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 activeTab="3"/>
  </bookViews>
  <sheets>
    <sheet name="Planning Perpétuel" sheetId="1" r:id="rId1"/>
    <sheet name="Feuil1" sheetId="8" r:id="rId2"/>
    <sheet name="planning à imprimer" sheetId="7" r:id="rId3"/>
    <sheet name="Feuil2" sheetId="9" r:id="rId4"/>
    <sheet name="Paramètres_Application" sheetId="5" r:id="rId5"/>
  </sheets>
  <definedNames>
    <definedName name="_DC">Paramètres_Application!$A$2</definedName>
    <definedName name="_P">Paramètres_Application!$J$1:$K$13</definedName>
    <definedName name="_PM">Paramètres_Application!$J$6:$J$13</definedName>
    <definedName name="_SB">Paramètres_Application!$A$3</definedName>
    <definedName name="_T_E">IF(T_PM,EDATE('Planning Perpétuel'!$D1,_VP*(1+INT(((IFERROR(DATEDIF('Planning Perpétuel'!$D1,'Planning Perpétuel'!A$4-1,"Y"),0)*12)+IFERROR(DATEDIF('Planning Perpétuel'!$D1,'Planning Perpétuel'!A$4-1,"YM"),0))/_VP))),'Planning Perpétuel'!$D1+(1+INT(IFERROR(DATEDIF('Planning Perpétuel'!$D1,'Planning Perpétuel'!A$4-1,"D"),0)/_VP))*_VP)</definedName>
    <definedName name="_VP">VLOOKUP('Planning Perpétuel'!$E1,_P,2,0)</definedName>
    <definedName name="Archive">Paramètres_Application!$A$7</definedName>
    <definedName name="Chômés">Paramètres_Application!$B$9</definedName>
    <definedName name="Chômés_TXT">Paramètres_Application!$C$9</definedName>
    <definedName name="Date_Deb">'Planning Perpétuel'!$Q$4</definedName>
    <definedName name="Dernière_Echéance">IF(T_PM,EDATE('Planning Perpétuel'!$D1,_VP*(IF(OR('Planning Perpétuel'!$F1=0,'Planning Perpétuel'!$F1=""),100,'Planning Perpétuel'!$F1-1))),'Planning Perpétuel'!$D1+_VP*(IF(OR('Planning Perpétuel'!$F1=0,'Planning Perpétuel'!$F1=""),10000,'Planning Perpétuel'!$F1-1)))</definedName>
    <definedName name="Fériés">OFFSET(Paramètres_Application!$E$2,,,COUNTA(Paramètres_Application!$E:$E),)</definedName>
    <definedName name="La_Dernière_Opération">IF(OR('Planning Perpétuel'!$E1=_PM), WORKDAY.INTL(EDATE('Planning Perpétuel'!$D1,(IF('Planning Perpétuel'!$F1="",120,'Planning Perpétuel'!$F1)*_VP)-_VP),Sens*IF(OR(WORKDAY.INTL(EDATE('Planning Perpétuel'!$D1,(IF('Planning Perpétuel'!$F1="",120,'Planning Perpétuel'!$F1)*_VP)-_VP),0,Chômés,Tout_JF_P)=Tout_JF_P),1,0),Chômés,Tout_JF_P), IF('Planning Perpétuel'!$E1="Journalière", WORKDAY.INTL('Planning Perpétuel'!$D1,'Planning Perpétuel'!$D1+_VP*(IF('Planning Perpétuel'!$F1="",3650,'Planning Perpétuel'!$F1))-'Planning Perpétuel'!$D1-1,Chômés,Tout_JF_P), WORKDAY.INTL('Planning Perpétuel'!$D1+_VP*(IF('Planning Perpétuel'!$F1="",520,'Planning Perpétuel'!$F1)-1),Sens*IF(OR(WORKDAY.INTL('Planning Perpétuel'!$D1+_VP*(IF('Planning Perpétuel'!$F1="",520,'Planning Perpétuel'!$F1)-1),0,Chômés,Tout_JF_P)=Tout_JF_P),1,0),Chômés,Tout_JF_P)))</definedName>
    <definedName name="Liste_Fréquences">Paramètres_Application!$J$2:$J$13</definedName>
    <definedName name="Montant">IF(AND('Planning Perpétuel'!$B1&lt;&gt;"",ISNUMBER('Planning Perpétuel'!$B1)),IF('Planning Perpétuel'!$C1="Débit",-1,1)*'Planning Perpétuel'!$B1,IF('Planning Perpétuel'!$B1="","*",'Planning Perpétuel'!$B1))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OFFSET(Paramètres_Application!$H$2,,,COUNTA(Paramètres_Application!$H:$H)-1,)</definedName>
    <definedName name="Prochaine_Echéance">IF(T_PM,EDATE('Planning Perpétuel'!$D1,_VP*(1+INT(((IFERROR(DATEDIF('Planning Perpétuel'!$D1,TODAY()-1,"Y"),0)*12)+IFERROR(DATEDIF('Planning Perpétuel'!$D1,TODAY()-1,"YM"),0))/_VP))),'Planning Perpétuel'!$D1+(1+INT(IFERROR(DATEDIF('Planning Perpétuel'!$D1,TODAY(),"D"),0)/_VP))*_VP)</definedName>
    <definedName name="Sens">IF('Planning Perpétuel'!$G1="Reculer",1,-1)</definedName>
    <definedName name="T_PM">IF(OR('Planning Perpétuel'!$E1=_PM),TRUE,FALSE)</definedName>
    <definedName name="T_SE">Paramètres_Application!$M$3</definedName>
    <definedName name="Tout_JF_P">Paramètres_Application!$I$2:$I$45</definedName>
  </definedNames>
  <calcPr calcId="152511" refMode="R1C1"/>
</workbook>
</file>

<file path=xl/calcChain.xml><?xml version="1.0" encoding="utf-8"?>
<calcChain xmlns="http://schemas.openxmlformats.org/spreadsheetml/2006/main">
  <c r="H3" i="5" l="1"/>
  <c r="Q4" i="7" l="1"/>
  <c r="Q2" i="7" s="1"/>
  <c r="Q58" i="7" l="1" a="1"/>
  <c r="Q58" i="7" s="1"/>
  <c r="Q57" i="7" a="1"/>
  <c r="Q57" i="7" s="1"/>
  <c r="Q14" i="7" a="1"/>
  <c r="Q14" i="7" s="1"/>
  <c r="Q9" i="7" a="1"/>
  <c r="Q9" i="7" s="1"/>
  <c r="Q8" i="7" a="1"/>
  <c r="Q8" i="7" s="1"/>
  <c r="Q6" i="7" a="1"/>
  <c r="Q6" i="7" s="1"/>
  <c r="Q17" i="7" a="1"/>
  <c r="Q17" i="7" s="1"/>
  <c r="Q15" i="7" a="1"/>
  <c r="Q15" i="7" s="1"/>
  <c r="Q11" i="7" a="1"/>
  <c r="Q11" i="7" s="1"/>
  <c r="Q13" i="7" a="1"/>
  <c r="Q13" i="7" s="1"/>
  <c r="Q12" i="7" a="1"/>
  <c r="Q12" i="7" s="1"/>
  <c r="Q7" i="7" a="1"/>
  <c r="Q7" i="7" s="1"/>
  <c r="Q1" i="7"/>
  <c r="Q10" i="7" a="1"/>
  <c r="Q10" i="7" s="1"/>
  <c r="Q16" i="7" a="1"/>
  <c r="Q16" i="7" s="1"/>
  <c r="C8" i="5"/>
  <c r="C7" i="5"/>
  <c r="C6" i="5"/>
  <c r="C5" i="5"/>
  <c r="C4" i="5"/>
  <c r="C3" i="5"/>
  <c r="C2" i="5"/>
  <c r="Q4" i="1"/>
  <c r="H4" i="5"/>
  <c r="I17" i="5" s="1"/>
  <c r="H5" i="5"/>
  <c r="I18" i="5" s="1"/>
  <c r="H6" i="5"/>
  <c r="I19" i="5" s="1"/>
  <c r="H7" i="5"/>
  <c r="I20" i="5" s="1"/>
  <c r="H8" i="5"/>
  <c r="I21" i="5" s="1"/>
  <c r="H9" i="5"/>
  <c r="I22" i="5" s="1"/>
  <c r="H10" i="5"/>
  <c r="I23" i="5" s="1"/>
  <c r="H11" i="5"/>
  <c r="I24" i="5" s="1"/>
  <c r="H12" i="5"/>
  <c r="I25" i="5" s="1"/>
  <c r="H13" i="5"/>
  <c r="I26" i="5" s="1"/>
  <c r="H14" i="5"/>
  <c r="I27" i="5" s="1"/>
  <c r="H15" i="5"/>
  <c r="I28" i="5" s="1"/>
  <c r="H16" i="5"/>
  <c r="I29" i="5" s="1"/>
  <c r="H17" i="5"/>
  <c r="I30" i="5" s="1"/>
  <c r="H18" i="5"/>
  <c r="I31" i="5" s="1"/>
  <c r="H19" i="5"/>
  <c r="I32" i="5" s="1"/>
  <c r="H20" i="5"/>
  <c r="I33" i="5" s="1"/>
  <c r="H21" i="5"/>
  <c r="I34" i="5" s="1"/>
  <c r="H22" i="5"/>
  <c r="I35" i="5" s="1"/>
  <c r="H23" i="5"/>
  <c r="I36" i="5" s="1"/>
  <c r="H24" i="5"/>
  <c r="I37" i="5" s="1"/>
  <c r="H25" i="5"/>
  <c r="I38" i="5" s="1"/>
  <c r="H26" i="5"/>
  <c r="I39" i="5" s="1"/>
  <c r="H27" i="5"/>
  <c r="I40" i="5" s="1"/>
  <c r="H28" i="5"/>
  <c r="I41" i="5" s="1"/>
  <c r="H29" i="5"/>
  <c r="I42" i="5" s="1"/>
  <c r="H30" i="5"/>
  <c r="I43" i="5" s="1"/>
  <c r="H31" i="5"/>
  <c r="I44" i="5" s="1"/>
  <c r="M3" i="5"/>
  <c r="R4" i="7" l="1"/>
  <c r="P4" i="7"/>
  <c r="Q3" i="7"/>
  <c r="Q57" i="1" a="1"/>
  <c r="Q57" i="1" s="1"/>
  <c r="Q58" i="1" a="1"/>
  <c r="Q58" i="1" s="1"/>
  <c r="I88" i="5"/>
  <c r="I132" i="5" s="1"/>
  <c r="I176" i="5" s="1"/>
  <c r="I220" i="5" s="1"/>
  <c r="I264" i="5" s="1"/>
  <c r="I309" i="5"/>
  <c r="I353" i="5"/>
  <c r="I84" i="5"/>
  <c r="I128" i="5" s="1"/>
  <c r="I172" i="5" s="1"/>
  <c r="I216" i="5" s="1"/>
  <c r="I260" i="5" s="1"/>
  <c r="I305" i="5"/>
  <c r="I349" i="5"/>
  <c r="I82" i="5"/>
  <c r="I126" i="5" s="1"/>
  <c r="I170" i="5" s="1"/>
  <c r="I214" i="5" s="1"/>
  <c r="I258" i="5" s="1"/>
  <c r="I303" i="5"/>
  <c r="I347" i="5"/>
  <c r="I80" i="5"/>
  <c r="I124" i="5" s="1"/>
  <c r="I168" i="5" s="1"/>
  <c r="I212" i="5" s="1"/>
  <c r="I256" i="5" s="1"/>
  <c r="I301" i="5"/>
  <c r="I345" i="5"/>
  <c r="I78" i="5"/>
  <c r="I122" i="5" s="1"/>
  <c r="I166" i="5" s="1"/>
  <c r="I210" i="5" s="1"/>
  <c r="I254" i="5" s="1"/>
  <c r="I299" i="5"/>
  <c r="I343" i="5"/>
  <c r="I76" i="5"/>
  <c r="I120" i="5" s="1"/>
  <c r="I164" i="5" s="1"/>
  <c r="I208" i="5" s="1"/>
  <c r="I252" i="5" s="1"/>
  <c r="I297" i="5"/>
  <c r="I341" i="5"/>
  <c r="I74" i="5"/>
  <c r="I118" i="5" s="1"/>
  <c r="I162" i="5" s="1"/>
  <c r="I206" i="5" s="1"/>
  <c r="I250" i="5" s="1"/>
  <c r="I295" i="5"/>
  <c r="I339" i="5"/>
  <c r="I72" i="5"/>
  <c r="I116" i="5" s="1"/>
  <c r="I160" i="5" s="1"/>
  <c r="I204" i="5" s="1"/>
  <c r="I248" i="5" s="1"/>
  <c r="I293" i="5"/>
  <c r="I337" i="5"/>
  <c r="I70" i="5"/>
  <c r="I114" i="5" s="1"/>
  <c r="I158" i="5" s="1"/>
  <c r="I202" i="5" s="1"/>
  <c r="I246" i="5" s="1"/>
  <c r="I291" i="5"/>
  <c r="I335" i="5"/>
  <c r="I68" i="5"/>
  <c r="I112" i="5" s="1"/>
  <c r="I156" i="5" s="1"/>
  <c r="I200" i="5" s="1"/>
  <c r="I244" i="5" s="1"/>
  <c r="I289" i="5"/>
  <c r="I333" i="5"/>
  <c r="I66" i="5"/>
  <c r="I110" i="5" s="1"/>
  <c r="I154" i="5" s="1"/>
  <c r="I198" i="5" s="1"/>
  <c r="I242" i="5" s="1"/>
  <c r="I287" i="5"/>
  <c r="I331" i="5"/>
  <c r="I64" i="5"/>
  <c r="I108" i="5" s="1"/>
  <c r="I152" i="5" s="1"/>
  <c r="I196" i="5" s="1"/>
  <c r="I240" i="5" s="1"/>
  <c r="I285" i="5"/>
  <c r="I329" i="5"/>
  <c r="I62" i="5"/>
  <c r="I106" i="5" s="1"/>
  <c r="I150" i="5" s="1"/>
  <c r="I194" i="5" s="1"/>
  <c r="I238" i="5" s="1"/>
  <c r="I283" i="5"/>
  <c r="I327" i="5"/>
  <c r="I86" i="5"/>
  <c r="I130" i="5" s="1"/>
  <c r="I174" i="5" s="1"/>
  <c r="I218" i="5" s="1"/>
  <c r="I262" i="5" s="1"/>
  <c r="I307" i="5"/>
  <c r="I351" i="5"/>
  <c r="I87" i="5"/>
  <c r="I131" i="5" s="1"/>
  <c r="I175" i="5" s="1"/>
  <c r="I219" i="5" s="1"/>
  <c r="I263" i="5" s="1"/>
  <c r="I352" i="5"/>
  <c r="I308" i="5"/>
  <c r="I85" i="5"/>
  <c r="I129" i="5" s="1"/>
  <c r="I173" i="5" s="1"/>
  <c r="I217" i="5" s="1"/>
  <c r="I261" i="5" s="1"/>
  <c r="I350" i="5"/>
  <c r="I306" i="5"/>
  <c r="I83" i="5"/>
  <c r="I127" i="5" s="1"/>
  <c r="I171" i="5" s="1"/>
  <c r="I215" i="5" s="1"/>
  <c r="I259" i="5" s="1"/>
  <c r="I348" i="5"/>
  <c r="I304" i="5"/>
  <c r="I81" i="5"/>
  <c r="I125" i="5" s="1"/>
  <c r="I169" i="5" s="1"/>
  <c r="I213" i="5" s="1"/>
  <c r="I257" i="5" s="1"/>
  <c r="I346" i="5"/>
  <c r="I302" i="5"/>
  <c r="I79" i="5"/>
  <c r="I123" i="5" s="1"/>
  <c r="I167" i="5" s="1"/>
  <c r="I211" i="5" s="1"/>
  <c r="I255" i="5" s="1"/>
  <c r="I344" i="5"/>
  <c r="I300" i="5"/>
  <c r="I77" i="5"/>
  <c r="I121" i="5" s="1"/>
  <c r="I165" i="5" s="1"/>
  <c r="I209" i="5" s="1"/>
  <c r="I253" i="5" s="1"/>
  <c r="I342" i="5"/>
  <c r="I298" i="5"/>
  <c r="I75" i="5"/>
  <c r="I119" i="5" s="1"/>
  <c r="I163" i="5" s="1"/>
  <c r="I207" i="5" s="1"/>
  <c r="I251" i="5" s="1"/>
  <c r="I340" i="5"/>
  <c r="I296" i="5"/>
  <c r="I73" i="5"/>
  <c r="I117" i="5" s="1"/>
  <c r="I161" i="5" s="1"/>
  <c r="I205" i="5" s="1"/>
  <c r="I249" i="5" s="1"/>
  <c r="I338" i="5"/>
  <c r="I294" i="5"/>
  <c r="I71" i="5"/>
  <c r="I115" i="5" s="1"/>
  <c r="I159" i="5" s="1"/>
  <c r="I203" i="5" s="1"/>
  <c r="I247" i="5" s="1"/>
  <c r="I336" i="5"/>
  <c r="I292" i="5"/>
  <c r="I69" i="5"/>
  <c r="I113" i="5" s="1"/>
  <c r="I157" i="5" s="1"/>
  <c r="I201" i="5" s="1"/>
  <c r="I245" i="5" s="1"/>
  <c r="I334" i="5"/>
  <c r="I290" i="5"/>
  <c r="I67" i="5"/>
  <c r="I111" i="5" s="1"/>
  <c r="I155" i="5" s="1"/>
  <c r="I199" i="5" s="1"/>
  <c r="I243" i="5" s="1"/>
  <c r="I332" i="5"/>
  <c r="I288" i="5"/>
  <c r="I65" i="5"/>
  <c r="I109" i="5" s="1"/>
  <c r="I153" i="5" s="1"/>
  <c r="I197" i="5" s="1"/>
  <c r="I241" i="5" s="1"/>
  <c r="I330" i="5"/>
  <c r="I286" i="5"/>
  <c r="I63" i="5"/>
  <c r="I107" i="5" s="1"/>
  <c r="I151" i="5" s="1"/>
  <c r="I195" i="5" s="1"/>
  <c r="I239" i="5" s="1"/>
  <c r="I328" i="5"/>
  <c r="I284" i="5"/>
  <c r="I61" i="5"/>
  <c r="I105" i="5" s="1"/>
  <c r="I149" i="5" s="1"/>
  <c r="I193" i="5" s="1"/>
  <c r="I237" i="5" s="1"/>
  <c r="I326" i="5"/>
  <c r="I282" i="5"/>
  <c r="C9" i="5"/>
  <c r="E8" i="5"/>
  <c r="I8" i="5" s="1"/>
  <c r="I317" i="5" s="1"/>
  <c r="E6" i="5"/>
  <c r="I6" i="5" s="1"/>
  <c r="E3" i="5"/>
  <c r="I3" i="5" s="1"/>
  <c r="I312" i="5" s="1"/>
  <c r="E5" i="5"/>
  <c r="I5" i="5" s="1"/>
  <c r="I314" i="5" s="1"/>
  <c r="P4" i="1"/>
  <c r="H32" i="5"/>
  <c r="I45" i="5" s="1"/>
  <c r="H2" i="5"/>
  <c r="I16" i="5"/>
  <c r="E2" i="5"/>
  <c r="Q2" i="1"/>
  <c r="Q1" i="1"/>
  <c r="Q3" i="1"/>
  <c r="R4" i="1"/>
  <c r="E14" i="5"/>
  <c r="I14" i="5" s="1"/>
  <c r="E13" i="5"/>
  <c r="I13" i="5" s="1"/>
  <c r="I322" i="5" s="1"/>
  <c r="E12" i="5"/>
  <c r="I12" i="5" s="1"/>
  <c r="I321" i="5" s="1"/>
  <c r="E11" i="5"/>
  <c r="I11" i="5" s="1"/>
  <c r="I320" i="5" s="1"/>
  <c r="E10" i="5"/>
  <c r="I10" i="5" s="1"/>
  <c r="I319" i="5" s="1"/>
  <c r="E9" i="5"/>
  <c r="I9" i="5" s="1"/>
  <c r="I318" i="5" s="1"/>
  <c r="E7" i="5"/>
  <c r="I7" i="5" s="1"/>
  <c r="I316" i="5" s="1"/>
  <c r="E4" i="5"/>
  <c r="I4" i="5" s="1"/>
  <c r="I313" i="5" s="1"/>
  <c r="I15" i="5" l="1"/>
  <c r="I17" i="7" a="1"/>
  <c r="I17" i="7" s="1"/>
  <c r="H17" i="7" s="1" a="1"/>
  <c r="H17" i="7" s="1"/>
  <c r="I9" i="7" a="1"/>
  <c r="I9" i="7" s="1"/>
  <c r="H9" i="7" s="1" a="1"/>
  <c r="H9" i="7" s="1"/>
  <c r="I16" i="7" a="1"/>
  <c r="I16" i="7" s="1"/>
  <c r="H16" i="7" s="1" a="1"/>
  <c r="H16" i="7" s="1"/>
  <c r="I8" i="7" a="1"/>
  <c r="I8" i="7" s="1"/>
  <c r="H8" i="7" s="1" a="1"/>
  <c r="H8" i="7" s="1"/>
  <c r="I15" i="7" a="1"/>
  <c r="I15" i="7" s="1"/>
  <c r="H15" i="7" s="1" a="1"/>
  <c r="H15" i="7" s="1"/>
  <c r="I7" i="7" a="1"/>
  <c r="I7" i="7" s="1"/>
  <c r="H7" i="7" s="1" a="1"/>
  <c r="H7" i="7" s="1"/>
  <c r="I10" i="7" a="1"/>
  <c r="I10" i="7" s="1"/>
  <c r="H10" i="7" s="1" a="1"/>
  <c r="H10" i="7" s="1"/>
  <c r="I14" i="7" a="1"/>
  <c r="I14" i="7" s="1"/>
  <c r="H14" i="7" s="1" a="1"/>
  <c r="H14" i="7" s="1"/>
  <c r="I6" i="7" a="1"/>
  <c r="I6" i="7" s="1"/>
  <c r="H6" i="7" s="1" a="1"/>
  <c r="H6" i="7" s="1"/>
  <c r="I12" i="7" a="1"/>
  <c r="I12" i="7" s="1"/>
  <c r="H12" i="7" s="1" a="1"/>
  <c r="H12" i="7" s="1"/>
  <c r="I57" i="1" a="1"/>
  <c r="I57" i="1" s="1"/>
  <c r="H57" i="1" s="1" a="1"/>
  <c r="H57" i="1" s="1"/>
  <c r="I58" i="7" a="1"/>
  <c r="I58" i="7" s="1"/>
  <c r="I11" i="7" a="1"/>
  <c r="I11" i="7" s="1"/>
  <c r="H11" i="7" s="1" a="1"/>
  <c r="H11" i="7" s="1"/>
  <c r="I57" i="7" a="1"/>
  <c r="I57" i="7" s="1"/>
  <c r="H57" i="7" s="1" a="1"/>
  <c r="H57" i="7" s="1"/>
  <c r="I13" i="7" a="1"/>
  <c r="I13" i="7" s="1"/>
  <c r="H13" i="7" s="1" a="1"/>
  <c r="H13" i="7" s="1"/>
  <c r="I58" i="1" a="1"/>
  <c r="I58" i="1" s="1"/>
  <c r="I50" i="7" a="1"/>
  <c r="I50" i="7" s="1"/>
  <c r="H50" i="7" s="1" a="1"/>
  <c r="H50" i="7" s="1"/>
  <c r="I42" i="7" a="1"/>
  <c r="I42" i="7" s="1"/>
  <c r="H42" i="7" s="1" a="1"/>
  <c r="H42" i="7" s="1"/>
  <c r="I34" i="7" a="1"/>
  <c r="I34" i="7" s="1"/>
  <c r="H34" i="7" s="1" a="1"/>
  <c r="H34" i="7" s="1"/>
  <c r="I26" i="7" a="1"/>
  <c r="I26" i="7" s="1"/>
  <c r="H26" i="7" s="1" a="1"/>
  <c r="H26" i="7" s="1"/>
  <c r="I18" i="7" a="1"/>
  <c r="I18" i="7" s="1"/>
  <c r="H18" i="7" s="1" a="1"/>
  <c r="H18" i="7" s="1"/>
  <c r="I27" i="1" a="1"/>
  <c r="I27" i="1" s="1"/>
  <c r="H27" i="1" s="1" a="1"/>
  <c r="H27" i="1" s="1"/>
  <c r="I35" i="1" a="1"/>
  <c r="I35" i="1" s="1"/>
  <c r="H35" i="1" s="1" a="1"/>
  <c r="H35" i="1" s="1"/>
  <c r="I43" i="1" a="1"/>
  <c r="I43" i="1" s="1"/>
  <c r="H43" i="1" s="1" a="1"/>
  <c r="H43" i="1" s="1"/>
  <c r="I51" i="1" a="1"/>
  <c r="I51" i="1" s="1"/>
  <c r="H51" i="1" s="1" a="1"/>
  <c r="H51" i="1" s="1"/>
  <c r="I49" i="7" a="1"/>
  <c r="I49" i="7" s="1"/>
  <c r="H49" i="7" s="1" a="1"/>
  <c r="H49" i="7" s="1"/>
  <c r="I41" i="7" a="1"/>
  <c r="I41" i="7" s="1"/>
  <c r="H41" i="7" s="1" a="1"/>
  <c r="H41" i="7" s="1"/>
  <c r="I33" i="7" a="1"/>
  <c r="I33" i="7" s="1"/>
  <c r="H33" i="7" s="1" a="1"/>
  <c r="H33" i="7" s="1"/>
  <c r="I25" i="7" a="1"/>
  <c r="I25" i="7" s="1"/>
  <c r="H25" i="7" s="1" a="1"/>
  <c r="H25" i="7" s="1"/>
  <c r="I28" i="1" a="1"/>
  <c r="I28" i="1" s="1"/>
  <c r="H28" i="1" s="1" a="1"/>
  <c r="H28" i="1" s="1"/>
  <c r="I36" i="1" a="1"/>
  <c r="I36" i="1" s="1"/>
  <c r="H36" i="1" s="1" a="1"/>
  <c r="H36" i="1" s="1"/>
  <c r="I44" i="1" a="1"/>
  <c r="I44" i="1" s="1"/>
  <c r="H44" i="1" s="1" a="1"/>
  <c r="H44" i="1" s="1"/>
  <c r="I49" i="1" a="1"/>
  <c r="I49" i="1" s="1"/>
  <c r="H49" i="1" s="1" a="1"/>
  <c r="H49" i="1" s="1"/>
  <c r="I56" i="7" a="1"/>
  <c r="I56" i="7" s="1"/>
  <c r="H56" i="7" s="1" a="1"/>
  <c r="H56" i="7" s="1"/>
  <c r="I48" i="7" a="1"/>
  <c r="I48" i="7" s="1"/>
  <c r="H48" i="7" s="1" a="1"/>
  <c r="H48" i="7" s="1"/>
  <c r="I40" i="7" a="1"/>
  <c r="I40" i="7" s="1"/>
  <c r="H40" i="7" s="1" a="1"/>
  <c r="H40" i="7" s="1"/>
  <c r="I32" i="7" a="1"/>
  <c r="I32" i="7" s="1"/>
  <c r="H32" i="7" s="1" a="1"/>
  <c r="H32" i="7" s="1"/>
  <c r="I24" i="7" a="1"/>
  <c r="I24" i="7" s="1"/>
  <c r="H24" i="7" s="1" a="1"/>
  <c r="H24" i="7" s="1"/>
  <c r="I29" i="1" a="1"/>
  <c r="I29" i="1" s="1"/>
  <c r="H29" i="1" s="1" a="1"/>
  <c r="H29" i="1" s="1"/>
  <c r="I37" i="1" a="1"/>
  <c r="I37" i="1" s="1"/>
  <c r="H37" i="1" s="1" a="1"/>
  <c r="H37" i="1" s="1"/>
  <c r="I45" i="1" a="1"/>
  <c r="I45" i="1" s="1"/>
  <c r="H45" i="1" s="1" a="1"/>
  <c r="H45" i="1" s="1"/>
  <c r="I53" i="1" a="1"/>
  <c r="I53" i="1" s="1"/>
  <c r="H53" i="1" s="1" a="1"/>
  <c r="H53" i="1" s="1"/>
  <c r="I36" i="7" a="1"/>
  <c r="I36" i="7" s="1"/>
  <c r="H36" i="7" s="1" a="1"/>
  <c r="H36" i="7" s="1"/>
  <c r="I25" i="1" a="1"/>
  <c r="I25" i="1" s="1"/>
  <c r="H25" i="1" s="1" a="1"/>
  <c r="H25" i="1" s="1"/>
  <c r="I55" i="7" a="1"/>
  <c r="I55" i="7" s="1"/>
  <c r="H55" i="7" s="1" a="1"/>
  <c r="H55" i="7" s="1"/>
  <c r="I47" i="7" a="1"/>
  <c r="I47" i="7" s="1"/>
  <c r="H47" i="7" s="1" a="1"/>
  <c r="H47" i="7" s="1"/>
  <c r="I39" i="7" a="1"/>
  <c r="I39" i="7" s="1"/>
  <c r="H39" i="7" s="1" a="1"/>
  <c r="H39" i="7" s="1"/>
  <c r="I31" i="7" a="1"/>
  <c r="I31" i="7" s="1"/>
  <c r="H31" i="7" s="1" a="1"/>
  <c r="H31" i="7" s="1"/>
  <c r="I23" i="7" a="1"/>
  <c r="I23" i="7" s="1"/>
  <c r="H23" i="7" s="1" a="1"/>
  <c r="H23" i="7" s="1"/>
  <c r="I30" i="1" a="1"/>
  <c r="I30" i="1" s="1"/>
  <c r="H30" i="1" s="1" a="1"/>
  <c r="H30" i="1" s="1"/>
  <c r="I38" i="1" a="1"/>
  <c r="I38" i="1" s="1"/>
  <c r="H38" i="1" s="1" a="1"/>
  <c r="H38" i="1" s="1"/>
  <c r="I46" i="1" a="1"/>
  <c r="I46" i="1" s="1"/>
  <c r="H46" i="1" s="1" a="1"/>
  <c r="H46" i="1" s="1"/>
  <c r="I54" i="1" a="1"/>
  <c r="I54" i="1" s="1"/>
  <c r="H54" i="1" s="1" a="1"/>
  <c r="H54" i="1" s="1"/>
  <c r="I44" i="7" a="1"/>
  <c r="I44" i="7" s="1"/>
  <c r="H44" i="7" s="1" a="1"/>
  <c r="H44" i="7" s="1"/>
  <c r="I54" i="7" a="1"/>
  <c r="I54" i="7" s="1"/>
  <c r="H54" i="7" s="1" a="1"/>
  <c r="H54" i="7" s="1"/>
  <c r="I46" i="7" a="1"/>
  <c r="I46" i="7" s="1"/>
  <c r="H46" i="7" s="1" a="1"/>
  <c r="H46" i="7" s="1"/>
  <c r="I38" i="7" a="1"/>
  <c r="I38" i="7" s="1"/>
  <c r="H38" i="7" s="1" a="1"/>
  <c r="H38" i="7" s="1"/>
  <c r="I30" i="7" a="1"/>
  <c r="I30" i="7" s="1"/>
  <c r="H30" i="7" s="1" a="1"/>
  <c r="H30" i="7" s="1"/>
  <c r="I22" i="7" a="1"/>
  <c r="I22" i="7" s="1"/>
  <c r="H22" i="7" s="1" a="1"/>
  <c r="H22" i="7" s="1"/>
  <c r="I31" i="1" a="1"/>
  <c r="I31" i="1" s="1"/>
  <c r="H31" i="1" s="1" a="1"/>
  <c r="H31" i="1" s="1"/>
  <c r="I39" i="1" a="1"/>
  <c r="I39" i="1" s="1"/>
  <c r="H39" i="1" s="1" a="1"/>
  <c r="H39" i="1" s="1"/>
  <c r="I47" i="1" a="1"/>
  <c r="I47" i="1" s="1"/>
  <c r="H47" i="1" s="1" a="1"/>
  <c r="H47" i="1" s="1"/>
  <c r="I55" i="1" a="1"/>
  <c r="I55" i="1" s="1"/>
  <c r="H55" i="1" s="1" a="1"/>
  <c r="H55" i="1" s="1"/>
  <c r="I20" i="7" a="1"/>
  <c r="I20" i="7" s="1"/>
  <c r="H20" i="7" s="1" a="1"/>
  <c r="H20" i="7" s="1"/>
  <c r="I41" i="1" a="1"/>
  <c r="I41" i="1" s="1"/>
  <c r="H41" i="1" s="1" a="1"/>
  <c r="H41" i="1" s="1"/>
  <c r="I53" i="7" a="1"/>
  <c r="I53" i="7" s="1"/>
  <c r="H53" i="7" s="1" a="1"/>
  <c r="H53" i="7" s="1"/>
  <c r="I45" i="7" a="1"/>
  <c r="I45" i="7" s="1"/>
  <c r="H45" i="7" s="1" a="1"/>
  <c r="H45" i="7" s="1"/>
  <c r="I37" i="7" a="1"/>
  <c r="I37" i="7" s="1"/>
  <c r="H37" i="7" s="1" a="1"/>
  <c r="H37" i="7" s="1"/>
  <c r="I29" i="7" a="1"/>
  <c r="I29" i="7" s="1"/>
  <c r="H29" i="7" s="1" a="1"/>
  <c r="H29" i="7" s="1"/>
  <c r="I21" i="7" a="1"/>
  <c r="I21" i="7" s="1"/>
  <c r="H21" i="7" s="1" a="1"/>
  <c r="H21" i="7" s="1"/>
  <c r="I32" i="1" a="1"/>
  <c r="I32" i="1" s="1"/>
  <c r="H32" i="1" s="1" a="1"/>
  <c r="H32" i="1" s="1"/>
  <c r="I40" i="1" a="1"/>
  <c r="I40" i="1" s="1"/>
  <c r="H40" i="1" s="1" a="1"/>
  <c r="H40" i="1" s="1"/>
  <c r="I48" i="1" a="1"/>
  <c r="I48" i="1" s="1"/>
  <c r="H48" i="1" s="1" a="1"/>
  <c r="H48" i="1" s="1"/>
  <c r="I56" i="1" a="1"/>
  <c r="I56" i="1" s="1"/>
  <c r="H56" i="1" s="1" a="1"/>
  <c r="H56" i="1" s="1"/>
  <c r="I52" i="7" a="1"/>
  <c r="I52" i="7" s="1"/>
  <c r="H52" i="7" s="1" a="1"/>
  <c r="H52" i="7" s="1"/>
  <c r="I28" i="7" a="1"/>
  <c r="I28" i="7" s="1"/>
  <c r="H28" i="7" s="1" a="1"/>
  <c r="H28" i="7" s="1"/>
  <c r="I33" i="1" a="1"/>
  <c r="I33" i="1" s="1"/>
  <c r="H33" i="1" s="1" a="1"/>
  <c r="H33" i="1" s="1"/>
  <c r="I51" i="7" a="1"/>
  <c r="I51" i="7" s="1"/>
  <c r="H51" i="7" s="1" a="1"/>
  <c r="H51" i="7" s="1"/>
  <c r="I43" i="7" a="1"/>
  <c r="I43" i="7" s="1"/>
  <c r="H43" i="7" s="1" a="1"/>
  <c r="H43" i="7" s="1"/>
  <c r="I35" i="7" a="1"/>
  <c r="I35" i="7" s="1"/>
  <c r="H35" i="7" s="1" a="1"/>
  <c r="H35" i="7" s="1"/>
  <c r="I27" i="7" a="1"/>
  <c r="I27" i="7" s="1"/>
  <c r="H27" i="7" s="1" a="1"/>
  <c r="H27" i="7" s="1"/>
  <c r="I19" i="7" a="1"/>
  <c r="I19" i="7" s="1"/>
  <c r="H19" i="7" s="1" a="1"/>
  <c r="H19" i="7" s="1"/>
  <c r="I26" i="1" a="1"/>
  <c r="I26" i="1" s="1"/>
  <c r="H26" i="1" s="1" a="1"/>
  <c r="H26" i="1" s="1"/>
  <c r="I34" i="1" a="1"/>
  <c r="I34" i="1" s="1"/>
  <c r="H34" i="1" s="1" a="1"/>
  <c r="H34" i="1" s="1"/>
  <c r="I42" i="1" a="1"/>
  <c r="I42" i="1" s="1"/>
  <c r="H42" i="1" s="1" a="1"/>
  <c r="H42" i="1" s="1"/>
  <c r="I50" i="1" a="1"/>
  <c r="I50" i="1" s="1"/>
  <c r="H50" i="1" s="1" a="1"/>
  <c r="H50" i="1" s="1"/>
  <c r="I52" i="1" a="1"/>
  <c r="I52" i="1" s="1"/>
  <c r="H52" i="1" s="1" a="1"/>
  <c r="H52" i="1" s="1"/>
  <c r="H58" i="7" a="1"/>
  <c r="H58" i="7" s="1"/>
  <c r="H58" i="1" a="1"/>
  <c r="H58" i="1" s="1"/>
  <c r="R58" i="7" a="1"/>
  <c r="R58" i="7" s="1"/>
  <c r="R57" i="7" a="1"/>
  <c r="R57" i="7" s="1"/>
  <c r="R16" i="7" a="1"/>
  <c r="R16" i="7" s="1"/>
  <c r="R14" i="7" a="1"/>
  <c r="R14" i="7" s="1"/>
  <c r="R17" i="7" a="1"/>
  <c r="R17" i="7" s="1"/>
  <c r="R13" i="7" a="1"/>
  <c r="R13" i="7" s="1"/>
  <c r="S4" i="7"/>
  <c r="R12" i="7" a="1"/>
  <c r="R12" i="7" s="1"/>
  <c r="R7" i="7" a="1"/>
  <c r="R7" i="7" s="1"/>
  <c r="R3" i="7"/>
  <c r="R2" i="7"/>
  <c r="R15" i="7" a="1"/>
  <c r="R15" i="7" s="1"/>
  <c r="R11" i="7" a="1"/>
  <c r="R11" i="7" s="1"/>
  <c r="R6" i="7" a="1"/>
  <c r="R6" i="7" s="1"/>
  <c r="R1" i="7"/>
  <c r="R9" i="7" a="1"/>
  <c r="R9" i="7" s="1"/>
  <c r="R10" i="7" a="1"/>
  <c r="R10" i="7" s="1"/>
  <c r="R8" i="7" a="1"/>
  <c r="R8" i="7" s="1"/>
  <c r="P58" i="7" a="1"/>
  <c r="P58" i="7" s="1"/>
  <c r="P57" i="7" a="1"/>
  <c r="P57" i="7" s="1"/>
  <c r="P17" i="7" a="1"/>
  <c r="P17" i="7" s="1"/>
  <c r="P15" i="7" a="1"/>
  <c r="P15" i="7" s="1"/>
  <c r="P13" i="7" a="1"/>
  <c r="P13" i="7" s="1"/>
  <c r="P16" i="7" a="1"/>
  <c r="P16" i="7" s="1"/>
  <c r="P9" i="7" a="1"/>
  <c r="P9" i="7" s="1"/>
  <c r="P8" i="7" a="1"/>
  <c r="P8" i="7" s="1"/>
  <c r="P6" i="7" a="1"/>
  <c r="P6" i="7" s="1"/>
  <c r="P3" i="7"/>
  <c r="P12" i="7" a="1"/>
  <c r="P12" i="7" s="1"/>
  <c r="P7" i="7" a="1"/>
  <c r="P7" i="7" s="1"/>
  <c r="O4" i="7"/>
  <c r="P14" i="7" a="1"/>
  <c r="P14" i="7" s="1"/>
  <c r="P11" i="7" a="1"/>
  <c r="P11" i="7" s="1"/>
  <c r="P10" i="7" a="1"/>
  <c r="P10" i="7" s="1"/>
  <c r="R58" i="1" a="1"/>
  <c r="R58" i="1" s="1"/>
  <c r="R57" i="1" a="1"/>
  <c r="R57" i="1" s="1"/>
  <c r="P58" i="1" a="1"/>
  <c r="P58" i="1" s="1"/>
  <c r="P57" i="1" a="1"/>
  <c r="P57" i="1" s="1"/>
  <c r="I59" i="5"/>
  <c r="I103" i="5" s="1"/>
  <c r="I147" i="5" s="1"/>
  <c r="I191" i="5" s="1"/>
  <c r="I235" i="5" s="1"/>
  <c r="I324" i="5"/>
  <c r="I280" i="5"/>
  <c r="I60" i="5"/>
  <c r="I104" i="5" s="1"/>
  <c r="I148" i="5" s="1"/>
  <c r="I192" i="5" s="1"/>
  <c r="I236" i="5" s="1"/>
  <c r="I281" i="5"/>
  <c r="I325" i="5"/>
  <c r="I89" i="5"/>
  <c r="I133" i="5" s="1"/>
  <c r="I177" i="5" s="1"/>
  <c r="I221" i="5" s="1"/>
  <c r="I265" i="5" s="1"/>
  <c r="I354" i="5"/>
  <c r="I310" i="5"/>
  <c r="I58" i="5"/>
  <c r="I102" i="5" s="1"/>
  <c r="I146" i="5" s="1"/>
  <c r="I190" i="5" s="1"/>
  <c r="I234" i="5" s="1"/>
  <c r="I323" i="5"/>
  <c r="I279" i="5"/>
  <c r="I50" i="5"/>
  <c r="I94" i="5" s="1"/>
  <c r="I138" i="5" s="1"/>
  <c r="I182" i="5" s="1"/>
  <c r="I226" i="5" s="1"/>
  <c r="I315" i="5"/>
  <c r="I271" i="5"/>
  <c r="I51" i="5"/>
  <c r="I95" i="5" s="1"/>
  <c r="I139" i="5" s="1"/>
  <c r="I183" i="5" s="1"/>
  <c r="I227" i="5" s="1"/>
  <c r="I272" i="5"/>
  <c r="I48" i="5"/>
  <c r="I92" i="5" s="1"/>
  <c r="I136" i="5" s="1"/>
  <c r="I180" i="5" s="1"/>
  <c r="I224" i="5" s="1"/>
  <c r="I269" i="5"/>
  <c r="I53" i="5"/>
  <c r="I97" i="5" s="1"/>
  <c r="I141" i="5" s="1"/>
  <c r="I185" i="5" s="1"/>
  <c r="I229" i="5" s="1"/>
  <c r="I274" i="5"/>
  <c r="I55" i="5"/>
  <c r="I99" i="5" s="1"/>
  <c r="I143" i="5" s="1"/>
  <c r="I187" i="5" s="1"/>
  <c r="I231" i="5" s="1"/>
  <c r="I276" i="5"/>
  <c r="I57" i="5"/>
  <c r="I101" i="5" s="1"/>
  <c r="I145" i="5" s="1"/>
  <c r="I189" i="5" s="1"/>
  <c r="I233" i="5" s="1"/>
  <c r="I278" i="5"/>
  <c r="I47" i="5"/>
  <c r="I91" i="5" s="1"/>
  <c r="I135" i="5" s="1"/>
  <c r="I179" i="5" s="1"/>
  <c r="I223" i="5" s="1"/>
  <c r="I268" i="5"/>
  <c r="I52" i="5"/>
  <c r="I96" i="5" s="1"/>
  <c r="I140" i="5" s="1"/>
  <c r="I184" i="5" s="1"/>
  <c r="I228" i="5" s="1"/>
  <c r="I273" i="5"/>
  <c r="I54" i="5"/>
  <c r="I98" i="5" s="1"/>
  <c r="I142" i="5" s="1"/>
  <c r="I186" i="5" s="1"/>
  <c r="I230" i="5" s="1"/>
  <c r="I275" i="5"/>
  <c r="I56" i="5"/>
  <c r="I100" i="5" s="1"/>
  <c r="I144" i="5" s="1"/>
  <c r="I188" i="5" s="1"/>
  <c r="I232" i="5" s="1"/>
  <c r="I277" i="5"/>
  <c r="I49" i="5"/>
  <c r="I93" i="5" s="1"/>
  <c r="I137" i="5" s="1"/>
  <c r="I181" i="5" s="1"/>
  <c r="I225" i="5" s="1"/>
  <c r="I270" i="5"/>
  <c r="O4" i="1"/>
  <c r="P3" i="1"/>
  <c r="I2" i="5"/>
  <c r="R1" i="1"/>
  <c r="R2" i="1"/>
  <c r="R3" i="1"/>
  <c r="S4" i="1"/>
  <c r="S2" i="1" s="1"/>
  <c r="B9" i="5"/>
  <c r="I10" i="1" s="1" a="1"/>
  <c r="I10" i="1" s="1"/>
  <c r="S57" i="7" l="1" a="1"/>
  <c r="S57" i="7" s="1"/>
  <c r="S58" i="7" a="1"/>
  <c r="S58" i="7" s="1"/>
  <c r="S13" i="7" a="1"/>
  <c r="S13" i="7" s="1"/>
  <c r="S12" i="7" a="1"/>
  <c r="S12" i="7" s="1"/>
  <c r="S7" i="7" a="1"/>
  <c r="S7" i="7" s="1"/>
  <c r="S10" i="7" a="1"/>
  <c r="S10" i="7" s="1"/>
  <c r="S3" i="7"/>
  <c r="S2" i="7"/>
  <c r="S1" i="7"/>
  <c r="S8" i="7" a="1"/>
  <c r="S8" i="7" s="1"/>
  <c r="S6" i="7" a="1"/>
  <c r="S6" i="7" s="1"/>
  <c r="S16" i="7" a="1"/>
  <c r="S16" i="7" s="1"/>
  <c r="S9" i="7" a="1"/>
  <c r="S9" i="7" s="1"/>
  <c r="S17" i="7" a="1"/>
  <c r="S17" i="7" s="1"/>
  <c r="S15" i="7" a="1"/>
  <c r="S15" i="7" s="1"/>
  <c r="S14" i="7" a="1"/>
  <c r="S14" i="7" s="1"/>
  <c r="S11" i="7" a="1"/>
  <c r="S11" i="7" s="1"/>
  <c r="T4" i="7"/>
  <c r="O58" i="7" a="1"/>
  <c r="O58" i="7" s="1"/>
  <c r="O57" i="7" a="1"/>
  <c r="O57" i="7" s="1"/>
  <c r="O16" i="7" a="1"/>
  <c r="O16" i="7" s="1"/>
  <c r="O15" i="7" a="1"/>
  <c r="O15" i="7" s="1"/>
  <c r="O14" i="7" a="1"/>
  <c r="O14" i="7" s="1"/>
  <c r="O10" i="7" a="1"/>
  <c r="O10" i="7" s="1"/>
  <c r="O7" i="7" a="1"/>
  <c r="O7" i="7" s="1"/>
  <c r="O9" i="7" a="1"/>
  <c r="O9" i="7" s="1"/>
  <c r="O8" i="7" a="1"/>
  <c r="O8" i="7" s="1"/>
  <c r="O6" i="7" a="1"/>
  <c r="O6" i="7" s="1"/>
  <c r="O13" i="7" a="1"/>
  <c r="O13" i="7" s="1"/>
  <c r="O11" i="7" a="1"/>
  <c r="O11" i="7" s="1"/>
  <c r="O12" i="7" a="1"/>
  <c r="O12" i="7" s="1"/>
  <c r="O17" i="7" a="1"/>
  <c r="O17" i="7" s="1"/>
  <c r="O3" i="7"/>
  <c r="N4" i="7"/>
  <c r="O57" i="1" a="1"/>
  <c r="O57" i="1" s="1"/>
  <c r="O58" i="1" a="1"/>
  <c r="O58" i="1" s="1"/>
  <c r="S57" i="1" a="1"/>
  <c r="S57" i="1" s="1"/>
  <c r="S58" i="1" a="1"/>
  <c r="S58" i="1" s="1"/>
  <c r="I21" i="1" a="1"/>
  <c r="I21" i="1" s="1"/>
  <c r="H21" i="1" s="1" a="1"/>
  <c r="H21" i="1" s="1"/>
  <c r="I12" i="1" a="1"/>
  <c r="I12" i="1" s="1"/>
  <c r="H12" i="1" s="1" a="1"/>
  <c r="H12" i="1" s="1"/>
  <c r="I20" i="1" a="1"/>
  <c r="I20" i="1" s="1"/>
  <c r="H20" i="1" s="1" a="1"/>
  <c r="H20" i="1" s="1"/>
  <c r="I11" i="1" a="1"/>
  <c r="I11" i="1" s="1"/>
  <c r="H11" i="1" s="1" a="1"/>
  <c r="H11" i="1" s="1"/>
  <c r="I19" i="1" a="1"/>
  <c r="I19" i="1" s="1"/>
  <c r="H19" i="1" s="1" a="1"/>
  <c r="H19" i="1" s="1"/>
  <c r="H10" i="1" a="1"/>
  <c r="H10" i="1" s="1"/>
  <c r="I18" i="1" a="1"/>
  <c r="I18" i="1" s="1"/>
  <c r="H18" i="1" s="1" a="1"/>
  <c r="H18" i="1" s="1"/>
  <c r="I9" i="1" a="1"/>
  <c r="I9" i="1" s="1"/>
  <c r="H9" i="1" s="1" a="1"/>
  <c r="H9" i="1" s="1"/>
  <c r="I17" i="1" a="1"/>
  <c r="I17" i="1" s="1"/>
  <c r="H17" i="1" s="1" a="1"/>
  <c r="H17" i="1" s="1"/>
  <c r="I24" i="1" a="1"/>
  <c r="I24" i="1" s="1"/>
  <c r="H24" i="1" s="1" a="1"/>
  <c r="H24" i="1" s="1"/>
  <c r="I16" i="1" a="1"/>
  <c r="I16" i="1" s="1"/>
  <c r="H16" i="1" s="1" a="1"/>
  <c r="H16" i="1" s="1"/>
  <c r="I23" i="1" a="1"/>
  <c r="I23" i="1" s="1"/>
  <c r="H23" i="1" s="1" a="1"/>
  <c r="H23" i="1" s="1"/>
  <c r="I14" i="1" a="1"/>
  <c r="I14" i="1" s="1"/>
  <c r="H14" i="1" s="1" a="1"/>
  <c r="H14" i="1" s="1"/>
  <c r="I22" i="1" a="1"/>
  <c r="I22" i="1" s="1"/>
  <c r="H22" i="1" s="1" a="1"/>
  <c r="H22" i="1" s="1"/>
  <c r="I13" i="1" a="1"/>
  <c r="I13" i="1" s="1"/>
  <c r="H13" i="1" s="1" a="1"/>
  <c r="H13" i="1" s="1"/>
  <c r="S9" i="1" a="1"/>
  <c r="S9" i="1" s="1"/>
  <c r="S11" i="1" a="1"/>
  <c r="S11" i="1" s="1"/>
  <c r="S13" i="1" a="1"/>
  <c r="S13" i="1" s="1"/>
  <c r="S15" i="1" a="1"/>
  <c r="S15" i="1" s="1"/>
  <c r="R15" i="1" s="1" a="1"/>
  <c r="R15" i="1" s="1"/>
  <c r="Q15" i="1" s="1" a="1"/>
  <c r="Q15" i="1" s="1"/>
  <c r="P15" i="1" s="1" a="1"/>
  <c r="P15" i="1" s="1"/>
  <c r="O15" i="1" s="1" a="1"/>
  <c r="O15" i="1" s="1"/>
  <c r="S17" i="1" a="1"/>
  <c r="S17" i="1" s="1"/>
  <c r="S6" i="1" a="1"/>
  <c r="S6" i="1" s="1"/>
  <c r="S8" i="1" a="1"/>
  <c r="S8" i="1" s="1"/>
  <c r="S10" i="1" a="1"/>
  <c r="S10" i="1" s="1"/>
  <c r="S12" i="1" a="1"/>
  <c r="S12" i="1" s="1"/>
  <c r="S14" i="1" a="1"/>
  <c r="S14" i="1" s="1"/>
  <c r="S16" i="1" a="1"/>
  <c r="S16" i="1" s="1"/>
  <c r="P16" i="1" a="1"/>
  <c r="P16" i="1" s="1"/>
  <c r="P14" i="1" a="1"/>
  <c r="P14" i="1" s="1"/>
  <c r="P12" i="1" a="1"/>
  <c r="P12" i="1" s="1"/>
  <c r="P10" i="1" a="1"/>
  <c r="P10" i="1" s="1"/>
  <c r="P8" i="1" a="1"/>
  <c r="P8" i="1" s="1"/>
  <c r="R17" i="1" a="1"/>
  <c r="R17" i="1" s="1"/>
  <c r="R13" i="1" a="1"/>
  <c r="R13" i="1" s="1"/>
  <c r="R9" i="1" a="1"/>
  <c r="R9" i="1" s="1"/>
  <c r="R14" i="1" a="1"/>
  <c r="R14" i="1" s="1"/>
  <c r="R10" i="1" a="1"/>
  <c r="R10" i="1" s="1"/>
  <c r="I6" i="1" a="1"/>
  <c r="I6" i="1" s="1"/>
  <c r="H6" i="1" s="1" a="1"/>
  <c r="H6" i="1" s="1"/>
  <c r="Q8" i="1" a="1"/>
  <c r="Q8" i="1" s="1"/>
  <c r="Q10" i="1" a="1"/>
  <c r="Q10" i="1" s="1"/>
  <c r="Q12" i="1" a="1"/>
  <c r="Q12" i="1" s="1"/>
  <c r="Q14" i="1" a="1"/>
  <c r="Q14" i="1" s="1"/>
  <c r="Q16" i="1" a="1"/>
  <c r="Q16" i="1" s="1"/>
  <c r="Q11" i="1" a="1"/>
  <c r="Q11" i="1" s="1"/>
  <c r="Q13" i="1" a="1"/>
  <c r="Q13" i="1" s="1"/>
  <c r="Q9" i="1" a="1"/>
  <c r="Q9" i="1" s="1"/>
  <c r="Q17" i="1" a="1"/>
  <c r="Q17" i="1" s="1"/>
  <c r="O9" i="1" a="1"/>
  <c r="O9" i="1" s="1"/>
  <c r="O11" i="1" a="1"/>
  <c r="O11" i="1" s="1"/>
  <c r="O13" i="1" a="1"/>
  <c r="O13" i="1" s="1"/>
  <c r="O16" i="1" a="1"/>
  <c r="O16" i="1" s="1"/>
  <c r="O17" i="1" a="1"/>
  <c r="O17" i="1" s="1"/>
  <c r="O8" i="1" a="1"/>
  <c r="O8" i="1" s="1"/>
  <c r="O10" i="1" a="1"/>
  <c r="O10" i="1" s="1"/>
  <c r="O12" i="1" a="1"/>
  <c r="O12" i="1" s="1"/>
  <c r="O14" i="1" a="1"/>
  <c r="O14" i="1" s="1"/>
  <c r="P17" i="1" a="1"/>
  <c r="P17" i="1" s="1"/>
  <c r="P13" i="1" a="1"/>
  <c r="P13" i="1" s="1"/>
  <c r="P11" i="1" a="1"/>
  <c r="P11" i="1" s="1"/>
  <c r="P9" i="1" a="1"/>
  <c r="P9" i="1" s="1"/>
  <c r="R11" i="1" a="1"/>
  <c r="R11" i="1" s="1"/>
  <c r="R16" i="1" a="1"/>
  <c r="R16" i="1" s="1"/>
  <c r="R12" i="1" a="1"/>
  <c r="R12" i="1" s="1"/>
  <c r="R8" i="1" a="1"/>
  <c r="R8" i="1" s="1"/>
  <c r="I15" i="1" a="1"/>
  <c r="I15" i="1" s="1"/>
  <c r="H15" i="1" s="1" a="1"/>
  <c r="H15" i="1" s="1"/>
  <c r="I7" i="1" a="1"/>
  <c r="I7" i="1" s="1"/>
  <c r="H7" i="1" s="1" a="1"/>
  <c r="H7" i="1" s="1"/>
  <c r="I8" i="1" a="1"/>
  <c r="I8" i="1" s="1"/>
  <c r="H8" i="1" s="1" a="1"/>
  <c r="H8" i="1" s="1"/>
  <c r="I311" i="5"/>
  <c r="I267" i="5"/>
  <c r="I46" i="5"/>
  <c r="I90" i="5" s="1"/>
  <c r="I134" i="5" s="1"/>
  <c r="I178" i="5" s="1"/>
  <c r="I222" i="5" s="1"/>
  <c r="I266" i="5" s="1"/>
  <c r="O3" i="1"/>
  <c r="N4" i="1"/>
  <c r="S3" i="1"/>
  <c r="S1" i="1"/>
  <c r="T4" i="1"/>
  <c r="T2" i="1" s="1"/>
  <c r="N58" i="7" l="1" a="1"/>
  <c r="N58" i="7" s="1"/>
  <c r="N57" i="7" a="1"/>
  <c r="N57" i="7" s="1"/>
  <c r="N16" i="7" a="1"/>
  <c r="N16" i="7" s="1"/>
  <c r="N14" i="7" a="1"/>
  <c r="N14" i="7" s="1"/>
  <c r="N12" i="7" a="1"/>
  <c r="N12" i="7" s="1"/>
  <c r="N10" i="7" a="1"/>
  <c r="N10" i="7" s="1"/>
  <c r="N7" i="7" a="1"/>
  <c r="N7" i="7" s="1"/>
  <c r="N17" i="7" a="1"/>
  <c r="N17" i="7" s="1"/>
  <c r="N15" i="7" a="1"/>
  <c r="N15" i="7" s="1"/>
  <c r="N9" i="7" a="1"/>
  <c r="N9" i="7" s="1"/>
  <c r="M4" i="7"/>
  <c r="N13" i="7" a="1"/>
  <c r="N13" i="7" s="1"/>
  <c r="N6" i="7" a="1"/>
  <c r="N6" i="7" s="1"/>
  <c r="N11" i="7" a="1"/>
  <c r="N11" i="7" s="1"/>
  <c r="N8" i="7" a="1"/>
  <c r="N8" i="7" s="1"/>
  <c r="N3" i="7"/>
  <c r="T58" i="7" a="1"/>
  <c r="T58" i="7" s="1"/>
  <c r="T57" i="7" a="1"/>
  <c r="T57" i="7" s="1"/>
  <c r="T17" i="7" a="1"/>
  <c r="T17" i="7" s="1"/>
  <c r="T15" i="7" a="1"/>
  <c r="T15" i="7" s="1"/>
  <c r="T13" i="7" a="1"/>
  <c r="T13" i="7" s="1"/>
  <c r="T16" i="7" a="1"/>
  <c r="T16" i="7" s="1"/>
  <c r="T14" i="7" a="1"/>
  <c r="T14" i="7" s="1"/>
  <c r="T1" i="7"/>
  <c r="T8" i="7" a="1"/>
  <c r="T8" i="7" s="1"/>
  <c r="T6" i="7" a="1"/>
  <c r="T6" i="7" s="1"/>
  <c r="T11" i="7" a="1"/>
  <c r="T11" i="7" s="1"/>
  <c r="T12" i="7" a="1"/>
  <c r="T12" i="7" s="1"/>
  <c r="T10" i="7" a="1"/>
  <c r="T10" i="7" s="1"/>
  <c r="U4" i="7"/>
  <c r="T9" i="7" a="1"/>
  <c r="T9" i="7" s="1"/>
  <c r="T3" i="7"/>
  <c r="T2" i="7"/>
  <c r="T7" i="7" a="1"/>
  <c r="T7" i="7" s="1"/>
  <c r="N57" i="1" a="1"/>
  <c r="N57" i="1" s="1"/>
  <c r="N58" i="1" a="1"/>
  <c r="N58" i="1" s="1"/>
  <c r="T57" i="1" a="1"/>
  <c r="T57" i="1" s="1"/>
  <c r="T58" i="1" a="1"/>
  <c r="T58" i="1" s="1"/>
  <c r="T6" i="1" a="1"/>
  <c r="T6" i="1" s="1"/>
  <c r="T8" i="1" a="1"/>
  <c r="T8" i="1" s="1"/>
  <c r="T10" i="1" a="1"/>
  <c r="T10" i="1" s="1"/>
  <c r="T12" i="1" a="1"/>
  <c r="T12" i="1" s="1"/>
  <c r="T14" i="1" a="1"/>
  <c r="T14" i="1" s="1"/>
  <c r="T16" i="1" a="1"/>
  <c r="T16" i="1" s="1"/>
  <c r="T9" i="1" a="1"/>
  <c r="T9" i="1" s="1"/>
  <c r="T11" i="1" a="1"/>
  <c r="T11" i="1" s="1"/>
  <c r="T13" i="1" a="1"/>
  <c r="T13" i="1" s="1"/>
  <c r="T17" i="1" a="1"/>
  <c r="T17" i="1" s="1"/>
  <c r="N8" i="1" a="1"/>
  <c r="N8" i="1" s="1"/>
  <c r="N10" i="1" a="1"/>
  <c r="N10" i="1" s="1"/>
  <c r="N12" i="1" a="1"/>
  <c r="N12" i="1" s="1"/>
  <c r="N14" i="1" a="1"/>
  <c r="N14" i="1" s="1"/>
  <c r="N16" i="1" a="1"/>
  <c r="N16" i="1" s="1"/>
  <c r="N9" i="1" a="1"/>
  <c r="N9" i="1" s="1"/>
  <c r="N11" i="1" a="1"/>
  <c r="N11" i="1" s="1"/>
  <c r="N13" i="1" a="1"/>
  <c r="N13" i="1" s="1"/>
  <c r="N15" i="1" a="1"/>
  <c r="N15" i="1" s="1"/>
  <c r="N17" i="1" a="1"/>
  <c r="N17" i="1" s="1"/>
  <c r="M4" i="1"/>
  <c r="N3" i="1"/>
  <c r="T3" i="1"/>
  <c r="T1" i="1"/>
  <c r="U4" i="1"/>
  <c r="U2" i="1" s="1"/>
  <c r="M58" i="7" l="1" a="1"/>
  <c r="M58" i="7" s="1"/>
  <c r="M57" i="7" a="1"/>
  <c r="M57" i="7" s="1"/>
  <c r="M17" i="7" a="1"/>
  <c r="M17" i="7" s="1"/>
  <c r="M16" i="7" a="1"/>
  <c r="M16" i="7" s="1"/>
  <c r="M11" i="7" a="1"/>
  <c r="M11" i="7" s="1"/>
  <c r="M8" i="7" a="1"/>
  <c r="M8" i="7" s="1"/>
  <c r="M6" i="7" a="1"/>
  <c r="M6" i="7" s="1"/>
  <c r="M12" i="7" a="1"/>
  <c r="M12" i="7" s="1"/>
  <c r="M10" i="7" a="1"/>
  <c r="M10" i="7" s="1"/>
  <c r="M7" i="7" a="1"/>
  <c r="M7" i="7" s="1"/>
  <c r="M13" i="7" a="1"/>
  <c r="M13" i="7" s="1"/>
  <c r="M9" i="7" a="1"/>
  <c r="M9" i="7" s="1"/>
  <c r="M3" i="7"/>
  <c r="L4" i="7"/>
  <c r="M15" i="7" a="1"/>
  <c r="M15" i="7" s="1"/>
  <c r="M14" i="7" a="1"/>
  <c r="M14" i="7" s="1"/>
  <c r="U57" i="7" a="1"/>
  <c r="U57" i="7" s="1"/>
  <c r="U58" i="7" a="1"/>
  <c r="U58" i="7" s="1"/>
  <c r="U14" i="7" a="1"/>
  <c r="U14" i="7" s="1"/>
  <c r="U8" i="7" a="1"/>
  <c r="U8" i="7" s="1"/>
  <c r="U6" i="7" a="1"/>
  <c r="U6" i="7" s="1"/>
  <c r="U9" i="7" a="1"/>
  <c r="U9" i="7" s="1"/>
  <c r="U11" i="7" a="1"/>
  <c r="U11" i="7" s="1"/>
  <c r="U17" i="7" a="1"/>
  <c r="U17" i="7" s="1"/>
  <c r="U15" i="7" a="1"/>
  <c r="U15" i="7" s="1"/>
  <c r="U7" i="7" a="1"/>
  <c r="U7" i="7" s="1"/>
  <c r="U13" i="7" a="1"/>
  <c r="U13" i="7" s="1"/>
  <c r="U3" i="7"/>
  <c r="U2" i="7"/>
  <c r="U1" i="7"/>
  <c r="U10" i="7" a="1"/>
  <c r="U10" i="7" s="1"/>
  <c r="V4" i="7"/>
  <c r="U16" i="7" a="1"/>
  <c r="U16" i="7" s="1"/>
  <c r="U12" i="7" a="1"/>
  <c r="U12" i="7" s="1"/>
  <c r="U57" i="1" a="1"/>
  <c r="U57" i="1" s="1"/>
  <c r="U58" i="1" a="1"/>
  <c r="U58" i="1" s="1"/>
  <c r="M57" i="1" a="1"/>
  <c r="M57" i="1" s="1"/>
  <c r="M58" i="1" a="1"/>
  <c r="M58" i="1" s="1"/>
  <c r="M9" i="1" a="1"/>
  <c r="M9" i="1" s="1"/>
  <c r="M11" i="1" a="1"/>
  <c r="M11" i="1" s="1"/>
  <c r="M13" i="1" a="1"/>
  <c r="M13" i="1" s="1"/>
  <c r="M15" i="1" a="1"/>
  <c r="M15" i="1" s="1"/>
  <c r="M17" i="1" a="1"/>
  <c r="M17" i="1" s="1"/>
  <c r="M8" i="1" a="1"/>
  <c r="M8" i="1" s="1"/>
  <c r="M10" i="1" a="1"/>
  <c r="M10" i="1" s="1"/>
  <c r="M12" i="1" a="1"/>
  <c r="M12" i="1" s="1"/>
  <c r="M14" i="1" a="1"/>
  <c r="M14" i="1" s="1"/>
  <c r="M16" i="1" a="1"/>
  <c r="M16" i="1" s="1"/>
  <c r="U9" i="1" a="1"/>
  <c r="U9" i="1" s="1"/>
  <c r="U11" i="1" a="1"/>
  <c r="U11" i="1" s="1"/>
  <c r="U13" i="1" a="1"/>
  <c r="U13" i="1" s="1"/>
  <c r="U17" i="1" a="1"/>
  <c r="U17" i="1" s="1"/>
  <c r="U6" i="1" a="1"/>
  <c r="U6" i="1" s="1"/>
  <c r="U8" i="1" a="1"/>
  <c r="U8" i="1" s="1"/>
  <c r="U10" i="1" a="1"/>
  <c r="U10" i="1" s="1"/>
  <c r="U12" i="1" a="1"/>
  <c r="U12" i="1" s="1"/>
  <c r="U14" i="1" a="1"/>
  <c r="U14" i="1" s="1"/>
  <c r="U16" i="1" a="1"/>
  <c r="U16" i="1" s="1"/>
  <c r="L4" i="1"/>
  <c r="M3" i="1"/>
  <c r="U3" i="1"/>
  <c r="U1" i="1"/>
  <c r="V4" i="1"/>
  <c r="V58" i="7" l="1" a="1"/>
  <c r="V58" i="7" s="1"/>
  <c r="V57" i="7" a="1"/>
  <c r="V57" i="7" s="1"/>
  <c r="V16" i="7" a="1"/>
  <c r="V16" i="7" s="1"/>
  <c r="V14" i="7" a="1"/>
  <c r="V14" i="7" s="1"/>
  <c r="V11" i="7" a="1"/>
  <c r="V11" i="7" s="1"/>
  <c r="V15" i="7" a="1"/>
  <c r="V15" i="7" s="1"/>
  <c r="V7" i="7" a="1"/>
  <c r="V7" i="7" s="1"/>
  <c r="V17" i="7" a="1"/>
  <c r="V17" i="7" s="1"/>
  <c r="V12" i="7" a="1"/>
  <c r="V12" i="7" s="1"/>
  <c r="V10" i="7" a="1"/>
  <c r="V10" i="7" s="1"/>
  <c r="V9" i="7" a="1"/>
  <c r="V9" i="7" s="1"/>
  <c r="V1" i="7"/>
  <c r="V8" i="7" a="1"/>
  <c r="V8" i="7" s="1"/>
  <c r="W4" i="7"/>
  <c r="V3" i="7"/>
  <c r="V2" i="7"/>
  <c r="V6" i="7" a="1"/>
  <c r="V6" i="7" s="1"/>
  <c r="V13" i="7" a="1"/>
  <c r="V13" i="7" s="1"/>
  <c r="L58" i="7" a="1"/>
  <c r="L58" i="7" s="1"/>
  <c r="L57" i="7" a="1"/>
  <c r="L57" i="7" s="1"/>
  <c r="L17" i="7" a="1"/>
  <c r="L17" i="7" s="1"/>
  <c r="L15" i="7" a="1"/>
  <c r="L15" i="7" s="1"/>
  <c r="L13" i="7" a="1"/>
  <c r="L13" i="7" s="1"/>
  <c r="L9" i="7" a="1"/>
  <c r="L9" i="7" s="1"/>
  <c r="K4" i="7"/>
  <c r="L11" i="7" a="1"/>
  <c r="L11" i="7" s="1"/>
  <c r="L8" i="7" a="1"/>
  <c r="L8" i="7" s="1"/>
  <c r="L6" i="7" a="1"/>
  <c r="L6" i="7" s="1"/>
  <c r="L16" i="7" a="1"/>
  <c r="L16" i="7" s="1"/>
  <c r="L14" i="7" a="1"/>
  <c r="L14" i="7" s="1"/>
  <c r="L10" i="7" a="1"/>
  <c r="L10" i="7" s="1"/>
  <c r="L12" i="7" a="1"/>
  <c r="L12" i="7" s="1"/>
  <c r="L3" i="7"/>
  <c r="L7" i="7" a="1"/>
  <c r="L7" i="7" s="1"/>
  <c r="V57" i="1" a="1"/>
  <c r="V57" i="1" s="1"/>
  <c r="V58" i="1" a="1"/>
  <c r="V58" i="1" s="1"/>
  <c r="L57" i="1" a="1"/>
  <c r="L57" i="1" s="1"/>
  <c r="L58" i="1" a="1"/>
  <c r="L58" i="1" s="1"/>
  <c r="V6" i="1" a="1"/>
  <c r="V6" i="1" s="1"/>
  <c r="V8" i="1" a="1"/>
  <c r="V8" i="1" s="1"/>
  <c r="V9" i="1" a="1"/>
  <c r="V9" i="1" s="1"/>
  <c r="V10" i="1" a="1"/>
  <c r="V10" i="1" s="1"/>
  <c r="V11" i="1" a="1"/>
  <c r="V11" i="1" s="1"/>
  <c r="V12" i="1" a="1"/>
  <c r="V12" i="1" s="1"/>
  <c r="V13" i="1" a="1"/>
  <c r="V13" i="1" s="1"/>
  <c r="V14" i="1" a="1"/>
  <c r="V14" i="1" s="1"/>
  <c r="V16" i="1" a="1"/>
  <c r="V16" i="1" s="1"/>
  <c r="V17" i="1" a="1"/>
  <c r="V17" i="1" s="1"/>
  <c r="L6" i="1" a="1"/>
  <c r="L6" i="1" s="1"/>
  <c r="M6" i="1" s="1" a="1"/>
  <c r="M6" i="1" s="1"/>
  <c r="N6" i="1" s="1" a="1"/>
  <c r="N6" i="1" s="1"/>
  <c r="O6" i="1" s="1" a="1"/>
  <c r="O6" i="1" s="1"/>
  <c r="P6" i="1" s="1" a="1"/>
  <c r="P6" i="1" s="1"/>
  <c r="Q6" i="1" s="1" a="1"/>
  <c r="Q6" i="1" s="1"/>
  <c r="R6" i="1" s="1" a="1"/>
  <c r="R6" i="1" s="1"/>
  <c r="L8" i="1" a="1"/>
  <c r="L8" i="1" s="1"/>
  <c r="L10" i="1" a="1"/>
  <c r="L10" i="1" s="1"/>
  <c r="L12" i="1" a="1"/>
  <c r="L12" i="1" s="1"/>
  <c r="L14" i="1" a="1"/>
  <c r="L14" i="1" s="1"/>
  <c r="L16" i="1" a="1"/>
  <c r="L16" i="1" s="1"/>
  <c r="L9" i="1" a="1"/>
  <c r="L9" i="1" s="1"/>
  <c r="L11" i="1" a="1"/>
  <c r="L11" i="1" s="1"/>
  <c r="L13" i="1" a="1"/>
  <c r="L13" i="1" s="1"/>
  <c r="L15" i="1" a="1"/>
  <c r="L15" i="1" s="1"/>
  <c r="L17" i="1" a="1"/>
  <c r="L17" i="1" s="1"/>
  <c r="K4" i="1"/>
  <c r="L3" i="1"/>
  <c r="V2" i="1"/>
  <c r="V3" i="1"/>
  <c r="V1" i="1"/>
  <c r="W4" i="1"/>
  <c r="W58" i="7" l="1" a="1"/>
  <c r="W58" i="7" s="1"/>
  <c r="W57" i="7" a="1"/>
  <c r="W57" i="7" s="1"/>
  <c r="W16" i="7" a="1"/>
  <c r="W16" i="7" s="1"/>
  <c r="W7" i="7" a="1"/>
  <c r="W7" i="7" s="1"/>
  <c r="W15" i="7" a="1"/>
  <c r="W15" i="7" s="1"/>
  <c r="W17" i="7" a="1"/>
  <c r="W17" i="7" s="1"/>
  <c r="W13" i="7" a="1"/>
  <c r="W13" i="7" s="1"/>
  <c r="W12" i="7" a="1"/>
  <c r="W12" i="7" s="1"/>
  <c r="W10" i="7" a="1"/>
  <c r="W10" i="7" s="1"/>
  <c r="W8" i="7" a="1"/>
  <c r="W8" i="7" s="1"/>
  <c r="W6" i="7" a="1"/>
  <c r="W6" i="7" s="1"/>
  <c r="X4" i="7"/>
  <c r="W11" i="7" a="1"/>
  <c r="W11" i="7" s="1"/>
  <c r="W9" i="7" a="1"/>
  <c r="W9" i="7" s="1"/>
  <c r="W3" i="7"/>
  <c r="W2" i="7"/>
  <c r="W14" i="7" a="1"/>
  <c r="W14" i="7" s="1"/>
  <c r="W1" i="7"/>
  <c r="K57" i="7" a="1"/>
  <c r="K57" i="7" s="1"/>
  <c r="K58" i="7" a="1"/>
  <c r="K58" i="7" s="1"/>
  <c r="K17" i="7" a="1"/>
  <c r="K17" i="7" s="1"/>
  <c r="K7" i="7" a="1"/>
  <c r="K7" i="7" s="1"/>
  <c r="K15" i="7" a="1"/>
  <c r="K15" i="7" s="1"/>
  <c r="K3" i="7"/>
  <c r="K13" i="7" a="1"/>
  <c r="K13" i="7" s="1"/>
  <c r="J4" i="7"/>
  <c r="K11" i="7" a="1"/>
  <c r="K11" i="7" s="1"/>
  <c r="K8" i="7" a="1"/>
  <c r="K8" i="7" s="1"/>
  <c r="K6" i="7" a="1"/>
  <c r="K6" i="7" s="1"/>
  <c r="K14" i="7" a="1"/>
  <c r="K14" i="7" s="1"/>
  <c r="K12" i="7" a="1"/>
  <c r="K12" i="7" s="1"/>
  <c r="K10" i="7" a="1"/>
  <c r="K10" i="7" s="1"/>
  <c r="K16" i="7" a="1"/>
  <c r="K16" i="7" s="1"/>
  <c r="K9" i="7" a="1"/>
  <c r="K9" i="7" s="1"/>
  <c r="K58" i="1" a="1"/>
  <c r="K58" i="1" s="1"/>
  <c r="K57" i="1" a="1"/>
  <c r="K57" i="1" s="1"/>
  <c r="W57" i="1" a="1"/>
  <c r="W57" i="1" s="1"/>
  <c r="W58" i="1" a="1"/>
  <c r="W58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W6" i="1" a="1"/>
  <c r="W6" i="1" s="1"/>
  <c r="W8" i="1" a="1"/>
  <c r="W8" i="1" s="1"/>
  <c r="W9" i="1" a="1"/>
  <c r="W9" i="1" s="1"/>
  <c r="W10" i="1" a="1"/>
  <c r="W10" i="1" s="1"/>
  <c r="W11" i="1" a="1"/>
  <c r="W11" i="1" s="1"/>
  <c r="W12" i="1" a="1"/>
  <c r="W12" i="1" s="1"/>
  <c r="W13" i="1" a="1"/>
  <c r="W13" i="1" s="1"/>
  <c r="W14" i="1" a="1"/>
  <c r="W14" i="1" s="1"/>
  <c r="W16" i="1" a="1"/>
  <c r="W16" i="1" s="1"/>
  <c r="W17" i="1" a="1"/>
  <c r="W17" i="1" s="1"/>
  <c r="J4" i="1"/>
  <c r="K3" i="1"/>
  <c r="W2" i="1"/>
  <c r="W3" i="1"/>
  <c r="W1" i="1"/>
  <c r="X4" i="1"/>
  <c r="X58" i="7" l="1" a="1"/>
  <c r="X58" i="7" s="1"/>
  <c r="X57" i="7" a="1"/>
  <c r="X57" i="7" s="1"/>
  <c r="X17" i="7" a="1"/>
  <c r="X17" i="7" s="1"/>
  <c r="X15" i="7" a="1"/>
  <c r="X15" i="7" s="1"/>
  <c r="X13" i="7" a="1"/>
  <c r="X13" i="7" s="1"/>
  <c r="X10" i="7" a="1"/>
  <c r="X10" i="7" s="1"/>
  <c r="X12" i="7" a="1"/>
  <c r="X12" i="7" s="1"/>
  <c r="X8" i="7" a="1"/>
  <c r="X8" i="7" s="1"/>
  <c r="X6" i="7" a="1"/>
  <c r="X6" i="7" s="1"/>
  <c r="X14" i="7" a="1"/>
  <c r="X14" i="7" s="1"/>
  <c r="X9" i="7" a="1"/>
  <c r="X9" i="7" s="1"/>
  <c r="X3" i="7"/>
  <c r="X2" i="7"/>
  <c r="X11" i="7" a="1"/>
  <c r="X11" i="7" s="1"/>
  <c r="X16" i="7" a="1"/>
  <c r="X16" i="7" s="1"/>
  <c r="Y4" i="7"/>
  <c r="X7" i="7" a="1"/>
  <c r="X7" i="7" s="1"/>
  <c r="X1" i="7"/>
  <c r="J58" i="7" a="1"/>
  <c r="J58" i="7" s="1"/>
  <c r="J57" i="7" a="1"/>
  <c r="J57" i="7" s="1"/>
  <c r="J16" i="7" a="1"/>
  <c r="J16" i="7" s="1"/>
  <c r="J14" i="7" a="1"/>
  <c r="J14" i="7" s="1"/>
  <c r="J12" i="7" a="1"/>
  <c r="J12" i="7" s="1"/>
  <c r="J17" i="7" a="1"/>
  <c r="J17" i="7" s="1"/>
  <c r="J10" i="7" a="1"/>
  <c r="J10" i="7" s="1"/>
  <c r="J15" i="7" a="1"/>
  <c r="J15" i="7" s="1"/>
  <c r="J7" i="7" a="1"/>
  <c r="J7" i="7" s="1"/>
  <c r="J3" i="7"/>
  <c r="J9" i="7" a="1"/>
  <c r="J9" i="7" s="1"/>
  <c r="J11" i="7" a="1"/>
  <c r="J11" i="7" s="1"/>
  <c r="J8" i="7" a="1"/>
  <c r="J8" i="7" s="1"/>
  <c r="J13" i="7" a="1"/>
  <c r="J13" i="7" s="1"/>
  <c r="J6" i="7" a="1"/>
  <c r="J6" i="7" s="1"/>
  <c r="X57" i="1" a="1"/>
  <c r="X57" i="1" s="1"/>
  <c r="X58" i="1" a="1"/>
  <c r="X58" i="1" s="1"/>
  <c r="J57" i="1" a="1"/>
  <c r="J57" i="1" s="1"/>
  <c r="J58" i="1" a="1"/>
  <c r="J58" i="1" s="1"/>
  <c r="X6" i="1" a="1"/>
  <c r="X6" i="1" s="1"/>
  <c r="X8" i="1" a="1"/>
  <c r="X8" i="1" s="1"/>
  <c r="X9" i="1" a="1"/>
  <c r="X9" i="1" s="1"/>
  <c r="X10" i="1" a="1"/>
  <c r="X10" i="1" s="1"/>
  <c r="X11" i="1" a="1"/>
  <c r="X11" i="1" s="1"/>
  <c r="X12" i="1" a="1"/>
  <c r="X12" i="1" s="1"/>
  <c r="X13" i="1" a="1"/>
  <c r="X13" i="1" s="1"/>
  <c r="X14" i="1" a="1"/>
  <c r="X14" i="1" s="1"/>
  <c r="X16" i="1" a="1"/>
  <c r="X16" i="1" s="1"/>
  <c r="X17" i="1" a="1"/>
  <c r="X17" i="1" s="1"/>
  <c r="J6" i="1" a="1"/>
  <c r="J6" i="1" s="1"/>
  <c r="K6" i="1" s="1" a="1"/>
  <c r="K6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3" i="1"/>
  <c r="X2" i="1"/>
  <c r="X3" i="1"/>
  <c r="X1" i="1"/>
  <c r="Y4" i="1"/>
  <c r="Y58" i="7" l="1" a="1"/>
  <c r="Y58" i="7" s="1"/>
  <c r="Y57" i="7" a="1"/>
  <c r="Y57" i="7" s="1"/>
  <c r="Y17" i="7" a="1"/>
  <c r="Y17" i="7" s="1"/>
  <c r="Y13" i="7" a="1"/>
  <c r="Y13" i="7" s="1"/>
  <c r="Y12" i="7" a="1"/>
  <c r="Y12" i="7" s="1"/>
  <c r="Y8" i="7" a="1"/>
  <c r="Y8" i="7" s="1"/>
  <c r="Y6" i="7" a="1"/>
  <c r="Y6" i="7" s="1"/>
  <c r="Y9" i="7" a="1"/>
  <c r="Y9" i="7" s="1"/>
  <c r="Z4" i="7"/>
  <c r="Y7" i="7" a="1"/>
  <c r="Y7" i="7" s="1"/>
  <c r="Y1" i="7"/>
  <c r="Y10" i="7" a="1"/>
  <c r="Y10" i="7" s="1"/>
  <c r="Y11" i="7" a="1"/>
  <c r="Y11" i="7" s="1"/>
  <c r="Y3" i="7"/>
  <c r="Y2" i="7"/>
  <c r="Y14" i="7" a="1"/>
  <c r="Y14" i="7" s="1"/>
  <c r="Y16" i="7" a="1"/>
  <c r="Y16" i="7" s="1"/>
  <c r="Y15" i="7" a="1"/>
  <c r="Y15" i="7" s="1"/>
  <c r="Y57" i="1" a="1"/>
  <c r="Y57" i="1" s="1"/>
  <c r="Y58" i="1" a="1"/>
  <c r="Y58" i="1" s="1"/>
  <c r="Y9" i="1" a="1"/>
  <c r="Y9" i="1" s="1"/>
  <c r="Y11" i="1" a="1"/>
  <c r="Y11" i="1" s="1"/>
  <c r="Y13" i="1" a="1"/>
  <c r="Y13" i="1" s="1"/>
  <c r="Y17" i="1" a="1"/>
  <c r="Y17" i="1" s="1"/>
  <c r="Y6" i="1" a="1"/>
  <c r="Y6" i="1" s="1"/>
  <c r="Y8" i="1" a="1"/>
  <c r="Y8" i="1" s="1"/>
  <c r="Y10" i="1" a="1"/>
  <c r="Y10" i="1" s="1"/>
  <c r="Y12" i="1" a="1"/>
  <c r="Y12" i="1" s="1"/>
  <c r="Y14" i="1" a="1"/>
  <c r="Y14" i="1" s="1"/>
  <c r="Y16" i="1" a="1"/>
  <c r="Y16" i="1" s="1"/>
  <c r="Y2" i="1"/>
  <c r="Y3" i="1"/>
  <c r="Y1" i="1"/>
  <c r="Z4" i="1"/>
  <c r="Z58" i="7" l="1" a="1"/>
  <c r="Z58" i="7" s="1"/>
  <c r="Z57" i="7" a="1"/>
  <c r="Z57" i="7" s="1"/>
  <c r="Z16" i="7" a="1"/>
  <c r="Z16" i="7" s="1"/>
  <c r="Z14" i="7" a="1"/>
  <c r="Z14" i="7" s="1"/>
  <c r="Z9" i="7" a="1"/>
  <c r="Z9" i="7" s="1"/>
  <c r="AA4" i="7"/>
  <c r="Z11" i="7" a="1"/>
  <c r="Z11" i="7" s="1"/>
  <c r="Z7" i="7" a="1"/>
  <c r="Z7" i="7" s="1"/>
  <c r="Z3" i="7"/>
  <c r="Z2" i="7"/>
  <c r="Z15" i="7" a="1"/>
  <c r="Z15" i="7" s="1"/>
  <c r="Z10" i="7" a="1"/>
  <c r="Z10" i="7" s="1"/>
  <c r="Z17" i="7" a="1"/>
  <c r="Z17" i="7" s="1"/>
  <c r="Z12" i="7" a="1"/>
  <c r="Z12" i="7" s="1"/>
  <c r="Z6" i="7" a="1"/>
  <c r="Z6" i="7" s="1"/>
  <c r="Z13" i="7" a="1"/>
  <c r="Z13" i="7" s="1"/>
  <c r="Z1" i="7"/>
  <c r="Z8" i="7" a="1"/>
  <c r="Z8" i="7" s="1"/>
  <c r="Z57" i="1" a="1"/>
  <c r="Z57" i="1" s="1"/>
  <c r="Z58" i="1" a="1"/>
  <c r="Z58" i="1" s="1"/>
  <c r="Z6" i="1" a="1"/>
  <c r="Z6" i="1" s="1"/>
  <c r="Z8" i="1" a="1"/>
  <c r="Z8" i="1" s="1"/>
  <c r="Z10" i="1" a="1"/>
  <c r="Z10" i="1" s="1"/>
  <c r="Z12" i="1" a="1"/>
  <c r="Z12" i="1" s="1"/>
  <c r="Z14" i="1" a="1"/>
  <c r="Z14" i="1" s="1"/>
  <c r="Z16" i="1" a="1"/>
  <c r="Z16" i="1" s="1"/>
  <c r="Z9" i="1" a="1"/>
  <c r="Z9" i="1" s="1"/>
  <c r="Z11" i="1" a="1"/>
  <c r="Z11" i="1" s="1"/>
  <c r="Z13" i="1" a="1"/>
  <c r="Z13" i="1" s="1"/>
  <c r="Z15" i="1" a="1"/>
  <c r="Z15" i="1" s="1"/>
  <c r="Y15" i="1" s="1" a="1"/>
  <c r="Y15" i="1" s="1"/>
  <c r="X15" i="1" s="1" a="1"/>
  <c r="X15" i="1" s="1"/>
  <c r="W15" i="1" s="1" a="1"/>
  <c r="W15" i="1" s="1"/>
  <c r="V15" i="1" s="1" a="1"/>
  <c r="V15" i="1" s="1"/>
  <c r="U15" i="1" s="1" a="1"/>
  <c r="U15" i="1" s="1"/>
  <c r="T15" i="1" s="1" a="1"/>
  <c r="T15" i="1" s="1"/>
  <c r="Z17" i="1" a="1"/>
  <c r="Z17" i="1" s="1"/>
  <c r="Z2" i="1"/>
  <c r="Z3" i="1"/>
  <c r="Z1" i="1"/>
  <c r="AA4" i="1"/>
  <c r="AA57" i="7" l="1" a="1"/>
  <c r="AA57" i="7" s="1"/>
  <c r="AA58" i="7" a="1"/>
  <c r="AA58" i="7" s="1"/>
  <c r="AA17" i="7" a="1"/>
  <c r="AA17" i="7" s="1"/>
  <c r="AA14" i="7" a="1"/>
  <c r="AA14" i="7" s="1"/>
  <c r="AA7" i="7" a="1"/>
  <c r="AA7" i="7" s="1"/>
  <c r="AA11" i="7" a="1"/>
  <c r="AA11" i="7" s="1"/>
  <c r="AA3" i="7"/>
  <c r="AA2" i="7"/>
  <c r="AA1" i="7"/>
  <c r="AA16" i="7" a="1"/>
  <c r="AA16" i="7" s="1"/>
  <c r="AA15" i="7" a="1"/>
  <c r="AA15" i="7" s="1"/>
  <c r="AA12" i="7" a="1"/>
  <c r="AA12" i="7" s="1"/>
  <c r="AA8" i="7" a="1"/>
  <c r="AA8" i="7" s="1"/>
  <c r="AA6" i="7" a="1"/>
  <c r="AA6" i="7" s="1"/>
  <c r="AA13" i="7" a="1"/>
  <c r="AA13" i="7" s="1"/>
  <c r="AA9" i="7" a="1"/>
  <c r="AA9" i="7" s="1"/>
  <c r="AA10" i="7" a="1"/>
  <c r="AA10" i="7" s="1"/>
  <c r="AB4" i="7"/>
  <c r="AA58" i="1" a="1"/>
  <c r="AA58" i="1" s="1"/>
  <c r="AA57" i="1" a="1"/>
  <c r="AA57" i="1" s="1"/>
  <c r="AA9" i="1" a="1"/>
  <c r="AA9" i="1" s="1"/>
  <c r="AA11" i="1" a="1"/>
  <c r="AA11" i="1" s="1"/>
  <c r="AA13" i="1" a="1"/>
  <c r="AA13" i="1" s="1"/>
  <c r="AA17" i="1" a="1"/>
  <c r="AA17" i="1" s="1"/>
  <c r="AA6" i="1" a="1"/>
  <c r="AA6" i="1" s="1"/>
  <c r="AA8" i="1" a="1"/>
  <c r="AA8" i="1" s="1"/>
  <c r="AA10" i="1" a="1"/>
  <c r="AA10" i="1" s="1"/>
  <c r="AA12" i="1" a="1"/>
  <c r="AA12" i="1" s="1"/>
  <c r="AA14" i="1" a="1"/>
  <c r="AA14" i="1" s="1"/>
  <c r="AA16" i="1" a="1"/>
  <c r="AA16" i="1" s="1"/>
  <c r="AA2" i="1"/>
  <c r="AA3" i="1"/>
  <c r="AA1" i="1"/>
  <c r="AB4" i="1"/>
  <c r="AB58" i="7" l="1" a="1"/>
  <c r="AB58" i="7" s="1"/>
  <c r="AB57" i="7" a="1"/>
  <c r="AB57" i="7" s="1"/>
  <c r="AB17" i="7" a="1"/>
  <c r="AB17" i="7" s="1"/>
  <c r="AB15" i="7" a="1"/>
  <c r="AB15" i="7" s="1"/>
  <c r="AB13" i="7" a="1"/>
  <c r="AB13" i="7" s="1"/>
  <c r="AB12" i="7" a="1"/>
  <c r="AB12" i="7" s="1"/>
  <c r="AB10" i="7" a="1"/>
  <c r="AB10" i="7" s="1"/>
  <c r="AB1" i="7"/>
  <c r="AB16" i="7" a="1"/>
  <c r="AB16" i="7" s="1"/>
  <c r="AB8" i="7" a="1"/>
  <c r="AB8" i="7" s="1"/>
  <c r="AB6" i="7" a="1"/>
  <c r="AB6" i="7" s="1"/>
  <c r="AB9" i="7" a="1"/>
  <c r="AB9" i="7" s="1"/>
  <c r="AB14" i="7" a="1"/>
  <c r="AB14" i="7" s="1"/>
  <c r="AB11" i="7" a="1"/>
  <c r="AB11" i="7" s="1"/>
  <c r="AC4" i="7"/>
  <c r="AB3" i="7"/>
  <c r="AB2" i="7"/>
  <c r="AB7" i="7" a="1"/>
  <c r="AB7" i="7" s="1"/>
  <c r="AB58" i="1" a="1"/>
  <c r="AB58" i="1" s="1"/>
  <c r="AB57" i="1" a="1"/>
  <c r="AB57" i="1" s="1"/>
  <c r="AB6" i="1" a="1"/>
  <c r="AB6" i="1" s="1"/>
  <c r="AB8" i="1" a="1"/>
  <c r="AB8" i="1" s="1"/>
  <c r="AB10" i="1" a="1"/>
  <c r="AB10" i="1" s="1"/>
  <c r="AB12" i="1" a="1"/>
  <c r="AB12" i="1" s="1"/>
  <c r="AB14" i="1" a="1"/>
  <c r="AB14" i="1" s="1"/>
  <c r="AB16" i="1" a="1"/>
  <c r="AB16" i="1" s="1"/>
  <c r="AB9" i="1" a="1"/>
  <c r="AB9" i="1" s="1"/>
  <c r="AB11" i="1" a="1"/>
  <c r="AB11" i="1" s="1"/>
  <c r="AB13" i="1" a="1"/>
  <c r="AB13" i="1" s="1"/>
  <c r="AB17" i="1" a="1"/>
  <c r="AB17" i="1" s="1"/>
  <c r="AB2" i="1"/>
  <c r="AB3" i="1"/>
  <c r="AB1" i="1"/>
  <c r="AC4" i="1"/>
  <c r="AC57" i="7" l="1" a="1"/>
  <c r="AC57" i="7" s="1"/>
  <c r="AC58" i="7" a="1"/>
  <c r="AC58" i="7" s="1"/>
  <c r="AC17" i="7" a="1"/>
  <c r="AC17" i="7" s="1"/>
  <c r="AC16" i="7" a="1"/>
  <c r="AC16" i="7" s="1"/>
  <c r="AC10" i="7" a="1"/>
  <c r="AC10" i="7" s="1"/>
  <c r="AC8" i="7" a="1"/>
  <c r="AC8" i="7" s="1"/>
  <c r="AC6" i="7" a="1"/>
  <c r="AC6" i="7" s="1"/>
  <c r="AC15" i="7" a="1"/>
  <c r="AC15" i="7" s="1"/>
  <c r="AC13" i="7" a="1"/>
  <c r="AC13" i="7" s="1"/>
  <c r="AC12" i="7" a="1"/>
  <c r="AC12" i="7" s="1"/>
  <c r="AC7" i="7" a="1"/>
  <c r="AC7" i="7" s="1"/>
  <c r="AC11" i="7" a="1"/>
  <c r="AC11" i="7" s="1"/>
  <c r="AC3" i="7"/>
  <c r="AC2" i="7"/>
  <c r="AC14" i="7" a="1"/>
  <c r="AC14" i="7" s="1"/>
  <c r="AC1" i="7"/>
  <c r="AC9" i="7" a="1"/>
  <c r="AC9" i="7" s="1"/>
  <c r="AD4" i="7"/>
  <c r="AC58" i="1" a="1"/>
  <c r="AC58" i="1" s="1"/>
  <c r="AC57" i="1" a="1"/>
  <c r="AC57" i="1" s="1"/>
  <c r="AC6" i="1" a="1"/>
  <c r="AC6" i="1" s="1"/>
  <c r="AC8" i="1" a="1"/>
  <c r="AC8" i="1" s="1"/>
  <c r="AC9" i="1" a="1"/>
  <c r="AC9" i="1" s="1"/>
  <c r="AC10" i="1" a="1"/>
  <c r="AC10" i="1" s="1"/>
  <c r="AC11" i="1" a="1"/>
  <c r="AC11" i="1" s="1"/>
  <c r="AC12" i="1" a="1"/>
  <c r="AC12" i="1" s="1"/>
  <c r="AC13" i="1" a="1"/>
  <c r="AC13" i="1" s="1"/>
  <c r="AC14" i="1" a="1"/>
  <c r="AC14" i="1" s="1"/>
  <c r="AC16" i="1" a="1"/>
  <c r="AC16" i="1" s="1"/>
  <c r="AC17" i="1" a="1"/>
  <c r="AC17" i="1" s="1"/>
  <c r="AC2" i="1"/>
  <c r="AC3" i="1"/>
  <c r="AC1" i="1"/>
  <c r="AD4" i="1"/>
  <c r="AD58" i="7" l="1" a="1"/>
  <c r="AD58" i="7" s="1"/>
  <c r="AD57" i="7" a="1"/>
  <c r="AD57" i="7" s="1"/>
  <c r="AD16" i="7" a="1"/>
  <c r="AD16" i="7" s="1"/>
  <c r="AD14" i="7" a="1"/>
  <c r="AD14" i="7" s="1"/>
  <c r="AD11" i="7" a="1"/>
  <c r="AD11" i="7" s="1"/>
  <c r="AD12" i="7" a="1"/>
  <c r="AD12" i="7" s="1"/>
  <c r="AD13" i="7" a="1"/>
  <c r="AD13" i="7" s="1"/>
  <c r="AD9" i="7" a="1"/>
  <c r="AD9" i="7" s="1"/>
  <c r="AD17" i="7" a="1"/>
  <c r="AD17" i="7" s="1"/>
  <c r="AD7" i="7" a="1"/>
  <c r="AD7" i="7" s="1"/>
  <c r="AD15" i="7" a="1"/>
  <c r="AD15" i="7" s="1"/>
  <c r="AD1" i="7"/>
  <c r="AD6" i="7" a="1"/>
  <c r="AD6" i="7" s="1"/>
  <c r="AE4" i="7"/>
  <c r="AD8" i="7" a="1"/>
  <c r="AD8" i="7" s="1"/>
  <c r="AD10" i="7" a="1"/>
  <c r="AD10" i="7" s="1"/>
  <c r="AD3" i="7"/>
  <c r="AD2" i="7"/>
  <c r="AD57" i="1" a="1"/>
  <c r="AD57" i="1" s="1"/>
  <c r="AD58" i="1" a="1"/>
  <c r="AD58" i="1" s="1"/>
  <c r="AD6" i="1" a="1"/>
  <c r="AD6" i="1" s="1"/>
  <c r="AD8" i="1" a="1"/>
  <c r="AD8" i="1" s="1"/>
  <c r="AD9" i="1" a="1"/>
  <c r="AD9" i="1" s="1"/>
  <c r="AD10" i="1" a="1"/>
  <c r="AD10" i="1" s="1"/>
  <c r="AD11" i="1" a="1"/>
  <c r="AD11" i="1" s="1"/>
  <c r="AD12" i="1" a="1"/>
  <c r="AD12" i="1" s="1"/>
  <c r="AD13" i="1" a="1"/>
  <c r="AD13" i="1" s="1"/>
  <c r="AD14" i="1" a="1"/>
  <c r="AD14" i="1" s="1"/>
  <c r="AD16" i="1" a="1"/>
  <c r="AD16" i="1" s="1"/>
  <c r="AD17" i="1" a="1"/>
  <c r="AD17" i="1" s="1"/>
  <c r="AD2" i="1"/>
  <c r="AD3" i="1"/>
  <c r="AD1" i="1"/>
  <c r="AE4" i="1"/>
  <c r="AE58" i="7" l="1" a="1"/>
  <c r="AE58" i="7" s="1"/>
  <c r="AE57" i="7" a="1"/>
  <c r="AE57" i="7" s="1"/>
  <c r="AE16" i="7" a="1"/>
  <c r="AE16" i="7" s="1"/>
  <c r="AE15" i="7" a="1"/>
  <c r="AE15" i="7" s="1"/>
  <c r="AE13" i="7" a="1"/>
  <c r="AE13" i="7" s="1"/>
  <c r="AE9" i="7" a="1"/>
  <c r="AE9" i="7" s="1"/>
  <c r="AE7" i="7" a="1"/>
  <c r="AE7" i="7" s="1"/>
  <c r="AE17" i="7" a="1"/>
  <c r="AE17" i="7" s="1"/>
  <c r="AE10" i="7" a="1"/>
  <c r="AE10" i="7" s="1"/>
  <c r="AE8" i="7" a="1"/>
  <c r="AE8" i="7" s="1"/>
  <c r="AE6" i="7" a="1"/>
  <c r="AE6" i="7" s="1"/>
  <c r="AF4" i="7"/>
  <c r="AE14" i="7" a="1"/>
  <c r="AE14" i="7" s="1"/>
  <c r="AE12" i="7" a="1"/>
  <c r="AE12" i="7" s="1"/>
  <c r="AE1" i="7"/>
  <c r="AE3" i="7"/>
  <c r="AE2" i="7"/>
  <c r="AE11" i="7" a="1"/>
  <c r="AE11" i="7" s="1"/>
  <c r="AE58" i="1" a="1"/>
  <c r="AE58" i="1" s="1"/>
  <c r="AE57" i="1" a="1"/>
  <c r="AE57" i="1" s="1"/>
  <c r="AE6" i="1" a="1"/>
  <c r="AE6" i="1" s="1"/>
  <c r="AE8" i="1" a="1"/>
  <c r="AE8" i="1" s="1"/>
  <c r="AE9" i="1" a="1"/>
  <c r="AE9" i="1" s="1"/>
  <c r="AE10" i="1" a="1"/>
  <c r="AE10" i="1" s="1"/>
  <c r="AE11" i="1" a="1"/>
  <c r="AE11" i="1" s="1"/>
  <c r="AE12" i="1" a="1"/>
  <c r="AE12" i="1" s="1"/>
  <c r="AE13" i="1" a="1"/>
  <c r="AE13" i="1" s="1"/>
  <c r="AE14" i="1" a="1"/>
  <c r="AE14" i="1" s="1"/>
  <c r="AE16" i="1" a="1"/>
  <c r="AE16" i="1" s="1"/>
  <c r="AE17" i="1" a="1"/>
  <c r="AE17" i="1" s="1"/>
  <c r="AE2" i="1"/>
  <c r="AE3" i="1"/>
  <c r="AE1" i="1"/>
  <c r="AF4" i="1"/>
  <c r="AF58" i="7" l="1" a="1"/>
  <c r="AF58" i="7" s="1"/>
  <c r="AF57" i="7" a="1"/>
  <c r="AF57" i="7" s="1"/>
  <c r="AF17" i="7" a="1"/>
  <c r="AF17" i="7" s="1"/>
  <c r="AF15" i="7" a="1"/>
  <c r="AF15" i="7" s="1"/>
  <c r="AF13" i="7" a="1"/>
  <c r="AF13" i="7" s="1"/>
  <c r="AF14" i="7" a="1"/>
  <c r="AF14" i="7" s="1"/>
  <c r="AF11" i="7" a="1"/>
  <c r="AF11" i="7" s="1"/>
  <c r="AF10" i="7" a="1"/>
  <c r="AF10" i="7" s="1"/>
  <c r="AF8" i="7" a="1"/>
  <c r="AF8" i="7" s="1"/>
  <c r="AF6" i="7" a="1"/>
  <c r="AF6" i="7" s="1"/>
  <c r="AF12" i="7" a="1"/>
  <c r="AF12" i="7" s="1"/>
  <c r="AF3" i="7"/>
  <c r="AF2" i="7"/>
  <c r="AF16" i="7" a="1"/>
  <c r="AF16" i="7" s="1"/>
  <c r="AF1" i="7"/>
  <c r="AF7" i="7" a="1"/>
  <c r="AF7" i="7" s="1"/>
  <c r="AF9" i="7" a="1"/>
  <c r="AF9" i="7" s="1"/>
  <c r="AG4" i="7"/>
  <c r="AF58" i="1" a="1"/>
  <c r="AF58" i="1" s="1"/>
  <c r="AF57" i="1" a="1"/>
  <c r="AF57" i="1" s="1"/>
  <c r="AF6" i="1" a="1"/>
  <c r="AF6" i="1" s="1"/>
  <c r="AF8" i="1" a="1"/>
  <c r="AF8" i="1" s="1"/>
  <c r="AF10" i="1" a="1"/>
  <c r="AF10" i="1" s="1"/>
  <c r="AF12" i="1" a="1"/>
  <c r="AF12" i="1" s="1"/>
  <c r="AF14" i="1" a="1"/>
  <c r="AF14" i="1" s="1"/>
  <c r="AF16" i="1" a="1"/>
  <c r="AF16" i="1" s="1"/>
  <c r="AF9" i="1" a="1"/>
  <c r="AF9" i="1" s="1"/>
  <c r="AF11" i="1" a="1"/>
  <c r="AF11" i="1" s="1"/>
  <c r="AF13" i="1" a="1"/>
  <c r="AF13" i="1" s="1"/>
  <c r="AF17" i="1" a="1"/>
  <c r="AF17" i="1" s="1"/>
  <c r="AF2" i="1"/>
  <c r="AF3" i="1"/>
  <c r="AF1" i="1"/>
  <c r="AG4" i="1"/>
  <c r="AG58" i="7" l="1" a="1"/>
  <c r="AG58" i="7" s="1"/>
  <c r="AG57" i="7" a="1"/>
  <c r="AG57" i="7" s="1"/>
  <c r="AG14" i="7" a="1"/>
  <c r="AG14" i="7" s="1"/>
  <c r="AG12" i="7" a="1"/>
  <c r="AG12" i="7" s="1"/>
  <c r="AG8" i="7" a="1"/>
  <c r="AG8" i="7" s="1"/>
  <c r="AG6" i="7" a="1"/>
  <c r="AG6" i="7" s="1"/>
  <c r="AG10" i="7" a="1"/>
  <c r="AG10" i="7" s="1"/>
  <c r="AH4" i="7"/>
  <c r="AG15" i="7" a="1"/>
  <c r="AG15" i="7" s="1"/>
  <c r="AG9" i="7" a="1"/>
  <c r="AG9" i="7" s="1"/>
  <c r="AG7" i="7" a="1"/>
  <c r="AG7" i="7" s="1"/>
  <c r="AG1" i="7"/>
  <c r="AG16" i="7" a="1"/>
  <c r="AG16" i="7" s="1"/>
  <c r="AG13" i="7" a="1"/>
  <c r="AG13" i="7" s="1"/>
  <c r="AG17" i="7" a="1"/>
  <c r="AG17" i="7" s="1"/>
  <c r="AG11" i="7" a="1"/>
  <c r="AG11" i="7" s="1"/>
  <c r="AG3" i="7"/>
  <c r="AG2" i="7"/>
  <c r="AG58" i="1" a="1"/>
  <c r="AG58" i="1" s="1"/>
  <c r="AG57" i="1" a="1"/>
  <c r="AG57" i="1" s="1"/>
  <c r="AG9" i="1" a="1"/>
  <c r="AG9" i="1" s="1"/>
  <c r="AG11" i="1" a="1"/>
  <c r="AG11" i="1" s="1"/>
  <c r="AG13" i="1" a="1"/>
  <c r="AG13" i="1" s="1"/>
  <c r="AG15" i="1" a="1"/>
  <c r="AG15" i="1" s="1"/>
  <c r="AF15" i="1" s="1" a="1"/>
  <c r="AF15" i="1" s="1"/>
  <c r="AE15" i="1" s="1" a="1"/>
  <c r="AE15" i="1" s="1"/>
  <c r="AD15" i="1" s="1" a="1"/>
  <c r="AD15" i="1" s="1"/>
  <c r="AC15" i="1" s="1" a="1"/>
  <c r="AC15" i="1" s="1"/>
  <c r="AB15" i="1" s="1" a="1"/>
  <c r="AB15" i="1" s="1"/>
  <c r="AA15" i="1" s="1" a="1"/>
  <c r="AA15" i="1" s="1"/>
  <c r="AG17" i="1" a="1"/>
  <c r="AG17" i="1" s="1"/>
  <c r="AG6" i="1" a="1"/>
  <c r="AG6" i="1" s="1"/>
  <c r="AG8" i="1" a="1"/>
  <c r="AG8" i="1" s="1"/>
  <c r="AG10" i="1" a="1"/>
  <c r="AG10" i="1" s="1"/>
  <c r="AG12" i="1" a="1"/>
  <c r="AG12" i="1" s="1"/>
  <c r="AG14" i="1" a="1"/>
  <c r="AG14" i="1" s="1"/>
  <c r="AG16" i="1" a="1"/>
  <c r="AG16" i="1" s="1"/>
  <c r="AG2" i="1"/>
  <c r="AG3" i="1"/>
  <c r="AG1" i="1"/>
  <c r="AH4" i="1"/>
  <c r="AH58" i="7" l="1" a="1"/>
  <c r="AH58" i="7" s="1"/>
  <c r="AH57" i="7" a="1"/>
  <c r="AH57" i="7" s="1"/>
  <c r="AH16" i="7" a="1"/>
  <c r="AH16" i="7" s="1"/>
  <c r="AH14" i="7" a="1"/>
  <c r="AH14" i="7" s="1"/>
  <c r="AH17" i="7" a="1"/>
  <c r="AH17" i="7" s="1"/>
  <c r="AI4" i="7"/>
  <c r="AH15" i="7" a="1"/>
  <c r="AH15" i="7" s="1"/>
  <c r="AH12" i="7" a="1"/>
  <c r="AH12" i="7" s="1"/>
  <c r="AH9" i="7" a="1"/>
  <c r="AH9" i="7" s="1"/>
  <c r="AH7" i="7" a="1"/>
  <c r="AH7" i="7" s="1"/>
  <c r="AH3" i="7"/>
  <c r="AH2" i="7"/>
  <c r="AH11" i="7" a="1"/>
  <c r="AH11" i="7" s="1"/>
  <c r="AH10" i="7" a="1"/>
  <c r="AH10" i="7" s="1"/>
  <c r="AH1" i="7"/>
  <c r="AH13" i="7" a="1"/>
  <c r="AH13" i="7" s="1"/>
  <c r="AH8" i="7" a="1"/>
  <c r="AH8" i="7" s="1"/>
  <c r="AH6" i="7" a="1"/>
  <c r="AH6" i="7" s="1"/>
  <c r="AH57" i="1" a="1"/>
  <c r="AH57" i="1" s="1"/>
  <c r="AH58" i="1" a="1"/>
  <c r="AH58" i="1" s="1"/>
  <c r="AH6" i="1" a="1"/>
  <c r="AH6" i="1" s="1"/>
  <c r="AH8" i="1" a="1"/>
  <c r="AH8" i="1" s="1"/>
  <c r="AH10" i="1" a="1"/>
  <c r="AH10" i="1" s="1"/>
  <c r="AH12" i="1" a="1"/>
  <c r="AH12" i="1" s="1"/>
  <c r="AH14" i="1" a="1"/>
  <c r="AH14" i="1" s="1"/>
  <c r="AH16" i="1" a="1"/>
  <c r="AH16" i="1" s="1"/>
  <c r="AH9" i="1" a="1"/>
  <c r="AH9" i="1" s="1"/>
  <c r="AH11" i="1" a="1"/>
  <c r="AH11" i="1" s="1"/>
  <c r="AH13" i="1" a="1"/>
  <c r="AH13" i="1" s="1"/>
  <c r="AH17" i="1" a="1"/>
  <c r="AH17" i="1" s="1"/>
  <c r="AH2" i="1"/>
  <c r="AH3" i="1"/>
  <c r="AH1" i="1"/>
  <c r="AI4" i="1"/>
  <c r="AI57" i="7" l="1" a="1"/>
  <c r="AI57" i="7" s="1"/>
  <c r="AI58" i="7" a="1"/>
  <c r="AI58" i="7" s="1"/>
  <c r="AI13" i="7" a="1"/>
  <c r="AI13" i="7" s="1"/>
  <c r="AI11" i="7" a="1"/>
  <c r="AI11" i="7" s="1"/>
  <c r="AI12" i="7" a="1"/>
  <c r="AI12" i="7" s="1"/>
  <c r="AI7" i="7" a="1"/>
  <c r="AI7" i="7" s="1"/>
  <c r="AI15" i="7" a="1"/>
  <c r="AI15" i="7" s="1"/>
  <c r="AI9" i="7" a="1"/>
  <c r="AI9" i="7" s="1"/>
  <c r="AI3" i="7"/>
  <c r="AI2" i="7"/>
  <c r="AI1" i="7"/>
  <c r="AI8" i="7" a="1"/>
  <c r="AI8" i="7" s="1"/>
  <c r="AI6" i="7" a="1"/>
  <c r="AI6" i="7" s="1"/>
  <c r="AI17" i="7" a="1"/>
  <c r="AI17" i="7" s="1"/>
  <c r="AI10" i="7" a="1"/>
  <c r="AI10" i="7" s="1"/>
  <c r="AI16" i="7" a="1"/>
  <c r="AI16" i="7" s="1"/>
  <c r="AJ4" i="7"/>
  <c r="AI14" i="7" a="1"/>
  <c r="AI14" i="7" s="1"/>
  <c r="AI58" i="1" a="1"/>
  <c r="AI58" i="1" s="1"/>
  <c r="AI57" i="1" a="1"/>
  <c r="AI57" i="1" s="1"/>
  <c r="AI9" i="1" a="1"/>
  <c r="AI9" i="1" s="1"/>
  <c r="AI11" i="1" a="1"/>
  <c r="AI11" i="1" s="1"/>
  <c r="AI13" i="1" a="1"/>
  <c r="AI13" i="1" s="1"/>
  <c r="AI17" i="1" a="1"/>
  <c r="AI17" i="1" s="1"/>
  <c r="AI6" i="1" a="1"/>
  <c r="AI6" i="1" s="1"/>
  <c r="AI8" i="1" a="1"/>
  <c r="AI8" i="1" s="1"/>
  <c r="AI10" i="1" a="1"/>
  <c r="AI10" i="1" s="1"/>
  <c r="AI12" i="1" a="1"/>
  <c r="AI12" i="1" s="1"/>
  <c r="AI14" i="1" a="1"/>
  <c r="AI14" i="1" s="1"/>
  <c r="AI16" i="1" a="1"/>
  <c r="AI16" i="1" s="1"/>
  <c r="AI2" i="1"/>
  <c r="AI3" i="1"/>
  <c r="AI1" i="1"/>
  <c r="AJ4" i="1"/>
  <c r="AJ58" i="7" l="1" a="1"/>
  <c r="AJ58" i="7" s="1"/>
  <c r="AJ57" i="7" a="1"/>
  <c r="AJ57" i="7" s="1"/>
  <c r="AJ17" i="7" a="1"/>
  <c r="AJ17" i="7" s="1"/>
  <c r="AJ15" i="7" a="1"/>
  <c r="AJ15" i="7" s="1"/>
  <c r="AJ13" i="7" a="1"/>
  <c r="AJ13" i="7" s="1"/>
  <c r="AJ16" i="7" a="1"/>
  <c r="AJ16" i="7" s="1"/>
  <c r="AJ1" i="7"/>
  <c r="AJ8" i="7" a="1"/>
  <c r="AJ8" i="7" s="1"/>
  <c r="AJ6" i="7" a="1"/>
  <c r="AJ6" i="7" s="1"/>
  <c r="AJ14" i="7" a="1"/>
  <c r="AJ14" i="7" s="1"/>
  <c r="AJ9" i="7" a="1"/>
  <c r="AJ9" i="7" s="1"/>
  <c r="AK4" i="7"/>
  <c r="AJ7" i="7" a="1"/>
  <c r="AJ7" i="7" s="1"/>
  <c r="AJ10" i="7" a="1"/>
  <c r="AJ10" i="7" s="1"/>
  <c r="AJ3" i="7"/>
  <c r="AJ2" i="7"/>
  <c r="AJ11" i="7" a="1"/>
  <c r="AJ11" i="7" s="1"/>
  <c r="AJ12" i="7" a="1"/>
  <c r="AJ12" i="7" s="1"/>
  <c r="AJ57" i="1" a="1"/>
  <c r="AJ57" i="1" s="1"/>
  <c r="AJ58" i="1" a="1"/>
  <c r="AJ58" i="1" s="1"/>
  <c r="AJ6" i="1" a="1"/>
  <c r="AJ6" i="1" s="1"/>
  <c r="AJ8" i="1" a="1"/>
  <c r="AJ8" i="1" s="1"/>
  <c r="AJ9" i="1" a="1"/>
  <c r="AJ9" i="1" s="1"/>
  <c r="AJ10" i="1" a="1"/>
  <c r="AJ10" i="1" s="1"/>
  <c r="AJ11" i="1" a="1"/>
  <c r="AJ11" i="1" s="1"/>
  <c r="AJ12" i="1" a="1"/>
  <c r="AJ12" i="1" s="1"/>
  <c r="AJ13" i="1" a="1"/>
  <c r="AJ13" i="1" s="1"/>
  <c r="AJ14" i="1" a="1"/>
  <c r="AJ14" i="1" s="1"/>
  <c r="AJ16" i="1" a="1"/>
  <c r="AJ16" i="1" s="1"/>
  <c r="AJ17" i="1" a="1"/>
  <c r="AJ17" i="1" s="1"/>
  <c r="AJ2" i="1"/>
  <c r="AJ3" i="1"/>
  <c r="AJ1" i="1"/>
  <c r="AK4" i="1"/>
  <c r="AK58" i="7" l="1" a="1"/>
  <c r="AK58" i="7" s="1"/>
  <c r="AK57" i="7" a="1"/>
  <c r="AK57" i="7" s="1"/>
  <c r="AK13" i="7" a="1"/>
  <c r="AK13" i="7" s="1"/>
  <c r="AK6" i="7" a="1"/>
  <c r="AK6" i="7" s="1"/>
  <c r="AK16" i="7" a="1"/>
  <c r="AK16" i="7" s="1"/>
  <c r="AK11" i="7" a="1"/>
  <c r="AK11" i="7" s="1"/>
  <c r="AK8" i="7" a="1"/>
  <c r="AK8" i="7" s="1"/>
  <c r="AK17" i="7" a="1"/>
  <c r="AK17" i="7" s="1"/>
  <c r="AK10" i="7" a="1"/>
  <c r="AK10" i="7" s="1"/>
  <c r="AK7" i="7" a="1"/>
  <c r="AK7" i="7" s="1"/>
  <c r="AK12" i="7" a="1"/>
  <c r="AK12" i="7" s="1"/>
  <c r="AK9" i="7" a="1"/>
  <c r="AK9" i="7" s="1"/>
  <c r="AK15" i="7" a="1"/>
  <c r="AK15" i="7" s="1"/>
  <c r="AK3" i="7"/>
  <c r="AK2" i="7"/>
  <c r="AK1" i="7"/>
  <c r="AL4" i="7"/>
  <c r="AK14" i="7" a="1"/>
  <c r="AK14" i="7" s="1"/>
  <c r="AK58" i="1" a="1"/>
  <c r="AK58" i="1" s="1"/>
  <c r="AK57" i="1" a="1"/>
  <c r="AK57" i="1" s="1"/>
  <c r="AK6" i="1" a="1"/>
  <c r="AK6" i="1" s="1"/>
  <c r="AK8" i="1" a="1"/>
  <c r="AK8" i="1" s="1"/>
  <c r="AK9" i="1" a="1"/>
  <c r="AK9" i="1" s="1"/>
  <c r="AK10" i="1" a="1"/>
  <c r="AK10" i="1" s="1"/>
  <c r="AK11" i="1" a="1"/>
  <c r="AK11" i="1" s="1"/>
  <c r="AK12" i="1" a="1"/>
  <c r="AK12" i="1" s="1"/>
  <c r="AK13" i="1" a="1"/>
  <c r="AK13" i="1" s="1"/>
  <c r="AK14" i="1" a="1"/>
  <c r="AK14" i="1" s="1"/>
  <c r="AK16" i="1" a="1"/>
  <c r="AK16" i="1" s="1"/>
  <c r="AK17" i="1" a="1"/>
  <c r="AK17" i="1" s="1"/>
  <c r="AK2" i="1"/>
  <c r="AK3" i="1"/>
  <c r="AK1" i="1"/>
  <c r="AL4" i="1"/>
  <c r="AL58" i="7" l="1" a="1"/>
  <c r="AL58" i="7" s="1"/>
  <c r="AL57" i="7" a="1"/>
  <c r="AL57" i="7" s="1"/>
  <c r="AL16" i="7" a="1"/>
  <c r="AL16" i="7" s="1"/>
  <c r="AL14" i="7" a="1"/>
  <c r="AL14" i="7" s="1"/>
  <c r="AL15" i="7" a="1"/>
  <c r="AL15" i="7" s="1"/>
  <c r="AL10" i="7" a="1"/>
  <c r="AL10" i="7" s="1"/>
  <c r="AL17" i="7" a="1"/>
  <c r="AL17" i="7" s="1"/>
  <c r="AL7" i="7" a="1"/>
  <c r="AL7" i="7" s="1"/>
  <c r="AL12" i="7" a="1"/>
  <c r="AL12" i="7" s="1"/>
  <c r="AL11" i="7" a="1"/>
  <c r="AL11" i="7" s="1"/>
  <c r="AL8" i="7" a="1"/>
  <c r="AL8" i="7" s="1"/>
  <c r="AL1" i="7"/>
  <c r="AL13" i="7" a="1"/>
  <c r="AL13" i="7" s="1"/>
  <c r="AL9" i="7" a="1"/>
  <c r="AL9" i="7" s="1"/>
  <c r="AL6" i="7" a="1"/>
  <c r="AL6" i="7" s="1"/>
  <c r="AM4" i="7"/>
  <c r="AL3" i="7"/>
  <c r="AL2" i="7"/>
  <c r="AL57" i="1" a="1"/>
  <c r="AL57" i="1" s="1"/>
  <c r="AL58" i="1" a="1"/>
  <c r="AL58" i="1" s="1"/>
  <c r="AL6" i="1" a="1"/>
  <c r="AL6" i="1" s="1"/>
  <c r="AL8" i="1" a="1"/>
  <c r="AL8" i="1" s="1"/>
  <c r="AL9" i="1" a="1"/>
  <c r="AL9" i="1" s="1"/>
  <c r="AL10" i="1" a="1"/>
  <c r="AL10" i="1" s="1"/>
  <c r="AL11" i="1" a="1"/>
  <c r="AL11" i="1" s="1"/>
  <c r="AL12" i="1" a="1"/>
  <c r="AL12" i="1" s="1"/>
  <c r="AL13" i="1" a="1"/>
  <c r="AL13" i="1" s="1"/>
  <c r="AL14" i="1" a="1"/>
  <c r="AL14" i="1" s="1"/>
  <c r="AL16" i="1" a="1"/>
  <c r="AL16" i="1" s="1"/>
  <c r="AL17" i="1" a="1"/>
  <c r="AL17" i="1" s="1"/>
  <c r="AL2" i="1"/>
  <c r="AL3" i="1"/>
  <c r="AL1" i="1"/>
  <c r="AM4" i="1"/>
  <c r="AM58" i="7" l="1" a="1"/>
  <c r="AM58" i="7" s="1"/>
  <c r="AM57" i="7" a="1"/>
  <c r="AM57" i="7" s="1"/>
  <c r="AM17" i="7" a="1"/>
  <c r="AM17" i="7" s="1"/>
  <c r="AM7" i="7" a="1"/>
  <c r="AM7" i="7" s="1"/>
  <c r="AM14" i="7" a="1"/>
  <c r="AM14" i="7" s="1"/>
  <c r="AM12" i="7" a="1"/>
  <c r="AM12" i="7" s="1"/>
  <c r="AM9" i="7" a="1"/>
  <c r="AM9" i="7" s="1"/>
  <c r="AM6" i="7" a="1"/>
  <c r="AM6" i="7" s="1"/>
  <c r="AN4" i="7"/>
  <c r="AM15" i="7" a="1"/>
  <c r="AM15" i="7" s="1"/>
  <c r="AM13" i="7" a="1"/>
  <c r="AM13" i="7" s="1"/>
  <c r="AM8" i="7" a="1"/>
  <c r="AM8" i="7" s="1"/>
  <c r="AM16" i="7" a="1"/>
  <c r="AM16" i="7" s="1"/>
  <c r="AM3" i="7"/>
  <c r="AM2" i="7"/>
  <c r="AM10" i="7" a="1"/>
  <c r="AM10" i="7" s="1"/>
  <c r="AM11" i="7" a="1"/>
  <c r="AM11" i="7" s="1"/>
  <c r="AM1" i="7"/>
  <c r="AM57" i="1" a="1"/>
  <c r="AM57" i="1" s="1"/>
  <c r="AM58" i="1" a="1"/>
  <c r="AM58" i="1" s="1"/>
  <c r="AM6" i="1" a="1"/>
  <c r="AM6" i="1" s="1"/>
  <c r="AM8" i="1" a="1"/>
  <c r="AM8" i="1" s="1"/>
  <c r="AM9" i="1" a="1"/>
  <c r="AM9" i="1" s="1"/>
  <c r="AM10" i="1" a="1"/>
  <c r="AM10" i="1" s="1"/>
  <c r="AM11" i="1" a="1"/>
  <c r="AM11" i="1" s="1"/>
  <c r="AM12" i="1" a="1"/>
  <c r="AM12" i="1" s="1"/>
  <c r="AM13" i="1" a="1"/>
  <c r="AM13" i="1" s="1"/>
  <c r="AM14" i="1" a="1"/>
  <c r="AM14" i="1" s="1"/>
  <c r="AM16" i="1" a="1"/>
  <c r="AM16" i="1" s="1"/>
  <c r="AM17" i="1" a="1"/>
  <c r="AM17" i="1" s="1"/>
  <c r="AM2" i="1"/>
  <c r="AM3" i="1"/>
  <c r="AM1" i="1"/>
  <c r="AN4" i="1"/>
  <c r="AN58" i="7" l="1" a="1"/>
  <c r="AN58" i="7" s="1"/>
  <c r="AN57" i="7" a="1"/>
  <c r="AN57" i="7" s="1"/>
  <c r="AN17" i="7" a="1"/>
  <c r="AN17" i="7" s="1"/>
  <c r="AN15" i="7" a="1"/>
  <c r="AN15" i="7" s="1"/>
  <c r="AN13" i="7" a="1"/>
  <c r="AN13" i="7" s="1"/>
  <c r="AN12" i="7" a="1"/>
  <c r="AN12" i="7" s="1"/>
  <c r="AN9" i="7" a="1"/>
  <c r="AN9" i="7" s="1"/>
  <c r="AN6" i="7" a="1"/>
  <c r="AN6" i="7" s="1"/>
  <c r="AN10" i="7" a="1"/>
  <c r="AN10" i="7" s="1"/>
  <c r="AN3" i="7"/>
  <c r="AN2" i="7"/>
  <c r="AN16" i="7" a="1"/>
  <c r="AN16" i="7" s="1"/>
  <c r="AN11" i="7" a="1"/>
  <c r="AN11" i="7" s="1"/>
  <c r="AN14" i="7" a="1"/>
  <c r="AN14" i="7" s="1"/>
  <c r="AN8" i="7" a="1"/>
  <c r="AN8" i="7" s="1"/>
  <c r="AO4" i="7"/>
  <c r="AN7" i="7" a="1"/>
  <c r="AN7" i="7" s="1"/>
  <c r="AN1" i="7"/>
  <c r="AN58" i="1" a="1"/>
  <c r="AN58" i="1" s="1"/>
  <c r="AN57" i="1" a="1"/>
  <c r="AN57" i="1" s="1"/>
  <c r="AN6" i="1" a="1"/>
  <c r="AN6" i="1" s="1"/>
  <c r="AN8" i="1" a="1"/>
  <c r="AN8" i="1" s="1"/>
  <c r="AN9" i="1" a="1"/>
  <c r="AN9" i="1" s="1"/>
  <c r="AN10" i="1" a="1"/>
  <c r="AN10" i="1" s="1"/>
  <c r="AN11" i="1" a="1"/>
  <c r="AN11" i="1" s="1"/>
  <c r="AN12" i="1" a="1"/>
  <c r="AN12" i="1" s="1"/>
  <c r="AN13" i="1" a="1"/>
  <c r="AN13" i="1" s="1"/>
  <c r="AN14" i="1" a="1"/>
  <c r="AN14" i="1" s="1"/>
  <c r="AN15" i="1" a="1"/>
  <c r="AN15" i="1" s="1"/>
  <c r="AM15" i="1" s="1" a="1"/>
  <c r="AM15" i="1" s="1"/>
  <c r="AL15" i="1" s="1" a="1"/>
  <c r="AL15" i="1" s="1"/>
  <c r="AK15" i="1" s="1" a="1"/>
  <c r="AK15" i="1" s="1"/>
  <c r="AJ15" i="1" s="1" a="1"/>
  <c r="AJ15" i="1" s="1"/>
  <c r="AI15" i="1" s="1" a="1"/>
  <c r="AI15" i="1" s="1"/>
  <c r="AH15" i="1" s="1" a="1"/>
  <c r="AH15" i="1" s="1"/>
  <c r="AN16" i="1" a="1"/>
  <c r="AN16" i="1" s="1"/>
  <c r="AN17" i="1" a="1"/>
  <c r="AN17" i="1" s="1"/>
  <c r="AN2" i="1"/>
  <c r="AN3" i="1"/>
  <c r="AN1" i="1"/>
  <c r="AO4" i="1"/>
  <c r="AP4" i="7" l="1"/>
  <c r="AP3" i="7" s="1"/>
  <c r="AO10" i="7" a="1"/>
  <c r="AO10" i="7" s="1"/>
  <c r="AO58" i="7" a="1"/>
  <c r="AO58" i="7" s="1"/>
  <c r="AO11" i="7" a="1"/>
  <c r="AO11" i="7" s="1"/>
  <c r="AO15" i="7" a="1"/>
  <c r="AO15" i="7" s="1"/>
  <c r="AO12" i="7" a="1"/>
  <c r="AO12" i="7" s="1"/>
  <c r="AO16" i="7" a="1"/>
  <c r="AO16" i="7" s="1"/>
  <c r="AO9" i="7" a="1"/>
  <c r="AO9" i="7" s="1"/>
  <c r="AO13" i="7" a="1"/>
  <c r="AO13" i="7" s="1"/>
  <c r="AO17" i="7" a="1"/>
  <c r="AO17" i="7" s="1"/>
  <c r="AO57" i="7" a="1"/>
  <c r="AO57" i="7" s="1"/>
  <c r="AO14" i="7" a="1"/>
  <c r="AO14" i="7" s="1"/>
  <c r="AO2" i="7"/>
  <c r="AO6" i="7" a="1"/>
  <c r="AO6" i="7" s="1"/>
  <c r="AO8" i="7" a="1"/>
  <c r="AO8" i="7" s="1"/>
  <c r="AO7" i="7" a="1"/>
  <c r="AO7" i="7" s="1"/>
  <c r="AO1" i="7"/>
  <c r="AO3" i="7"/>
  <c r="AO57" i="1" a="1"/>
  <c r="AO57" i="1" s="1"/>
  <c r="AO58" i="1" a="1"/>
  <c r="AO58" i="1" s="1"/>
  <c r="AO6" i="1" a="1"/>
  <c r="AO6" i="1" s="1"/>
  <c r="AO8" i="1" a="1"/>
  <c r="AO8" i="1" s="1"/>
  <c r="AO9" i="1" a="1"/>
  <c r="AO9" i="1" s="1"/>
  <c r="AO10" i="1" a="1"/>
  <c r="AO10" i="1" s="1"/>
  <c r="AO11" i="1" a="1"/>
  <c r="AO11" i="1" s="1"/>
  <c r="AO12" i="1" a="1"/>
  <c r="AO12" i="1" s="1"/>
  <c r="AO13" i="1" a="1"/>
  <c r="AO13" i="1" s="1"/>
  <c r="AO14" i="1" a="1"/>
  <c r="AO14" i="1" s="1"/>
  <c r="AO16" i="1" a="1"/>
  <c r="AO16" i="1" s="1"/>
  <c r="AO17" i="1" a="1"/>
  <c r="AO17" i="1" s="1"/>
  <c r="AO2" i="1"/>
  <c r="AO3" i="1"/>
  <c r="AO1" i="1"/>
  <c r="AP4" i="1"/>
  <c r="AQ4" i="7" l="1"/>
  <c r="AQ13" i="7" s="1" a="1"/>
  <c r="AQ13" i="7" s="1"/>
  <c r="AP2" i="7"/>
  <c r="AP7" i="7" a="1"/>
  <c r="AP7" i="7" s="1"/>
  <c r="AP6" i="7" a="1"/>
  <c r="AP6" i="7" s="1"/>
  <c r="AP1" i="7"/>
  <c r="AP9" i="7" a="1"/>
  <c r="AP9" i="7" s="1"/>
  <c r="AP13" i="7" a="1"/>
  <c r="AP13" i="7" s="1"/>
  <c r="AP17" i="7" a="1"/>
  <c r="AP17" i="7" s="1"/>
  <c r="AP11" i="7" a="1"/>
  <c r="AP11" i="7" s="1"/>
  <c r="AP15" i="7" a="1"/>
  <c r="AP15" i="7" s="1"/>
  <c r="AP16" i="7" a="1"/>
  <c r="AP16" i="7" s="1"/>
  <c r="AP10" i="7" a="1"/>
  <c r="AP10" i="7" s="1"/>
  <c r="AP14" i="7" a="1"/>
  <c r="AP14" i="7" s="1"/>
  <c r="AP58" i="7" a="1"/>
  <c r="AP58" i="7" s="1"/>
  <c r="AP12" i="7" a="1"/>
  <c r="AP12" i="7" s="1"/>
  <c r="AP8" i="7" a="1"/>
  <c r="AP8" i="7" s="1"/>
  <c r="AP57" i="7" a="1"/>
  <c r="AP57" i="7" s="1"/>
  <c r="AP58" i="1" a="1"/>
  <c r="AP58" i="1" s="1"/>
  <c r="AP57" i="1" a="1"/>
  <c r="AP57" i="1" s="1"/>
  <c r="AP9" i="1" a="1"/>
  <c r="AP9" i="1" s="1"/>
  <c r="AP11" i="1" a="1"/>
  <c r="AP11" i="1" s="1"/>
  <c r="AP13" i="1" a="1"/>
  <c r="AP13" i="1" s="1"/>
  <c r="AP17" i="1" a="1"/>
  <c r="AP17" i="1" s="1"/>
  <c r="AP6" i="1" a="1"/>
  <c r="AP6" i="1" s="1"/>
  <c r="AP8" i="1" a="1"/>
  <c r="AP8" i="1" s="1"/>
  <c r="AP10" i="1" a="1"/>
  <c r="AP10" i="1" s="1"/>
  <c r="AP12" i="1" a="1"/>
  <c r="AP12" i="1" s="1"/>
  <c r="AP14" i="1" a="1"/>
  <c r="AP14" i="1" s="1"/>
  <c r="AP16" i="1" a="1"/>
  <c r="AP16" i="1" s="1"/>
  <c r="AP2" i="1"/>
  <c r="AP3" i="1"/>
  <c r="AP1" i="1"/>
  <c r="AQ4" i="1"/>
  <c r="AR4" i="7" l="1"/>
  <c r="AR15" i="7" s="1" a="1"/>
  <c r="AR15" i="7" s="1"/>
  <c r="AQ1" i="7"/>
  <c r="AQ2" i="7"/>
  <c r="AQ9" i="7" a="1"/>
  <c r="AQ9" i="7" s="1"/>
  <c r="AQ7" i="7" a="1"/>
  <c r="AQ7" i="7" s="1"/>
  <c r="AQ17" i="7" a="1"/>
  <c r="AQ17" i="7" s="1"/>
  <c r="AQ14" i="7" a="1"/>
  <c r="AQ14" i="7" s="1"/>
  <c r="AQ10" i="7" a="1"/>
  <c r="AQ10" i="7" s="1"/>
  <c r="AQ58" i="7" a="1"/>
  <c r="AQ58" i="7" s="1"/>
  <c r="AQ57" i="7" a="1"/>
  <c r="AQ57" i="7" s="1"/>
  <c r="AQ12" i="7" a="1"/>
  <c r="AQ12" i="7" s="1"/>
  <c r="AQ6" i="7" a="1"/>
  <c r="AQ6" i="7" s="1"/>
  <c r="AQ16" i="7" a="1"/>
  <c r="AQ16" i="7" s="1"/>
  <c r="AQ15" i="7" a="1"/>
  <c r="AQ15" i="7" s="1"/>
  <c r="AQ8" i="7" a="1"/>
  <c r="AQ8" i="7" s="1"/>
  <c r="AQ11" i="7" a="1"/>
  <c r="AQ11" i="7" s="1"/>
  <c r="AQ3" i="7"/>
  <c r="AR11" i="7" a="1"/>
  <c r="AR11" i="7" s="1"/>
  <c r="AQ58" i="1" a="1"/>
  <c r="AQ58" i="1" s="1"/>
  <c r="AQ57" i="1" a="1"/>
  <c r="AQ57" i="1" s="1"/>
  <c r="AQ6" i="1" a="1"/>
  <c r="AQ6" i="1" s="1"/>
  <c r="AQ8" i="1" a="1"/>
  <c r="AQ8" i="1" s="1"/>
  <c r="AQ10" i="1" a="1"/>
  <c r="AQ10" i="1" s="1"/>
  <c r="AQ12" i="1" a="1"/>
  <c r="AQ12" i="1" s="1"/>
  <c r="AQ14" i="1" a="1"/>
  <c r="AQ14" i="1" s="1"/>
  <c r="AQ16" i="1" a="1"/>
  <c r="AQ16" i="1" s="1"/>
  <c r="AQ9" i="1" a="1"/>
  <c r="AQ9" i="1" s="1"/>
  <c r="AQ11" i="1" a="1"/>
  <c r="AQ11" i="1" s="1"/>
  <c r="AQ13" i="1" a="1"/>
  <c r="AQ13" i="1" s="1"/>
  <c r="AQ17" i="1" a="1"/>
  <c r="AQ17" i="1" s="1"/>
  <c r="AQ2" i="1"/>
  <c r="AQ3" i="1"/>
  <c r="AQ1" i="1"/>
  <c r="AR4" i="1"/>
  <c r="AS4" i="7" l="1"/>
  <c r="AS8" i="7" s="1" a="1"/>
  <c r="AS8" i="7" s="1"/>
  <c r="AR2" i="7"/>
  <c r="AR14" i="7" a="1"/>
  <c r="AR14" i="7" s="1"/>
  <c r="AR57" i="7" a="1"/>
  <c r="AR57" i="7" s="1"/>
  <c r="AR58" i="7" a="1"/>
  <c r="AR58" i="7" s="1"/>
  <c r="AR13" i="7" a="1"/>
  <c r="AR13" i="7" s="1"/>
  <c r="AR3" i="7"/>
  <c r="AR16" i="7" a="1"/>
  <c r="AR16" i="7" s="1"/>
  <c r="AR7" i="7" a="1"/>
  <c r="AR7" i="7" s="1"/>
  <c r="AR8" i="7" a="1"/>
  <c r="AR8" i="7" s="1"/>
  <c r="AR6" i="7" a="1"/>
  <c r="AR6" i="7" s="1"/>
  <c r="AR17" i="7" a="1"/>
  <c r="AR17" i="7" s="1"/>
  <c r="AR12" i="7" a="1"/>
  <c r="AR12" i="7" s="1"/>
  <c r="AR9" i="7" a="1"/>
  <c r="AR9" i="7" s="1"/>
  <c r="AR1" i="7"/>
  <c r="AR10" i="7" a="1"/>
  <c r="AR10" i="7" s="1"/>
  <c r="AS10" i="7" a="1"/>
  <c r="AS10" i="7" s="1"/>
  <c r="AR58" i="1" a="1"/>
  <c r="AR58" i="1" s="1"/>
  <c r="AR57" i="1" a="1"/>
  <c r="AR57" i="1" s="1"/>
  <c r="AR9" i="1" a="1"/>
  <c r="AR9" i="1" s="1"/>
  <c r="AR11" i="1" a="1"/>
  <c r="AR11" i="1" s="1"/>
  <c r="AR13" i="1" a="1"/>
  <c r="AR13" i="1" s="1"/>
  <c r="AR17" i="1" a="1"/>
  <c r="AR17" i="1" s="1"/>
  <c r="AR6" i="1" a="1"/>
  <c r="AR6" i="1" s="1"/>
  <c r="AR8" i="1" a="1"/>
  <c r="AR8" i="1" s="1"/>
  <c r="AR10" i="1" a="1"/>
  <c r="AR10" i="1" s="1"/>
  <c r="AR12" i="1" a="1"/>
  <c r="AR12" i="1" s="1"/>
  <c r="AR14" i="1" a="1"/>
  <c r="AR14" i="1" s="1"/>
  <c r="AR16" i="1" a="1"/>
  <c r="AR16" i="1" s="1"/>
  <c r="AR2" i="1"/>
  <c r="AR3" i="1"/>
  <c r="AR1" i="1"/>
  <c r="AS4" i="1"/>
  <c r="AS3" i="7" l="1"/>
  <c r="AS57" i="7" a="1"/>
  <c r="AS57" i="7" s="1"/>
  <c r="AS15" i="7" a="1"/>
  <c r="AS15" i="7" s="1"/>
  <c r="AS14" i="7" a="1"/>
  <c r="AS14" i="7" s="1"/>
  <c r="AS7" i="7" a="1"/>
  <c r="AS7" i="7" s="1"/>
  <c r="AS6" i="7" a="1"/>
  <c r="AS6" i="7" s="1"/>
  <c r="AS11" i="7" a="1"/>
  <c r="AS11" i="7" s="1"/>
  <c r="AS16" i="7" a="1"/>
  <c r="AS16" i="7" s="1"/>
  <c r="AS58" i="7" a="1"/>
  <c r="AS58" i="7" s="1"/>
  <c r="AS1" i="7"/>
  <c r="AS12" i="7" a="1"/>
  <c r="AS12" i="7" s="1"/>
  <c r="AS2" i="7"/>
  <c r="AS17" i="7" a="1"/>
  <c r="AS17" i="7" s="1"/>
  <c r="AT4" i="7"/>
  <c r="AT11" i="7" s="1" a="1"/>
  <c r="AT11" i="7" s="1"/>
  <c r="AS9" i="7" a="1"/>
  <c r="AS9" i="7" s="1"/>
  <c r="AS13" i="7" a="1"/>
  <c r="AS13" i="7" s="1"/>
  <c r="AS57" i="1" a="1"/>
  <c r="AS57" i="1" s="1"/>
  <c r="AS58" i="1" a="1"/>
  <c r="AS58" i="1" s="1"/>
  <c r="AS6" i="1" a="1"/>
  <c r="AS6" i="1" s="1"/>
  <c r="AS8" i="1" a="1"/>
  <c r="AS8" i="1" s="1"/>
  <c r="AS10" i="1" a="1"/>
  <c r="AS10" i="1" s="1"/>
  <c r="AS12" i="1" a="1"/>
  <c r="AS12" i="1" s="1"/>
  <c r="AS14" i="1" a="1"/>
  <c r="AS14" i="1" s="1"/>
  <c r="AS16" i="1" a="1"/>
  <c r="AS16" i="1" s="1"/>
  <c r="AS9" i="1" a="1"/>
  <c r="AS9" i="1" s="1"/>
  <c r="AS11" i="1" a="1"/>
  <c r="AS11" i="1" s="1"/>
  <c r="AS13" i="1" a="1"/>
  <c r="AS13" i="1" s="1"/>
  <c r="AS17" i="1" a="1"/>
  <c r="AS17" i="1" s="1"/>
  <c r="AS2" i="1"/>
  <c r="AS3" i="1"/>
  <c r="AS1" i="1"/>
  <c r="AT4" i="1"/>
  <c r="AU4" i="1" s="1"/>
  <c r="AT58" i="7" l="1" a="1"/>
  <c r="AT58" i="7" s="1"/>
  <c r="AT2" i="7"/>
  <c r="AT3" i="7"/>
  <c r="AT6" i="7" a="1"/>
  <c r="AT6" i="7" s="1"/>
  <c r="AT17" i="7" a="1"/>
  <c r="AT17" i="7" s="1"/>
  <c r="AT14" i="7" a="1"/>
  <c r="AT14" i="7" s="1"/>
  <c r="AT13" i="7" a="1"/>
  <c r="AT13" i="7" s="1"/>
  <c r="AT57" i="7" a="1"/>
  <c r="AT57" i="7" s="1"/>
  <c r="AT9" i="7" a="1"/>
  <c r="AT9" i="7" s="1"/>
  <c r="AT1" i="7"/>
  <c r="AT10" i="7" a="1"/>
  <c r="AT10" i="7" s="1"/>
  <c r="AT8" i="7" a="1"/>
  <c r="AT8" i="7" s="1"/>
  <c r="AU4" i="7"/>
  <c r="AU16" i="7" s="1" a="1"/>
  <c r="AU16" i="7" s="1"/>
  <c r="AT16" i="7" a="1"/>
  <c r="AT16" i="7" s="1"/>
  <c r="AT7" i="7" a="1"/>
  <c r="AT7" i="7" s="1"/>
  <c r="AT12" i="7" a="1"/>
  <c r="AT12" i="7" s="1"/>
  <c r="AT15" i="7" a="1"/>
  <c r="AT15" i="7" s="1"/>
  <c r="AU6" i="1" a="1"/>
  <c r="AU6" i="1" s="1"/>
  <c r="AU10" i="1" a="1"/>
  <c r="AU10" i="1" s="1"/>
  <c r="AU14" i="1" a="1"/>
  <c r="AU14" i="1" s="1"/>
  <c r="AU58" i="1" a="1"/>
  <c r="AU58" i="1" s="1"/>
  <c r="AU7" i="1" a="1"/>
  <c r="AU7" i="1" s="1"/>
  <c r="AU11" i="1" a="1"/>
  <c r="AU11" i="1" s="1"/>
  <c r="AU15" i="1" a="1"/>
  <c r="AU15" i="1" s="1"/>
  <c r="AU8" i="1" a="1"/>
  <c r="AU8" i="1" s="1"/>
  <c r="AU12" i="1" a="1"/>
  <c r="AU12" i="1" s="1"/>
  <c r="AU16" i="1" a="1"/>
  <c r="AU16" i="1" s="1"/>
  <c r="AU2" i="1"/>
  <c r="AU3" i="1"/>
  <c r="AU9" i="1" a="1"/>
  <c r="AU9" i="1" s="1"/>
  <c r="AU13" i="1" a="1"/>
  <c r="AU13" i="1" s="1"/>
  <c r="AU17" i="1" a="1"/>
  <c r="AU17" i="1" s="1"/>
  <c r="AU57" i="1" a="1"/>
  <c r="AU57" i="1" s="1"/>
  <c r="AT58" i="1" a="1"/>
  <c r="AT58" i="1" s="1"/>
  <c r="AT57" i="1" a="1"/>
  <c r="AT57" i="1" s="1"/>
  <c r="AT9" i="1" a="1"/>
  <c r="AT9" i="1" s="1"/>
  <c r="AT11" i="1" a="1"/>
  <c r="AT11" i="1" s="1"/>
  <c r="AT13" i="1" a="1"/>
  <c r="AT13" i="1" s="1"/>
  <c r="AT17" i="1" a="1"/>
  <c r="AT17" i="1" s="1"/>
  <c r="AT6" i="1" a="1"/>
  <c r="AT6" i="1" s="1"/>
  <c r="AT8" i="1" a="1"/>
  <c r="AT8" i="1" s="1"/>
  <c r="AT10" i="1" a="1"/>
  <c r="AT10" i="1" s="1"/>
  <c r="AT12" i="1" a="1"/>
  <c r="AT12" i="1" s="1"/>
  <c r="AT14" i="1" a="1"/>
  <c r="AT14" i="1" s="1"/>
  <c r="AT16" i="1" a="1"/>
  <c r="AT16" i="1" s="1"/>
  <c r="AT2" i="1"/>
  <c r="AT3" i="1"/>
  <c r="AT1" i="1"/>
  <c r="AU7" i="7" l="1" a="1"/>
  <c r="AU7" i="7" s="1"/>
  <c r="AU58" i="7" a="1"/>
  <c r="AU58" i="7" s="1"/>
  <c r="AU14" i="7" a="1"/>
  <c r="AU14" i="7" s="1"/>
  <c r="AU3" i="7"/>
  <c r="AU2" i="7"/>
  <c r="AU17" i="7" a="1"/>
  <c r="AU17" i="7" s="1"/>
  <c r="AU13" i="7" a="1"/>
  <c r="AU13" i="7" s="1"/>
  <c r="AU9" i="7" a="1"/>
  <c r="AU9" i="7" s="1"/>
  <c r="AV4" i="7"/>
  <c r="AV16" i="7" s="1" a="1"/>
  <c r="AV16" i="7" s="1"/>
  <c r="AU12" i="7" a="1"/>
  <c r="AU12" i="7" s="1"/>
  <c r="AU11" i="7" a="1"/>
  <c r="AU11" i="7" s="1"/>
  <c r="AU8" i="7" a="1"/>
  <c r="AU8" i="7" s="1"/>
  <c r="AU1" i="7"/>
  <c r="AU57" i="7" a="1"/>
  <c r="AU57" i="7" s="1"/>
  <c r="AU6" i="7" a="1"/>
  <c r="AU6" i="7" s="1"/>
  <c r="AU10" i="7" a="1"/>
  <c r="AU10" i="7" s="1"/>
  <c r="AU15" i="7" a="1"/>
  <c r="AU15" i="7" s="1"/>
  <c r="AV9" i="7" a="1"/>
  <c r="AV9" i="7" s="1"/>
  <c r="AT15" i="1" a="1"/>
  <c r="AT15" i="1" s="1"/>
  <c r="AS15" i="1" s="1" a="1"/>
  <c r="AS15" i="1" s="1"/>
  <c r="AR15" i="1" s="1" a="1"/>
  <c r="AR15" i="1" s="1"/>
  <c r="AQ15" i="1" s="1" a="1"/>
  <c r="AQ15" i="1" s="1"/>
  <c r="AP15" i="1" s="1" a="1"/>
  <c r="AP15" i="1" s="1"/>
  <c r="AO15" i="1" s="1" a="1"/>
  <c r="AO15" i="1" s="1"/>
  <c r="AV17" i="7" l="1" a="1"/>
  <c r="AV17" i="7" s="1"/>
  <c r="AV13" i="7" a="1"/>
  <c r="AV13" i="7" s="1"/>
  <c r="AV2" i="7"/>
  <c r="AV6" i="7" a="1"/>
  <c r="AV6" i="7" s="1"/>
  <c r="AV12" i="7" a="1"/>
  <c r="AV12" i="7" s="1"/>
  <c r="AV57" i="7" a="1"/>
  <c r="AV57" i="7" s="1"/>
  <c r="AV10" i="7" a="1"/>
  <c r="AV10" i="7" s="1"/>
  <c r="AV1" i="7"/>
  <c r="AV8" i="7" a="1"/>
  <c r="AV8" i="7" s="1"/>
  <c r="AV15" i="7" a="1"/>
  <c r="AV15" i="7" s="1"/>
  <c r="AW4" i="7"/>
  <c r="AW9" i="7" s="1" a="1"/>
  <c r="AW9" i="7" s="1"/>
  <c r="AV58" i="7" a="1"/>
  <c r="AV58" i="7" s="1"/>
  <c r="AV11" i="7" a="1"/>
  <c r="AV11" i="7" s="1"/>
  <c r="AV3" i="7"/>
  <c r="AV14" i="7" a="1"/>
  <c r="AV14" i="7" s="1"/>
  <c r="AV7" i="7" a="1"/>
  <c r="AV7" i="7" s="1"/>
  <c r="J7" i="1" a="1"/>
  <c r="J7" i="1" s="1"/>
  <c r="AW3" i="7" l="1"/>
  <c r="AX4" i="7"/>
  <c r="AX58" i="7" s="1" a="1"/>
  <c r="AX58" i="7" s="1"/>
  <c r="AW6" i="7" a="1"/>
  <c r="AW6" i="7" s="1"/>
  <c r="AW17" i="7" a="1"/>
  <c r="AW17" i="7" s="1"/>
  <c r="AW57" i="7" a="1"/>
  <c r="AW57" i="7" s="1"/>
  <c r="AW15" i="7" a="1"/>
  <c r="AW15" i="7" s="1"/>
  <c r="AW11" i="7" a="1"/>
  <c r="AW11" i="7" s="1"/>
  <c r="AW16" i="7" a="1"/>
  <c r="AW16" i="7" s="1"/>
  <c r="AW12" i="7" a="1"/>
  <c r="AW12" i="7" s="1"/>
  <c r="AW1" i="7"/>
  <c r="AW7" i="7" a="1"/>
  <c r="AW7" i="7" s="1"/>
  <c r="AW8" i="7" a="1"/>
  <c r="AW8" i="7" s="1"/>
  <c r="AW13" i="7" a="1"/>
  <c r="AW13" i="7" s="1"/>
  <c r="AW14" i="7" a="1"/>
  <c r="AW14" i="7" s="1"/>
  <c r="AW2" i="7"/>
  <c r="AW58" i="7" a="1"/>
  <c r="AW58" i="7" s="1"/>
  <c r="AW10" i="7" a="1"/>
  <c r="AW10" i="7" s="1"/>
  <c r="AX9" i="7" l="1" a="1"/>
  <c r="AX9" i="7" s="1"/>
  <c r="AX1" i="7"/>
  <c r="AX2" i="7"/>
  <c r="AX14" i="7" a="1"/>
  <c r="AX14" i="7" s="1"/>
  <c r="AX12" i="7" a="1"/>
  <c r="AX12" i="7" s="1"/>
  <c r="AX8" i="7" a="1"/>
  <c r="AX8" i="7" s="1"/>
  <c r="AX6" i="7" a="1"/>
  <c r="AX6" i="7" s="1"/>
  <c r="AX15" i="7" a="1"/>
  <c r="AX15" i="7" s="1"/>
  <c r="AX57" i="7" a="1"/>
  <c r="AX57" i="7" s="1"/>
  <c r="AX11" i="7" a="1"/>
  <c r="AX11" i="7" s="1"/>
  <c r="AX17" i="7" a="1"/>
  <c r="AX17" i="7" s="1"/>
  <c r="AX7" i="7" a="1"/>
  <c r="AX7" i="7" s="1"/>
  <c r="AX16" i="7" a="1"/>
  <c r="AX16" i="7" s="1"/>
  <c r="AX10" i="7" a="1"/>
  <c r="AX10" i="7" s="1"/>
  <c r="AX13" i="7" a="1"/>
  <c r="AX13" i="7" s="1"/>
  <c r="AX3" i="7"/>
  <c r="AT7" i="1" l="1" a="1"/>
  <c r="AT7" i="1" s="1"/>
  <c r="AS7" i="1" a="1"/>
  <c r="AS7" i="1" s="1"/>
  <c r="AR7" i="1" a="1"/>
  <c r="AR7" i="1" s="1"/>
  <c r="AQ7" i="1" a="1"/>
  <c r="AQ7" i="1" s="1"/>
  <c r="AP7" i="1" a="1"/>
  <c r="AP7" i="1" s="1"/>
  <c r="AO7" i="1" a="1"/>
  <c r="AO7" i="1" s="1"/>
  <c r="AN7" i="1" a="1"/>
  <c r="AN7" i="1" s="1"/>
  <c r="AM7" i="1" a="1"/>
  <c r="AM7" i="1" s="1"/>
  <c r="AL7" i="1" a="1"/>
  <c r="AL7" i="1" s="1"/>
  <c r="AK7" i="1" a="1"/>
  <c r="AK7" i="1" s="1"/>
  <c r="AJ7" i="1" a="1"/>
  <c r="AJ7" i="1" s="1"/>
  <c r="AI7" i="1" a="1"/>
  <c r="AI7" i="1" s="1"/>
  <c r="AH7" i="1" a="1"/>
  <c r="AH7" i="1" s="1"/>
  <c r="AG7" i="1" a="1"/>
  <c r="AG7" i="1" s="1"/>
  <c r="AF7" i="1" a="1"/>
  <c r="AF7" i="1" s="1"/>
  <c r="AE7" i="1" a="1"/>
  <c r="AE7" i="1" s="1"/>
  <c r="AD7" i="1" a="1"/>
  <c r="AD7" i="1" s="1"/>
  <c r="AC7" i="1" a="1"/>
  <c r="AC7" i="1" s="1"/>
  <c r="AB7" i="1" a="1"/>
  <c r="AB7" i="1" s="1"/>
  <c r="AA7" i="1" a="1"/>
  <c r="AA7" i="1" s="1"/>
  <c r="Z7" i="1" a="1"/>
  <c r="Z7" i="1" s="1"/>
  <c r="Y7" i="1" a="1"/>
  <c r="Y7" i="1" s="1"/>
  <c r="X7" i="1" a="1"/>
  <c r="X7" i="1" s="1"/>
  <c r="W7" i="1" a="1"/>
  <c r="W7" i="1" s="1"/>
  <c r="V7" i="1" a="1"/>
  <c r="V7" i="1" s="1"/>
  <c r="U7" i="1" a="1"/>
  <c r="U7" i="1" s="1"/>
  <c r="T7" i="1" a="1"/>
  <c r="T7" i="1" s="1"/>
  <c r="S7" i="1" a="1"/>
  <c r="S7" i="1" s="1"/>
  <c r="R7" i="1" a="1"/>
  <c r="R7" i="1" s="1"/>
  <c r="Q7" i="1" a="1"/>
  <c r="Q7" i="1" s="1"/>
  <c r="P7" i="1" a="1"/>
  <c r="P7" i="1" s="1"/>
  <c r="O7" i="1" a="1"/>
  <c r="O7" i="1" s="1"/>
  <c r="N7" i="1" a="1"/>
  <c r="N7" i="1" s="1"/>
  <c r="M7" i="1" a="1"/>
  <c r="M7" i="1" s="1"/>
  <c r="L7" i="1" a="1"/>
  <c r="L7" i="1" s="1"/>
  <c r="K7" i="1" a="1"/>
  <c r="K7" i="1" s="1"/>
  <c r="AU1" i="1"/>
  <c r="AV4" i="1"/>
  <c r="AW4" i="1" l="1"/>
  <c r="AV1" i="1"/>
  <c r="AV16" i="1" a="1"/>
  <c r="AV16" i="1" s="1"/>
  <c r="AV11" i="1" a="1"/>
  <c r="AV11" i="1" s="1"/>
  <c r="AV7" i="1" a="1"/>
  <c r="AV7" i="1" s="1"/>
  <c r="AV3" i="1"/>
  <c r="AV14" i="1" a="1"/>
  <c r="AV14" i="1" s="1"/>
  <c r="AV58" i="1" a="1"/>
  <c r="AV58" i="1" s="1"/>
  <c r="AV9" i="1" a="1"/>
  <c r="AV9" i="1" s="1"/>
  <c r="AV12" i="1" a="1"/>
  <c r="AV12" i="1" s="1"/>
  <c r="AV17" i="1" a="1"/>
  <c r="AV17" i="1" s="1"/>
  <c r="AV15" i="1" a="1"/>
  <c r="AV15" i="1" s="1"/>
  <c r="AV57" i="1" a="1"/>
  <c r="AV57" i="1" s="1"/>
  <c r="AV8" i="1" a="1"/>
  <c r="AV8" i="1" s="1"/>
  <c r="AV13" i="1" a="1"/>
  <c r="AV13" i="1" s="1"/>
  <c r="AV6" i="1" a="1"/>
  <c r="AV6" i="1" s="1"/>
  <c r="AV2" i="1"/>
  <c r="AV10" i="1" a="1"/>
  <c r="AV10" i="1" s="1"/>
  <c r="AX4" i="1" l="1"/>
  <c r="AY4" i="1" s="1"/>
  <c r="AW3" i="1"/>
  <c r="AW2" i="1"/>
  <c r="AW1" i="1"/>
  <c r="AW10" i="1" a="1"/>
  <c r="AW10" i="1" s="1"/>
  <c r="AW14" i="1" a="1"/>
  <c r="AW14" i="1" s="1"/>
  <c r="AW9" i="1" a="1"/>
  <c r="AW9" i="1" s="1"/>
  <c r="AW57" i="1" a="1"/>
  <c r="AW57" i="1" s="1"/>
  <c r="AW13" i="1" a="1"/>
  <c r="AW13" i="1" s="1"/>
  <c r="AW7" i="1" a="1"/>
  <c r="AW7" i="1" s="1"/>
  <c r="AW12" i="1" a="1"/>
  <c r="AW12" i="1" s="1"/>
  <c r="AW15" i="1" a="1"/>
  <c r="AW15" i="1" s="1"/>
  <c r="AW8" i="1" a="1"/>
  <c r="AW8" i="1" s="1"/>
  <c r="AW11" i="1" a="1"/>
  <c r="AW11" i="1" s="1"/>
  <c r="AW16" i="1" a="1"/>
  <c r="AW16" i="1" s="1"/>
  <c r="AW17" i="1" a="1"/>
  <c r="AW17" i="1" s="1"/>
  <c r="AW6" i="1" a="1"/>
  <c r="AW6" i="1" s="1"/>
  <c r="AW58" i="1" a="1"/>
  <c r="AW58" i="1" s="1"/>
  <c r="AX16" i="1" l="1" a="1"/>
  <c r="AX16" i="1" s="1"/>
  <c r="AX3" i="1"/>
  <c r="AX2" i="1"/>
  <c r="AX37" i="7" a="1"/>
  <c r="AX37" i="7" s="1"/>
  <c r="AW37" i="7" s="1" a="1"/>
  <c r="AW37" i="7" s="1"/>
  <c r="AV37" i="7" s="1" a="1"/>
  <c r="AV37" i="7" s="1"/>
  <c r="AU37" i="7" s="1" a="1"/>
  <c r="AU37" i="7" s="1"/>
  <c r="AT37" i="7" s="1" a="1"/>
  <c r="AT37" i="7" s="1"/>
  <c r="AS37" i="7" s="1" a="1"/>
  <c r="AS37" i="7" s="1"/>
  <c r="AR37" i="7" s="1" a="1"/>
  <c r="AR37" i="7" s="1"/>
  <c r="AQ37" i="7" s="1" a="1"/>
  <c r="AQ37" i="7" s="1"/>
  <c r="AP37" i="7" s="1" a="1"/>
  <c r="AP37" i="7" s="1"/>
  <c r="AO37" i="7" s="1" a="1"/>
  <c r="AO37" i="7" s="1"/>
  <c r="AN37" i="7" s="1" a="1"/>
  <c r="AN37" i="7" s="1"/>
  <c r="AM37" i="7" s="1" a="1"/>
  <c r="AM37" i="7" s="1"/>
  <c r="AL37" i="7" s="1" a="1"/>
  <c r="AL37" i="7" s="1"/>
  <c r="AK37" i="7" s="1" a="1"/>
  <c r="AK37" i="7" s="1"/>
  <c r="AJ37" i="7" s="1" a="1"/>
  <c r="AJ37" i="7" s="1"/>
  <c r="AI37" i="7" s="1" a="1"/>
  <c r="AI37" i="7" s="1"/>
  <c r="AH37" i="7" s="1" a="1"/>
  <c r="AH37" i="7" s="1"/>
  <c r="AG37" i="7" s="1" a="1"/>
  <c r="AG37" i="7" s="1"/>
  <c r="AF37" i="7" s="1" a="1"/>
  <c r="AF37" i="7" s="1"/>
  <c r="AE37" i="7" s="1" a="1"/>
  <c r="AE37" i="7" s="1"/>
  <c r="AD37" i="7" s="1" a="1"/>
  <c r="AD37" i="7" s="1"/>
  <c r="AC37" i="7" s="1" a="1"/>
  <c r="AC37" i="7" s="1"/>
  <c r="AB37" i="7" s="1" a="1"/>
  <c r="AB37" i="7" s="1"/>
  <c r="AA37" i="7" s="1" a="1"/>
  <c r="AA37" i="7" s="1"/>
  <c r="Z37" i="7" s="1" a="1"/>
  <c r="Z37" i="7" s="1"/>
  <c r="Y37" i="7" s="1" a="1"/>
  <c r="Y37" i="7" s="1"/>
  <c r="X37" i="7" s="1" a="1"/>
  <c r="X37" i="7" s="1"/>
  <c r="W37" i="7" s="1" a="1"/>
  <c r="W37" i="7" s="1"/>
  <c r="V37" i="7" s="1" a="1"/>
  <c r="V37" i="7" s="1"/>
  <c r="U37" i="7" s="1" a="1"/>
  <c r="U37" i="7" s="1"/>
  <c r="T37" i="7" s="1" a="1"/>
  <c r="T37" i="7" s="1"/>
  <c r="S37" i="7" s="1" a="1"/>
  <c r="S37" i="7" s="1"/>
  <c r="R37" i="7" s="1" a="1"/>
  <c r="R37" i="7" s="1"/>
  <c r="Q37" i="7" s="1" a="1"/>
  <c r="Q37" i="7" s="1"/>
  <c r="P37" i="7" s="1" a="1"/>
  <c r="P37" i="7" s="1"/>
  <c r="O37" i="7" s="1" a="1"/>
  <c r="O37" i="7" s="1"/>
  <c r="N37" i="7" s="1" a="1"/>
  <c r="N37" i="7" s="1"/>
  <c r="M37" i="7" s="1" a="1"/>
  <c r="M37" i="7" s="1"/>
  <c r="L37" i="7" s="1" a="1"/>
  <c r="L37" i="7" s="1"/>
  <c r="K37" i="7" s="1" a="1"/>
  <c r="K37" i="7" s="1"/>
  <c r="J37" i="7" s="1" a="1"/>
  <c r="J37" i="7" s="1"/>
  <c r="AX1" i="1"/>
  <c r="AX38" i="7" a="1"/>
  <c r="AX38" i="7" s="1"/>
  <c r="AW38" i="7" s="1" a="1"/>
  <c r="AW38" i="7" s="1"/>
  <c r="AV38" i="7" s="1" a="1"/>
  <c r="AV38" i="7" s="1"/>
  <c r="AU38" i="7" s="1" a="1"/>
  <c r="AU38" i="7" s="1"/>
  <c r="AT38" i="7" s="1" a="1"/>
  <c r="AT38" i="7" s="1"/>
  <c r="AS38" i="7" s="1" a="1"/>
  <c r="AS38" i="7" s="1"/>
  <c r="AR38" i="7" s="1" a="1"/>
  <c r="AR38" i="7" s="1"/>
  <c r="AQ38" i="7" s="1" a="1"/>
  <c r="AQ38" i="7" s="1"/>
  <c r="AP38" i="7" s="1" a="1"/>
  <c r="AP38" i="7" s="1"/>
  <c r="AO38" i="7" s="1" a="1"/>
  <c r="AO38" i="7" s="1"/>
  <c r="AN38" i="7" s="1" a="1"/>
  <c r="AN38" i="7" s="1"/>
  <c r="AM38" i="7" s="1" a="1"/>
  <c r="AM38" i="7" s="1"/>
  <c r="AL38" i="7" s="1" a="1"/>
  <c r="AL38" i="7" s="1"/>
  <c r="AK38" i="7" s="1" a="1"/>
  <c r="AK38" i="7" s="1"/>
  <c r="AJ38" i="7" s="1" a="1"/>
  <c r="AJ38" i="7" s="1"/>
  <c r="AI38" i="7" s="1" a="1"/>
  <c r="AI38" i="7" s="1"/>
  <c r="AH38" i="7" s="1" a="1"/>
  <c r="AH38" i="7" s="1"/>
  <c r="AG38" i="7" s="1" a="1"/>
  <c r="AG38" i="7" s="1"/>
  <c r="AF38" i="7" s="1" a="1"/>
  <c r="AF38" i="7" s="1"/>
  <c r="AE38" i="7" s="1" a="1"/>
  <c r="AE38" i="7" s="1"/>
  <c r="AD38" i="7" s="1" a="1"/>
  <c r="AD38" i="7" s="1"/>
  <c r="AC38" i="7" s="1" a="1"/>
  <c r="AC38" i="7" s="1"/>
  <c r="AB38" i="7" s="1" a="1"/>
  <c r="AB38" i="7" s="1"/>
  <c r="AA38" i="7" s="1" a="1"/>
  <c r="AA38" i="7" s="1"/>
  <c r="Z38" i="7" s="1" a="1"/>
  <c r="Z38" i="7" s="1"/>
  <c r="Y38" i="7" s="1" a="1"/>
  <c r="Y38" i="7" s="1"/>
  <c r="X38" i="7" s="1" a="1"/>
  <c r="X38" i="7" s="1"/>
  <c r="W38" i="7" s="1" a="1"/>
  <c r="W38" i="7" s="1"/>
  <c r="V38" i="7" s="1" a="1"/>
  <c r="V38" i="7" s="1"/>
  <c r="U38" i="7" s="1" a="1"/>
  <c r="U38" i="7" s="1"/>
  <c r="T38" i="7" s="1" a="1"/>
  <c r="T38" i="7" s="1"/>
  <c r="S38" i="7" s="1" a="1"/>
  <c r="S38" i="7" s="1"/>
  <c r="R38" i="7" s="1" a="1"/>
  <c r="R38" i="7" s="1"/>
  <c r="Q38" i="7" s="1" a="1"/>
  <c r="Q38" i="7" s="1"/>
  <c r="P38" i="7" s="1" a="1"/>
  <c r="P38" i="7" s="1"/>
  <c r="O38" i="7" s="1" a="1"/>
  <c r="O38" i="7" s="1"/>
  <c r="N38" i="7" s="1" a="1"/>
  <c r="N38" i="7" s="1"/>
  <c r="M38" i="7" s="1" a="1"/>
  <c r="M38" i="7" s="1"/>
  <c r="L38" i="7" s="1" a="1"/>
  <c r="L38" i="7" s="1"/>
  <c r="K38" i="7" s="1" a="1"/>
  <c r="K38" i="7" s="1"/>
  <c r="J38" i="7" s="1" a="1"/>
  <c r="J38" i="7" s="1"/>
  <c r="AX39" i="7" a="1"/>
  <c r="AX39" i="7" s="1"/>
  <c r="AW39" i="7" s="1" a="1"/>
  <c r="AW39" i="7" s="1"/>
  <c r="AV39" i="7" s="1" a="1"/>
  <c r="AV39" i="7" s="1"/>
  <c r="AU39" i="7" s="1" a="1"/>
  <c r="AU39" i="7" s="1"/>
  <c r="AT39" i="7" s="1" a="1"/>
  <c r="AT39" i="7" s="1"/>
  <c r="AS39" i="7" s="1" a="1"/>
  <c r="AS39" i="7" s="1"/>
  <c r="AR39" i="7" s="1" a="1"/>
  <c r="AR39" i="7" s="1"/>
  <c r="AQ39" i="7" s="1" a="1"/>
  <c r="AQ39" i="7" s="1"/>
  <c r="AP39" i="7" s="1" a="1"/>
  <c r="AP39" i="7" s="1"/>
  <c r="AO39" i="7" s="1" a="1"/>
  <c r="AO39" i="7" s="1"/>
  <c r="AN39" i="7" s="1" a="1"/>
  <c r="AN39" i="7" s="1"/>
  <c r="AM39" i="7" s="1" a="1"/>
  <c r="AM39" i="7" s="1"/>
  <c r="AL39" i="7" s="1" a="1"/>
  <c r="AL39" i="7" s="1"/>
  <c r="AK39" i="7" s="1" a="1"/>
  <c r="AK39" i="7" s="1"/>
  <c r="AJ39" i="7" s="1" a="1"/>
  <c r="AJ39" i="7" s="1"/>
  <c r="AI39" i="7" s="1" a="1"/>
  <c r="AI39" i="7" s="1"/>
  <c r="AH39" i="7" s="1" a="1"/>
  <c r="AH39" i="7" s="1"/>
  <c r="AG39" i="7" s="1" a="1"/>
  <c r="AG39" i="7" s="1"/>
  <c r="AF39" i="7" s="1" a="1"/>
  <c r="AF39" i="7" s="1"/>
  <c r="AE39" i="7" s="1" a="1"/>
  <c r="AE39" i="7" s="1"/>
  <c r="AD39" i="7" s="1" a="1"/>
  <c r="AD39" i="7" s="1"/>
  <c r="AC39" i="7" s="1" a="1"/>
  <c r="AC39" i="7" s="1"/>
  <c r="AB39" i="7" s="1" a="1"/>
  <c r="AB39" i="7" s="1"/>
  <c r="AA39" i="7" s="1" a="1"/>
  <c r="AA39" i="7" s="1"/>
  <c r="Z39" i="7" s="1" a="1"/>
  <c r="Z39" i="7" s="1"/>
  <c r="Y39" i="7" s="1" a="1"/>
  <c r="Y39" i="7" s="1"/>
  <c r="X39" i="7" s="1" a="1"/>
  <c r="X39" i="7" s="1"/>
  <c r="W39" i="7" s="1" a="1"/>
  <c r="W39" i="7" s="1"/>
  <c r="V39" i="7" s="1" a="1"/>
  <c r="V39" i="7" s="1"/>
  <c r="U39" i="7" s="1" a="1"/>
  <c r="U39" i="7" s="1"/>
  <c r="T39" i="7" s="1" a="1"/>
  <c r="T39" i="7" s="1"/>
  <c r="S39" i="7" s="1" a="1"/>
  <c r="S39" i="7" s="1"/>
  <c r="R39" i="7" s="1" a="1"/>
  <c r="R39" i="7" s="1"/>
  <c r="Q39" i="7" s="1" a="1"/>
  <c r="Q39" i="7" s="1"/>
  <c r="P39" i="7" s="1" a="1"/>
  <c r="P39" i="7" s="1"/>
  <c r="O39" i="7" s="1" a="1"/>
  <c r="O39" i="7" s="1"/>
  <c r="N39" i="7" s="1" a="1"/>
  <c r="N39" i="7" s="1"/>
  <c r="M39" i="7" s="1" a="1"/>
  <c r="M39" i="7" s="1"/>
  <c r="L39" i="7" s="1" a="1"/>
  <c r="L39" i="7" s="1"/>
  <c r="K39" i="7" s="1" a="1"/>
  <c r="K39" i="7" s="1"/>
  <c r="J39" i="7" s="1" a="1"/>
  <c r="J39" i="7" s="1"/>
  <c r="AX23" i="7" a="1"/>
  <c r="AX23" i="7" s="1"/>
  <c r="AW23" i="7" s="1" a="1"/>
  <c r="AW23" i="7" s="1"/>
  <c r="AV23" i="7" s="1" a="1"/>
  <c r="AV23" i="7" s="1"/>
  <c r="AU23" i="7" s="1" a="1"/>
  <c r="AU23" i="7" s="1"/>
  <c r="AT23" i="7" s="1" a="1"/>
  <c r="AT23" i="7" s="1"/>
  <c r="AS23" i="7" s="1" a="1"/>
  <c r="AS23" i="7" s="1"/>
  <c r="AR23" i="7" s="1" a="1"/>
  <c r="AR23" i="7" s="1"/>
  <c r="AQ23" i="7" s="1" a="1"/>
  <c r="AQ23" i="7" s="1"/>
  <c r="AP23" i="7" s="1" a="1"/>
  <c r="AP23" i="7" s="1"/>
  <c r="AO23" i="7" s="1" a="1"/>
  <c r="AO23" i="7" s="1"/>
  <c r="AN23" i="7" s="1" a="1"/>
  <c r="AN23" i="7" s="1"/>
  <c r="AM23" i="7" s="1" a="1"/>
  <c r="AM23" i="7" s="1"/>
  <c r="AL23" i="7" s="1" a="1"/>
  <c r="AL23" i="7" s="1"/>
  <c r="AK23" i="7" s="1" a="1"/>
  <c r="AK23" i="7" s="1"/>
  <c r="AJ23" i="7" s="1" a="1"/>
  <c r="AJ23" i="7" s="1"/>
  <c r="AI23" i="7" s="1" a="1"/>
  <c r="AI23" i="7" s="1"/>
  <c r="AH23" i="7" s="1" a="1"/>
  <c r="AH23" i="7" s="1"/>
  <c r="AG23" i="7" s="1" a="1"/>
  <c r="AG23" i="7" s="1"/>
  <c r="AF23" i="7" s="1" a="1"/>
  <c r="AF23" i="7" s="1"/>
  <c r="AE23" i="7" s="1" a="1"/>
  <c r="AE23" i="7" s="1"/>
  <c r="AD23" i="7" s="1" a="1"/>
  <c r="AD23" i="7" s="1"/>
  <c r="AC23" i="7" s="1" a="1"/>
  <c r="AC23" i="7" s="1"/>
  <c r="AB23" i="7" s="1" a="1"/>
  <c r="AB23" i="7" s="1"/>
  <c r="AA23" i="7" s="1" a="1"/>
  <c r="AA23" i="7" s="1"/>
  <c r="Z23" i="7" s="1" a="1"/>
  <c r="Z23" i="7" s="1"/>
  <c r="Y23" i="7" s="1" a="1"/>
  <c r="Y23" i="7" s="1"/>
  <c r="X23" i="7" s="1" a="1"/>
  <c r="X23" i="7" s="1"/>
  <c r="W23" i="7" s="1" a="1"/>
  <c r="W23" i="7" s="1"/>
  <c r="V23" i="7" s="1" a="1"/>
  <c r="V23" i="7" s="1"/>
  <c r="U23" i="7" s="1" a="1"/>
  <c r="U23" i="7" s="1"/>
  <c r="T23" i="7" s="1" a="1"/>
  <c r="T23" i="7" s="1"/>
  <c r="S23" i="7" s="1" a="1"/>
  <c r="S23" i="7" s="1"/>
  <c r="R23" i="7" s="1" a="1"/>
  <c r="R23" i="7" s="1"/>
  <c r="Q23" i="7" s="1" a="1"/>
  <c r="Q23" i="7" s="1"/>
  <c r="P23" i="7" s="1" a="1"/>
  <c r="P23" i="7" s="1"/>
  <c r="O23" i="7" s="1" a="1"/>
  <c r="O23" i="7" s="1"/>
  <c r="N23" i="7" s="1" a="1"/>
  <c r="N23" i="7" s="1"/>
  <c r="M23" i="7" s="1" a="1"/>
  <c r="M23" i="7" s="1"/>
  <c r="L23" i="7" s="1" a="1"/>
  <c r="L23" i="7" s="1"/>
  <c r="K23" i="7" s="1" a="1"/>
  <c r="K23" i="7" s="1"/>
  <c r="J23" i="7" s="1" a="1"/>
  <c r="J23" i="7" s="1"/>
  <c r="AX32" i="7" a="1"/>
  <c r="AX32" i="7" s="1"/>
  <c r="AW32" i="7" s="1" a="1"/>
  <c r="AW32" i="7" s="1"/>
  <c r="AV32" i="7" s="1" a="1"/>
  <c r="AV32" i="7" s="1"/>
  <c r="AU32" i="7" s="1" a="1"/>
  <c r="AU32" i="7" s="1"/>
  <c r="AT32" i="7" s="1" a="1"/>
  <c r="AT32" i="7" s="1"/>
  <c r="AS32" i="7" s="1" a="1"/>
  <c r="AS32" i="7" s="1"/>
  <c r="AR32" i="7" s="1" a="1"/>
  <c r="AR32" i="7" s="1"/>
  <c r="AQ32" i="7" s="1" a="1"/>
  <c r="AQ32" i="7" s="1"/>
  <c r="AP32" i="7" s="1" a="1"/>
  <c r="AP32" i="7" s="1"/>
  <c r="AO32" i="7" s="1" a="1"/>
  <c r="AO32" i="7" s="1"/>
  <c r="AN32" i="7" s="1" a="1"/>
  <c r="AN32" i="7" s="1"/>
  <c r="AM32" i="7" s="1" a="1"/>
  <c r="AM32" i="7" s="1"/>
  <c r="AL32" i="7" s="1" a="1"/>
  <c r="AL32" i="7" s="1"/>
  <c r="AK32" i="7" s="1" a="1"/>
  <c r="AK32" i="7" s="1"/>
  <c r="AJ32" i="7" s="1" a="1"/>
  <c r="AJ32" i="7" s="1"/>
  <c r="AI32" i="7" s="1" a="1"/>
  <c r="AI32" i="7" s="1"/>
  <c r="AH32" i="7" s="1" a="1"/>
  <c r="AH32" i="7" s="1"/>
  <c r="AG32" i="7" s="1" a="1"/>
  <c r="AG32" i="7" s="1"/>
  <c r="AF32" i="7" s="1" a="1"/>
  <c r="AF32" i="7" s="1"/>
  <c r="AE32" i="7" s="1" a="1"/>
  <c r="AE32" i="7" s="1"/>
  <c r="AD32" i="7" s="1" a="1"/>
  <c r="AD32" i="7" s="1"/>
  <c r="AC32" i="7" s="1" a="1"/>
  <c r="AC32" i="7" s="1"/>
  <c r="AB32" i="7" s="1" a="1"/>
  <c r="AB32" i="7" s="1"/>
  <c r="AA32" i="7" s="1" a="1"/>
  <c r="AA32" i="7" s="1"/>
  <c r="Z32" i="7" s="1" a="1"/>
  <c r="Z32" i="7" s="1"/>
  <c r="Y32" i="7" s="1" a="1"/>
  <c r="Y32" i="7" s="1"/>
  <c r="X32" i="7" s="1" a="1"/>
  <c r="X32" i="7" s="1"/>
  <c r="W32" i="7" s="1" a="1"/>
  <c r="W32" i="7" s="1"/>
  <c r="V32" i="7" s="1" a="1"/>
  <c r="V32" i="7" s="1"/>
  <c r="U32" i="7" s="1" a="1"/>
  <c r="U32" i="7" s="1"/>
  <c r="T32" i="7" s="1" a="1"/>
  <c r="T32" i="7" s="1"/>
  <c r="S32" i="7" s="1" a="1"/>
  <c r="S32" i="7" s="1"/>
  <c r="R32" i="7" s="1" a="1"/>
  <c r="R32" i="7" s="1"/>
  <c r="Q32" i="7" s="1" a="1"/>
  <c r="Q32" i="7" s="1"/>
  <c r="P32" i="7" s="1" a="1"/>
  <c r="P32" i="7" s="1"/>
  <c r="O32" i="7" s="1" a="1"/>
  <c r="O32" i="7" s="1"/>
  <c r="N32" i="7" s="1" a="1"/>
  <c r="N32" i="7" s="1"/>
  <c r="M32" i="7" s="1" a="1"/>
  <c r="M32" i="7" s="1"/>
  <c r="L32" i="7" s="1" a="1"/>
  <c r="L32" i="7" s="1"/>
  <c r="K32" i="7" s="1" a="1"/>
  <c r="K32" i="7" s="1"/>
  <c r="J32" i="7" s="1" a="1"/>
  <c r="J32" i="7" s="1"/>
  <c r="AX28" i="7" a="1"/>
  <c r="AX28" i="7" s="1"/>
  <c r="AW28" i="7" s="1" a="1"/>
  <c r="AW28" i="7" s="1"/>
  <c r="AV28" i="7" s="1" a="1"/>
  <c r="AV28" i="7" s="1"/>
  <c r="AU28" i="7" s="1" a="1"/>
  <c r="AU28" i="7" s="1"/>
  <c r="AT28" i="7" s="1" a="1"/>
  <c r="AT28" i="7" s="1"/>
  <c r="AS28" i="7" s="1" a="1"/>
  <c r="AS28" i="7" s="1"/>
  <c r="AR28" i="7" s="1" a="1"/>
  <c r="AR28" i="7" s="1"/>
  <c r="AQ28" i="7" s="1" a="1"/>
  <c r="AQ28" i="7" s="1"/>
  <c r="AP28" i="7" s="1" a="1"/>
  <c r="AP28" i="7" s="1"/>
  <c r="AO28" i="7" s="1" a="1"/>
  <c r="AO28" i="7" s="1"/>
  <c r="AN28" i="7" s="1" a="1"/>
  <c r="AN28" i="7" s="1"/>
  <c r="AM28" i="7" s="1" a="1"/>
  <c r="AM28" i="7" s="1"/>
  <c r="AL28" i="7" s="1" a="1"/>
  <c r="AL28" i="7" s="1"/>
  <c r="AK28" i="7" s="1" a="1"/>
  <c r="AK28" i="7" s="1"/>
  <c r="AJ28" i="7" s="1" a="1"/>
  <c r="AJ28" i="7" s="1"/>
  <c r="AI28" i="7" s="1" a="1"/>
  <c r="AI28" i="7" s="1"/>
  <c r="AH28" i="7" s="1" a="1"/>
  <c r="AH28" i="7" s="1"/>
  <c r="AG28" i="7" s="1" a="1"/>
  <c r="AG28" i="7" s="1"/>
  <c r="AF28" i="7" s="1" a="1"/>
  <c r="AF28" i="7" s="1"/>
  <c r="AE28" i="7" s="1" a="1"/>
  <c r="AE28" i="7" s="1"/>
  <c r="AD28" i="7" s="1" a="1"/>
  <c r="AD28" i="7" s="1"/>
  <c r="AC28" i="7" s="1" a="1"/>
  <c r="AC28" i="7" s="1"/>
  <c r="AB28" i="7" s="1" a="1"/>
  <c r="AB28" i="7" s="1"/>
  <c r="AA28" i="7" s="1" a="1"/>
  <c r="AA28" i="7" s="1"/>
  <c r="Z28" i="7" s="1" a="1"/>
  <c r="Z28" i="7" s="1"/>
  <c r="Y28" i="7" s="1" a="1"/>
  <c r="Y28" i="7" s="1"/>
  <c r="X28" i="7" s="1" a="1"/>
  <c r="X28" i="7" s="1"/>
  <c r="W28" i="7" s="1" a="1"/>
  <c r="W28" i="7" s="1"/>
  <c r="V28" i="7" s="1" a="1"/>
  <c r="V28" i="7" s="1"/>
  <c r="U28" i="7" s="1" a="1"/>
  <c r="U28" i="7" s="1"/>
  <c r="T28" i="7" s="1" a="1"/>
  <c r="T28" i="7" s="1"/>
  <c r="S28" i="7" s="1" a="1"/>
  <c r="S28" i="7" s="1"/>
  <c r="R28" i="7" s="1" a="1"/>
  <c r="R28" i="7" s="1"/>
  <c r="Q28" i="7" s="1" a="1"/>
  <c r="Q28" i="7" s="1"/>
  <c r="P28" i="7" s="1" a="1"/>
  <c r="P28" i="7" s="1"/>
  <c r="O28" i="7" s="1" a="1"/>
  <c r="O28" i="7" s="1"/>
  <c r="N28" i="7" s="1" a="1"/>
  <c r="N28" i="7" s="1"/>
  <c r="M28" i="7" s="1" a="1"/>
  <c r="M28" i="7" s="1"/>
  <c r="L28" i="7" s="1" a="1"/>
  <c r="L28" i="7" s="1"/>
  <c r="K28" i="7" s="1" a="1"/>
  <c r="K28" i="7" s="1"/>
  <c r="J28" i="7" s="1" a="1"/>
  <c r="J28" i="7" s="1"/>
  <c r="AX49" i="7" a="1"/>
  <c r="AX49" i="7" s="1"/>
  <c r="AW49" i="7" s="1" a="1"/>
  <c r="AW49" i="7" s="1"/>
  <c r="AV49" i="7" s="1" a="1"/>
  <c r="AV49" i="7" s="1"/>
  <c r="AU49" i="7" s="1" a="1"/>
  <c r="AU49" i="7" s="1"/>
  <c r="AT49" i="7" s="1" a="1"/>
  <c r="AT49" i="7" s="1"/>
  <c r="AS49" i="7" s="1" a="1"/>
  <c r="AS49" i="7" s="1"/>
  <c r="AR49" i="7" s="1" a="1"/>
  <c r="AR49" i="7" s="1"/>
  <c r="AQ49" i="7" s="1" a="1"/>
  <c r="AQ49" i="7" s="1"/>
  <c r="AP49" i="7" s="1" a="1"/>
  <c r="AP49" i="7" s="1"/>
  <c r="AO49" i="7" s="1" a="1"/>
  <c r="AO49" i="7" s="1"/>
  <c r="AN49" i="7" s="1" a="1"/>
  <c r="AN49" i="7" s="1"/>
  <c r="AM49" i="7" s="1" a="1"/>
  <c r="AM49" i="7" s="1"/>
  <c r="AL49" i="7" s="1" a="1"/>
  <c r="AL49" i="7" s="1"/>
  <c r="AK49" i="7" s="1" a="1"/>
  <c r="AK49" i="7" s="1"/>
  <c r="AJ49" i="7" s="1" a="1"/>
  <c r="AJ49" i="7" s="1"/>
  <c r="AI49" i="7" s="1" a="1"/>
  <c r="AI49" i="7" s="1"/>
  <c r="AH49" i="7" s="1" a="1"/>
  <c r="AH49" i="7" s="1"/>
  <c r="AG49" i="7" s="1" a="1"/>
  <c r="AG49" i="7" s="1"/>
  <c r="AF49" i="7" s="1" a="1"/>
  <c r="AF49" i="7" s="1"/>
  <c r="AE49" i="7" s="1" a="1"/>
  <c r="AE49" i="7" s="1"/>
  <c r="AD49" i="7" s="1" a="1"/>
  <c r="AD49" i="7" s="1"/>
  <c r="AC49" i="7" s="1" a="1"/>
  <c r="AC49" i="7" s="1"/>
  <c r="AB49" i="7" s="1" a="1"/>
  <c r="AB49" i="7" s="1"/>
  <c r="AA49" i="7" s="1" a="1"/>
  <c r="AA49" i="7" s="1"/>
  <c r="Z49" i="7" s="1" a="1"/>
  <c r="Z49" i="7" s="1"/>
  <c r="Y49" i="7" s="1" a="1"/>
  <c r="Y49" i="7" s="1"/>
  <c r="X49" i="7" s="1" a="1"/>
  <c r="X49" i="7" s="1"/>
  <c r="W49" i="7" s="1" a="1"/>
  <c r="W49" i="7" s="1"/>
  <c r="V49" i="7" s="1" a="1"/>
  <c r="V49" i="7" s="1"/>
  <c r="U49" i="7" s="1" a="1"/>
  <c r="U49" i="7" s="1"/>
  <c r="T49" i="7" s="1" a="1"/>
  <c r="T49" i="7" s="1"/>
  <c r="S49" i="7" s="1" a="1"/>
  <c r="S49" i="7" s="1"/>
  <c r="R49" i="7" s="1" a="1"/>
  <c r="R49" i="7" s="1"/>
  <c r="Q49" i="7" s="1" a="1"/>
  <c r="Q49" i="7" s="1"/>
  <c r="P49" i="7" s="1" a="1"/>
  <c r="P49" i="7" s="1"/>
  <c r="O49" i="7" s="1" a="1"/>
  <c r="O49" i="7" s="1"/>
  <c r="N49" i="7" s="1" a="1"/>
  <c r="N49" i="7" s="1"/>
  <c r="M49" i="7" s="1" a="1"/>
  <c r="M49" i="7" s="1"/>
  <c r="L49" i="7" s="1" a="1"/>
  <c r="L49" i="7" s="1"/>
  <c r="K49" i="7" s="1" a="1"/>
  <c r="K49" i="7" s="1"/>
  <c r="J49" i="7" s="1" a="1"/>
  <c r="J49" i="7" s="1"/>
  <c r="AX51" i="7" a="1"/>
  <c r="AX51" i="7" s="1"/>
  <c r="AW51" i="7" s="1" a="1"/>
  <c r="AW51" i="7" s="1"/>
  <c r="AV51" i="7" s="1" a="1"/>
  <c r="AV51" i="7" s="1"/>
  <c r="AU51" i="7" s="1" a="1"/>
  <c r="AU51" i="7" s="1"/>
  <c r="AT51" i="7" s="1" a="1"/>
  <c r="AT51" i="7" s="1"/>
  <c r="AS51" i="7" s="1" a="1"/>
  <c r="AS51" i="7" s="1"/>
  <c r="AR51" i="7" s="1" a="1"/>
  <c r="AR51" i="7" s="1"/>
  <c r="AQ51" i="7" s="1" a="1"/>
  <c r="AQ51" i="7" s="1"/>
  <c r="AP51" i="7" s="1" a="1"/>
  <c r="AP51" i="7" s="1"/>
  <c r="AO51" i="7" s="1" a="1"/>
  <c r="AO51" i="7" s="1"/>
  <c r="AN51" i="7" s="1" a="1"/>
  <c r="AN51" i="7" s="1"/>
  <c r="AM51" i="7" s="1" a="1"/>
  <c r="AM51" i="7" s="1"/>
  <c r="AL51" i="7" s="1" a="1"/>
  <c r="AL51" i="7" s="1"/>
  <c r="AK51" i="7" s="1" a="1"/>
  <c r="AK51" i="7" s="1"/>
  <c r="AJ51" i="7" s="1" a="1"/>
  <c r="AJ51" i="7" s="1"/>
  <c r="AI51" i="7" s="1" a="1"/>
  <c r="AI51" i="7" s="1"/>
  <c r="AH51" i="7" s="1" a="1"/>
  <c r="AH51" i="7" s="1"/>
  <c r="AG51" i="7" s="1" a="1"/>
  <c r="AG51" i="7" s="1"/>
  <c r="AF51" i="7" s="1" a="1"/>
  <c r="AF51" i="7" s="1"/>
  <c r="AE51" i="7" s="1" a="1"/>
  <c r="AE51" i="7" s="1"/>
  <c r="AD51" i="7" s="1" a="1"/>
  <c r="AD51" i="7" s="1"/>
  <c r="AC51" i="7" s="1" a="1"/>
  <c r="AC51" i="7" s="1"/>
  <c r="AB51" i="7" s="1" a="1"/>
  <c r="AB51" i="7" s="1"/>
  <c r="AA51" i="7" s="1" a="1"/>
  <c r="AA51" i="7" s="1"/>
  <c r="Z51" i="7" s="1" a="1"/>
  <c r="Z51" i="7" s="1"/>
  <c r="Y51" i="7" s="1" a="1"/>
  <c r="Y51" i="7" s="1"/>
  <c r="X51" i="7" s="1" a="1"/>
  <c r="X51" i="7" s="1"/>
  <c r="W51" i="7" s="1" a="1"/>
  <c r="W51" i="7" s="1"/>
  <c r="V51" i="7" s="1" a="1"/>
  <c r="V51" i="7" s="1"/>
  <c r="U51" i="7" s="1" a="1"/>
  <c r="U51" i="7" s="1"/>
  <c r="T51" i="7" s="1" a="1"/>
  <c r="T51" i="7" s="1"/>
  <c r="S51" i="7" s="1" a="1"/>
  <c r="S51" i="7" s="1"/>
  <c r="R51" i="7" s="1" a="1"/>
  <c r="R51" i="7" s="1"/>
  <c r="Q51" i="7" s="1" a="1"/>
  <c r="Q51" i="7" s="1"/>
  <c r="P51" i="7" s="1" a="1"/>
  <c r="P51" i="7" s="1"/>
  <c r="O51" i="7" s="1" a="1"/>
  <c r="O51" i="7" s="1"/>
  <c r="N51" i="7" s="1" a="1"/>
  <c r="N51" i="7" s="1"/>
  <c r="M51" i="7" s="1" a="1"/>
  <c r="M51" i="7" s="1"/>
  <c r="L51" i="7" s="1" a="1"/>
  <c r="L51" i="7" s="1"/>
  <c r="K51" i="7" s="1" a="1"/>
  <c r="K51" i="7" s="1"/>
  <c r="J51" i="7" s="1" a="1"/>
  <c r="J51" i="7" s="1"/>
  <c r="AX27" i="7" a="1"/>
  <c r="AX27" i="7" s="1"/>
  <c r="AW27" i="7" s="1" a="1"/>
  <c r="AW27" i="7" s="1"/>
  <c r="AV27" i="7" s="1" a="1"/>
  <c r="AV27" i="7" s="1"/>
  <c r="AU27" i="7" s="1" a="1"/>
  <c r="AU27" i="7" s="1"/>
  <c r="AT27" i="7" s="1" a="1"/>
  <c r="AT27" i="7" s="1"/>
  <c r="AS27" i="7" s="1" a="1"/>
  <c r="AS27" i="7" s="1"/>
  <c r="AR27" i="7" s="1" a="1"/>
  <c r="AR27" i="7" s="1"/>
  <c r="AQ27" i="7" s="1" a="1"/>
  <c r="AQ27" i="7" s="1"/>
  <c r="AP27" i="7" s="1" a="1"/>
  <c r="AP27" i="7" s="1"/>
  <c r="AO27" i="7" s="1" a="1"/>
  <c r="AO27" i="7" s="1"/>
  <c r="AN27" i="7" s="1" a="1"/>
  <c r="AN27" i="7" s="1"/>
  <c r="AM27" i="7" s="1" a="1"/>
  <c r="AM27" i="7" s="1"/>
  <c r="AL27" i="7" s="1" a="1"/>
  <c r="AL27" i="7" s="1"/>
  <c r="AK27" i="7" s="1" a="1"/>
  <c r="AK27" i="7" s="1"/>
  <c r="AJ27" i="7" s="1" a="1"/>
  <c r="AJ27" i="7" s="1"/>
  <c r="AI27" i="7" s="1" a="1"/>
  <c r="AI27" i="7" s="1"/>
  <c r="AH27" i="7" s="1" a="1"/>
  <c r="AH27" i="7" s="1"/>
  <c r="AG27" i="7" s="1" a="1"/>
  <c r="AG27" i="7" s="1"/>
  <c r="AF27" i="7" s="1" a="1"/>
  <c r="AF27" i="7" s="1"/>
  <c r="AE27" i="7" s="1" a="1"/>
  <c r="AE27" i="7" s="1"/>
  <c r="AD27" i="7" s="1" a="1"/>
  <c r="AD27" i="7" s="1"/>
  <c r="AC27" i="7" s="1" a="1"/>
  <c r="AC27" i="7" s="1"/>
  <c r="AB27" i="7" s="1" a="1"/>
  <c r="AB27" i="7" s="1"/>
  <c r="AA27" i="7" s="1" a="1"/>
  <c r="AA27" i="7" s="1"/>
  <c r="Z27" i="7" s="1" a="1"/>
  <c r="Z27" i="7" s="1"/>
  <c r="Y27" i="7" s="1" a="1"/>
  <c r="Y27" i="7" s="1"/>
  <c r="X27" i="7" s="1" a="1"/>
  <c r="X27" i="7" s="1"/>
  <c r="W27" i="7" s="1" a="1"/>
  <c r="W27" i="7" s="1"/>
  <c r="V27" i="7" s="1" a="1"/>
  <c r="V27" i="7" s="1"/>
  <c r="U27" i="7" s="1" a="1"/>
  <c r="U27" i="7" s="1"/>
  <c r="T27" i="7" s="1" a="1"/>
  <c r="T27" i="7" s="1"/>
  <c r="S27" i="7" s="1" a="1"/>
  <c r="S27" i="7" s="1"/>
  <c r="R27" i="7" s="1" a="1"/>
  <c r="R27" i="7" s="1"/>
  <c r="Q27" i="7" s="1" a="1"/>
  <c r="Q27" i="7" s="1"/>
  <c r="P27" i="7" s="1" a="1"/>
  <c r="P27" i="7" s="1"/>
  <c r="O27" i="7" s="1" a="1"/>
  <c r="O27" i="7" s="1"/>
  <c r="N27" i="7" s="1" a="1"/>
  <c r="N27" i="7" s="1"/>
  <c r="M27" i="7" s="1" a="1"/>
  <c r="M27" i="7" s="1"/>
  <c r="L27" i="7" s="1" a="1"/>
  <c r="L27" i="7" s="1"/>
  <c r="K27" i="7" s="1" a="1"/>
  <c r="K27" i="7" s="1"/>
  <c r="J27" i="7" s="1" a="1"/>
  <c r="J27" i="7" s="1"/>
  <c r="AX20" i="7" a="1"/>
  <c r="AX20" i="7" s="1"/>
  <c r="AW20" i="7" s="1" a="1"/>
  <c r="AW20" i="7" s="1"/>
  <c r="AV20" i="7" s="1" a="1"/>
  <c r="AV20" i="7" s="1"/>
  <c r="AU20" i="7" s="1" a="1"/>
  <c r="AU20" i="7" s="1"/>
  <c r="AT20" i="7" s="1" a="1"/>
  <c r="AT20" i="7" s="1"/>
  <c r="AS20" i="7" s="1" a="1"/>
  <c r="AS20" i="7" s="1"/>
  <c r="AR20" i="7" s="1" a="1"/>
  <c r="AR20" i="7" s="1"/>
  <c r="AQ20" i="7" s="1" a="1"/>
  <c r="AQ20" i="7" s="1"/>
  <c r="AP20" i="7" s="1" a="1"/>
  <c r="AP20" i="7" s="1"/>
  <c r="AO20" i="7" s="1" a="1"/>
  <c r="AO20" i="7" s="1"/>
  <c r="AN20" i="7" s="1" a="1"/>
  <c r="AN20" i="7" s="1"/>
  <c r="AM20" i="7" s="1" a="1"/>
  <c r="AM20" i="7" s="1"/>
  <c r="AL20" i="7" s="1" a="1"/>
  <c r="AL20" i="7" s="1"/>
  <c r="AK20" i="7" s="1" a="1"/>
  <c r="AK20" i="7" s="1"/>
  <c r="AJ20" i="7" s="1" a="1"/>
  <c r="AJ20" i="7" s="1"/>
  <c r="AI20" i="7" s="1" a="1"/>
  <c r="AI20" i="7" s="1"/>
  <c r="AH20" i="7" s="1" a="1"/>
  <c r="AH20" i="7" s="1"/>
  <c r="AG20" i="7" s="1" a="1"/>
  <c r="AG20" i="7" s="1"/>
  <c r="AF20" i="7" s="1" a="1"/>
  <c r="AF20" i="7" s="1"/>
  <c r="AE20" i="7" s="1" a="1"/>
  <c r="AE20" i="7" s="1"/>
  <c r="AD20" i="7" s="1" a="1"/>
  <c r="AD20" i="7" s="1"/>
  <c r="AC20" i="7" s="1" a="1"/>
  <c r="AC20" i="7" s="1"/>
  <c r="AB20" i="7" s="1" a="1"/>
  <c r="AB20" i="7" s="1"/>
  <c r="AA20" i="7" s="1" a="1"/>
  <c r="AA20" i="7" s="1"/>
  <c r="Z20" i="7" s="1" a="1"/>
  <c r="Z20" i="7" s="1"/>
  <c r="Y20" i="7" s="1" a="1"/>
  <c r="Y20" i="7" s="1"/>
  <c r="X20" i="7" s="1" a="1"/>
  <c r="X20" i="7" s="1"/>
  <c r="W20" i="7" s="1" a="1"/>
  <c r="W20" i="7" s="1"/>
  <c r="V20" i="7" s="1" a="1"/>
  <c r="V20" i="7" s="1"/>
  <c r="U20" i="7" s="1" a="1"/>
  <c r="U20" i="7" s="1"/>
  <c r="T20" i="7" s="1" a="1"/>
  <c r="T20" i="7" s="1"/>
  <c r="S20" i="7" s="1" a="1"/>
  <c r="S20" i="7" s="1"/>
  <c r="R20" i="7" s="1" a="1"/>
  <c r="R20" i="7" s="1"/>
  <c r="Q20" i="7" s="1" a="1"/>
  <c r="Q20" i="7" s="1"/>
  <c r="P20" i="7" s="1" a="1"/>
  <c r="P20" i="7" s="1"/>
  <c r="O20" i="7" s="1" a="1"/>
  <c r="O20" i="7" s="1"/>
  <c r="N20" i="7" s="1" a="1"/>
  <c r="N20" i="7" s="1"/>
  <c r="M20" i="7" s="1" a="1"/>
  <c r="M20" i="7" s="1"/>
  <c r="L20" i="7" s="1" a="1"/>
  <c r="L20" i="7" s="1"/>
  <c r="K20" i="7" s="1" a="1"/>
  <c r="K20" i="7" s="1"/>
  <c r="J20" i="7" s="1" a="1"/>
  <c r="J20" i="7" s="1"/>
  <c r="AX50" i="7" a="1"/>
  <c r="AX50" i="7" s="1"/>
  <c r="AW50" i="7" s="1" a="1"/>
  <c r="AW50" i="7" s="1"/>
  <c r="AV50" i="7" s="1" a="1"/>
  <c r="AV50" i="7" s="1"/>
  <c r="AU50" i="7" s="1" a="1"/>
  <c r="AU50" i="7" s="1"/>
  <c r="AT50" i="7" s="1" a="1"/>
  <c r="AT50" i="7" s="1"/>
  <c r="AS50" i="7" s="1" a="1"/>
  <c r="AS50" i="7" s="1"/>
  <c r="AR50" i="7" s="1" a="1"/>
  <c r="AR50" i="7" s="1"/>
  <c r="AQ50" i="7" s="1" a="1"/>
  <c r="AQ50" i="7" s="1"/>
  <c r="AP50" i="7" s="1" a="1"/>
  <c r="AP50" i="7" s="1"/>
  <c r="AO50" i="7" s="1" a="1"/>
  <c r="AO50" i="7" s="1"/>
  <c r="AN50" i="7" s="1" a="1"/>
  <c r="AN50" i="7" s="1"/>
  <c r="AM50" i="7" s="1" a="1"/>
  <c r="AM50" i="7" s="1"/>
  <c r="AL50" i="7" s="1" a="1"/>
  <c r="AL50" i="7" s="1"/>
  <c r="AK50" i="7" s="1" a="1"/>
  <c r="AK50" i="7" s="1"/>
  <c r="AJ50" i="7" s="1" a="1"/>
  <c r="AJ50" i="7" s="1"/>
  <c r="AI50" i="7" s="1" a="1"/>
  <c r="AI50" i="7" s="1"/>
  <c r="AH50" i="7" s="1" a="1"/>
  <c r="AH50" i="7" s="1"/>
  <c r="AG50" i="7" s="1" a="1"/>
  <c r="AG50" i="7" s="1"/>
  <c r="AF50" i="7" s="1" a="1"/>
  <c r="AF50" i="7" s="1"/>
  <c r="AE50" i="7" s="1" a="1"/>
  <c r="AE50" i="7" s="1"/>
  <c r="AD50" i="7" s="1" a="1"/>
  <c r="AD50" i="7" s="1"/>
  <c r="AC50" i="7" s="1" a="1"/>
  <c r="AC50" i="7" s="1"/>
  <c r="AB50" i="7" s="1" a="1"/>
  <c r="AB50" i="7" s="1"/>
  <c r="AA50" i="7" s="1" a="1"/>
  <c r="AA50" i="7" s="1"/>
  <c r="Z50" i="7" s="1" a="1"/>
  <c r="Z50" i="7" s="1"/>
  <c r="Y50" i="7" s="1" a="1"/>
  <c r="Y50" i="7" s="1"/>
  <c r="X50" i="7" s="1" a="1"/>
  <c r="X50" i="7" s="1"/>
  <c r="W50" i="7" s="1" a="1"/>
  <c r="W50" i="7" s="1"/>
  <c r="V50" i="7" s="1" a="1"/>
  <c r="V50" i="7" s="1"/>
  <c r="U50" i="7" s="1" a="1"/>
  <c r="U50" i="7" s="1"/>
  <c r="T50" i="7" s="1" a="1"/>
  <c r="T50" i="7" s="1"/>
  <c r="S50" i="7" s="1" a="1"/>
  <c r="S50" i="7" s="1"/>
  <c r="R50" i="7" s="1" a="1"/>
  <c r="R50" i="7" s="1"/>
  <c r="Q50" i="7" s="1" a="1"/>
  <c r="Q50" i="7" s="1"/>
  <c r="P50" i="7" s="1" a="1"/>
  <c r="P50" i="7" s="1"/>
  <c r="O50" i="7" s="1" a="1"/>
  <c r="O50" i="7" s="1"/>
  <c r="N50" i="7" s="1" a="1"/>
  <c r="N50" i="7" s="1"/>
  <c r="M50" i="7" s="1" a="1"/>
  <c r="M50" i="7" s="1"/>
  <c r="L50" i="7" s="1" a="1"/>
  <c r="L50" i="7" s="1"/>
  <c r="K50" i="7" s="1" a="1"/>
  <c r="K50" i="7" s="1"/>
  <c r="J50" i="7" s="1" a="1"/>
  <c r="J50" i="7" s="1"/>
  <c r="AX54" i="7" a="1"/>
  <c r="AX54" i="7" s="1"/>
  <c r="AW54" i="7" s="1" a="1"/>
  <c r="AW54" i="7" s="1"/>
  <c r="AV54" i="7" s="1" a="1"/>
  <c r="AV54" i="7" s="1"/>
  <c r="AU54" i="7" s="1" a="1"/>
  <c r="AU54" i="7" s="1"/>
  <c r="AT54" i="7" s="1" a="1"/>
  <c r="AT54" i="7" s="1"/>
  <c r="AS54" i="7" s="1" a="1"/>
  <c r="AS54" i="7" s="1"/>
  <c r="AR54" i="7" s="1" a="1"/>
  <c r="AR54" i="7" s="1"/>
  <c r="AQ54" i="7" s="1" a="1"/>
  <c r="AQ54" i="7" s="1"/>
  <c r="AP54" i="7" s="1" a="1"/>
  <c r="AP54" i="7" s="1"/>
  <c r="AO54" i="7" s="1" a="1"/>
  <c r="AO54" i="7" s="1"/>
  <c r="AN54" i="7" s="1" a="1"/>
  <c r="AN54" i="7" s="1"/>
  <c r="AM54" i="7" s="1" a="1"/>
  <c r="AM54" i="7" s="1"/>
  <c r="AL54" i="7" s="1" a="1"/>
  <c r="AL54" i="7" s="1"/>
  <c r="AK54" i="7" s="1" a="1"/>
  <c r="AK54" i="7" s="1"/>
  <c r="AJ54" i="7" s="1" a="1"/>
  <c r="AJ54" i="7" s="1"/>
  <c r="AI54" i="7" s="1" a="1"/>
  <c r="AI54" i="7" s="1"/>
  <c r="AH54" i="7" s="1" a="1"/>
  <c r="AH54" i="7" s="1"/>
  <c r="AG54" i="7" s="1" a="1"/>
  <c r="AG54" i="7" s="1"/>
  <c r="AF54" i="7" s="1" a="1"/>
  <c r="AF54" i="7" s="1"/>
  <c r="AE54" i="7" s="1" a="1"/>
  <c r="AE54" i="7" s="1"/>
  <c r="AD54" i="7" s="1" a="1"/>
  <c r="AD54" i="7" s="1"/>
  <c r="AC54" i="7" s="1" a="1"/>
  <c r="AC54" i="7" s="1"/>
  <c r="AB54" i="7" s="1" a="1"/>
  <c r="AB54" i="7" s="1"/>
  <c r="AA54" i="7" s="1" a="1"/>
  <c r="AA54" i="7" s="1"/>
  <c r="Z54" i="7" s="1" a="1"/>
  <c r="Z54" i="7" s="1"/>
  <c r="Y54" i="7" s="1" a="1"/>
  <c r="Y54" i="7" s="1"/>
  <c r="X54" i="7" s="1" a="1"/>
  <c r="X54" i="7" s="1"/>
  <c r="W54" i="7" s="1" a="1"/>
  <c r="W54" i="7" s="1"/>
  <c r="V54" i="7" s="1" a="1"/>
  <c r="V54" i="7" s="1"/>
  <c r="U54" i="7" s="1" a="1"/>
  <c r="U54" i="7" s="1"/>
  <c r="T54" i="7" s="1" a="1"/>
  <c r="T54" i="7" s="1"/>
  <c r="S54" i="7" s="1" a="1"/>
  <c r="S54" i="7" s="1"/>
  <c r="R54" i="7" s="1" a="1"/>
  <c r="R54" i="7" s="1"/>
  <c r="Q54" i="7" s="1" a="1"/>
  <c r="Q54" i="7" s="1"/>
  <c r="P54" i="7" s="1" a="1"/>
  <c r="P54" i="7" s="1"/>
  <c r="O54" i="7" s="1" a="1"/>
  <c r="O54" i="7" s="1"/>
  <c r="N54" i="7" s="1" a="1"/>
  <c r="N54" i="7" s="1"/>
  <c r="M54" i="7" s="1" a="1"/>
  <c r="M54" i="7" s="1"/>
  <c r="L54" i="7" s="1" a="1"/>
  <c r="L54" i="7" s="1"/>
  <c r="K54" i="7" s="1" a="1"/>
  <c r="K54" i="7" s="1"/>
  <c r="J54" i="7" s="1" a="1"/>
  <c r="J54" i="7" s="1"/>
  <c r="AX31" i="7" a="1"/>
  <c r="AX31" i="7" s="1"/>
  <c r="AW31" i="7" s="1" a="1"/>
  <c r="AW31" i="7" s="1"/>
  <c r="AV31" i="7" s="1" a="1"/>
  <c r="AV31" i="7" s="1"/>
  <c r="AU31" i="7" s="1" a="1"/>
  <c r="AU31" i="7" s="1"/>
  <c r="AT31" i="7" s="1" a="1"/>
  <c r="AT31" i="7" s="1"/>
  <c r="AS31" i="7" s="1" a="1"/>
  <c r="AS31" i="7" s="1"/>
  <c r="AR31" i="7" s="1" a="1"/>
  <c r="AR31" i="7" s="1"/>
  <c r="AQ31" i="7" s="1" a="1"/>
  <c r="AQ31" i="7" s="1"/>
  <c r="AP31" i="7" s="1" a="1"/>
  <c r="AP31" i="7" s="1"/>
  <c r="AO31" i="7" s="1" a="1"/>
  <c r="AO31" i="7" s="1"/>
  <c r="AN31" i="7" s="1" a="1"/>
  <c r="AN31" i="7" s="1"/>
  <c r="AM31" i="7" s="1" a="1"/>
  <c r="AM31" i="7" s="1"/>
  <c r="AL31" i="7" s="1" a="1"/>
  <c r="AL31" i="7" s="1"/>
  <c r="AK31" i="7" s="1" a="1"/>
  <c r="AK31" i="7" s="1"/>
  <c r="AJ31" i="7" s="1" a="1"/>
  <c r="AJ31" i="7" s="1"/>
  <c r="AI31" i="7" s="1" a="1"/>
  <c r="AI31" i="7" s="1"/>
  <c r="AH31" i="7" s="1" a="1"/>
  <c r="AH31" i="7" s="1"/>
  <c r="AG31" i="7" s="1" a="1"/>
  <c r="AG31" i="7" s="1"/>
  <c r="AF31" i="7" s="1" a="1"/>
  <c r="AF31" i="7" s="1"/>
  <c r="AE31" i="7" s="1" a="1"/>
  <c r="AE31" i="7" s="1"/>
  <c r="AD31" i="7" s="1" a="1"/>
  <c r="AD31" i="7" s="1"/>
  <c r="AC31" i="7" s="1" a="1"/>
  <c r="AC31" i="7" s="1"/>
  <c r="AB31" i="7" s="1" a="1"/>
  <c r="AB31" i="7" s="1"/>
  <c r="AA31" i="7" s="1" a="1"/>
  <c r="AA31" i="7" s="1"/>
  <c r="Z31" i="7" s="1" a="1"/>
  <c r="Z31" i="7" s="1"/>
  <c r="Y31" i="7" s="1" a="1"/>
  <c r="Y31" i="7" s="1"/>
  <c r="X31" i="7" s="1" a="1"/>
  <c r="X31" i="7" s="1"/>
  <c r="W31" i="7" s="1" a="1"/>
  <c r="W31" i="7" s="1"/>
  <c r="V31" i="7" s="1" a="1"/>
  <c r="V31" i="7" s="1"/>
  <c r="U31" i="7" s="1" a="1"/>
  <c r="U31" i="7" s="1"/>
  <c r="T31" i="7" s="1" a="1"/>
  <c r="T31" i="7" s="1"/>
  <c r="S31" i="7" s="1" a="1"/>
  <c r="S31" i="7" s="1"/>
  <c r="R31" i="7" s="1" a="1"/>
  <c r="R31" i="7" s="1"/>
  <c r="Q31" i="7" s="1" a="1"/>
  <c r="Q31" i="7" s="1"/>
  <c r="P31" i="7" s="1" a="1"/>
  <c r="P31" i="7" s="1"/>
  <c r="O31" i="7" s="1" a="1"/>
  <c r="O31" i="7" s="1"/>
  <c r="N31" i="7" s="1" a="1"/>
  <c r="N31" i="7" s="1"/>
  <c r="M31" i="7" s="1" a="1"/>
  <c r="M31" i="7" s="1"/>
  <c r="L31" i="7" s="1" a="1"/>
  <c r="L31" i="7" s="1"/>
  <c r="K31" i="7" s="1" a="1"/>
  <c r="K31" i="7" s="1"/>
  <c r="J31" i="7" s="1" a="1"/>
  <c r="J31" i="7" s="1"/>
  <c r="AX43" i="7" a="1"/>
  <c r="AX43" i="7" s="1"/>
  <c r="AW43" i="7" s="1" a="1"/>
  <c r="AW43" i="7" s="1"/>
  <c r="AV43" i="7" s="1" a="1"/>
  <c r="AV43" i="7" s="1"/>
  <c r="AU43" i="7" s="1" a="1"/>
  <c r="AU43" i="7" s="1"/>
  <c r="AT43" i="7" s="1" a="1"/>
  <c r="AT43" i="7" s="1"/>
  <c r="AS43" i="7" s="1" a="1"/>
  <c r="AS43" i="7" s="1"/>
  <c r="AR43" i="7" s="1" a="1"/>
  <c r="AR43" i="7" s="1"/>
  <c r="AQ43" i="7" s="1" a="1"/>
  <c r="AQ43" i="7" s="1"/>
  <c r="AP43" i="7" s="1" a="1"/>
  <c r="AP43" i="7" s="1"/>
  <c r="AO43" i="7" s="1" a="1"/>
  <c r="AO43" i="7" s="1"/>
  <c r="AN43" i="7" s="1" a="1"/>
  <c r="AN43" i="7" s="1"/>
  <c r="AM43" i="7" s="1" a="1"/>
  <c r="AM43" i="7" s="1"/>
  <c r="AL43" i="7" s="1" a="1"/>
  <c r="AL43" i="7" s="1"/>
  <c r="AK43" i="7" s="1" a="1"/>
  <c r="AK43" i="7" s="1"/>
  <c r="AJ43" i="7" s="1" a="1"/>
  <c r="AJ43" i="7" s="1"/>
  <c r="AI43" i="7" s="1" a="1"/>
  <c r="AI43" i="7" s="1"/>
  <c r="AH43" i="7" s="1" a="1"/>
  <c r="AH43" i="7" s="1"/>
  <c r="AG43" i="7" s="1" a="1"/>
  <c r="AG43" i="7" s="1"/>
  <c r="AF43" i="7" s="1" a="1"/>
  <c r="AF43" i="7" s="1"/>
  <c r="AE43" i="7" s="1" a="1"/>
  <c r="AE43" i="7" s="1"/>
  <c r="AD43" i="7" s="1" a="1"/>
  <c r="AD43" i="7" s="1"/>
  <c r="AC43" i="7" s="1" a="1"/>
  <c r="AC43" i="7" s="1"/>
  <c r="AB43" i="7" s="1" a="1"/>
  <c r="AB43" i="7" s="1"/>
  <c r="AA43" i="7" s="1" a="1"/>
  <c r="AA43" i="7" s="1"/>
  <c r="Z43" i="7" s="1" a="1"/>
  <c r="Z43" i="7" s="1"/>
  <c r="Y43" i="7" s="1" a="1"/>
  <c r="Y43" i="7" s="1"/>
  <c r="X43" i="7" s="1" a="1"/>
  <c r="X43" i="7" s="1"/>
  <c r="W43" i="7" s="1" a="1"/>
  <c r="W43" i="7" s="1"/>
  <c r="V43" i="7" s="1" a="1"/>
  <c r="V43" i="7" s="1"/>
  <c r="U43" i="7" s="1" a="1"/>
  <c r="U43" i="7" s="1"/>
  <c r="T43" i="7" s="1" a="1"/>
  <c r="T43" i="7" s="1"/>
  <c r="S43" i="7" s="1" a="1"/>
  <c r="S43" i="7" s="1"/>
  <c r="R43" i="7" s="1" a="1"/>
  <c r="R43" i="7" s="1"/>
  <c r="Q43" i="7" s="1" a="1"/>
  <c r="Q43" i="7" s="1"/>
  <c r="P43" i="7" s="1" a="1"/>
  <c r="P43" i="7" s="1"/>
  <c r="O43" i="7" s="1" a="1"/>
  <c r="O43" i="7" s="1"/>
  <c r="N43" i="7" s="1" a="1"/>
  <c r="N43" i="7" s="1"/>
  <c r="M43" i="7" s="1" a="1"/>
  <c r="M43" i="7" s="1"/>
  <c r="L43" i="7" s="1" a="1"/>
  <c r="L43" i="7" s="1"/>
  <c r="K43" i="7" s="1" a="1"/>
  <c r="K43" i="7" s="1"/>
  <c r="J43" i="7" s="1" a="1"/>
  <c r="J43" i="7" s="1"/>
  <c r="AX35" i="7" a="1"/>
  <c r="AX35" i="7" s="1"/>
  <c r="AW35" i="7" s="1" a="1"/>
  <c r="AW35" i="7" s="1"/>
  <c r="AV35" i="7" s="1" a="1"/>
  <c r="AV35" i="7" s="1"/>
  <c r="AU35" i="7" s="1" a="1"/>
  <c r="AU35" i="7" s="1"/>
  <c r="AT35" i="7" s="1" a="1"/>
  <c r="AT35" i="7" s="1"/>
  <c r="AS35" i="7" s="1" a="1"/>
  <c r="AS35" i="7" s="1"/>
  <c r="AR35" i="7" s="1" a="1"/>
  <c r="AR35" i="7" s="1"/>
  <c r="AQ35" i="7" s="1" a="1"/>
  <c r="AQ35" i="7" s="1"/>
  <c r="AP35" i="7" s="1" a="1"/>
  <c r="AP35" i="7" s="1"/>
  <c r="AO35" i="7" s="1" a="1"/>
  <c r="AO35" i="7" s="1"/>
  <c r="AN35" i="7" s="1" a="1"/>
  <c r="AN35" i="7" s="1"/>
  <c r="AM35" i="7" s="1" a="1"/>
  <c r="AM35" i="7" s="1"/>
  <c r="AL35" i="7" s="1" a="1"/>
  <c r="AL35" i="7" s="1"/>
  <c r="AK35" i="7" s="1" a="1"/>
  <c r="AK35" i="7" s="1"/>
  <c r="AJ35" i="7" s="1" a="1"/>
  <c r="AJ35" i="7" s="1"/>
  <c r="AI35" i="7" s="1" a="1"/>
  <c r="AI35" i="7" s="1"/>
  <c r="AH35" i="7" s="1" a="1"/>
  <c r="AH35" i="7" s="1"/>
  <c r="AG35" i="7" s="1" a="1"/>
  <c r="AG35" i="7" s="1"/>
  <c r="AF35" i="7" s="1" a="1"/>
  <c r="AF35" i="7" s="1"/>
  <c r="AE35" i="7" s="1" a="1"/>
  <c r="AE35" i="7" s="1"/>
  <c r="AD35" i="7" s="1" a="1"/>
  <c r="AD35" i="7" s="1"/>
  <c r="AC35" i="7" s="1" a="1"/>
  <c r="AC35" i="7" s="1"/>
  <c r="AB35" i="7" s="1" a="1"/>
  <c r="AB35" i="7" s="1"/>
  <c r="AA35" i="7" s="1" a="1"/>
  <c r="AA35" i="7" s="1"/>
  <c r="Z35" i="7" s="1" a="1"/>
  <c r="Z35" i="7" s="1"/>
  <c r="Y35" i="7" s="1" a="1"/>
  <c r="Y35" i="7" s="1"/>
  <c r="X35" i="7" s="1" a="1"/>
  <c r="X35" i="7" s="1"/>
  <c r="W35" i="7" s="1" a="1"/>
  <c r="W35" i="7" s="1"/>
  <c r="V35" i="7" s="1" a="1"/>
  <c r="V35" i="7" s="1"/>
  <c r="U35" i="7" s="1" a="1"/>
  <c r="U35" i="7" s="1"/>
  <c r="T35" i="7" s="1" a="1"/>
  <c r="T35" i="7" s="1"/>
  <c r="S35" i="7" s="1" a="1"/>
  <c r="S35" i="7" s="1"/>
  <c r="R35" i="7" s="1" a="1"/>
  <c r="R35" i="7" s="1"/>
  <c r="Q35" i="7" s="1" a="1"/>
  <c r="Q35" i="7" s="1"/>
  <c r="P35" i="7" s="1" a="1"/>
  <c r="P35" i="7" s="1"/>
  <c r="O35" i="7" s="1" a="1"/>
  <c r="O35" i="7" s="1"/>
  <c r="N35" i="7" s="1" a="1"/>
  <c r="N35" i="7" s="1"/>
  <c r="M35" i="7" s="1" a="1"/>
  <c r="M35" i="7" s="1"/>
  <c r="L35" i="7" s="1" a="1"/>
  <c r="L35" i="7" s="1"/>
  <c r="K35" i="7" s="1" a="1"/>
  <c r="K35" i="7" s="1"/>
  <c r="J35" i="7" s="1" a="1"/>
  <c r="J35" i="7" s="1"/>
  <c r="AX56" i="7" a="1"/>
  <c r="AX56" i="7" s="1"/>
  <c r="AW56" i="7" s="1" a="1"/>
  <c r="AW56" i="7" s="1"/>
  <c r="AV56" i="7" s="1" a="1"/>
  <c r="AV56" i="7" s="1"/>
  <c r="AU56" i="7" s="1" a="1"/>
  <c r="AU56" i="7" s="1"/>
  <c r="AT56" i="7" s="1" a="1"/>
  <c r="AT56" i="7" s="1"/>
  <c r="AS56" i="7" s="1" a="1"/>
  <c r="AS56" i="7" s="1"/>
  <c r="AR56" i="7" s="1" a="1"/>
  <c r="AR56" i="7" s="1"/>
  <c r="AQ56" i="7" s="1" a="1"/>
  <c r="AQ56" i="7" s="1"/>
  <c r="AP56" i="7" s="1" a="1"/>
  <c r="AP56" i="7" s="1"/>
  <c r="AO56" i="7" s="1" a="1"/>
  <c r="AO56" i="7" s="1"/>
  <c r="AN56" i="7" s="1" a="1"/>
  <c r="AN56" i="7" s="1"/>
  <c r="AM56" i="7" s="1" a="1"/>
  <c r="AM56" i="7" s="1"/>
  <c r="AL56" i="7" s="1" a="1"/>
  <c r="AL56" i="7" s="1"/>
  <c r="AK56" i="7" s="1" a="1"/>
  <c r="AK56" i="7" s="1"/>
  <c r="AJ56" i="7" s="1" a="1"/>
  <c r="AJ56" i="7" s="1"/>
  <c r="AI56" i="7" s="1" a="1"/>
  <c r="AI56" i="7" s="1"/>
  <c r="AH56" i="7" s="1" a="1"/>
  <c r="AH56" i="7" s="1"/>
  <c r="AG56" i="7" s="1" a="1"/>
  <c r="AG56" i="7" s="1"/>
  <c r="AF56" i="7" s="1" a="1"/>
  <c r="AF56" i="7" s="1"/>
  <c r="AE56" i="7" s="1" a="1"/>
  <c r="AE56" i="7" s="1"/>
  <c r="AD56" i="7" s="1" a="1"/>
  <c r="AD56" i="7" s="1"/>
  <c r="AC56" i="7" s="1" a="1"/>
  <c r="AC56" i="7" s="1"/>
  <c r="AB56" i="7" s="1" a="1"/>
  <c r="AB56" i="7" s="1"/>
  <c r="AA56" i="7" s="1" a="1"/>
  <c r="AA56" i="7" s="1"/>
  <c r="Z56" i="7" s="1" a="1"/>
  <c r="Z56" i="7" s="1"/>
  <c r="Y56" i="7" s="1" a="1"/>
  <c r="Y56" i="7" s="1"/>
  <c r="X56" i="7" s="1" a="1"/>
  <c r="X56" i="7" s="1"/>
  <c r="W56" i="7" s="1" a="1"/>
  <c r="W56" i="7" s="1"/>
  <c r="V56" i="7" s="1" a="1"/>
  <c r="V56" i="7" s="1"/>
  <c r="U56" i="7" s="1" a="1"/>
  <c r="U56" i="7" s="1"/>
  <c r="T56" i="7" s="1" a="1"/>
  <c r="T56" i="7" s="1"/>
  <c r="S56" i="7" s="1" a="1"/>
  <c r="S56" i="7" s="1"/>
  <c r="R56" i="7" s="1" a="1"/>
  <c r="R56" i="7" s="1"/>
  <c r="Q56" i="7" s="1" a="1"/>
  <c r="Q56" i="7" s="1"/>
  <c r="P56" i="7" s="1" a="1"/>
  <c r="P56" i="7" s="1"/>
  <c r="O56" i="7" s="1" a="1"/>
  <c r="O56" i="7" s="1"/>
  <c r="N56" i="7" s="1" a="1"/>
  <c r="N56" i="7" s="1"/>
  <c r="M56" i="7" s="1" a="1"/>
  <c r="M56" i="7" s="1"/>
  <c r="L56" i="7" s="1" a="1"/>
  <c r="L56" i="7" s="1"/>
  <c r="K56" i="7" s="1" a="1"/>
  <c r="K56" i="7" s="1"/>
  <c r="J56" i="7" s="1" a="1"/>
  <c r="J56" i="7" s="1"/>
  <c r="AX21" i="7" a="1"/>
  <c r="AX21" i="7" s="1"/>
  <c r="AW21" i="7" s="1" a="1"/>
  <c r="AW21" i="7" s="1"/>
  <c r="AV21" i="7" s="1" a="1"/>
  <c r="AV21" i="7" s="1"/>
  <c r="AU21" i="7" s="1" a="1"/>
  <c r="AU21" i="7" s="1"/>
  <c r="AT21" i="7" s="1" a="1"/>
  <c r="AT21" i="7" s="1"/>
  <c r="AS21" i="7" s="1" a="1"/>
  <c r="AS21" i="7" s="1"/>
  <c r="AR21" i="7" s="1" a="1"/>
  <c r="AR21" i="7" s="1"/>
  <c r="AQ21" i="7" s="1" a="1"/>
  <c r="AQ21" i="7" s="1"/>
  <c r="AP21" i="7" s="1" a="1"/>
  <c r="AP21" i="7" s="1"/>
  <c r="AO21" i="7" s="1" a="1"/>
  <c r="AO21" i="7" s="1"/>
  <c r="AN21" i="7" s="1" a="1"/>
  <c r="AN21" i="7" s="1"/>
  <c r="AM21" i="7" s="1" a="1"/>
  <c r="AM21" i="7" s="1"/>
  <c r="AL21" i="7" s="1" a="1"/>
  <c r="AL21" i="7" s="1"/>
  <c r="AK21" i="7" s="1" a="1"/>
  <c r="AK21" i="7" s="1"/>
  <c r="AJ21" i="7" s="1" a="1"/>
  <c r="AJ21" i="7" s="1"/>
  <c r="AI21" i="7" s="1" a="1"/>
  <c r="AI21" i="7" s="1"/>
  <c r="AH21" i="7" s="1" a="1"/>
  <c r="AH21" i="7" s="1"/>
  <c r="AG21" i="7" s="1" a="1"/>
  <c r="AG21" i="7" s="1"/>
  <c r="AF21" i="7" s="1" a="1"/>
  <c r="AF21" i="7" s="1"/>
  <c r="AE21" i="7" s="1" a="1"/>
  <c r="AE21" i="7" s="1"/>
  <c r="AD21" i="7" s="1" a="1"/>
  <c r="AD21" i="7" s="1"/>
  <c r="AC21" i="7" s="1" a="1"/>
  <c r="AC21" i="7" s="1"/>
  <c r="AB21" i="7" s="1" a="1"/>
  <c r="AB21" i="7" s="1"/>
  <c r="AA21" i="7" s="1" a="1"/>
  <c r="AA21" i="7" s="1"/>
  <c r="Z21" i="7" s="1" a="1"/>
  <c r="Z21" i="7" s="1"/>
  <c r="Y21" i="7" s="1" a="1"/>
  <c r="Y21" i="7" s="1"/>
  <c r="X21" i="7" s="1" a="1"/>
  <c r="X21" i="7" s="1"/>
  <c r="W21" i="7" s="1" a="1"/>
  <c r="W21" i="7" s="1"/>
  <c r="V21" i="7" s="1" a="1"/>
  <c r="V21" i="7" s="1"/>
  <c r="U21" i="7" s="1" a="1"/>
  <c r="U21" i="7" s="1"/>
  <c r="T21" i="7" s="1" a="1"/>
  <c r="T21" i="7" s="1"/>
  <c r="S21" i="7" s="1" a="1"/>
  <c r="S21" i="7" s="1"/>
  <c r="R21" i="7" s="1" a="1"/>
  <c r="R21" i="7" s="1"/>
  <c r="Q21" i="7" s="1" a="1"/>
  <c r="Q21" i="7" s="1"/>
  <c r="P21" i="7" s="1" a="1"/>
  <c r="P21" i="7" s="1"/>
  <c r="O21" i="7" s="1" a="1"/>
  <c r="O21" i="7" s="1"/>
  <c r="N21" i="7" s="1" a="1"/>
  <c r="N21" i="7" s="1"/>
  <c r="M21" i="7" s="1" a="1"/>
  <c r="M21" i="7" s="1"/>
  <c r="L21" i="7" s="1" a="1"/>
  <c r="L21" i="7" s="1"/>
  <c r="K21" i="7" s="1" a="1"/>
  <c r="K21" i="7" s="1"/>
  <c r="J21" i="7" s="1" a="1"/>
  <c r="J21" i="7" s="1"/>
  <c r="AX44" i="7" a="1"/>
  <c r="AX44" i="7" s="1"/>
  <c r="AW44" i="7" s="1" a="1"/>
  <c r="AW44" i="7" s="1"/>
  <c r="AV44" i="7" s="1" a="1"/>
  <c r="AV44" i="7" s="1"/>
  <c r="AU44" i="7" s="1" a="1"/>
  <c r="AU44" i="7" s="1"/>
  <c r="AT44" i="7" s="1" a="1"/>
  <c r="AT44" i="7" s="1"/>
  <c r="AS44" i="7" s="1" a="1"/>
  <c r="AS44" i="7" s="1"/>
  <c r="AR44" i="7" s="1" a="1"/>
  <c r="AR44" i="7" s="1"/>
  <c r="AQ44" i="7" s="1" a="1"/>
  <c r="AQ44" i="7" s="1"/>
  <c r="AP44" i="7" s="1" a="1"/>
  <c r="AP44" i="7" s="1"/>
  <c r="AO44" i="7" s="1" a="1"/>
  <c r="AO44" i="7" s="1"/>
  <c r="AN44" i="7" s="1" a="1"/>
  <c r="AN44" i="7" s="1"/>
  <c r="AM44" i="7" s="1" a="1"/>
  <c r="AM44" i="7" s="1"/>
  <c r="AL44" i="7" s="1" a="1"/>
  <c r="AL44" i="7" s="1"/>
  <c r="AK44" i="7" s="1" a="1"/>
  <c r="AK44" i="7" s="1"/>
  <c r="AJ44" i="7" s="1" a="1"/>
  <c r="AJ44" i="7" s="1"/>
  <c r="AI44" i="7" s="1" a="1"/>
  <c r="AI44" i="7" s="1"/>
  <c r="AH44" i="7" s="1" a="1"/>
  <c r="AH44" i="7" s="1"/>
  <c r="AG44" i="7" s="1" a="1"/>
  <c r="AG44" i="7" s="1"/>
  <c r="AF44" i="7" s="1" a="1"/>
  <c r="AF44" i="7" s="1"/>
  <c r="AE44" i="7" s="1" a="1"/>
  <c r="AE44" i="7" s="1"/>
  <c r="AD44" i="7" s="1" a="1"/>
  <c r="AD44" i="7" s="1"/>
  <c r="AC44" i="7" s="1" a="1"/>
  <c r="AC44" i="7" s="1"/>
  <c r="AB44" i="7" s="1" a="1"/>
  <c r="AB44" i="7" s="1"/>
  <c r="AA44" i="7" s="1" a="1"/>
  <c r="AA44" i="7" s="1"/>
  <c r="Z44" i="7" s="1" a="1"/>
  <c r="Z44" i="7" s="1"/>
  <c r="Y44" i="7" s="1" a="1"/>
  <c r="Y44" i="7" s="1"/>
  <c r="X44" i="7" s="1" a="1"/>
  <c r="X44" i="7" s="1"/>
  <c r="W44" i="7" s="1" a="1"/>
  <c r="W44" i="7" s="1"/>
  <c r="V44" i="7" s="1" a="1"/>
  <c r="V44" i="7" s="1"/>
  <c r="U44" i="7" s="1" a="1"/>
  <c r="U44" i="7" s="1"/>
  <c r="T44" i="7" s="1" a="1"/>
  <c r="T44" i="7" s="1"/>
  <c r="S44" i="7" s="1" a="1"/>
  <c r="S44" i="7" s="1"/>
  <c r="R44" i="7" s="1" a="1"/>
  <c r="R44" i="7" s="1"/>
  <c r="Q44" i="7" s="1" a="1"/>
  <c r="Q44" i="7" s="1"/>
  <c r="P44" i="7" s="1" a="1"/>
  <c r="P44" i="7" s="1"/>
  <c r="O44" i="7" s="1" a="1"/>
  <c r="O44" i="7" s="1"/>
  <c r="N44" i="7" s="1" a="1"/>
  <c r="N44" i="7" s="1"/>
  <c r="M44" i="7" s="1" a="1"/>
  <c r="M44" i="7" s="1"/>
  <c r="L44" i="7" s="1" a="1"/>
  <c r="L44" i="7" s="1"/>
  <c r="K44" i="7" s="1" a="1"/>
  <c r="K44" i="7" s="1"/>
  <c r="J44" i="7" s="1" a="1"/>
  <c r="J44" i="7" s="1"/>
  <c r="AX40" i="7" a="1"/>
  <c r="AX40" i="7" s="1"/>
  <c r="AW40" i="7" s="1" a="1"/>
  <c r="AW40" i="7" s="1"/>
  <c r="AV40" i="7" s="1" a="1"/>
  <c r="AV40" i="7" s="1"/>
  <c r="AU40" i="7" s="1" a="1"/>
  <c r="AU40" i="7" s="1"/>
  <c r="AT40" i="7" s="1" a="1"/>
  <c r="AT40" i="7" s="1"/>
  <c r="AS40" i="7" s="1" a="1"/>
  <c r="AS40" i="7" s="1"/>
  <c r="AR40" i="7" s="1" a="1"/>
  <c r="AR40" i="7" s="1"/>
  <c r="AQ40" i="7" s="1" a="1"/>
  <c r="AQ40" i="7" s="1"/>
  <c r="AP40" i="7" s="1" a="1"/>
  <c r="AP40" i="7" s="1"/>
  <c r="AO40" i="7" s="1" a="1"/>
  <c r="AO40" i="7" s="1"/>
  <c r="AN40" i="7" s="1" a="1"/>
  <c r="AN40" i="7" s="1"/>
  <c r="AM40" i="7" s="1" a="1"/>
  <c r="AM40" i="7" s="1"/>
  <c r="AL40" i="7" s="1" a="1"/>
  <c r="AL40" i="7" s="1"/>
  <c r="AK40" i="7" s="1" a="1"/>
  <c r="AK40" i="7" s="1"/>
  <c r="AJ40" i="7" s="1" a="1"/>
  <c r="AJ40" i="7" s="1"/>
  <c r="AI40" i="7" s="1" a="1"/>
  <c r="AI40" i="7" s="1"/>
  <c r="AH40" i="7" s="1" a="1"/>
  <c r="AH40" i="7" s="1"/>
  <c r="AG40" i="7" s="1" a="1"/>
  <c r="AG40" i="7" s="1"/>
  <c r="AF40" i="7" s="1" a="1"/>
  <c r="AF40" i="7" s="1"/>
  <c r="AE40" i="7" s="1" a="1"/>
  <c r="AE40" i="7" s="1"/>
  <c r="AD40" i="7" s="1" a="1"/>
  <c r="AD40" i="7" s="1"/>
  <c r="AC40" i="7" s="1" a="1"/>
  <c r="AC40" i="7" s="1"/>
  <c r="AB40" i="7" s="1" a="1"/>
  <c r="AB40" i="7" s="1"/>
  <c r="AA40" i="7" s="1" a="1"/>
  <c r="AA40" i="7" s="1"/>
  <c r="Z40" i="7" s="1" a="1"/>
  <c r="Z40" i="7" s="1"/>
  <c r="Y40" i="7" s="1" a="1"/>
  <c r="Y40" i="7" s="1"/>
  <c r="X40" i="7" s="1" a="1"/>
  <c r="X40" i="7" s="1"/>
  <c r="W40" i="7" s="1" a="1"/>
  <c r="W40" i="7" s="1"/>
  <c r="V40" i="7" s="1" a="1"/>
  <c r="V40" i="7" s="1"/>
  <c r="U40" i="7" s="1" a="1"/>
  <c r="U40" i="7" s="1"/>
  <c r="T40" i="7" s="1" a="1"/>
  <c r="T40" i="7" s="1"/>
  <c r="S40" i="7" s="1" a="1"/>
  <c r="S40" i="7" s="1"/>
  <c r="R40" i="7" s="1" a="1"/>
  <c r="R40" i="7" s="1"/>
  <c r="Q40" i="7" s="1" a="1"/>
  <c r="Q40" i="7" s="1"/>
  <c r="P40" i="7" s="1" a="1"/>
  <c r="P40" i="7" s="1"/>
  <c r="O40" i="7" s="1" a="1"/>
  <c r="O40" i="7" s="1"/>
  <c r="N40" i="7" s="1" a="1"/>
  <c r="N40" i="7" s="1"/>
  <c r="M40" i="7" s="1" a="1"/>
  <c r="M40" i="7" s="1"/>
  <c r="L40" i="7" s="1" a="1"/>
  <c r="L40" i="7" s="1"/>
  <c r="K40" i="7" s="1" a="1"/>
  <c r="K40" i="7" s="1"/>
  <c r="J40" i="7" s="1" a="1"/>
  <c r="J40" i="7" s="1"/>
  <c r="AX22" i="7" a="1"/>
  <c r="AX22" i="7" s="1"/>
  <c r="AW22" i="7" s="1" a="1"/>
  <c r="AW22" i="7" s="1"/>
  <c r="AV22" i="7" s="1" a="1"/>
  <c r="AV22" i="7" s="1"/>
  <c r="AU22" i="7" s="1" a="1"/>
  <c r="AU22" i="7" s="1"/>
  <c r="AT22" i="7" s="1" a="1"/>
  <c r="AT22" i="7" s="1"/>
  <c r="AS22" i="7" s="1" a="1"/>
  <c r="AS22" i="7" s="1"/>
  <c r="AR22" i="7" s="1" a="1"/>
  <c r="AR22" i="7" s="1"/>
  <c r="AQ22" i="7" s="1" a="1"/>
  <c r="AQ22" i="7" s="1"/>
  <c r="AP22" i="7" s="1" a="1"/>
  <c r="AP22" i="7" s="1"/>
  <c r="AO22" i="7" s="1" a="1"/>
  <c r="AO22" i="7" s="1"/>
  <c r="AN22" i="7" s="1" a="1"/>
  <c r="AN22" i="7" s="1"/>
  <c r="AM22" i="7" s="1" a="1"/>
  <c r="AM22" i="7" s="1"/>
  <c r="AL22" i="7" s="1" a="1"/>
  <c r="AL22" i="7" s="1"/>
  <c r="AK22" i="7" s="1" a="1"/>
  <c r="AK22" i="7" s="1"/>
  <c r="AJ22" i="7" s="1" a="1"/>
  <c r="AJ22" i="7" s="1"/>
  <c r="AI22" i="7" s="1" a="1"/>
  <c r="AI22" i="7" s="1"/>
  <c r="AH22" i="7" s="1" a="1"/>
  <c r="AH22" i="7" s="1"/>
  <c r="AG22" i="7" s="1" a="1"/>
  <c r="AG22" i="7" s="1"/>
  <c r="AF22" i="7" s="1" a="1"/>
  <c r="AF22" i="7" s="1"/>
  <c r="AE22" i="7" s="1" a="1"/>
  <c r="AE22" i="7" s="1"/>
  <c r="AD22" i="7" s="1" a="1"/>
  <c r="AD22" i="7" s="1"/>
  <c r="AC22" i="7" s="1" a="1"/>
  <c r="AC22" i="7" s="1"/>
  <c r="AB22" i="7" s="1" a="1"/>
  <c r="AB22" i="7" s="1"/>
  <c r="AA22" i="7" s="1" a="1"/>
  <c r="AA22" i="7" s="1"/>
  <c r="Z22" i="7" s="1" a="1"/>
  <c r="Z22" i="7" s="1"/>
  <c r="Y22" i="7" s="1" a="1"/>
  <c r="Y22" i="7" s="1"/>
  <c r="X22" i="7" s="1" a="1"/>
  <c r="X22" i="7" s="1"/>
  <c r="W22" i="7" s="1" a="1"/>
  <c r="W22" i="7" s="1"/>
  <c r="V22" i="7" s="1" a="1"/>
  <c r="V22" i="7" s="1"/>
  <c r="U22" i="7" s="1" a="1"/>
  <c r="U22" i="7" s="1"/>
  <c r="T22" i="7" s="1" a="1"/>
  <c r="T22" i="7" s="1"/>
  <c r="S22" i="7" s="1" a="1"/>
  <c r="S22" i="7" s="1"/>
  <c r="R22" i="7" s="1" a="1"/>
  <c r="R22" i="7" s="1"/>
  <c r="Q22" i="7" s="1" a="1"/>
  <c r="Q22" i="7" s="1"/>
  <c r="P22" i="7" s="1" a="1"/>
  <c r="P22" i="7" s="1"/>
  <c r="O22" i="7" s="1" a="1"/>
  <c r="O22" i="7" s="1"/>
  <c r="N22" i="7" s="1" a="1"/>
  <c r="N22" i="7" s="1"/>
  <c r="M22" i="7" s="1" a="1"/>
  <c r="M22" i="7" s="1"/>
  <c r="L22" i="7" s="1" a="1"/>
  <c r="L22" i="7" s="1"/>
  <c r="K22" i="7" s="1" a="1"/>
  <c r="K22" i="7" s="1"/>
  <c r="J22" i="7" s="1" a="1"/>
  <c r="J22" i="7" s="1"/>
  <c r="AX41" i="7" a="1"/>
  <c r="AX41" i="7" s="1"/>
  <c r="AW41" i="7" s="1" a="1"/>
  <c r="AW41" i="7" s="1"/>
  <c r="AV41" i="7" s="1" a="1"/>
  <c r="AV41" i="7" s="1"/>
  <c r="AU41" i="7" s="1" a="1"/>
  <c r="AU41" i="7" s="1"/>
  <c r="AT41" i="7" s="1" a="1"/>
  <c r="AT41" i="7" s="1"/>
  <c r="AS41" i="7" s="1" a="1"/>
  <c r="AS41" i="7" s="1"/>
  <c r="AR41" i="7" s="1" a="1"/>
  <c r="AR41" i="7" s="1"/>
  <c r="AQ41" i="7" s="1" a="1"/>
  <c r="AQ41" i="7" s="1"/>
  <c r="AP41" i="7" s="1" a="1"/>
  <c r="AP41" i="7" s="1"/>
  <c r="AO41" i="7" s="1" a="1"/>
  <c r="AO41" i="7" s="1"/>
  <c r="AN41" i="7" s="1" a="1"/>
  <c r="AN41" i="7" s="1"/>
  <c r="AM41" i="7" s="1" a="1"/>
  <c r="AM41" i="7" s="1"/>
  <c r="AL41" i="7" s="1" a="1"/>
  <c r="AL41" i="7" s="1"/>
  <c r="AK41" i="7" s="1" a="1"/>
  <c r="AK41" i="7" s="1"/>
  <c r="AJ41" i="7" s="1" a="1"/>
  <c r="AJ41" i="7" s="1"/>
  <c r="AI41" i="7" s="1" a="1"/>
  <c r="AI41" i="7" s="1"/>
  <c r="AH41" i="7" s="1" a="1"/>
  <c r="AH41" i="7" s="1"/>
  <c r="AG41" i="7" s="1" a="1"/>
  <c r="AG41" i="7" s="1"/>
  <c r="AF41" i="7" s="1" a="1"/>
  <c r="AF41" i="7" s="1"/>
  <c r="AE41" i="7" s="1" a="1"/>
  <c r="AE41" i="7" s="1"/>
  <c r="AD41" i="7" s="1" a="1"/>
  <c r="AD41" i="7" s="1"/>
  <c r="AC41" i="7" s="1" a="1"/>
  <c r="AC41" i="7" s="1"/>
  <c r="AB41" i="7" s="1" a="1"/>
  <c r="AB41" i="7" s="1"/>
  <c r="AA41" i="7" s="1" a="1"/>
  <c r="AA41" i="7" s="1"/>
  <c r="Z41" i="7" s="1" a="1"/>
  <c r="Z41" i="7" s="1"/>
  <c r="Y41" i="7" s="1" a="1"/>
  <c r="Y41" i="7" s="1"/>
  <c r="X41" i="7" s="1" a="1"/>
  <c r="X41" i="7" s="1"/>
  <c r="W41" i="7" s="1" a="1"/>
  <c r="W41" i="7" s="1"/>
  <c r="V41" i="7" s="1" a="1"/>
  <c r="V41" i="7" s="1"/>
  <c r="U41" i="7" s="1" a="1"/>
  <c r="U41" i="7" s="1"/>
  <c r="T41" i="7" s="1" a="1"/>
  <c r="T41" i="7" s="1"/>
  <c r="S41" i="7" s="1" a="1"/>
  <c r="S41" i="7" s="1"/>
  <c r="R41" i="7" s="1" a="1"/>
  <c r="R41" i="7" s="1"/>
  <c r="Q41" i="7" s="1" a="1"/>
  <c r="Q41" i="7" s="1"/>
  <c r="P41" i="7" s="1" a="1"/>
  <c r="P41" i="7" s="1"/>
  <c r="O41" i="7" s="1" a="1"/>
  <c r="O41" i="7" s="1"/>
  <c r="N41" i="7" s="1" a="1"/>
  <c r="N41" i="7" s="1"/>
  <c r="M41" i="7" s="1" a="1"/>
  <c r="M41" i="7" s="1"/>
  <c r="L41" i="7" s="1" a="1"/>
  <c r="L41" i="7" s="1"/>
  <c r="K41" i="7" s="1" a="1"/>
  <c r="K41" i="7" s="1"/>
  <c r="J41" i="7" s="1" a="1"/>
  <c r="J41" i="7" s="1"/>
  <c r="AX25" i="7" a="1"/>
  <c r="AX25" i="7" s="1"/>
  <c r="AW25" i="7" s="1" a="1"/>
  <c r="AW25" i="7" s="1"/>
  <c r="AV25" i="7" s="1" a="1"/>
  <c r="AV25" i="7" s="1"/>
  <c r="AU25" i="7" s="1" a="1"/>
  <c r="AU25" i="7" s="1"/>
  <c r="AT25" i="7" s="1" a="1"/>
  <c r="AT25" i="7" s="1"/>
  <c r="AS25" i="7" s="1" a="1"/>
  <c r="AS25" i="7" s="1"/>
  <c r="AR25" i="7" s="1" a="1"/>
  <c r="AR25" i="7" s="1"/>
  <c r="AQ25" i="7" s="1" a="1"/>
  <c r="AQ25" i="7" s="1"/>
  <c r="AP25" i="7" s="1" a="1"/>
  <c r="AP25" i="7" s="1"/>
  <c r="AO25" i="7" s="1" a="1"/>
  <c r="AO25" i="7" s="1"/>
  <c r="AN25" i="7" s="1" a="1"/>
  <c r="AN25" i="7" s="1"/>
  <c r="AM25" i="7" s="1" a="1"/>
  <c r="AM25" i="7" s="1"/>
  <c r="AL25" i="7" s="1" a="1"/>
  <c r="AL25" i="7" s="1"/>
  <c r="AK25" i="7" s="1" a="1"/>
  <c r="AK25" i="7" s="1"/>
  <c r="AJ25" i="7" s="1" a="1"/>
  <c r="AJ25" i="7" s="1"/>
  <c r="AI25" i="7" s="1" a="1"/>
  <c r="AI25" i="7" s="1"/>
  <c r="AH25" i="7" s="1" a="1"/>
  <c r="AH25" i="7" s="1"/>
  <c r="AG25" i="7" s="1" a="1"/>
  <c r="AG25" i="7" s="1"/>
  <c r="AF25" i="7" s="1" a="1"/>
  <c r="AF25" i="7" s="1"/>
  <c r="AE25" i="7" s="1" a="1"/>
  <c r="AE25" i="7" s="1"/>
  <c r="AD25" i="7" s="1" a="1"/>
  <c r="AD25" i="7" s="1"/>
  <c r="AC25" i="7" s="1" a="1"/>
  <c r="AC25" i="7" s="1"/>
  <c r="AB25" i="7" s="1" a="1"/>
  <c r="AB25" i="7" s="1"/>
  <c r="AA25" i="7" s="1" a="1"/>
  <c r="AA25" i="7" s="1"/>
  <c r="Z25" i="7" s="1" a="1"/>
  <c r="Z25" i="7" s="1"/>
  <c r="Y25" i="7" s="1" a="1"/>
  <c r="Y25" i="7" s="1"/>
  <c r="X25" i="7" s="1" a="1"/>
  <c r="X25" i="7" s="1"/>
  <c r="W25" i="7" s="1" a="1"/>
  <c r="W25" i="7" s="1"/>
  <c r="V25" i="7" s="1" a="1"/>
  <c r="V25" i="7" s="1"/>
  <c r="U25" i="7" s="1" a="1"/>
  <c r="U25" i="7" s="1"/>
  <c r="T25" i="7" s="1" a="1"/>
  <c r="T25" i="7" s="1"/>
  <c r="S25" i="7" s="1" a="1"/>
  <c r="S25" i="7" s="1"/>
  <c r="R25" i="7" s="1" a="1"/>
  <c r="R25" i="7" s="1"/>
  <c r="Q25" i="7" s="1" a="1"/>
  <c r="Q25" i="7" s="1"/>
  <c r="P25" i="7" s="1" a="1"/>
  <c r="P25" i="7" s="1"/>
  <c r="O25" i="7" s="1" a="1"/>
  <c r="O25" i="7" s="1"/>
  <c r="N25" i="7" s="1" a="1"/>
  <c r="N25" i="7" s="1"/>
  <c r="M25" i="7" s="1" a="1"/>
  <c r="M25" i="7" s="1"/>
  <c r="L25" i="7" s="1" a="1"/>
  <c r="L25" i="7" s="1"/>
  <c r="K25" i="7" s="1" a="1"/>
  <c r="K25" i="7" s="1"/>
  <c r="J25" i="7" s="1" a="1"/>
  <c r="J25" i="7" s="1"/>
  <c r="AX33" i="7" a="1"/>
  <c r="AX33" i="7" s="1"/>
  <c r="AW33" i="7" s="1" a="1"/>
  <c r="AW33" i="7" s="1"/>
  <c r="AV33" i="7" s="1" a="1"/>
  <c r="AV33" i="7" s="1"/>
  <c r="AU33" i="7" s="1" a="1"/>
  <c r="AU33" i="7" s="1"/>
  <c r="AT33" i="7" s="1" a="1"/>
  <c r="AT33" i="7" s="1"/>
  <c r="AS33" i="7" s="1" a="1"/>
  <c r="AS33" i="7" s="1"/>
  <c r="AR33" i="7" s="1" a="1"/>
  <c r="AR33" i="7" s="1"/>
  <c r="AQ33" i="7" s="1" a="1"/>
  <c r="AQ33" i="7" s="1"/>
  <c r="AP33" i="7" s="1" a="1"/>
  <c r="AP33" i="7" s="1"/>
  <c r="AO33" i="7" s="1" a="1"/>
  <c r="AO33" i="7" s="1"/>
  <c r="AN33" i="7" s="1" a="1"/>
  <c r="AN33" i="7" s="1"/>
  <c r="AM33" i="7" s="1" a="1"/>
  <c r="AM33" i="7" s="1"/>
  <c r="AL33" i="7" s="1" a="1"/>
  <c r="AL33" i="7" s="1"/>
  <c r="AK33" i="7" s="1" a="1"/>
  <c r="AK33" i="7" s="1"/>
  <c r="AJ33" i="7" s="1" a="1"/>
  <c r="AJ33" i="7" s="1"/>
  <c r="AI33" i="7" s="1" a="1"/>
  <c r="AI33" i="7" s="1"/>
  <c r="AH33" i="7" s="1" a="1"/>
  <c r="AH33" i="7" s="1"/>
  <c r="AG33" i="7" s="1" a="1"/>
  <c r="AG33" i="7" s="1"/>
  <c r="AF33" i="7" s="1" a="1"/>
  <c r="AF33" i="7" s="1"/>
  <c r="AE33" i="7" s="1" a="1"/>
  <c r="AE33" i="7" s="1"/>
  <c r="AD33" i="7" s="1" a="1"/>
  <c r="AD33" i="7" s="1"/>
  <c r="AC33" i="7" s="1" a="1"/>
  <c r="AC33" i="7" s="1"/>
  <c r="AB33" i="7" s="1" a="1"/>
  <c r="AB33" i="7" s="1"/>
  <c r="AA33" i="7" s="1" a="1"/>
  <c r="AA33" i="7" s="1"/>
  <c r="Z33" i="7" s="1" a="1"/>
  <c r="Z33" i="7" s="1"/>
  <c r="Y33" i="7" s="1" a="1"/>
  <c r="Y33" i="7" s="1"/>
  <c r="X33" i="7" s="1" a="1"/>
  <c r="X33" i="7" s="1"/>
  <c r="W33" i="7" s="1" a="1"/>
  <c r="W33" i="7" s="1"/>
  <c r="V33" i="7" s="1" a="1"/>
  <c r="V33" i="7" s="1"/>
  <c r="U33" i="7" s="1" a="1"/>
  <c r="U33" i="7" s="1"/>
  <c r="T33" i="7" s="1" a="1"/>
  <c r="T33" i="7" s="1"/>
  <c r="S33" i="7" s="1" a="1"/>
  <c r="S33" i="7" s="1"/>
  <c r="R33" i="7" s="1" a="1"/>
  <c r="R33" i="7" s="1"/>
  <c r="Q33" i="7" s="1" a="1"/>
  <c r="Q33" i="7" s="1"/>
  <c r="P33" i="7" s="1" a="1"/>
  <c r="P33" i="7" s="1"/>
  <c r="O33" i="7" s="1" a="1"/>
  <c r="O33" i="7" s="1"/>
  <c r="N33" i="7" s="1" a="1"/>
  <c r="N33" i="7" s="1"/>
  <c r="M33" i="7" s="1" a="1"/>
  <c r="M33" i="7" s="1"/>
  <c r="L33" i="7" s="1" a="1"/>
  <c r="L33" i="7" s="1"/>
  <c r="K33" i="7" s="1" a="1"/>
  <c r="K33" i="7" s="1"/>
  <c r="J33" i="7" s="1" a="1"/>
  <c r="J33" i="7" s="1"/>
  <c r="AX45" i="7" a="1"/>
  <c r="AX45" i="7" s="1"/>
  <c r="AW45" i="7" s="1" a="1"/>
  <c r="AW45" i="7" s="1"/>
  <c r="AV45" i="7" s="1" a="1"/>
  <c r="AV45" i="7" s="1"/>
  <c r="AU45" i="7" s="1" a="1"/>
  <c r="AU45" i="7" s="1"/>
  <c r="AT45" i="7" s="1" a="1"/>
  <c r="AT45" i="7" s="1"/>
  <c r="AS45" i="7" s="1" a="1"/>
  <c r="AS45" i="7" s="1"/>
  <c r="AR45" i="7" s="1" a="1"/>
  <c r="AR45" i="7" s="1"/>
  <c r="AQ45" i="7" s="1" a="1"/>
  <c r="AQ45" i="7" s="1"/>
  <c r="AP45" i="7" s="1" a="1"/>
  <c r="AP45" i="7" s="1"/>
  <c r="AO45" i="7" s="1" a="1"/>
  <c r="AO45" i="7" s="1"/>
  <c r="AN45" i="7" s="1" a="1"/>
  <c r="AN45" i="7" s="1"/>
  <c r="AM45" i="7" s="1" a="1"/>
  <c r="AM45" i="7" s="1"/>
  <c r="AL45" i="7" s="1" a="1"/>
  <c r="AL45" i="7" s="1"/>
  <c r="AK45" i="7" s="1" a="1"/>
  <c r="AK45" i="7" s="1"/>
  <c r="AJ45" i="7" s="1" a="1"/>
  <c r="AJ45" i="7" s="1"/>
  <c r="AI45" i="7" s="1" a="1"/>
  <c r="AI45" i="7" s="1"/>
  <c r="AH45" i="7" s="1" a="1"/>
  <c r="AH45" i="7" s="1"/>
  <c r="AG45" i="7" s="1" a="1"/>
  <c r="AG45" i="7" s="1"/>
  <c r="AF45" i="7" s="1" a="1"/>
  <c r="AF45" i="7" s="1"/>
  <c r="AE45" i="7" s="1" a="1"/>
  <c r="AE45" i="7" s="1"/>
  <c r="AD45" i="7" s="1" a="1"/>
  <c r="AD45" i="7" s="1"/>
  <c r="AC45" i="7" s="1" a="1"/>
  <c r="AC45" i="7" s="1"/>
  <c r="AB45" i="7" s="1" a="1"/>
  <c r="AB45" i="7" s="1"/>
  <c r="AA45" i="7" s="1" a="1"/>
  <c r="AA45" i="7" s="1"/>
  <c r="Z45" i="7" s="1" a="1"/>
  <c r="Z45" i="7" s="1"/>
  <c r="Y45" i="7" s="1" a="1"/>
  <c r="Y45" i="7" s="1"/>
  <c r="X45" i="7" s="1" a="1"/>
  <c r="X45" i="7" s="1"/>
  <c r="W45" i="7" s="1" a="1"/>
  <c r="W45" i="7" s="1"/>
  <c r="V45" i="7" s="1" a="1"/>
  <c r="V45" i="7" s="1"/>
  <c r="U45" i="7" s="1" a="1"/>
  <c r="U45" i="7" s="1"/>
  <c r="T45" i="7" s="1" a="1"/>
  <c r="T45" i="7" s="1"/>
  <c r="S45" i="7" s="1" a="1"/>
  <c r="S45" i="7" s="1"/>
  <c r="R45" i="7" s="1" a="1"/>
  <c r="R45" i="7" s="1"/>
  <c r="Q45" i="7" s="1" a="1"/>
  <c r="Q45" i="7" s="1"/>
  <c r="P45" i="7" s="1" a="1"/>
  <c r="P45" i="7" s="1"/>
  <c r="O45" i="7" s="1" a="1"/>
  <c r="O45" i="7" s="1"/>
  <c r="N45" i="7" s="1" a="1"/>
  <c r="N45" i="7" s="1"/>
  <c r="M45" i="7" s="1" a="1"/>
  <c r="M45" i="7" s="1"/>
  <c r="L45" i="7" s="1" a="1"/>
  <c r="L45" i="7" s="1"/>
  <c r="K45" i="7" s="1" a="1"/>
  <c r="K45" i="7" s="1"/>
  <c r="J45" i="7" s="1" a="1"/>
  <c r="J45" i="7" s="1"/>
  <c r="AX24" i="7" a="1"/>
  <c r="AX24" i="7" s="1"/>
  <c r="AW24" i="7" s="1" a="1"/>
  <c r="AW24" i="7" s="1"/>
  <c r="AV24" i="7" s="1" a="1"/>
  <c r="AV24" i="7" s="1"/>
  <c r="AU24" i="7" s="1" a="1"/>
  <c r="AU24" i="7" s="1"/>
  <c r="AT24" i="7" s="1" a="1"/>
  <c r="AT24" i="7" s="1"/>
  <c r="AS24" i="7" s="1" a="1"/>
  <c r="AS24" i="7" s="1"/>
  <c r="AR24" i="7" s="1" a="1"/>
  <c r="AR24" i="7" s="1"/>
  <c r="AQ24" i="7" s="1" a="1"/>
  <c r="AQ24" i="7" s="1"/>
  <c r="AP24" i="7" s="1" a="1"/>
  <c r="AP24" i="7" s="1"/>
  <c r="AO24" i="7" s="1" a="1"/>
  <c r="AO24" i="7" s="1"/>
  <c r="AN24" i="7" s="1" a="1"/>
  <c r="AN24" i="7" s="1"/>
  <c r="AM24" i="7" s="1" a="1"/>
  <c r="AM24" i="7" s="1"/>
  <c r="AL24" i="7" s="1" a="1"/>
  <c r="AL24" i="7" s="1"/>
  <c r="AK24" i="7" s="1" a="1"/>
  <c r="AK24" i="7" s="1"/>
  <c r="AJ24" i="7" s="1" a="1"/>
  <c r="AJ24" i="7" s="1"/>
  <c r="AI24" i="7" s="1" a="1"/>
  <c r="AI24" i="7" s="1"/>
  <c r="AH24" i="7" s="1" a="1"/>
  <c r="AH24" i="7" s="1"/>
  <c r="AG24" i="7" s="1" a="1"/>
  <c r="AG24" i="7" s="1"/>
  <c r="AF24" i="7" s="1" a="1"/>
  <c r="AF24" i="7" s="1"/>
  <c r="AE24" i="7" s="1" a="1"/>
  <c r="AE24" i="7" s="1"/>
  <c r="AD24" i="7" s="1" a="1"/>
  <c r="AD24" i="7" s="1"/>
  <c r="AC24" i="7" s="1" a="1"/>
  <c r="AC24" i="7" s="1"/>
  <c r="AB24" i="7" s="1" a="1"/>
  <c r="AB24" i="7" s="1"/>
  <c r="AA24" i="7" s="1" a="1"/>
  <c r="AA24" i="7" s="1"/>
  <c r="Z24" i="7" s="1" a="1"/>
  <c r="Z24" i="7" s="1"/>
  <c r="Y24" i="7" s="1" a="1"/>
  <c r="Y24" i="7" s="1"/>
  <c r="X24" i="7" s="1" a="1"/>
  <c r="X24" i="7" s="1"/>
  <c r="W24" i="7" s="1" a="1"/>
  <c r="W24" i="7" s="1"/>
  <c r="V24" i="7" s="1" a="1"/>
  <c r="V24" i="7" s="1"/>
  <c r="U24" i="7" s="1" a="1"/>
  <c r="U24" i="7" s="1"/>
  <c r="T24" i="7" s="1" a="1"/>
  <c r="T24" i="7" s="1"/>
  <c r="S24" i="7" s="1" a="1"/>
  <c r="S24" i="7" s="1"/>
  <c r="R24" i="7" s="1" a="1"/>
  <c r="R24" i="7" s="1"/>
  <c r="Q24" i="7" s="1" a="1"/>
  <c r="Q24" i="7" s="1"/>
  <c r="P24" i="7" s="1" a="1"/>
  <c r="P24" i="7" s="1"/>
  <c r="O24" i="7" s="1" a="1"/>
  <c r="O24" i="7" s="1"/>
  <c r="N24" i="7" s="1" a="1"/>
  <c r="N24" i="7" s="1"/>
  <c r="M24" i="7" s="1" a="1"/>
  <c r="M24" i="7" s="1"/>
  <c r="L24" i="7" s="1" a="1"/>
  <c r="L24" i="7" s="1"/>
  <c r="K24" i="7" s="1" a="1"/>
  <c r="K24" i="7" s="1"/>
  <c r="J24" i="7" s="1" a="1"/>
  <c r="J24" i="7" s="1"/>
  <c r="AX42" i="7" a="1"/>
  <c r="AX42" i="7" s="1"/>
  <c r="AW42" i="7" s="1" a="1"/>
  <c r="AW42" i="7" s="1"/>
  <c r="AV42" i="7" s="1" a="1"/>
  <c r="AV42" i="7" s="1"/>
  <c r="AU42" i="7" s="1" a="1"/>
  <c r="AU42" i="7" s="1"/>
  <c r="AT42" i="7" s="1" a="1"/>
  <c r="AT42" i="7" s="1"/>
  <c r="AS42" i="7" s="1" a="1"/>
  <c r="AS42" i="7" s="1"/>
  <c r="AR42" i="7" s="1" a="1"/>
  <c r="AR42" i="7" s="1"/>
  <c r="AQ42" i="7" s="1" a="1"/>
  <c r="AQ42" i="7" s="1"/>
  <c r="AP42" i="7" s="1" a="1"/>
  <c r="AP42" i="7" s="1"/>
  <c r="AO42" i="7" s="1" a="1"/>
  <c r="AO42" i="7" s="1"/>
  <c r="AN42" i="7" s="1" a="1"/>
  <c r="AN42" i="7" s="1"/>
  <c r="AM42" i="7" s="1" a="1"/>
  <c r="AM42" i="7" s="1"/>
  <c r="AL42" i="7" s="1" a="1"/>
  <c r="AL42" i="7" s="1"/>
  <c r="AK42" i="7" s="1" a="1"/>
  <c r="AK42" i="7" s="1"/>
  <c r="AJ42" i="7" s="1" a="1"/>
  <c r="AJ42" i="7" s="1"/>
  <c r="AI42" i="7" s="1" a="1"/>
  <c r="AI42" i="7" s="1"/>
  <c r="AH42" i="7" s="1" a="1"/>
  <c r="AH42" i="7" s="1"/>
  <c r="AG42" i="7" s="1" a="1"/>
  <c r="AG42" i="7" s="1"/>
  <c r="AF42" i="7" s="1" a="1"/>
  <c r="AF42" i="7" s="1"/>
  <c r="AE42" i="7" s="1" a="1"/>
  <c r="AE42" i="7" s="1"/>
  <c r="AD42" i="7" s="1" a="1"/>
  <c r="AD42" i="7" s="1"/>
  <c r="AC42" i="7" s="1" a="1"/>
  <c r="AC42" i="7" s="1"/>
  <c r="AB42" i="7" s="1" a="1"/>
  <c r="AB42" i="7" s="1"/>
  <c r="AA42" i="7" s="1" a="1"/>
  <c r="AA42" i="7" s="1"/>
  <c r="Z42" i="7" s="1" a="1"/>
  <c r="Z42" i="7" s="1"/>
  <c r="Y42" i="7" s="1" a="1"/>
  <c r="Y42" i="7" s="1"/>
  <c r="X42" i="7" s="1" a="1"/>
  <c r="X42" i="7" s="1"/>
  <c r="W42" i="7" s="1" a="1"/>
  <c r="W42" i="7" s="1"/>
  <c r="V42" i="7" s="1" a="1"/>
  <c r="V42" i="7" s="1"/>
  <c r="U42" i="7" s="1" a="1"/>
  <c r="U42" i="7" s="1"/>
  <c r="T42" i="7" s="1" a="1"/>
  <c r="T42" i="7" s="1"/>
  <c r="S42" i="7" s="1" a="1"/>
  <c r="S42" i="7" s="1"/>
  <c r="R42" i="7" s="1" a="1"/>
  <c r="R42" i="7" s="1"/>
  <c r="Q42" i="7" s="1" a="1"/>
  <c r="Q42" i="7" s="1"/>
  <c r="P42" i="7" s="1" a="1"/>
  <c r="P42" i="7" s="1"/>
  <c r="O42" i="7" s="1" a="1"/>
  <c r="O42" i="7" s="1"/>
  <c r="N42" i="7" s="1" a="1"/>
  <c r="N42" i="7" s="1"/>
  <c r="M42" i="7" s="1" a="1"/>
  <c r="M42" i="7" s="1"/>
  <c r="L42" i="7" s="1" a="1"/>
  <c r="L42" i="7" s="1"/>
  <c r="K42" i="7" s="1" a="1"/>
  <c r="K42" i="7" s="1"/>
  <c r="J42" i="7" s="1" a="1"/>
  <c r="J42" i="7" s="1"/>
  <c r="AX34" i="7" a="1"/>
  <c r="AX34" i="7" s="1"/>
  <c r="AW34" i="7" s="1" a="1"/>
  <c r="AW34" i="7" s="1"/>
  <c r="AV34" i="7" s="1" a="1"/>
  <c r="AV34" i="7" s="1"/>
  <c r="AU34" i="7" s="1" a="1"/>
  <c r="AU34" i="7" s="1"/>
  <c r="AT34" i="7" s="1" a="1"/>
  <c r="AT34" i="7" s="1"/>
  <c r="AS34" i="7" s="1" a="1"/>
  <c r="AS34" i="7" s="1"/>
  <c r="AR34" i="7" s="1" a="1"/>
  <c r="AR34" i="7" s="1"/>
  <c r="AQ34" i="7" s="1" a="1"/>
  <c r="AQ34" i="7" s="1"/>
  <c r="AP34" i="7" s="1" a="1"/>
  <c r="AP34" i="7" s="1"/>
  <c r="AO34" i="7" s="1" a="1"/>
  <c r="AO34" i="7" s="1"/>
  <c r="AN34" i="7" s="1" a="1"/>
  <c r="AN34" i="7" s="1"/>
  <c r="AM34" i="7" s="1" a="1"/>
  <c r="AM34" i="7" s="1"/>
  <c r="AL34" i="7" s="1" a="1"/>
  <c r="AL34" i="7" s="1"/>
  <c r="AK34" i="7" s="1" a="1"/>
  <c r="AK34" i="7" s="1"/>
  <c r="AJ34" i="7" s="1" a="1"/>
  <c r="AJ34" i="7" s="1"/>
  <c r="AI34" i="7" s="1" a="1"/>
  <c r="AI34" i="7" s="1"/>
  <c r="AH34" i="7" s="1" a="1"/>
  <c r="AH34" i="7" s="1"/>
  <c r="AG34" i="7" s="1" a="1"/>
  <c r="AG34" i="7" s="1"/>
  <c r="AF34" i="7" s="1" a="1"/>
  <c r="AF34" i="7" s="1"/>
  <c r="AE34" i="7" s="1" a="1"/>
  <c r="AE34" i="7" s="1"/>
  <c r="AD34" i="7" s="1" a="1"/>
  <c r="AD34" i="7" s="1"/>
  <c r="AC34" i="7" s="1" a="1"/>
  <c r="AC34" i="7" s="1"/>
  <c r="AB34" i="7" s="1" a="1"/>
  <c r="AB34" i="7" s="1"/>
  <c r="AA34" i="7" s="1" a="1"/>
  <c r="AA34" i="7" s="1"/>
  <c r="Z34" i="7" s="1" a="1"/>
  <c r="Z34" i="7" s="1"/>
  <c r="Y34" i="7" s="1" a="1"/>
  <c r="Y34" i="7" s="1"/>
  <c r="X34" i="7" s="1" a="1"/>
  <c r="X34" i="7" s="1"/>
  <c r="W34" i="7" s="1" a="1"/>
  <c r="W34" i="7" s="1"/>
  <c r="V34" i="7" s="1" a="1"/>
  <c r="V34" i="7" s="1"/>
  <c r="U34" i="7" s="1" a="1"/>
  <c r="U34" i="7" s="1"/>
  <c r="T34" i="7" s="1" a="1"/>
  <c r="T34" i="7" s="1"/>
  <c r="S34" i="7" s="1" a="1"/>
  <c r="S34" i="7" s="1"/>
  <c r="R34" i="7" s="1" a="1"/>
  <c r="R34" i="7" s="1"/>
  <c r="Q34" i="7" s="1" a="1"/>
  <c r="Q34" i="7" s="1"/>
  <c r="P34" i="7" s="1" a="1"/>
  <c r="P34" i="7" s="1"/>
  <c r="O34" i="7" s="1" a="1"/>
  <c r="O34" i="7" s="1"/>
  <c r="N34" i="7" s="1" a="1"/>
  <c r="N34" i="7" s="1"/>
  <c r="M34" i="7" s="1" a="1"/>
  <c r="M34" i="7" s="1"/>
  <c r="L34" i="7" s="1" a="1"/>
  <c r="L34" i="7" s="1"/>
  <c r="K34" i="7" s="1" a="1"/>
  <c r="K34" i="7" s="1"/>
  <c r="J34" i="7" s="1" a="1"/>
  <c r="J34" i="7" s="1"/>
  <c r="AX53" i="7" a="1"/>
  <c r="AX53" i="7" s="1"/>
  <c r="AW53" i="7" s="1" a="1"/>
  <c r="AW53" i="7" s="1"/>
  <c r="AV53" i="7" s="1" a="1"/>
  <c r="AV53" i="7" s="1"/>
  <c r="AU53" i="7" s="1" a="1"/>
  <c r="AU53" i="7" s="1"/>
  <c r="AT53" i="7" s="1" a="1"/>
  <c r="AT53" i="7" s="1"/>
  <c r="AS53" i="7" s="1" a="1"/>
  <c r="AS53" i="7" s="1"/>
  <c r="AR53" i="7" s="1" a="1"/>
  <c r="AR53" i="7" s="1"/>
  <c r="AQ53" i="7" s="1" a="1"/>
  <c r="AQ53" i="7" s="1"/>
  <c r="AP53" i="7" s="1" a="1"/>
  <c r="AP53" i="7" s="1"/>
  <c r="AO53" i="7" s="1" a="1"/>
  <c r="AO53" i="7" s="1"/>
  <c r="AN53" i="7" s="1" a="1"/>
  <c r="AN53" i="7" s="1"/>
  <c r="AM53" i="7" s="1" a="1"/>
  <c r="AM53" i="7" s="1"/>
  <c r="AL53" i="7" s="1" a="1"/>
  <c r="AL53" i="7" s="1"/>
  <c r="AK53" i="7" s="1" a="1"/>
  <c r="AK53" i="7" s="1"/>
  <c r="AJ53" i="7" s="1" a="1"/>
  <c r="AJ53" i="7" s="1"/>
  <c r="AI53" i="7" s="1" a="1"/>
  <c r="AI53" i="7" s="1"/>
  <c r="AH53" i="7" s="1" a="1"/>
  <c r="AH53" i="7" s="1"/>
  <c r="AG53" i="7" s="1" a="1"/>
  <c r="AG53" i="7" s="1"/>
  <c r="AF53" i="7" s="1" a="1"/>
  <c r="AF53" i="7" s="1"/>
  <c r="AE53" i="7" s="1" a="1"/>
  <c r="AE53" i="7" s="1"/>
  <c r="AD53" i="7" s="1" a="1"/>
  <c r="AD53" i="7" s="1"/>
  <c r="AC53" i="7" s="1" a="1"/>
  <c r="AC53" i="7" s="1"/>
  <c r="AB53" i="7" s="1" a="1"/>
  <c r="AB53" i="7" s="1"/>
  <c r="AA53" i="7" s="1" a="1"/>
  <c r="AA53" i="7" s="1"/>
  <c r="Z53" i="7" s="1" a="1"/>
  <c r="Z53" i="7" s="1"/>
  <c r="Y53" i="7" s="1" a="1"/>
  <c r="Y53" i="7" s="1"/>
  <c r="X53" i="7" s="1" a="1"/>
  <c r="X53" i="7" s="1"/>
  <c r="W53" i="7" s="1" a="1"/>
  <c r="W53" i="7" s="1"/>
  <c r="V53" i="7" s="1" a="1"/>
  <c r="V53" i="7" s="1"/>
  <c r="U53" i="7" s="1" a="1"/>
  <c r="U53" i="7" s="1"/>
  <c r="T53" i="7" s="1" a="1"/>
  <c r="T53" i="7" s="1"/>
  <c r="S53" i="7" s="1" a="1"/>
  <c r="S53" i="7" s="1"/>
  <c r="R53" i="7" s="1" a="1"/>
  <c r="R53" i="7" s="1"/>
  <c r="Q53" i="7" s="1" a="1"/>
  <c r="Q53" i="7" s="1"/>
  <c r="P53" i="7" s="1" a="1"/>
  <c r="P53" i="7" s="1"/>
  <c r="O53" i="7" s="1" a="1"/>
  <c r="O53" i="7" s="1"/>
  <c r="N53" i="7" s="1" a="1"/>
  <c r="N53" i="7" s="1"/>
  <c r="M53" i="7" s="1" a="1"/>
  <c r="M53" i="7" s="1"/>
  <c r="L53" i="7" s="1" a="1"/>
  <c r="L53" i="7" s="1"/>
  <c r="K53" i="7" s="1" a="1"/>
  <c r="K53" i="7" s="1"/>
  <c r="J53" i="7" s="1" a="1"/>
  <c r="J53" i="7" s="1"/>
  <c r="AX52" i="7" a="1"/>
  <c r="AX52" i="7" s="1"/>
  <c r="AW52" i="7" s="1" a="1"/>
  <c r="AW52" i="7" s="1"/>
  <c r="AV52" i="7" s="1" a="1"/>
  <c r="AV52" i="7" s="1"/>
  <c r="AU52" i="7" s="1" a="1"/>
  <c r="AU52" i="7" s="1"/>
  <c r="AT52" i="7" s="1" a="1"/>
  <c r="AT52" i="7" s="1"/>
  <c r="AS52" i="7" s="1" a="1"/>
  <c r="AS52" i="7" s="1"/>
  <c r="AR52" i="7" s="1" a="1"/>
  <c r="AR52" i="7" s="1"/>
  <c r="AQ52" i="7" s="1" a="1"/>
  <c r="AQ52" i="7" s="1"/>
  <c r="AP52" i="7" s="1" a="1"/>
  <c r="AP52" i="7" s="1"/>
  <c r="AO52" i="7" s="1" a="1"/>
  <c r="AO52" i="7" s="1"/>
  <c r="AN52" i="7" s="1" a="1"/>
  <c r="AN52" i="7" s="1"/>
  <c r="AM52" i="7" s="1" a="1"/>
  <c r="AM52" i="7" s="1"/>
  <c r="AL52" i="7" s="1" a="1"/>
  <c r="AL52" i="7" s="1"/>
  <c r="AK52" i="7" s="1" a="1"/>
  <c r="AK52" i="7" s="1"/>
  <c r="AJ52" i="7" s="1" a="1"/>
  <c r="AJ52" i="7" s="1"/>
  <c r="AI52" i="7" s="1" a="1"/>
  <c r="AI52" i="7" s="1"/>
  <c r="AH52" i="7" s="1" a="1"/>
  <c r="AH52" i="7" s="1"/>
  <c r="AG52" i="7" s="1" a="1"/>
  <c r="AG52" i="7" s="1"/>
  <c r="AF52" i="7" s="1" a="1"/>
  <c r="AF52" i="7" s="1"/>
  <c r="AE52" i="7" s="1" a="1"/>
  <c r="AE52" i="7" s="1"/>
  <c r="AD52" i="7" s="1" a="1"/>
  <c r="AD52" i="7" s="1"/>
  <c r="AC52" i="7" s="1" a="1"/>
  <c r="AC52" i="7" s="1"/>
  <c r="AB52" i="7" s="1" a="1"/>
  <c r="AB52" i="7" s="1"/>
  <c r="AA52" i="7" s="1" a="1"/>
  <c r="AA52" i="7" s="1"/>
  <c r="Z52" i="7" s="1" a="1"/>
  <c r="Z52" i="7" s="1"/>
  <c r="Y52" i="7" s="1" a="1"/>
  <c r="Y52" i="7" s="1"/>
  <c r="X52" i="7" s="1" a="1"/>
  <c r="X52" i="7" s="1"/>
  <c r="W52" i="7" s="1" a="1"/>
  <c r="W52" i="7" s="1"/>
  <c r="V52" i="7" s="1" a="1"/>
  <c r="V52" i="7" s="1"/>
  <c r="U52" i="7" s="1" a="1"/>
  <c r="U52" i="7" s="1"/>
  <c r="T52" i="7" s="1" a="1"/>
  <c r="T52" i="7" s="1"/>
  <c r="S52" i="7" s="1" a="1"/>
  <c r="S52" i="7" s="1"/>
  <c r="R52" i="7" s="1" a="1"/>
  <c r="R52" i="7" s="1"/>
  <c r="Q52" i="7" s="1" a="1"/>
  <c r="Q52" i="7" s="1"/>
  <c r="P52" i="7" s="1" a="1"/>
  <c r="P52" i="7" s="1"/>
  <c r="O52" i="7" s="1" a="1"/>
  <c r="O52" i="7" s="1"/>
  <c r="N52" i="7" s="1" a="1"/>
  <c r="N52" i="7" s="1"/>
  <c r="M52" i="7" s="1" a="1"/>
  <c r="M52" i="7" s="1"/>
  <c r="L52" i="7" s="1" a="1"/>
  <c r="L52" i="7" s="1"/>
  <c r="K52" i="7" s="1" a="1"/>
  <c r="K52" i="7" s="1"/>
  <c r="J52" i="7" s="1" a="1"/>
  <c r="J52" i="7" s="1"/>
  <c r="AX36" i="7" a="1"/>
  <c r="AX36" i="7" s="1"/>
  <c r="AW36" i="7" s="1" a="1"/>
  <c r="AW36" i="7" s="1"/>
  <c r="AV36" i="7" s="1" a="1"/>
  <c r="AV36" i="7" s="1"/>
  <c r="AU36" i="7" s="1" a="1"/>
  <c r="AU36" i="7" s="1"/>
  <c r="AT36" i="7" s="1" a="1"/>
  <c r="AT36" i="7" s="1"/>
  <c r="AS36" i="7" s="1" a="1"/>
  <c r="AS36" i="7" s="1"/>
  <c r="AR36" i="7" s="1" a="1"/>
  <c r="AR36" i="7" s="1"/>
  <c r="AQ36" i="7" s="1" a="1"/>
  <c r="AQ36" i="7" s="1"/>
  <c r="AP36" i="7" s="1" a="1"/>
  <c r="AP36" i="7" s="1"/>
  <c r="AO36" i="7" s="1" a="1"/>
  <c r="AO36" i="7" s="1"/>
  <c r="AN36" i="7" s="1" a="1"/>
  <c r="AN36" i="7" s="1"/>
  <c r="AM36" i="7" s="1" a="1"/>
  <c r="AM36" i="7" s="1"/>
  <c r="AL36" i="7" s="1" a="1"/>
  <c r="AL36" i="7" s="1"/>
  <c r="AK36" i="7" s="1" a="1"/>
  <c r="AK36" i="7" s="1"/>
  <c r="AJ36" i="7" s="1" a="1"/>
  <c r="AJ36" i="7" s="1"/>
  <c r="AI36" i="7" s="1" a="1"/>
  <c r="AI36" i="7" s="1"/>
  <c r="AH36" i="7" s="1" a="1"/>
  <c r="AH36" i="7" s="1"/>
  <c r="AG36" i="7" s="1" a="1"/>
  <c r="AG36" i="7" s="1"/>
  <c r="AF36" i="7" s="1" a="1"/>
  <c r="AF36" i="7" s="1"/>
  <c r="AE36" i="7" s="1" a="1"/>
  <c r="AE36" i="7" s="1"/>
  <c r="AD36" i="7" s="1" a="1"/>
  <c r="AD36" i="7" s="1"/>
  <c r="AC36" i="7" s="1" a="1"/>
  <c r="AC36" i="7" s="1"/>
  <c r="AB36" i="7" s="1" a="1"/>
  <c r="AB36" i="7" s="1"/>
  <c r="AA36" i="7" s="1" a="1"/>
  <c r="AA36" i="7" s="1"/>
  <c r="Z36" i="7" s="1" a="1"/>
  <c r="Z36" i="7" s="1"/>
  <c r="Y36" i="7" s="1" a="1"/>
  <c r="Y36" i="7" s="1"/>
  <c r="X36" i="7" s="1" a="1"/>
  <c r="X36" i="7" s="1"/>
  <c r="W36" i="7" s="1" a="1"/>
  <c r="W36" i="7" s="1"/>
  <c r="V36" i="7" s="1" a="1"/>
  <c r="V36" i="7" s="1"/>
  <c r="U36" i="7" s="1" a="1"/>
  <c r="U36" i="7" s="1"/>
  <c r="T36" i="7" s="1" a="1"/>
  <c r="T36" i="7" s="1"/>
  <c r="S36" i="7" s="1" a="1"/>
  <c r="S36" i="7" s="1"/>
  <c r="R36" i="7" s="1" a="1"/>
  <c r="R36" i="7" s="1"/>
  <c r="Q36" i="7" s="1" a="1"/>
  <c r="Q36" i="7" s="1"/>
  <c r="P36" i="7" s="1" a="1"/>
  <c r="P36" i="7" s="1"/>
  <c r="O36" i="7" s="1" a="1"/>
  <c r="O36" i="7" s="1"/>
  <c r="N36" i="7" s="1" a="1"/>
  <c r="N36" i="7" s="1"/>
  <c r="M36" i="7" s="1" a="1"/>
  <c r="M36" i="7" s="1"/>
  <c r="L36" i="7" s="1" a="1"/>
  <c r="L36" i="7" s="1"/>
  <c r="K36" i="7" s="1" a="1"/>
  <c r="K36" i="7" s="1"/>
  <c r="J36" i="7" s="1" a="1"/>
  <c r="J36" i="7" s="1"/>
  <c r="AX18" i="7" a="1"/>
  <c r="AX18" i="7" s="1"/>
  <c r="AW18" i="7" s="1" a="1"/>
  <c r="AW18" i="7" s="1"/>
  <c r="AV18" i="7" s="1" a="1"/>
  <c r="AV18" i="7" s="1"/>
  <c r="AU18" i="7" s="1" a="1"/>
  <c r="AU18" i="7" s="1"/>
  <c r="AT18" i="7" s="1" a="1"/>
  <c r="AT18" i="7" s="1"/>
  <c r="AS18" i="7" s="1" a="1"/>
  <c r="AS18" i="7" s="1"/>
  <c r="AR18" i="7" s="1" a="1"/>
  <c r="AR18" i="7" s="1"/>
  <c r="AQ18" i="7" s="1" a="1"/>
  <c r="AQ18" i="7" s="1"/>
  <c r="AP18" i="7" s="1" a="1"/>
  <c r="AP18" i="7" s="1"/>
  <c r="AO18" i="7" s="1" a="1"/>
  <c r="AO18" i="7" s="1"/>
  <c r="AN18" i="7" s="1" a="1"/>
  <c r="AN18" i="7" s="1"/>
  <c r="AM18" i="7" s="1" a="1"/>
  <c r="AM18" i="7" s="1"/>
  <c r="AL18" i="7" s="1" a="1"/>
  <c r="AL18" i="7" s="1"/>
  <c r="AK18" i="7" s="1" a="1"/>
  <c r="AK18" i="7" s="1"/>
  <c r="AJ18" i="7" s="1" a="1"/>
  <c r="AJ18" i="7" s="1"/>
  <c r="AI18" i="7" s="1" a="1"/>
  <c r="AI18" i="7" s="1"/>
  <c r="AH18" i="7" s="1" a="1"/>
  <c r="AH18" i="7" s="1"/>
  <c r="AG18" i="7" s="1" a="1"/>
  <c r="AG18" i="7" s="1"/>
  <c r="AF18" i="7" s="1" a="1"/>
  <c r="AF18" i="7" s="1"/>
  <c r="AE18" i="7" s="1" a="1"/>
  <c r="AE18" i="7" s="1"/>
  <c r="AD18" i="7" s="1" a="1"/>
  <c r="AD18" i="7" s="1"/>
  <c r="AC18" i="7" s="1" a="1"/>
  <c r="AC18" i="7" s="1"/>
  <c r="AB18" i="7" s="1" a="1"/>
  <c r="AB18" i="7" s="1"/>
  <c r="AA18" i="7" s="1" a="1"/>
  <c r="AA18" i="7" s="1"/>
  <c r="Z18" i="7" s="1" a="1"/>
  <c r="Z18" i="7" s="1"/>
  <c r="Y18" i="7" s="1" a="1"/>
  <c r="Y18" i="7" s="1"/>
  <c r="X18" i="7" s="1" a="1"/>
  <c r="X18" i="7" s="1"/>
  <c r="W18" i="7" s="1" a="1"/>
  <c r="W18" i="7" s="1"/>
  <c r="V18" i="7" s="1" a="1"/>
  <c r="V18" i="7" s="1"/>
  <c r="U18" i="7" s="1" a="1"/>
  <c r="U18" i="7" s="1"/>
  <c r="T18" i="7" s="1" a="1"/>
  <c r="T18" i="7" s="1"/>
  <c r="S18" i="7" s="1" a="1"/>
  <c r="S18" i="7" s="1"/>
  <c r="R18" i="7" s="1" a="1"/>
  <c r="R18" i="7" s="1"/>
  <c r="Q18" i="7" s="1" a="1"/>
  <c r="Q18" i="7" s="1"/>
  <c r="P18" i="7" s="1" a="1"/>
  <c r="P18" i="7" s="1"/>
  <c r="O18" i="7" s="1" a="1"/>
  <c r="O18" i="7" s="1"/>
  <c r="N18" i="7" s="1" a="1"/>
  <c r="N18" i="7" s="1"/>
  <c r="M18" i="7" s="1" a="1"/>
  <c r="M18" i="7" s="1"/>
  <c r="L18" i="7" s="1" a="1"/>
  <c r="L18" i="7" s="1"/>
  <c r="K18" i="7" s="1" a="1"/>
  <c r="K18" i="7" s="1"/>
  <c r="J18" i="7" s="1" a="1"/>
  <c r="J18" i="7" s="1"/>
  <c r="AX46" i="7" a="1"/>
  <c r="AX46" i="7" s="1"/>
  <c r="AW46" i="7" s="1" a="1"/>
  <c r="AW46" i="7" s="1"/>
  <c r="AV46" i="7" s="1" a="1"/>
  <c r="AV46" i="7" s="1"/>
  <c r="AU46" i="7" s="1" a="1"/>
  <c r="AU46" i="7" s="1"/>
  <c r="AT46" i="7" s="1" a="1"/>
  <c r="AT46" i="7" s="1"/>
  <c r="AS46" i="7" s="1" a="1"/>
  <c r="AS46" i="7" s="1"/>
  <c r="AR46" i="7" s="1" a="1"/>
  <c r="AR46" i="7" s="1"/>
  <c r="AQ46" i="7" s="1" a="1"/>
  <c r="AQ46" i="7" s="1"/>
  <c r="AP46" i="7" s="1" a="1"/>
  <c r="AP46" i="7" s="1"/>
  <c r="AO46" i="7" s="1" a="1"/>
  <c r="AO46" i="7" s="1"/>
  <c r="AN46" i="7" s="1" a="1"/>
  <c r="AN46" i="7" s="1"/>
  <c r="AM46" i="7" s="1" a="1"/>
  <c r="AM46" i="7" s="1"/>
  <c r="AL46" i="7" s="1" a="1"/>
  <c r="AL46" i="7" s="1"/>
  <c r="AK46" i="7" s="1" a="1"/>
  <c r="AK46" i="7" s="1"/>
  <c r="AJ46" i="7" s="1" a="1"/>
  <c r="AJ46" i="7" s="1"/>
  <c r="AI46" i="7" s="1" a="1"/>
  <c r="AI46" i="7" s="1"/>
  <c r="AH46" i="7" s="1" a="1"/>
  <c r="AH46" i="7" s="1"/>
  <c r="AG46" i="7" s="1" a="1"/>
  <c r="AG46" i="7" s="1"/>
  <c r="AF46" i="7" s="1" a="1"/>
  <c r="AF46" i="7" s="1"/>
  <c r="AE46" i="7" s="1" a="1"/>
  <c r="AE46" i="7" s="1"/>
  <c r="AD46" i="7" s="1" a="1"/>
  <c r="AD46" i="7" s="1"/>
  <c r="AC46" i="7" s="1" a="1"/>
  <c r="AC46" i="7" s="1"/>
  <c r="AB46" i="7" s="1" a="1"/>
  <c r="AB46" i="7" s="1"/>
  <c r="AA46" i="7" s="1" a="1"/>
  <c r="AA46" i="7" s="1"/>
  <c r="Z46" i="7" s="1" a="1"/>
  <c r="Z46" i="7" s="1"/>
  <c r="Y46" i="7" s="1" a="1"/>
  <c r="Y46" i="7" s="1"/>
  <c r="X46" i="7" s="1" a="1"/>
  <c r="X46" i="7" s="1"/>
  <c r="W46" i="7" s="1" a="1"/>
  <c r="W46" i="7" s="1"/>
  <c r="V46" i="7" s="1" a="1"/>
  <c r="V46" i="7" s="1"/>
  <c r="U46" i="7" s="1" a="1"/>
  <c r="U46" i="7" s="1"/>
  <c r="T46" i="7" s="1" a="1"/>
  <c r="T46" i="7" s="1"/>
  <c r="S46" i="7" s="1" a="1"/>
  <c r="S46" i="7" s="1"/>
  <c r="R46" i="7" s="1" a="1"/>
  <c r="R46" i="7" s="1"/>
  <c r="Q46" i="7" s="1" a="1"/>
  <c r="Q46" i="7" s="1"/>
  <c r="P46" i="7" s="1" a="1"/>
  <c r="P46" i="7" s="1"/>
  <c r="O46" i="7" s="1" a="1"/>
  <c r="O46" i="7" s="1"/>
  <c r="N46" i="7" s="1" a="1"/>
  <c r="N46" i="7" s="1"/>
  <c r="M46" i="7" s="1" a="1"/>
  <c r="M46" i="7" s="1"/>
  <c r="L46" i="7" s="1" a="1"/>
  <c r="L46" i="7" s="1"/>
  <c r="K46" i="7" s="1" a="1"/>
  <c r="K46" i="7" s="1"/>
  <c r="J46" i="7" s="1" a="1"/>
  <c r="J46" i="7" s="1"/>
  <c r="AX47" i="7" a="1"/>
  <c r="AX47" i="7" s="1"/>
  <c r="AW47" i="7" s="1" a="1"/>
  <c r="AW47" i="7" s="1"/>
  <c r="AV47" i="7" s="1" a="1"/>
  <c r="AV47" i="7" s="1"/>
  <c r="AU47" i="7" s="1" a="1"/>
  <c r="AU47" i="7" s="1"/>
  <c r="AT47" i="7" s="1" a="1"/>
  <c r="AT47" i="7" s="1"/>
  <c r="AS47" i="7" s="1" a="1"/>
  <c r="AS47" i="7" s="1"/>
  <c r="AR47" i="7" s="1" a="1"/>
  <c r="AR47" i="7" s="1"/>
  <c r="AQ47" i="7" s="1" a="1"/>
  <c r="AQ47" i="7" s="1"/>
  <c r="AP47" i="7" s="1" a="1"/>
  <c r="AP47" i="7" s="1"/>
  <c r="AO47" i="7" s="1" a="1"/>
  <c r="AO47" i="7" s="1"/>
  <c r="AN47" i="7" s="1" a="1"/>
  <c r="AN47" i="7" s="1"/>
  <c r="AM47" i="7" s="1" a="1"/>
  <c r="AM47" i="7" s="1"/>
  <c r="AL47" i="7" s="1" a="1"/>
  <c r="AL47" i="7" s="1"/>
  <c r="AK47" i="7" s="1" a="1"/>
  <c r="AK47" i="7" s="1"/>
  <c r="AJ47" i="7" s="1" a="1"/>
  <c r="AJ47" i="7" s="1"/>
  <c r="AI47" i="7" s="1" a="1"/>
  <c r="AI47" i="7" s="1"/>
  <c r="AH47" i="7" s="1" a="1"/>
  <c r="AH47" i="7" s="1"/>
  <c r="AG47" i="7" s="1" a="1"/>
  <c r="AG47" i="7" s="1"/>
  <c r="AF47" i="7" s="1" a="1"/>
  <c r="AF47" i="7" s="1"/>
  <c r="AE47" i="7" s="1" a="1"/>
  <c r="AE47" i="7" s="1"/>
  <c r="AD47" i="7" s="1" a="1"/>
  <c r="AD47" i="7" s="1"/>
  <c r="AC47" i="7" s="1" a="1"/>
  <c r="AC47" i="7" s="1"/>
  <c r="AB47" i="7" s="1" a="1"/>
  <c r="AB47" i="7" s="1"/>
  <c r="AA47" i="7" s="1" a="1"/>
  <c r="AA47" i="7" s="1"/>
  <c r="Z47" i="7" s="1" a="1"/>
  <c r="Z47" i="7" s="1"/>
  <c r="Y47" i="7" s="1" a="1"/>
  <c r="Y47" i="7" s="1"/>
  <c r="X47" i="7" s="1" a="1"/>
  <c r="X47" i="7" s="1"/>
  <c r="W47" i="7" s="1" a="1"/>
  <c r="W47" i="7" s="1"/>
  <c r="V47" i="7" s="1" a="1"/>
  <c r="V47" i="7" s="1"/>
  <c r="U47" i="7" s="1" a="1"/>
  <c r="U47" i="7" s="1"/>
  <c r="T47" i="7" s="1" a="1"/>
  <c r="T47" i="7" s="1"/>
  <c r="S47" i="7" s="1" a="1"/>
  <c r="S47" i="7" s="1"/>
  <c r="R47" i="7" s="1" a="1"/>
  <c r="R47" i="7" s="1"/>
  <c r="Q47" i="7" s="1" a="1"/>
  <c r="Q47" i="7" s="1"/>
  <c r="P47" i="7" s="1" a="1"/>
  <c r="P47" i="7" s="1"/>
  <c r="O47" i="7" s="1" a="1"/>
  <c r="O47" i="7" s="1"/>
  <c r="N47" i="7" s="1" a="1"/>
  <c r="N47" i="7" s="1"/>
  <c r="M47" i="7" s="1" a="1"/>
  <c r="M47" i="7" s="1"/>
  <c r="L47" i="7" s="1" a="1"/>
  <c r="L47" i="7" s="1"/>
  <c r="K47" i="7" s="1" a="1"/>
  <c r="K47" i="7" s="1"/>
  <c r="J47" i="7" s="1" a="1"/>
  <c r="J47" i="7" s="1"/>
  <c r="AX55" i="7" a="1"/>
  <c r="AX55" i="7" s="1"/>
  <c r="AW55" i="7" s="1" a="1"/>
  <c r="AW55" i="7" s="1"/>
  <c r="AV55" i="7" s="1" a="1"/>
  <c r="AV55" i="7" s="1"/>
  <c r="AU55" i="7" s="1" a="1"/>
  <c r="AU55" i="7" s="1"/>
  <c r="AT55" i="7" s="1" a="1"/>
  <c r="AT55" i="7" s="1"/>
  <c r="AS55" i="7" s="1" a="1"/>
  <c r="AS55" i="7" s="1"/>
  <c r="AR55" i="7" s="1" a="1"/>
  <c r="AR55" i="7" s="1"/>
  <c r="AQ55" i="7" s="1" a="1"/>
  <c r="AQ55" i="7" s="1"/>
  <c r="AP55" i="7" s="1" a="1"/>
  <c r="AP55" i="7" s="1"/>
  <c r="AO55" i="7" s="1" a="1"/>
  <c r="AO55" i="7" s="1"/>
  <c r="AN55" i="7" s="1" a="1"/>
  <c r="AN55" i="7" s="1"/>
  <c r="AM55" i="7" s="1" a="1"/>
  <c r="AM55" i="7" s="1"/>
  <c r="AL55" i="7" s="1" a="1"/>
  <c r="AL55" i="7" s="1"/>
  <c r="AK55" i="7" s="1" a="1"/>
  <c r="AK55" i="7" s="1"/>
  <c r="AJ55" i="7" s="1" a="1"/>
  <c r="AJ55" i="7" s="1"/>
  <c r="AI55" i="7" s="1" a="1"/>
  <c r="AI55" i="7" s="1"/>
  <c r="AH55" i="7" s="1" a="1"/>
  <c r="AH55" i="7" s="1"/>
  <c r="AG55" i="7" s="1" a="1"/>
  <c r="AG55" i="7" s="1"/>
  <c r="AF55" i="7" s="1" a="1"/>
  <c r="AF55" i="7" s="1"/>
  <c r="AE55" i="7" s="1" a="1"/>
  <c r="AE55" i="7" s="1"/>
  <c r="AD55" i="7" s="1" a="1"/>
  <c r="AD55" i="7" s="1"/>
  <c r="AC55" i="7" s="1" a="1"/>
  <c r="AC55" i="7" s="1"/>
  <c r="AB55" i="7" s="1" a="1"/>
  <c r="AB55" i="7" s="1"/>
  <c r="AA55" i="7" s="1" a="1"/>
  <c r="AA55" i="7" s="1"/>
  <c r="Z55" i="7" s="1" a="1"/>
  <c r="Z55" i="7" s="1"/>
  <c r="Y55" i="7" s="1" a="1"/>
  <c r="Y55" i="7" s="1"/>
  <c r="X55" i="7" s="1" a="1"/>
  <c r="X55" i="7" s="1"/>
  <c r="W55" i="7" s="1" a="1"/>
  <c r="W55" i="7" s="1"/>
  <c r="V55" i="7" s="1" a="1"/>
  <c r="V55" i="7" s="1"/>
  <c r="U55" i="7" s="1" a="1"/>
  <c r="U55" i="7" s="1"/>
  <c r="T55" i="7" s="1" a="1"/>
  <c r="T55" i="7" s="1"/>
  <c r="S55" i="7" s="1" a="1"/>
  <c r="S55" i="7" s="1"/>
  <c r="R55" i="7" s="1" a="1"/>
  <c r="R55" i="7" s="1"/>
  <c r="Q55" i="7" s="1" a="1"/>
  <c r="Q55" i="7" s="1"/>
  <c r="P55" i="7" s="1" a="1"/>
  <c r="P55" i="7" s="1"/>
  <c r="O55" i="7" s="1" a="1"/>
  <c r="O55" i="7" s="1"/>
  <c r="N55" i="7" s="1" a="1"/>
  <c r="N55" i="7" s="1"/>
  <c r="M55" i="7" s="1" a="1"/>
  <c r="M55" i="7" s="1"/>
  <c r="L55" i="7" s="1" a="1"/>
  <c r="L55" i="7" s="1"/>
  <c r="K55" i="7" s="1" a="1"/>
  <c r="K55" i="7" s="1"/>
  <c r="J55" i="7" s="1" a="1"/>
  <c r="J55" i="7" s="1"/>
  <c r="AX26" i="7" a="1"/>
  <c r="AX26" i="7" s="1"/>
  <c r="AW26" i="7" s="1" a="1"/>
  <c r="AW26" i="7" s="1"/>
  <c r="AV26" i="7" s="1" a="1"/>
  <c r="AV26" i="7" s="1"/>
  <c r="AU26" i="7" s="1" a="1"/>
  <c r="AU26" i="7" s="1"/>
  <c r="AT26" i="7" s="1" a="1"/>
  <c r="AT26" i="7" s="1"/>
  <c r="AS26" i="7" s="1" a="1"/>
  <c r="AS26" i="7" s="1"/>
  <c r="AR26" i="7" s="1" a="1"/>
  <c r="AR26" i="7" s="1"/>
  <c r="AQ26" i="7" s="1" a="1"/>
  <c r="AQ26" i="7" s="1"/>
  <c r="AP26" i="7" s="1" a="1"/>
  <c r="AP26" i="7" s="1"/>
  <c r="AO26" i="7" s="1" a="1"/>
  <c r="AO26" i="7" s="1"/>
  <c r="AN26" i="7" s="1" a="1"/>
  <c r="AN26" i="7" s="1"/>
  <c r="AM26" i="7" s="1" a="1"/>
  <c r="AM26" i="7" s="1"/>
  <c r="AL26" i="7" s="1" a="1"/>
  <c r="AL26" i="7" s="1"/>
  <c r="AK26" i="7" s="1" a="1"/>
  <c r="AK26" i="7" s="1"/>
  <c r="AJ26" i="7" s="1" a="1"/>
  <c r="AJ26" i="7" s="1"/>
  <c r="AI26" i="7" s="1" a="1"/>
  <c r="AI26" i="7" s="1"/>
  <c r="AH26" i="7" s="1" a="1"/>
  <c r="AH26" i="7" s="1"/>
  <c r="AG26" i="7" s="1" a="1"/>
  <c r="AG26" i="7" s="1"/>
  <c r="AF26" i="7" s="1" a="1"/>
  <c r="AF26" i="7" s="1"/>
  <c r="AE26" i="7" s="1" a="1"/>
  <c r="AE26" i="7" s="1"/>
  <c r="AD26" i="7" s="1" a="1"/>
  <c r="AD26" i="7" s="1"/>
  <c r="AC26" i="7" s="1" a="1"/>
  <c r="AC26" i="7" s="1"/>
  <c r="AB26" i="7" s="1" a="1"/>
  <c r="AB26" i="7" s="1"/>
  <c r="AA26" i="7" s="1" a="1"/>
  <c r="AA26" i="7" s="1"/>
  <c r="Z26" i="7" s="1" a="1"/>
  <c r="Z26" i="7" s="1"/>
  <c r="Y26" i="7" s="1" a="1"/>
  <c r="Y26" i="7" s="1"/>
  <c r="X26" i="7" s="1" a="1"/>
  <c r="X26" i="7" s="1"/>
  <c r="W26" i="7" s="1" a="1"/>
  <c r="W26" i="7" s="1"/>
  <c r="V26" i="7" s="1" a="1"/>
  <c r="V26" i="7" s="1"/>
  <c r="U26" i="7" s="1" a="1"/>
  <c r="U26" i="7" s="1"/>
  <c r="T26" i="7" s="1" a="1"/>
  <c r="T26" i="7" s="1"/>
  <c r="S26" i="7" s="1" a="1"/>
  <c r="S26" i="7" s="1"/>
  <c r="R26" i="7" s="1" a="1"/>
  <c r="R26" i="7" s="1"/>
  <c r="Q26" i="7" s="1" a="1"/>
  <c r="Q26" i="7" s="1"/>
  <c r="P26" i="7" s="1" a="1"/>
  <c r="P26" i="7" s="1"/>
  <c r="O26" i="7" s="1" a="1"/>
  <c r="O26" i="7" s="1"/>
  <c r="N26" i="7" s="1" a="1"/>
  <c r="N26" i="7" s="1"/>
  <c r="M26" i="7" s="1" a="1"/>
  <c r="M26" i="7" s="1"/>
  <c r="L26" i="7" s="1" a="1"/>
  <c r="L26" i="7" s="1"/>
  <c r="K26" i="7" s="1" a="1"/>
  <c r="K26" i="7" s="1"/>
  <c r="J26" i="7" s="1" a="1"/>
  <c r="J26" i="7" s="1"/>
  <c r="AX19" i="7" a="1"/>
  <c r="AX19" i="7" s="1"/>
  <c r="AW19" i="7" s="1" a="1"/>
  <c r="AW19" i="7" s="1"/>
  <c r="AV19" i="7" s="1" a="1"/>
  <c r="AV19" i="7" s="1"/>
  <c r="AU19" i="7" s="1" a="1"/>
  <c r="AU19" i="7" s="1"/>
  <c r="AT19" i="7" s="1" a="1"/>
  <c r="AT19" i="7" s="1"/>
  <c r="AS19" i="7" s="1" a="1"/>
  <c r="AS19" i="7" s="1"/>
  <c r="AR19" i="7" s="1" a="1"/>
  <c r="AR19" i="7" s="1"/>
  <c r="AQ19" i="7" s="1" a="1"/>
  <c r="AQ19" i="7" s="1"/>
  <c r="AP19" i="7" s="1" a="1"/>
  <c r="AP19" i="7" s="1"/>
  <c r="AO19" i="7" s="1" a="1"/>
  <c r="AO19" i="7" s="1"/>
  <c r="AN19" i="7" s="1" a="1"/>
  <c r="AN19" i="7" s="1"/>
  <c r="AM19" i="7" s="1" a="1"/>
  <c r="AM19" i="7" s="1"/>
  <c r="AL19" i="7" s="1" a="1"/>
  <c r="AL19" i="7" s="1"/>
  <c r="AK19" i="7" s="1" a="1"/>
  <c r="AK19" i="7" s="1"/>
  <c r="AJ19" i="7" s="1" a="1"/>
  <c r="AJ19" i="7" s="1"/>
  <c r="AI19" i="7" s="1" a="1"/>
  <c r="AI19" i="7" s="1"/>
  <c r="AH19" i="7" s="1" a="1"/>
  <c r="AH19" i="7" s="1"/>
  <c r="AG19" i="7" s="1" a="1"/>
  <c r="AG19" i="7" s="1"/>
  <c r="AF19" i="7" s="1" a="1"/>
  <c r="AF19" i="7" s="1"/>
  <c r="AE19" i="7" s="1" a="1"/>
  <c r="AE19" i="7" s="1"/>
  <c r="AD19" i="7" s="1" a="1"/>
  <c r="AD19" i="7" s="1"/>
  <c r="AC19" i="7" s="1" a="1"/>
  <c r="AC19" i="7" s="1"/>
  <c r="AB19" i="7" s="1" a="1"/>
  <c r="AB19" i="7" s="1"/>
  <c r="AA19" i="7" s="1" a="1"/>
  <c r="AA19" i="7" s="1"/>
  <c r="Z19" i="7" s="1" a="1"/>
  <c r="Z19" i="7" s="1"/>
  <c r="Y19" i="7" s="1" a="1"/>
  <c r="Y19" i="7" s="1"/>
  <c r="X19" i="7" s="1" a="1"/>
  <c r="X19" i="7" s="1"/>
  <c r="W19" i="7" s="1" a="1"/>
  <c r="W19" i="7" s="1"/>
  <c r="V19" i="7" s="1" a="1"/>
  <c r="V19" i="7" s="1"/>
  <c r="U19" i="7" s="1" a="1"/>
  <c r="U19" i="7" s="1"/>
  <c r="T19" i="7" s="1" a="1"/>
  <c r="T19" i="7" s="1"/>
  <c r="S19" i="7" s="1" a="1"/>
  <c r="S19" i="7" s="1"/>
  <c r="R19" i="7" s="1" a="1"/>
  <c r="R19" i="7" s="1"/>
  <c r="Q19" i="7" s="1" a="1"/>
  <c r="Q19" i="7" s="1"/>
  <c r="P19" i="7" s="1" a="1"/>
  <c r="P19" i="7" s="1"/>
  <c r="O19" i="7" s="1" a="1"/>
  <c r="O19" i="7" s="1"/>
  <c r="N19" i="7" s="1" a="1"/>
  <c r="N19" i="7" s="1"/>
  <c r="M19" i="7" s="1" a="1"/>
  <c r="M19" i="7" s="1"/>
  <c r="L19" i="7" s="1" a="1"/>
  <c r="L19" i="7" s="1"/>
  <c r="K19" i="7" s="1" a="1"/>
  <c r="K19" i="7" s="1"/>
  <c r="J19" i="7" s="1" a="1"/>
  <c r="J19" i="7" s="1"/>
  <c r="AX29" i="7" a="1"/>
  <c r="AX29" i="7" s="1"/>
  <c r="AW29" i="7" s="1" a="1"/>
  <c r="AW29" i="7" s="1"/>
  <c r="AV29" i="7" s="1" a="1"/>
  <c r="AV29" i="7" s="1"/>
  <c r="AU29" i="7" s="1" a="1"/>
  <c r="AU29" i="7" s="1"/>
  <c r="AT29" i="7" s="1" a="1"/>
  <c r="AT29" i="7" s="1"/>
  <c r="AS29" i="7" s="1" a="1"/>
  <c r="AS29" i="7" s="1"/>
  <c r="AR29" i="7" s="1" a="1"/>
  <c r="AR29" i="7" s="1"/>
  <c r="AQ29" i="7" s="1" a="1"/>
  <c r="AQ29" i="7" s="1"/>
  <c r="AP29" i="7" s="1" a="1"/>
  <c r="AP29" i="7" s="1"/>
  <c r="AO29" i="7" s="1" a="1"/>
  <c r="AO29" i="7" s="1"/>
  <c r="AN29" i="7" s="1" a="1"/>
  <c r="AN29" i="7" s="1"/>
  <c r="AM29" i="7" s="1" a="1"/>
  <c r="AM29" i="7" s="1"/>
  <c r="AL29" i="7" s="1" a="1"/>
  <c r="AL29" i="7" s="1"/>
  <c r="AK29" i="7" s="1" a="1"/>
  <c r="AK29" i="7" s="1"/>
  <c r="AJ29" i="7" s="1" a="1"/>
  <c r="AJ29" i="7" s="1"/>
  <c r="AI29" i="7" s="1" a="1"/>
  <c r="AI29" i="7" s="1"/>
  <c r="AH29" i="7" s="1" a="1"/>
  <c r="AH29" i="7" s="1"/>
  <c r="AG29" i="7" s="1" a="1"/>
  <c r="AG29" i="7" s="1"/>
  <c r="AF29" i="7" s="1" a="1"/>
  <c r="AF29" i="7" s="1"/>
  <c r="AE29" i="7" s="1" a="1"/>
  <c r="AE29" i="7" s="1"/>
  <c r="AD29" i="7" s="1" a="1"/>
  <c r="AD29" i="7" s="1"/>
  <c r="AC29" i="7" s="1" a="1"/>
  <c r="AC29" i="7" s="1"/>
  <c r="AB29" i="7" s="1" a="1"/>
  <c r="AB29" i="7" s="1"/>
  <c r="AA29" i="7" s="1" a="1"/>
  <c r="AA29" i="7" s="1"/>
  <c r="Z29" i="7" s="1" a="1"/>
  <c r="Z29" i="7" s="1"/>
  <c r="Y29" i="7" s="1" a="1"/>
  <c r="Y29" i="7" s="1"/>
  <c r="X29" i="7" s="1" a="1"/>
  <c r="X29" i="7" s="1"/>
  <c r="W29" i="7" s="1" a="1"/>
  <c r="W29" i="7" s="1"/>
  <c r="V29" i="7" s="1" a="1"/>
  <c r="V29" i="7" s="1"/>
  <c r="U29" i="7" s="1" a="1"/>
  <c r="U29" i="7" s="1"/>
  <c r="T29" i="7" s="1" a="1"/>
  <c r="T29" i="7" s="1"/>
  <c r="S29" i="7" s="1" a="1"/>
  <c r="S29" i="7" s="1"/>
  <c r="R29" i="7" s="1" a="1"/>
  <c r="R29" i="7" s="1"/>
  <c r="Q29" i="7" s="1" a="1"/>
  <c r="Q29" i="7" s="1"/>
  <c r="P29" i="7" s="1" a="1"/>
  <c r="P29" i="7" s="1"/>
  <c r="O29" i="7" s="1" a="1"/>
  <c r="O29" i="7" s="1"/>
  <c r="N29" i="7" s="1" a="1"/>
  <c r="N29" i="7" s="1"/>
  <c r="M29" i="7" s="1" a="1"/>
  <c r="M29" i="7" s="1"/>
  <c r="L29" i="7" s="1" a="1"/>
  <c r="L29" i="7" s="1"/>
  <c r="K29" i="7" s="1" a="1"/>
  <c r="K29" i="7" s="1"/>
  <c r="J29" i="7" s="1" a="1"/>
  <c r="J29" i="7" s="1"/>
  <c r="AX48" i="7" a="1"/>
  <c r="AX48" i="7" s="1"/>
  <c r="AW48" i="7" s="1" a="1"/>
  <c r="AW48" i="7" s="1"/>
  <c r="AV48" i="7" s="1" a="1"/>
  <c r="AV48" i="7" s="1"/>
  <c r="AU48" i="7" s="1" a="1"/>
  <c r="AU48" i="7" s="1"/>
  <c r="AT48" i="7" s="1" a="1"/>
  <c r="AT48" i="7" s="1"/>
  <c r="AS48" i="7" s="1" a="1"/>
  <c r="AS48" i="7" s="1"/>
  <c r="AR48" i="7" s="1" a="1"/>
  <c r="AR48" i="7" s="1"/>
  <c r="AQ48" i="7" s="1" a="1"/>
  <c r="AQ48" i="7" s="1"/>
  <c r="AP48" i="7" s="1" a="1"/>
  <c r="AP48" i="7" s="1"/>
  <c r="AO48" i="7" s="1" a="1"/>
  <c r="AO48" i="7" s="1"/>
  <c r="AN48" i="7" s="1" a="1"/>
  <c r="AN48" i="7" s="1"/>
  <c r="AM48" i="7" s="1" a="1"/>
  <c r="AM48" i="7" s="1"/>
  <c r="AL48" i="7" s="1" a="1"/>
  <c r="AL48" i="7" s="1"/>
  <c r="AK48" i="7" s="1" a="1"/>
  <c r="AK48" i="7" s="1"/>
  <c r="AJ48" i="7" s="1" a="1"/>
  <c r="AJ48" i="7" s="1"/>
  <c r="AI48" i="7" s="1" a="1"/>
  <c r="AI48" i="7" s="1"/>
  <c r="AH48" i="7" s="1" a="1"/>
  <c r="AH48" i="7" s="1"/>
  <c r="AG48" i="7" s="1" a="1"/>
  <c r="AG48" i="7" s="1"/>
  <c r="AF48" i="7" s="1" a="1"/>
  <c r="AF48" i="7" s="1"/>
  <c r="AE48" i="7" s="1" a="1"/>
  <c r="AE48" i="7" s="1"/>
  <c r="AD48" i="7" s="1" a="1"/>
  <c r="AD48" i="7" s="1"/>
  <c r="AC48" i="7" s="1" a="1"/>
  <c r="AC48" i="7" s="1"/>
  <c r="AB48" i="7" s="1" a="1"/>
  <c r="AB48" i="7" s="1"/>
  <c r="AA48" i="7" s="1" a="1"/>
  <c r="AA48" i="7" s="1"/>
  <c r="Z48" i="7" s="1" a="1"/>
  <c r="Z48" i="7" s="1"/>
  <c r="Y48" i="7" s="1" a="1"/>
  <c r="Y48" i="7" s="1"/>
  <c r="X48" i="7" s="1" a="1"/>
  <c r="X48" i="7" s="1"/>
  <c r="W48" i="7" s="1" a="1"/>
  <c r="W48" i="7" s="1"/>
  <c r="V48" i="7" s="1" a="1"/>
  <c r="V48" i="7" s="1"/>
  <c r="U48" i="7" s="1" a="1"/>
  <c r="U48" i="7" s="1"/>
  <c r="T48" i="7" s="1" a="1"/>
  <c r="T48" i="7" s="1"/>
  <c r="S48" i="7" s="1" a="1"/>
  <c r="S48" i="7" s="1"/>
  <c r="R48" i="7" s="1" a="1"/>
  <c r="R48" i="7" s="1"/>
  <c r="Q48" i="7" s="1" a="1"/>
  <c r="Q48" i="7" s="1"/>
  <c r="P48" i="7" s="1" a="1"/>
  <c r="P48" i="7" s="1"/>
  <c r="O48" i="7" s="1" a="1"/>
  <c r="O48" i="7" s="1"/>
  <c r="N48" i="7" s="1" a="1"/>
  <c r="N48" i="7" s="1"/>
  <c r="M48" i="7" s="1" a="1"/>
  <c r="M48" i="7" s="1"/>
  <c r="L48" i="7" s="1" a="1"/>
  <c r="L48" i="7" s="1"/>
  <c r="K48" i="7" s="1" a="1"/>
  <c r="K48" i="7" s="1"/>
  <c r="J48" i="7" s="1" a="1"/>
  <c r="J48" i="7" s="1"/>
  <c r="AX30" i="7" a="1"/>
  <c r="AX30" i="7" s="1"/>
  <c r="AW30" i="7" s="1" a="1"/>
  <c r="AW30" i="7" s="1"/>
  <c r="AV30" i="7" s="1" a="1"/>
  <c r="AV30" i="7" s="1"/>
  <c r="AU30" i="7" s="1" a="1"/>
  <c r="AU30" i="7" s="1"/>
  <c r="AT30" i="7" s="1" a="1"/>
  <c r="AT30" i="7" s="1"/>
  <c r="AS30" i="7" s="1" a="1"/>
  <c r="AS30" i="7" s="1"/>
  <c r="AR30" i="7" s="1" a="1"/>
  <c r="AR30" i="7" s="1"/>
  <c r="AQ30" i="7" s="1" a="1"/>
  <c r="AQ30" i="7" s="1"/>
  <c r="AP30" i="7" s="1" a="1"/>
  <c r="AP30" i="7" s="1"/>
  <c r="AO30" i="7" s="1" a="1"/>
  <c r="AO30" i="7" s="1"/>
  <c r="AN30" i="7" s="1" a="1"/>
  <c r="AN30" i="7" s="1"/>
  <c r="AM30" i="7" s="1" a="1"/>
  <c r="AM30" i="7" s="1"/>
  <c r="AL30" i="7" s="1" a="1"/>
  <c r="AL30" i="7" s="1"/>
  <c r="AK30" i="7" s="1" a="1"/>
  <c r="AK30" i="7" s="1"/>
  <c r="AJ30" i="7" s="1" a="1"/>
  <c r="AJ30" i="7" s="1"/>
  <c r="AI30" i="7" s="1" a="1"/>
  <c r="AI30" i="7" s="1"/>
  <c r="AH30" i="7" s="1" a="1"/>
  <c r="AH30" i="7" s="1"/>
  <c r="AG30" i="7" s="1" a="1"/>
  <c r="AG30" i="7" s="1"/>
  <c r="AF30" i="7" s="1" a="1"/>
  <c r="AF30" i="7" s="1"/>
  <c r="AE30" i="7" s="1" a="1"/>
  <c r="AE30" i="7" s="1"/>
  <c r="AD30" i="7" s="1" a="1"/>
  <c r="AD30" i="7" s="1"/>
  <c r="AC30" i="7" s="1" a="1"/>
  <c r="AC30" i="7" s="1"/>
  <c r="AB30" i="7" s="1" a="1"/>
  <c r="AB30" i="7" s="1"/>
  <c r="AA30" i="7" s="1" a="1"/>
  <c r="AA30" i="7" s="1"/>
  <c r="Z30" i="7" s="1" a="1"/>
  <c r="Z30" i="7" s="1"/>
  <c r="Y30" i="7" s="1" a="1"/>
  <c r="Y30" i="7" s="1"/>
  <c r="X30" i="7" s="1" a="1"/>
  <c r="X30" i="7" s="1"/>
  <c r="W30" i="7" s="1" a="1"/>
  <c r="W30" i="7" s="1"/>
  <c r="V30" i="7" s="1" a="1"/>
  <c r="V30" i="7" s="1"/>
  <c r="U30" i="7" s="1" a="1"/>
  <c r="U30" i="7" s="1"/>
  <c r="T30" i="7" s="1" a="1"/>
  <c r="T30" i="7" s="1"/>
  <c r="S30" i="7" s="1" a="1"/>
  <c r="S30" i="7" s="1"/>
  <c r="R30" i="7" s="1" a="1"/>
  <c r="R30" i="7" s="1"/>
  <c r="Q30" i="7" s="1" a="1"/>
  <c r="Q30" i="7" s="1"/>
  <c r="P30" i="7" s="1" a="1"/>
  <c r="P30" i="7" s="1"/>
  <c r="O30" i="7" s="1" a="1"/>
  <c r="O30" i="7" s="1"/>
  <c r="N30" i="7" s="1" a="1"/>
  <c r="N30" i="7" s="1"/>
  <c r="M30" i="7" s="1" a="1"/>
  <c r="M30" i="7" s="1"/>
  <c r="L30" i="7" s="1" a="1"/>
  <c r="L30" i="7" s="1"/>
  <c r="K30" i="7" s="1" a="1"/>
  <c r="K30" i="7" s="1"/>
  <c r="J30" i="7" s="1" a="1"/>
  <c r="J30" i="7" s="1"/>
  <c r="AY14" i="1" a="1"/>
  <c r="AY14" i="1" s="1"/>
  <c r="AY1" i="1"/>
  <c r="AY16" i="1" a="1"/>
  <c r="AY16" i="1" s="1"/>
  <c r="AY2" i="1"/>
  <c r="AY10" i="1" a="1"/>
  <c r="AY10" i="1" s="1"/>
  <c r="AY57" i="1" a="1"/>
  <c r="AY57" i="1" s="1"/>
  <c r="AY9" i="1" a="1"/>
  <c r="AY9" i="1" s="1"/>
  <c r="AY15" i="1" a="1"/>
  <c r="AY15" i="1" s="1"/>
  <c r="AY12" i="1" a="1"/>
  <c r="AY12" i="1" s="1"/>
  <c r="AY11" i="1" a="1"/>
  <c r="AY11" i="1" s="1"/>
  <c r="AY8" i="1" a="1"/>
  <c r="AY8" i="1" s="1"/>
  <c r="AY7" i="1" a="1"/>
  <c r="AY7" i="1" s="1"/>
  <c r="AY58" i="1" a="1"/>
  <c r="AY58" i="1" s="1"/>
  <c r="AY17" i="1" a="1"/>
  <c r="AY17" i="1" s="1"/>
  <c r="AY13" i="1" a="1"/>
  <c r="AY13" i="1" s="1"/>
  <c r="AZ4" i="1"/>
  <c r="AY3" i="1"/>
  <c r="AX6" i="1" a="1"/>
  <c r="AX6" i="1" s="1"/>
  <c r="AX9" i="1" a="1"/>
  <c r="AX9" i="1" s="1"/>
  <c r="AX13" i="1" a="1"/>
  <c r="AX13" i="1" s="1"/>
  <c r="AX17" i="1" a="1"/>
  <c r="AX17" i="1" s="1"/>
  <c r="AX12" i="1" a="1"/>
  <c r="AX12" i="1" s="1"/>
  <c r="AX14" i="1" a="1"/>
  <c r="AX14" i="1" s="1"/>
  <c r="AX58" i="1" a="1"/>
  <c r="AX58" i="1" s="1"/>
  <c r="AX57" i="1" a="1"/>
  <c r="AX57" i="1" s="1"/>
  <c r="AX10" i="1" a="1"/>
  <c r="AX10" i="1" s="1"/>
  <c r="AX7" i="1" a="1"/>
  <c r="AX7" i="1" s="1"/>
  <c r="AX11" i="1" a="1"/>
  <c r="AX11" i="1" s="1"/>
  <c r="AX8" i="1" a="1"/>
  <c r="AX8" i="1" s="1"/>
  <c r="AX15" i="1" a="1"/>
  <c r="AX15" i="1" s="1"/>
  <c r="AZ2" i="1" l="1"/>
  <c r="AZ1" i="1"/>
  <c r="BA4" i="1"/>
  <c r="AZ3" i="1"/>
  <c r="AY6" i="1" a="1"/>
  <c r="AY6" i="1" s="1"/>
  <c r="BA2" i="1" l="1"/>
  <c r="BA1" i="1"/>
  <c r="BB4" i="1"/>
  <c r="BA3" i="1"/>
  <c r="AZ11" i="1" a="1"/>
  <c r="AZ11" i="1" s="1"/>
  <c r="AZ7" i="1" a="1"/>
  <c r="AZ7" i="1" s="1"/>
  <c r="AZ10" i="1" a="1"/>
  <c r="AZ10" i="1" s="1"/>
  <c r="AZ58" i="1" a="1"/>
  <c r="AZ58" i="1" s="1"/>
  <c r="AZ6" i="1" a="1"/>
  <c r="AZ6" i="1" s="1"/>
  <c r="AZ16" i="1" a="1"/>
  <c r="AZ16" i="1" s="1"/>
  <c r="AZ9" i="1" a="1"/>
  <c r="AZ9" i="1" s="1"/>
  <c r="AZ17" i="1" a="1"/>
  <c r="AZ17" i="1" s="1"/>
  <c r="AZ15" i="1" a="1"/>
  <c r="AZ15" i="1" s="1"/>
  <c r="AZ8" i="1" a="1"/>
  <c r="AZ8" i="1" s="1"/>
  <c r="AZ14" i="1" a="1"/>
  <c r="AZ14" i="1" s="1"/>
  <c r="AZ13" i="1" a="1"/>
  <c r="AZ13" i="1" s="1"/>
  <c r="AZ57" i="1" a="1"/>
  <c r="AZ57" i="1" s="1"/>
  <c r="AZ12" i="1" a="1"/>
  <c r="AZ12" i="1" s="1"/>
  <c r="BB2" i="1" l="1"/>
  <c r="BB1" i="1"/>
  <c r="BC4" i="1"/>
  <c r="BB3" i="1"/>
  <c r="BA9" i="1" a="1"/>
  <c r="BA9" i="1" s="1"/>
  <c r="BA7" i="1" a="1"/>
  <c r="BA7" i="1" s="1"/>
  <c r="BA58" i="1" a="1"/>
  <c r="BA58" i="1" s="1"/>
  <c r="BA17" i="1" a="1"/>
  <c r="BA17" i="1" s="1"/>
  <c r="BA10" i="1" a="1"/>
  <c r="BA10" i="1" s="1"/>
  <c r="BA14" i="1" a="1"/>
  <c r="BA14" i="1" s="1"/>
  <c r="BA16" i="1" a="1"/>
  <c r="BA16" i="1" s="1"/>
  <c r="BA8" i="1" a="1"/>
  <c r="BA8" i="1" s="1"/>
  <c r="BA11" i="1" a="1"/>
  <c r="BA11" i="1" s="1"/>
  <c r="BA12" i="1" a="1"/>
  <c r="BA12" i="1" s="1"/>
  <c r="BA13" i="1" a="1"/>
  <c r="BA13" i="1" s="1"/>
  <c r="BA6" i="1" a="1"/>
  <c r="BA6" i="1" s="1"/>
  <c r="BA15" i="1" a="1"/>
  <c r="BA15" i="1" s="1"/>
  <c r="BA57" i="1" a="1"/>
  <c r="BA57" i="1" s="1"/>
  <c r="BC2" i="1" l="1"/>
  <c r="BC1" i="1"/>
  <c r="BD4" i="1"/>
  <c r="BC3" i="1"/>
  <c r="BB14" i="1" a="1"/>
  <c r="BB14" i="1" s="1"/>
  <c r="BB16" i="1" a="1"/>
  <c r="BB16" i="1" s="1"/>
  <c r="BB8" i="1" a="1"/>
  <c r="BB8" i="1" s="1"/>
  <c r="BB17" i="1" a="1"/>
  <c r="BB17" i="1" s="1"/>
  <c r="BB7" i="1" a="1"/>
  <c r="BB7" i="1" s="1"/>
  <c r="BB12" i="1" a="1"/>
  <c r="BB12" i="1" s="1"/>
  <c r="BB15" i="1" a="1"/>
  <c r="BB15" i="1" s="1"/>
  <c r="BB11" i="1" a="1"/>
  <c r="BB11" i="1" s="1"/>
  <c r="BB10" i="1" a="1"/>
  <c r="BB10" i="1" s="1"/>
  <c r="BB58" i="1" a="1"/>
  <c r="BB58" i="1" s="1"/>
  <c r="BB57" i="1" a="1"/>
  <c r="BB57" i="1" s="1"/>
  <c r="BB13" i="1" a="1"/>
  <c r="BB13" i="1" s="1"/>
  <c r="BB6" i="1" a="1"/>
  <c r="BB6" i="1" s="1"/>
  <c r="BB9" i="1" a="1"/>
  <c r="BB9" i="1" s="1"/>
  <c r="BD2" i="1" l="1"/>
  <c r="BD1" i="1"/>
  <c r="BE4" i="1"/>
  <c r="BD3" i="1"/>
  <c r="BC12" i="1" a="1"/>
  <c r="BC12" i="1" s="1"/>
  <c r="BC13" i="1" a="1"/>
  <c r="BC13" i="1" s="1"/>
  <c r="BC17" i="1" a="1"/>
  <c r="BC17" i="1" s="1"/>
  <c r="BC57" i="1" a="1"/>
  <c r="BC57" i="1" s="1"/>
  <c r="BC6" i="1" a="1"/>
  <c r="BC6" i="1" s="1"/>
  <c r="BC10" i="1" a="1"/>
  <c r="BC10" i="1" s="1"/>
  <c r="BC58" i="1" a="1"/>
  <c r="BC58" i="1" s="1"/>
  <c r="BC16" i="1" a="1"/>
  <c r="BC16" i="1" s="1"/>
  <c r="BC14" i="1" a="1"/>
  <c r="BC14" i="1" s="1"/>
  <c r="BC7" i="1" a="1"/>
  <c r="BC7" i="1" s="1"/>
  <c r="BC9" i="1" a="1"/>
  <c r="BC9" i="1" s="1"/>
  <c r="BC15" i="1" a="1"/>
  <c r="BC15" i="1" s="1"/>
  <c r="BC8" i="1" a="1"/>
  <c r="BC8" i="1" s="1"/>
  <c r="BC11" i="1" a="1"/>
  <c r="BC11" i="1" s="1"/>
  <c r="BE2" i="1" l="1"/>
  <c r="BE1" i="1"/>
  <c r="BF4" i="1"/>
  <c r="BE3" i="1"/>
  <c r="BD14" i="1" a="1"/>
  <c r="BD14" i="1" s="1"/>
  <c r="BD16" i="1" a="1"/>
  <c r="BD16" i="1" s="1"/>
  <c r="BD17" i="1" a="1"/>
  <c r="BD17" i="1" s="1"/>
  <c r="BD7" i="1" a="1"/>
  <c r="BD7" i="1" s="1"/>
  <c r="BD57" i="1" a="1"/>
  <c r="BD57" i="1" s="1"/>
  <c r="BD15" i="1" a="1"/>
  <c r="BD15" i="1" s="1"/>
  <c r="BD58" i="1" a="1"/>
  <c r="BD58" i="1" s="1"/>
  <c r="BD10" i="1" a="1"/>
  <c r="BD10" i="1" s="1"/>
  <c r="BD13" i="1" a="1"/>
  <c r="BD13" i="1" s="1"/>
  <c r="BD6" i="1" a="1"/>
  <c r="BD6" i="1" s="1"/>
  <c r="BD11" i="1" a="1"/>
  <c r="BD11" i="1" s="1"/>
  <c r="BD9" i="1" a="1"/>
  <c r="BD9" i="1" s="1"/>
  <c r="BD12" i="1" a="1"/>
  <c r="BD12" i="1" s="1"/>
  <c r="BD8" i="1" a="1"/>
  <c r="BD8" i="1" s="1"/>
  <c r="BF2" i="1" l="1"/>
  <c r="BF1" i="1"/>
  <c r="BG4" i="1"/>
  <c r="BF3" i="1"/>
  <c r="BE17" i="1" a="1"/>
  <c r="BE17" i="1" s="1"/>
  <c r="BE12" i="1" a="1"/>
  <c r="BE12" i="1" s="1"/>
  <c r="BE58" i="1" a="1"/>
  <c r="BE58" i="1" s="1"/>
  <c r="BE57" i="1" a="1"/>
  <c r="BE57" i="1" s="1"/>
  <c r="BE11" i="1" a="1"/>
  <c r="BE11" i="1" s="1"/>
  <c r="BE13" i="1" a="1"/>
  <c r="BE13" i="1" s="1"/>
  <c r="BE9" i="1" a="1"/>
  <c r="BE9" i="1" s="1"/>
  <c r="BE8" i="1" a="1"/>
  <c r="BE8" i="1" s="1"/>
  <c r="BE6" i="1" a="1"/>
  <c r="BE6" i="1" s="1"/>
  <c r="BE14" i="1" a="1"/>
  <c r="BE14" i="1" s="1"/>
  <c r="BE7" i="1" a="1"/>
  <c r="BE7" i="1" s="1"/>
  <c r="BE15" i="1" a="1"/>
  <c r="BE15" i="1" s="1"/>
  <c r="BE10" i="1" a="1"/>
  <c r="BE10" i="1" s="1"/>
  <c r="BE16" i="1" a="1"/>
  <c r="BE16" i="1" s="1"/>
  <c r="BG2" i="1" l="1"/>
  <c r="BG1" i="1"/>
  <c r="BH4" i="1"/>
  <c r="BG3" i="1"/>
  <c r="BF6" i="1" a="1"/>
  <c r="BF6" i="1" s="1"/>
  <c r="BF8" i="1" a="1"/>
  <c r="BF8" i="1" s="1"/>
  <c r="BF15" i="1" a="1"/>
  <c r="BF15" i="1" s="1"/>
  <c r="BF9" i="1" a="1"/>
  <c r="BF9" i="1" s="1"/>
  <c r="BF57" i="1" a="1"/>
  <c r="BF57" i="1" s="1"/>
  <c r="BF16" i="1" a="1"/>
  <c r="BF16" i="1" s="1"/>
  <c r="BF58" i="1" a="1"/>
  <c r="BF58" i="1" s="1"/>
  <c r="BF13" i="1" a="1"/>
  <c r="BF13" i="1" s="1"/>
  <c r="BF7" i="1" a="1"/>
  <c r="BF7" i="1" s="1"/>
  <c r="BF17" i="1" a="1"/>
  <c r="BF17" i="1" s="1"/>
  <c r="BF14" i="1" a="1"/>
  <c r="BF14" i="1" s="1"/>
  <c r="BF12" i="1" a="1"/>
  <c r="BF12" i="1" s="1"/>
  <c r="BF10" i="1" a="1"/>
  <c r="BF10" i="1" s="1"/>
  <c r="BF11" i="1" a="1"/>
  <c r="BF11" i="1" s="1"/>
  <c r="BH2" i="1" l="1"/>
  <c r="BH1" i="1"/>
  <c r="BH3" i="1"/>
  <c r="BH12" i="1" a="1"/>
  <c r="BH12" i="1" s="1"/>
  <c r="BH16" i="1" a="1"/>
  <c r="BH16" i="1" s="1"/>
  <c r="BH57" i="1" a="1"/>
  <c r="BH57" i="1" s="1"/>
  <c r="BH40" i="1" a="1"/>
  <c r="BH40" i="1" s="1"/>
  <c r="BH39" i="1" a="1"/>
  <c r="BH39" i="1" s="1"/>
  <c r="BH14" i="1" a="1"/>
  <c r="BH14" i="1" s="1"/>
  <c r="BH9" i="1" a="1"/>
  <c r="BH9" i="1" s="1"/>
  <c r="BH38" i="1" a="1"/>
  <c r="BH38" i="1" s="1"/>
  <c r="BH8" i="1" a="1"/>
  <c r="BH8" i="1" s="1"/>
  <c r="BH37" i="1" a="1"/>
  <c r="BH37" i="1" s="1"/>
  <c r="BH15" i="1" a="1"/>
  <c r="BH15" i="1" s="1"/>
  <c r="BH11" i="1" a="1"/>
  <c r="BH11" i="1" s="1"/>
  <c r="BH10" i="1" a="1"/>
  <c r="BH10" i="1" s="1"/>
  <c r="BH41" i="1" a="1"/>
  <c r="BH41" i="1" s="1"/>
  <c r="BH13" i="1" a="1"/>
  <c r="BH13" i="1" s="1"/>
  <c r="BH58" i="1" a="1"/>
  <c r="BH58" i="1" s="1"/>
  <c r="BH17" i="1" a="1"/>
  <c r="BH17" i="1" s="1"/>
  <c r="BH7" i="1" a="1"/>
  <c r="BH7" i="1" s="1"/>
  <c r="BH23" i="1" a="1"/>
  <c r="BH23" i="1" s="1"/>
  <c r="BH50" i="1" a="1"/>
  <c r="BH50" i="1" s="1"/>
  <c r="BH32" i="1" a="1"/>
  <c r="BH32" i="1" s="1"/>
  <c r="BH18" i="1" a="1"/>
  <c r="BH18" i="1" s="1"/>
  <c r="BH31" i="1" a="1"/>
  <c r="BH31" i="1" s="1"/>
  <c r="BH33" i="1" a="1"/>
  <c r="BH33" i="1" s="1"/>
  <c r="BH28" i="1" a="1"/>
  <c r="BH28" i="1" s="1"/>
  <c r="BH20" i="1" a="1"/>
  <c r="BH20" i="1" s="1"/>
  <c r="BH51" i="1" a="1"/>
  <c r="BH51" i="1" s="1"/>
  <c r="BH54" i="1" a="1"/>
  <c r="BH54" i="1" s="1"/>
  <c r="BH36" i="1" a="1"/>
  <c r="BH36" i="1" s="1"/>
  <c r="BH53" i="1" a="1"/>
  <c r="BH53" i="1" s="1"/>
  <c r="BH43" i="1" a="1"/>
  <c r="BH43" i="1" s="1"/>
  <c r="BH47" i="1" a="1"/>
  <c r="BH47" i="1" s="1"/>
  <c r="BH55" i="1" a="1"/>
  <c r="BH55" i="1" s="1"/>
  <c r="BH19" i="1" a="1"/>
  <c r="BH19" i="1" s="1"/>
  <c r="BH21" i="1" a="1"/>
  <c r="BH21" i="1" s="1"/>
  <c r="BH46" i="1" a="1"/>
  <c r="BH46" i="1" s="1"/>
  <c r="BH30" i="1" a="1"/>
  <c r="BH30" i="1" s="1"/>
  <c r="BG30" i="1" s="1" a="1"/>
  <c r="BG30" i="1" s="1"/>
  <c r="BF30" i="1" s="1" a="1"/>
  <c r="BF30" i="1" s="1"/>
  <c r="BE30" i="1" s="1" a="1"/>
  <c r="BE30" i="1" s="1"/>
  <c r="BD30" i="1" s="1" a="1"/>
  <c r="BD30" i="1" s="1"/>
  <c r="BC30" i="1" s="1" a="1"/>
  <c r="BC30" i="1" s="1"/>
  <c r="BB30" i="1" s="1" a="1"/>
  <c r="BB30" i="1" s="1"/>
  <c r="BA30" i="1" s="1" a="1"/>
  <c r="BA30" i="1" s="1"/>
  <c r="AZ30" i="1" s="1" a="1"/>
  <c r="AZ30" i="1" s="1"/>
  <c r="AY30" i="1" s="1" a="1"/>
  <c r="AY30" i="1" s="1"/>
  <c r="BH29" i="1" a="1"/>
  <c r="BH29" i="1" s="1"/>
  <c r="BH56" i="1" a="1"/>
  <c r="BH56" i="1" s="1"/>
  <c r="BH45" i="1" a="1"/>
  <c r="BH45" i="1" s="1"/>
  <c r="BH34" i="1" a="1"/>
  <c r="BH34" i="1" s="1"/>
  <c r="BH26" i="1" a="1"/>
  <c r="BH26" i="1" s="1"/>
  <c r="BH49" i="1" a="1"/>
  <c r="BH49" i="1" s="1"/>
  <c r="BH42" i="1" a="1"/>
  <c r="BH42" i="1" s="1"/>
  <c r="BH35" i="1" a="1"/>
  <c r="BH35" i="1" s="1"/>
  <c r="BH25" i="1" a="1"/>
  <c r="BH25" i="1" s="1"/>
  <c r="BH52" i="1" a="1"/>
  <c r="BH52" i="1" s="1"/>
  <c r="BH44" i="1" a="1"/>
  <c r="BH44" i="1" s="1"/>
  <c r="BH22" i="1" a="1"/>
  <c r="BH22" i="1" s="1"/>
  <c r="BH27" i="1" a="1"/>
  <c r="BH27" i="1" s="1"/>
  <c r="BH24" i="1" a="1"/>
  <c r="BH24" i="1" s="1"/>
  <c r="BH48" i="1" a="1"/>
  <c r="BH48" i="1" s="1"/>
  <c r="BG12" i="1" a="1"/>
  <c r="BG12" i="1" s="1"/>
  <c r="BG8" i="1" a="1"/>
  <c r="BG8" i="1" s="1"/>
  <c r="BG10" i="1" a="1"/>
  <c r="BG10" i="1" s="1"/>
  <c r="BG9" i="1" a="1"/>
  <c r="BG9" i="1" s="1"/>
  <c r="BG38" i="1" a="1"/>
  <c r="BG38" i="1" s="1"/>
  <c r="BF38" i="1" s="1" a="1"/>
  <c r="BF38" i="1" s="1"/>
  <c r="BE38" i="1" s="1" a="1"/>
  <c r="BE38" i="1" s="1"/>
  <c r="BD38" i="1" s="1" a="1"/>
  <c r="BD38" i="1" s="1"/>
  <c r="BC38" i="1" s="1" a="1"/>
  <c r="BC38" i="1" s="1"/>
  <c r="BB38" i="1" s="1" a="1"/>
  <c r="BB38" i="1" s="1"/>
  <c r="BA38" i="1" s="1" a="1"/>
  <c r="BA38" i="1" s="1"/>
  <c r="AZ38" i="1" s="1" a="1"/>
  <c r="AZ38" i="1" s="1"/>
  <c r="AY38" i="1" s="1" a="1"/>
  <c r="AY38" i="1" s="1"/>
  <c r="AX38" i="1" s="1" a="1"/>
  <c r="AX38" i="1" s="1"/>
  <c r="AW38" i="1" s="1" a="1"/>
  <c r="AW38" i="1" s="1"/>
  <c r="AV38" i="1" s="1" a="1"/>
  <c r="AV38" i="1" s="1"/>
  <c r="AU38" i="1" s="1" a="1"/>
  <c r="AU38" i="1" s="1"/>
  <c r="AT38" i="1" s="1" a="1"/>
  <c r="AT38" i="1" s="1"/>
  <c r="AS38" i="1" s="1" a="1"/>
  <c r="AS38" i="1" s="1"/>
  <c r="AR38" i="1" s="1" a="1"/>
  <c r="AR38" i="1" s="1"/>
  <c r="AQ38" i="1" s="1" a="1"/>
  <c r="AQ38" i="1" s="1"/>
  <c r="AP38" i="1" s="1" a="1"/>
  <c r="AP38" i="1" s="1"/>
  <c r="AO38" i="1" s="1" a="1"/>
  <c r="AO38" i="1" s="1"/>
  <c r="AN38" i="1" s="1" a="1"/>
  <c r="AN38" i="1" s="1"/>
  <c r="AM38" i="1" s="1" a="1"/>
  <c r="AM38" i="1" s="1"/>
  <c r="AL38" i="1" s="1" a="1"/>
  <c r="AL38" i="1" s="1"/>
  <c r="AK38" i="1" s="1" a="1"/>
  <c r="AK38" i="1" s="1"/>
  <c r="AJ38" i="1" s="1" a="1"/>
  <c r="AJ38" i="1" s="1"/>
  <c r="AI38" i="1" s="1" a="1"/>
  <c r="AI38" i="1" s="1"/>
  <c r="AH38" i="1" s="1" a="1"/>
  <c r="AH38" i="1" s="1"/>
  <c r="AG38" i="1" s="1" a="1"/>
  <c r="AG38" i="1" s="1"/>
  <c r="AF38" i="1" s="1" a="1"/>
  <c r="AF38" i="1" s="1"/>
  <c r="AE38" i="1" s="1" a="1"/>
  <c r="AE38" i="1" s="1"/>
  <c r="AD38" i="1" s="1" a="1"/>
  <c r="AD38" i="1" s="1"/>
  <c r="AC38" i="1" s="1" a="1"/>
  <c r="AC38" i="1" s="1"/>
  <c r="AB38" i="1" s="1" a="1"/>
  <c r="AB38" i="1" s="1"/>
  <c r="AA38" i="1" s="1" a="1"/>
  <c r="AA38" i="1" s="1"/>
  <c r="Z38" i="1" s="1" a="1"/>
  <c r="Z38" i="1" s="1"/>
  <c r="Y38" i="1" s="1" a="1"/>
  <c r="Y38" i="1" s="1"/>
  <c r="X38" i="1" s="1" a="1"/>
  <c r="X38" i="1" s="1"/>
  <c r="W38" i="1" s="1" a="1"/>
  <c r="W38" i="1" s="1"/>
  <c r="V38" i="1" s="1" a="1"/>
  <c r="V38" i="1" s="1"/>
  <c r="U38" i="1" s="1" a="1"/>
  <c r="U38" i="1" s="1"/>
  <c r="T38" i="1" s="1" a="1"/>
  <c r="T38" i="1" s="1"/>
  <c r="S38" i="1" s="1" a="1"/>
  <c r="S38" i="1" s="1"/>
  <c r="R38" i="1" s="1" a="1"/>
  <c r="R38" i="1" s="1"/>
  <c r="Q38" i="1" s="1" a="1"/>
  <c r="Q38" i="1" s="1"/>
  <c r="P38" i="1" s="1" a="1"/>
  <c r="P38" i="1" s="1"/>
  <c r="O38" i="1" s="1" a="1"/>
  <c r="O38" i="1" s="1"/>
  <c r="N38" i="1" s="1" a="1"/>
  <c r="N38" i="1" s="1"/>
  <c r="M38" i="1" s="1" a="1"/>
  <c r="M38" i="1" s="1"/>
  <c r="L38" i="1" s="1" a="1"/>
  <c r="L38" i="1" s="1"/>
  <c r="K38" i="1" s="1" a="1"/>
  <c r="K38" i="1" s="1"/>
  <c r="J38" i="1" s="1" a="1"/>
  <c r="J38" i="1" s="1"/>
  <c r="BG13" i="1" a="1"/>
  <c r="BG13" i="1" s="1"/>
  <c r="BG16" i="1" a="1"/>
  <c r="BG16" i="1" s="1"/>
  <c r="BG6" i="1" a="1"/>
  <c r="BG6" i="1" s="1"/>
  <c r="BG11" i="1" a="1"/>
  <c r="BG11" i="1" s="1"/>
  <c r="BG15" i="1" a="1"/>
  <c r="BG15" i="1" s="1"/>
  <c r="BG14" i="1" a="1"/>
  <c r="BG14" i="1" s="1"/>
  <c r="BG37" i="1" a="1"/>
  <c r="BG37" i="1" s="1"/>
  <c r="BF37" i="1" s="1" a="1"/>
  <c r="BF37" i="1" s="1"/>
  <c r="BE37" i="1" s="1" a="1"/>
  <c r="BE37" i="1" s="1"/>
  <c r="BD37" i="1" s="1" a="1"/>
  <c r="BD37" i="1" s="1"/>
  <c r="BC37" i="1" s="1" a="1"/>
  <c r="BC37" i="1" s="1"/>
  <c r="BB37" i="1" s="1" a="1"/>
  <c r="BB37" i="1" s="1"/>
  <c r="BA37" i="1" s="1" a="1"/>
  <c r="BA37" i="1" s="1"/>
  <c r="AZ37" i="1" s="1" a="1"/>
  <c r="AZ37" i="1" s="1"/>
  <c r="AY37" i="1" s="1" a="1"/>
  <c r="AY37" i="1" s="1"/>
  <c r="AX37" i="1" s="1" a="1"/>
  <c r="AX37" i="1" s="1"/>
  <c r="AW37" i="1" s="1" a="1"/>
  <c r="AW37" i="1" s="1"/>
  <c r="AV37" i="1" s="1" a="1"/>
  <c r="AV37" i="1" s="1"/>
  <c r="AU37" i="1" s="1" a="1"/>
  <c r="AU37" i="1" s="1"/>
  <c r="AT37" i="1" s="1" a="1"/>
  <c r="AT37" i="1" s="1"/>
  <c r="AS37" i="1" s="1" a="1"/>
  <c r="AS37" i="1" s="1"/>
  <c r="AR37" i="1" s="1" a="1"/>
  <c r="AR37" i="1" s="1"/>
  <c r="AQ37" i="1" s="1" a="1"/>
  <c r="AQ37" i="1" s="1"/>
  <c r="AP37" i="1" s="1" a="1"/>
  <c r="AP37" i="1" s="1"/>
  <c r="AO37" i="1" s="1" a="1"/>
  <c r="AO37" i="1" s="1"/>
  <c r="AN37" i="1" s="1" a="1"/>
  <c r="AN37" i="1" s="1"/>
  <c r="AM37" i="1" s="1" a="1"/>
  <c r="AM37" i="1" s="1"/>
  <c r="AL37" i="1" s="1" a="1"/>
  <c r="AL37" i="1" s="1"/>
  <c r="AK37" i="1" s="1" a="1"/>
  <c r="AK37" i="1" s="1"/>
  <c r="AJ37" i="1" s="1" a="1"/>
  <c r="AJ37" i="1" s="1"/>
  <c r="AI37" i="1" s="1" a="1"/>
  <c r="AI37" i="1" s="1"/>
  <c r="AH37" i="1" s="1" a="1"/>
  <c r="AH37" i="1" s="1"/>
  <c r="AG37" i="1" s="1" a="1"/>
  <c r="AG37" i="1" s="1"/>
  <c r="AF37" i="1" s="1" a="1"/>
  <c r="AF37" i="1" s="1"/>
  <c r="AE37" i="1" s="1" a="1"/>
  <c r="AE37" i="1" s="1"/>
  <c r="AD37" i="1" s="1" a="1"/>
  <c r="AD37" i="1" s="1"/>
  <c r="AC37" i="1" s="1" a="1"/>
  <c r="AC37" i="1" s="1"/>
  <c r="AB37" i="1" s="1" a="1"/>
  <c r="AB37" i="1" s="1"/>
  <c r="AA37" i="1" s="1" a="1"/>
  <c r="AA37" i="1" s="1"/>
  <c r="Z37" i="1" s="1" a="1"/>
  <c r="Z37" i="1" s="1"/>
  <c r="Y37" i="1" s="1" a="1"/>
  <c r="Y37" i="1" s="1"/>
  <c r="X37" i="1" s="1" a="1"/>
  <c r="X37" i="1" s="1"/>
  <c r="W37" i="1" s="1" a="1"/>
  <c r="W37" i="1" s="1"/>
  <c r="V37" i="1" s="1" a="1"/>
  <c r="V37" i="1" s="1"/>
  <c r="U37" i="1" s="1" a="1"/>
  <c r="U37" i="1" s="1"/>
  <c r="T37" i="1" s="1" a="1"/>
  <c r="T37" i="1" s="1"/>
  <c r="S37" i="1" s="1" a="1"/>
  <c r="S37" i="1" s="1"/>
  <c r="R37" i="1" s="1" a="1"/>
  <c r="R37" i="1" s="1"/>
  <c r="Q37" i="1" s="1" a="1"/>
  <c r="Q37" i="1" s="1"/>
  <c r="P37" i="1" s="1" a="1"/>
  <c r="P37" i="1" s="1"/>
  <c r="O37" i="1" s="1" a="1"/>
  <c r="O37" i="1" s="1"/>
  <c r="N37" i="1" s="1" a="1"/>
  <c r="N37" i="1" s="1"/>
  <c r="M37" i="1" s="1" a="1"/>
  <c r="M37" i="1" s="1"/>
  <c r="L37" i="1" s="1" a="1"/>
  <c r="L37" i="1" s="1"/>
  <c r="K37" i="1" s="1" a="1"/>
  <c r="K37" i="1" s="1"/>
  <c r="J37" i="1" s="1" a="1"/>
  <c r="J37" i="1" s="1"/>
  <c r="BG58" i="1" a="1"/>
  <c r="BG58" i="1" s="1"/>
  <c r="BG39" i="1" a="1"/>
  <c r="BG39" i="1" s="1"/>
  <c r="BF39" i="1" s="1" a="1"/>
  <c r="BF39" i="1" s="1"/>
  <c r="BE39" i="1" s="1" a="1"/>
  <c r="BE39" i="1" s="1"/>
  <c r="BD39" i="1" s="1" a="1"/>
  <c r="BD39" i="1" s="1"/>
  <c r="BC39" i="1" s="1" a="1"/>
  <c r="BC39" i="1" s="1"/>
  <c r="BB39" i="1" s="1" a="1"/>
  <c r="BB39" i="1" s="1"/>
  <c r="BA39" i="1" s="1" a="1"/>
  <c r="BA39" i="1" s="1"/>
  <c r="AZ39" i="1" s="1" a="1"/>
  <c r="AZ39" i="1" s="1"/>
  <c r="AY39" i="1" s="1" a="1"/>
  <c r="AY39" i="1" s="1"/>
  <c r="AX39" i="1" s="1" a="1"/>
  <c r="AX39" i="1" s="1"/>
  <c r="AW39" i="1" s="1" a="1"/>
  <c r="AW39" i="1" s="1"/>
  <c r="AV39" i="1" s="1" a="1"/>
  <c r="AV39" i="1" s="1"/>
  <c r="AU39" i="1" s="1" a="1"/>
  <c r="AU39" i="1" s="1"/>
  <c r="AT39" i="1" s="1" a="1"/>
  <c r="AT39" i="1" s="1"/>
  <c r="AS39" i="1" s="1" a="1"/>
  <c r="AS39" i="1" s="1"/>
  <c r="AR39" i="1" s="1" a="1"/>
  <c r="AR39" i="1" s="1"/>
  <c r="AQ39" i="1" s="1" a="1"/>
  <c r="AQ39" i="1" s="1"/>
  <c r="AP39" i="1" s="1" a="1"/>
  <c r="AP39" i="1" s="1"/>
  <c r="AO39" i="1" s="1" a="1"/>
  <c r="AO39" i="1" s="1"/>
  <c r="AN39" i="1" s="1" a="1"/>
  <c r="AN39" i="1" s="1"/>
  <c r="AM39" i="1" s="1" a="1"/>
  <c r="AM39" i="1" s="1"/>
  <c r="AL39" i="1" s="1" a="1"/>
  <c r="AL39" i="1" s="1"/>
  <c r="AK39" i="1" s="1" a="1"/>
  <c r="AK39" i="1" s="1"/>
  <c r="AJ39" i="1" s="1" a="1"/>
  <c r="AJ39" i="1" s="1"/>
  <c r="AI39" i="1" s="1" a="1"/>
  <c r="AI39" i="1" s="1"/>
  <c r="AH39" i="1" s="1" a="1"/>
  <c r="AH39" i="1" s="1"/>
  <c r="AG39" i="1" s="1" a="1"/>
  <c r="AG39" i="1" s="1"/>
  <c r="AF39" i="1" s="1" a="1"/>
  <c r="AF39" i="1" s="1"/>
  <c r="AE39" i="1" s="1" a="1"/>
  <c r="AE39" i="1" s="1"/>
  <c r="AD39" i="1" s="1" a="1"/>
  <c r="AD39" i="1" s="1"/>
  <c r="AC39" i="1" s="1" a="1"/>
  <c r="AC39" i="1" s="1"/>
  <c r="AB39" i="1" s="1" a="1"/>
  <c r="AB39" i="1" s="1"/>
  <c r="AA39" i="1" s="1" a="1"/>
  <c r="AA39" i="1" s="1"/>
  <c r="Z39" i="1" s="1" a="1"/>
  <c r="Z39" i="1" s="1"/>
  <c r="Y39" i="1" s="1" a="1"/>
  <c r="Y39" i="1" s="1"/>
  <c r="X39" i="1" s="1" a="1"/>
  <c r="X39" i="1" s="1"/>
  <c r="W39" i="1" s="1" a="1"/>
  <c r="W39" i="1" s="1"/>
  <c r="V39" i="1" s="1" a="1"/>
  <c r="V39" i="1" s="1"/>
  <c r="U39" i="1" s="1" a="1"/>
  <c r="U39" i="1" s="1"/>
  <c r="T39" i="1" s="1" a="1"/>
  <c r="T39" i="1" s="1"/>
  <c r="S39" i="1" s="1" a="1"/>
  <c r="S39" i="1" s="1"/>
  <c r="R39" i="1" s="1" a="1"/>
  <c r="R39" i="1" s="1"/>
  <c r="Q39" i="1" s="1" a="1"/>
  <c r="Q39" i="1" s="1"/>
  <c r="P39" i="1" s="1" a="1"/>
  <c r="P39" i="1" s="1"/>
  <c r="O39" i="1" s="1" a="1"/>
  <c r="O39" i="1" s="1"/>
  <c r="N39" i="1" s="1" a="1"/>
  <c r="N39" i="1" s="1"/>
  <c r="M39" i="1" s="1" a="1"/>
  <c r="M39" i="1" s="1"/>
  <c r="L39" i="1" s="1" a="1"/>
  <c r="L39" i="1" s="1"/>
  <c r="K39" i="1" s="1" a="1"/>
  <c r="K39" i="1" s="1"/>
  <c r="J39" i="1" s="1" a="1"/>
  <c r="J39" i="1" s="1"/>
  <c r="BG17" i="1" a="1"/>
  <c r="BG17" i="1" s="1"/>
  <c r="BG7" i="1" a="1"/>
  <c r="BG7" i="1" s="1"/>
  <c r="BG41" i="1" a="1"/>
  <c r="BG41" i="1" s="1"/>
  <c r="BF41" i="1" s="1" a="1"/>
  <c r="BF41" i="1" s="1"/>
  <c r="BE41" i="1" s="1" a="1"/>
  <c r="BE41" i="1" s="1"/>
  <c r="BD41" i="1" s="1" a="1"/>
  <c r="BD41" i="1" s="1"/>
  <c r="BC41" i="1" s="1" a="1"/>
  <c r="BC41" i="1" s="1"/>
  <c r="BB41" i="1" s="1" a="1"/>
  <c r="BB41" i="1" s="1"/>
  <c r="BA41" i="1" s="1" a="1"/>
  <c r="BA41" i="1" s="1"/>
  <c r="AZ41" i="1" s="1" a="1"/>
  <c r="AZ41" i="1" s="1"/>
  <c r="AY41" i="1" s="1" a="1"/>
  <c r="AY41" i="1" s="1"/>
  <c r="AX41" i="1" s="1" a="1"/>
  <c r="AX41" i="1" s="1"/>
  <c r="AW41" i="1" s="1" a="1"/>
  <c r="AW41" i="1" s="1"/>
  <c r="AV41" i="1" s="1" a="1"/>
  <c r="AV41" i="1" s="1"/>
  <c r="AU41" i="1" s="1" a="1"/>
  <c r="AU41" i="1" s="1"/>
  <c r="AT41" i="1" s="1" a="1"/>
  <c r="AT41" i="1" s="1"/>
  <c r="AS41" i="1" s="1" a="1"/>
  <c r="AS41" i="1" s="1"/>
  <c r="AR41" i="1" s="1" a="1"/>
  <c r="AR41" i="1" s="1"/>
  <c r="AQ41" i="1" s="1" a="1"/>
  <c r="AQ41" i="1" s="1"/>
  <c r="AP41" i="1" s="1" a="1"/>
  <c r="AP41" i="1" s="1"/>
  <c r="AO41" i="1" s="1" a="1"/>
  <c r="AO41" i="1" s="1"/>
  <c r="AN41" i="1" s="1" a="1"/>
  <c r="AN41" i="1" s="1"/>
  <c r="AM41" i="1" s="1" a="1"/>
  <c r="AM41" i="1" s="1"/>
  <c r="AL41" i="1" s="1" a="1"/>
  <c r="AL41" i="1" s="1"/>
  <c r="AK41" i="1" s="1" a="1"/>
  <c r="AK41" i="1" s="1"/>
  <c r="AJ41" i="1" s="1" a="1"/>
  <c r="AJ41" i="1" s="1"/>
  <c r="AI41" i="1" s="1" a="1"/>
  <c r="AI41" i="1" s="1"/>
  <c r="AH41" i="1" s="1" a="1"/>
  <c r="AH41" i="1" s="1"/>
  <c r="AG41" i="1" s="1" a="1"/>
  <c r="AG41" i="1" s="1"/>
  <c r="AF41" i="1" s="1" a="1"/>
  <c r="AF41" i="1" s="1"/>
  <c r="AE41" i="1" s="1" a="1"/>
  <c r="AE41" i="1" s="1"/>
  <c r="AD41" i="1" s="1" a="1"/>
  <c r="AD41" i="1" s="1"/>
  <c r="AC41" i="1" s="1" a="1"/>
  <c r="AC41" i="1" s="1"/>
  <c r="AB41" i="1" s="1" a="1"/>
  <c r="AB41" i="1" s="1"/>
  <c r="AA41" i="1" s="1" a="1"/>
  <c r="AA41" i="1" s="1"/>
  <c r="Z41" i="1" s="1" a="1"/>
  <c r="Z41" i="1" s="1"/>
  <c r="Y41" i="1" s="1" a="1"/>
  <c r="Y41" i="1" s="1"/>
  <c r="X41" i="1" s="1" a="1"/>
  <c r="X41" i="1" s="1"/>
  <c r="W41" i="1" s="1" a="1"/>
  <c r="W41" i="1" s="1"/>
  <c r="V41" i="1" s="1" a="1"/>
  <c r="V41" i="1" s="1"/>
  <c r="U41" i="1" s="1" a="1"/>
  <c r="U41" i="1" s="1"/>
  <c r="T41" i="1" s="1" a="1"/>
  <c r="T41" i="1" s="1"/>
  <c r="S41" i="1" s="1" a="1"/>
  <c r="S41" i="1" s="1"/>
  <c r="R41" i="1" s="1" a="1"/>
  <c r="R41" i="1" s="1"/>
  <c r="Q41" i="1" s="1" a="1"/>
  <c r="Q41" i="1" s="1"/>
  <c r="P41" i="1" s="1" a="1"/>
  <c r="P41" i="1" s="1"/>
  <c r="O41" i="1" s="1" a="1"/>
  <c r="O41" i="1" s="1"/>
  <c r="N41" i="1" s="1" a="1"/>
  <c r="N41" i="1" s="1"/>
  <c r="M41" i="1" s="1" a="1"/>
  <c r="M41" i="1" s="1"/>
  <c r="L41" i="1" s="1" a="1"/>
  <c r="L41" i="1" s="1"/>
  <c r="K41" i="1" s="1" a="1"/>
  <c r="K41" i="1" s="1"/>
  <c r="J41" i="1" s="1" a="1"/>
  <c r="J41" i="1" s="1"/>
  <c r="BG57" i="1" a="1"/>
  <c r="BG57" i="1" s="1"/>
  <c r="AX30" i="1" l="1" a="1"/>
  <c r="AX30" i="1" s="1"/>
  <c r="AW30" i="1" s="1" a="1"/>
  <c r="AW30" i="1" s="1"/>
  <c r="AV30" i="1" s="1" a="1"/>
  <c r="AV30" i="1" s="1"/>
  <c r="AU30" i="1" s="1" a="1"/>
  <c r="AU30" i="1" s="1"/>
  <c r="AT30" i="1" s="1" a="1"/>
  <c r="AT30" i="1" s="1"/>
  <c r="AS30" i="1" s="1" a="1"/>
  <c r="AS30" i="1" s="1"/>
  <c r="AR30" i="1" s="1" a="1"/>
  <c r="AR30" i="1" s="1"/>
  <c r="AQ30" i="1" s="1" a="1"/>
  <c r="AQ30" i="1" s="1"/>
  <c r="AP30" i="1" s="1" a="1"/>
  <c r="AP30" i="1" s="1"/>
  <c r="AO30" i="1" s="1" a="1"/>
  <c r="AO30" i="1" s="1"/>
  <c r="AN30" i="1" s="1" a="1"/>
  <c r="AN30" i="1" s="1"/>
  <c r="AM30" i="1" s="1" a="1"/>
  <c r="AM30" i="1" s="1"/>
  <c r="AL30" i="1" s="1" a="1"/>
  <c r="AL30" i="1" s="1"/>
  <c r="AK30" i="1" s="1" a="1"/>
  <c r="AK30" i="1" s="1"/>
  <c r="AJ30" i="1" s="1" a="1"/>
  <c r="AJ30" i="1" s="1"/>
  <c r="AI30" i="1" s="1" a="1"/>
  <c r="AI30" i="1" s="1"/>
  <c r="AH30" i="1" s="1" a="1"/>
  <c r="AH30" i="1" s="1"/>
  <c r="AG30" i="1" s="1" a="1"/>
  <c r="AG30" i="1" s="1"/>
  <c r="AF30" i="1" s="1" a="1"/>
  <c r="AF30" i="1" s="1"/>
  <c r="AE30" i="1" s="1" a="1"/>
  <c r="AE30" i="1" s="1"/>
  <c r="AD30" i="1" s="1" a="1"/>
  <c r="AD30" i="1" s="1"/>
  <c r="AC30" i="1" s="1" a="1"/>
  <c r="AC30" i="1" s="1"/>
  <c r="AB30" i="1" s="1" a="1"/>
  <c r="AB30" i="1" s="1"/>
  <c r="AA30" i="1" s="1" a="1"/>
  <c r="AA30" i="1" s="1"/>
  <c r="Z30" i="1" s="1" a="1"/>
  <c r="Z30" i="1" s="1"/>
  <c r="Y30" i="1" s="1" a="1"/>
  <c r="Y30" i="1" s="1"/>
  <c r="X30" i="1" s="1" a="1"/>
  <c r="X30" i="1" s="1"/>
  <c r="W30" i="1" s="1" a="1"/>
  <c r="W30" i="1" s="1"/>
  <c r="V30" i="1" s="1" a="1"/>
  <c r="V30" i="1" s="1"/>
  <c r="U30" i="1" s="1" a="1"/>
  <c r="U30" i="1" s="1"/>
  <c r="T30" i="1" s="1" a="1"/>
  <c r="T30" i="1" s="1"/>
  <c r="S30" i="1" s="1" a="1"/>
  <c r="S30" i="1" s="1"/>
  <c r="R30" i="1" s="1" a="1"/>
  <c r="R30" i="1" s="1"/>
  <c r="Q30" i="1" s="1" a="1"/>
  <c r="Q30" i="1" s="1"/>
  <c r="P30" i="1" s="1" a="1"/>
  <c r="P30" i="1" s="1"/>
  <c r="O30" i="1" s="1" a="1"/>
  <c r="O30" i="1" s="1"/>
  <c r="N30" i="1" s="1" a="1"/>
  <c r="N30" i="1" s="1"/>
  <c r="M30" i="1" s="1" a="1"/>
  <c r="M30" i="1" s="1"/>
  <c r="L30" i="1" s="1" a="1"/>
  <c r="L30" i="1" s="1"/>
  <c r="K30" i="1" s="1" a="1"/>
  <c r="K30" i="1" s="1"/>
  <c r="J30" i="1" s="1" a="1"/>
  <c r="J30" i="1" s="1"/>
  <c r="BG20" i="1" a="1"/>
  <c r="BG20" i="1" s="1"/>
  <c r="BF20" i="1" s="1" a="1"/>
  <c r="BF20" i="1" s="1"/>
  <c r="BE20" i="1" s="1" a="1"/>
  <c r="BE20" i="1" s="1"/>
  <c r="BD20" i="1" s="1" a="1"/>
  <c r="BD20" i="1" s="1"/>
  <c r="BC20" i="1" s="1" a="1"/>
  <c r="BC20" i="1" s="1"/>
  <c r="BB20" i="1" s="1" a="1"/>
  <c r="BB20" i="1" s="1"/>
  <c r="BA20" i="1" s="1" a="1"/>
  <c r="BA20" i="1" s="1"/>
  <c r="AZ20" i="1" s="1" a="1"/>
  <c r="AZ20" i="1" s="1"/>
  <c r="AY20" i="1" s="1" a="1"/>
  <c r="AY20" i="1" s="1"/>
  <c r="BG36" i="1" a="1"/>
  <c r="BG36" i="1" s="1"/>
  <c r="BF36" i="1" s="1" a="1"/>
  <c r="BF36" i="1" s="1"/>
  <c r="BE36" i="1" s="1" a="1"/>
  <c r="BE36" i="1" s="1"/>
  <c r="BD36" i="1" s="1" a="1"/>
  <c r="BD36" i="1" s="1"/>
  <c r="BC36" i="1" s="1" a="1"/>
  <c r="BC36" i="1" s="1"/>
  <c r="BB36" i="1" s="1" a="1"/>
  <c r="BB36" i="1" s="1"/>
  <c r="BA36" i="1" s="1" a="1"/>
  <c r="BA36" i="1" s="1"/>
  <c r="AZ36" i="1" s="1" a="1"/>
  <c r="AZ36" i="1" s="1"/>
  <c r="AY36" i="1" s="1" a="1"/>
  <c r="AY36" i="1" s="1"/>
  <c r="BG29" i="1" a="1"/>
  <c r="BG29" i="1" s="1"/>
  <c r="BF29" i="1" s="1" a="1"/>
  <c r="BF29" i="1" s="1"/>
  <c r="BE29" i="1" s="1" a="1"/>
  <c r="BE29" i="1" s="1"/>
  <c r="BD29" i="1" s="1" a="1"/>
  <c r="BD29" i="1" s="1"/>
  <c r="BC29" i="1" s="1" a="1"/>
  <c r="BC29" i="1" s="1"/>
  <c r="BB29" i="1" s="1" a="1"/>
  <c r="BB29" i="1" s="1"/>
  <c r="BA29" i="1" s="1" a="1"/>
  <c r="BA29" i="1" s="1"/>
  <c r="AZ29" i="1" s="1" a="1"/>
  <c r="AZ29" i="1" s="1"/>
  <c r="AY29" i="1" s="1" a="1"/>
  <c r="AY29" i="1" s="1"/>
  <c r="BG54" i="1" a="1"/>
  <c r="BG54" i="1" s="1"/>
  <c r="BF54" i="1" s="1" a="1"/>
  <c r="BF54" i="1" s="1"/>
  <c r="BE54" i="1" s="1" a="1"/>
  <c r="BE54" i="1" s="1"/>
  <c r="BD54" i="1" s="1" a="1"/>
  <c r="BD54" i="1" s="1"/>
  <c r="BC54" i="1" s="1" a="1"/>
  <c r="BC54" i="1" s="1"/>
  <c r="BB54" i="1" s="1" a="1"/>
  <c r="BB54" i="1" s="1"/>
  <c r="BA54" i="1" s="1" a="1"/>
  <c r="BA54" i="1" s="1"/>
  <c r="AZ54" i="1" s="1" a="1"/>
  <c r="AZ54" i="1" s="1"/>
  <c r="AY54" i="1" s="1" a="1"/>
  <c r="AY54" i="1" s="1"/>
  <c r="BH6" i="1" a="1"/>
  <c r="BH6" i="1" s="1"/>
  <c r="BG45" i="1" a="1"/>
  <c r="BG45" i="1" s="1"/>
  <c r="BF45" i="1" s="1" a="1"/>
  <c r="BF45" i="1" s="1"/>
  <c r="BE45" i="1" s="1" a="1"/>
  <c r="BE45" i="1" s="1"/>
  <c r="BD45" i="1" s="1" a="1"/>
  <c r="BD45" i="1" s="1"/>
  <c r="BC45" i="1" s="1" a="1"/>
  <c r="BC45" i="1" s="1"/>
  <c r="BB45" i="1" s="1" a="1"/>
  <c r="BB45" i="1" s="1"/>
  <c r="BA45" i="1" s="1" a="1"/>
  <c r="BA45" i="1" s="1"/>
  <c r="AZ45" i="1" s="1" a="1"/>
  <c r="AZ45" i="1" s="1"/>
  <c r="AY45" i="1" s="1" a="1"/>
  <c r="AY45" i="1" s="1"/>
  <c r="BG43" i="1" a="1"/>
  <c r="BG43" i="1" s="1"/>
  <c r="BF43" i="1" s="1" a="1"/>
  <c r="BF43" i="1" s="1"/>
  <c r="BE43" i="1" s="1" a="1"/>
  <c r="BE43" i="1" s="1"/>
  <c r="BD43" i="1" s="1" a="1"/>
  <c r="BD43" i="1" s="1"/>
  <c r="BC43" i="1" s="1" a="1"/>
  <c r="BC43" i="1" s="1"/>
  <c r="BB43" i="1" s="1" a="1"/>
  <c r="BB43" i="1" s="1"/>
  <c r="BA43" i="1" s="1" a="1"/>
  <c r="BA43" i="1" s="1"/>
  <c r="AZ43" i="1" s="1" a="1"/>
  <c r="AZ43" i="1" s="1"/>
  <c r="AY43" i="1" s="1" a="1"/>
  <c r="AY43" i="1" s="1"/>
  <c r="BG53" i="1" a="1"/>
  <c r="BG53" i="1" s="1"/>
  <c r="BF53" i="1" s="1" a="1"/>
  <c r="BF53" i="1" s="1"/>
  <c r="BE53" i="1" s="1" a="1"/>
  <c r="BE53" i="1" s="1"/>
  <c r="BD53" i="1" s="1" a="1"/>
  <c r="BD53" i="1" s="1"/>
  <c r="BC53" i="1" s="1" a="1"/>
  <c r="BC53" i="1" s="1"/>
  <c r="BB53" i="1" s="1" a="1"/>
  <c r="BB53" i="1" s="1"/>
  <c r="BA53" i="1" s="1" a="1"/>
  <c r="BA53" i="1" s="1"/>
  <c r="AZ53" i="1" s="1" a="1"/>
  <c r="AZ53" i="1" s="1"/>
  <c r="AY53" i="1" s="1" a="1"/>
  <c r="AY53" i="1" s="1"/>
  <c r="BG21" i="1" a="1"/>
  <c r="BG21" i="1" s="1"/>
  <c r="BF21" i="1" s="1" a="1"/>
  <c r="BF21" i="1" s="1"/>
  <c r="BE21" i="1" s="1" a="1"/>
  <c r="BE21" i="1" s="1"/>
  <c r="BD21" i="1" s="1" a="1"/>
  <c r="BD21" i="1" s="1"/>
  <c r="BC21" i="1" s="1" a="1"/>
  <c r="BC21" i="1" s="1"/>
  <c r="BB21" i="1" s="1" a="1"/>
  <c r="BB21" i="1" s="1"/>
  <c r="BA21" i="1" s="1" a="1"/>
  <c r="BA21" i="1" s="1"/>
  <c r="AZ21" i="1" s="1" a="1"/>
  <c r="AZ21" i="1" s="1"/>
  <c r="AY21" i="1" s="1" a="1"/>
  <c r="AY21" i="1" s="1"/>
  <c r="AX21" i="1" s="1" a="1"/>
  <c r="AX21" i="1" s="1"/>
  <c r="AW21" i="1" s="1" a="1"/>
  <c r="AW21" i="1" s="1"/>
  <c r="AV21" i="1" s="1" a="1"/>
  <c r="AV21" i="1" s="1"/>
  <c r="AU21" i="1" s="1" a="1"/>
  <c r="AU21" i="1" s="1"/>
  <c r="AT21" i="1" s="1" a="1"/>
  <c r="AT21" i="1" s="1"/>
  <c r="AS21" i="1" s="1" a="1"/>
  <c r="AS21" i="1" s="1"/>
  <c r="AR21" i="1" s="1" a="1"/>
  <c r="AR21" i="1" s="1"/>
  <c r="AQ21" i="1" s="1" a="1"/>
  <c r="AQ21" i="1" s="1"/>
  <c r="AP21" i="1" s="1" a="1"/>
  <c r="AP21" i="1" s="1"/>
  <c r="AO21" i="1" s="1" a="1"/>
  <c r="AO21" i="1" s="1"/>
  <c r="AN21" i="1" s="1" a="1"/>
  <c r="AN21" i="1" s="1"/>
  <c r="AM21" i="1" s="1" a="1"/>
  <c r="AM21" i="1" s="1"/>
  <c r="AL21" i="1" s="1" a="1"/>
  <c r="AL21" i="1" s="1"/>
  <c r="AK21" i="1" s="1" a="1"/>
  <c r="AK21" i="1" s="1"/>
  <c r="AJ21" i="1" s="1" a="1"/>
  <c r="AJ21" i="1" s="1"/>
  <c r="AI21" i="1" s="1" a="1"/>
  <c r="AI21" i="1" s="1"/>
  <c r="AH21" i="1" s="1" a="1"/>
  <c r="AH21" i="1" s="1"/>
  <c r="AG21" i="1" s="1" a="1"/>
  <c r="AG21" i="1" s="1"/>
  <c r="AF21" i="1" s="1" a="1"/>
  <c r="AF21" i="1" s="1"/>
  <c r="AE21" i="1" s="1" a="1"/>
  <c r="AE21" i="1" s="1"/>
  <c r="AD21" i="1" s="1" a="1"/>
  <c r="AD21" i="1" s="1"/>
  <c r="AC21" i="1" s="1" a="1"/>
  <c r="AC21" i="1" s="1"/>
  <c r="AB21" i="1" s="1" a="1"/>
  <c r="AB21" i="1" s="1"/>
  <c r="AA21" i="1" s="1" a="1"/>
  <c r="AA21" i="1" s="1"/>
  <c r="Z21" i="1" s="1" a="1"/>
  <c r="Z21" i="1" s="1"/>
  <c r="Y21" i="1" s="1" a="1"/>
  <c r="Y21" i="1" s="1"/>
  <c r="X21" i="1" s="1" a="1"/>
  <c r="X21" i="1" s="1"/>
  <c r="W21" i="1" s="1" a="1"/>
  <c r="W21" i="1" s="1"/>
  <c r="V21" i="1" s="1" a="1"/>
  <c r="V21" i="1" s="1"/>
  <c r="U21" i="1" s="1" a="1"/>
  <c r="U21" i="1" s="1"/>
  <c r="T21" i="1" s="1" a="1"/>
  <c r="T21" i="1" s="1"/>
  <c r="S21" i="1" s="1" a="1"/>
  <c r="S21" i="1" s="1"/>
  <c r="R21" i="1" s="1" a="1"/>
  <c r="R21" i="1" s="1"/>
  <c r="Q21" i="1" s="1" a="1"/>
  <c r="Q21" i="1" s="1"/>
  <c r="P21" i="1" s="1" a="1"/>
  <c r="P21" i="1" s="1"/>
  <c r="O21" i="1" s="1" a="1"/>
  <c r="O21" i="1" s="1"/>
  <c r="N21" i="1" s="1" a="1"/>
  <c r="N21" i="1" s="1"/>
  <c r="M21" i="1" s="1" a="1"/>
  <c r="M21" i="1" s="1"/>
  <c r="L21" i="1" s="1" a="1"/>
  <c r="L21" i="1" s="1"/>
  <c r="K21" i="1" s="1" a="1"/>
  <c r="K21" i="1" s="1"/>
  <c r="J21" i="1" s="1" a="1"/>
  <c r="J21" i="1" s="1"/>
  <c r="BG48" i="1" a="1"/>
  <c r="BG48" i="1" s="1"/>
  <c r="BF48" i="1" s="1" a="1"/>
  <c r="BF48" i="1" s="1"/>
  <c r="BE48" i="1" s="1" a="1"/>
  <c r="BE48" i="1" s="1"/>
  <c r="BD48" i="1" s="1" a="1"/>
  <c r="BD48" i="1" s="1"/>
  <c r="BC48" i="1" s="1" a="1"/>
  <c r="BC48" i="1" s="1"/>
  <c r="BB48" i="1" s="1" a="1"/>
  <c r="BB48" i="1" s="1"/>
  <c r="BA48" i="1" s="1" a="1"/>
  <c r="BA48" i="1" s="1"/>
  <c r="AZ48" i="1" s="1" a="1"/>
  <c r="AZ48" i="1" s="1"/>
  <c r="AY48" i="1" s="1" a="1"/>
  <c r="AY48" i="1" s="1"/>
  <c r="BG18" i="1" a="1"/>
  <c r="BG18" i="1" s="1"/>
  <c r="BF18" i="1" s="1" a="1"/>
  <c r="BF18" i="1" s="1"/>
  <c r="BE18" i="1" s="1" a="1"/>
  <c r="BE18" i="1" s="1"/>
  <c r="BD18" i="1" s="1" a="1"/>
  <c r="BD18" i="1" s="1"/>
  <c r="BC18" i="1" s="1" a="1"/>
  <c r="BC18" i="1" s="1"/>
  <c r="BB18" i="1" s="1" a="1"/>
  <c r="BB18" i="1" s="1"/>
  <c r="BA18" i="1" s="1" a="1"/>
  <c r="BA18" i="1" s="1"/>
  <c r="AZ18" i="1" s="1" a="1"/>
  <c r="AZ18" i="1" s="1"/>
  <c r="AY18" i="1" s="1" a="1"/>
  <c r="AY18" i="1" s="1"/>
  <c r="AX18" i="1" s="1" a="1"/>
  <c r="AX18" i="1" s="1"/>
  <c r="AW18" i="1" s="1" a="1"/>
  <c r="AW18" i="1" s="1"/>
  <c r="AV18" i="1" s="1" a="1"/>
  <c r="AV18" i="1" s="1"/>
  <c r="AU18" i="1" s="1" a="1"/>
  <c r="AU18" i="1" s="1"/>
  <c r="AT18" i="1" s="1" a="1"/>
  <c r="AT18" i="1" s="1"/>
  <c r="AS18" i="1" s="1" a="1"/>
  <c r="AS18" i="1" s="1"/>
  <c r="AR18" i="1" s="1" a="1"/>
  <c r="AR18" i="1" s="1"/>
  <c r="AQ18" i="1" s="1" a="1"/>
  <c r="AQ18" i="1" s="1"/>
  <c r="AP18" i="1" s="1" a="1"/>
  <c r="AP18" i="1" s="1"/>
  <c r="AO18" i="1" s="1" a="1"/>
  <c r="AO18" i="1" s="1"/>
  <c r="AN18" i="1" s="1" a="1"/>
  <c r="AN18" i="1" s="1"/>
  <c r="AM18" i="1" s="1" a="1"/>
  <c r="AM18" i="1" s="1"/>
  <c r="AL18" i="1" s="1" a="1"/>
  <c r="AL18" i="1" s="1"/>
  <c r="AK18" i="1" s="1" a="1"/>
  <c r="AK18" i="1" s="1"/>
  <c r="AJ18" i="1" s="1" a="1"/>
  <c r="AJ18" i="1" s="1"/>
  <c r="AI18" i="1" s="1" a="1"/>
  <c r="AI18" i="1" s="1"/>
  <c r="AH18" i="1" s="1" a="1"/>
  <c r="AH18" i="1" s="1"/>
  <c r="AG18" i="1" s="1" a="1"/>
  <c r="AG18" i="1" s="1"/>
  <c r="AF18" i="1" s="1" a="1"/>
  <c r="AF18" i="1" s="1"/>
  <c r="AE18" i="1" s="1" a="1"/>
  <c r="AE18" i="1" s="1"/>
  <c r="AD18" i="1" s="1" a="1"/>
  <c r="AD18" i="1" s="1"/>
  <c r="AC18" i="1" s="1" a="1"/>
  <c r="AC18" i="1" s="1"/>
  <c r="AB18" i="1" s="1" a="1"/>
  <c r="AB18" i="1" s="1"/>
  <c r="AA18" i="1" s="1" a="1"/>
  <c r="AA18" i="1" s="1"/>
  <c r="Z18" i="1" s="1" a="1"/>
  <c r="Z18" i="1" s="1"/>
  <c r="Y18" i="1" s="1" a="1"/>
  <c r="Y18" i="1" s="1"/>
  <c r="X18" i="1" s="1" a="1"/>
  <c r="X18" i="1" s="1"/>
  <c r="W18" i="1" s="1" a="1"/>
  <c r="W18" i="1" s="1"/>
  <c r="V18" i="1" s="1" a="1"/>
  <c r="V18" i="1" s="1"/>
  <c r="U18" i="1" s="1" a="1"/>
  <c r="U18" i="1" s="1"/>
  <c r="T18" i="1" s="1" a="1"/>
  <c r="T18" i="1" s="1"/>
  <c r="S18" i="1" s="1" a="1"/>
  <c r="S18" i="1" s="1"/>
  <c r="R18" i="1" s="1" a="1"/>
  <c r="R18" i="1" s="1"/>
  <c r="Q18" i="1" s="1" a="1"/>
  <c r="Q18" i="1" s="1"/>
  <c r="P18" i="1" s="1" a="1"/>
  <c r="P18" i="1" s="1"/>
  <c r="O18" i="1" s="1" a="1"/>
  <c r="O18" i="1" s="1"/>
  <c r="N18" i="1" s="1" a="1"/>
  <c r="N18" i="1" s="1"/>
  <c r="M18" i="1" s="1" a="1"/>
  <c r="M18" i="1" s="1"/>
  <c r="L18" i="1" s="1" a="1"/>
  <c r="L18" i="1" s="1"/>
  <c r="K18" i="1" s="1" a="1"/>
  <c r="K18" i="1" s="1"/>
  <c r="J18" i="1" s="1" a="1"/>
  <c r="J18" i="1" s="1"/>
  <c r="BG51" i="1" a="1"/>
  <c r="BG51" i="1" s="1"/>
  <c r="BF51" i="1" s="1" a="1"/>
  <c r="BF51" i="1" s="1"/>
  <c r="BE51" i="1" s="1" a="1"/>
  <c r="BE51" i="1" s="1"/>
  <c r="BD51" i="1" s="1" a="1"/>
  <c r="BD51" i="1" s="1"/>
  <c r="BC51" i="1" s="1" a="1"/>
  <c r="BC51" i="1" s="1"/>
  <c r="BB51" i="1" s="1" a="1"/>
  <c r="BB51" i="1" s="1"/>
  <c r="BA51" i="1" s="1" a="1"/>
  <c r="BA51" i="1" s="1"/>
  <c r="AZ51" i="1" s="1" a="1"/>
  <c r="AZ51" i="1" s="1"/>
  <c r="AY51" i="1" s="1" a="1"/>
  <c r="AY51" i="1" s="1"/>
  <c r="BG49" i="1" a="1"/>
  <c r="BG49" i="1" s="1"/>
  <c r="BF49" i="1" s="1" a="1"/>
  <c r="BF49" i="1" s="1"/>
  <c r="BE49" i="1" s="1" a="1"/>
  <c r="BE49" i="1" s="1"/>
  <c r="BD49" i="1" s="1" a="1"/>
  <c r="BD49" i="1" s="1"/>
  <c r="BC49" i="1" s="1" a="1"/>
  <c r="BC49" i="1" s="1"/>
  <c r="BB49" i="1" s="1" a="1"/>
  <c r="BB49" i="1" s="1"/>
  <c r="BA49" i="1" s="1" a="1"/>
  <c r="BA49" i="1" s="1"/>
  <c r="AZ49" i="1" s="1" a="1"/>
  <c r="AZ49" i="1" s="1"/>
  <c r="AY49" i="1" s="1" a="1"/>
  <c r="AY49" i="1" s="1"/>
  <c r="BG24" i="1" a="1"/>
  <c r="BG24" i="1" s="1"/>
  <c r="BF24" i="1" s="1" a="1"/>
  <c r="BF24" i="1" s="1"/>
  <c r="BE24" i="1" s="1" a="1"/>
  <c r="BE24" i="1" s="1"/>
  <c r="BD24" i="1" s="1" a="1"/>
  <c r="BD24" i="1" s="1"/>
  <c r="BC24" i="1" s="1" a="1"/>
  <c r="BC24" i="1" s="1"/>
  <c r="BB24" i="1" s="1" a="1"/>
  <c r="BB24" i="1" s="1"/>
  <c r="BA24" i="1" s="1" a="1"/>
  <c r="BA24" i="1" s="1"/>
  <c r="AZ24" i="1" s="1" a="1"/>
  <c r="AZ24" i="1" s="1"/>
  <c r="AY24" i="1" s="1" a="1"/>
  <c r="AY24" i="1" s="1"/>
  <c r="AX24" i="1" s="1" a="1"/>
  <c r="AX24" i="1" s="1"/>
  <c r="AW24" i="1" s="1" a="1"/>
  <c r="AW24" i="1" s="1"/>
  <c r="AV24" i="1" s="1" a="1"/>
  <c r="AV24" i="1" s="1"/>
  <c r="AU24" i="1" s="1" a="1"/>
  <c r="AU24" i="1" s="1"/>
  <c r="AT24" i="1" s="1" a="1"/>
  <c r="AT24" i="1" s="1"/>
  <c r="AS24" i="1" s="1" a="1"/>
  <c r="AS24" i="1" s="1"/>
  <c r="AR24" i="1" s="1" a="1"/>
  <c r="AR24" i="1" s="1"/>
  <c r="AQ24" i="1" s="1" a="1"/>
  <c r="AQ24" i="1" s="1"/>
  <c r="AP24" i="1" s="1" a="1"/>
  <c r="AP24" i="1" s="1"/>
  <c r="AO24" i="1" s="1" a="1"/>
  <c r="AO24" i="1" s="1"/>
  <c r="AN24" i="1" s="1" a="1"/>
  <c r="AN24" i="1" s="1"/>
  <c r="AM24" i="1" s="1" a="1"/>
  <c r="AM24" i="1" s="1"/>
  <c r="AL24" i="1" s="1" a="1"/>
  <c r="AL24" i="1" s="1"/>
  <c r="AK24" i="1" s="1" a="1"/>
  <c r="AK24" i="1" s="1"/>
  <c r="AJ24" i="1" s="1" a="1"/>
  <c r="AJ24" i="1" s="1"/>
  <c r="AI24" i="1" s="1" a="1"/>
  <c r="AI24" i="1" s="1"/>
  <c r="AH24" i="1" s="1" a="1"/>
  <c r="AH24" i="1" s="1"/>
  <c r="AG24" i="1" s="1" a="1"/>
  <c r="AG24" i="1" s="1"/>
  <c r="AF24" i="1" s="1" a="1"/>
  <c r="AF24" i="1" s="1"/>
  <c r="AE24" i="1" s="1" a="1"/>
  <c r="AE24" i="1" s="1"/>
  <c r="AD24" i="1" s="1" a="1"/>
  <c r="AD24" i="1" s="1"/>
  <c r="AC24" i="1" s="1" a="1"/>
  <c r="AC24" i="1" s="1"/>
  <c r="AB24" i="1" s="1" a="1"/>
  <c r="AB24" i="1" s="1"/>
  <c r="AA24" i="1" s="1" a="1"/>
  <c r="AA24" i="1" s="1"/>
  <c r="Z24" i="1" s="1" a="1"/>
  <c r="Z24" i="1" s="1"/>
  <c r="Y24" i="1" s="1" a="1"/>
  <c r="Y24" i="1" s="1"/>
  <c r="X24" i="1" s="1" a="1"/>
  <c r="X24" i="1" s="1"/>
  <c r="W24" i="1" s="1" a="1"/>
  <c r="W24" i="1" s="1"/>
  <c r="V24" i="1" s="1" a="1"/>
  <c r="V24" i="1" s="1"/>
  <c r="U24" i="1" s="1" a="1"/>
  <c r="U24" i="1" s="1"/>
  <c r="T24" i="1" s="1" a="1"/>
  <c r="T24" i="1" s="1"/>
  <c r="S24" i="1" s="1" a="1"/>
  <c r="S24" i="1" s="1"/>
  <c r="R24" i="1" s="1" a="1"/>
  <c r="R24" i="1" s="1"/>
  <c r="Q24" i="1" s="1" a="1"/>
  <c r="Q24" i="1" s="1"/>
  <c r="P24" i="1" s="1" a="1"/>
  <c r="P24" i="1" s="1"/>
  <c r="O24" i="1" s="1" a="1"/>
  <c r="O24" i="1" s="1"/>
  <c r="N24" i="1" s="1" a="1"/>
  <c r="N24" i="1" s="1"/>
  <c r="M24" i="1" s="1" a="1"/>
  <c r="M24" i="1" s="1"/>
  <c r="L24" i="1" s="1" a="1"/>
  <c r="L24" i="1" s="1"/>
  <c r="K24" i="1" s="1" a="1"/>
  <c r="K24" i="1" s="1"/>
  <c r="J24" i="1" s="1" a="1"/>
  <c r="J24" i="1" s="1"/>
  <c r="BG28" i="1" a="1"/>
  <c r="BG28" i="1" s="1"/>
  <c r="BF28" i="1" s="1" a="1"/>
  <c r="BF28" i="1" s="1"/>
  <c r="BE28" i="1" s="1" a="1"/>
  <c r="BE28" i="1" s="1"/>
  <c r="BD28" i="1" s="1" a="1"/>
  <c r="BD28" i="1" s="1"/>
  <c r="BC28" i="1" s="1" a="1"/>
  <c r="BC28" i="1" s="1"/>
  <c r="BB28" i="1" s="1" a="1"/>
  <c r="BB28" i="1" s="1"/>
  <c r="BA28" i="1" s="1" a="1"/>
  <c r="BA28" i="1" s="1"/>
  <c r="AZ28" i="1" s="1" a="1"/>
  <c r="AZ28" i="1" s="1"/>
  <c r="AY28" i="1" s="1" a="1"/>
  <c r="AY28" i="1" s="1"/>
  <c r="AX28" i="1" s="1" a="1"/>
  <c r="AX28" i="1" s="1"/>
  <c r="AW28" i="1" s="1" a="1"/>
  <c r="AW28" i="1" s="1"/>
  <c r="AV28" i="1" s="1" a="1"/>
  <c r="AV28" i="1" s="1"/>
  <c r="AU28" i="1" s="1" a="1"/>
  <c r="AU28" i="1" s="1"/>
  <c r="AT28" i="1" s="1" a="1"/>
  <c r="AT28" i="1" s="1"/>
  <c r="AS28" i="1" s="1" a="1"/>
  <c r="AS28" i="1" s="1"/>
  <c r="AR28" i="1" s="1" a="1"/>
  <c r="AR28" i="1" s="1"/>
  <c r="AQ28" i="1" s="1" a="1"/>
  <c r="AQ28" i="1" s="1"/>
  <c r="AP28" i="1" s="1" a="1"/>
  <c r="AP28" i="1" s="1"/>
  <c r="AO28" i="1" s="1" a="1"/>
  <c r="AO28" i="1" s="1"/>
  <c r="AN28" i="1" s="1" a="1"/>
  <c r="AN28" i="1" s="1"/>
  <c r="AM28" i="1" s="1" a="1"/>
  <c r="AM28" i="1" s="1"/>
  <c r="AL28" i="1" s="1" a="1"/>
  <c r="AL28" i="1" s="1"/>
  <c r="AK28" i="1" s="1" a="1"/>
  <c r="AK28" i="1" s="1"/>
  <c r="AJ28" i="1" s="1" a="1"/>
  <c r="AJ28" i="1" s="1"/>
  <c r="AI28" i="1" s="1" a="1"/>
  <c r="AI28" i="1" s="1"/>
  <c r="AH28" i="1" s="1" a="1"/>
  <c r="AH28" i="1" s="1"/>
  <c r="AG28" i="1" s="1" a="1"/>
  <c r="AG28" i="1" s="1"/>
  <c r="AF28" i="1" s="1" a="1"/>
  <c r="AF28" i="1" s="1"/>
  <c r="AE28" i="1" s="1" a="1"/>
  <c r="AE28" i="1" s="1"/>
  <c r="AD28" i="1" s="1" a="1"/>
  <c r="AD28" i="1" s="1"/>
  <c r="AC28" i="1" s="1" a="1"/>
  <c r="AC28" i="1" s="1"/>
  <c r="AB28" i="1" s="1" a="1"/>
  <c r="AB28" i="1" s="1"/>
  <c r="AA28" i="1" s="1" a="1"/>
  <c r="AA28" i="1" s="1"/>
  <c r="Z28" i="1" s="1" a="1"/>
  <c r="Z28" i="1" s="1"/>
  <c r="Y28" i="1" s="1" a="1"/>
  <c r="Y28" i="1" s="1"/>
  <c r="X28" i="1" s="1" a="1"/>
  <c r="X28" i="1" s="1"/>
  <c r="W28" i="1" s="1" a="1"/>
  <c r="W28" i="1" s="1"/>
  <c r="V28" i="1" s="1" a="1"/>
  <c r="V28" i="1" s="1"/>
  <c r="U28" i="1" s="1" a="1"/>
  <c r="U28" i="1" s="1"/>
  <c r="T28" i="1" s="1" a="1"/>
  <c r="T28" i="1" s="1"/>
  <c r="S28" i="1" s="1" a="1"/>
  <c r="S28" i="1" s="1"/>
  <c r="R28" i="1" s="1" a="1"/>
  <c r="R28" i="1" s="1"/>
  <c r="Q28" i="1" s="1" a="1"/>
  <c r="Q28" i="1" s="1"/>
  <c r="P28" i="1" s="1" a="1"/>
  <c r="P28" i="1" s="1"/>
  <c r="O28" i="1" s="1" a="1"/>
  <c r="O28" i="1" s="1"/>
  <c r="N28" i="1" s="1" a="1"/>
  <c r="N28" i="1" s="1"/>
  <c r="M28" i="1" s="1" a="1"/>
  <c r="M28" i="1" s="1"/>
  <c r="L28" i="1" s="1" a="1"/>
  <c r="L28" i="1" s="1"/>
  <c r="K28" i="1" s="1" a="1"/>
  <c r="K28" i="1" s="1"/>
  <c r="J28" i="1" s="1" a="1"/>
  <c r="J28" i="1" s="1"/>
  <c r="BG32" i="1" a="1"/>
  <c r="BG32" i="1" s="1"/>
  <c r="BF32" i="1" s="1" a="1"/>
  <c r="BF32" i="1" s="1"/>
  <c r="BE32" i="1" s="1" a="1"/>
  <c r="BE32" i="1" s="1"/>
  <c r="BD32" i="1" s="1" a="1"/>
  <c r="BD32" i="1" s="1"/>
  <c r="BC32" i="1" s="1" a="1"/>
  <c r="BC32" i="1" s="1"/>
  <c r="BB32" i="1" s="1" a="1"/>
  <c r="BB32" i="1" s="1"/>
  <c r="BA32" i="1" s="1" a="1"/>
  <c r="BA32" i="1" s="1"/>
  <c r="AZ32" i="1" s="1" a="1"/>
  <c r="AZ32" i="1" s="1"/>
  <c r="AY32" i="1" s="1" a="1"/>
  <c r="AY32" i="1" s="1"/>
  <c r="AX32" i="1" s="1" a="1"/>
  <c r="AX32" i="1" s="1"/>
  <c r="AW32" i="1" s="1" a="1"/>
  <c r="AW32" i="1" s="1"/>
  <c r="AV32" i="1" s="1" a="1"/>
  <c r="AV32" i="1" s="1"/>
  <c r="AU32" i="1" s="1" a="1"/>
  <c r="AU32" i="1" s="1"/>
  <c r="AT32" i="1" s="1" a="1"/>
  <c r="AT32" i="1" s="1"/>
  <c r="AS32" i="1" s="1" a="1"/>
  <c r="AS32" i="1" s="1"/>
  <c r="AR32" i="1" s="1" a="1"/>
  <c r="AR32" i="1" s="1"/>
  <c r="AQ32" i="1" s="1" a="1"/>
  <c r="AQ32" i="1" s="1"/>
  <c r="AP32" i="1" s="1" a="1"/>
  <c r="AP32" i="1" s="1"/>
  <c r="AO32" i="1" s="1" a="1"/>
  <c r="AO32" i="1" s="1"/>
  <c r="AN32" i="1" s="1" a="1"/>
  <c r="AN32" i="1" s="1"/>
  <c r="AM32" i="1" s="1" a="1"/>
  <c r="AM32" i="1" s="1"/>
  <c r="AL32" i="1" s="1" a="1"/>
  <c r="AL32" i="1" s="1"/>
  <c r="AK32" i="1" s="1" a="1"/>
  <c r="AK32" i="1" s="1"/>
  <c r="AJ32" i="1" s="1" a="1"/>
  <c r="AJ32" i="1" s="1"/>
  <c r="AI32" i="1" s="1" a="1"/>
  <c r="AI32" i="1" s="1"/>
  <c r="AH32" i="1" s="1" a="1"/>
  <c r="AH32" i="1" s="1"/>
  <c r="AG32" i="1" s="1" a="1"/>
  <c r="AG32" i="1" s="1"/>
  <c r="AF32" i="1" s="1" a="1"/>
  <c r="AF32" i="1" s="1"/>
  <c r="AE32" i="1" s="1" a="1"/>
  <c r="AE32" i="1" s="1"/>
  <c r="AD32" i="1" s="1" a="1"/>
  <c r="AD32" i="1" s="1"/>
  <c r="AC32" i="1" s="1" a="1"/>
  <c r="AC32" i="1" s="1"/>
  <c r="AB32" i="1" s="1" a="1"/>
  <c r="AB32" i="1" s="1"/>
  <c r="AA32" i="1" s="1" a="1"/>
  <c r="AA32" i="1" s="1"/>
  <c r="Z32" i="1" s="1" a="1"/>
  <c r="Z32" i="1" s="1"/>
  <c r="Y32" i="1" s="1" a="1"/>
  <c r="Y32" i="1" s="1"/>
  <c r="X32" i="1" s="1" a="1"/>
  <c r="X32" i="1" s="1"/>
  <c r="W32" i="1" s="1" a="1"/>
  <c r="W32" i="1" s="1"/>
  <c r="V32" i="1" s="1" a="1"/>
  <c r="V32" i="1" s="1"/>
  <c r="U32" i="1" s="1" a="1"/>
  <c r="U32" i="1" s="1"/>
  <c r="T32" i="1" s="1" a="1"/>
  <c r="T32" i="1" s="1"/>
  <c r="S32" i="1" s="1" a="1"/>
  <c r="S32" i="1" s="1"/>
  <c r="R32" i="1" s="1" a="1"/>
  <c r="R32" i="1" s="1"/>
  <c r="Q32" i="1" s="1" a="1"/>
  <c r="Q32" i="1" s="1"/>
  <c r="P32" i="1" s="1" a="1"/>
  <c r="P32" i="1" s="1"/>
  <c r="O32" i="1" s="1" a="1"/>
  <c r="O32" i="1" s="1"/>
  <c r="N32" i="1" s="1" a="1"/>
  <c r="N32" i="1" s="1"/>
  <c r="M32" i="1" s="1" a="1"/>
  <c r="M32" i="1" s="1"/>
  <c r="L32" i="1" s="1" a="1"/>
  <c r="L32" i="1" s="1"/>
  <c r="K32" i="1" s="1" a="1"/>
  <c r="K32" i="1" s="1"/>
  <c r="J32" i="1" s="1" a="1"/>
  <c r="J32" i="1" s="1"/>
  <c r="BG22" i="1" a="1"/>
  <c r="BG22" i="1" s="1"/>
  <c r="BF22" i="1" s="1" a="1"/>
  <c r="BF22" i="1" s="1"/>
  <c r="BE22" i="1" s="1" a="1"/>
  <c r="BE22" i="1" s="1"/>
  <c r="BD22" i="1" s="1" a="1"/>
  <c r="BD22" i="1" s="1"/>
  <c r="BC22" i="1" s="1" a="1"/>
  <c r="BC22" i="1" s="1"/>
  <c r="BB22" i="1" s="1" a="1"/>
  <c r="BB22" i="1" s="1"/>
  <c r="BA22" i="1" s="1" a="1"/>
  <c r="BA22" i="1" s="1"/>
  <c r="AZ22" i="1" s="1" a="1"/>
  <c r="AZ22" i="1" s="1"/>
  <c r="AY22" i="1" s="1" a="1"/>
  <c r="AY22" i="1" s="1"/>
  <c r="BG52" i="1" a="1"/>
  <c r="BG52" i="1" s="1"/>
  <c r="BF52" i="1" s="1" a="1"/>
  <c r="BF52" i="1" s="1"/>
  <c r="BE52" i="1" s="1" a="1"/>
  <c r="BE52" i="1" s="1"/>
  <c r="BD52" i="1" s="1" a="1"/>
  <c r="BD52" i="1" s="1"/>
  <c r="BC52" i="1" s="1" a="1"/>
  <c r="BC52" i="1" s="1"/>
  <c r="BB52" i="1" s="1" a="1"/>
  <c r="BB52" i="1" s="1"/>
  <c r="BA52" i="1" s="1" a="1"/>
  <c r="BA52" i="1" s="1"/>
  <c r="AZ52" i="1" s="1" a="1"/>
  <c r="AZ52" i="1" s="1"/>
  <c r="AY52" i="1" s="1" a="1"/>
  <c r="AY52" i="1" s="1"/>
  <c r="BG25" i="1" a="1"/>
  <c r="BG25" i="1" s="1"/>
  <c r="BF25" i="1" s="1" a="1"/>
  <c r="BF25" i="1" s="1"/>
  <c r="BE25" i="1" s="1" a="1"/>
  <c r="BE25" i="1" s="1"/>
  <c r="BD25" i="1" s="1" a="1"/>
  <c r="BD25" i="1" s="1"/>
  <c r="BC25" i="1" s="1" a="1"/>
  <c r="BC25" i="1" s="1"/>
  <c r="BB25" i="1" s="1" a="1"/>
  <c r="BB25" i="1" s="1"/>
  <c r="BA25" i="1" s="1" a="1"/>
  <c r="BA25" i="1" s="1"/>
  <c r="AZ25" i="1" s="1" a="1"/>
  <c r="AZ25" i="1" s="1"/>
  <c r="AY25" i="1" s="1" a="1"/>
  <c r="AY25" i="1" s="1"/>
  <c r="BG47" i="1" a="1"/>
  <c r="BG47" i="1" s="1"/>
  <c r="BF47" i="1" s="1" a="1"/>
  <c r="BF47" i="1" s="1"/>
  <c r="BE47" i="1" s="1" a="1"/>
  <c r="BE47" i="1" s="1"/>
  <c r="BD47" i="1" s="1" a="1"/>
  <c r="BD47" i="1" s="1"/>
  <c r="BC47" i="1" s="1" a="1"/>
  <c r="BC47" i="1" s="1"/>
  <c r="BB47" i="1" s="1" a="1"/>
  <c r="BB47" i="1" s="1"/>
  <c r="BA47" i="1" s="1" a="1"/>
  <c r="BA47" i="1" s="1"/>
  <c r="AZ47" i="1" s="1" a="1"/>
  <c r="AZ47" i="1" s="1"/>
  <c r="AY47" i="1" s="1" a="1"/>
  <c r="AY47" i="1" s="1"/>
  <c r="BG56" i="1" a="1"/>
  <c r="BG56" i="1" s="1"/>
  <c r="BF56" i="1" s="1" a="1"/>
  <c r="BF56" i="1" s="1"/>
  <c r="BE56" i="1" s="1" a="1"/>
  <c r="BE56" i="1" s="1"/>
  <c r="BD56" i="1" s="1" a="1"/>
  <c r="BD56" i="1" s="1"/>
  <c r="BC56" i="1" s="1" a="1"/>
  <c r="BC56" i="1" s="1"/>
  <c r="BB56" i="1" s="1" a="1"/>
  <c r="BB56" i="1" s="1"/>
  <c r="BA56" i="1" s="1" a="1"/>
  <c r="BA56" i="1" s="1"/>
  <c r="AZ56" i="1" s="1" a="1"/>
  <c r="AZ56" i="1" s="1"/>
  <c r="AY56" i="1" s="1" a="1"/>
  <c r="AY56" i="1" s="1"/>
  <c r="BG31" i="1" a="1"/>
  <c r="BG31" i="1" s="1"/>
  <c r="BF31" i="1" s="1" a="1"/>
  <c r="BF31" i="1" s="1"/>
  <c r="BE31" i="1" s="1" a="1"/>
  <c r="BE31" i="1" s="1"/>
  <c r="BD31" i="1" s="1" a="1"/>
  <c r="BD31" i="1" s="1"/>
  <c r="BC31" i="1" s="1" a="1"/>
  <c r="BC31" i="1" s="1"/>
  <c r="BB31" i="1" s="1" a="1"/>
  <c r="BB31" i="1" s="1"/>
  <c r="BA31" i="1" s="1" a="1"/>
  <c r="BA31" i="1" s="1"/>
  <c r="AZ31" i="1" s="1" a="1"/>
  <c r="AZ31" i="1" s="1"/>
  <c r="AY31" i="1" s="1" a="1"/>
  <c r="AY31" i="1" s="1"/>
  <c r="BG33" i="1" a="1"/>
  <c r="BG33" i="1" s="1"/>
  <c r="BF33" i="1" s="1" a="1"/>
  <c r="BF33" i="1" s="1"/>
  <c r="BE33" i="1" s="1" a="1"/>
  <c r="BE33" i="1" s="1"/>
  <c r="BD33" i="1" s="1" a="1"/>
  <c r="BD33" i="1" s="1"/>
  <c r="BC33" i="1" s="1" a="1"/>
  <c r="BC33" i="1" s="1"/>
  <c r="BB33" i="1" s="1" a="1"/>
  <c r="BB33" i="1" s="1"/>
  <c r="BA33" i="1" s="1" a="1"/>
  <c r="BA33" i="1" s="1"/>
  <c r="AZ33" i="1" s="1" a="1"/>
  <c r="AZ33" i="1" s="1"/>
  <c r="AY33" i="1" s="1" a="1"/>
  <c r="AY33" i="1" s="1"/>
  <c r="BG19" i="1" a="1"/>
  <c r="BG19" i="1" s="1"/>
  <c r="BF19" i="1" s="1" a="1"/>
  <c r="BF19" i="1" s="1"/>
  <c r="BE19" i="1" s="1" a="1"/>
  <c r="BE19" i="1" s="1"/>
  <c r="BD19" i="1" s="1" a="1"/>
  <c r="BD19" i="1" s="1"/>
  <c r="BC19" i="1" s="1" a="1"/>
  <c r="BC19" i="1" s="1"/>
  <c r="BB19" i="1" s="1" a="1"/>
  <c r="BB19" i="1" s="1"/>
  <c r="BA19" i="1" s="1" a="1"/>
  <c r="BA19" i="1" s="1"/>
  <c r="AZ19" i="1" s="1" a="1"/>
  <c r="AZ19" i="1" s="1"/>
  <c r="AY19" i="1" s="1" a="1"/>
  <c r="AY19" i="1" s="1"/>
  <c r="BG46" i="1" a="1"/>
  <c r="BG46" i="1" s="1"/>
  <c r="BF46" i="1" s="1" a="1"/>
  <c r="BF46" i="1" s="1"/>
  <c r="BE46" i="1" s="1" a="1"/>
  <c r="BE46" i="1" s="1"/>
  <c r="BD46" i="1" s="1" a="1"/>
  <c r="BD46" i="1" s="1"/>
  <c r="BC46" i="1" s="1" a="1"/>
  <c r="BC46" i="1" s="1"/>
  <c r="BB46" i="1" s="1" a="1"/>
  <c r="BB46" i="1" s="1"/>
  <c r="BA46" i="1" s="1" a="1"/>
  <c r="BA46" i="1" s="1"/>
  <c r="AZ46" i="1" s="1" a="1"/>
  <c r="AZ46" i="1" s="1"/>
  <c r="AY46" i="1" s="1" a="1"/>
  <c r="AY46" i="1" s="1"/>
  <c r="BG34" i="1" a="1"/>
  <c r="BG34" i="1" s="1"/>
  <c r="BF34" i="1" s="1" a="1"/>
  <c r="BF34" i="1" s="1"/>
  <c r="BE34" i="1" s="1" a="1"/>
  <c r="BE34" i="1" s="1"/>
  <c r="BD34" i="1" s="1" a="1"/>
  <c r="BD34" i="1" s="1"/>
  <c r="BC34" i="1" s="1" a="1"/>
  <c r="BC34" i="1" s="1"/>
  <c r="BB34" i="1" s="1" a="1"/>
  <c r="BB34" i="1" s="1"/>
  <c r="BA34" i="1" s="1" a="1"/>
  <c r="BA34" i="1" s="1"/>
  <c r="AZ34" i="1" s="1" a="1"/>
  <c r="AZ34" i="1" s="1"/>
  <c r="AY34" i="1" s="1" a="1"/>
  <c r="AY34" i="1" s="1"/>
  <c r="BG50" i="1" a="1"/>
  <c r="BG50" i="1" s="1"/>
  <c r="BF50" i="1" s="1" a="1"/>
  <c r="BF50" i="1" s="1"/>
  <c r="BE50" i="1" s="1" a="1"/>
  <c r="BE50" i="1" s="1"/>
  <c r="BD50" i="1" s="1" a="1"/>
  <c r="BD50" i="1" s="1"/>
  <c r="BC50" i="1" s="1" a="1"/>
  <c r="BC50" i="1" s="1"/>
  <c r="BB50" i="1" s="1" a="1"/>
  <c r="BB50" i="1" s="1"/>
  <c r="BA50" i="1" s="1" a="1"/>
  <c r="BA50" i="1" s="1"/>
  <c r="AZ50" i="1" s="1" a="1"/>
  <c r="AZ50" i="1" s="1"/>
  <c r="AY50" i="1" s="1" a="1"/>
  <c r="AY50" i="1" s="1"/>
  <c r="AX50" i="1" s="1" a="1"/>
  <c r="AX50" i="1" s="1"/>
  <c r="AW50" i="1" s="1" a="1"/>
  <c r="AW50" i="1" s="1"/>
  <c r="AV50" i="1" s="1" a="1"/>
  <c r="AV50" i="1" s="1"/>
  <c r="AU50" i="1" s="1" a="1"/>
  <c r="AU50" i="1" s="1"/>
  <c r="AT50" i="1" s="1" a="1"/>
  <c r="AT50" i="1" s="1"/>
  <c r="AS50" i="1" s="1" a="1"/>
  <c r="AS50" i="1" s="1"/>
  <c r="AR50" i="1" s="1" a="1"/>
  <c r="AR50" i="1" s="1"/>
  <c r="AQ50" i="1" s="1" a="1"/>
  <c r="AQ50" i="1" s="1"/>
  <c r="AP50" i="1" s="1" a="1"/>
  <c r="AP50" i="1" s="1"/>
  <c r="AO50" i="1" s="1" a="1"/>
  <c r="AO50" i="1" s="1"/>
  <c r="AN50" i="1" s="1" a="1"/>
  <c r="AN50" i="1" s="1"/>
  <c r="AM50" i="1" s="1" a="1"/>
  <c r="AM50" i="1" s="1"/>
  <c r="AL50" i="1" s="1" a="1"/>
  <c r="AL50" i="1" s="1"/>
  <c r="AK50" i="1" s="1" a="1"/>
  <c r="AK50" i="1" s="1"/>
  <c r="AJ50" i="1" s="1" a="1"/>
  <c r="AJ50" i="1" s="1"/>
  <c r="AI50" i="1" s="1" a="1"/>
  <c r="AI50" i="1" s="1"/>
  <c r="AH50" i="1" s="1" a="1"/>
  <c r="AH50" i="1" s="1"/>
  <c r="AG50" i="1" s="1" a="1"/>
  <c r="AG50" i="1" s="1"/>
  <c r="AF50" i="1" s="1" a="1"/>
  <c r="AF50" i="1" s="1"/>
  <c r="AE50" i="1" s="1" a="1"/>
  <c r="AE50" i="1" s="1"/>
  <c r="AD50" i="1" s="1" a="1"/>
  <c r="AD50" i="1" s="1"/>
  <c r="AC50" i="1" s="1" a="1"/>
  <c r="AC50" i="1" s="1"/>
  <c r="AB50" i="1" s="1" a="1"/>
  <c r="AB50" i="1" s="1"/>
  <c r="AA50" i="1" s="1" a="1"/>
  <c r="AA50" i="1" s="1"/>
  <c r="Z50" i="1" s="1" a="1"/>
  <c r="Z50" i="1" s="1"/>
  <c r="Y50" i="1" s="1" a="1"/>
  <c r="Y50" i="1" s="1"/>
  <c r="X50" i="1" s="1" a="1"/>
  <c r="X50" i="1" s="1"/>
  <c r="W50" i="1" s="1" a="1"/>
  <c r="W50" i="1" s="1"/>
  <c r="V50" i="1" s="1" a="1"/>
  <c r="V50" i="1" s="1"/>
  <c r="U50" i="1" s="1" a="1"/>
  <c r="U50" i="1" s="1"/>
  <c r="T50" i="1" s="1" a="1"/>
  <c r="T50" i="1" s="1"/>
  <c r="S50" i="1" s="1" a="1"/>
  <c r="S50" i="1" s="1"/>
  <c r="R50" i="1" s="1" a="1"/>
  <c r="R50" i="1" s="1"/>
  <c r="Q50" i="1" s="1" a="1"/>
  <c r="Q50" i="1" s="1"/>
  <c r="P50" i="1" s="1" a="1"/>
  <c r="P50" i="1" s="1"/>
  <c r="O50" i="1" s="1" a="1"/>
  <c r="O50" i="1" s="1"/>
  <c r="N50" i="1" s="1" a="1"/>
  <c r="N50" i="1" s="1"/>
  <c r="M50" i="1" s="1" a="1"/>
  <c r="M50" i="1" s="1"/>
  <c r="L50" i="1" s="1" a="1"/>
  <c r="L50" i="1" s="1"/>
  <c r="K50" i="1" s="1" a="1"/>
  <c r="K50" i="1" s="1"/>
  <c r="J50" i="1" s="1" a="1"/>
  <c r="J50" i="1" s="1"/>
  <c r="BG35" i="1" a="1"/>
  <c r="BG35" i="1" s="1"/>
  <c r="BF35" i="1" s="1" a="1"/>
  <c r="BF35" i="1" s="1"/>
  <c r="BE35" i="1" s="1" a="1"/>
  <c r="BE35" i="1" s="1"/>
  <c r="BD35" i="1" s="1" a="1"/>
  <c r="BD35" i="1" s="1"/>
  <c r="BC35" i="1" s="1" a="1"/>
  <c r="BC35" i="1" s="1"/>
  <c r="BB35" i="1" s="1" a="1"/>
  <c r="BB35" i="1" s="1"/>
  <c r="BA35" i="1" s="1" a="1"/>
  <c r="BA35" i="1" s="1"/>
  <c r="AZ35" i="1" s="1" a="1"/>
  <c r="AZ35" i="1" s="1"/>
  <c r="AY35" i="1" s="1" a="1"/>
  <c r="AY35" i="1" s="1"/>
  <c r="BG42" i="1" a="1"/>
  <c r="BG42" i="1" s="1"/>
  <c r="BF42" i="1" s="1" a="1"/>
  <c r="BF42" i="1" s="1"/>
  <c r="BE42" i="1" s="1" a="1"/>
  <c r="BE42" i="1" s="1"/>
  <c r="BD42" i="1" s="1" a="1"/>
  <c r="BD42" i="1" s="1"/>
  <c r="BC42" i="1" s="1" a="1"/>
  <c r="BC42" i="1" s="1"/>
  <c r="BB42" i="1" s="1" a="1"/>
  <c r="BB42" i="1" s="1"/>
  <c r="BA42" i="1" s="1" a="1"/>
  <c r="BA42" i="1" s="1"/>
  <c r="AZ42" i="1" s="1" a="1"/>
  <c r="AZ42" i="1" s="1"/>
  <c r="AY42" i="1" s="1" a="1"/>
  <c r="AY42" i="1" s="1"/>
  <c r="BG44" i="1" a="1"/>
  <c r="BG44" i="1" s="1"/>
  <c r="BF44" i="1" s="1" a="1"/>
  <c r="BF44" i="1" s="1"/>
  <c r="BE44" i="1" s="1" a="1"/>
  <c r="BE44" i="1" s="1"/>
  <c r="BD44" i="1" s="1" a="1"/>
  <c r="BD44" i="1" s="1"/>
  <c r="BC44" i="1" s="1" a="1"/>
  <c r="BC44" i="1" s="1"/>
  <c r="BB44" i="1" s="1" a="1"/>
  <c r="BB44" i="1" s="1"/>
  <c r="BA44" i="1" s="1" a="1"/>
  <c r="BA44" i="1" s="1"/>
  <c r="AZ44" i="1" s="1" a="1"/>
  <c r="AZ44" i="1" s="1"/>
  <c r="AY44" i="1" s="1" a="1"/>
  <c r="AY44" i="1" s="1"/>
  <c r="BG27" i="1" a="1"/>
  <c r="BG27" i="1" s="1"/>
  <c r="BF27" i="1" s="1" a="1"/>
  <c r="BF27" i="1" s="1"/>
  <c r="BE27" i="1" s="1" a="1"/>
  <c r="BE27" i="1" s="1"/>
  <c r="BD27" i="1" s="1" a="1"/>
  <c r="BD27" i="1" s="1"/>
  <c r="BC27" i="1" s="1" a="1"/>
  <c r="BC27" i="1" s="1"/>
  <c r="BB27" i="1" s="1" a="1"/>
  <c r="BB27" i="1" s="1"/>
  <c r="BA27" i="1" s="1" a="1"/>
  <c r="BA27" i="1" s="1"/>
  <c r="AZ27" i="1" s="1" a="1"/>
  <c r="AZ27" i="1" s="1"/>
  <c r="AY27" i="1" s="1" a="1"/>
  <c r="AY27" i="1" s="1"/>
  <c r="AX27" i="1" s="1" a="1"/>
  <c r="AX27" i="1" s="1"/>
  <c r="AW27" i="1" s="1" a="1"/>
  <c r="AW27" i="1" s="1"/>
  <c r="AV27" i="1" s="1" a="1"/>
  <c r="AV27" i="1" s="1"/>
  <c r="AU27" i="1" s="1" a="1"/>
  <c r="AU27" i="1" s="1"/>
  <c r="AT27" i="1" s="1" a="1"/>
  <c r="AT27" i="1" s="1"/>
  <c r="AS27" i="1" s="1" a="1"/>
  <c r="AS27" i="1" s="1"/>
  <c r="AR27" i="1" s="1" a="1"/>
  <c r="AR27" i="1" s="1"/>
  <c r="AQ27" i="1" s="1" a="1"/>
  <c r="AQ27" i="1" s="1"/>
  <c r="AP27" i="1" s="1" a="1"/>
  <c r="AP27" i="1" s="1"/>
  <c r="AO27" i="1" s="1" a="1"/>
  <c r="AO27" i="1" s="1"/>
  <c r="AN27" i="1" s="1" a="1"/>
  <c r="AN27" i="1" s="1"/>
  <c r="AM27" i="1" s="1" a="1"/>
  <c r="AM27" i="1" s="1"/>
  <c r="AL27" i="1" s="1" a="1"/>
  <c r="AL27" i="1" s="1"/>
  <c r="AK27" i="1" s="1" a="1"/>
  <c r="AK27" i="1" s="1"/>
  <c r="AJ27" i="1" s="1" a="1"/>
  <c r="AJ27" i="1" s="1"/>
  <c r="AI27" i="1" s="1" a="1"/>
  <c r="AI27" i="1" s="1"/>
  <c r="AH27" i="1" s="1" a="1"/>
  <c r="AH27" i="1" s="1"/>
  <c r="AG27" i="1" s="1" a="1"/>
  <c r="AG27" i="1" s="1"/>
  <c r="AF27" i="1" s="1" a="1"/>
  <c r="AF27" i="1" s="1"/>
  <c r="AE27" i="1" s="1" a="1"/>
  <c r="AE27" i="1" s="1"/>
  <c r="AD27" i="1" s="1" a="1"/>
  <c r="AD27" i="1" s="1"/>
  <c r="AC27" i="1" s="1" a="1"/>
  <c r="AC27" i="1" s="1"/>
  <c r="AB27" i="1" s="1" a="1"/>
  <c r="AB27" i="1" s="1"/>
  <c r="AA27" i="1" s="1" a="1"/>
  <c r="AA27" i="1" s="1"/>
  <c r="Z27" i="1" s="1" a="1"/>
  <c r="Z27" i="1" s="1"/>
  <c r="Y27" i="1" s="1" a="1"/>
  <c r="Y27" i="1" s="1"/>
  <c r="X27" i="1" s="1" a="1"/>
  <c r="X27" i="1" s="1"/>
  <c r="W27" i="1" s="1" a="1"/>
  <c r="W27" i="1" s="1"/>
  <c r="V27" i="1" s="1" a="1"/>
  <c r="V27" i="1" s="1"/>
  <c r="U27" i="1" s="1" a="1"/>
  <c r="U27" i="1" s="1"/>
  <c r="T27" i="1" s="1" a="1"/>
  <c r="T27" i="1" s="1"/>
  <c r="S27" i="1" s="1" a="1"/>
  <c r="S27" i="1" s="1"/>
  <c r="R27" i="1" s="1" a="1"/>
  <c r="R27" i="1" s="1"/>
  <c r="Q27" i="1" s="1" a="1"/>
  <c r="Q27" i="1" s="1"/>
  <c r="P27" i="1" s="1" a="1"/>
  <c r="P27" i="1" s="1"/>
  <c r="O27" i="1" s="1" a="1"/>
  <c r="O27" i="1" s="1"/>
  <c r="N27" i="1" s="1" a="1"/>
  <c r="N27" i="1" s="1"/>
  <c r="M27" i="1" s="1" a="1"/>
  <c r="M27" i="1" s="1"/>
  <c r="L27" i="1" s="1" a="1"/>
  <c r="L27" i="1" s="1"/>
  <c r="K27" i="1" s="1" a="1"/>
  <c r="K27" i="1" s="1"/>
  <c r="J27" i="1" s="1" a="1"/>
  <c r="J27" i="1" s="1"/>
  <c r="BG40" i="1" a="1"/>
  <c r="BG40" i="1" s="1"/>
  <c r="BF40" i="1" s="1" a="1"/>
  <c r="BF40" i="1" s="1"/>
  <c r="BE40" i="1" s="1" a="1"/>
  <c r="BE40" i="1" s="1"/>
  <c r="BD40" i="1" s="1" a="1"/>
  <c r="BD40" i="1" s="1"/>
  <c r="BC40" i="1" s="1" a="1"/>
  <c r="BC40" i="1" s="1"/>
  <c r="BB40" i="1" s="1" a="1"/>
  <c r="BB40" i="1" s="1"/>
  <c r="BA40" i="1" s="1" a="1"/>
  <c r="BA40" i="1" s="1"/>
  <c r="AZ40" i="1" s="1" a="1"/>
  <c r="AZ40" i="1" s="1"/>
  <c r="AY40" i="1" s="1" a="1"/>
  <c r="AY40" i="1" s="1"/>
  <c r="BG55" i="1" a="1"/>
  <c r="BG55" i="1" s="1"/>
  <c r="BF55" i="1" s="1" a="1"/>
  <c r="BF55" i="1" s="1"/>
  <c r="BE55" i="1" s="1" a="1"/>
  <c r="BE55" i="1" s="1"/>
  <c r="BD55" i="1" s="1" a="1"/>
  <c r="BD55" i="1" s="1"/>
  <c r="BC55" i="1" s="1" a="1"/>
  <c r="BC55" i="1" s="1"/>
  <c r="BB55" i="1" s="1" a="1"/>
  <c r="BB55" i="1" s="1"/>
  <c r="BA55" i="1" s="1" a="1"/>
  <c r="BA55" i="1" s="1"/>
  <c r="AZ55" i="1" s="1" a="1"/>
  <c r="AZ55" i="1" s="1"/>
  <c r="AY55" i="1" s="1" a="1"/>
  <c r="AY55" i="1" s="1"/>
  <c r="BG26" i="1" a="1"/>
  <c r="BG26" i="1" s="1"/>
  <c r="BF26" i="1" s="1" a="1"/>
  <c r="BF26" i="1" s="1"/>
  <c r="BE26" i="1" s="1" a="1"/>
  <c r="BE26" i="1" s="1"/>
  <c r="BD26" i="1" s="1" a="1"/>
  <c r="BD26" i="1" s="1"/>
  <c r="BC26" i="1" s="1" a="1"/>
  <c r="BC26" i="1" s="1"/>
  <c r="BB26" i="1" s="1" a="1"/>
  <c r="BB26" i="1" s="1"/>
  <c r="BA26" i="1" s="1" a="1"/>
  <c r="BA26" i="1" s="1"/>
  <c r="AZ26" i="1" s="1" a="1"/>
  <c r="AZ26" i="1" s="1"/>
  <c r="AY26" i="1" s="1" a="1"/>
  <c r="AY26" i="1" s="1"/>
  <c r="BG23" i="1" a="1"/>
  <c r="BG23" i="1" s="1"/>
  <c r="BF23" i="1" s="1" a="1"/>
  <c r="BF23" i="1" s="1"/>
  <c r="BE23" i="1" s="1" a="1"/>
  <c r="BE23" i="1" s="1"/>
  <c r="BD23" i="1" s="1" a="1"/>
  <c r="BD23" i="1" s="1"/>
  <c r="BC23" i="1" s="1" a="1"/>
  <c r="BC23" i="1" s="1"/>
  <c r="BB23" i="1" s="1" a="1"/>
  <c r="BB23" i="1" s="1"/>
  <c r="BA23" i="1" s="1" a="1"/>
  <c r="BA23" i="1" s="1"/>
  <c r="AZ23" i="1" s="1" a="1"/>
  <c r="AZ23" i="1" s="1"/>
  <c r="AY23" i="1" s="1" a="1"/>
  <c r="AY23" i="1" s="1"/>
  <c r="AX23" i="1" s="1" a="1"/>
  <c r="AX23" i="1" s="1"/>
  <c r="AW23" i="1" s="1" a="1"/>
  <c r="AW23" i="1" s="1"/>
  <c r="AV23" i="1" s="1" a="1"/>
  <c r="AV23" i="1" s="1"/>
  <c r="AU23" i="1" s="1" a="1"/>
  <c r="AU23" i="1" s="1"/>
  <c r="AT23" i="1" s="1" a="1"/>
  <c r="AT23" i="1" s="1"/>
  <c r="AS23" i="1" s="1" a="1"/>
  <c r="AS23" i="1" s="1"/>
  <c r="AR23" i="1" s="1" a="1"/>
  <c r="AR23" i="1" s="1"/>
  <c r="AQ23" i="1" s="1" a="1"/>
  <c r="AQ23" i="1" s="1"/>
  <c r="AP23" i="1" s="1" a="1"/>
  <c r="AP23" i="1" s="1"/>
  <c r="AO23" i="1" s="1" a="1"/>
  <c r="AO23" i="1" s="1"/>
  <c r="AN23" i="1" s="1" a="1"/>
  <c r="AN23" i="1" s="1"/>
  <c r="AM23" i="1" s="1" a="1"/>
  <c r="AM23" i="1" s="1"/>
  <c r="AL23" i="1" s="1" a="1"/>
  <c r="AL23" i="1" s="1"/>
  <c r="AK23" i="1" s="1" a="1"/>
  <c r="AK23" i="1" s="1"/>
  <c r="AJ23" i="1" s="1" a="1"/>
  <c r="AJ23" i="1" s="1"/>
  <c r="AI23" i="1" s="1" a="1"/>
  <c r="AI23" i="1" s="1"/>
  <c r="AH23" i="1" s="1" a="1"/>
  <c r="AH23" i="1" s="1"/>
  <c r="AG23" i="1" s="1" a="1"/>
  <c r="AG23" i="1" s="1"/>
  <c r="AF23" i="1" s="1" a="1"/>
  <c r="AF23" i="1" s="1"/>
  <c r="AE23" i="1" s="1" a="1"/>
  <c r="AE23" i="1" s="1"/>
  <c r="AD23" i="1" s="1" a="1"/>
  <c r="AD23" i="1" s="1"/>
  <c r="AC23" i="1" s="1" a="1"/>
  <c r="AC23" i="1" s="1"/>
  <c r="AB23" i="1" s="1" a="1"/>
  <c r="AB23" i="1" s="1"/>
  <c r="AA23" i="1" s="1" a="1"/>
  <c r="AA23" i="1" s="1"/>
  <c r="Z23" i="1" s="1" a="1"/>
  <c r="Z23" i="1" s="1"/>
  <c r="Y23" i="1" s="1" a="1"/>
  <c r="Y23" i="1" s="1"/>
  <c r="X23" i="1" s="1" a="1"/>
  <c r="X23" i="1" s="1"/>
  <c r="W23" i="1" s="1" a="1"/>
  <c r="W23" i="1" s="1"/>
  <c r="V23" i="1" s="1" a="1"/>
  <c r="V23" i="1" s="1"/>
  <c r="U23" i="1" s="1" a="1"/>
  <c r="U23" i="1" s="1"/>
  <c r="T23" i="1" s="1" a="1"/>
  <c r="T23" i="1" s="1"/>
  <c r="S23" i="1" s="1" a="1"/>
  <c r="S23" i="1" s="1"/>
  <c r="R23" i="1" s="1" a="1"/>
  <c r="R23" i="1" s="1"/>
  <c r="Q23" i="1" s="1" a="1"/>
  <c r="Q23" i="1" s="1"/>
  <c r="P23" i="1" s="1" a="1"/>
  <c r="P23" i="1" s="1"/>
  <c r="O23" i="1" s="1" a="1"/>
  <c r="O23" i="1" s="1"/>
  <c r="N23" i="1" s="1" a="1"/>
  <c r="N23" i="1" s="1"/>
  <c r="M23" i="1" s="1" a="1"/>
  <c r="M23" i="1" s="1"/>
  <c r="L23" i="1" s="1" a="1"/>
  <c r="L23" i="1" s="1"/>
  <c r="K23" i="1" s="1" a="1"/>
  <c r="K23" i="1" s="1"/>
  <c r="J23" i="1" s="1" a="1"/>
  <c r="J23" i="1" s="1"/>
  <c r="AX44" i="1" l="1" a="1"/>
  <c r="AX44" i="1" s="1"/>
  <c r="AW44" i="1" s="1" a="1"/>
  <c r="AW44" i="1" s="1"/>
  <c r="AV44" i="1" s="1" a="1"/>
  <c r="AV44" i="1" s="1"/>
  <c r="AU44" i="1" s="1" a="1"/>
  <c r="AU44" i="1" s="1"/>
  <c r="AT44" i="1" s="1" a="1"/>
  <c r="AT44" i="1" s="1"/>
  <c r="AS44" i="1" s="1" a="1"/>
  <c r="AS44" i="1" s="1"/>
  <c r="AR44" i="1" s="1" a="1"/>
  <c r="AR44" i="1" s="1"/>
  <c r="AQ44" i="1" s="1" a="1"/>
  <c r="AQ44" i="1" s="1"/>
  <c r="AP44" i="1" s="1" a="1"/>
  <c r="AP44" i="1" s="1"/>
  <c r="AO44" i="1" s="1" a="1"/>
  <c r="AO44" i="1" s="1"/>
  <c r="AN44" i="1" s="1" a="1"/>
  <c r="AN44" i="1" s="1"/>
  <c r="AM44" i="1" s="1" a="1"/>
  <c r="AM44" i="1" s="1"/>
  <c r="AL44" i="1" s="1" a="1"/>
  <c r="AL44" i="1" s="1"/>
  <c r="AK44" i="1" s="1" a="1"/>
  <c r="AK44" i="1" s="1"/>
  <c r="AJ44" i="1" s="1" a="1"/>
  <c r="AJ44" i="1" s="1"/>
  <c r="AI44" i="1" s="1" a="1"/>
  <c r="AI44" i="1" s="1"/>
  <c r="AH44" i="1" s="1" a="1"/>
  <c r="AH44" i="1" s="1"/>
  <c r="AG44" i="1" s="1" a="1"/>
  <c r="AG44" i="1" s="1"/>
  <c r="AF44" i="1" s="1" a="1"/>
  <c r="AF44" i="1" s="1"/>
  <c r="AE44" i="1" s="1" a="1"/>
  <c r="AE44" i="1" s="1"/>
  <c r="AD44" i="1" s="1" a="1"/>
  <c r="AD44" i="1" s="1"/>
  <c r="AC44" i="1" s="1" a="1"/>
  <c r="AC44" i="1" s="1"/>
  <c r="AB44" i="1" s="1" a="1"/>
  <c r="AB44" i="1" s="1"/>
  <c r="AA44" i="1" s="1" a="1"/>
  <c r="AA44" i="1" s="1"/>
  <c r="Z44" i="1" s="1" a="1"/>
  <c r="Z44" i="1" s="1"/>
  <c r="Y44" i="1" s="1" a="1"/>
  <c r="Y44" i="1" s="1"/>
  <c r="X44" i="1" s="1" a="1"/>
  <c r="X44" i="1" s="1"/>
  <c r="W44" i="1" s="1" a="1"/>
  <c r="W44" i="1" s="1"/>
  <c r="V44" i="1" s="1" a="1"/>
  <c r="V44" i="1" s="1"/>
  <c r="U44" i="1" s="1" a="1"/>
  <c r="U44" i="1" s="1"/>
  <c r="T44" i="1" s="1" a="1"/>
  <c r="T44" i="1" s="1"/>
  <c r="S44" i="1" s="1" a="1"/>
  <c r="S44" i="1" s="1"/>
  <c r="R44" i="1" s="1" a="1"/>
  <c r="R44" i="1" s="1"/>
  <c r="Q44" i="1" s="1" a="1"/>
  <c r="Q44" i="1" s="1"/>
  <c r="P44" i="1" s="1" a="1"/>
  <c r="P44" i="1" s="1"/>
  <c r="O44" i="1" s="1" a="1"/>
  <c r="O44" i="1" s="1"/>
  <c r="N44" i="1" s="1" a="1"/>
  <c r="N44" i="1" s="1"/>
  <c r="M44" i="1" s="1" a="1"/>
  <c r="M44" i="1" s="1"/>
  <c r="L44" i="1" s="1" a="1"/>
  <c r="L44" i="1" s="1"/>
  <c r="K44" i="1" s="1" a="1"/>
  <c r="K44" i="1" s="1"/>
  <c r="J44" i="1" s="1" a="1"/>
  <c r="J44" i="1" s="1"/>
  <c r="AX31" i="1" a="1"/>
  <c r="AX31" i="1" s="1"/>
  <c r="AW31" i="1" s="1" a="1"/>
  <c r="AW31" i="1" s="1"/>
  <c r="AV31" i="1" s="1" a="1"/>
  <c r="AV31" i="1" s="1"/>
  <c r="AU31" i="1" s="1" a="1"/>
  <c r="AU31" i="1" s="1"/>
  <c r="AT31" i="1" s="1" a="1"/>
  <c r="AT31" i="1" s="1"/>
  <c r="AS31" i="1" s="1" a="1"/>
  <c r="AS31" i="1" s="1"/>
  <c r="AR31" i="1" s="1" a="1"/>
  <c r="AR31" i="1" s="1"/>
  <c r="AQ31" i="1" s="1" a="1"/>
  <c r="AQ31" i="1" s="1"/>
  <c r="AP31" i="1" s="1" a="1"/>
  <c r="AP31" i="1" s="1"/>
  <c r="AO31" i="1" s="1" a="1"/>
  <c r="AO31" i="1" s="1"/>
  <c r="AN31" i="1" s="1" a="1"/>
  <c r="AN31" i="1" s="1"/>
  <c r="AM31" i="1" s="1" a="1"/>
  <c r="AM31" i="1" s="1"/>
  <c r="AL31" i="1" s="1" a="1"/>
  <c r="AL31" i="1" s="1"/>
  <c r="AK31" i="1" s="1" a="1"/>
  <c r="AK31" i="1" s="1"/>
  <c r="AJ31" i="1" s="1" a="1"/>
  <c r="AJ31" i="1" s="1"/>
  <c r="AI31" i="1" s="1" a="1"/>
  <c r="AI31" i="1" s="1"/>
  <c r="AH31" i="1" s="1" a="1"/>
  <c r="AH31" i="1" s="1"/>
  <c r="AG31" i="1" s="1" a="1"/>
  <c r="AG31" i="1" s="1"/>
  <c r="AF31" i="1" s="1" a="1"/>
  <c r="AF31" i="1" s="1"/>
  <c r="AE31" i="1" s="1" a="1"/>
  <c r="AE31" i="1" s="1"/>
  <c r="AD31" i="1" s="1" a="1"/>
  <c r="AD31" i="1" s="1"/>
  <c r="AC31" i="1" s="1" a="1"/>
  <c r="AC31" i="1" s="1"/>
  <c r="AB31" i="1" s="1" a="1"/>
  <c r="AB31" i="1" s="1"/>
  <c r="AA31" i="1" s="1" a="1"/>
  <c r="AA31" i="1" s="1"/>
  <c r="Z31" i="1" s="1" a="1"/>
  <c r="Z31" i="1" s="1"/>
  <c r="Y31" i="1" s="1" a="1"/>
  <c r="Y31" i="1" s="1"/>
  <c r="X31" i="1" s="1" a="1"/>
  <c r="X31" i="1" s="1"/>
  <c r="W31" i="1" s="1" a="1"/>
  <c r="W31" i="1" s="1"/>
  <c r="V31" i="1" s="1" a="1"/>
  <c r="V31" i="1" s="1"/>
  <c r="U31" i="1" s="1" a="1"/>
  <c r="U31" i="1" s="1"/>
  <c r="T31" i="1" s="1" a="1"/>
  <c r="T31" i="1" s="1"/>
  <c r="S31" i="1" s="1" a="1"/>
  <c r="S31" i="1" s="1"/>
  <c r="R31" i="1" s="1" a="1"/>
  <c r="R31" i="1" s="1"/>
  <c r="Q31" i="1" s="1" a="1"/>
  <c r="Q31" i="1" s="1"/>
  <c r="P31" i="1" s="1" a="1"/>
  <c r="P31" i="1" s="1"/>
  <c r="O31" i="1" s="1" a="1"/>
  <c r="O31" i="1" s="1"/>
  <c r="N31" i="1" s="1" a="1"/>
  <c r="N31" i="1" s="1"/>
  <c r="M31" i="1" s="1" a="1"/>
  <c r="M31" i="1" s="1"/>
  <c r="L31" i="1" s="1" a="1"/>
  <c r="L31" i="1" s="1"/>
  <c r="K31" i="1" s="1" a="1"/>
  <c r="K31" i="1" s="1"/>
  <c r="J31" i="1" s="1" a="1"/>
  <c r="J31" i="1" s="1"/>
  <c r="AX53" i="1" a="1"/>
  <c r="AX53" i="1" s="1"/>
  <c r="AW53" i="1" s="1" a="1"/>
  <c r="AW53" i="1" s="1"/>
  <c r="AV53" i="1" s="1" a="1"/>
  <c r="AV53" i="1" s="1"/>
  <c r="AU53" i="1" s="1" a="1"/>
  <c r="AU53" i="1" s="1"/>
  <c r="AT53" i="1" s="1" a="1"/>
  <c r="AT53" i="1" s="1"/>
  <c r="AS53" i="1" s="1" a="1"/>
  <c r="AS53" i="1" s="1"/>
  <c r="AR53" i="1" s="1" a="1"/>
  <c r="AR53" i="1" s="1"/>
  <c r="AQ53" i="1" s="1" a="1"/>
  <c r="AQ53" i="1" s="1"/>
  <c r="AP53" i="1" s="1" a="1"/>
  <c r="AP53" i="1" s="1"/>
  <c r="AO53" i="1" s="1" a="1"/>
  <c r="AO53" i="1" s="1"/>
  <c r="AN53" i="1" s="1" a="1"/>
  <c r="AN53" i="1" s="1"/>
  <c r="AM53" i="1" s="1" a="1"/>
  <c r="AM53" i="1" s="1"/>
  <c r="AL53" i="1" s="1" a="1"/>
  <c r="AL53" i="1" s="1"/>
  <c r="AK53" i="1" s="1" a="1"/>
  <c r="AK53" i="1" s="1"/>
  <c r="AJ53" i="1" s="1" a="1"/>
  <c r="AJ53" i="1" s="1"/>
  <c r="AI53" i="1" s="1" a="1"/>
  <c r="AI53" i="1" s="1"/>
  <c r="AH53" i="1" s="1" a="1"/>
  <c r="AH53" i="1" s="1"/>
  <c r="AG53" i="1" s="1" a="1"/>
  <c r="AG53" i="1" s="1"/>
  <c r="AF53" i="1" s="1" a="1"/>
  <c r="AF53" i="1" s="1"/>
  <c r="AE53" i="1" s="1" a="1"/>
  <c r="AE53" i="1" s="1"/>
  <c r="AD53" i="1" s="1" a="1"/>
  <c r="AD53" i="1" s="1"/>
  <c r="AC53" i="1" s="1" a="1"/>
  <c r="AC53" i="1" s="1"/>
  <c r="AB53" i="1" s="1" a="1"/>
  <c r="AB53" i="1" s="1"/>
  <c r="AA53" i="1" s="1" a="1"/>
  <c r="AA53" i="1" s="1"/>
  <c r="Z53" i="1" s="1" a="1"/>
  <c r="Z53" i="1" s="1"/>
  <c r="Y53" i="1" s="1" a="1"/>
  <c r="Y53" i="1" s="1"/>
  <c r="X53" i="1" s="1" a="1"/>
  <c r="X53" i="1" s="1"/>
  <c r="W53" i="1" s="1" a="1"/>
  <c r="W53" i="1" s="1"/>
  <c r="V53" i="1" s="1" a="1"/>
  <c r="V53" i="1" s="1"/>
  <c r="U53" i="1" s="1" a="1"/>
  <c r="U53" i="1" s="1"/>
  <c r="T53" i="1" s="1" a="1"/>
  <c r="T53" i="1" s="1"/>
  <c r="S53" i="1" s="1" a="1"/>
  <c r="S53" i="1" s="1"/>
  <c r="R53" i="1" s="1" a="1"/>
  <c r="R53" i="1" s="1"/>
  <c r="Q53" i="1" s="1" a="1"/>
  <c r="Q53" i="1" s="1"/>
  <c r="P53" i="1" s="1" a="1"/>
  <c r="P53" i="1" s="1"/>
  <c r="O53" i="1" s="1" a="1"/>
  <c r="O53" i="1" s="1"/>
  <c r="N53" i="1" s="1" a="1"/>
  <c r="N53" i="1" s="1"/>
  <c r="M53" i="1" s="1" a="1"/>
  <c r="M53" i="1" s="1"/>
  <c r="L53" i="1" s="1" a="1"/>
  <c r="L53" i="1" s="1"/>
  <c r="K53" i="1" s="1" a="1"/>
  <c r="K53" i="1" s="1"/>
  <c r="J53" i="1" s="1" a="1"/>
  <c r="J53" i="1" s="1"/>
  <c r="AX26" i="1" a="1"/>
  <c r="AX26" i="1" s="1"/>
  <c r="AW26" i="1" s="1" a="1"/>
  <c r="AW26" i="1" s="1"/>
  <c r="AV26" i="1" s="1" a="1"/>
  <c r="AV26" i="1" s="1"/>
  <c r="AU26" i="1" s="1" a="1"/>
  <c r="AU26" i="1" s="1"/>
  <c r="AT26" i="1" s="1" a="1"/>
  <c r="AT26" i="1" s="1"/>
  <c r="AS26" i="1" s="1" a="1"/>
  <c r="AS26" i="1" s="1"/>
  <c r="AR26" i="1" s="1" a="1"/>
  <c r="AR26" i="1" s="1"/>
  <c r="AQ26" i="1" s="1" a="1"/>
  <c r="AQ26" i="1" s="1"/>
  <c r="AP26" i="1" s="1" a="1"/>
  <c r="AP26" i="1" s="1"/>
  <c r="AO26" i="1" s="1" a="1"/>
  <c r="AO26" i="1" s="1"/>
  <c r="AN26" i="1" s="1" a="1"/>
  <c r="AN26" i="1" s="1"/>
  <c r="AM26" i="1" s="1" a="1"/>
  <c r="AM26" i="1" s="1"/>
  <c r="AL26" i="1" s="1" a="1"/>
  <c r="AL26" i="1" s="1"/>
  <c r="AK26" i="1" s="1" a="1"/>
  <c r="AK26" i="1" s="1"/>
  <c r="AJ26" i="1" s="1" a="1"/>
  <c r="AJ26" i="1" s="1"/>
  <c r="AI26" i="1" s="1" a="1"/>
  <c r="AI26" i="1" s="1"/>
  <c r="AH26" i="1" s="1" a="1"/>
  <c r="AH26" i="1" s="1"/>
  <c r="AG26" i="1" s="1" a="1"/>
  <c r="AG26" i="1" s="1"/>
  <c r="AF26" i="1" s="1" a="1"/>
  <c r="AF26" i="1" s="1"/>
  <c r="AE26" i="1" s="1" a="1"/>
  <c r="AE26" i="1" s="1"/>
  <c r="AD26" i="1" s="1" a="1"/>
  <c r="AD26" i="1" s="1"/>
  <c r="AC26" i="1" s="1" a="1"/>
  <c r="AC26" i="1" s="1"/>
  <c r="AB26" i="1" s="1" a="1"/>
  <c r="AB26" i="1" s="1"/>
  <c r="AA26" i="1" s="1" a="1"/>
  <c r="AA26" i="1" s="1"/>
  <c r="Z26" i="1" s="1" a="1"/>
  <c r="Z26" i="1" s="1"/>
  <c r="Y26" i="1" s="1" a="1"/>
  <c r="Y26" i="1" s="1"/>
  <c r="X26" i="1" s="1" a="1"/>
  <c r="X26" i="1" s="1"/>
  <c r="W26" i="1" s="1" a="1"/>
  <c r="W26" i="1" s="1"/>
  <c r="V26" i="1" s="1" a="1"/>
  <c r="V26" i="1" s="1"/>
  <c r="U26" i="1" s="1" a="1"/>
  <c r="U26" i="1" s="1"/>
  <c r="T26" i="1" s="1" a="1"/>
  <c r="T26" i="1" s="1"/>
  <c r="S26" i="1" s="1" a="1"/>
  <c r="S26" i="1" s="1"/>
  <c r="R26" i="1" s="1" a="1"/>
  <c r="R26" i="1" s="1"/>
  <c r="Q26" i="1" s="1" a="1"/>
  <c r="Q26" i="1" s="1"/>
  <c r="P26" i="1" s="1" a="1"/>
  <c r="P26" i="1" s="1"/>
  <c r="O26" i="1" s="1" a="1"/>
  <c r="O26" i="1" s="1"/>
  <c r="N26" i="1" s="1" a="1"/>
  <c r="N26" i="1" s="1"/>
  <c r="M26" i="1" s="1" a="1"/>
  <c r="M26" i="1" s="1"/>
  <c r="L26" i="1" s="1" a="1"/>
  <c r="L26" i="1" s="1"/>
  <c r="K26" i="1" s="1" a="1"/>
  <c r="K26" i="1" s="1"/>
  <c r="J26" i="1" s="1" a="1"/>
  <c r="J26" i="1" s="1"/>
  <c r="AX42" i="1" a="1"/>
  <c r="AX42" i="1" s="1"/>
  <c r="AW42" i="1" s="1" a="1"/>
  <c r="AW42" i="1" s="1"/>
  <c r="AV42" i="1" s="1" a="1"/>
  <c r="AV42" i="1" s="1"/>
  <c r="AU42" i="1" s="1" a="1"/>
  <c r="AU42" i="1" s="1"/>
  <c r="AT42" i="1" s="1" a="1"/>
  <c r="AT42" i="1" s="1"/>
  <c r="AS42" i="1" s="1" a="1"/>
  <c r="AS42" i="1" s="1"/>
  <c r="AR42" i="1" s="1" a="1"/>
  <c r="AR42" i="1" s="1"/>
  <c r="AQ42" i="1" s="1" a="1"/>
  <c r="AQ42" i="1" s="1"/>
  <c r="AP42" i="1" s="1" a="1"/>
  <c r="AP42" i="1" s="1"/>
  <c r="AO42" i="1" s="1" a="1"/>
  <c r="AO42" i="1" s="1"/>
  <c r="AN42" i="1" s="1" a="1"/>
  <c r="AN42" i="1" s="1"/>
  <c r="AM42" i="1" s="1" a="1"/>
  <c r="AM42" i="1" s="1"/>
  <c r="AL42" i="1" s="1" a="1"/>
  <c r="AL42" i="1" s="1"/>
  <c r="AK42" i="1" s="1" a="1"/>
  <c r="AK42" i="1" s="1"/>
  <c r="AJ42" i="1" s="1" a="1"/>
  <c r="AJ42" i="1" s="1"/>
  <c r="AI42" i="1" s="1" a="1"/>
  <c r="AI42" i="1" s="1"/>
  <c r="AH42" i="1" s="1" a="1"/>
  <c r="AH42" i="1" s="1"/>
  <c r="AG42" i="1" s="1" a="1"/>
  <c r="AG42" i="1" s="1"/>
  <c r="AF42" i="1" s="1" a="1"/>
  <c r="AF42" i="1" s="1"/>
  <c r="AE42" i="1" s="1" a="1"/>
  <c r="AE42" i="1" s="1"/>
  <c r="AD42" i="1" s="1" a="1"/>
  <c r="AD42" i="1" s="1"/>
  <c r="AC42" i="1" s="1" a="1"/>
  <c r="AC42" i="1" s="1"/>
  <c r="AB42" i="1" s="1" a="1"/>
  <c r="AB42" i="1" s="1"/>
  <c r="AA42" i="1" s="1" a="1"/>
  <c r="AA42" i="1" s="1"/>
  <c r="Z42" i="1" s="1" a="1"/>
  <c r="Z42" i="1" s="1"/>
  <c r="Y42" i="1" s="1" a="1"/>
  <c r="Y42" i="1" s="1"/>
  <c r="X42" i="1" s="1" a="1"/>
  <c r="X42" i="1" s="1"/>
  <c r="W42" i="1" s="1" a="1"/>
  <c r="W42" i="1" s="1"/>
  <c r="V42" i="1" s="1" a="1"/>
  <c r="V42" i="1" s="1"/>
  <c r="U42" i="1" s="1" a="1"/>
  <c r="U42" i="1" s="1"/>
  <c r="T42" i="1" s="1" a="1"/>
  <c r="T42" i="1" s="1"/>
  <c r="S42" i="1" s="1" a="1"/>
  <c r="S42" i="1" s="1"/>
  <c r="R42" i="1" s="1" a="1"/>
  <c r="R42" i="1" s="1"/>
  <c r="Q42" i="1" s="1" a="1"/>
  <c r="Q42" i="1" s="1"/>
  <c r="P42" i="1" s="1" a="1"/>
  <c r="P42" i="1" s="1"/>
  <c r="O42" i="1" s="1" a="1"/>
  <c r="O42" i="1" s="1"/>
  <c r="N42" i="1" s="1" a="1"/>
  <c r="N42" i="1" s="1"/>
  <c r="M42" i="1" s="1" a="1"/>
  <c r="M42" i="1" s="1"/>
  <c r="L42" i="1" s="1" a="1"/>
  <c r="L42" i="1" s="1"/>
  <c r="K42" i="1" s="1" a="1"/>
  <c r="K42" i="1" s="1"/>
  <c r="J42" i="1" s="1" a="1"/>
  <c r="J42" i="1" s="1"/>
  <c r="AX56" i="1" a="1"/>
  <c r="AX56" i="1" s="1"/>
  <c r="AW56" i="1" s="1" a="1"/>
  <c r="AW56" i="1" s="1"/>
  <c r="AV56" i="1" s="1" a="1"/>
  <c r="AV56" i="1" s="1"/>
  <c r="AU56" i="1" s="1" a="1"/>
  <c r="AU56" i="1" s="1"/>
  <c r="AT56" i="1" s="1" a="1"/>
  <c r="AT56" i="1" s="1"/>
  <c r="AS56" i="1" s="1" a="1"/>
  <c r="AS56" i="1" s="1"/>
  <c r="AR56" i="1" s="1" a="1"/>
  <c r="AR56" i="1" s="1"/>
  <c r="AQ56" i="1" s="1" a="1"/>
  <c r="AQ56" i="1" s="1"/>
  <c r="AP56" i="1" s="1" a="1"/>
  <c r="AP56" i="1" s="1"/>
  <c r="AO56" i="1" s="1" a="1"/>
  <c r="AO56" i="1" s="1"/>
  <c r="AN56" i="1" s="1" a="1"/>
  <c r="AN56" i="1" s="1"/>
  <c r="AM56" i="1" s="1" a="1"/>
  <c r="AM56" i="1" s="1"/>
  <c r="AL56" i="1" s="1" a="1"/>
  <c r="AL56" i="1" s="1"/>
  <c r="AK56" i="1" s="1" a="1"/>
  <c r="AK56" i="1" s="1"/>
  <c r="AJ56" i="1" s="1" a="1"/>
  <c r="AJ56" i="1" s="1"/>
  <c r="AI56" i="1" s="1" a="1"/>
  <c r="AI56" i="1" s="1"/>
  <c r="AH56" i="1" s="1" a="1"/>
  <c r="AH56" i="1" s="1"/>
  <c r="AG56" i="1" s="1" a="1"/>
  <c r="AG56" i="1" s="1"/>
  <c r="AF56" i="1" s="1" a="1"/>
  <c r="AF56" i="1" s="1"/>
  <c r="AE56" i="1" s="1" a="1"/>
  <c r="AE56" i="1" s="1"/>
  <c r="AD56" i="1" s="1" a="1"/>
  <c r="AD56" i="1" s="1"/>
  <c r="AC56" i="1" s="1" a="1"/>
  <c r="AC56" i="1" s="1"/>
  <c r="AB56" i="1" s="1" a="1"/>
  <c r="AB56" i="1" s="1"/>
  <c r="AA56" i="1" s="1" a="1"/>
  <c r="AA56" i="1" s="1"/>
  <c r="Z56" i="1" s="1" a="1"/>
  <c r="Z56" i="1" s="1"/>
  <c r="Y56" i="1" s="1" a="1"/>
  <c r="Y56" i="1" s="1"/>
  <c r="X56" i="1" s="1" a="1"/>
  <c r="X56" i="1" s="1"/>
  <c r="W56" i="1" s="1" a="1"/>
  <c r="W56" i="1" s="1"/>
  <c r="V56" i="1" s="1" a="1"/>
  <c r="V56" i="1" s="1"/>
  <c r="U56" i="1" s="1" a="1"/>
  <c r="U56" i="1" s="1"/>
  <c r="T56" i="1" s="1" a="1"/>
  <c r="T56" i="1" s="1"/>
  <c r="S56" i="1" s="1" a="1"/>
  <c r="S56" i="1" s="1"/>
  <c r="R56" i="1" s="1" a="1"/>
  <c r="R56" i="1" s="1"/>
  <c r="Q56" i="1" s="1" a="1"/>
  <c r="Q56" i="1" s="1"/>
  <c r="P56" i="1" s="1" a="1"/>
  <c r="P56" i="1" s="1"/>
  <c r="O56" i="1" s="1" a="1"/>
  <c r="O56" i="1" s="1"/>
  <c r="N56" i="1" s="1" a="1"/>
  <c r="N56" i="1" s="1"/>
  <c r="M56" i="1" s="1" a="1"/>
  <c r="M56" i="1" s="1"/>
  <c r="L56" i="1" s="1" a="1"/>
  <c r="L56" i="1" s="1"/>
  <c r="K56" i="1" s="1" a="1"/>
  <c r="K56" i="1" s="1"/>
  <c r="J56" i="1" s="1" a="1"/>
  <c r="J56" i="1" s="1"/>
  <c r="AX43" i="1" a="1"/>
  <c r="AX43" i="1" s="1"/>
  <c r="AW43" i="1" s="1" a="1"/>
  <c r="AW43" i="1" s="1"/>
  <c r="AV43" i="1" s="1" a="1"/>
  <c r="AV43" i="1" s="1"/>
  <c r="AU43" i="1" s="1" a="1"/>
  <c r="AU43" i="1" s="1"/>
  <c r="AT43" i="1" s="1" a="1"/>
  <c r="AT43" i="1" s="1"/>
  <c r="AS43" i="1" s="1" a="1"/>
  <c r="AS43" i="1" s="1"/>
  <c r="AR43" i="1" s="1" a="1"/>
  <c r="AR43" i="1" s="1"/>
  <c r="AQ43" i="1" s="1" a="1"/>
  <c r="AQ43" i="1" s="1"/>
  <c r="AP43" i="1" s="1" a="1"/>
  <c r="AP43" i="1" s="1"/>
  <c r="AO43" i="1" s="1" a="1"/>
  <c r="AO43" i="1" s="1"/>
  <c r="AN43" i="1" s="1" a="1"/>
  <c r="AN43" i="1" s="1"/>
  <c r="AM43" i="1" s="1" a="1"/>
  <c r="AM43" i="1" s="1"/>
  <c r="AL43" i="1" s="1" a="1"/>
  <c r="AL43" i="1" s="1"/>
  <c r="AK43" i="1" s="1" a="1"/>
  <c r="AK43" i="1" s="1"/>
  <c r="AJ43" i="1" s="1" a="1"/>
  <c r="AJ43" i="1" s="1"/>
  <c r="AI43" i="1" s="1" a="1"/>
  <c r="AI43" i="1" s="1"/>
  <c r="AH43" i="1" s="1" a="1"/>
  <c r="AH43" i="1" s="1"/>
  <c r="AG43" i="1" s="1" a="1"/>
  <c r="AG43" i="1" s="1"/>
  <c r="AF43" i="1" s="1" a="1"/>
  <c r="AF43" i="1" s="1"/>
  <c r="AE43" i="1" s="1" a="1"/>
  <c r="AE43" i="1" s="1"/>
  <c r="AD43" i="1" s="1" a="1"/>
  <c r="AD43" i="1" s="1"/>
  <c r="AC43" i="1" s="1" a="1"/>
  <c r="AC43" i="1" s="1"/>
  <c r="AB43" i="1" s="1" a="1"/>
  <c r="AB43" i="1" s="1"/>
  <c r="AA43" i="1" s="1" a="1"/>
  <c r="AA43" i="1" s="1"/>
  <c r="Z43" i="1" s="1" a="1"/>
  <c r="Z43" i="1" s="1"/>
  <c r="Y43" i="1" s="1" a="1"/>
  <c r="Y43" i="1" s="1"/>
  <c r="X43" i="1" s="1" a="1"/>
  <c r="X43" i="1" s="1"/>
  <c r="W43" i="1" s="1" a="1"/>
  <c r="W43" i="1" s="1"/>
  <c r="V43" i="1" s="1" a="1"/>
  <c r="V43" i="1" s="1"/>
  <c r="U43" i="1" s="1" a="1"/>
  <c r="U43" i="1" s="1"/>
  <c r="T43" i="1" s="1" a="1"/>
  <c r="T43" i="1" s="1"/>
  <c r="S43" i="1" s="1" a="1"/>
  <c r="S43" i="1" s="1"/>
  <c r="R43" i="1" s="1" a="1"/>
  <c r="R43" i="1" s="1"/>
  <c r="Q43" i="1" s="1" a="1"/>
  <c r="Q43" i="1" s="1"/>
  <c r="P43" i="1" s="1" a="1"/>
  <c r="P43" i="1" s="1"/>
  <c r="O43" i="1" s="1" a="1"/>
  <c r="O43" i="1" s="1"/>
  <c r="N43" i="1" s="1" a="1"/>
  <c r="N43" i="1" s="1"/>
  <c r="M43" i="1" s="1" a="1"/>
  <c r="M43" i="1" s="1"/>
  <c r="L43" i="1" s="1" a="1"/>
  <c r="L43" i="1" s="1"/>
  <c r="K43" i="1" s="1" a="1"/>
  <c r="K43" i="1" s="1"/>
  <c r="J43" i="1" s="1" a="1"/>
  <c r="J43" i="1" s="1"/>
  <c r="AX35" i="1" a="1"/>
  <c r="AX35" i="1" s="1"/>
  <c r="AW35" i="1" s="1" a="1"/>
  <c r="AW35" i="1" s="1"/>
  <c r="AV35" i="1" s="1" a="1"/>
  <c r="AV35" i="1" s="1"/>
  <c r="AU35" i="1" s="1" a="1"/>
  <c r="AU35" i="1" s="1"/>
  <c r="AT35" i="1" s="1" a="1"/>
  <c r="AT35" i="1" s="1"/>
  <c r="AS35" i="1" s="1" a="1"/>
  <c r="AS35" i="1" s="1"/>
  <c r="AR35" i="1" s="1" a="1"/>
  <c r="AR35" i="1" s="1"/>
  <c r="AQ35" i="1" s="1" a="1"/>
  <c r="AQ35" i="1" s="1"/>
  <c r="AP35" i="1" s="1" a="1"/>
  <c r="AP35" i="1" s="1"/>
  <c r="AO35" i="1" s="1" a="1"/>
  <c r="AO35" i="1" s="1"/>
  <c r="AN35" i="1" s="1" a="1"/>
  <c r="AN35" i="1" s="1"/>
  <c r="AM35" i="1" s="1" a="1"/>
  <c r="AM35" i="1" s="1"/>
  <c r="AL35" i="1" s="1" a="1"/>
  <c r="AL35" i="1" s="1"/>
  <c r="AK35" i="1" s="1" a="1"/>
  <c r="AK35" i="1" s="1"/>
  <c r="AJ35" i="1" s="1" a="1"/>
  <c r="AJ35" i="1" s="1"/>
  <c r="AI35" i="1" s="1" a="1"/>
  <c r="AI35" i="1" s="1"/>
  <c r="AH35" i="1" s="1" a="1"/>
  <c r="AH35" i="1" s="1"/>
  <c r="AG35" i="1" s="1" a="1"/>
  <c r="AG35" i="1" s="1"/>
  <c r="AF35" i="1" s="1" a="1"/>
  <c r="AF35" i="1" s="1"/>
  <c r="AE35" i="1" s="1" a="1"/>
  <c r="AE35" i="1" s="1"/>
  <c r="AD35" i="1" s="1" a="1"/>
  <c r="AD35" i="1" s="1"/>
  <c r="AC35" i="1" s="1" a="1"/>
  <c r="AC35" i="1" s="1"/>
  <c r="AB35" i="1" s="1" a="1"/>
  <c r="AB35" i="1" s="1"/>
  <c r="AA35" i="1" s="1" a="1"/>
  <c r="AA35" i="1" s="1"/>
  <c r="Z35" i="1" s="1" a="1"/>
  <c r="Z35" i="1" s="1"/>
  <c r="Y35" i="1" s="1" a="1"/>
  <c r="Y35" i="1" s="1"/>
  <c r="X35" i="1" s="1" a="1"/>
  <c r="X35" i="1" s="1"/>
  <c r="W35" i="1" s="1" a="1"/>
  <c r="W35" i="1" s="1"/>
  <c r="V35" i="1" s="1" a="1"/>
  <c r="V35" i="1" s="1"/>
  <c r="U35" i="1" s="1" a="1"/>
  <c r="U35" i="1" s="1"/>
  <c r="T35" i="1" s="1" a="1"/>
  <c r="T35" i="1" s="1"/>
  <c r="S35" i="1" s="1" a="1"/>
  <c r="S35" i="1" s="1"/>
  <c r="R35" i="1" s="1" a="1"/>
  <c r="R35" i="1" s="1"/>
  <c r="Q35" i="1" s="1" a="1"/>
  <c r="Q35" i="1" s="1"/>
  <c r="P35" i="1" s="1" a="1"/>
  <c r="P35" i="1" s="1"/>
  <c r="O35" i="1" s="1" a="1"/>
  <c r="O35" i="1" s="1"/>
  <c r="N35" i="1" s="1" a="1"/>
  <c r="N35" i="1" s="1"/>
  <c r="M35" i="1" s="1" a="1"/>
  <c r="M35" i="1" s="1"/>
  <c r="L35" i="1" s="1" a="1"/>
  <c r="L35" i="1" s="1"/>
  <c r="K35" i="1" s="1" a="1"/>
  <c r="K35" i="1" s="1"/>
  <c r="J35" i="1" s="1" a="1"/>
  <c r="J35" i="1" s="1"/>
  <c r="AX47" i="1" a="1"/>
  <c r="AX47" i="1" s="1"/>
  <c r="AW47" i="1" s="1" a="1"/>
  <c r="AW47" i="1" s="1"/>
  <c r="AV47" i="1" s="1" a="1"/>
  <c r="AV47" i="1" s="1"/>
  <c r="AU47" i="1" s="1" a="1"/>
  <c r="AU47" i="1" s="1"/>
  <c r="AT47" i="1" s="1" a="1"/>
  <c r="AT47" i="1" s="1"/>
  <c r="AS47" i="1" s="1" a="1"/>
  <c r="AS47" i="1" s="1"/>
  <c r="AR47" i="1" s="1" a="1"/>
  <c r="AR47" i="1" s="1"/>
  <c r="AQ47" i="1" s="1" a="1"/>
  <c r="AQ47" i="1" s="1"/>
  <c r="AP47" i="1" s="1" a="1"/>
  <c r="AP47" i="1" s="1"/>
  <c r="AO47" i="1" s="1" a="1"/>
  <c r="AO47" i="1" s="1"/>
  <c r="AN47" i="1" s="1" a="1"/>
  <c r="AN47" i="1" s="1"/>
  <c r="AM47" i="1" s="1" a="1"/>
  <c r="AM47" i="1" s="1"/>
  <c r="AL47" i="1" s="1" a="1"/>
  <c r="AL47" i="1" s="1"/>
  <c r="AK47" i="1" s="1" a="1"/>
  <c r="AK47" i="1" s="1"/>
  <c r="AJ47" i="1" s="1" a="1"/>
  <c r="AJ47" i="1" s="1"/>
  <c r="AI47" i="1" s="1" a="1"/>
  <c r="AI47" i="1" s="1"/>
  <c r="AH47" i="1" s="1" a="1"/>
  <c r="AH47" i="1" s="1"/>
  <c r="AG47" i="1" s="1" a="1"/>
  <c r="AG47" i="1" s="1"/>
  <c r="AF47" i="1" s="1" a="1"/>
  <c r="AF47" i="1" s="1"/>
  <c r="AE47" i="1" s="1" a="1"/>
  <c r="AE47" i="1" s="1"/>
  <c r="AD47" i="1" s="1" a="1"/>
  <c r="AD47" i="1" s="1"/>
  <c r="AC47" i="1" s="1" a="1"/>
  <c r="AC47" i="1" s="1"/>
  <c r="AB47" i="1" s="1" a="1"/>
  <c r="AB47" i="1" s="1"/>
  <c r="AA47" i="1" s="1" a="1"/>
  <c r="AA47" i="1" s="1"/>
  <c r="Z47" i="1" s="1" a="1"/>
  <c r="Z47" i="1" s="1"/>
  <c r="Y47" i="1" s="1" a="1"/>
  <c r="Y47" i="1" s="1"/>
  <c r="X47" i="1" s="1" a="1"/>
  <c r="X47" i="1" s="1"/>
  <c r="W47" i="1" s="1" a="1"/>
  <c r="W47" i="1" s="1"/>
  <c r="V47" i="1" s="1" a="1"/>
  <c r="V47" i="1" s="1"/>
  <c r="U47" i="1" s="1" a="1"/>
  <c r="U47" i="1" s="1"/>
  <c r="T47" i="1" s="1" a="1"/>
  <c r="T47" i="1" s="1"/>
  <c r="S47" i="1" s="1" a="1"/>
  <c r="S47" i="1" s="1"/>
  <c r="R47" i="1" s="1" a="1"/>
  <c r="R47" i="1" s="1"/>
  <c r="Q47" i="1" s="1" a="1"/>
  <c r="Q47" i="1" s="1"/>
  <c r="P47" i="1" s="1" a="1"/>
  <c r="P47" i="1" s="1"/>
  <c r="O47" i="1" s="1" a="1"/>
  <c r="O47" i="1" s="1"/>
  <c r="N47" i="1" s="1" a="1"/>
  <c r="N47" i="1" s="1"/>
  <c r="M47" i="1" s="1" a="1"/>
  <c r="M47" i="1" s="1"/>
  <c r="L47" i="1" s="1" a="1"/>
  <c r="L47" i="1" s="1"/>
  <c r="K47" i="1" s="1" a="1"/>
  <c r="K47" i="1" s="1"/>
  <c r="J47" i="1" s="1" a="1"/>
  <c r="J47" i="1" s="1"/>
  <c r="AX49" i="1" a="1"/>
  <c r="AX49" i="1" s="1"/>
  <c r="AW49" i="1" s="1" a="1"/>
  <c r="AW49" i="1" s="1"/>
  <c r="AV49" i="1" s="1" a="1"/>
  <c r="AV49" i="1" s="1"/>
  <c r="AU49" i="1" s="1" a="1"/>
  <c r="AU49" i="1" s="1"/>
  <c r="AT49" i="1" s="1" a="1"/>
  <c r="AT49" i="1" s="1"/>
  <c r="AS49" i="1" s="1" a="1"/>
  <c r="AS49" i="1" s="1"/>
  <c r="AR49" i="1" s="1" a="1"/>
  <c r="AR49" i="1" s="1"/>
  <c r="AQ49" i="1" s="1" a="1"/>
  <c r="AQ49" i="1" s="1"/>
  <c r="AP49" i="1" s="1" a="1"/>
  <c r="AP49" i="1" s="1"/>
  <c r="AO49" i="1" s="1" a="1"/>
  <c r="AO49" i="1" s="1"/>
  <c r="AN49" i="1" s="1" a="1"/>
  <c r="AN49" i="1" s="1"/>
  <c r="AM49" i="1" s="1" a="1"/>
  <c r="AM49" i="1" s="1"/>
  <c r="AL49" i="1" s="1" a="1"/>
  <c r="AL49" i="1" s="1"/>
  <c r="AK49" i="1" s="1" a="1"/>
  <c r="AK49" i="1" s="1"/>
  <c r="AJ49" i="1" s="1" a="1"/>
  <c r="AJ49" i="1" s="1"/>
  <c r="AI49" i="1" s="1" a="1"/>
  <c r="AI49" i="1" s="1"/>
  <c r="AH49" i="1" s="1" a="1"/>
  <c r="AH49" i="1" s="1"/>
  <c r="AG49" i="1" s="1" a="1"/>
  <c r="AG49" i="1" s="1"/>
  <c r="AF49" i="1" s="1" a="1"/>
  <c r="AF49" i="1" s="1"/>
  <c r="AE49" i="1" s="1" a="1"/>
  <c r="AE49" i="1" s="1"/>
  <c r="AD49" i="1" s="1" a="1"/>
  <c r="AD49" i="1" s="1"/>
  <c r="AC49" i="1" s="1" a="1"/>
  <c r="AC49" i="1" s="1"/>
  <c r="AB49" i="1" s="1" a="1"/>
  <c r="AB49" i="1" s="1"/>
  <c r="AA49" i="1" s="1" a="1"/>
  <c r="AA49" i="1" s="1"/>
  <c r="Z49" i="1" s="1" a="1"/>
  <c r="Z49" i="1" s="1"/>
  <c r="Y49" i="1" s="1" a="1"/>
  <c r="Y49" i="1" s="1"/>
  <c r="X49" i="1" s="1" a="1"/>
  <c r="X49" i="1" s="1"/>
  <c r="W49" i="1" s="1" a="1"/>
  <c r="W49" i="1" s="1"/>
  <c r="V49" i="1" s="1" a="1"/>
  <c r="V49" i="1" s="1"/>
  <c r="U49" i="1" s="1" a="1"/>
  <c r="U49" i="1" s="1"/>
  <c r="T49" i="1" s="1" a="1"/>
  <c r="T49" i="1" s="1"/>
  <c r="S49" i="1" s="1" a="1"/>
  <c r="S49" i="1" s="1"/>
  <c r="R49" i="1" s="1" a="1"/>
  <c r="R49" i="1" s="1"/>
  <c r="Q49" i="1" s="1" a="1"/>
  <c r="Q49" i="1" s="1"/>
  <c r="P49" i="1" s="1" a="1"/>
  <c r="P49" i="1" s="1"/>
  <c r="O49" i="1" s="1" a="1"/>
  <c r="O49" i="1" s="1"/>
  <c r="N49" i="1" s="1" a="1"/>
  <c r="N49" i="1" s="1"/>
  <c r="M49" i="1" s="1" a="1"/>
  <c r="M49" i="1" s="1"/>
  <c r="L49" i="1" s="1" a="1"/>
  <c r="L49" i="1" s="1"/>
  <c r="K49" i="1" s="1" a="1"/>
  <c r="K49" i="1" s="1"/>
  <c r="J49" i="1" s="1" a="1"/>
  <c r="J49" i="1" s="1"/>
  <c r="AX45" i="1" a="1"/>
  <c r="AX45" i="1" s="1"/>
  <c r="AW45" i="1" s="1" a="1"/>
  <c r="AW45" i="1" s="1"/>
  <c r="AV45" i="1" s="1" a="1"/>
  <c r="AV45" i="1" s="1"/>
  <c r="AU45" i="1" s="1" a="1"/>
  <c r="AU45" i="1" s="1"/>
  <c r="AT45" i="1" s="1" a="1"/>
  <c r="AT45" i="1" s="1"/>
  <c r="AS45" i="1" s="1" a="1"/>
  <c r="AS45" i="1" s="1"/>
  <c r="AR45" i="1" s="1" a="1"/>
  <c r="AR45" i="1" s="1"/>
  <c r="AQ45" i="1" s="1" a="1"/>
  <c r="AQ45" i="1" s="1"/>
  <c r="AP45" i="1" s="1" a="1"/>
  <c r="AP45" i="1" s="1"/>
  <c r="AO45" i="1" s="1" a="1"/>
  <c r="AO45" i="1" s="1"/>
  <c r="AN45" i="1" s="1" a="1"/>
  <c r="AN45" i="1" s="1"/>
  <c r="AM45" i="1" s="1" a="1"/>
  <c r="AM45" i="1" s="1"/>
  <c r="AL45" i="1" s="1" a="1"/>
  <c r="AL45" i="1" s="1"/>
  <c r="AK45" i="1" s="1" a="1"/>
  <c r="AK45" i="1" s="1"/>
  <c r="AJ45" i="1" s="1" a="1"/>
  <c r="AJ45" i="1" s="1"/>
  <c r="AI45" i="1" s="1" a="1"/>
  <c r="AI45" i="1" s="1"/>
  <c r="AH45" i="1" s="1" a="1"/>
  <c r="AH45" i="1" s="1"/>
  <c r="AG45" i="1" s="1" a="1"/>
  <c r="AG45" i="1" s="1"/>
  <c r="AF45" i="1" s="1" a="1"/>
  <c r="AF45" i="1" s="1"/>
  <c r="AE45" i="1" s="1" a="1"/>
  <c r="AE45" i="1" s="1"/>
  <c r="AD45" i="1" s="1" a="1"/>
  <c r="AD45" i="1" s="1"/>
  <c r="AC45" i="1" s="1" a="1"/>
  <c r="AC45" i="1" s="1"/>
  <c r="AB45" i="1" s="1" a="1"/>
  <c r="AB45" i="1" s="1"/>
  <c r="AA45" i="1" s="1" a="1"/>
  <c r="AA45" i="1" s="1"/>
  <c r="Z45" i="1" s="1" a="1"/>
  <c r="Z45" i="1" s="1"/>
  <c r="Y45" i="1" s="1" a="1"/>
  <c r="Y45" i="1" s="1"/>
  <c r="X45" i="1" s="1" a="1"/>
  <c r="X45" i="1" s="1"/>
  <c r="W45" i="1" s="1" a="1"/>
  <c r="W45" i="1" s="1"/>
  <c r="V45" i="1" s="1" a="1"/>
  <c r="V45" i="1" s="1"/>
  <c r="U45" i="1" s="1" a="1"/>
  <c r="U45" i="1" s="1"/>
  <c r="T45" i="1" s="1" a="1"/>
  <c r="T45" i="1" s="1"/>
  <c r="S45" i="1" s="1" a="1"/>
  <c r="S45" i="1" s="1"/>
  <c r="R45" i="1" s="1" a="1"/>
  <c r="R45" i="1" s="1"/>
  <c r="Q45" i="1" s="1" a="1"/>
  <c r="Q45" i="1" s="1"/>
  <c r="P45" i="1" s="1" a="1"/>
  <c r="P45" i="1" s="1"/>
  <c r="O45" i="1" s="1" a="1"/>
  <c r="O45" i="1" s="1"/>
  <c r="N45" i="1" s="1" a="1"/>
  <c r="N45" i="1" s="1"/>
  <c r="M45" i="1" s="1" a="1"/>
  <c r="M45" i="1" s="1"/>
  <c r="L45" i="1" s="1" a="1"/>
  <c r="L45" i="1" s="1"/>
  <c r="K45" i="1" s="1" a="1"/>
  <c r="K45" i="1" s="1"/>
  <c r="J45" i="1" s="1" a="1"/>
  <c r="J45" i="1" s="1"/>
  <c r="AX25" i="1" a="1"/>
  <c r="AX25" i="1" s="1"/>
  <c r="AW25" i="1" s="1" a="1"/>
  <c r="AW25" i="1" s="1"/>
  <c r="AV25" i="1" s="1" a="1"/>
  <c r="AV25" i="1" s="1"/>
  <c r="AU25" i="1" s="1" a="1"/>
  <c r="AU25" i="1" s="1"/>
  <c r="AT25" i="1" s="1" a="1"/>
  <c r="AT25" i="1" s="1"/>
  <c r="AS25" i="1" s="1" a="1"/>
  <c r="AS25" i="1" s="1"/>
  <c r="AR25" i="1" s="1" a="1"/>
  <c r="AR25" i="1" s="1"/>
  <c r="AQ25" i="1" s="1" a="1"/>
  <c r="AQ25" i="1" s="1"/>
  <c r="AP25" i="1" s="1" a="1"/>
  <c r="AP25" i="1" s="1"/>
  <c r="AO25" i="1" s="1" a="1"/>
  <c r="AO25" i="1" s="1"/>
  <c r="AN25" i="1" s="1" a="1"/>
  <c r="AN25" i="1" s="1"/>
  <c r="AM25" i="1" s="1" a="1"/>
  <c r="AM25" i="1" s="1"/>
  <c r="AL25" i="1" s="1" a="1"/>
  <c r="AL25" i="1" s="1"/>
  <c r="AK25" i="1" s="1" a="1"/>
  <c r="AK25" i="1" s="1"/>
  <c r="AJ25" i="1" s="1" a="1"/>
  <c r="AJ25" i="1" s="1"/>
  <c r="AI25" i="1" s="1" a="1"/>
  <c r="AI25" i="1" s="1"/>
  <c r="AH25" i="1" s="1" a="1"/>
  <c r="AH25" i="1" s="1"/>
  <c r="AG25" i="1" s="1" a="1"/>
  <c r="AG25" i="1" s="1"/>
  <c r="AF25" i="1" s="1" a="1"/>
  <c r="AF25" i="1" s="1"/>
  <c r="AE25" i="1" s="1" a="1"/>
  <c r="AE25" i="1" s="1"/>
  <c r="AD25" i="1" s="1" a="1"/>
  <c r="AD25" i="1" s="1"/>
  <c r="AC25" i="1" s="1" a="1"/>
  <c r="AC25" i="1" s="1"/>
  <c r="AB25" i="1" s="1" a="1"/>
  <c r="AB25" i="1" s="1"/>
  <c r="AA25" i="1" s="1" a="1"/>
  <c r="AA25" i="1" s="1"/>
  <c r="Z25" i="1" s="1" a="1"/>
  <c r="Z25" i="1" s="1"/>
  <c r="Y25" i="1" s="1" a="1"/>
  <c r="Y25" i="1" s="1"/>
  <c r="X25" i="1" s="1" a="1"/>
  <c r="X25" i="1" s="1"/>
  <c r="W25" i="1" s="1" a="1"/>
  <c r="W25" i="1" s="1"/>
  <c r="V25" i="1" s="1" a="1"/>
  <c r="V25" i="1" s="1"/>
  <c r="U25" i="1" s="1" a="1"/>
  <c r="U25" i="1" s="1"/>
  <c r="T25" i="1" s="1" a="1"/>
  <c r="T25" i="1" s="1"/>
  <c r="S25" i="1" s="1" a="1"/>
  <c r="S25" i="1" s="1"/>
  <c r="R25" i="1" s="1" a="1"/>
  <c r="R25" i="1" s="1"/>
  <c r="Q25" i="1" s="1" a="1"/>
  <c r="Q25" i="1" s="1"/>
  <c r="P25" i="1" s="1" a="1"/>
  <c r="P25" i="1" s="1"/>
  <c r="O25" i="1" s="1" a="1"/>
  <c r="O25" i="1" s="1"/>
  <c r="N25" i="1" s="1" a="1"/>
  <c r="N25" i="1" s="1"/>
  <c r="M25" i="1" s="1" a="1"/>
  <c r="M25" i="1" s="1"/>
  <c r="L25" i="1" s="1" a="1"/>
  <c r="L25" i="1" s="1"/>
  <c r="K25" i="1" s="1" a="1"/>
  <c r="K25" i="1" s="1"/>
  <c r="J25" i="1" s="1" a="1"/>
  <c r="J25" i="1" s="1"/>
  <c r="AX51" i="1" a="1"/>
  <c r="AX51" i="1" s="1"/>
  <c r="AW51" i="1" s="1" a="1"/>
  <c r="AW51" i="1" s="1"/>
  <c r="AV51" i="1" s="1" a="1"/>
  <c r="AV51" i="1" s="1"/>
  <c r="AU51" i="1" s="1" a="1"/>
  <c r="AU51" i="1" s="1"/>
  <c r="AT51" i="1" s="1" a="1"/>
  <c r="AT51" i="1" s="1"/>
  <c r="AS51" i="1" s="1" a="1"/>
  <c r="AS51" i="1" s="1"/>
  <c r="AR51" i="1" s="1" a="1"/>
  <c r="AR51" i="1" s="1"/>
  <c r="AQ51" i="1" s="1" a="1"/>
  <c r="AQ51" i="1" s="1"/>
  <c r="AP51" i="1" s="1" a="1"/>
  <c r="AP51" i="1" s="1"/>
  <c r="AO51" i="1" s="1" a="1"/>
  <c r="AO51" i="1" s="1"/>
  <c r="AN51" i="1" s="1" a="1"/>
  <c r="AN51" i="1" s="1"/>
  <c r="AM51" i="1" s="1" a="1"/>
  <c r="AM51" i="1" s="1"/>
  <c r="AL51" i="1" s="1" a="1"/>
  <c r="AL51" i="1" s="1"/>
  <c r="AK51" i="1" s="1" a="1"/>
  <c r="AK51" i="1" s="1"/>
  <c r="AJ51" i="1" s="1" a="1"/>
  <c r="AJ51" i="1" s="1"/>
  <c r="AI51" i="1" s="1" a="1"/>
  <c r="AI51" i="1" s="1"/>
  <c r="AH51" i="1" s="1" a="1"/>
  <c r="AH51" i="1" s="1"/>
  <c r="AG51" i="1" s="1" a="1"/>
  <c r="AG51" i="1" s="1"/>
  <c r="AF51" i="1" s="1" a="1"/>
  <c r="AF51" i="1" s="1"/>
  <c r="AE51" i="1" s="1" a="1"/>
  <c r="AE51" i="1" s="1"/>
  <c r="AD51" i="1" s="1" a="1"/>
  <c r="AD51" i="1" s="1"/>
  <c r="AC51" i="1" s="1" a="1"/>
  <c r="AC51" i="1" s="1"/>
  <c r="AB51" i="1" s="1" a="1"/>
  <c r="AB51" i="1" s="1"/>
  <c r="AA51" i="1" s="1" a="1"/>
  <c r="AA51" i="1" s="1"/>
  <c r="Z51" i="1" s="1" a="1"/>
  <c r="Z51" i="1" s="1"/>
  <c r="Y51" i="1" s="1" a="1"/>
  <c r="Y51" i="1" s="1"/>
  <c r="X51" i="1" s="1" a="1"/>
  <c r="X51" i="1" s="1"/>
  <c r="W51" i="1" s="1" a="1"/>
  <c r="W51" i="1" s="1"/>
  <c r="V51" i="1" s="1" a="1"/>
  <c r="V51" i="1" s="1"/>
  <c r="U51" i="1" s="1" a="1"/>
  <c r="U51" i="1" s="1"/>
  <c r="T51" i="1" s="1" a="1"/>
  <c r="T51" i="1" s="1"/>
  <c r="S51" i="1" s="1" a="1"/>
  <c r="S51" i="1" s="1"/>
  <c r="R51" i="1" s="1" a="1"/>
  <c r="R51" i="1" s="1"/>
  <c r="Q51" i="1" s="1" a="1"/>
  <c r="Q51" i="1" s="1"/>
  <c r="P51" i="1" s="1" a="1"/>
  <c r="P51" i="1" s="1"/>
  <c r="O51" i="1" s="1" a="1"/>
  <c r="O51" i="1" s="1"/>
  <c r="N51" i="1" s="1" a="1"/>
  <c r="N51" i="1" s="1"/>
  <c r="M51" i="1" s="1" a="1"/>
  <c r="M51" i="1" s="1"/>
  <c r="L51" i="1" s="1" a="1"/>
  <c r="L51" i="1" s="1"/>
  <c r="K51" i="1" s="1" a="1"/>
  <c r="K51" i="1" s="1"/>
  <c r="J51" i="1" s="1" a="1"/>
  <c r="J51" i="1" s="1"/>
  <c r="AX34" i="1" a="1"/>
  <c r="AX34" i="1" s="1"/>
  <c r="AW34" i="1" s="1" a="1"/>
  <c r="AW34" i="1" s="1"/>
  <c r="AV34" i="1" s="1" a="1"/>
  <c r="AV34" i="1" s="1"/>
  <c r="AU34" i="1" s="1" a="1"/>
  <c r="AU34" i="1" s="1"/>
  <c r="AT34" i="1" s="1" a="1"/>
  <c r="AT34" i="1" s="1"/>
  <c r="AS34" i="1" s="1" a="1"/>
  <c r="AS34" i="1" s="1"/>
  <c r="AR34" i="1" s="1" a="1"/>
  <c r="AR34" i="1" s="1"/>
  <c r="AQ34" i="1" s="1" a="1"/>
  <c r="AQ34" i="1" s="1"/>
  <c r="AP34" i="1" s="1" a="1"/>
  <c r="AP34" i="1" s="1"/>
  <c r="AO34" i="1" s="1" a="1"/>
  <c r="AO34" i="1" s="1"/>
  <c r="AN34" i="1" s="1" a="1"/>
  <c r="AN34" i="1" s="1"/>
  <c r="AM34" i="1" s="1" a="1"/>
  <c r="AM34" i="1" s="1"/>
  <c r="AL34" i="1" s="1" a="1"/>
  <c r="AL34" i="1" s="1"/>
  <c r="AK34" i="1" s="1" a="1"/>
  <c r="AK34" i="1" s="1"/>
  <c r="AJ34" i="1" s="1" a="1"/>
  <c r="AJ34" i="1" s="1"/>
  <c r="AI34" i="1" s="1" a="1"/>
  <c r="AI34" i="1" s="1"/>
  <c r="AH34" i="1" s="1" a="1"/>
  <c r="AH34" i="1" s="1"/>
  <c r="AG34" i="1" s="1" a="1"/>
  <c r="AG34" i="1" s="1"/>
  <c r="AF34" i="1" s="1" a="1"/>
  <c r="AF34" i="1" s="1"/>
  <c r="AE34" i="1" s="1" a="1"/>
  <c r="AE34" i="1" s="1"/>
  <c r="AD34" i="1" s="1" a="1"/>
  <c r="AD34" i="1" s="1"/>
  <c r="AC34" i="1" s="1" a="1"/>
  <c r="AC34" i="1" s="1"/>
  <c r="AB34" i="1" s="1" a="1"/>
  <c r="AB34" i="1" s="1"/>
  <c r="AA34" i="1" s="1" a="1"/>
  <c r="AA34" i="1" s="1"/>
  <c r="Z34" i="1" s="1" a="1"/>
  <c r="Z34" i="1" s="1"/>
  <c r="Y34" i="1" s="1" a="1"/>
  <c r="Y34" i="1" s="1"/>
  <c r="X34" i="1" s="1" a="1"/>
  <c r="X34" i="1" s="1"/>
  <c r="W34" i="1" s="1" a="1"/>
  <c r="W34" i="1" s="1"/>
  <c r="V34" i="1" s="1" a="1"/>
  <c r="V34" i="1" s="1"/>
  <c r="U34" i="1" s="1" a="1"/>
  <c r="U34" i="1" s="1"/>
  <c r="T34" i="1" s="1" a="1"/>
  <c r="T34" i="1" s="1"/>
  <c r="S34" i="1" s="1" a="1"/>
  <c r="S34" i="1" s="1"/>
  <c r="R34" i="1" s="1" a="1"/>
  <c r="R34" i="1" s="1"/>
  <c r="Q34" i="1" s="1" a="1"/>
  <c r="Q34" i="1" s="1"/>
  <c r="P34" i="1" s="1" a="1"/>
  <c r="P34" i="1" s="1"/>
  <c r="O34" i="1" s="1" a="1"/>
  <c r="O34" i="1" s="1"/>
  <c r="N34" i="1" s="1" a="1"/>
  <c r="N34" i="1" s="1"/>
  <c r="M34" i="1" s="1" a="1"/>
  <c r="M34" i="1" s="1"/>
  <c r="L34" i="1" s="1" a="1"/>
  <c r="L34" i="1" s="1"/>
  <c r="K34" i="1" s="1" a="1"/>
  <c r="K34" i="1" s="1"/>
  <c r="J34" i="1" s="1" a="1"/>
  <c r="J34" i="1" s="1"/>
  <c r="AX52" i="1" a="1"/>
  <c r="AX52" i="1" s="1"/>
  <c r="AW52" i="1" s="1" a="1"/>
  <c r="AW52" i="1" s="1"/>
  <c r="AV52" i="1" s="1" a="1"/>
  <c r="AV52" i="1" s="1"/>
  <c r="AU52" i="1" s="1" a="1"/>
  <c r="AU52" i="1" s="1"/>
  <c r="AT52" i="1" s="1" a="1"/>
  <c r="AT52" i="1" s="1"/>
  <c r="AS52" i="1" s="1" a="1"/>
  <c r="AS52" i="1" s="1"/>
  <c r="AR52" i="1" s="1" a="1"/>
  <c r="AR52" i="1" s="1"/>
  <c r="AQ52" i="1" s="1" a="1"/>
  <c r="AQ52" i="1" s="1"/>
  <c r="AP52" i="1" s="1" a="1"/>
  <c r="AP52" i="1" s="1"/>
  <c r="AO52" i="1" s="1" a="1"/>
  <c r="AO52" i="1" s="1"/>
  <c r="AN52" i="1" s="1" a="1"/>
  <c r="AN52" i="1" s="1"/>
  <c r="AM52" i="1" s="1" a="1"/>
  <c r="AM52" i="1" s="1"/>
  <c r="AL52" i="1" s="1" a="1"/>
  <c r="AL52" i="1" s="1"/>
  <c r="AK52" i="1" s="1" a="1"/>
  <c r="AK52" i="1" s="1"/>
  <c r="AJ52" i="1" s="1" a="1"/>
  <c r="AJ52" i="1" s="1"/>
  <c r="AI52" i="1" s="1" a="1"/>
  <c r="AI52" i="1" s="1"/>
  <c r="AH52" i="1" s="1" a="1"/>
  <c r="AH52" i="1" s="1"/>
  <c r="AG52" i="1" s="1" a="1"/>
  <c r="AG52" i="1" s="1"/>
  <c r="AF52" i="1" s="1" a="1"/>
  <c r="AF52" i="1" s="1"/>
  <c r="AE52" i="1" s="1" a="1"/>
  <c r="AE52" i="1" s="1"/>
  <c r="AD52" i="1" s="1" a="1"/>
  <c r="AD52" i="1" s="1"/>
  <c r="AC52" i="1" s="1" a="1"/>
  <c r="AC52" i="1" s="1"/>
  <c r="AB52" i="1" s="1" a="1"/>
  <c r="AB52" i="1" s="1"/>
  <c r="AA52" i="1" s="1" a="1"/>
  <c r="AA52" i="1" s="1"/>
  <c r="Z52" i="1" s="1" a="1"/>
  <c r="Z52" i="1" s="1"/>
  <c r="Y52" i="1" s="1" a="1"/>
  <c r="Y52" i="1" s="1"/>
  <c r="X52" i="1" s="1" a="1"/>
  <c r="X52" i="1" s="1"/>
  <c r="W52" i="1" s="1" a="1"/>
  <c r="W52" i="1" s="1"/>
  <c r="V52" i="1" s="1" a="1"/>
  <c r="V52" i="1" s="1"/>
  <c r="U52" i="1" s="1" a="1"/>
  <c r="U52" i="1" s="1"/>
  <c r="T52" i="1" s="1" a="1"/>
  <c r="T52" i="1" s="1"/>
  <c r="S52" i="1" s="1" a="1"/>
  <c r="S52" i="1" s="1"/>
  <c r="R52" i="1" s="1" a="1"/>
  <c r="R52" i="1" s="1"/>
  <c r="Q52" i="1" s="1" a="1"/>
  <c r="Q52" i="1" s="1"/>
  <c r="P52" i="1" s="1" a="1"/>
  <c r="P52" i="1" s="1"/>
  <c r="O52" i="1" s="1" a="1"/>
  <c r="O52" i="1" s="1"/>
  <c r="N52" i="1" s="1" a="1"/>
  <c r="N52" i="1" s="1"/>
  <c r="M52" i="1" s="1" a="1"/>
  <c r="M52" i="1" s="1"/>
  <c r="L52" i="1" s="1" a="1"/>
  <c r="L52" i="1" s="1"/>
  <c r="K52" i="1" s="1" a="1"/>
  <c r="K52" i="1" s="1"/>
  <c r="J52" i="1" s="1" a="1"/>
  <c r="J52" i="1" s="1"/>
  <c r="AX54" i="1" a="1"/>
  <c r="AX54" i="1" s="1"/>
  <c r="AW54" i="1" s="1" a="1"/>
  <c r="AW54" i="1" s="1"/>
  <c r="AV54" i="1" s="1" a="1"/>
  <c r="AV54" i="1" s="1"/>
  <c r="AU54" i="1" s="1" a="1"/>
  <c r="AU54" i="1" s="1"/>
  <c r="AT54" i="1" s="1" a="1"/>
  <c r="AT54" i="1" s="1"/>
  <c r="AS54" i="1" s="1" a="1"/>
  <c r="AS54" i="1" s="1"/>
  <c r="AR54" i="1" s="1" a="1"/>
  <c r="AR54" i="1" s="1"/>
  <c r="AQ54" i="1" s="1" a="1"/>
  <c r="AQ54" i="1" s="1"/>
  <c r="AP54" i="1" s="1" a="1"/>
  <c r="AP54" i="1" s="1"/>
  <c r="AO54" i="1" s="1" a="1"/>
  <c r="AO54" i="1" s="1"/>
  <c r="AN54" i="1" s="1" a="1"/>
  <c r="AN54" i="1" s="1"/>
  <c r="AM54" i="1" s="1" a="1"/>
  <c r="AM54" i="1" s="1"/>
  <c r="AL54" i="1" s="1" a="1"/>
  <c r="AL54" i="1" s="1"/>
  <c r="AK54" i="1" s="1" a="1"/>
  <c r="AK54" i="1" s="1"/>
  <c r="AJ54" i="1" s="1" a="1"/>
  <c r="AJ54" i="1" s="1"/>
  <c r="AI54" i="1" s="1" a="1"/>
  <c r="AI54" i="1" s="1"/>
  <c r="AH54" i="1" s="1" a="1"/>
  <c r="AH54" i="1" s="1"/>
  <c r="AG54" i="1" s="1" a="1"/>
  <c r="AG54" i="1" s="1"/>
  <c r="AF54" i="1" s="1" a="1"/>
  <c r="AF54" i="1" s="1"/>
  <c r="AE54" i="1" s="1" a="1"/>
  <c r="AE54" i="1" s="1"/>
  <c r="AD54" i="1" s="1" a="1"/>
  <c r="AD54" i="1" s="1"/>
  <c r="AC54" i="1" s="1" a="1"/>
  <c r="AC54" i="1" s="1"/>
  <c r="AB54" i="1" s="1" a="1"/>
  <c r="AB54" i="1" s="1"/>
  <c r="AA54" i="1" s="1" a="1"/>
  <c r="AA54" i="1" s="1"/>
  <c r="Z54" i="1" s="1" a="1"/>
  <c r="Z54" i="1" s="1"/>
  <c r="Y54" i="1" s="1" a="1"/>
  <c r="Y54" i="1" s="1"/>
  <c r="X54" i="1" s="1" a="1"/>
  <c r="X54" i="1" s="1"/>
  <c r="W54" i="1" s="1" a="1"/>
  <c r="W54" i="1" s="1"/>
  <c r="V54" i="1" s="1" a="1"/>
  <c r="V54" i="1" s="1"/>
  <c r="U54" i="1" s="1" a="1"/>
  <c r="U54" i="1" s="1"/>
  <c r="T54" i="1" s="1" a="1"/>
  <c r="T54" i="1" s="1"/>
  <c r="S54" i="1" s="1" a="1"/>
  <c r="S54" i="1" s="1"/>
  <c r="R54" i="1" s="1" a="1"/>
  <c r="R54" i="1" s="1"/>
  <c r="Q54" i="1" s="1" a="1"/>
  <c r="Q54" i="1" s="1"/>
  <c r="P54" i="1" s="1" a="1"/>
  <c r="P54" i="1" s="1"/>
  <c r="O54" i="1" s="1" a="1"/>
  <c r="O54" i="1" s="1"/>
  <c r="N54" i="1" s="1" a="1"/>
  <c r="N54" i="1" s="1"/>
  <c r="M54" i="1" s="1" a="1"/>
  <c r="M54" i="1" s="1"/>
  <c r="L54" i="1" s="1" a="1"/>
  <c r="L54" i="1" s="1"/>
  <c r="K54" i="1" s="1" a="1"/>
  <c r="K54" i="1" s="1"/>
  <c r="J54" i="1" s="1" a="1"/>
  <c r="J54" i="1" s="1"/>
  <c r="AX46" i="1" a="1"/>
  <c r="AX46" i="1" s="1"/>
  <c r="AW46" i="1" s="1" a="1"/>
  <c r="AW46" i="1" s="1"/>
  <c r="AV46" i="1" s="1" a="1"/>
  <c r="AV46" i="1" s="1"/>
  <c r="AU46" i="1" s="1" a="1"/>
  <c r="AU46" i="1" s="1"/>
  <c r="AT46" i="1" s="1" a="1"/>
  <c r="AT46" i="1" s="1"/>
  <c r="AS46" i="1" s="1" a="1"/>
  <c r="AS46" i="1" s="1"/>
  <c r="AR46" i="1" s="1" a="1"/>
  <c r="AR46" i="1" s="1"/>
  <c r="AQ46" i="1" s="1" a="1"/>
  <c r="AQ46" i="1" s="1"/>
  <c r="AP46" i="1" s="1" a="1"/>
  <c r="AP46" i="1" s="1"/>
  <c r="AO46" i="1" s="1" a="1"/>
  <c r="AO46" i="1" s="1"/>
  <c r="AN46" i="1" s="1" a="1"/>
  <c r="AN46" i="1" s="1"/>
  <c r="AM46" i="1" s="1" a="1"/>
  <c r="AM46" i="1" s="1"/>
  <c r="AL46" i="1" s="1" a="1"/>
  <c r="AL46" i="1" s="1"/>
  <c r="AK46" i="1" s="1" a="1"/>
  <c r="AK46" i="1" s="1"/>
  <c r="AJ46" i="1" s="1" a="1"/>
  <c r="AJ46" i="1" s="1"/>
  <c r="AI46" i="1" s="1" a="1"/>
  <c r="AI46" i="1" s="1"/>
  <c r="AH46" i="1" s="1" a="1"/>
  <c r="AH46" i="1" s="1"/>
  <c r="AG46" i="1" s="1" a="1"/>
  <c r="AG46" i="1" s="1"/>
  <c r="AF46" i="1" s="1" a="1"/>
  <c r="AF46" i="1" s="1"/>
  <c r="AE46" i="1" s="1" a="1"/>
  <c r="AE46" i="1" s="1"/>
  <c r="AD46" i="1" s="1" a="1"/>
  <c r="AD46" i="1" s="1"/>
  <c r="AC46" i="1" s="1" a="1"/>
  <c r="AC46" i="1" s="1"/>
  <c r="AB46" i="1" s="1" a="1"/>
  <c r="AB46" i="1" s="1"/>
  <c r="AA46" i="1" s="1" a="1"/>
  <c r="AA46" i="1" s="1"/>
  <c r="Z46" i="1" s="1" a="1"/>
  <c r="Z46" i="1" s="1"/>
  <c r="Y46" i="1" s="1" a="1"/>
  <c r="Y46" i="1" s="1"/>
  <c r="X46" i="1" s="1" a="1"/>
  <c r="X46" i="1" s="1"/>
  <c r="W46" i="1" s="1" a="1"/>
  <c r="W46" i="1" s="1"/>
  <c r="V46" i="1" s="1" a="1"/>
  <c r="V46" i="1" s="1"/>
  <c r="U46" i="1" s="1" a="1"/>
  <c r="U46" i="1" s="1"/>
  <c r="T46" i="1" s="1" a="1"/>
  <c r="T46" i="1" s="1"/>
  <c r="S46" i="1" s="1" a="1"/>
  <c r="S46" i="1" s="1"/>
  <c r="R46" i="1" s="1" a="1"/>
  <c r="R46" i="1" s="1"/>
  <c r="Q46" i="1" s="1" a="1"/>
  <c r="Q46" i="1" s="1"/>
  <c r="P46" i="1" s="1" a="1"/>
  <c r="P46" i="1" s="1"/>
  <c r="O46" i="1" s="1" a="1"/>
  <c r="O46" i="1" s="1"/>
  <c r="N46" i="1" s="1" a="1"/>
  <c r="N46" i="1" s="1"/>
  <c r="M46" i="1" s="1" a="1"/>
  <c r="M46" i="1" s="1"/>
  <c r="L46" i="1" s="1" a="1"/>
  <c r="L46" i="1" s="1"/>
  <c r="K46" i="1" s="1" a="1"/>
  <c r="K46" i="1" s="1"/>
  <c r="J46" i="1" s="1" a="1"/>
  <c r="J46" i="1" s="1"/>
  <c r="AX22" i="1" a="1"/>
  <c r="AX22" i="1" s="1"/>
  <c r="AW22" i="1" s="1" a="1"/>
  <c r="AW22" i="1" s="1"/>
  <c r="AV22" i="1" s="1" a="1"/>
  <c r="AV22" i="1" s="1"/>
  <c r="AU22" i="1" s="1" a="1"/>
  <c r="AU22" i="1" s="1"/>
  <c r="AT22" i="1" s="1" a="1"/>
  <c r="AT22" i="1" s="1"/>
  <c r="AS22" i="1" s="1" a="1"/>
  <c r="AS22" i="1" s="1"/>
  <c r="AR22" i="1" s="1" a="1"/>
  <c r="AR22" i="1" s="1"/>
  <c r="AQ22" i="1" s="1" a="1"/>
  <c r="AQ22" i="1" s="1"/>
  <c r="AP22" i="1" s="1" a="1"/>
  <c r="AP22" i="1" s="1"/>
  <c r="AO22" i="1" s="1" a="1"/>
  <c r="AO22" i="1" s="1"/>
  <c r="AN22" i="1" s="1" a="1"/>
  <c r="AN22" i="1" s="1"/>
  <c r="AM22" i="1" s="1" a="1"/>
  <c r="AM22" i="1" s="1"/>
  <c r="AL22" i="1" s="1" a="1"/>
  <c r="AL22" i="1" s="1"/>
  <c r="AK22" i="1" s="1" a="1"/>
  <c r="AK22" i="1" s="1"/>
  <c r="AJ22" i="1" s="1" a="1"/>
  <c r="AJ22" i="1" s="1"/>
  <c r="AI22" i="1" s="1" a="1"/>
  <c r="AI22" i="1" s="1"/>
  <c r="AH22" i="1" s="1" a="1"/>
  <c r="AH22" i="1" s="1"/>
  <c r="AG22" i="1" s="1" a="1"/>
  <c r="AG22" i="1" s="1"/>
  <c r="AF22" i="1" s="1" a="1"/>
  <c r="AF22" i="1" s="1"/>
  <c r="AE22" i="1" s="1" a="1"/>
  <c r="AE22" i="1" s="1"/>
  <c r="AD22" i="1" s="1" a="1"/>
  <c r="AD22" i="1" s="1"/>
  <c r="AC22" i="1" s="1" a="1"/>
  <c r="AC22" i="1" s="1"/>
  <c r="AB22" i="1" s="1" a="1"/>
  <c r="AB22" i="1" s="1"/>
  <c r="AA22" i="1" s="1" a="1"/>
  <c r="AA22" i="1" s="1"/>
  <c r="Z22" i="1" s="1" a="1"/>
  <c r="Z22" i="1" s="1"/>
  <c r="Y22" i="1" s="1" a="1"/>
  <c r="Y22" i="1" s="1"/>
  <c r="X22" i="1" s="1" a="1"/>
  <c r="X22" i="1" s="1"/>
  <c r="W22" i="1" s="1" a="1"/>
  <c r="W22" i="1" s="1"/>
  <c r="V22" i="1" s="1" a="1"/>
  <c r="V22" i="1" s="1"/>
  <c r="U22" i="1" s="1" a="1"/>
  <c r="U22" i="1" s="1"/>
  <c r="T22" i="1" s="1" a="1"/>
  <c r="T22" i="1" s="1"/>
  <c r="S22" i="1" s="1" a="1"/>
  <c r="S22" i="1" s="1"/>
  <c r="R22" i="1" s="1" a="1"/>
  <c r="R22" i="1" s="1"/>
  <c r="Q22" i="1" s="1" a="1"/>
  <c r="Q22" i="1" s="1"/>
  <c r="P22" i="1" s="1" a="1"/>
  <c r="P22" i="1" s="1"/>
  <c r="O22" i="1" s="1" a="1"/>
  <c r="O22" i="1" s="1"/>
  <c r="N22" i="1" s="1" a="1"/>
  <c r="N22" i="1" s="1"/>
  <c r="M22" i="1" s="1" a="1"/>
  <c r="M22" i="1" s="1"/>
  <c r="L22" i="1" s="1" a="1"/>
  <c r="L22" i="1" s="1"/>
  <c r="K22" i="1" s="1" a="1"/>
  <c r="K22" i="1" s="1"/>
  <c r="J22" i="1" s="1" a="1"/>
  <c r="J22" i="1" s="1"/>
  <c r="AX48" i="1" a="1"/>
  <c r="AX48" i="1" s="1"/>
  <c r="AW48" i="1" s="1" a="1"/>
  <c r="AW48" i="1" s="1"/>
  <c r="AV48" i="1" s="1" a="1"/>
  <c r="AV48" i="1" s="1"/>
  <c r="AU48" i="1" s="1" a="1"/>
  <c r="AU48" i="1" s="1"/>
  <c r="AT48" i="1" s="1" a="1"/>
  <c r="AT48" i="1" s="1"/>
  <c r="AS48" i="1" s="1" a="1"/>
  <c r="AS48" i="1" s="1"/>
  <c r="AR48" i="1" s="1" a="1"/>
  <c r="AR48" i="1" s="1"/>
  <c r="AQ48" i="1" s="1" a="1"/>
  <c r="AQ48" i="1" s="1"/>
  <c r="AP48" i="1" s="1" a="1"/>
  <c r="AP48" i="1" s="1"/>
  <c r="AO48" i="1" s="1" a="1"/>
  <c r="AO48" i="1" s="1"/>
  <c r="AN48" i="1" s="1" a="1"/>
  <c r="AN48" i="1" s="1"/>
  <c r="AM48" i="1" s="1" a="1"/>
  <c r="AM48" i="1" s="1"/>
  <c r="AL48" i="1" s="1" a="1"/>
  <c r="AL48" i="1" s="1"/>
  <c r="AK48" i="1" s="1" a="1"/>
  <c r="AK48" i="1" s="1"/>
  <c r="AJ48" i="1" s="1" a="1"/>
  <c r="AJ48" i="1" s="1"/>
  <c r="AI48" i="1" s="1" a="1"/>
  <c r="AI48" i="1" s="1"/>
  <c r="AH48" i="1" s="1" a="1"/>
  <c r="AH48" i="1" s="1"/>
  <c r="AG48" i="1" s="1" a="1"/>
  <c r="AG48" i="1" s="1"/>
  <c r="AF48" i="1" s="1" a="1"/>
  <c r="AF48" i="1" s="1"/>
  <c r="AE48" i="1" s="1" a="1"/>
  <c r="AE48" i="1" s="1"/>
  <c r="AD48" i="1" s="1" a="1"/>
  <c r="AD48" i="1" s="1"/>
  <c r="AC48" i="1" s="1" a="1"/>
  <c r="AC48" i="1" s="1"/>
  <c r="AB48" i="1" s="1" a="1"/>
  <c r="AB48" i="1" s="1"/>
  <c r="AA48" i="1" s="1" a="1"/>
  <c r="AA48" i="1" s="1"/>
  <c r="Z48" i="1" s="1" a="1"/>
  <c r="Z48" i="1" s="1"/>
  <c r="Y48" i="1" s="1" a="1"/>
  <c r="Y48" i="1" s="1"/>
  <c r="X48" i="1" s="1" a="1"/>
  <c r="X48" i="1" s="1"/>
  <c r="W48" i="1" s="1" a="1"/>
  <c r="W48" i="1" s="1"/>
  <c r="V48" i="1" s="1" a="1"/>
  <c r="V48" i="1" s="1"/>
  <c r="U48" i="1" s="1" a="1"/>
  <c r="U48" i="1" s="1"/>
  <c r="T48" i="1" s="1" a="1"/>
  <c r="T48" i="1" s="1"/>
  <c r="S48" i="1" s="1" a="1"/>
  <c r="S48" i="1" s="1"/>
  <c r="R48" i="1" s="1" a="1"/>
  <c r="R48" i="1" s="1"/>
  <c r="Q48" i="1" s="1" a="1"/>
  <c r="Q48" i="1" s="1"/>
  <c r="P48" i="1" s="1" a="1"/>
  <c r="P48" i="1" s="1"/>
  <c r="O48" i="1" s="1" a="1"/>
  <c r="O48" i="1" s="1"/>
  <c r="N48" i="1" s="1" a="1"/>
  <c r="N48" i="1" s="1"/>
  <c r="M48" i="1" s="1" a="1"/>
  <c r="M48" i="1" s="1"/>
  <c r="L48" i="1" s="1" a="1"/>
  <c r="L48" i="1" s="1"/>
  <c r="K48" i="1" s="1" a="1"/>
  <c r="K48" i="1" s="1"/>
  <c r="J48" i="1" s="1" a="1"/>
  <c r="J48" i="1" s="1"/>
  <c r="AX29" i="1" a="1"/>
  <c r="AX29" i="1" s="1"/>
  <c r="AW29" i="1" s="1" a="1"/>
  <c r="AW29" i="1" s="1"/>
  <c r="AV29" i="1" s="1" a="1"/>
  <c r="AV29" i="1" s="1"/>
  <c r="AU29" i="1" s="1" a="1"/>
  <c r="AU29" i="1" s="1"/>
  <c r="AT29" i="1" s="1" a="1"/>
  <c r="AT29" i="1" s="1"/>
  <c r="AS29" i="1" s="1" a="1"/>
  <c r="AS29" i="1" s="1"/>
  <c r="AR29" i="1" s="1" a="1"/>
  <c r="AR29" i="1" s="1"/>
  <c r="AQ29" i="1" s="1" a="1"/>
  <c r="AQ29" i="1" s="1"/>
  <c r="AP29" i="1" s="1" a="1"/>
  <c r="AP29" i="1" s="1"/>
  <c r="AO29" i="1" s="1" a="1"/>
  <c r="AO29" i="1" s="1"/>
  <c r="AN29" i="1" s="1" a="1"/>
  <c r="AN29" i="1" s="1"/>
  <c r="AM29" i="1" s="1" a="1"/>
  <c r="AM29" i="1" s="1"/>
  <c r="AL29" i="1" s="1" a="1"/>
  <c r="AL29" i="1" s="1"/>
  <c r="AK29" i="1" s="1" a="1"/>
  <c r="AK29" i="1" s="1"/>
  <c r="AJ29" i="1" s="1" a="1"/>
  <c r="AJ29" i="1" s="1"/>
  <c r="AI29" i="1" s="1" a="1"/>
  <c r="AI29" i="1" s="1"/>
  <c r="AH29" i="1" s="1" a="1"/>
  <c r="AH29" i="1" s="1"/>
  <c r="AG29" i="1" s="1" a="1"/>
  <c r="AG29" i="1" s="1"/>
  <c r="AF29" i="1" s="1" a="1"/>
  <c r="AF29" i="1" s="1"/>
  <c r="AE29" i="1" s="1" a="1"/>
  <c r="AE29" i="1" s="1"/>
  <c r="AD29" i="1" s="1" a="1"/>
  <c r="AD29" i="1" s="1"/>
  <c r="AC29" i="1" s="1" a="1"/>
  <c r="AC29" i="1" s="1"/>
  <c r="AB29" i="1" s="1" a="1"/>
  <c r="AB29" i="1" s="1"/>
  <c r="AA29" i="1" s="1" a="1"/>
  <c r="AA29" i="1" s="1"/>
  <c r="Z29" i="1" s="1" a="1"/>
  <c r="Z29" i="1" s="1"/>
  <c r="Y29" i="1" s="1" a="1"/>
  <c r="Y29" i="1" s="1"/>
  <c r="X29" i="1" s="1" a="1"/>
  <c r="X29" i="1" s="1"/>
  <c r="W29" i="1" s="1" a="1"/>
  <c r="W29" i="1" s="1"/>
  <c r="V29" i="1" s="1" a="1"/>
  <c r="V29" i="1" s="1"/>
  <c r="U29" i="1" s="1" a="1"/>
  <c r="U29" i="1" s="1"/>
  <c r="T29" i="1" s="1" a="1"/>
  <c r="T29" i="1" s="1"/>
  <c r="S29" i="1" s="1" a="1"/>
  <c r="S29" i="1" s="1"/>
  <c r="R29" i="1" s="1" a="1"/>
  <c r="R29" i="1" s="1"/>
  <c r="Q29" i="1" s="1" a="1"/>
  <c r="Q29" i="1" s="1"/>
  <c r="P29" i="1" s="1" a="1"/>
  <c r="P29" i="1" s="1"/>
  <c r="O29" i="1" s="1" a="1"/>
  <c r="O29" i="1" s="1"/>
  <c r="N29" i="1" s="1" a="1"/>
  <c r="N29" i="1" s="1"/>
  <c r="M29" i="1" s="1" a="1"/>
  <c r="M29" i="1" s="1"/>
  <c r="L29" i="1" s="1" a="1"/>
  <c r="L29" i="1" s="1"/>
  <c r="K29" i="1" s="1" a="1"/>
  <c r="K29" i="1" s="1"/>
  <c r="J29" i="1" s="1" a="1"/>
  <c r="J29" i="1" s="1"/>
  <c r="AX40" i="1" a="1"/>
  <c r="AX40" i="1" s="1"/>
  <c r="AW40" i="1" s="1" a="1"/>
  <c r="AW40" i="1" s="1"/>
  <c r="AV40" i="1" s="1" a="1"/>
  <c r="AV40" i="1" s="1"/>
  <c r="AU40" i="1" s="1" a="1"/>
  <c r="AU40" i="1" s="1"/>
  <c r="AT40" i="1" s="1" a="1"/>
  <c r="AT40" i="1" s="1"/>
  <c r="AS40" i="1" s="1" a="1"/>
  <c r="AS40" i="1" s="1"/>
  <c r="AR40" i="1" s="1" a="1"/>
  <c r="AR40" i="1" s="1"/>
  <c r="AQ40" i="1" s="1" a="1"/>
  <c r="AQ40" i="1" s="1"/>
  <c r="AP40" i="1" s="1" a="1"/>
  <c r="AP40" i="1" s="1"/>
  <c r="AO40" i="1" s="1" a="1"/>
  <c r="AO40" i="1" s="1"/>
  <c r="AN40" i="1" s="1" a="1"/>
  <c r="AN40" i="1" s="1"/>
  <c r="AM40" i="1" s="1" a="1"/>
  <c r="AM40" i="1" s="1"/>
  <c r="AL40" i="1" s="1" a="1"/>
  <c r="AL40" i="1" s="1"/>
  <c r="AK40" i="1" s="1" a="1"/>
  <c r="AK40" i="1" s="1"/>
  <c r="AJ40" i="1" s="1" a="1"/>
  <c r="AJ40" i="1" s="1"/>
  <c r="AI40" i="1" s="1" a="1"/>
  <c r="AI40" i="1" s="1"/>
  <c r="AH40" i="1" s="1" a="1"/>
  <c r="AH40" i="1" s="1"/>
  <c r="AG40" i="1" s="1" a="1"/>
  <c r="AG40" i="1" s="1"/>
  <c r="AF40" i="1" s="1" a="1"/>
  <c r="AF40" i="1" s="1"/>
  <c r="AE40" i="1" s="1" a="1"/>
  <c r="AE40" i="1" s="1"/>
  <c r="AD40" i="1" s="1" a="1"/>
  <c r="AD40" i="1" s="1"/>
  <c r="AC40" i="1" s="1" a="1"/>
  <c r="AC40" i="1" s="1"/>
  <c r="AB40" i="1" s="1" a="1"/>
  <c r="AB40" i="1" s="1"/>
  <c r="AA40" i="1" s="1" a="1"/>
  <c r="AA40" i="1" s="1"/>
  <c r="Z40" i="1" s="1" a="1"/>
  <c r="Z40" i="1" s="1"/>
  <c r="Y40" i="1" s="1" a="1"/>
  <c r="Y40" i="1" s="1"/>
  <c r="X40" i="1" s="1" a="1"/>
  <c r="X40" i="1" s="1"/>
  <c r="W40" i="1" s="1" a="1"/>
  <c r="W40" i="1" s="1"/>
  <c r="V40" i="1" s="1" a="1"/>
  <c r="V40" i="1" s="1"/>
  <c r="U40" i="1" s="1" a="1"/>
  <c r="U40" i="1" s="1"/>
  <c r="T40" i="1" s="1" a="1"/>
  <c r="T40" i="1" s="1"/>
  <c r="S40" i="1" s="1" a="1"/>
  <c r="S40" i="1" s="1"/>
  <c r="R40" i="1" s="1" a="1"/>
  <c r="R40" i="1" s="1"/>
  <c r="Q40" i="1" s="1" a="1"/>
  <c r="Q40" i="1" s="1"/>
  <c r="P40" i="1" s="1" a="1"/>
  <c r="P40" i="1" s="1"/>
  <c r="O40" i="1" s="1" a="1"/>
  <c r="O40" i="1" s="1"/>
  <c r="N40" i="1" s="1" a="1"/>
  <c r="N40" i="1" s="1"/>
  <c r="M40" i="1" s="1" a="1"/>
  <c r="M40" i="1" s="1"/>
  <c r="L40" i="1" s="1" a="1"/>
  <c r="L40" i="1" s="1"/>
  <c r="K40" i="1" s="1" a="1"/>
  <c r="K40" i="1" s="1"/>
  <c r="J40" i="1" s="1" a="1"/>
  <c r="J40" i="1" s="1"/>
  <c r="AX19" i="1" a="1"/>
  <c r="AX19" i="1" s="1"/>
  <c r="AW19" i="1" s="1" a="1"/>
  <c r="AW19" i="1" s="1"/>
  <c r="AV19" i="1" s="1" a="1"/>
  <c r="AV19" i="1" s="1"/>
  <c r="AU19" i="1" s="1" a="1"/>
  <c r="AU19" i="1" s="1"/>
  <c r="AT19" i="1" s="1" a="1"/>
  <c r="AT19" i="1" s="1"/>
  <c r="AS19" i="1" s="1" a="1"/>
  <c r="AS19" i="1" s="1"/>
  <c r="AR19" i="1" s="1" a="1"/>
  <c r="AR19" i="1" s="1"/>
  <c r="AQ19" i="1" s="1" a="1"/>
  <c r="AQ19" i="1" s="1"/>
  <c r="AP19" i="1" s="1" a="1"/>
  <c r="AP19" i="1" s="1"/>
  <c r="AO19" i="1" s="1" a="1"/>
  <c r="AO19" i="1" s="1"/>
  <c r="AN19" i="1" s="1" a="1"/>
  <c r="AN19" i="1" s="1"/>
  <c r="AM19" i="1" s="1" a="1"/>
  <c r="AM19" i="1" s="1"/>
  <c r="AL19" i="1" s="1" a="1"/>
  <c r="AL19" i="1" s="1"/>
  <c r="AK19" i="1" s="1" a="1"/>
  <c r="AK19" i="1" s="1"/>
  <c r="AJ19" i="1" s="1" a="1"/>
  <c r="AJ19" i="1" s="1"/>
  <c r="AI19" i="1" s="1" a="1"/>
  <c r="AI19" i="1" s="1"/>
  <c r="AH19" i="1" s="1" a="1"/>
  <c r="AH19" i="1" s="1"/>
  <c r="AG19" i="1" s="1" a="1"/>
  <c r="AG19" i="1" s="1"/>
  <c r="AF19" i="1" s="1" a="1"/>
  <c r="AF19" i="1" s="1"/>
  <c r="AE19" i="1" s="1" a="1"/>
  <c r="AE19" i="1" s="1"/>
  <c r="AD19" i="1" s="1" a="1"/>
  <c r="AD19" i="1" s="1"/>
  <c r="AC19" i="1" s="1" a="1"/>
  <c r="AC19" i="1" s="1"/>
  <c r="AB19" i="1" s="1" a="1"/>
  <c r="AB19" i="1" s="1"/>
  <c r="AA19" i="1" s="1" a="1"/>
  <c r="AA19" i="1" s="1"/>
  <c r="Z19" i="1" s="1" a="1"/>
  <c r="Z19" i="1" s="1"/>
  <c r="Y19" i="1" s="1" a="1"/>
  <c r="Y19" i="1" s="1"/>
  <c r="X19" i="1" s="1" a="1"/>
  <c r="X19" i="1" s="1"/>
  <c r="W19" i="1" s="1" a="1"/>
  <c r="W19" i="1" s="1"/>
  <c r="V19" i="1" s="1" a="1"/>
  <c r="V19" i="1" s="1"/>
  <c r="U19" i="1" s="1" a="1"/>
  <c r="U19" i="1" s="1"/>
  <c r="T19" i="1" s="1" a="1"/>
  <c r="T19" i="1" s="1"/>
  <c r="S19" i="1" s="1" a="1"/>
  <c r="S19" i="1" s="1"/>
  <c r="R19" i="1" s="1" a="1"/>
  <c r="R19" i="1" s="1"/>
  <c r="Q19" i="1" s="1" a="1"/>
  <c r="Q19" i="1" s="1"/>
  <c r="P19" i="1" s="1" a="1"/>
  <c r="P19" i="1" s="1"/>
  <c r="O19" i="1" s="1" a="1"/>
  <c r="O19" i="1" s="1"/>
  <c r="N19" i="1" s="1" a="1"/>
  <c r="N19" i="1" s="1"/>
  <c r="M19" i="1" s="1" a="1"/>
  <c r="M19" i="1" s="1"/>
  <c r="L19" i="1" s="1" a="1"/>
  <c r="L19" i="1" s="1"/>
  <c r="K19" i="1" s="1" a="1"/>
  <c r="K19" i="1" s="1"/>
  <c r="J19" i="1" s="1" a="1"/>
  <c r="J19" i="1" s="1"/>
  <c r="AX36" i="1" a="1"/>
  <c r="AX36" i="1" s="1"/>
  <c r="AW36" i="1" s="1" a="1"/>
  <c r="AW36" i="1" s="1"/>
  <c r="AV36" i="1" s="1" a="1"/>
  <c r="AV36" i="1" s="1"/>
  <c r="AU36" i="1" s="1" a="1"/>
  <c r="AU36" i="1" s="1"/>
  <c r="AT36" i="1" s="1" a="1"/>
  <c r="AT36" i="1" s="1"/>
  <c r="AS36" i="1" s="1" a="1"/>
  <c r="AS36" i="1" s="1"/>
  <c r="AR36" i="1" s="1" a="1"/>
  <c r="AR36" i="1" s="1"/>
  <c r="AQ36" i="1" s="1" a="1"/>
  <c r="AQ36" i="1" s="1"/>
  <c r="AP36" i="1" s="1" a="1"/>
  <c r="AP36" i="1" s="1"/>
  <c r="AO36" i="1" s="1" a="1"/>
  <c r="AO36" i="1" s="1"/>
  <c r="AN36" i="1" s="1" a="1"/>
  <c r="AN36" i="1" s="1"/>
  <c r="AM36" i="1" s="1" a="1"/>
  <c r="AM36" i="1" s="1"/>
  <c r="AL36" i="1" s="1" a="1"/>
  <c r="AL36" i="1" s="1"/>
  <c r="AK36" i="1" s="1" a="1"/>
  <c r="AK36" i="1" s="1"/>
  <c r="AJ36" i="1" s="1" a="1"/>
  <c r="AJ36" i="1" s="1"/>
  <c r="AI36" i="1" s="1" a="1"/>
  <c r="AI36" i="1" s="1"/>
  <c r="AH36" i="1" s="1" a="1"/>
  <c r="AH36" i="1" s="1"/>
  <c r="AG36" i="1" s="1" a="1"/>
  <c r="AG36" i="1" s="1"/>
  <c r="AF36" i="1" s="1" a="1"/>
  <c r="AF36" i="1" s="1"/>
  <c r="AE36" i="1" s="1" a="1"/>
  <c r="AE36" i="1" s="1"/>
  <c r="AD36" i="1" s="1" a="1"/>
  <c r="AD36" i="1" s="1"/>
  <c r="AC36" i="1" s="1" a="1"/>
  <c r="AC36" i="1" s="1"/>
  <c r="AB36" i="1" s="1" a="1"/>
  <c r="AB36" i="1" s="1"/>
  <c r="AA36" i="1" s="1" a="1"/>
  <c r="AA36" i="1" s="1"/>
  <c r="Z36" i="1" s="1" a="1"/>
  <c r="Z36" i="1" s="1"/>
  <c r="Y36" i="1" s="1" a="1"/>
  <c r="Y36" i="1" s="1"/>
  <c r="X36" i="1" s="1" a="1"/>
  <c r="X36" i="1" s="1"/>
  <c r="W36" i="1" s="1" a="1"/>
  <c r="W36" i="1" s="1"/>
  <c r="V36" i="1" s="1" a="1"/>
  <c r="V36" i="1" s="1"/>
  <c r="U36" i="1" s="1" a="1"/>
  <c r="U36" i="1" s="1"/>
  <c r="T36" i="1" s="1" a="1"/>
  <c r="T36" i="1" s="1"/>
  <c r="S36" i="1" s="1" a="1"/>
  <c r="S36" i="1" s="1"/>
  <c r="R36" i="1" s="1" a="1"/>
  <c r="R36" i="1" s="1"/>
  <c r="Q36" i="1" s="1" a="1"/>
  <c r="Q36" i="1" s="1"/>
  <c r="P36" i="1" s="1" a="1"/>
  <c r="P36" i="1" s="1"/>
  <c r="O36" i="1" s="1" a="1"/>
  <c r="O36" i="1" s="1"/>
  <c r="N36" i="1" s="1" a="1"/>
  <c r="N36" i="1" s="1"/>
  <c r="M36" i="1" s="1" a="1"/>
  <c r="M36" i="1" s="1"/>
  <c r="L36" i="1" s="1" a="1"/>
  <c r="L36" i="1" s="1"/>
  <c r="K36" i="1" s="1" a="1"/>
  <c r="K36" i="1" s="1"/>
  <c r="J36" i="1" s="1" a="1"/>
  <c r="J36" i="1" s="1"/>
  <c r="AX55" i="1" a="1"/>
  <c r="AX55" i="1" s="1"/>
  <c r="AW55" i="1" s="1" a="1"/>
  <c r="AW55" i="1" s="1"/>
  <c r="AV55" i="1" s="1" a="1"/>
  <c r="AV55" i="1" s="1"/>
  <c r="AU55" i="1" s="1" a="1"/>
  <c r="AU55" i="1" s="1"/>
  <c r="AT55" i="1" s="1" a="1"/>
  <c r="AT55" i="1" s="1"/>
  <c r="AS55" i="1" s="1" a="1"/>
  <c r="AS55" i="1" s="1"/>
  <c r="AR55" i="1" s="1" a="1"/>
  <c r="AR55" i="1" s="1"/>
  <c r="AQ55" i="1" s="1" a="1"/>
  <c r="AQ55" i="1" s="1"/>
  <c r="AP55" i="1" s="1" a="1"/>
  <c r="AP55" i="1" s="1"/>
  <c r="AO55" i="1" s="1" a="1"/>
  <c r="AO55" i="1" s="1"/>
  <c r="AN55" i="1" s="1" a="1"/>
  <c r="AN55" i="1" s="1"/>
  <c r="AM55" i="1" s="1" a="1"/>
  <c r="AM55" i="1" s="1"/>
  <c r="AL55" i="1" s="1" a="1"/>
  <c r="AL55" i="1" s="1"/>
  <c r="AK55" i="1" s="1" a="1"/>
  <c r="AK55" i="1" s="1"/>
  <c r="AJ55" i="1" s="1" a="1"/>
  <c r="AJ55" i="1" s="1"/>
  <c r="AI55" i="1" s="1" a="1"/>
  <c r="AI55" i="1" s="1"/>
  <c r="AH55" i="1" s="1" a="1"/>
  <c r="AH55" i="1" s="1"/>
  <c r="AG55" i="1" s="1" a="1"/>
  <c r="AG55" i="1" s="1"/>
  <c r="AF55" i="1" s="1" a="1"/>
  <c r="AF55" i="1" s="1"/>
  <c r="AE55" i="1" s="1" a="1"/>
  <c r="AE55" i="1" s="1"/>
  <c r="AD55" i="1" s="1" a="1"/>
  <c r="AD55" i="1" s="1"/>
  <c r="AC55" i="1" s="1" a="1"/>
  <c r="AC55" i="1" s="1"/>
  <c r="AB55" i="1" s="1" a="1"/>
  <c r="AB55" i="1" s="1"/>
  <c r="AA55" i="1" s="1" a="1"/>
  <c r="AA55" i="1" s="1"/>
  <c r="Z55" i="1" s="1" a="1"/>
  <c r="Z55" i="1" s="1"/>
  <c r="Y55" i="1" s="1" a="1"/>
  <c r="Y55" i="1" s="1"/>
  <c r="X55" i="1" s="1" a="1"/>
  <c r="X55" i="1" s="1"/>
  <c r="W55" i="1" s="1" a="1"/>
  <c r="W55" i="1" s="1"/>
  <c r="V55" i="1" s="1" a="1"/>
  <c r="V55" i="1" s="1"/>
  <c r="U55" i="1" s="1" a="1"/>
  <c r="U55" i="1" s="1"/>
  <c r="T55" i="1" s="1" a="1"/>
  <c r="T55" i="1" s="1"/>
  <c r="S55" i="1" s="1" a="1"/>
  <c r="S55" i="1" s="1"/>
  <c r="R55" i="1" s="1" a="1"/>
  <c r="R55" i="1" s="1"/>
  <c r="Q55" i="1" s="1" a="1"/>
  <c r="Q55" i="1" s="1"/>
  <c r="P55" i="1" s="1" a="1"/>
  <c r="P55" i="1" s="1"/>
  <c r="O55" i="1" s="1" a="1"/>
  <c r="O55" i="1" s="1"/>
  <c r="N55" i="1" s="1" a="1"/>
  <c r="N55" i="1" s="1"/>
  <c r="M55" i="1" s="1" a="1"/>
  <c r="M55" i="1" s="1"/>
  <c r="L55" i="1" s="1" a="1"/>
  <c r="L55" i="1" s="1"/>
  <c r="K55" i="1" s="1" a="1"/>
  <c r="K55" i="1" s="1"/>
  <c r="J55" i="1" s="1" a="1"/>
  <c r="J55" i="1" s="1"/>
  <c r="AX33" i="1" a="1"/>
  <c r="AX33" i="1" s="1"/>
  <c r="AW33" i="1" s="1" a="1"/>
  <c r="AW33" i="1" s="1"/>
  <c r="AV33" i="1" s="1" a="1"/>
  <c r="AV33" i="1" s="1"/>
  <c r="AU33" i="1" s="1" a="1"/>
  <c r="AU33" i="1" s="1"/>
  <c r="AT33" i="1" s="1" a="1"/>
  <c r="AT33" i="1" s="1"/>
  <c r="AS33" i="1" s="1" a="1"/>
  <c r="AS33" i="1" s="1"/>
  <c r="AR33" i="1" s="1" a="1"/>
  <c r="AR33" i="1" s="1"/>
  <c r="AQ33" i="1" s="1" a="1"/>
  <c r="AQ33" i="1" s="1"/>
  <c r="AP33" i="1" s="1" a="1"/>
  <c r="AP33" i="1" s="1"/>
  <c r="AO33" i="1" s="1" a="1"/>
  <c r="AO33" i="1" s="1"/>
  <c r="AN33" i="1" s="1" a="1"/>
  <c r="AN33" i="1" s="1"/>
  <c r="AM33" i="1" s="1" a="1"/>
  <c r="AM33" i="1" s="1"/>
  <c r="AL33" i="1" s="1" a="1"/>
  <c r="AL33" i="1" s="1"/>
  <c r="AK33" i="1" s="1" a="1"/>
  <c r="AK33" i="1" s="1"/>
  <c r="AJ33" i="1" s="1" a="1"/>
  <c r="AJ33" i="1" s="1"/>
  <c r="AI33" i="1" s="1" a="1"/>
  <c r="AI33" i="1" s="1"/>
  <c r="AH33" i="1" s="1" a="1"/>
  <c r="AH33" i="1" s="1"/>
  <c r="AG33" i="1" s="1" a="1"/>
  <c r="AG33" i="1" s="1"/>
  <c r="AF33" i="1" s="1" a="1"/>
  <c r="AF33" i="1" s="1"/>
  <c r="AE33" i="1" s="1" a="1"/>
  <c r="AE33" i="1" s="1"/>
  <c r="AD33" i="1" s="1" a="1"/>
  <c r="AD33" i="1" s="1"/>
  <c r="AC33" i="1" s="1" a="1"/>
  <c r="AC33" i="1" s="1"/>
  <c r="AB33" i="1" s="1" a="1"/>
  <c r="AB33" i="1" s="1"/>
  <c r="AA33" i="1" s="1" a="1"/>
  <c r="AA33" i="1" s="1"/>
  <c r="Z33" i="1" s="1" a="1"/>
  <c r="Z33" i="1" s="1"/>
  <c r="Y33" i="1" s="1" a="1"/>
  <c r="Y33" i="1" s="1"/>
  <c r="X33" i="1" s="1" a="1"/>
  <c r="X33" i="1" s="1"/>
  <c r="W33" i="1" s="1" a="1"/>
  <c r="W33" i="1" s="1"/>
  <c r="V33" i="1" s="1" a="1"/>
  <c r="V33" i="1" s="1"/>
  <c r="U33" i="1" s="1" a="1"/>
  <c r="U33" i="1" s="1"/>
  <c r="T33" i="1" s="1" a="1"/>
  <c r="T33" i="1" s="1"/>
  <c r="S33" i="1" s="1" a="1"/>
  <c r="S33" i="1" s="1"/>
  <c r="R33" i="1" s="1" a="1"/>
  <c r="R33" i="1" s="1"/>
  <c r="Q33" i="1" s="1" a="1"/>
  <c r="Q33" i="1" s="1"/>
  <c r="P33" i="1" s="1" a="1"/>
  <c r="P33" i="1" s="1"/>
  <c r="O33" i="1" s="1" a="1"/>
  <c r="O33" i="1" s="1"/>
  <c r="N33" i="1" s="1" a="1"/>
  <c r="N33" i="1" s="1"/>
  <c r="M33" i="1" s="1" a="1"/>
  <c r="M33" i="1" s="1"/>
  <c r="L33" i="1" s="1" a="1"/>
  <c r="L33" i="1" s="1"/>
  <c r="K33" i="1" s="1" a="1"/>
  <c r="K33" i="1" s="1"/>
  <c r="J33" i="1" s="1" a="1"/>
  <c r="J33" i="1" s="1"/>
  <c r="AX20" i="1" a="1"/>
  <c r="AX20" i="1" s="1"/>
  <c r="AW20" i="1" s="1" a="1"/>
  <c r="AW20" i="1" s="1"/>
  <c r="AV20" i="1" s="1" a="1"/>
  <c r="AV20" i="1" s="1"/>
  <c r="AU20" i="1" s="1" a="1"/>
  <c r="AU20" i="1" s="1"/>
  <c r="AT20" i="1" s="1" a="1"/>
  <c r="AT20" i="1" s="1"/>
  <c r="AS20" i="1" s="1" a="1"/>
  <c r="AS20" i="1" s="1"/>
  <c r="AR20" i="1" s="1" a="1"/>
  <c r="AR20" i="1" s="1"/>
  <c r="AQ20" i="1" s="1" a="1"/>
  <c r="AQ20" i="1" s="1"/>
  <c r="AP20" i="1" s="1" a="1"/>
  <c r="AP20" i="1" s="1"/>
  <c r="AO20" i="1" s="1" a="1"/>
  <c r="AO20" i="1" s="1"/>
  <c r="AN20" i="1" s="1" a="1"/>
  <c r="AN20" i="1" s="1"/>
  <c r="AM20" i="1" s="1" a="1"/>
  <c r="AM20" i="1" s="1"/>
  <c r="AL20" i="1" s="1" a="1"/>
  <c r="AL20" i="1" s="1"/>
  <c r="AK20" i="1" s="1" a="1"/>
  <c r="AK20" i="1" s="1"/>
  <c r="AJ20" i="1" s="1" a="1"/>
  <c r="AJ20" i="1" s="1"/>
  <c r="AI20" i="1" s="1" a="1"/>
  <c r="AI20" i="1" s="1"/>
  <c r="AH20" i="1" s="1" a="1"/>
  <c r="AH20" i="1" s="1"/>
  <c r="AG20" i="1" s="1" a="1"/>
  <c r="AG20" i="1" s="1"/>
  <c r="AF20" i="1" s="1" a="1"/>
  <c r="AF20" i="1" s="1"/>
  <c r="AE20" i="1" s="1" a="1"/>
  <c r="AE20" i="1" s="1"/>
  <c r="AD20" i="1" s="1" a="1"/>
  <c r="AD20" i="1" s="1"/>
  <c r="AC20" i="1" s="1" a="1"/>
  <c r="AC20" i="1" s="1"/>
  <c r="AB20" i="1" s="1" a="1"/>
  <c r="AB20" i="1" s="1"/>
  <c r="AA20" i="1" s="1" a="1"/>
  <c r="AA20" i="1" s="1"/>
  <c r="Z20" i="1" s="1" a="1"/>
  <c r="Z20" i="1" s="1"/>
  <c r="Y20" i="1" s="1" a="1"/>
  <c r="Y20" i="1" s="1"/>
  <c r="X20" i="1" s="1" a="1"/>
  <c r="X20" i="1" s="1"/>
  <c r="W20" i="1" s="1" a="1"/>
  <c r="W20" i="1" s="1"/>
  <c r="V20" i="1" s="1" a="1"/>
  <c r="V20" i="1" s="1"/>
  <c r="U20" i="1" s="1" a="1"/>
  <c r="U20" i="1" s="1"/>
  <c r="T20" i="1" s="1" a="1"/>
  <c r="T20" i="1" s="1"/>
  <c r="S20" i="1" s="1" a="1"/>
  <c r="S20" i="1" s="1"/>
  <c r="R20" i="1" s="1" a="1"/>
  <c r="R20" i="1" s="1"/>
  <c r="Q20" i="1" s="1" a="1"/>
  <c r="Q20" i="1" s="1"/>
  <c r="P20" i="1" s="1" a="1"/>
  <c r="P20" i="1" s="1"/>
  <c r="O20" i="1" s="1" a="1"/>
  <c r="O20" i="1" s="1"/>
  <c r="N20" i="1" s="1" a="1"/>
  <c r="N20" i="1" s="1"/>
  <c r="M20" i="1" s="1" a="1"/>
  <c r="M20" i="1" s="1"/>
  <c r="L20" i="1" s="1" a="1"/>
  <c r="L20" i="1" s="1"/>
  <c r="K20" i="1" s="1" a="1"/>
  <c r="K20" i="1" s="1"/>
  <c r="J20" i="1" s="1" a="1"/>
  <c r="J20" i="1" s="1"/>
</calcChain>
</file>

<file path=xl/sharedStrings.xml><?xml version="1.0" encoding="utf-8"?>
<sst xmlns="http://schemas.openxmlformats.org/spreadsheetml/2006/main" count="532" uniqueCount="177">
  <si>
    <t>Décalage d'affichage du Planning</t>
  </si>
  <si>
    <t>Sélection des
jours fériés</t>
  </si>
  <si>
    <t>Sélection des
jours chômés</t>
  </si>
  <si>
    <t>Indications des dates chômées supplémentaires</t>
  </si>
  <si>
    <t>Nombre de jours</t>
  </si>
  <si>
    <t>d'archive sur</t>
  </si>
  <si>
    <t>"Aujourd'hui"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</si>
  <si>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</si>
  <si>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</si>
  <si>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</si>
  <si>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</si>
  <si>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</si>
  <si>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</si>
  <si>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</si>
  <si>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</si>
  <si>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</si>
  <si>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</si>
  <si>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</si>
  <si>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</si>
  <si>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</si>
  <si>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</si>
  <si>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</si>
  <si>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</si>
  <si>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</si>
  <si>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</si>
  <si>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</si>
  <si>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</si>
  <si>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</si>
  <si>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</si>
  <si>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</si>
  <si>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</si>
  <si>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</si>
  <si>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</si>
  <si>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</si>
  <si>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</si>
  <si>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</si>
  <si>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</si>
  <si>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</si>
  <si>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</si>
  <si>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</si>
  <si>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</si>
  <si>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</si>
  <si>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</si>
  <si>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</si>
  <si>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 xml:space="preserve"> </t>
  </si>
  <si>
    <t>Lundi</t>
  </si>
  <si>
    <t>Répétitif ?</t>
  </si>
  <si>
    <t>Dates calculées</t>
  </si>
  <si>
    <t>Périodicité</t>
  </si>
  <si>
    <t>Hebdo</t>
  </si>
  <si>
    <t>Débit
Crédit</t>
  </si>
  <si>
    <t>Journalière</t>
  </si>
  <si>
    <t>Mensuelle</t>
  </si>
  <si>
    <t>Bimestrielle</t>
  </si>
  <si>
    <t>Trimestrielle</t>
  </si>
  <si>
    <t>Quadrimestrielle</t>
  </si>
  <si>
    <t>Semestrielle</t>
  </si>
  <si>
    <t>Annuelle</t>
  </si>
  <si>
    <t>Bisannuelle</t>
  </si>
  <si>
    <t>Observations</t>
  </si>
  <si>
    <t>2 semaines</t>
  </si>
  <si>
    <t>4 semaines</t>
  </si>
  <si>
    <t>toutes les semaines</t>
  </si>
  <si>
    <t>toutes les deux semaines</t>
  </si>
  <si>
    <t>toutes les 4 semaines</t>
  </si>
  <si>
    <t>une fois par mois - pas 2</t>
  </si>
  <si>
    <t>une fois tous les 2 mois</t>
  </si>
  <si>
    <t>une fois toutes les 3 mois</t>
  </si>
  <si>
    <t>une fois tous les 4 mois</t>
  </si>
  <si>
    <t>une fois tous les 6 mois</t>
  </si>
  <si>
    <t>une fois par an</t>
  </si>
  <si>
    <t>une fois tous les 2 ans</t>
  </si>
  <si>
    <t>Tout les jours fériés et ponts</t>
  </si>
  <si>
    <t>Premier
jour de la
semaine</t>
  </si>
  <si>
    <t>Nb
d'échéance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</si>
  <si>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</si>
  <si>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</si>
  <si>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</si>
  <si>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</si>
  <si>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</si>
  <si>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</si>
  <si>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</si>
  <si>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Colonne38</t>
  </si>
  <si>
    <t>Colonne39</t>
  </si>
  <si>
    <t>Colonne382</t>
  </si>
  <si>
    <t>Colonne383</t>
  </si>
  <si>
    <t>Colonne384</t>
  </si>
  <si>
    <t>Colonne385</t>
  </si>
  <si>
    <t>Colonne386</t>
  </si>
  <si>
    <t>Sens</t>
  </si>
  <si>
    <t>18 mois</t>
  </si>
  <si>
    <t>une fois tous les 18 mois</t>
  </si>
  <si>
    <r>
      <rPr>
        <b/>
        <sz val="11"/>
        <color rgb="FF92D050"/>
        <rFont val="Calibri"/>
        <family val="2"/>
        <scheme val="minor"/>
      </rPr>
      <t>Jours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1"/>
        <color rgb="FFFFFF00"/>
        <rFont val="Calibri"/>
        <family val="2"/>
        <scheme val="minor"/>
      </rPr>
      <t>Mois</t>
    </r>
    <r>
      <rPr>
        <b/>
        <sz val="11"/>
        <color theme="0"/>
        <rFont val="Calibri"/>
        <family val="2"/>
        <scheme val="minor"/>
      </rPr>
      <t/>
    </r>
  </si>
  <si>
    <t>Machine</t>
  </si>
  <si>
    <t>Date de première intervention</t>
  </si>
  <si>
    <t>Périodicité de l'opération</t>
  </si>
  <si>
    <t>Code
Opération</t>
  </si>
  <si>
    <t>tous les jours sauf weekend, fériés et ponts</t>
  </si>
  <si>
    <t>Date de la
dernière
opération</t>
  </si>
  <si>
    <t>Date de la prochaine opération</t>
  </si>
  <si>
    <t>2 ans</t>
  </si>
  <si>
    <t>3 ans</t>
  </si>
  <si>
    <t>4 ans</t>
  </si>
  <si>
    <t>5 ans</t>
  </si>
  <si>
    <t>6 ans</t>
  </si>
  <si>
    <t>jour semain chômés</t>
  </si>
  <si>
    <t>- 1 an</t>
  </si>
  <si>
    <t>-2 ans</t>
  </si>
  <si>
    <t>Crédit</t>
  </si>
  <si>
    <t>Avancer</t>
  </si>
  <si>
    <t>VA</t>
  </si>
  <si>
    <t>Planning Maintenance Préventive V2.0</t>
  </si>
  <si>
    <t>Reculer</t>
  </si>
  <si>
    <t>Annuel Négatoscopes P6-SBL4</t>
  </si>
  <si>
    <t>Annuel  Négatoscopes P5-SBL5</t>
  </si>
  <si>
    <t>Annuel  Négatoscopes SBL</t>
  </si>
  <si>
    <t>Annuel 1KW</t>
  </si>
  <si>
    <t>Annuel Colpitt 2</t>
  </si>
  <si>
    <t>Annuel Geaf X</t>
  </si>
  <si>
    <t>Annuel Indexeur</t>
  </si>
  <si>
    <t>Annuel Soudeuse HFUP_2</t>
  </si>
  <si>
    <t>Annuel Soudeuse HFUP_3</t>
  </si>
  <si>
    <t>Annuel Thermique Auto</t>
  </si>
  <si>
    <t>Annuel ZUND n°4 - PROCUT_4</t>
  </si>
  <si>
    <t>Annuel ZUND n°5 - PROCUT_5</t>
  </si>
  <si>
    <t>Mensuel 1KW</t>
  </si>
  <si>
    <t>Mensuel Colpitt 2</t>
  </si>
  <si>
    <t>Mensuel Geaf X</t>
  </si>
  <si>
    <t>Mensuel Indexeur</t>
  </si>
  <si>
    <t>Mensuel LIWO1</t>
  </si>
  <si>
    <t>Mensuel Soudeuse à pied TOSS N°24</t>
  </si>
  <si>
    <t>Mensuel Soudeuse à pied TOSS N°26</t>
  </si>
  <si>
    <t>Mensuel Soudeuse à pied TOSS N°27</t>
  </si>
  <si>
    <t>Mensuel Soudeuse à pied TOSS N°29</t>
  </si>
  <si>
    <t>Mensuel Soudeuse à pied TOSS N°8</t>
  </si>
  <si>
    <t>Mensuel Soudeuse HFUP_2</t>
  </si>
  <si>
    <t>Mensuel Soudeuse HFUP_3</t>
  </si>
  <si>
    <t>Mensuel Soudeuse thermique DUOTH1</t>
  </si>
  <si>
    <t>Mensuel soudeuse TOSS CIRUS N°1</t>
  </si>
  <si>
    <t>Mensuel Soudeuses d'embouts 3D</t>
  </si>
  <si>
    <t>Mensuel Soudeuses SP en SBL1,2,3</t>
  </si>
  <si>
    <t>Mensuel Soudeuses SP sur SBL5</t>
  </si>
  <si>
    <t>Mensuel Thermique Auto</t>
  </si>
  <si>
    <t>Semestiel Air Leak Test sur P6-SBL4</t>
  </si>
  <si>
    <t>Semestriel Air Leak Test</t>
  </si>
  <si>
    <t>Semestriel Table Barblock N°5</t>
  </si>
  <si>
    <t>Semestriel Table Barblock N°6</t>
  </si>
  <si>
    <t>Trimestriel  Pinces à becs SBL5</t>
  </si>
  <si>
    <t>Trimestriel Air Leak Test</t>
  </si>
  <si>
    <t>Trimestriel Air Leak Test sur P 6 - SBL4</t>
  </si>
  <si>
    <t>Trimestriel Colpitt 2</t>
  </si>
  <si>
    <t>Trimestriel Encolleurs MEDICA</t>
  </si>
  <si>
    <t>Trimestriel Geaf X</t>
  </si>
  <si>
    <t>Trimestriel Indexeur</t>
  </si>
  <si>
    <t>Trimestriel Lève bobines SAS MP2</t>
  </si>
  <si>
    <t>Trimestriel Postes de Coupe Tubes SBL5</t>
  </si>
  <si>
    <t>Trimestriel SAS entrée MP SBL5</t>
  </si>
  <si>
    <t>Trimestriel SAS sortie Ligne 1 SBL5</t>
  </si>
  <si>
    <t>Trimestriel SAS sortie Ligne 2 SBL5</t>
  </si>
  <si>
    <t>Trimestriel Soudeuse HF SEBRA_1</t>
  </si>
  <si>
    <t>Trimestriel Thermique Auto</t>
  </si>
  <si>
    <t>Trimestriel ZUND n°4 - PROCUT_4</t>
  </si>
  <si>
    <t>Trimestriel ZUND n°5 - PROCUT_5</t>
  </si>
  <si>
    <t>Trimestrielle soudeuse TOSS CIRUS N°1</t>
  </si>
  <si>
    <t>Vérif. d'étalonnages soud. SP et SP_T sur SBL1, 2, 3</t>
  </si>
  <si>
    <t>Vérif. d'étalonnages soud. SP et SP_T sur SBL5</t>
  </si>
  <si>
    <t>VM</t>
  </si>
  <si>
    <t>VS</t>
  </si>
  <si>
    <t>VT</t>
  </si>
  <si>
    <r>
      <rPr>
        <b/>
        <u/>
        <sz val="14"/>
        <color theme="1"/>
        <rFont val="Calibri"/>
        <family val="2"/>
        <scheme val="minor"/>
      </rPr>
      <t>Code des opérations :</t>
    </r>
    <r>
      <rPr>
        <b/>
        <sz val="14"/>
        <color theme="1"/>
        <rFont val="Calibri"/>
        <family val="2"/>
        <scheme val="minor"/>
      </rPr>
      <t xml:space="preserve">
          VH - Visite Hebdomadaire
          VM - Visite Mensuelle
          VS - Visite Semestrielle
          VA - Visite Annuelle
          ER - Entretient Régulier
          EJ - Entretient Journalier
          </t>
    </r>
    <r>
      <rPr>
        <b/>
        <sz val="16"/>
        <color theme="1"/>
        <rFont val="Calibri"/>
        <family val="2"/>
        <scheme val="minor"/>
      </rPr>
      <t>CLOVIS JOFFROY</t>
    </r>
  </si>
  <si>
    <t>Colonne40</t>
  </si>
  <si>
    <r>
      <rPr>
        <b/>
        <u/>
        <sz val="14"/>
        <color theme="1"/>
        <rFont val="Calibri"/>
        <family val="2"/>
        <scheme val="minor"/>
      </rPr>
      <t>Code des opérations :</t>
    </r>
    <r>
      <rPr>
        <b/>
        <sz val="14"/>
        <color theme="1"/>
        <rFont val="Calibri"/>
        <family val="2"/>
        <scheme val="minor"/>
      </rPr>
      <t xml:space="preserve">
          VH - Visite Hebdomadaire
          VM - Visite Mensuelle
          VS - Visite Semestrielle
          VA - Visite Annuelle
          VT - Visite Trimestrielle
          </t>
    </r>
  </si>
  <si>
    <t>VM= 7 joues avant/apres</t>
  </si>
  <si>
    <t>VT= 14 jours avant/apres</t>
  </si>
  <si>
    <t>VS= 21 jours avant/apres</t>
  </si>
  <si>
    <t>VA= 21 jours avant/apres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</si>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</sst>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#,##0.00\ &quot;€&quot;"/>
    <numFmt numFmtId="166" formatCode="#,##0\ &quot;€&quot;"/>
  </numFmts>
  <fonts count="30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7" tint="-0.499984740745262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4A535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theme="5" tint="-0.499984740745262"/>
      </left>
      <right/>
      <top style="thick">
        <color theme="5" tint="-0.499984740745262"/>
      </top>
      <bottom/>
      <diagonal/>
    </border>
    <border>
      <left/>
      <right/>
      <top style="thick">
        <color theme="5" tint="-0.499984740745262"/>
      </top>
      <bottom/>
      <diagonal/>
    </border>
    <border>
      <left/>
      <right style="thick">
        <color theme="5" tint="-0.499984740745262"/>
      </right>
      <top style="thick">
        <color theme="5" tint="-0.499984740745262"/>
      </top>
      <bottom/>
      <diagonal/>
    </border>
    <border>
      <left style="thick">
        <color theme="5" tint="-0.499984740745262"/>
      </left>
      <right/>
      <top/>
      <bottom/>
      <diagonal/>
    </border>
    <border>
      <left/>
      <right style="thick">
        <color theme="5" tint="-0.499984740745262"/>
      </right>
      <top/>
      <bottom/>
      <diagonal/>
    </border>
    <border>
      <left style="thick">
        <color theme="5" tint="-0.499984740745262"/>
      </left>
      <right/>
      <top/>
      <bottom style="thick">
        <color theme="5" tint="-0.499984740745262"/>
      </bottom>
      <diagonal/>
    </border>
    <border>
      <left/>
      <right/>
      <top/>
      <bottom style="thick">
        <color theme="5" tint="-0.499984740745262"/>
      </bottom>
      <diagonal/>
    </border>
    <border>
      <left/>
      <right style="thick">
        <color theme="5" tint="-0.499984740745262"/>
      </right>
      <top/>
      <bottom style="thick">
        <color theme="5" tint="-0.499984740745262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/>
    <xf numFmtId="0" fontId="5" fillId="2" borderId="2" xfId="0" applyFont="1" applyFill="1" applyBorder="1"/>
    <xf numFmtId="16" fontId="5" fillId="2" borderId="2" xfId="0" applyNumberFormat="1" applyFont="1" applyFill="1" applyBorder="1"/>
    <xf numFmtId="0" fontId="0" fillId="0" borderId="0" xfId="0" applyFill="1"/>
    <xf numFmtId="0" fontId="3" fillId="4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 vertical="center" textRotation="90"/>
    </xf>
    <xf numFmtId="164" fontId="6" fillId="0" borderId="5" xfId="0" applyNumberFormat="1" applyFont="1" applyFill="1" applyBorder="1" applyAlignment="1">
      <alignment horizontal="center" vertical="center"/>
    </xf>
    <xf numFmtId="0" fontId="4" fillId="3" borderId="0" xfId="0" applyFont="1" applyFill="1"/>
    <xf numFmtId="0" fontId="0" fillId="3" borderId="11" xfId="0" applyFill="1" applyBorder="1"/>
    <xf numFmtId="0" fontId="0" fillId="3" borderId="10" xfId="0" applyFill="1" applyBorder="1"/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5" fillId="3" borderId="3" xfId="0" applyFont="1" applyFill="1" applyBorder="1"/>
    <xf numFmtId="0" fontId="7" fillId="0" borderId="3" xfId="0" applyFont="1" applyBorder="1" applyAlignment="1">
      <alignment horizontal="center" vertical="center"/>
    </xf>
    <xf numFmtId="164" fontId="6" fillId="0" borderId="12" xfId="0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13" xfId="0" applyFont="1" applyFill="1" applyBorder="1"/>
    <xf numFmtId="0" fontId="4" fillId="3" borderId="4" xfId="0" applyFont="1" applyFill="1" applyBorder="1"/>
    <xf numFmtId="0" fontId="4" fillId="3" borderId="3" xfId="0" applyFont="1" applyFill="1" applyBorder="1"/>
    <xf numFmtId="14" fontId="3" fillId="4" borderId="1" xfId="0" applyNumberFormat="1" applyFont="1" applyFill="1" applyBorder="1" applyAlignment="1">
      <alignment horizontal="left" vertical="center" indent="1"/>
    </xf>
    <xf numFmtId="14" fontId="3" fillId="2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Continuous" vertical="center" wrapText="1"/>
    </xf>
    <xf numFmtId="0" fontId="10" fillId="0" borderId="0" xfId="0" applyFont="1" applyAlignment="1">
      <alignment horizontal="center" vertical="center"/>
    </xf>
    <xf numFmtId="0" fontId="9" fillId="3" borderId="14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14" fontId="3" fillId="2" borderId="2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65" fontId="10" fillId="0" borderId="0" xfId="0" applyNumberFormat="1" applyFont="1" applyAlignment="1">
      <alignment horizontal="center" vertical="center"/>
    </xf>
    <xf numFmtId="0" fontId="0" fillId="4" borderId="1" xfId="0" applyNumberForma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166" fontId="10" fillId="0" borderId="0" xfId="0" applyNumberFormat="1" applyFont="1" applyAlignment="1">
      <alignment horizontal="center" vertical="center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top" wrapText="1"/>
    </xf>
    <xf numFmtId="0" fontId="10" fillId="0" borderId="0" xfId="0" applyNumberFormat="1" applyFont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0" fontId="15" fillId="0" borderId="1" xfId="0" applyFont="1" applyBorder="1" applyAlignment="1">
      <alignment horizontal="right" vertical="center" indent="1"/>
    </xf>
    <xf numFmtId="0" fontId="15" fillId="0" borderId="5" xfId="0" applyFont="1" applyBorder="1" applyAlignment="1">
      <alignment horizontal="right" vertical="center" indent="1"/>
    </xf>
    <xf numFmtId="0" fontId="15" fillId="7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indent="1"/>
    </xf>
    <xf numFmtId="0" fontId="15" fillId="0" borderId="5" xfId="0" applyFont="1" applyFill="1" applyBorder="1" applyAlignment="1">
      <alignment horizontal="left" vertical="center" indent="1"/>
    </xf>
    <xf numFmtId="0" fontId="9" fillId="3" borderId="8" xfId="0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0" fontId="0" fillId="8" borderId="0" xfId="0" applyFill="1"/>
    <xf numFmtId="14" fontId="10" fillId="0" borderId="0" xfId="0" applyNumberFormat="1" applyFont="1" applyAlignment="1">
      <alignment horizontal="center" vertical="center"/>
    </xf>
    <xf numFmtId="0" fontId="0" fillId="8" borderId="0" xfId="0" quotePrefix="1" applyFill="1"/>
    <xf numFmtId="14" fontId="0" fillId="0" borderId="1" xfId="0" applyNumberFormat="1" applyBorder="1"/>
    <xf numFmtId="14" fontId="3" fillId="2" borderId="4" xfId="0" applyNumberFormat="1" applyFont="1" applyFill="1" applyBorder="1"/>
    <xf numFmtId="14" fontId="10" fillId="0" borderId="0" xfId="0" applyNumberFormat="1" applyFont="1" applyFill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/>
    </xf>
    <xf numFmtId="0" fontId="19" fillId="0" borderId="0" xfId="0" applyNumberFormat="1" applyFont="1" applyFill="1" applyAlignment="1">
      <alignment horizontal="left" vertical="top"/>
    </xf>
    <xf numFmtId="0" fontId="21" fillId="0" borderId="1" xfId="0" applyFont="1" applyBorder="1" applyAlignment="1">
      <alignment horizontal="center" vertical="center"/>
    </xf>
    <xf numFmtId="164" fontId="21" fillId="0" borderId="5" xfId="0" applyNumberFormat="1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 textRotation="90"/>
    </xf>
    <xf numFmtId="0" fontId="23" fillId="2" borderId="4" xfId="0" applyFont="1" applyFill="1" applyBorder="1" applyAlignment="1">
      <alignment horizontal="center" vertical="center" textRotation="90"/>
    </xf>
    <xf numFmtId="0" fontId="23" fillId="2" borderId="3" xfId="0" applyFont="1" applyFill="1" applyBorder="1" applyAlignment="1">
      <alignment horizontal="center" vertical="center" textRotation="90"/>
    </xf>
    <xf numFmtId="0" fontId="24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 wrapText="1"/>
    </xf>
    <xf numFmtId="165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7" fillId="0" borderId="0" xfId="0" applyFont="1"/>
    <xf numFmtId="0" fontId="25" fillId="3" borderId="0" xfId="0" applyFont="1" applyFill="1" applyAlignment="1">
      <alignment horizontal="center" vertical="top" wrapText="1"/>
    </xf>
    <xf numFmtId="0" fontId="27" fillId="3" borderId="0" xfId="0" applyFont="1" applyFill="1"/>
    <xf numFmtId="0" fontId="27" fillId="3" borderId="15" xfId="0" applyFont="1" applyFill="1" applyBorder="1"/>
    <xf numFmtId="0" fontId="26" fillId="0" borderId="0" xfId="0" applyFont="1" applyFill="1"/>
    <xf numFmtId="0" fontId="26" fillId="0" borderId="0" xfId="0" applyFont="1"/>
    <xf numFmtId="0" fontId="28" fillId="2" borderId="2" xfId="0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  <xf numFmtId="0" fontId="16" fillId="9" borderId="2" xfId="0" applyFont="1" applyFill="1" applyBorder="1" applyAlignment="1">
      <alignment horizontal="right" vertical="center" wrapText="1" indent="8"/>
    </xf>
    <xf numFmtId="0" fontId="16" fillId="9" borderId="4" xfId="0" applyFont="1" applyFill="1" applyBorder="1" applyAlignment="1">
      <alignment horizontal="right" vertical="center" wrapText="1" indent="8"/>
    </xf>
    <xf numFmtId="0" fontId="16" fillId="9" borderId="3" xfId="0" applyFont="1" applyFill="1" applyBorder="1" applyAlignment="1">
      <alignment horizontal="right" vertical="center" wrapText="1" indent="8"/>
    </xf>
    <xf numFmtId="0" fontId="20" fillId="9" borderId="2" xfId="0" applyFont="1" applyFill="1" applyBorder="1" applyAlignment="1">
      <alignment horizontal="left" vertical="top" wrapText="1"/>
    </xf>
    <xf numFmtId="0" fontId="20" fillId="9" borderId="4" xfId="0" applyFont="1" applyFill="1" applyBorder="1" applyAlignment="1">
      <alignment horizontal="left" vertical="top" wrapText="1"/>
    </xf>
    <xf numFmtId="0" fontId="20" fillId="9" borderId="3" xfId="0" applyFont="1" applyFill="1" applyBorder="1" applyAlignment="1">
      <alignment horizontal="left" vertical="top" wrapText="1"/>
    </xf>
    <xf numFmtId="0" fontId="20" fillId="5" borderId="2" xfId="0" applyFont="1" applyFill="1" applyBorder="1" applyAlignment="1">
      <alignment horizontal="left" vertical="top" wrapText="1"/>
    </xf>
    <xf numFmtId="0" fontId="20" fillId="5" borderId="4" xfId="0" applyFont="1" applyFill="1" applyBorder="1" applyAlignment="1">
      <alignment horizontal="left" vertical="top" wrapText="1"/>
    </xf>
    <xf numFmtId="0" fontId="20" fillId="5" borderId="3" xfId="0" applyFont="1" applyFill="1" applyBorder="1" applyAlignment="1">
      <alignment horizontal="left" vertical="top" wrapText="1"/>
    </xf>
    <xf numFmtId="0" fontId="16" fillId="3" borderId="2" xfId="0" applyFont="1" applyFill="1" applyBorder="1" applyAlignment="1">
      <alignment horizontal="right" vertical="center" wrapText="1" indent="8"/>
    </xf>
    <xf numFmtId="0" fontId="16" fillId="3" borderId="4" xfId="0" applyFont="1" applyFill="1" applyBorder="1" applyAlignment="1">
      <alignment horizontal="right" vertical="center" wrapText="1" indent="8"/>
    </xf>
    <xf numFmtId="0" fontId="16" fillId="3" borderId="3" xfId="0" applyFont="1" applyFill="1" applyBorder="1" applyAlignment="1">
      <alignment horizontal="right" vertical="center" wrapText="1" indent="8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29" fillId="0" borderId="0" xfId="0" applyFont="1"/>
    <xf numFmtId="0" fontId="0" fillId="0" borderId="16" xfId="0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6" borderId="0" xfId="0" applyFill="1" applyBorder="1"/>
    <xf numFmtId="0" fontId="0" fillId="0" borderId="0" xfId="0" applyFill="1" applyBorder="1"/>
    <xf numFmtId="0" fontId="0" fillId="0" borderId="20" xfId="0" applyFill="1" applyBorder="1"/>
    <xf numFmtId="0" fontId="0" fillId="6" borderId="19" xfId="0" applyFill="1" applyBorder="1"/>
    <xf numFmtId="0" fontId="0" fillId="0" borderId="21" xfId="0" applyFill="1" applyBorder="1"/>
    <xf numFmtId="0" fontId="0" fillId="0" borderId="22" xfId="0" applyFill="1" applyBorder="1"/>
    <xf numFmtId="0" fontId="0" fillId="0" borderId="23" xfId="0" applyFill="1" applyBorder="1"/>
    <xf numFmtId="0" fontId="0" fillId="6" borderId="20" xfId="0" applyFill="1" applyBorder="1"/>
  </cellXfs>
  <cellStyles count="1">
    <cellStyle name="Normal" xfId="0" builtinId="0"/>
  </cellStyles>
  <dxfs count="113"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ont>
        <color auto="1"/>
      </font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ont>
        <color auto="1"/>
      </font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.00\ &quot;€&quot;"/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8"/>
        <name val="Calibri"/>
        <scheme val="minor"/>
      </font>
      <fill>
        <patternFill patternType="solid">
          <fgColor indexed="64"/>
          <bgColor theme="7" tint="-0.499984740745262"/>
        </patternFill>
      </fill>
    </dxf>
    <dxf>
      <fill>
        <patternFill>
          <bgColor theme="7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2">
      <tableStyleElement type="wholeTable" dxfId="112"/>
      <tableStyleElement type="headerRow" dxfId="111"/>
    </tableStyle>
  </tableStyles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CheckBox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fmlaLink="B4" lockText="1" noThreeD="1"/>
</file>

<file path=xl/ctrlProps/ctrlProp4.xml><?xml version="1.0" encoding="utf-8"?>
<formControlPr xmlns="http://schemas.microsoft.com/office/spreadsheetml/2009/9/main" objectType="CheckBox" fmlaLink="B5" lockText="1" noThreeD="1"/>
</file>

<file path=xl/ctrlProps/ctrlProp5.xml><?xml version="1.0" encoding="utf-8"?>
<formControlPr xmlns="http://schemas.microsoft.com/office/spreadsheetml/2009/9/main" objectType="CheckBox" fmlaLink="B6" lockText="1" noThreeD="1"/>
</file>

<file path=xl/ctrlProps/ctrlProp6.xml><?xml version="1.0" encoding="utf-8"?>
<formControlPr xmlns="http://schemas.microsoft.com/office/spreadsheetml/2009/9/main" objectType="CheckBox" fmlaLink="B7" lockText="1" noThreeD="1"/>
</file>

<file path=xl/ctrlProps/ctrlProp7.xml><?xml version="1.0" encoding="utf-8"?>
<formControlPr xmlns="http://schemas.microsoft.com/office/spreadsheetml/2009/9/main" objectType="CheckBox" fmlaLink="B8" lockText="1" noThreeD="1"/>
</file>

<file path=xl/ctrlProps/ctrlProp8.xml><?xml version="1.0" encoding="utf-8"?>
<formControlPr xmlns="http://schemas.microsoft.com/office/spreadsheetml/2009/9/main" objectType="CheckBox" fmlaLink="D2" lockText="1" noThreeD="1"/>
</file>

<file path=xl/ctrlProps/ctrlProp9.xml><?xml version="1.0" encoding="utf-8"?>
<formControlPr xmlns="http://schemas.microsoft.com/office/spreadsheetml/2009/9/main" objectType="CheckBox" fmlaLink="D3" lockText="1" noThreeD="1"/>
</file>

<file path=xl/ctrlProps/ctrlProp10.xml><?xml version="1.0" encoding="utf-8"?>
<formControlPr xmlns="http://schemas.microsoft.com/office/spreadsheetml/2009/9/main" objectType="CheckBox" fmlaLink="D4" lockText="1" noThreeD="1"/>
</file>

<file path=xl/ctrlProps/ctrlProp11.xml><?xml version="1.0" encoding="utf-8"?>
<formControlPr xmlns="http://schemas.microsoft.com/office/spreadsheetml/2009/9/main" objectType="CheckBox" fmlaLink="D5" lockText="1" noThreeD="1"/>
</file>

<file path=xl/ctrlProps/ctrlProp12.xml><?xml version="1.0" encoding="utf-8"?>
<formControlPr xmlns="http://schemas.microsoft.com/office/spreadsheetml/2009/9/main" objectType="CheckBox" fmlaLink="D7" lockText="1" noThreeD="1"/>
</file>

<file path=xl/ctrlProps/ctrlProp13.xml><?xml version="1.0" encoding="utf-8"?>
<formControlPr xmlns="http://schemas.microsoft.com/office/spreadsheetml/2009/9/main" objectType="CheckBox" fmlaLink="D8" lockText="1" noThreeD="1"/>
</file>

<file path=xl/ctrlProps/ctrlProp14.xml><?xml version="1.0" encoding="utf-8"?>
<formControlPr xmlns="http://schemas.microsoft.com/office/spreadsheetml/2009/9/main" objectType="CheckBox" fmlaLink="D9" lockText="1" noThreeD="1"/>
</file>

<file path=xl/ctrlProps/ctrlProp15.xml><?xml version="1.0" encoding="utf-8"?>
<formControlPr xmlns="http://schemas.microsoft.com/office/spreadsheetml/2009/9/main" objectType="CheckBox" fmlaLink="D10" lockText="1" noThreeD="1"/>
</file>

<file path=xl/ctrlProps/ctrlProp16.xml><?xml version="1.0" encoding="utf-8"?>
<formControlPr xmlns="http://schemas.microsoft.com/office/spreadsheetml/2009/9/main" objectType="CheckBox" fmlaLink="D11" lockText="1" noThreeD="1"/>
</file>

<file path=xl/ctrlProps/ctrlProp17.xml><?xml version="1.0" encoding="utf-8"?>
<formControlPr xmlns="http://schemas.microsoft.com/office/spreadsheetml/2009/9/main" objectType="CheckBox" fmlaLink="D12" lockText="1" noThreeD="1"/>
</file>

<file path=xl/ctrlProps/ctrlProp18.xml><?xml version="1.0" encoding="utf-8"?>
<formControlPr xmlns="http://schemas.microsoft.com/office/spreadsheetml/2009/9/main" objectType="CheckBox" fmlaLink="D6" lockText="1" noThreeD="1"/>
</file>

<file path=xl/ctrlProps/ctrlProp19.xml><?xml version="1.0" encoding="utf-8"?>
<formControlPr xmlns="http://schemas.microsoft.com/office/spreadsheetml/2009/9/main" objectType="CheckBox" fmlaLink="D13" lockText="1" noThreeD="1"/>
</file>

<file path=xl/ctrlProps/ctrlProp20.xml><?xml version="1.0" encoding="utf-8"?>
<formControlPr xmlns="http://schemas.microsoft.com/office/spreadsheetml/2009/9/main" objectType="CheckBox" fmlaLink="D14" lockText="1" noThreeD="1"/>
</file>

<file path=xl/ctrlProps/ctrlProp21.xml><?xml version="1.0" encoding="utf-8"?>
<formControlPr xmlns="http://schemas.microsoft.com/office/spreadsheetml/2009/9/main" objectType="CheckBox" fmlaLink="G2" lockText="1" noThreeD="1"/>
</file>

<file path=xl/ctrlProps/ctrlProp22.xml><?xml version="1.0" encoding="utf-8"?>
<formControlPr xmlns="http://schemas.microsoft.com/office/spreadsheetml/2009/9/main" objectType="CheckBox" fmlaLink="G3" lockText="1" noThreeD="1"/>
</file>

<file path=xl/ctrlProps/ctrlProp23.xml><?xml version="1.0" encoding="utf-8"?>
<formControlPr xmlns="http://schemas.microsoft.com/office/spreadsheetml/2009/9/main" objectType="CheckBox" fmlaLink="G4" lockText="1" noThreeD="1"/>
</file>

<file path=xl/ctrlProps/ctrlProp24.xml><?xml version="1.0" encoding="utf-8"?>
<formControlPr xmlns="http://schemas.microsoft.com/office/spreadsheetml/2009/9/main" objectType="CheckBox" fmlaLink="G5" lockText="1" noThreeD="1"/>
</file>

<file path=xl/ctrlProps/ctrlProp25.xml><?xml version="1.0" encoding="utf-8"?>
<formControlPr xmlns="http://schemas.microsoft.com/office/spreadsheetml/2009/9/main" objectType="CheckBox" fmlaLink="G6" lockText="1" noThreeD="1"/>
</file>

<file path=xl/ctrlProps/ctrlProp26.xml><?xml version="1.0" encoding="utf-8"?>
<formControlPr xmlns="http://schemas.microsoft.com/office/spreadsheetml/2009/9/main" objectType="CheckBox" fmlaLink="G7" lockText="1" noThreeD="1"/>
</file>

<file path=xl/ctrlProps/ctrlProp27.xml><?xml version="1.0" encoding="utf-8"?>
<formControlPr xmlns="http://schemas.microsoft.com/office/spreadsheetml/2009/9/main" objectType="CheckBox" fmlaLink="G8" lockText="1" noThreeD="1"/>
</file>

<file path=xl/ctrlProps/ctrlProp28.xml><?xml version="1.0" encoding="utf-8"?>
<formControlPr xmlns="http://schemas.microsoft.com/office/spreadsheetml/2009/9/main" objectType="CheckBox" fmlaLink="G9" lockText="1" noThreeD="1"/>
</file>

<file path=xl/ctrlProps/ctrlProp29.xml><?xml version="1.0" encoding="utf-8"?>
<formControlPr xmlns="http://schemas.microsoft.com/office/spreadsheetml/2009/9/main" objectType="CheckBox" fmlaLink="G10" lockText="1" noThreeD="1"/>
</file>

<file path=xl/ctrlProps/ctrlProp30.xml><?xml version="1.0" encoding="utf-8"?>
<formControlPr xmlns="http://schemas.microsoft.com/office/spreadsheetml/2009/9/main" objectType="CheckBox" fmlaLink="G11" lockText="1" noThreeD="1"/>
</file>

<file path=xl/ctrlProps/ctrlProp31.xml><?xml version="1.0" encoding="utf-8"?>
<formControlPr xmlns="http://schemas.microsoft.com/office/spreadsheetml/2009/9/main" objectType="CheckBox" fmlaLink="G12" lockText="1" noThreeD="1"/>
</file>

<file path=xl/ctrlProps/ctrlProp32.xml><?xml version="1.0" encoding="utf-8"?>
<formControlPr xmlns="http://schemas.microsoft.com/office/spreadsheetml/2009/9/main" objectType="CheckBox" fmlaLink="G13" lockText="1" noThreeD="1"/>
</file>

<file path=xl/ctrlProps/ctrlProp33.xml><?xml version="1.0" encoding="utf-8"?>
<formControlPr xmlns="http://schemas.microsoft.com/office/spreadsheetml/2009/9/main" objectType="CheckBox" fmlaLink="G14" lockText="1" noThreeD="1"/>
</file>

<file path=xl/ctrlProps/ctrlProp34.xml><?xml version="1.0" encoding="utf-8"?>
<formControlPr xmlns="http://schemas.microsoft.com/office/spreadsheetml/2009/9/main" objectType="CheckBox" fmlaLink="G15" lockText="1" noThreeD="1"/>
</file>

<file path=xl/ctrlProps/ctrlProp35.xml><?xml version="1.0" encoding="utf-8"?>
<formControlPr xmlns="http://schemas.microsoft.com/office/spreadsheetml/2009/9/main" objectType="CheckBox" fmlaLink="G16" lockText="1" noThreeD="1"/>
</file>

<file path=xl/ctrlProps/ctrlProp36.xml><?xml version="1.0" encoding="utf-8"?>
<formControlPr xmlns="http://schemas.microsoft.com/office/spreadsheetml/2009/9/main" objectType="CheckBox" fmlaLink="G17" lockText="1" noThreeD="1"/>
</file>

<file path=xl/ctrlProps/ctrlProp37.xml><?xml version="1.0" encoding="utf-8"?>
<formControlPr xmlns="http://schemas.microsoft.com/office/spreadsheetml/2009/9/main" objectType="CheckBox" fmlaLink="G18" lockText="1" noThreeD="1"/>
</file>

<file path=xl/ctrlProps/ctrlProp38.xml><?xml version="1.0" encoding="utf-8"?>
<formControlPr xmlns="http://schemas.microsoft.com/office/spreadsheetml/2009/9/main" objectType="CheckBox" fmlaLink="G19" lockText="1" noThreeD="1"/>
</file>

<file path=xl/ctrlProps/ctrlProp39.xml><?xml version="1.0" encoding="utf-8"?>
<formControlPr xmlns="http://schemas.microsoft.com/office/spreadsheetml/2009/9/main" objectType="CheckBox" fmlaLink="G20" lockText="1" noThreeD="1"/>
</file>

<file path=xl/ctrlProps/ctrlProp40.xml><?xml version="1.0" encoding="utf-8"?>
<formControlPr xmlns="http://schemas.microsoft.com/office/spreadsheetml/2009/9/main" objectType="CheckBox" fmlaLink="G21" lockText="1" noThreeD="1"/>
</file>

<file path=xl/ctrlProps/ctrlProp41.xml><?xml version="1.0" encoding="utf-8"?>
<formControlPr xmlns="http://schemas.microsoft.com/office/spreadsheetml/2009/9/main" objectType="CheckBox" fmlaLink="G22" lockText="1" noThreeD="1"/>
</file>

<file path=xl/ctrlProps/ctrlProp42.xml><?xml version="1.0" encoding="utf-8"?>
<formControlPr xmlns="http://schemas.microsoft.com/office/spreadsheetml/2009/9/main" objectType="CheckBox" fmlaLink="G23" lockText="1" noThreeD="1"/>
</file>

<file path=xl/ctrlProps/ctrlProp43.xml><?xml version="1.0" encoding="utf-8"?>
<formControlPr xmlns="http://schemas.microsoft.com/office/spreadsheetml/2009/9/main" objectType="CheckBox" fmlaLink="G24" lockText="1" noThreeD="1"/>
</file>

<file path=xl/ctrlProps/ctrlProp44.xml><?xml version="1.0" encoding="utf-8"?>
<formControlPr xmlns="http://schemas.microsoft.com/office/spreadsheetml/2009/9/main" objectType="CheckBox" fmlaLink="G25" lockText="1" noThreeD="1"/>
</file>

<file path=xl/ctrlProps/ctrlProp45.xml><?xml version="1.0" encoding="utf-8"?>
<formControlPr xmlns="http://schemas.microsoft.com/office/spreadsheetml/2009/9/main" objectType="CheckBox" fmlaLink="G26" lockText="1" noThreeD="1"/>
</file>

<file path=xl/ctrlProps/ctrlProp46.xml><?xml version="1.0" encoding="utf-8"?>
<formControlPr xmlns="http://schemas.microsoft.com/office/spreadsheetml/2009/9/main" objectType="CheckBox" fmlaLink="G27" lockText="1" noThreeD="1"/>
</file>

<file path=xl/ctrlProps/ctrlProp47.xml><?xml version="1.0" encoding="utf-8"?>
<formControlPr xmlns="http://schemas.microsoft.com/office/spreadsheetml/2009/9/main" objectType="CheckBox" fmlaLink="G28" lockText="1" noThreeD="1"/>
</file>

<file path=xl/ctrlProps/ctrlProp48.xml><?xml version="1.0" encoding="utf-8"?>
<formControlPr xmlns="http://schemas.microsoft.com/office/spreadsheetml/2009/9/main" objectType="CheckBox" fmlaLink="G29" lockText="1" noThreeD="1"/>
</file>

<file path=xl/ctrlProps/ctrlProp49.xml><?xml version="1.0" encoding="utf-8"?>
<formControlPr xmlns="http://schemas.microsoft.com/office/spreadsheetml/2009/9/main" objectType="CheckBox" fmlaLink="G30" lockText="1" noThreeD="1"/>
</file>

<file path=xl/ctrlProps/ctrlProp50.xml><?xml version="1.0" encoding="utf-8"?>
<formControlPr xmlns="http://schemas.microsoft.com/office/spreadsheetml/2009/9/main" objectType="CheckBox" fmlaLink="G31" lockText="1" noThreeD="1"/>
</file>

<file path=xl/ctrlProps/ctrlProp51.xml><?xml version="1.0" encoding="utf-8"?>
<formControlPr xmlns="http://schemas.microsoft.com/office/spreadsheetml/2009/9/main" objectType="CheckBox" fmlaLink="G32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</xdr:rowOff>
    </xdr:from>
    <xdr:to>
      <xdr:col>2</xdr:col>
      <xdr:colOff>95250</xdr:colOff>
      <xdr:row>2</xdr:row>
      <xdr:rowOff>1</xdr:rowOff>
    </xdr:to>
    <xdr:sp macro="[0]!Planning.Ce_Jour" textlink="">
      <xdr:nvSpPr>
        <xdr:cNvPr id="2" name="Rectangle à coins arrondis 1"/>
        <xdr:cNvSpPr/>
      </xdr:nvSpPr>
      <xdr:spPr>
        <a:xfrm>
          <a:off x="190500" y="1533526"/>
          <a:ext cx="1571625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Aujourd'hui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895350</xdr:colOff>
          <xdr:row>2</xdr:row>
          <xdr:rowOff>9525</xdr:rowOff>
        </xdr:from>
        <xdr:to>
          <xdr:col>8</xdr:col>
          <xdr:colOff>19050</xdr:colOff>
          <xdr:row>3</xdr:row>
          <xdr:rowOff>266700</xdr:rowOff>
        </xdr:to>
        <xdr:sp macro="" textlink="">
          <xdr:nvSpPr>
            <xdr:cNvPr id="1028" name="ScrollBar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9525</xdr:rowOff>
        </xdr:from>
        <xdr:to>
          <xdr:col>0</xdr:col>
          <xdr:colOff>857250</xdr:colOff>
          <xdr:row>4</xdr:row>
          <xdr:rowOff>361950</xdr:rowOff>
        </xdr:to>
        <xdr:sp macro="" textlink="">
          <xdr:nvSpPr>
            <xdr:cNvPr id="1029" name="Spin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5638800</xdr:colOff>
      <xdr:row>3</xdr:row>
      <xdr:rowOff>57150</xdr:rowOff>
    </xdr:from>
    <xdr:to>
      <xdr:col>20</xdr:col>
      <xdr:colOff>76200</xdr:colOff>
      <xdr:row>28</xdr:row>
      <xdr:rowOff>247650</xdr:rowOff>
    </xdr:to>
    <xdr:cxnSp macro="">
      <xdr:nvCxnSpPr>
        <xdr:cNvPr id="8" name="Connecteur droit avec flèche 7"/>
        <xdr:cNvCxnSpPr/>
      </xdr:nvCxnSpPr>
      <xdr:spPr>
        <a:xfrm flipH="1" flipV="1">
          <a:off x="5638800" y="2552700"/>
          <a:ext cx="7486650" cy="8324850"/>
        </a:xfrm>
        <a:prstGeom prst="straightConnector1">
          <a:avLst/>
        </a:prstGeom>
        <a:ln w="53975" cmpd="sng">
          <a:solidFill>
            <a:srgbClr val="FF0000"/>
          </a:solidFill>
          <a:headEnd type="stealth" w="lg" len="lg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495300</xdr:colOff>
      <xdr:row>4</xdr:row>
      <xdr:rowOff>57150</xdr:rowOff>
    </xdr:from>
    <xdr:to>
      <xdr:col>20</xdr:col>
      <xdr:colOff>19050</xdr:colOff>
      <xdr:row>31</xdr:row>
      <xdr:rowOff>285750</xdr:rowOff>
    </xdr:to>
    <xdr:cxnSp macro="">
      <xdr:nvCxnSpPr>
        <xdr:cNvPr id="10" name="Connecteur droit avec flèche 9"/>
        <xdr:cNvCxnSpPr/>
      </xdr:nvCxnSpPr>
      <xdr:spPr>
        <a:xfrm flipH="1" flipV="1">
          <a:off x="495300" y="2857500"/>
          <a:ext cx="12573000" cy="9029700"/>
        </a:xfrm>
        <a:prstGeom prst="straightConnector1">
          <a:avLst/>
        </a:prstGeom>
        <a:ln w="57150">
          <a:solidFill>
            <a:srgbClr val="FF0000"/>
          </a:solidFill>
          <a:headEnd type="stealth" w="lg" len="lg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190500</xdr:colOff>
      <xdr:row>22</xdr:row>
      <xdr:rowOff>209550</xdr:rowOff>
    </xdr:from>
    <xdr:to>
      <xdr:col>32</xdr:col>
      <xdr:colOff>361950</xdr:colOff>
      <xdr:row>41</xdr:row>
      <xdr:rowOff>38100</xdr:rowOff>
    </xdr:to>
    <xdr:sp macro="" textlink="">
      <xdr:nvSpPr>
        <xdr:cNvPr id="17" name="ZoneTexte 16"/>
        <xdr:cNvSpPr txBox="1"/>
      </xdr:nvSpPr>
      <xdr:spPr>
        <a:xfrm>
          <a:off x="13239750" y="8896350"/>
          <a:ext cx="7600950" cy="598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 b="1"/>
            <a:t>bouton aujoud'hui</a:t>
          </a:r>
          <a:r>
            <a:rPr lang="fr-FR" sz="3600" b="1" baseline="0"/>
            <a:t> réactualise le calendrier </a:t>
          </a:r>
          <a:endParaRPr lang="fr-FR" sz="3600" b="1"/>
        </a:p>
        <a:p>
          <a:endParaRPr lang="fr-FR" sz="3600" b="1"/>
        </a:p>
        <a:p>
          <a:r>
            <a:rPr lang="fr-FR" sz="3600" b="1"/>
            <a:t>barre de défilement</a:t>
          </a:r>
        </a:p>
        <a:p>
          <a:endParaRPr lang="fr-FR" sz="3600" b="1"/>
        </a:p>
        <a:p>
          <a:r>
            <a:rPr lang="fr-FR" sz="3600" b="1"/>
            <a:t>bouton</a:t>
          </a:r>
          <a:r>
            <a:rPr lang="fr-FR" sz="3600" b="1" baseline="0"/>
            <a:t> défilement mois/mois</a:t>
          </a:r>
        </a:p>
        <a:p>
          <a:endParaRPr lang="fr-FR" sz="3600" b="1" baseline="0"/>
        </a:p>
        <a:p>
          <a:r>
            <a:rPr lang="fr-FR" sz="3600" b="1" baseline="0">
              <a:solidFill>
                <a:srgbClr val="FF0000"/>
              </a:solidFill>
            </a:rPr>
            <a:t>les fléches et cette fenétre peuvent être supprimées</a:t>
          </a:r>
          <a:endParaRPr lang="fr-FR" sz="36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361950</xdr:colOff>
      <xdr:row>1</xdr:row>
      <xdr:rowOff>171450</xdr:rowOff>
    </xdr:from>
    <xdr:to>
      <xdr:col>20</xdr:col>
      <xdr:colOff>590550</xdr:colOff>
      <xdr:row>22</xdr:row>
      <xdr:rowOff>152400</xdr:rowOff>
    </xdr:to>
    <xdr:cxnSp macro="">
      <xdr:nvCxnSpPr>
        <xdr:cNvPr id="26" name="Connecteur droit avec flèche 25"/>
        <xdr:cNvCxnSpPr/>
      </xdr:nvCxnSpPr>
      <xdr:spPr>
        <a:xfrm flipH="1" flipV="1">
          <a:off x="6877050" y="2076450"/>
          <a:ext cx="6762750" cy="6762750"/>
        </a:xfrm>
        <a:prstGeom prst="straightConnector1">
          <a:avLst/>
        </a:prstGeom>
        <a:ln w="53975" cmpd="sng">
          <a:solidFill>
            <a:srgbClr val="FF0000"/>
          </a:solidFill>
          <a:headEnd type="stealth" w="lg" len="lg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</xdr:rowOff>
    </xdr:from>
    <xdr:to>
      <xdr:col>2</xdr:col>
      <xdr:colOff>95250</xdr:colOff>
      <xdr:row>2</xdr:row>
      <xdr:rowOff>1</xdr:rowOff>
    </xdr:to>
    <xdr:sp macro="[0]!Planning.Ce_Jour" textlink="">
      <xdr:nvSpPr>
        <xdr:cNvPr id="2" name="Rectangle à coins arrondis 1"/>
        <xdr:cNvSpPr/>
      </xdr:nvSpPr>
      <xdr:spPr>
        <a:xfrm>
          <a:off x="190500" y="1905001"/>
          <a:ext cx="6396990" cy="28194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Aujourd'hui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561975</xdr:rowOff>
        </xdr:from>
        <xdr:to>
          <xdr:col>4</xdr:col>
          <xdr:colOff>733425</xdr:colOff>
          <xdr:row>2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0</xdr:rowOff>
        </xdr:from>
        <xdr:to>
          <xdr:col>4</xdr:col>
          <xdr:colOff>733425</xdr:colOff>
          <xdr:row>3</xdr:row>
          <xdr:rowOff>19050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180975</xdr:rowOff>
        </xdr:from>
        <xdr:to>
          <xdr:col>4</xdr:col>
          <xdr:colOff>733425</xdr:colOff>
          <xdr:row>4</xdr:row>
          <xdr:rowOff>9525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161925</xdr:rowOff>
        </xdr:from>
        <xdr:to>
          <xdr:col>4</xdr:col>
          <xdr:colOff>1038225</xdr:colOff>
          <xdr:row>5</xdr:row>
          <xdr:rowOff>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180975</xdr:rowOff>
        </xdr:from>
        <xdr:to>
          <xdr:col>4</xdr:col>
          <xdr:colOff>733425</xdr:colOff>
          <xdr:row>7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0</xdr:rowOff>
        </xdr:from>
        <xdr:to>
          <xdr:col>4</xdr:col>
          <xdr:colOff>733425</xdr:colOff>
          <xdr:row>8</xdr:row>
          <xdr:rowOff>19050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180975</xdr:rowOff>
        </xdr:from>
        <xdr:to>
          <xdr:col>4</xdr:col>
          <xdr:colOff>733425</xdr:colOff>
          <xdr:row>9</xdr:row>
          <xdr:rowOff>9525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171450</xdr:rowOff>
        </xdr:from>
        <xdr:to>
          <xdr:col>4</xdr:col>
          <xdr:colOff>733425</xdr:colOff>
          <xdr:row>10</xdr:row>
          <xdr:rowOff>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</xdr:row>
          <xdr:rowOff>171450</xdr:rowOff>
        </xdr:from>
        <xdr:to>
          <xdr:col>4</xdr:col>
          <xdr:colOff>733425</xdr:colOff>
          <xdr:row>11</xdr:row>
          <xdr:rowOff>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180975</xdr:rowOff>
        </xdr:from>
        <xdr:to>
          <xdr:col>4</xdr:col>
          <xdr:colOff>1219200</xdr:colOff>
          <xdr:row>12</xdr:row>
          <xdr:rowOff>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</xdr:row>
          <xdr:rowOff>180975</xdr:rowOff>
        </xdr:from>
        <xdr:to>
          <xdr:col>4</xdr:col>
          <xdr:colOff>733425</xdr:colOff>
          <xdr:row>6</xdr:row>
          <xdr:rowOff>9525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</xdr:row>
          <xdr:rowOff>180975</xdr:rowOff>
        </xdr:from>
        <xdr:to>
          <xdr:col>4</xdr:col>
          <xdr:colOff>733425</xdr:colOff>
          <xdr:row>13</xdr:row>
          <xdr:rowOff>9525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180975</xdr:rowOff>
        </xdr:from>
        <xdr:to>
          <xdr:col>4</xdr:col>
          <xdr:colOff>733425</xdr:colOff>
          <xdr:row>14</xdr:row>
          <xdr:rowOff>9525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0</xdr:row>
          <xdr:rowOff>552450</xdr:rowOff>
        </xdr:from>
        <xdr:to>
          <xdr:col>6</xdr:col>
          <xdr:colOff>66675</xdr:colOff>
          <xdr:row>2</xdr:row>
          <xdr:rowOff>9525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</xdr:row>
          <xdr:rowOff>171450</xdr:rowOff>
        </xdr:from>
        <xdr:to>
          <xdr:col>6</xdr:col>
          <xdr:colOff>66675</xdr:colOff>
          <xdr:row>3</xdr:row>
          <xdr:rowOff>9525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</xdr:row>
          <xdr:rowOff>171450</xdr:rowOff>
        </xdr:from>
        <xdr:to>
          <xdr:col>6</xdr:col>
          <xdr:colOff>66675</xdr:colOff>
          <xdr:row>4</xdr:row>
          <xdr:rowOff>9525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</xdr:row>
          <xdr:rowOff>171450</xdr:rowOff>
        </xdr:from>
        <xdr:to>
          <xdr:col>6</xdr:col>
          <xdr:colOff>66675</xdr:colOff>
          <xdr:row>5</xdr:row>
          <xdr:rowOff>9525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4</xdr:row>
          <xdr:rowOff>171450</xdr:rowOff>
        </xdr:from>
        <xdr:to>
          <xdr:col>6</xdr:col>
          <xdr:colOff>66675</xdr:colOff>
          <xdr:row>6</xdr:row>
          <xdr:rowOff>9525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5</xdr:row>
          <xdr:rowOff>171450</xdr:rowOff>
        </xdr:from>
        <xdr:to>
          <xdr:col>6</xdr:col>
          <xdr:colOff>66675</xdr:colOff>
          <xdr:row>7</xdr:row>
          <xdr:rowOff>9525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6</xdr:row>
          <xdr:rowOff>171450</xdr:rowOff>
        </xdr:from>
        <xdr:to>
          <xdr:col>6</xdr:col>
          <xdr:colOff>66675</xdr:colOff>
          <xdr:row>8</xdr:row>
          <xdr:rowOff>9525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7</xdr:row>
          <xdr:rowOff>171450</xdr:rowOff>
        </xdr:from>
        <xdr:to>
          <xdr:col>6</xdr:col>
          <xdr:colOff>66675</xdr:colOff>
          <xdr:row>9</xdr:row>
          <xdr:rowOff>9525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8</xdr:row>
          <xdr:rowOff>171450</xdr:rowOff>
        </xdr:from>
        <xdr:to>
          <xdr:col>6</xdr:col>
          <xdr:colOff>66675</xdr:colOff>
          <xdr:row>10</xdr:row>
          <xdr:rowOff>9525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9</xdr:row>
          <xdr:rowOff>171450</xdr:rowOff>
        </xdr:from>
        <xdr:to>
          <xdr:col>6</xdr:col>
          <xdr:colOff>66675</xdr:colOff>
          <xdr:row>11</xdr:row>
          <xdr:rowOff>9525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10</xdr:row>
          <xdr:rowOff>171450</xdr:rowOff>
        </xdr:from>
        <xdr:to>
          <xdr:col>6</xdr:col>
          <xdr:colOff>66675</xdr:colOff>
          <xdr:row>12</xdr:row>
          <xdr:rowOff>9525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11</xdr:row>
          <xdr:rowOff>171450</xdr:rowOff>
        </xdr:from>
        <xdr:to>
          <xdr:col>6</xdr:col>
          <xdr:colOff>66675</xdr:colOff>
          <xdr:row>13</xdr:row>
          <xdr:rowOff>9525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12</xdr:row>
          <xdr:rowOff>171450</xdr:rowOff>
        </xdr:from>
        <xdr:to>
          <xdr:col>6</xdr:col>
          <xdr:colOff>66675</xdr:colOff>
          <xdr:row>14</xdr:row>
          <xdr:rowOff>9525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13</xdr:row>
          <xdr:rowOff>171450</xdr:rowOff>
        </xdr:from>
        <xdr:to>
          <xdr:col>6</xdr:col>
          <xdr:colOff>66675</xdr:colOff>
          <xdr:row>15</xdr:row>
          <xdr:rowOff>9525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14</xdr:row>
          <xdr:rowOff>171450</xdr:rowOff>
        </xdr:from>
        <xdr:to>
          <xdr:col>6</xdr:col>
          <xdr:colOff>66675</xdr:colOff>
          <xdr:row>16</xdr:row>
          <xdr:rowOff>9525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15</xdr:row>
          <xdr:rowOff>171450</xdr:rowOff>
        </xdr:from>
        <xdr:to>
          <xdr:col>6</xdr:col>
          <xdr:colOff>66675</xdr:colOff>
          <xdr:row>17</xdr:row>
          <xdr:rowOff>9525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16</xdr:row>
          <xdr:rowOff>171450</xdr:rowOff>
        </xdr:from>
        <xdr:to>
          <xdr:col>6</xdr:col>
          <xdr:colOff>66675</xdr:colOff>
          <xdr:row>18</xdr:row>
          <xdr:rowOff>9525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17</xdr:row>
          <xdr:rowOff>171450</xdr:rowOff>
        </xdr:from>
        <xdr:to>
          <xdr:col>6</xdr:col>
          <xdr:colOff>66675</xdr:colOff>
          <xdr:row>19</xdr:row>
          <xdr:rowOff>9525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18</xdr:row>
          <xdr:rowOff>171450</xdr:rowOff>
        </xdr:from>
        <xdr:to>
          <xdr:col>6</xdr:col>
          <xdr:colOff>66675</xdr:colOff>
          <xdr:row>20</xdr:row>
          <xdr:rowOff>9525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19</xdr:row>
          <xdr:rowOff>171450</xdr:rowOff>
        </xdr:from>
        <xdr:to>
          <xdr:col>6</xdr:col>
          <xdr:colOff>66675</xdr:colOff>
          <xdr:row>21</xdr:row>
          <xdr:rowOff>9525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20</xdr:row>
          <xdr:rowOff>171450</xdr:rowOff>
        </xdr:from>
        <xdr:to>
          <xdr:col>6</xdr:col>
          <xdr:colOff>66675</xdr:colOff>
          <xdr:row>22</xdr:row>
          <xdr:rowOff>9525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21</xdr:row>
          <xdr:rowOff>171450</xdr:rowOff>
        </xdr:from>
        <xdr:to>
          <xdr:col>6</xdr:col>
          <xdr:colOff>66675</xdr:colOff>
          <xdr:row>23</xdr:row>
          <xdr:rowOff>9525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22</xdr:row>
          <xdr:rowOff>171450</xdr:rowOff>
        </xdr:from>
        <xdr:to>
          <xdr:col>6</xdr:col>
          <xdr:colOff>66675</xdr:colOff>
          <xdr:row>24</xdr:row>
          <xdr:rowOff>9525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23</xdr:row>
          <xdr:rowOff>171450</xdr:rowOff>
        </xdr:from>
        <xdr:to>
          <xdr:col>6</xdr:col>
          <xdr:colOff>66675</xdr:colOff>
          <xdr:row>25</xdr:row>
          <xdr:rowOff>9525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24</xdr:row>
          <xdr:rowOff>171450</xdr:rowOff>
        </xdr:from>
        <xdr:to>
          <xdr:col>6</xdr:col>
          <xdr:colOff>66675</xdr:colOff>
          <xdr:row>26</xdr:row>
          <xdr:rowOff>9525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25</xdr:row>
          <xdr:rowOff>171450</xdr:rowOff>
        </xdr:from>
        <xdr:to>
          <xdr:col>6</xdr:col>
          <xdr:colOff>66675</xdr:colOff>
          <xdr:row>27</xdr:row>
          <xdr:rowOff>9525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26</xdr:row>
          <xdr:rowOff>171450</xdr:rowOff>
        </xdr:from>
        <xdr:to>
          <xdr:col>6</xdr:col>
          <xdr:colOff>66675</xdr:colOff>
          <xdr:row>28</xdr:row>
          <xdr:rowOff>9525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27</xdr:row>
          <xdr:rowOff>171450</xdr:rowOff>
        </xdr:from>
        <xdr:to>
          <xdr:col>6</xdr:col>
          <xdr:colOff>66675</xdr:colOff>
          <xdr:row>29</xdr:row>
          <xdr:rowOff>9525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28</xdr:row>
          <xdr:rowOff>171450</xdr:rowOff>
        </xdr:from>
        <xdr:to>
          <xdr:col>6</xdr:col>
          <xdr:colOff>66675</xdr:colOff>
          <xdr:row>30</xdr:row>
          <xdr:rowOff>9525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29</xdr:row>
          <xdr:rowOff>171450</xdr:rowOff>
        </xdr:from>
        <xdr:to>
          <xdr:col>6</xdr:col>
          <xdr:colOff>66675</xdr:colOff>
          <xdr:row>31</xdr:row>
          <xdr:rowOff>9525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30</xdr:row>
          <xdr:rowOff>171450</xdr:rowOff>
        </xdr:from>
        <xdr:to>
          <xdr:col>6</xdr:col>
          <xdr:colOff>66675</xdr:colOff>
          <xdr:row>32</xdr:row>
          <xdr:rowOff>9525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19050</xdr:rowOff>
        </xdr:from>
        <xdr:to>
          <xdr:col>0</xdr:col>
          <xdr:colOff>1266825</xdr:colOff>
          <xdr:row>2</xdr:row>
          <xdr:rowOff>0</xdr:rowOff>
        </xdr:to>
        <xdr:sp macro="" textlink="">
          <xdr:nvSpPr>
            <xdr:cNvPr id="3154" name="Label1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19050</xdr:rowOff>
        </xdr:from>
        <xdr:to>
          <xdr:col>0</xdr:col>
          <xdr:colOff>1266825</xdr:colOff>
          <xdr:row>3</xdr:row>
          <xdr:rowOff>9525</xdr:rowOff>
        </xdr:to>
        <xdr:sp macro="" textlink="">
          <xdr:nvSpPr>
            <xdr:cNvPr id="3155" name="Label2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487680</xdr:colOff>
      <xdr:row>19</xdr:row>
      <xdr:rowOff>45720</xdr:rowOff>
    </xdr:from>
    <xdr:to>
      <xdr:col>4</xdr:col>
      <xdr:colOff>1844040</xdr:colOff>
      <xdr:row>32</xdr:row>
      <xdr:rowOff>175260</xdr:rowOff>
    </xdr:to>
    <xdr:sp macro="" textlink="">
      <xdr:nvSpPr>
        <xdr:cNvPr id="2" name="ZoneTexte 1"/>
        <xdr:cNvSpPr txBox="1"/>
      </xdr:nvSpPr>
      <xdr:spPr>
        <a:xfrm>
          <a:off x="487680" y="3909060"/>
          <a:ext cx="3855720" cy="2506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4000" b="1">
              <a:solidFill>
                <a:srgbClr val="FF0000"/>
              </a:solidFill>
            </a:rPr>
            <a:t>ne pas toucher</a:t>
          </a:r>
        </a:p>
        <a:p>
          <a:r>
            <a:rPr lang="fr-FR" sz="4000" b="1">
              <a:solidFill>
                <a:srgbClr val="FF0000"/>
              </a:solidFill>
            </a:rPr>
            <a:t>!!!!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Résa" displayName="Tab_Résa" ref="A5:BH58" totalsRowShown="0" headerRowDxfId="110" dataDxfId="109" tableBorderDxfId="108">
  <autoFilter ref="A5:BH58"/>
  <tableColumns count="60">
    <tableColumn id="1" name="Machine" dataDxfId="107"/>
    <tableColumn id="2" name="Colonne40" dataDxfId="106"/>
    <tableColumn id="44" name="Débit_x000a_Crédit" dataDxfId="105"/>
    <tableColumn id="3" name="Date de première intervention" dataDxfId="104"/>
    <tableColumn id="4" name="Périodicité de l'opération" dataDxfId="103"/>
    <tableColumn id="5" name="Nb_x000a_d'échéance" dataDxfId="102"/>
    <tableColumn id="61" name="Sens" dataDxfId="101"/>
    <tableColumn id="59" name="Date de la prochaine opération" dataDxfId="100">
      <calculatedColumnFormula array="1">IF(OR($D6=Fériés,$D6=Ponts,NOT(NETWORKDAYS.INTL($D6,$D6,Chômés))),"Erreur de",IF($D6="","Absence de",IFERROR(
IF($I6="Terminé","Opération",
IF(TODAY()&lt;=$D6,$D6,
IF($I6&lt;WORKDAY.INTL(Prochaine_Echéance,IF(OR(WORKDAY.INTL(Prochaine_Echéance,0,Chômés,Tout_JF_P)=Tout_JF_P),1,0)*Sens,Chômés,Tout_JF_P),
$I6,
WORKDAY.INTL(Prochaine_Echéance,IF(OR(WORKDAY.INTL(Prochaine_Echéance,0,Chômés,Tout_JF_P)=Tout_JF_P),1,0)*Sens,Chômés,Tout_JF_P))
)),
IF($D6="","Absence de","Erreur de"))))</calculatedColumnFormula>
    </tableColumn>
    <tableColumn id="6" name="Date de la_x000a_dernière_x000a_opération" dataDxfId="99">
      <calculatedColumnFormula array="1">IF(OR($D6=Fériés,$D6=Ponts,NOT(NETWORKDAYS.INTL($D6,$D6,Chômés))),"date de début",IFERROR(
IF(La_Dernière_Opération&gt;EDATE($D6,100),"Perpétuel",
IF(La_Dernière_Opération&lt;TODAY(),"Terminé",La_Dernière_Opération)),IF(AND(ISNUMBER($D6),$E6=""),"périodicité","date de début")))</calculatedColumnFormula>
    </tableColumn>
    <tableColumn id="52" name="Colonne38" dataDxfId="98">
      <calculatedColumnFormula array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calculatedColumnFormula>
    </tableColumn>
    <tableColumn id="58" name="Colonne386" dataDxfId="97">
      <calculatedColumnFormula array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calculatedColumnFormula>
    </tableColumn>
    <tableColumn id="57" name="Colonne385" dataDxfId="96">
      <calculatedColumnFormula array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calculatedColumnFormula>
    </tableColumn>
    <tableColumn id="56" name="Colonne384" dataDxfId="95">
      <calculatedColumnFormula array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calculatedColumnFormula>
    </tableColumn>
    <tableColumn id="55" name="Colonne383" dataDxfId="94">
      <calculatedColumnFormula array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calculatedColumnFormula>
    </tableColumn>
    <tableColumn id="54" name="Colonne382" dataDxfId="93">
      <calculatedColumnFormula array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calculatedColumnFormula>
    </tableColumn>
    <tableColumn id="53" name="Colonne39" dataDxfId="92">
      <calculatedColumnFormula array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calculatedColumnFormula>
    </tableColumn>
    <tableColumn id="7" name="Colonne1" dataDxfId="91">
      <calculatedColumnFormula array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calculatedColumnFormula>
    </tableColumn>
    <tableColumn id="8" name="Colonne2" dataDxfId="90">
      <calculatedColumnFormula array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calculatedColumnFormula>
    </tableColumn>
    <tableColumn id="9" name="Colonne3" dataDxfId="89">
      <calculatedColumnFormula array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calculatedColumnFormula>
    </tableColumn>
    <tableColumn id="10" name="Colonne4" dataDxfId="88">
      <calculatedColumnFormula array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calculatedColumnFormula>
    </tableColumn>
    <tableColumn id="11" name="Colonne5" dataDxfId="87">
      <calculatedColumnFormula array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calculatedColumnFormula>
    </tableColumn>
    <tableColumn id="12" name="Colonne6" dataDxfId="86">
      <calculatedColumnFormula array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calculatedColumnFormula>
    </tableColumn>
    <tableColumn id="13" name="Colonne7" dataDxfId="85">
      <calculatedColumnFormula array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calculatedColumnFormula>
    </tableColumn>
    <tableColumn id="14" name="Colonne8" dataDxfId="84">
      <calculatedColumnFormula array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calculatedColumnFormula>
    </tableColumn>
    <tableColumn id="15" name="Colonne9" dataDxfId="83">
      <calculatedColumnFormula array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calculatedColumnFormula>
    </tableColumn>
    <tableColumn id="16" name="Colonne10" dataDxfId="82">
      <calculatedColumnFormula array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calculatedColumnFormula>
    </tableColumn>
    <tableColumn id="17" name="Colonne11" dataDxfId="81">
      <calculatedColumnFormula array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calculatedColumnFormula>
    </tableColumn>
    <tableColumn id="18" name="Colonne12" dataDxfId="80">
      <calculatedColumnFormula array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calculatedColumnFormula>
    </tableColumn>
    <tableColumn id="19" name="Colonne13" dataDxfId="79">
      <calculatedColumnFormula array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calculatedColumnFormula>
    </tableColumn>
    <tableColumn id="20" name="Colonne14" dataDxfId="78">
      <calculatedColumnFormula array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calculatedColumnFormula>
    </tableColumn>
    <tableColumn id="21" name="Colonne15" dataDxfId="77">
      <calculatedColumnFormula array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calculatedColumnFormula>
    </tableColumn>
    <tableColumn id="22" name="Colonne16" dataDxfId="76">
      <calculatedColumnFormula array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calculatedColumnFormula>
    </tableColumn>
    <tableColumn id="23" name="Colonne17" dataDxfId="75">
      <calculatedColumnFormula array="1">IFERROR(IF(AG$4&lt;$D6,"",
IF(AG$4&gt;La_Dernière_Opération,"",
IF(AG$4=La_Dernière_Opération,Montant,
IF(AG$4=$D6,IF(OR(AG$4=Tout_JF_P,NOT(NETWORKDAYS.INTL(AG$4,AG$4,Chômés))),"*",Montant),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calculatedColumnFormula>
    </tableColumn>
    <tableColumn id="24" name="Colonne18" dataDxfId="74">
      <calculatedColumnFormula array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calculatedColumnFormula>
    </tableColumn>
    <tableColumn id="25" name="Colonne19" dataDxfId="73">
      <calculatedColumnFormula array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calculatedColumnFormula>
    </tableColumn>
    <tableColumn id="26" name="Colonne20" dataDxfId="72">
      <calculatedColumnFormula array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calculatedColumnFormula>
    </tableColumn>
    <tableColumn id="27" name="Colonne21" dataDxfId="71">
      <calculatedColumnFormula array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calculatedColumnFormula>
    </tableColumn>
    <tableColumn id="28" name="Colonne22" dataDxfId="70">
      <calculatedColumnFormula array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calculatedColumnFormula>
    </tableColumn>
    <tableColumn id="29" name="Colonne23" dataDxfId="69">
      <calculatedColumnFormula array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calculatedColumnFormula>
    </tableColumn>
    <tableColumn id="30" name="Colonne24" dataDxfId="68">
      <calculatedColumnFormula array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calculatedColumnFormula>
    </tableColumn>
    <tableColumn id="31" name="Colonne25" dataDxfId="67">
      <calculatedColumnFormula array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calculatedColumnFormula>
    </tableColumn>
    <tableColumn id="32" name="Colonne26" dataDxfId="66">
      <calculatedColumnFormula array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calculatedColumnFormula>
    </tableColumn>
    <tableColumn id="33" name="Colonne27" dataDxfId="65">
      <calculatedColumnFormula array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calculatedColumnFormula>
    </tableColumn>
    <tableColumn id="34" name="Colonne28" dataDxfId="64">
      <calculatedColumnFormula array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calculatedColumnFormula>
    </tableColumn>
    <tableColumn id="35" name="Colonne29" dataDxfId="63">
      <calculatedColumnFormula array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calculatedColumnFormula>
    </tableColumn>
    <tableColumn id="36" name="Colonne30" dataDxfId="62">
      <calculatedColumnFormula array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calculatedColumnFormula>
    </tableColumn>
    <tableColumn id="37" name="Colonne31" dataDxfId="61">
      <calculatedColumnFormula array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calculatedColumnFormula>
    </tableColumn>
    <tableColumn id="38" name="Colonne32" dataDxfId="60">
      <calculatedColumnFormula array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calculatedColumnFormula>
    </tableColumn>
    <tableColumn id="39" name="Colonne33" dataDxfId="59">
      <calculatedColumnFormula array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calculatedColumnFormula>
    </tableColumn>
    <tableColumn id="40" name="Colonne34" dataDxfId="58">
      <calculatedColumnFormula array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calculatedColumnFormula>
    </tableColumn>
    <tableColumn id="41" name="Colonne35" dataDxfId="57">
      <calculatedColumnFormula array="1">IFERROR(IF(AY$4&lt;$D6,"",
IF(AY$4&gt;La_Dernière_Opération,"",
IF(AY$4=La_Dernière_Opération,Montant,
IF(AY$4=$D6,IF(OR(AY$4=Tout_JF_P,NOT(NETWORKDAYS.INTL(AY$4,AY$4,Chômés))),"*",Montant),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calculatedColumnFormula>
    </tableColumn>
    <tableColumn id="42" name="Colonne36" dataDxfId="56">
      <calculatedColumnFormula array="1">IFERROR(IF(AZ$4&lt;$D6,"",
IF(AZ$4&gt;La_Dernière_Opération,"",
IF(AZ$4=La_Dernière_Opération,Montant,
IF(AZ$4=$D6,IF(OR(AZ$4=Tout_JF_P,NOT(NETWORKDAYS.INTL(AZ$4,AZ$4,Chômés))),"*",Montant),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calculatedColumnFormula>
    </tableColumn>
    <tableColumn id="43" name="Colonne37" dataDxfId="55">
      <calculatedColumnFormula array="1">IFERROR(IF(BA$4&lt;$D6,"",
IF(BA$4&gt;La_Dernière_Opération,"",
IF(BA$4=La_Dernière_Opération,Montant,
IF(BA$4=$D6,IF(OR(BA$4=Tout_JF_P,NOT(NETWORKDAYS.INTL(BA$4,BA$4,Chômés))),"*",Montant),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calculatedColumnFormula>
    </tableColumn>
    <tableColumn id="45" name="Colonne372" dataDxfId="54">
      <calculatedColumnFormula array="1">IFERROR(IF(BB$4&lt;$D6,"",
IF(BB$4&gt;La_Dernière_Opération,"",
IF(BB$4=La_Dernière_Opération,Montant,
IF(BB$4=$D6,IF(OR(BB$4=Tout_JF_P,NOT(NETWORKDAYS.INTL(BB$4,BB$4,Chômés))),"*",Montant),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calculatedColumnFormula>
    </tableColumn>
    <tableColumn id="46" name="Colonne373" dataDxfId="53">
      <calculatedColumnFormula array="1">IFERROR(IF(BC$4&lt;$D6,"",
IF(BC$4&gt;La_Dernière_Opération,"",
IF(BC$4=La_Dernière_Opération,Montant,
IF(BC$4=$D6,IF(OR(BC$4=Tout_JF_P,NOT(NETWORKDAYS.INTL(BC$4,BC$4,Chômés))),"*",Montant),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calculatedColumnFormula>
    </tableColumn>
    <tableColumn id="47" name="Colonne374" dataDxfId="52">
      <calculatedColumnFormula array="1">IFERROR(IF(BD$4&lt;$D6,"",
IF(BD$4&gt;La_Dernière_Opération,"",
IF(BD$4=La_Dernière_Opération,Montant,
IF(BD$4=$D6,IF(OR(BD$4=Tout_JF_P,NOT(NETWORKDAYS.INTL(BD$4,BD$4,Chômés))),"*",Montant),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calculatedColumnFormula>
    </tableColumn>
    <tableColumn id="48" name="Colonne375" dataDxfId="51">
      <calculatedColumnFormula array="1">IFERROR(IF(BE$4&lt;$D6,"",
IF(BE$4&gt;La_Dernière_Opération,"",
IF(BE$4=La_Dernière_Opération,Montant,
IF(BE$4=$D6,IF(OR(BE$4=Tout_JF_P,NOT(NETWORKDAYS.INTL(BE$4,BE$4,Chômés))),"*",Montant),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calculatedColumnFormula>
    </tableColumn>
    <tableColumn id="49" name="Colonne376" dataDxfId="50">
      <calculatedColumnFormula array="1">IFERROR(IF(BF$4&lt;$D6,"",
IF(BF$4&gt;La_Dernière_Opération,"",
IF(BF$4=La_Dernière_Opération,Montant,
IF(BF$4=$D6,IF(OR(BF$4=Tout_JF_P,NOT(NETWORKDAYS.INTL(BF$4,BF$4,Chômés))),"*",Montant),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calculatedColumnFormula>
    </tableColumn>
    <tableColumn id="50" name="Colonne377" dataDxfId="49">
      <calculatedColumnFormula array="1">IFERROR(IF(BG$4&lt;$D6,"",
IF(BG$4&gt;La_Dernière_Opération,"",
IF(BG$4=La_Dernière_Opération,Montant,
IF(BG$4=$D6,IF(OR(BG$4=Tout_JF_P,NOT(NETWORKDAYS.INTL(BG$4,BG$4,Chômés))),"*",Montant),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calculatedColumnFormula>
    </tableColumn>
    <tableColumn id="51" name="Colonne378" dataDxfId="48">
      <calculatedColumnFormula array="1">IFERROR(IF(BH$4&lt;$D6,"",
IF(BH$4&gt;La_Dernière_Opération,"",
IF(BH$4=La_Dernière_Opération,Montant,
IF(BH$4=$D6,IF(OR(BH$4=Tout_JF_P,NOT(NETWORKDAYS.INTL(BH$4,BH$4,Chômés))),"*",Montant),
IF(_T_E=BH$4,IF(OR(BH$4=Tout_JF_P,NOT(NETWORKDAYS.INTL(BH$4,BH$4,Chômés))),"*",Montant),
IF(AND(OFFSET(BH6,,-Sens)&lt;&gt;"",OR(OFFSET(BH$4,,-Sens)=Tout_JF_P,NOT(NETWORKDAYS.INTL(OFFSET(BH$4,,-Sens),OFFSET(BH$4,,-Sens),Chômés)))),IF(OR(BH$4=Tout_JF_P,NOT(NETWORKDAYS.INTL(BH$4,BH$4,Chômés))),"*",Montant),
"")))))),"")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9" Type="http://schemas.openxmlformats.org/officeDocument/2006/relationships/ctrlProp" Target="../ctrlProps/ctrlProp32.xml"/><Relationship Id="rId21" Type="http://schemas.openxmlformats.org/officeDocument/2006/relationships/ctrlProp" Target="../ctrlProps/ctrlProp14.xml"/><Relationship Id="rId34" Type="http://schemas.openxmlformats.org/officeDocument/2006/relationships/ctrlProp" Target="../ctrlProps/ctrlProp27.xml"/><Relationship Id="rId42" Type="http://schemas.openxmlformats.org/officeDocument/2006/relationships/ctrlProp" Target="../ctrlProps/ctrlProp35.xml"/><Relationship Id="rId47" Type="http://schemas.openxmlformats.org/officeDocument/2006/relationships/ctrlProp" Target="../ctrlProps/ctrlProp40.xml"/><Relationship Id="rId50" Type="http://schemas.openxmlformats.org/officeDocument/2006/relationships/ctrlProp" Target="../ctrlProps/ctrlProp43.xml"/><Relationship Id="rId55" Type="http://schemas.openxmlformats.org/officeDocument/2006/relationships/ctrlProp" Target="../ctrlProps/ctrlProp48.x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9.xml"/><Relationship Id="rId29" Type="http://schemas.openxmlformats.org/officeDocument/2006/relationships/ctrlProp" Target="../ctrlProps/ctrlProp2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32" Type="http://schemas.openxmlformats.org/officeDocument/2006/relationships/ctrlProp" Target="../ctrlProps/ctrlProp25.xml"/><Relationship Id="rId37" Type="http://schemas.openxmlformats.org/officeDocument/2006/relationships/ctrlProp" Target="../ctrlProps/ctrlProp30.xml"/><Relationship Id="rId40" Type="http://schemas.openxmlformats.org/officeDocument/2006/relationships/ctrlProp" Target="../ctrlProps/ctrlProp33.xml"/><Relationship Id="rId45" Type="http://schemas.openxmlformats.org/officeDocument/2006/relationships/ctrlProp" Target="../ctrlProps/ctrlProp38.xml"/><Relationship Id="rId53" Type="http://schemas.openxmlformats.org/officeDocument/2006/relationships/ctrlProp" Target="../ctrlProps/ctrlProp46.xml"/><Relationship Id="rId58" Type="http://schemas.openxmlformats.org/officeDocument/2006/relationships/ctrlProp" Target="../ctrlProps/ctrlProp51.xml"/><Relationship Id="rId5" Type="http://schemas.openxmlformats.org/officeDocument/2006/relationships/image" Target="../media/image3.emf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ctrlProp" Target="../ctrlProps/ctrlProp23.xml"/><Relationship Id="rId35" Type="http://schemas.openxmlformats.org/officeDocument/2006/relationships/ctrlProp" Target="../ctrlProps/ctrlProp28.xml"/><Relationship Id="rId43" Type="http://schemas.openxmlformats.org/officeDocument/2006/relationships/ctrlProp" Target="../ctrlProps/ctrlProp36.xml"/><Relationship Id="rId48" Type="http://schemas.openxmlformats.org/officeDocument/2006/relationships/ctrlProp" Target="../ctrlProps/ctrlProp41.xml"/><Relationship Id="rId56" Type="http://schemas.openxmlformats.org/officeDocument/2006/relationships/ctrlProp" Target="../ctrlProps/ctrlProp49.xml"/><Relationship Id="rId8" Type="http://schemas.openxmlformats.org/officeDocument/2006/relationships/ctrlProp" Target="../ctrlProps/ctrlProp1.xml"/><Relationship Id="rId51" Type="http://schemas.openxmlformats.org/officeDocument/2006/relationships/ctrlProp" Target="../ctrlProps/ctrlProp44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33" Type="http://schemas.openxmlformats.org/officeDocument/2006/relationships/ctrlProp" Target="../ctrlProps/ctrlProp26.xml"/><Relationship Id="rId38" Type="http://schemas.openxmlformats.org/officeDocument/2006/relationships/ctrlProp" Target="../ctrlProps/ctrlProp31.xml"/><Relationship Id="rId46" Type="http://schemas.openxmlformats.org/officeDocument/2006/relationships/ctrlProp" Target="../ctrlProps/ctrlProp39.xml"/><Relationship Id="rId20" Type="http://schemas.openxmlformats.org/officeDocument/2006/relationships/ctrlProp" Target="../ctrlProps/ctrlProp13.xml"/><Relationship Id="rId41" Type="http://schemas.openxmlformats.org/officeDocument/2006/relationships/ctrlProp" Target="../ctrlProps/ctrlProp34.xml"/><Relationship Id="rId54" Type="http://schemas.openxmlformats.org/officeDocument/2006/relationships/ctrlProp" Target="../ctrlProps/ctrlProp47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36" Type="http://schemas.openxmlformats.org/officeDocument/2006/relationships/ctrlProp" Target="../ctrlProps/ctrlProp29.xml"/><Relationship Id="rId49" Type="http://schemas.openxmlformats.org/officeDocument/2006/relationships/ctrlProp" Target="../ctrlProps/ctrlProp42.xml"/><Relationship Id="rId57" Type="http://schemas.openxmlformats.org/officeDocument/2006/relationships/ctrlProp" Target="../ctrlProps/ctrlProp50.xml"/><Relationship Id="rId10" Type="http://schemas.openxmlformats.org/officeDocument/2006/relationships/ctrlProp" Target="../ctrlProps/ctrlProp3.xml"/><Relationship Id="rId31" Type="http://schemas.openxmlformats.org/officeDocument/2006/relationships/ctrlProp" Target="../ctrlProps/ctrlProp24.xml"/><Relationship Id="rId44" Type="http://schemas.openxmlformats.org/officeDocument/2006/relationships/ctrlProp" Target="../ctrlProps/ctrlProp37.xml"/><Relationship Id="rId52" Type="http://schemas.openxmlformats.org/officeDocument/2006/relationships/ctrlProp" Target="../ctrlProps/ctrlProp4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ning">
    <pageSetUpPr fitToPage="1"/>
  </sheetPr>
  <dimension ref="A1:BO59"/>
  <sheetViews>
    <sheetView showGridLines="0" showRowColHeaders="0" zoomScale="40" zoomScaleNormal="40" workbookViewId="0">
      <pane xSplit="60" ySplit="5" topLeftCell="BI6" activePane="bottomRight" state="frozen"/>
      <selection pane="topRight" activeCell="BH1" sqref="BH1"/>
      <selection pane="bottomLeft" activeCell="A6" sqref="A6"/>
      <selection pane="bottomRight" activeCell="AF16" sqref="AF16"/>
    </sheetView>
  </sheetViews>
  <sheetFormatPr baseColWidth="10" defaultColWidth="11.42578125" defaultRowHeight="15" x14ac:dyDescent="0.25"/>
  <cols>
    <col min="1" max="1" width="95.140625" customWidth="1"/>
    <col min="2" max="2" width="7.85546875" customWidth="1"/>
    <col min="3" max="3" width="18.28515625" hidden="1" customWidth="1"/>
    <col min="4" max="4" width="0.140625" customWidth="1"/>
    <col min="5" max="5" width="24.28515625" customWidth="1"/>
    <col min="6" max="6" width="10.140625" hidden="1" customWidth="1"/>
    <col min="7" max="7" width="0.28515625" hidden="1" customWidth="1"/>
    <col min="8" max="8" width="36.85546875" customWidth="1"/>
    <col min="9" max="9" width="0.140625" hidden="1" customWidth="1"/>
    <col min="10" max="15" width="77.7109375" hidden="1" customWidth="1"/>
    <col min="16" max="17" width="0.28515625" hidden="1" customWidth="1"/>
    <col min="18" max="18" width="8.85546875" customWidth="1"/>
    <col min="19" max="19" width="8.7109375" customWidth="1"/>
    <col min="20" max="20" width="8.42578125" customWidth="1"/>
    <col min="21" max="21" width="9" customWidth="1"/>
    <col min="22" max="22" width="9.85546875" customWidth="1"/>
    <col min="23" max="24" width="9" customWidth="1"/>
    <col min="25" max="26" width="8.7109375" customWidth="1"/>
    <col min="27" max="27" width="8.42578125" customWidth="1"/>
    <col min="28" max="28" width="9" customWidth="1"/>
    <col min="29" max="29" width="9.85546875" customWidth="1"/>
    <col min="30" max="31" width="9" customWidth="1"/>
    <col min="32" max="33" width="8.7109375" customWidth="1"/>
    <col min="34" max="34" width="8.42578125" customWidth="1"/>
    <col min="35" max="35" width="9" customWidth="1"/>
    <col min="36" max="36" width="9.85546875" customWidth="1"/>
    <col min="37" max="38" width="9" customWidth="1"/>
    <col min="39" max="40" width="8.7109375" customWidth="1"/>
    <col min="41" max="41" width="8.42578125" customWidth="1"/>
    <col min="42" max="42" width="9" customWidth="1"/>
    <col min="43" max="43" width="9.85546875" customWidth="1"/>
    <col min="44" max="45" width="9" customWidth="1"/>
    <col min="46" max="47" width="8.7109375" customWidth="1"/>
    <col min="48" max="48" width="8.42578125" customWidth="1"/>
    <col min="49" max="49" width="9" customWidth="1"/>
    <col min="50" max="50" width="9.85546875" customWidth="1"/>
    <col min="51" max="52" width="9" customWidth="1"/>
    <col min="53" max="53" width="8.7109375" customWidth="1"/>
    <col min="54" max="59" width="5.42578125" hidden="1" customWidth="1"/>
    <col min="60" max="60" width="68.7109375" hidden="1" customWidth="1"/>
  </cols>
  <sheetData>
    <row r="1" spans="1:67" ht="150" customHeight="1" x14ac:dyDescent="0.25">
      <c r="A1" s="92" t="s">
        <v>169</v>
      </c>
      <c r="B1" s="93"/>
      <c r="C1" s="93"/>
      <c r="D1" s="93"/>
      <c r="E1" s="93"/>
      <c r="F1" s="93"/>
      <c r="G1" s="93"/>
      <c r="H1" s="93"/>
      <c r="I1" s="94"/>
      <c r="J1" s="41"/>
      <c r="K1" s="41"/>
      <c r="L1" s="41"/>
      <c r="M1" s="41"/>
      <c r="N1" s="41"/>
      <c r="O1" s="41"/>
      <c r="P1" s="41"/>
      <c r="Q1" s="10" t="str">
        <f ca="1">PROPER(TEXT(Q$4,"MMMM"))&amp;" "&amp;YEAR(Q4)</f>
        <v>Février 2020</v>
      </c>
      <c r="R1" s="66" t="str">
        <f ca="1">PROPER(TEXT(R$4,"MMMM"))&amp;" "&amp;YEAR(R4)</f>
        <v>Février 2020</v>
      </c>
      <c r="S1" s="67" t="str">
        <f t="shared" ref="S1:BA1" ca="1" si="0">IF(MONTH(S$4)=MONTH(R$4),"",PROPER(TEXT(S$4,"MMMM"))&amp;" "&amp;YEAR(S$4))</f>
        <v/>
      </c>
      <c r="T1" s="67" t="str">
        <f t="shared" ca="1" si="0"/>
        <v/>
      </c>
      <c r="U1" s="67" t="str">
        <f t="shared" ca="1" si="0"/>
        <v/>
      </c>
      <c r="V1" s="67" t="str">
        <f t="shared" ca="1" si="0"/>
        <v/>
      </c>
      <c r="W1" s="67" t="str">
        <f t="shared" ca="1" si="0"/>
        <v/>
      </c>
      <c r="X1" s="67" t="str">
        <f t="shared" ca="1" si="0"/>
        <v>Mars 2020</v>
      </c>
      <c r="Y1" s="67" t="str">
        <f t="shared" ca="1" si="0"/>
        <v/>
      </c>
      <c r="Z1" s="67" t="str">
        <f t="shared" ca="1" si="0"/>
        <v/>
      </c>
      <c r="AA1" s="67" t="str">
        <f t="shared" ca="1" si="0"/>
        <v/>
      </c>
      <c r="AB1" s="67" t="str">
        <f t="shared" ca="1" si="0"/>
        <v/>
      </c>
      <c r="AC1" s="67" t="str">
        <f t="shared" ca="1" si="0"/>
        <v/>
      </c>
      <c r="AD1" s="67" t="str">
        <f t="shared" ca="1" si="0"/>
        <v/>
      </c>
      <c r="AE1" s="67" t="str">
        <f t="shared" ca="1" si="0"/>
        <v/>
      </c>
      <c r="AF1" s="67" t="str">
        <f t="shared" ca="1" si="0"/>
        <v/>
      </c>
      <c r="AG1" s="67" t="str">
        <f t="shared" ca="1" si="0"/>
        <v/>
      </c>
      <c r="AH1" s="67" t="str">
        <f t="shared" ca="1" si="0"/>
        <v/>
      </c>
      <c r="AI1" s="67" t="str">
        <f t="shared" ca="1" si="0"/>
        <v/>
      </c>
      <c r="AJ1" s="67" t="str">
        <f t="shared" ca="1" si="0"/>
        <v/>
      </c>
      <c r="AK1" s="67" t="str">
        <f t="shared" ca="1" si="0"/>
        <v/>
      </c>
      <c r="AL1" s="67" t="str">
        <f t="shared" ca="1" si="0"/>
        <v/>
      </c>
      <c r="AM1" s="67" t="str">
        <f t="shared" ca="1" si="0"/>
        <v/>
      </c>
      <c r="AN1" s="67" t="str">
        <f t="shared" ca="1" si="0"/>
        <v/>
      </c>
      <c r="AO1" s="67" t="str">
        <f t="shared" ca="1" si="0"/>
        <v/>
      </c>
      <c r="AP1" s="67" t="str">
        <f t="shared" ca="1" si="0"/>
        <v/>
      </c>
      <c r="AQ1" s="67" t="str">
        <f t="shared" ca="1" si="0"/>
        <v/>
      </c>
      <c r="AR1" s="67" t="str">
        <f t="shared" ca="1" si="0"/>
        <v/>
      </c>
      <c r="AS1" s="67" t="str">
        <f t="shared" ca="1" si="0"/>
        <v/>
      </c>
      <c r="AT1" s="67" t="str">
        <f t="shared" ca="1" si="0"/>
        <v/>
      </c>
      <c r="AU1" s="67" t="str">
        <f t="shared" ca="1" si="0"/>
        <v/>
      </c>
      <c r="AV1" s="67" t="str">
        <f t="shared" ca="1" si="0"/>
        <v/>
      </c>
      <c r="AW1" s="67" t="str">
        <f t="shared" ca="1" si="0"/>
        <v/>
      </c>
      <c r="AX1" s="67" t="str">
        <f t="shared" ca="1" si="0"/>
        <v/>
      </c>
      <c r="AY1" s="67" t="str">
        <f t="shared" ca="1" si="0"/>
        <v/>
      </c>
      <c r="AZ1" s="67" t="str">
        <f t="shared" ca="1" si="0"/>
        <v/>
      </c>
      <c r="BA1" s="68" t="str">
        <f t="shared" ca="1" si="0"/>
        <v/>
      </c>
      <c r="BB1" s="11" t="str">
        <f t="shared" ref="BB1" ca="1" si="1">IF(MONTH(BB$4)=MONTH(BA$4),"",PROPER(TEXT(BB$4,"MMMM"))&amp;" "&amp;YEAR(BB$4))</f>
        <v/>
      </c>
      <c r="BC1" s="11" t="str">
        <f t="shared" ref="BC1" ca="1" si="2">IF(MONTH(BC$4)=MONTH(BB$4),"",PROPER(TEXT(BC$4,"MMMM"))&amp;" "&amp;YEAR(BC$4))</f>
        <v>Avril 2020</v>
      </c>
      <c r="BD1" s="11" t="str">
        <f t="shared" ref="BD1" ca="1" si="3">IF(MONTH(BD$4)=MONTH(BC$4),"",PROPER(TEXT(BD$4,"MMMM"))&amp;" "&amp;YEAR(BD$4))</f>
        <v/>
      </c>
      <c r="BE1" s="11" t="str">
        <f t="shared" ref="BE1" ca="1" si="4">IF(MONTH(BE$4)=MONTH(BD$4),"",PROPER(TEXT(BE$4,"MMMM"))&amp;" "&amp;YEAR(BE$4))</f>
        <v/>
      </c>
      <c r="BF1" s="11" t="str">
        <f t="shared" ref="BF1" ca="1" si="5">IF(MONTH(BF$4)=MONTH(BE$4),"",PROPER(TEXT(BF$4,"MMMM"))&amp;" "&amp;YEAR(BF$4))</f>
        <v/>
      </c>
      <c r="BG1" s="11" t="str">
        <f t="shared" ref="BG1" ca="1" si="6">IF(MONTH(BG$4)=MONTH(BF$4),"",PROPER(TEXT(BG$4,"MMMM"))&amp;" "&amp;YEAR(BG$4))</f>
        <v/>
      </c>
      <c r="BH1" s="11" t="str">
        <f t="shared" ref="BH1" ca="1" si="7">IF(MONTH(BH$4)=MONTH(BG$4),"",PROPER(TEXT(BH$4,"MMMM"))&amp;" "&amp;YEAR(BH$4))</f>
        <v/>
      </c>
    </row>
    <row r="2" spans="1:67" ht="22.5" customHeight="1" x14ac:dyDescent="0.25">
      <c r="A2" s="89"/>
      <c r="B2" s="90"/>
      <c r="C2" s="90"/>
      <c r="D2" s="90"/>
      <c r="E2" s="90"/>
      <c r="F2" s="90"/>
      <c r="G2" s="90"/>
      <c r="H2" s="90"/>
      <c r="I2" s="91"/>
      <c r="J2" s="42"/>
      <c r="K2" s="42"/>
      <c r="L2" s="42"/>
      <c r="M2" s="42"/>
      <c r="N2" s="42"/>
      <c r="O2" s="42"/>
      <c r="P2" s="42"/>
      <c r="Q2" s="7" t="str">
        <f ca="1">IF(WEEKDAY(Q$4,T_SE)&gt;=4,"S"&amp;TEXT(INT((Q$4-LOOKUP(Q$4,DATE(YEAR(Q$4)+{-1;0;1},1,3)-WEEKDAY(DATE(YEAR(Q$4)+{-1;0;1},1,3))+2))/7)+1,"00"),"")</f>
        <v>S08</v>
      </c>
      <c r="R2" s="78" t="str">
        <f ca="1">IF(WEEKDAY(R$4,T_SE)&gt;=4,"S"&amp;TEXT(INT((R$4-LOOKUP(R$4,DATE(YEAR(R$4)+{-1;0;1},1,3)-WEEKDAY(DATE(YEAR(R$4)+{-1;0;1},1,3))+2))/7)+1,"00"),"")</f>
        <v/>
      </c>
      <c r="S2" s="79" t="str">
        <f ca="1">IF(WEEKDAY(S$4,T_SE)=4,"S"&amp;TEXT(INT((S$4-LOOKUP(S$4,DATE(YEAR(S$4)+{-1;0;1},1,3)-WEEKDAY(DATE(YEAR(S$4)+{-1;0;1},1,3))+2))/7)+1,"00"),"")</f>
        <v/>
      </c>
      <c r="T2" s="79" t="str">
        <f ca="1">IF(WEEKDAY(T$4,T_SE)=4,"S"&amp;TEXT(INT((T$4-LOOKUP(T$4,DATE(YEAR(T$4)+{-1;0;1},1,3)-WEEKDAY(DATE(YEAR(T$4)+{-1;0;1},1,3))+2))/7)+1,"00"),"")</f>
        <v/>
      </c>
      <c r="U2" s="79" t="str">
        <f ca="1">IF(WEEKDAY(U$4,T_SE)=4,"S"&amp;TEXT(INT((U$4-LOOKUP(U$4,DATE(YEAR(U$4)+{-1;0;1},1,3)-WEEKDAY(DATE(YEAR(U$4)+{-1;0;1},1,3))+2))/7)+1,"00"),"")</f>
        <v>S09</v>
      </c>
      <c r="V2" s="79" t="str">
        <f ca="1">IF(WEEKDAY(V$4,T_SE)=4,"S"&amp;TEXT(INT((V$4-LOOKUP(V$4,DATE(YEAR(V$4)+{-1;0;1},1,3)-WEEKDAY(DATE(YEAR(V$4)+{-1;0;1},1,3))+2))/7)+1,"00"),"")</f>
        <v/>
      </c>
      <c r="W2" s="79" t="str">
        <f ca="1">IF(WEEKDAY(W$4,T_SE)=4,"S"&amp;TEXT(INT((W$4-LOOKUP(W$4,DATE(YEAR(W$4)+{-1;0;1},1,3)-WEEKDAY(DATE(YEAR(W$4)+{-1;0;1},1,3))+2))/7)+1,"00"),"")</f>
        <v/>
      </c>
      <c r="X2" s="79" t="str">
        <f ca="1">IF(WEEKDAY(X$4,T_SE)=4,"S"&amp;TEXT(INT((X$4-LOOKUP(X$4,DATE(YEAR(X$4)+{-1;0;1},1,3)-WEEKDAY(DATE(YEAR(X$4)+{-1;0;1},1,3))+2))/7)+1,"00"),"")</f>
        <v/>
      </c>
      <c r="Y2" s="79" t="str">
        <f ca="1">IF(WEEKDAY(Y$4,T_SE)=4,"S"&amp;TEXT(INT((Y$4-LOOKUP(Y$4,DATE(YEAR(Y$4)+{-1;0;1},1,3)-WEEKDAY(DATE(YEAR(Y$4)+{-1;0;1},1,3))+2))/7)+1,"00"),"")</f>
        <v/>
      </c>
      <c r="Z2" s="79" t="str">
        <f ca="1">IF(WEEKDAY(Z$4,T_SE)=4,"S"&amp;TEXT(INT((Z$4-LOOKUP(Z$4,DATE(YEAR(Z$4)+{-1;0;1},1,3)-WEEKDAY(DATE(YEAR(Z$4)+{-1;0;1},1,3))+2))/7)+1,"00"),"")</f>
        <v/>
      </c>
      <c r="AA2" s="79" t="str">
        <f ca="1">IF(WEEKDAY(AA$4,T_SE)=4,"S"&amp;TEXT(INT((AA$4-LOOKUP(AA$4,DATE(YEAR(AA$4)+{-1;0;1},1,3)-WEEKDAY(DATE(YEAR(AA$4)+{-1;0;1},1,3))+2))/7)+1,"00"),"")</f>
        <v/>
      </c>
      <c r="AB2" s="79" t="str">
        <f ca="1">IF(WEEKDAY(AB$4,T_SE)=4,"S"&amp;TEXT(INT((AB$4-LOOKUP(AB$4,DATE(YEAR(AB$4)+{-1;0;1},1,3)-WEEKDAY(DATE(YEAR(AB$4)+{-1;0;1},1,3))+2))/7)+1,"00"),"")</f>
        <v>S10</v>
      </c>
      <c r="AC2" s="79" t="str">
        <f ca="1">IF(WEEKDAY(AC$4,T_SE)=4,"S"&amp;TEXT(INT((AC$4-LOOKUP(AC$4,DATE(YEAR(AC$4)+{-1;0;1},1,3)-WEEKDAY(DATE(YEAR(AC$4)+{-1;0;1},1,3))+2))/7)+1,"00"),"")</f>
        <v/>
      </c>
      <c r="AD2" s="79" t="str">
        <f ca="1">IF(WEEKDAY(AD$4,T_SE)=4,"S"&amp;TEXT(INT((AD$4-LOOKUP(AD$4,DATE(YEAR(AD$4)+{-1;0;1},1,3)-WEEKDAY(DATE(YEAR(AD$4)+{-1;0;1},1,3))+2))/7)+1,"00"),"")</f>
        <v/>
      </c>
      <c r="AE2" s="79" t="str">
        <f ca="1">IF(WEEKDAY(AE$4,T_SE)=4,"S"&amp;TEXT(INT((AE$4-LOOKUP(AE$4,DATE(YEAR(AE$4)+{-1;0;1},1,3)-WEEKDAY(DATE(YEAR(AE$4)+{-1;0;1},1,3))+2))/7)+1,"00"),"")</f>
        <v/>
      </c>
      <c r="AF2" s="79" t="str">
        <f ca="1">IF(WEEKDAY(AF$4,T_SE)=4,"S"&amp;TEXT(INT((AF$4-LOOKUP(AF$4,DATE(YEAR(AF$4)+{-1;0;1},1,3)-WEEKDAY(DATE(YEAR(AF$4)+{-1;0;1},1,3))+2))/7)+1,"00"),"")</f>
        <v/>
      </c>
      <c r="AG2" s="79" t="str">
        <f ca="1">IF(WEEKDAY(AG$4,T_SE)=4,"S"&amp;TEXT(INT((AG$4-LOOKUP(AG$4,DATE(YEAR(AG$4)+{-1;0;1},1,3)-WEEKDAY(DATE(YEAR(AG$4)+{-1;0;1},1,3))+2))/7)+1,"00"),"")</f>
        <v/>
      </c>
      <c r="AH2" s="79" t="str">
        <f ca="1">IF(WEEKDAY(AH$4,T_SE)=4,"S"&amp;TEXT(INT((AH$4-LOOKUP(AH$4,DATE(YEAR(AH$4)+{-1;0;1},1,3)-WEEKDAY(DATE(YEAR(AH$4)+{-1;0;1},1,3))+2))/7)+1,"00"),"")</f>
        <v/>
      </c>
      <c r="AI2" s="79" t="str">
        <f ca="1">IF(WEEKDAY(AI$4,T_SE)=4,"S"&amp;TEXT(INT((AI$4-LOOKUP(AI$4,DATE(YEAR(AI$4)+{-1;0;1},1,3)-WEEKDAY(DATE(YEAR(AI$4)+{-1;0;1},1,3))+2))/7)+1,"00"),"")</f>
        <v>S11</v>
      </c>
      <c r="AJ2" s="79" t="str">
        <f ca="1">IF(WEEKDAY(AJ$4,T_SE)=4,"S"&amp;TEXT(INT((AJ$4-LOOKUP(AJ$4,DATE(YEAR(AJ$4)+{-1;0;1},1,3)-WEEKDAY(DATE(YEAR(AJ$4)+{-1;0;1},1,3))+2))/7)+1,"00"),"")</f>
        <v/>
      </c>
      <c r="AK2" s="79" t="str">
        <f ca="1">IF(WEEKDAY(AK$4,T_SE)=4,"S"&amp;TEXT(INT((AK$4-LOOKUP(AK$4,DATE(YEAR(AK$4)+{-1;0;1},1,3)-WEEKDAY(DATE(YEAR(AK$4)+{-1;0;1},1,3))+2))/7)+1,"00"),"")</f>
        <v/>
      </c>
      <c r="AL2" s="79" t="str">
        <f ca="1">IF(WEEKDAY(AL$4,T_SE)=4,"S"&amp;TEXT(INT((AL$4-LOOKUP(AL$4,DATE(YEAR(AL$4)+{-1;0;1},1,3)-WEEKDAY(DATE(YEAR(AL$4)+{-1;0;1},1,3))+2))/7)+1,"00"),"")</f>
        <v/>
      </c>
      <c r="AM2" s="79" t="str">
        <f ca="1">IF(WEEKDAY(AM$4,T_SE)=4,"S"&amp;TEXT(INT((AM$4-LOOKUP(AM$4,DATE(YEAR(AM$4)+{-1;0;1},1,3)-WEEKDAY(DATE(YEAR(AM$4)+{-1;0;1},1,3))+2))/7)+1,"00"),"")</f>
        <v/>
      </c>
      <c r="AN2" s="79" t="str">
        <f ca="1">IF(WEEKDAY(AN$4,T_SE)=4,"S"&amp;TEXT(INT((AN$4-LOOKUP(AN$4,DATE(YEAR(AN$4)+{-1;0;1},1,3)-WEEKDAY(DATE(YEAR(AN$4)+{-1;0;1},1,3))+2))/7)+1,"00"),"")</f>
        <v/>
      </c>
      <c r="AO2" s="79" t="str">
        <f ca="1">IF(WEEKDAY(AO$4,T_SE)=4,"S"&amp;TEXT(INT((AO$4-LOOKUP(AO$4,DATE(YEAR(AO$4)+{-1;0;1},1,3)-WEEKDAY(DATE(YEAR(AO$4)+{-1;0;1},1,3))+2))/7)+1,"00"),"")</f>
        <v/>
      </c>
      <c r="AP2" s="79" t="str">
        <f ca="1">IF(WEEKDAY(AP$4,T_SE)=4,"S"&amp;TEXT(INT((AP$4-LOOKUP(AP$4,DATE(YEAR(AP$4)+{-1;0;1},1,3)-WEEKDAY(DATE(YEAR(AP$4)+{-1;0;1},1,3))+2))/7)+1,"00"),"")</f>
        <v>S12</v>
      </c>
      <c r="AQ2" s="79" t="str">
        <f ca="1">IF(WEEKDAY(AQ$4,T_SE)=4,"S"&amp;TEXT(INT((AQ$4-LOOKUP(AQ$4,DATE(YEAR(AQ$4)+{-1;0;1},1,3)-WEEKDAY(DATE(YEAR(AQ$4)+{-1;0;1},1,3))+2))/7)+1,"00"),"")</f>
        <v/>
      </c>
      <c r="AR2" s="79" t="str">
        <f ca="1">IF(WEEKDAY(AR$4,T_SE)=4,"S"&amp;TEXT(INT((AR$4-LOOKUP(AR$4,DATE(YEAR(AR$4)+{-1;0;1},1,3)-WEEKDAY(DATE(YEAR(AR$4)+{-1;0;1},1,3))+2))/7)+1,"00"),"")</f>
        <v/>
      </c>
      <c r="AS2" s="79" t="str">
        <f ca="1">IF(WEEKDAY(AS$4,T_SE)=4,"S"&amp;TEXT(INT((AS$4-LOOKUP(AS$4,DATE(YEAR(AS$4)+{-1;0;1},1,3)-WEEKDAY(DATE(YEAR(AS$4)+{-1;0;1},1,3))+2))/7)+1,"00"),"")</f>
        <v/>
      </c>
      <c r="AT2" s="79" t="str">
        <f ca="1">IF(WEEKDAY(AT$4,T_SE)=4,"S"&amp;TEXT(INT((AT$4-LOOKUP(AT$4,DATE(YEAR(AT$4)+{-1;0;1},1,3)-WEEKDAY(DATE(YEAR(AT$4)+{-1;0;1},1,3))+2))/7)+1,"00"),"")</f>
        <v/>
      </c>
      <c r="AU2" s="79" t="str">
        <f ca="1">IF(WEEKDAY(AU$4,T_SE)=4,"S"&amp;TEXT(INT((AU$4-LOOKUP(AU$4,DATE(YEAR(AU$4)+{-1;0;1},1,3)-WEEKDAY(DATE(YEAR(AU$4)+{-1;0;1},1,3))+2))/7)+1,"00"),"")</f>
        <v/>
      </c>
      <c r="AV2" s="79" t="str">
        <f ca="1">IF(WEEKDAY(AV$4,T_SE)=4,"S"&amp;TEXT(INT((AV$4-LOOKUP(AV$4,DATE(YEAR(AV$4)+{-1;0;1},1,3)-WEEKDAY(DATE(YEAR(AV$4)+{-1;0;1},1,3))+2))/7)+1,"00"),"")</f>
        <v/>
      </c>
      <c r="AW2" s="79" t="str">
        <f ca="1">IF(WEEKDAY(AW$4,T_SE)=4,"S"&amp;TEXT(INT((AW$4-LOOKUP(AW$4,DATE(YEAR(AW$4)+{-1;0;1},1,3)-WEEKDAY(DATE(YEAR(AW$4)+{-1;0;1},1,3))+2))/7)+1,"00"),"")</f>
        <v>S13</v>
      </c>
      <c r="AX2" s="79" t="str">
        <f ca="1">IF(WEEKDAY(AX$4,T_SE)=4,"S"&amp;TEXT(INT((AX$4-LOOKUP(AX$4,DATE(YEAR(AX$4)+{-1;0;1},1,3)-WEEKDAY(DATE(YEAR(AX$4)+{-1;0;1},1,3))+2))/7)+1,"00"),"")</f>
        <v/>
      </c>
      <c r="AY2" s="79" t="str">
        <f ca="1">IF(WEEKDAY(AY$4,T_SE)=4,"S"&amp;TEXT(INT((AY$4-LOOKUP(AY$4,DATE(YEAR(AY$4)+{-1;0;1},1,3)-WEEKDAY(DATE(YEAR(AY$4)+{-1;0;1},1,3))+2))/7)+1,"00"),"")</f>
        <v/>
      </c>
      <c r="AZ2" s="79" t="str">
        <f ca="1">IF(WEEKDAY(AZ$4,T_SE)=4,"S"&amp;TEXT(INT((AZ$4-LOOKUP(AZ$4,DATE(YEAR(AZ$4)+{-1;0;1},1,3)-WEEKDAY(DATE(YEAR(AZ$4)+{-1;0;1},1,3))+2))/7)+1,"00"),"")</f>
        <v/>
      </c>
      <c r="BA2" s="80" t="str">
        <f ca="1">IF(WEEKDAY(BA$4,T_SE)&lt;=4,"S"&amp;TEXT(INT((BA$4-LOOKUP(BA$4,DATE(YEAR(BA$4)+{-1;0;1},1,3)-WEEKDAY(DATE(YEAR(BA$4)+{-1;0;1},1,3))+2))/7)+1,"00"),"")</f>
        <v>S14</v>
      </c>
      <c r="BB2" s="8" t="str">
        <f ca="1">IF(WEEKDAY(BB$4,T_SE)&lt;=4,"S"&amp;TEXT(INT((BB$4-LOOKUP(BB$4,DATE(YEAR(BB$4)+{-1;0;1},1,3)-WEEKDAY(DATE(YEAR(BB$4)+{-1;0;1},1,3))+2))/7)+1,"00"),"")</f>
        <v>S14</v>
      </c>
      <c r="BC2" s="8" t="str">
        <f ca="1">IF(WEEKDAY(BC$4,T_SE)&lt;=4,"S"&amp;TEXT(INT((BC$4-LOOKUP(BC$4,DATE(YEAR(BC$4)+{-1;0;1},1,3)-WEEKDAY(DATE(YEAR(BC$4)+{-1;0;1},1,3))+2))/7)+1,"00"),"")</f>
        <v>S14</v>
      </c>
      <c r="BD2" s="8" t="str">
        <f ca="1">IF(WEEKDAY(BD$4,T_SE)&lt;=4,"S"&amp;TEXT(INT((BD$4-LOOKUP(BD$4,DATE(YEAR(BD$4)+{-1;0;1},1,3)-WEEKDAY(DATE(YEAR(BD$4)+{-1;0;1},1,3))+2))/7)+1,"00"),"")</f>
        <v>S14</v>
      </c>
      <c r="BE2" s="8" t="str">
        <f ca="1">IF(WEEKDAY(BE$4,T_SE)&lt;=4,"S"&amp;TEXT(INT((BE$4-LOOKUP(BE$4,DATE(YEAR(BE$4)+{-1;0;1},1,3)-WEEKDAY(DATE(YEAR(BE$4)+{-1;0;1},1,3))+2))/7)+1,"00"),"")</f>
        <v/>
      </c>
      <c r="BF2" s="8" t="str">
        <f ca="1">IF(WEEKDAY(BF$4,T_SE)&lt;=4,"S"&amp;TEXT(INT((BF$4-LOOKUP(BF$4,DATE(YEAR(BF$4)+{-1;0;1},1,3)-WEEKDAY(DATE(YEAR(BF$4)+{-1;0;1},1,3))+2))/7)+1,"00"),"")</f>
        <v/>
      </c>
      <c r="BG2" s="8" t="str">
        <f ca="1">IF(WEEKDAY(BG$4,T_SE)&lt;=4,"S"&amp;TEXT(INT((BG$4-LOOKUP(BG$4,DATE(YEAR(BG$4)+{-1;0;1},1,3)-WEEKDAY(DATE(YEAR(BG$4)+{-1;0;1},1,3))+2))/7)+1,"00"),"")</f>
        <v/>
      </c>
      <c r="BH2" s="8" t="str">
        <f ca="1">IF(WEEKDAY(BH$4,T_SE)&lt;=4,"S"&amp;TEXT(INT((BH$4-LOOKUP(BH$4,DATE(YEAR(BH$4)+{-1;0;1},1,3)-WEEKDAY(DATE(YEAR(BH$4)+{-1;0;1},1,3))+2))/7)+1,"00"),"")</f>
        <v>S15</v>
      </c>
    </row>
    <row r="3" spans="1:67" ht="23.25" x14ac:dyDescent="0.25">
      <c r="A3" s="14"/>
      <c r="B3" s="15"/>
      <c r="C3" s="15"/>
      <c r="D3" s="15"/>
      <c r="E3" s="15"/>
      <c r="F3" s="15"/>
      <c r="G3" s="15"/>
      <c r="H3" s="15"/>
      <c r="I3" s="15"/>
      <c r="J3" s="9" t="str">
        <f ca="1">PROPER(TEXT(J4,"jjj"))</f>
        <v>Jjj</v>
      </c>
      <c r="K3" s="9" t="str">
        <f t="shared" ref="K3:P3" ca="1" si="8">PROPER(TEXT(K4,"jjj"))</f>
        <v>Jjj</v>
      </c>
      <c r="L3" s="9" t="str">
        <f t="shared" ca="1" si="8"/>
        <v>Jjj</v>
      </c>
      <c r="M3" s="9" t="str">
        <f t="shared" ca="1" si="8"/>
        <v>Jjj</v>
      </c>
      <c r="N3" s="9" t="str">
        <f t="shared" ca="1" si="8"/>
        <v>Jjj</v>
      </c>
      <c r="O3" s="9" t="str">
        <f t="shared" ca="1" si="8"/>
        <v>Jjj</v>
      </c>
      <c r="P3" s="9" t="str">
        <f t="shared" ca="1" si="8"/>
        <v>Jjj</v>
      </c>
      <c r="Q3" s="21" t="str">
        <f ca="1">PROPER(TEXT(Date_Deb,"jjj"))</f>
        <v>Jjj</v>
      </c>
      <c r="R3" s="64" t="str">
        <f ca="1">PROPER(TEXT(R4,"jjj"))</f>
        <v>Jjj</v>
      </c>
      <c r="S3" s="64" t="str">
        <f t="shared" ref="S3:BH3" ca="1" si="9">PROPER(TEXT(S4,"jjj"))</f>
        <v>Jjj</v>
      </c>
      <c r="T3" s="64" t="str">
        <f t="shared" ca="1" si="9"/>
        <v>Jjj</v>
      </c>
      <c r="U3" s="64" t="str">
        <f t="shared" ca="1" si="9"/>
        <v>Jjj</v>
      </c>
      <c r="V3" s="64" t="str">
        <f t="shared" ca="1" si="9"/>
        <v>Jjj</v>
      </c>
      <c r="W3" s="64" t="str">
        <f t="shared" ca="1" si="9"/>
        <v>Jjj</v>
      </c>
      <c r="X3" s="64" t="str">
        <f t="shared" ca="1" si="9"/>
        <v>Jjj</v>
      </c>
      <c r="Y3" s="64" t="str">
        <f t="shared" ca="1" si="9"/>
        <v>Jjj</v>
      </c>
      <c r="Z3" s="64" t="str">
        <f t="shared" ca="1" si="9"/>
        <v>Jjj</v>
      </c>
      <c r="AA3" s="64" t="str">
        <f t="shared" ca="1" si="9"/>
        <v>Jjj</v>
      </c>
      <c r="AB3" s="64" t="str">
        <f t="shared" ca="1" si="9"/>
        <v>Jjj</v>
      </c>
      <c r="AC3" s="64" t="str">
        <f t="shared" ca="1" si="9"/>
        <v>Jjj</v>
      </c>
      <c r="AD3" s="64" t="str">
        <f t="shared" ca="1" si="9"/>
        <v>Jjj</v>
      </c>
      <c r="AE3" s="64" t="str">
        <f t="shared" ca="1" si="9"/>
        <v>Jjj</v>
      </c>
      <c r="AF3" s="64" t="str">
        <f t="shared" ca="1" si="9"/>
        <v>Jjj</v>
      </c>
      <c r="AG3" s="64" t="str">
        <f t="shared" ca="1" si="9"/>
        <v>Jjj</v>
      </c>
      <c r="AH3" s="64" t="str">
        <f t="shared" ca="1" si="9"/>
        <v>Jjj</v>
      </c>
      <c r="AI3" s="64" t="str">
        <f t="shared" ca="1" si="9"/>
        <v>Jjj</v>
      </c>
      <c r="AJ3" s="64" t="str">
        <f t="shared" ca="1" si="9"/>
        <v>Jjj</v>
      </c>
      <c r="AK3" s="64" t="str">
        <f t="shared" ca="1" si="9"/>
        <v>Jjj</v>
      </c>
      <c r="AL3" s="64" t="str">
        <f t="shared" ca="1" si="9"/>
        <v>Jjj</v>
      </c>
      <c r="AM3" s="64" t="str">
        <f t="shared" ca="1" si="9"/>
        <v>Jjj</v>
      </c>
      <c r="AN3" s="64" t="str">
        <f t="shared" ca="1" si="9"/>
        <v>Jjj</v>
      </c>
      <c r="AO3" s="64" t="str">
        <f t="shared" ca="1" si="9"/>
        <v>Jjj</v>
      </c>
      <c r="AP3" s="64" t="str">
        <f t="shared" ca="1" si="9"/>
        <v>Jjj</v>
      </c>
      <c r="AQ3" s="64" t="str">
        <f t="shared" ca="1" si="9"/>
        <v>Jjj</v>
      </c>
      <c r="AR3" s="64" t="str">
        <f t="shared" ca="1" si="9"/>
        <v>Jjj</v>
      </c>
      <c r="AS3" s="64" t="str">
        <f t="shared" ca="1" si="9"/>
        <v>Jjj</v>
      </c>
      <c r="AT3" s="64" t="str">
        <f t="shared" ca="1" si="9"/>
        <v>Jjj</v>
      </c>
      <c r="AU3" s="64" t="str">
        <f t="shared" ca="1" si="9"/>
        <v>Jjj</v>
      </c>
      <c r="AV3" s="64" t="str">
        <f t="shared" ca="1" si="9"/>
        <v>Jjj</v>
      </c>
      <c r="AW3" s="64" t="str">
        <f t="shared" ca="1" si="9"/>
        <v>Jjj</v>
      </c>
      <c r="AX3" s="64" t="str">
        <f t="shared" ca="1" si="9"/>
        <v>Jjj</v>
      </c>
      <c r="AY3" s="64" t="str">
        <f t="shared" ca="1" si="9"/>
        <v>Jjj</v>
      </c>
      <c r="AZ3" s="64" t="str">
        <f t="shared" ca="1" si="9"/>
        <v>Jjj</v>
      </c>
      <c r="BA3" s="64" t="str">
        <f t="shared" ca="1" si="9"/>
        <v>Jjj</v>
      </c>
      <c r="BB3" s="9" t="str">
        <f t="shared" ca="1" si="9"/>
        <v>Jjj</v>
      </c>
      <c r="BC3" s="9" t="str">
        <f t="shared" ca="1" si="9"/>
        <v>Jjj</v>
      </c>
      <c r="BD3" s="9" t="str">
        <f t="shared" ca="1" si="9"/>
        <v>Jjj</v>
      </c>
      <c r="BE3" s="9" t="str">
        <f t="shared" ca="1" si="9"/>
        <v>Jjj</v>
      </c>
      <c r="BF3" s="9" t="str">
        <f t="shared" ca="1" si="9"/>
        <v>Jjj</v>
      </c>
      <c r="BG3" s="9" t="str">
        <f t="shared" ca="1" si="9"/>
        <v>Jjj</v>
      </c>
      <c r="BH3" s="9" t="str">
        <f t="shared" ca="1" si="9"/>
        <v>Jjj</v>
      </c>
    </row>
    <row r="4" spans="1:67" ht="23.25" x14ac:dyDescent="0.25">
      <c r="A4" s="23"/>
      <c r="B4" s="24"/>
      <c r="C4" s="24"/>
      <c r="D4" s="24"/>
      <c r="E4" s="24"/>
      <c r="F4" s="24"/>
      <c r="G4" s="24"/>
      <c r="H4" s="32"/>
      <c r="I4" s="32"/>
      <c r="J4" s="22">
        <f t="shared" ref="J4:N4" ca="1" si="10">K4-1</f>
        <v>43877</v>
      </c>
      <c r="K4" s="22">
        <f t="shared" ca="1" si="10"/>
        <v>43878</v>
      </c>
      <c r="L4" s="22">
        <f t="shared" ca="1" si="10"/>
        <v>43879</v>
      </c>
      <c r="M4" s="22">
        <f t="shared" ca="1" si="10"/>
        <v>43880</v>
      </c>
      <c r="N4" s="22">
        <f t="shared" ca="1" si="10"/>
        <v>43881</v>
      </c>
      <c r="O4" s="22">
        <f ca="1">P4-1</f>
        <v>43882</v>
      </c>
      <c r="P4" s="22">
        <f ca="1">Date_Deb-1</f>
        <v>43883</v>
      </c>
      <c r="Q4" s="22">
        <f ca="1">TODAY()-Archive+_DC+_SB-1</f>
        <v>43884</v>
      </c>
      <c r="R4" s="65">
        <f ca="1">Date_Deb+1</f>
        <v>43885</v>
      </c>
      <c r="S4" s="65">
        <f ca="1">R4+1</f>
        <v>43886</v>
      </c>
      <c r="T4" s="65">
        <f t="shared" ref="T4:BA4" ca="1" si="11">S4+1</f>
        <v>43887</v>
      </c>
      <c r="U4" s="65">
        <f t="shared" ca="1" si="11"/>
        <v>43888</v>
      </c>
      <c r="V4" s="65">
        <f t="shared" ca="1" si="11"/>
        <v>43889</v>
      </c>
      <c r="W4" s="65">
        <f t="shared" ca="1" si="11"/>
        <v>43890</v>
      </c>
      <c r="X4" s="65">
        <f t="shared" ca="1" si="11"/>
        <v>43891</v>
      </c>
      <c r="Y4" s="65">
        <f t="shared" ca="1" si="11"/>
        <v>43892</v>
      </c>
      <c r="Z4" s="65">
        <f t="shared" ca="1" si="11"/>
        <v>43893</v>
      </c>
      <c r="AA4" s="65">
        <f t="shared" ca="1" si="11"/>
        <v>43894</v>
      </c>
      <c r="AB4" s="65">
        <f t="shared" ca="1" si="11"/>
        <v>43895</v>
      </c>
      <c r="AC4" s="65">
        <f t="shared" ca="1" si="11"/>
        <v>43896</v>
      </c>
      <c r="AD4" s="65">
        <f t="shared" ca="1" si="11"/>
        <v>43897</v>
      </c>
      <c r="AE4" s="65">
        <f t="shared" ca="1" si="11"/>
        <v>43898</v>
      </c>
      <c r="AF4" s="65">
        <f t="shared" ca="1" si="11"/>
        <v>43899</v>
      </c>
      <c r="AG4" s="65">
        <f t="shared" ca="1" si="11"/>
        <v>43900</v>
      </c>
      <c r="AH4" s="65">
        <f t="shared" ca="1" si="11"/>
        <v>43901</v>
      </c>
      <c r="AI4" s="65">
        <f t="shared" ca="1" si="11"/>
        <v>43902</v>
      </c>
      <c r="AJ4" s="65">
        <f t="shared" ca="1" si="11"/>
        <v>43903</v>
      </c>
      <c r="AK4" s="65">
        <f t="shared" ca="1" si="11"/>
        <v>43904</v>
      </c>
      <c r="AL4" s="65">
        <f t="shared" ca="1" si="11"/>
        <v>43905</v>
      </c>
      <c r="AM4" s="65">
        <f t="shared" ca="1" si="11"/>
        <v>43906</v>
      </c>
      <c r="AN4" s="65">
        <f t="shared" ca="1" si="11"/>
        <v>43907</v>
      </c>
      <c r="AO4" s="65">
        <f t="shared" ca="1" si="11"/>
        <v>43908</v>
      </c>
      <c r="AP4" s="65">
        <f t="shared" ca="1" si="11"/>
        <v>43909</v>
      </c>
      <c r="AQ4" s="65">
        <f t="shared" ca="1" si="11"/>
        <v>43910</v>
      </c>
      <c r="AR4" s="65">
        <f t="shared" ca="1" si="11"/>
        <v>43911</v>
      </c>
      <c r="AS4" s="65">
        <f t="shared" ca="1" si="11"/>
        <v>43912</v>
      </c>
      <c r="AT4" s="65">
        <f t="shared" ca="1" si="11"/>
        <v>43913</v>
      </c>
      <c r="AU4" s="65">
        <f t="shared" ca="1" si="11"/>
        <v>43914</v>
      </c>
      <c r="AV4" s="65">
        <f t="shared" ca="1" si="11"/>
        <v>43915</v>
      </c>
      <c r="AW4" s="65">
        <f t="shared" ca="1" si="11"/>
        <v>43916</v>
      </c>
      <c r="AX4" s="65">
        <f t="shared" ca="1" si="11"/>
        <v>43917</v>
      </c>
      <c r="AY4" s="65">
        <f t="shared" ca="1" si="11"/>
        <v>43918</v>
      </c>
      <c r="AZ4" s="65">
        <f t="shared" ca="1" si="11"/>
        <v>43919</v>
      </c>
      <c r="BA4" s="65">
        <f t="shared" ca="1" si="11"/>
        <v>43920</v>
      </c>
      <c r="BB4" s="12">
        <f t="shared" ref="BB4" ca="1" si="12">BA4+1</f>
        <v>43921</v>
      </c>
      <c r="BC4" s="12">
        <f t="shared" ref="BC4" ca="1" si="13">BB4+1</f>
        <v>43922</v>
      </c>
      <c r="BD4" s="12">
        <f t="shared" ref="BD4" ca="1" si="14">BC4+1</f>
        <v>43923</v>
      </c>
      <c r="BE4" s="12">
        <f t="shared" ref="BE4" ca="1" si="15">BD4+1</f>
        <v>43924</v>
      </c>
      <c r="BF4" s="12">
        <f t="shared" ref="BF4" ca="1" si="16">BE4+1</f>
        <v>43925</v>
      </c>
      <c r="BG4" s="12">
        <f t="shared" ref="BG4" ca="1" si="17">BF4+1</f>
        <v>43926</v>
      </c>
      <c r="BH4" s="12">
        <f t="shared" ref="BH4" ca="1" si="18">BG4+1</f>
        <v>43927</v>
      </c>
    </row>
    <row r="5" spans="1:67" s="86" customFormat="1" ht="30" customHeight="1" x14ac:dyDescent="0.35">
      <c r="A5" s="70" t="s">
        <v>93</v>
      </c>
      <c r="B5" s="70" t="s">
        <v>170</v>
      </c>
      <c r="C5" s="70" t="s">
        <v>50</v>
      </c>
      <c r="D5" s="82" t="s">
        <v>94</v>
      </c>
      <c r="E5" s="69" t="s">
        <v>95</v>
      </c>
      <c r="F5" s="70" t="s">
        <v>74</v>
      </c>
      <c r="G5" s="70" t="s">
        <v>89</v>
      </c>
      <c r="H5" s="82" t="s">
        <v>99</v>
      </c>
      <c r="I5" s="82" t="s">
        <v>98</v>
      </c>
      <c r="J5" s="83" t="s">
        <v>82</v>
      </c>
      <c r="K5" s="83" t="s">
        <v>88</v>
      </c>
      <c r="L5" s="83" t="s">
        <v>87</v>
      </c>
      <c r="M5" s="83" t="s">
        <v>86</v>
      </c>
      <c r="N5" s="83" t="s">
        <v>85</v>
      </c>
      <c r="O5" s="83" t="s">
        <v>84</v>
      </c>
      <c r="P5" s="83" t="s">
        <v>83</v>
      </c>
      <c r="Q5" s="83" t="s">
        <v>7</v>
      </c>
      <c r="R5" s="83" t="s">
        <v>8</v>
      </c>
      <c r="S5" s="83" t="s">
        <v>9</v>
      </c>
      <c r="T5" s="83" t="s">
        <v>10</v>
      </c>
      <c r="U5" s="83" t="s">
        <v>11</v>
      </c>
      <c r="V5" s="83" t="s">
        <v>12</v>
      </c>
      <c r="W5" s="83" t="s">
        <v>13</v>
      </c>
      <c r="X5" s="83" t="s">
        <v>14</v>
      </c>
      <c r="Y5" s="83" t="s">
        <v>15</v>
      </c>
      <c r="Z5" s="83" t="s">
        <v>16</v>
      </c>
      <c r="AA5" s="83" t="s">
        <v>17</v>
      </c>
      <c r="AB5" s="83" t="s">
        <v>18</v>
      </c>
      <c r="AC5" s="83" t="s">
        <v>19</v>
      </c>
      <c r="AD5" s="83" t="s">
        <v>20</v>
      </c>
      <c r="AE5" s="83" t="s">
        <v>21</v>
      </c>
      <c r="AF5" s="83" t="s">
        <v>22</v>
      </c>
      <c r="AG5" s="83" t="s">
        <v>23</v>
      </c>
      <c r="AH5" s="83" t="s">
        <v>24</v>
      </c>
      <c r="AI5" s="83" t="s">
        <v>25</v>
      </c>
      <c r="AJ5" s="83" t="s">
        <v>26</v>
      </c>
      <c r="AK5" s="83" t="s">
        <v>27</v>
      </c>
      <c r="AL5" s="83" t="s">
        <v>28</v>
      </c>
      <c r="AM5" s="83" t="s">
        <v>29</v>
      </c>
      <c r="AN5" s="83" t="s">
        <v>30</v>
      </c>
      <c r="AO5" s="83" t="s">
        <v>31</v>
      </c>
      <c r="AP5" s="83" t="s">
        <v>32</v>
      </c>
      <c r="AQ5" s="83" t="s">
        <v>33</v>
      </c>
      <c r="AR5" s="83" t="s">
        <v>34</v>
      </c>
      <c r="AS5" s="83" t="s">
        <v>35</v>
      </c>
      <c r="AT5" s="83" t="s">
        <v>36</v>
      </c>
      <c r="AU5" s="83" t="s">
        <v>37</v>
      </c>
      <c r="AV5" s="83" t="s">
        <v>38</v>
      </c>
      <c r="AW5" s="83" t="s">
        <v>39</v>
      </c>
      <c r="AX5" s="83" t="s">
        <v>40</v>
      </c>
      <c r="AY5" s="83" t="s">
        <v>41</v>
      </c>
      <c r="AZ5" s="83" t="s">
        <v>42</v>
      </c>
      <c r="BA5" s="84" t="s">
        <v>43</v>
      </c>
      <c r="BB5" s="83" t="s">
        <v>75</v>
      </c>
      <c r="BC5" s="83" t="s">
        <v>76</v>
      </c>
      <c r="BD5" s="83" t="s">
        <v>77</v>
      </c>
      <c r="BE5" s="83" t="s">
        <v>78</v>
      </c>
      <c r="BF5" s="83" t="s">
        <v>79</v>
      </c>
      <c r="BG5" s="83" t="s">
        <v>80</v>
      </c>
      <c r="BH5" s="83" t="s">
        <v>81</v>
      </c>
      <c r="BI5" s="85" t="s">
        <v>44</v>
      </c>
    </row>
    <row r="6" spans="1:67" ht="26.25" x14ac:dyDescent="0.25">
      <c r="A6" s="63" t="s">
        <v>113</v>
      </c>
      <c r="B6" s="75" t="s">
        <v>110</v>
      </c>
      <c r="C6" s="35" t="s">
        <v>108</v>
      </c>
      <c r="D6" s="56">
        <v>44166</v>
      </c>
      <c r="E6" s="77" t="s">
        <v>57</v>
      </c>
      <c r="F6" s="30">
        <v>10000</v>
      </c>
      <c r="G6" s="35" t="s">
        <v>112</v>
      </c>
      <c r="H6" s="74">
        <f t="array" aca="1" ref="H6" ca="1">IF(OR($D6=Fériés,$D6=Ponts,NOT(NETWORKDAYS.INTL($D6,$D6,Chômés))),"Erreur de",IF($D6="","Absence de",IFERROR(
IF($I6="Terminé","Opération",
IF(TODAY()&lt;=$D6,$D6,
IF($I6&lt;WORKDAY.INTL(Prochaine_Echéance,IF(OR(WORKDAY.INTL(Prochaine_Echéance,0,Chômés,Tout_JF_P)=Tout_JF_P),1,0)*Sens,Chômés,Tout_JF_P),
$I6,
WORKDAY.INTL(Prochaine_Echéance,IF(OR(WORKDAY.INTL(Prochaine_Echéance,0,Chômés,Tout_JF_P)=Tout_JF_P),1,0)*Sens,Chômés,Tout_JF_P))
)),
IF($D6="","Absence de","Erreur de"))))</f>
        <v>44166</v>
      </c>
      <c r="I6" s="60" t="str">
        <f t="array" aca="1" ref="I6" ca="1">IF(OR($D6=Fériés,$D6=Ponts,NOT(NETWORKDAYS.INTL($D6,$D6,Chômés))),"date de début",IFERROR(
IF(La_Dernière_Opération&gt;EDATE($D6,100),"Perpétuel",
IF(La_Dernière_Opération&lt;TODAY(),"Terminé",La_Dernière_Opération)),IF(AND(ISNUMBER($D6),$E6=""),"périodicité","date de début")))</f>
        <v>date de début</v>
      </c>
      <c r="J6" s="40" t="str">
        <f t="array" aca="1" ref="J6" ca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f>
        <v/>
      </c>
      <c r="K6" s="40" t="str">
        <f t="array" aca="1" ref="K6" ca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f>
        <v/>
      </c>
      <c r="L6" s="40" t="str">
        <f t="array" aca="1" ref="L6" ca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f>
        <v/>
      </c>
      <c r="M6" s="40" t="str">
        <f t="array" aca="1" ref="M6" ca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f>
        <v/>
      </c>
      <c r="N6" s="40" t="str">
        <f t="array" aca="1" ref="N6" ca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f>
        <v/>
      </c>
      <c r="O6" s="40" t="str">
        <f t="array" aca="1" ref="O6" ca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f>
        <v/>
      </c>
      <c r="P6" s="40" t="str">
        <f t="array" aca="1" ref="P6" ca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f>
        <v/>
      </c>
      <c r="Q6" s="40" t="str">
        <f t="array" aca="1" ref="Q6" ca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f>
        <v/>
      </c>
      <c r="R6" s="61" t="str">
        <f t="array" aca="1" ref="R6" ca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f>
        <v/>
      </c>
      <c r="S6" s="61" t="str">
        <f t="array" aca="1" ref="S6" ca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f>
        <v/>
      </c>
      <c r="T6" s="61" t="str">
        <f t="array" aca="1" ref="T6" ca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f>
        <v/>
      </c>
      <c r="U6" s="61" t="str">
        <f t="array" aca="1" ref="U6" ca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f>
        <v/>
      </c>
      <c r="V6" s="61" t="str">
        <f t="array" aca="1" ref="V6" ca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f>
        <v/>
      </c>
      <c r="W6" s="61" t="str">
        <f t="array" aca="1" ref="W6" ca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f>
        <v/>
      </c>
      <c r="X6" s="61" t="str">
        <f t="array" aca="1" ref="X6" ca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f>
        <v/>
      </c>
      <c r="Y6" s="61" t="str">
        <f t="array" aca="1" ref="Y6" ca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f>
        <v/>
      </c>
      <c r="Z6" s="61" t="str">
        <f t="array" aca="1" ref="Z6" ca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f>
        <v/>
      </c>
      <c r="AA6" s="61" t="str">
        <f t="array" aca="1" ref="AA6" ca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f>
        <v/>
      </c>
      <c r="AB6" s="61" t="str">
        <f t="array" aca="1" ref="AB6" ca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f>
        <v/>
      </c>
      <c r="AC6" s="61" t="str">
        <f t="array" aca="1" ref="AC6" ca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f>
        <v/>
      </c>
      <c r="AD6" s="61" t="str">
        <f t="array" aca="1" ref="AD6" ca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f>
        <v/>
      </c>
      <c r="AE6" s="61" t="str">
        <f t="array" aca="1" ref="AE6" ca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f>
        <v/>
      </c>
      <c r="AF6" s="61" t="str">
        <f t="array" aca="1" ref="AF6" ca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f>
        <v/>
      </c>
      <c r="AG6" s="61" t="str">
        <f t="array" aca="1" ref="AG6" ca="1">IFERROR(IF(AG$4&lt;$D6,"",
IF(AG$4&gt;La_Dernière_Opération,"",
IF(AG$4=La_Dernière_Opération,Montant,
IF(AG$4=$D6,IF(OR(AG$4=Tout_JF_P,NOT(NETWORKDAYS.INTL(AG$4,AG$4,Chômés))),"*",Montant),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f>
        <v/>
      </c>
      <c r="AH6" s="61" t="str">
        <f t="array" aca="1" ref="AH6" ca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f>
        <v/>
      </c>
      <c r="AI6" s="61" t="str">
        <f t="array" aca="1" ref="AI6" ca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f>
        <v/>
      </c>
      <c r="AJ6" s="61" t="str">
        <f t="array" aca="1" ref="AJ6" ca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f>
        <v/>
      </c>
      <c r="AK6" s="61" t="str">
        <f t="array" aca="1" ref="AK6" ca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f>
        <v/>
      </c>
      <c r="AL6" s="61" t="str">
        <f t="array" aca="1" ref="AL6" ca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f>
        <v/>
      </c>
      <c r="AM6" s="61" t="str">
        <f t="array" aca="1" ref="AM6" ca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f>
        <v/>
      </c>
      <c r="AN6" s="61" t="str">
        <f t="array" aca="1" ref="AN6" ca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f>
        <v/>
      </c>
      <c r="AO6" s="61" t="str">
        <f t="array" aca="1" ref="AO6" ca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f>
        <v/>
      </c>
      <c r="AP6" s="61" t="str">
        <f t="array" aca="1" ref="AP6" ca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f>
        <v/>
      </c>
      <c r="AQ6" s="61" t="str">
        <f t="array" aca="1" ref="AQ6" ca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f>
        <v/>
      </c>
      <c r="AR6" s="61" t="str">
        <f t="array" aca="1" ref="AR6" ca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f>
        <v/>
      </c>
      <c r="AS6" s="61" t="str">
        <f t="array" aca="1" ref="AS6" ca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f>
        <v/>
      </c>
      <c r="AT6" s="61" t="str">
        <f t="array" aca="1" ref="AT6" ca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f>
        <v/>
      </c>
      <c r="AU6" s="61" t="str">
        <f t="array" aca="1" ref="AU6" ca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f>
        <v/>
      </c>
      <c r="AV6" s="61" t="str">
        <f t="array" aca="1" ref="AV6" ca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f>
        <v/>
      </c>
      <c r="AW6" s="61" t="str">
        <f t="array" aca="1" ref="AW6" ca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f>
        <v/>
      </c>
      <c r="AX6" s="61" t="str">
        <f t="array" aca="1" ref="AX6" ca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f>
        <v/>
      </c>
      <c r="AY6" s="61" t="str">
        <f t="array" aca="1" ref="AY6" ca="1">IFERROR(IF(AY$4&lt;$D6,"",
IF(AY$4&gt;La_Dernière_Opération,"",
IF(AY$4=La_Dernière_Opération,Montant,
IF(AY$4=$D6,IF(OR(AY$4=Tout_JF_P,NOT(NETWORKDAYS.INTL(AY$4,AY$4,Chômés))),"*",Montant),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f>
        <v/>
      </c>
      <c r="AZ6" s="61" t="str">
        <f t="array" aca="1" ref="AZ6" ca="1">IFERROR(IF(AZ$4&lt;$D6,"",
IF(AZ$4&gt;La_Dernière_Opération,"",
IF(AZ$4=La_Dernière_Opération,Montant,
IF(AZ$4=$D6,IF(OR(AZ$4=Tout_JF_P,NOT(NETWORKDAYS.INTL(AZ$4,AZ$4,Chômés))),"*",Montant),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f>
        <v/>
      </c>
      <c r="BA6" s="61" t="str">
        <f t="array" aca="1" ref="BA6" ca="1">IFERROR(IF(BA$4&lt;$D6,"",
IF(BA$4&gt;La_Dernière_Opération,"",
IF(BA$4=La_Dernière_Opération,Montant,
IF(BA$4=$D6,IF(OR(BA$4=Tout_JF_P,NOT(NETWORKDAYS.INTL(BA$4,BA$4,Chômés))),"*",Montant),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f>
        <v/>
      </c>
      <c r="BB6" s="44" t="str">
        <f t="array" aca="1" ref="BB6" ca="1">IFERROR(IF(BB$4&lt;$D6,"",
IF(BB$4&gt;La_Dernière_Opération,"",
IF(BB$4=La_Dernière_Opération,Montant,
IF(BB$4=$D6,IF(OR(BB$4=Tout_JF_P,NOT(NETWORKDAYS.INTL(BB$4,BB$4,Chômés))),"*",Montant),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f>
        <v/>
      </c>
      <c r="BC6" s="44" t="str">
        <f t="array" aca="1" ref="BC6" ca="1">IFERROR(IF(BC$4&lt;$D6,"",
IF(BC$4&gt;La_Dernière_Opération,"",
IF(BC$4=La_Dernière_Opération,Montant,
IF(BC$4=$D6,IF(OR(BC$4=Tout_JF_P,NOT(NETWORKDAYS.INTL(BC$4,BC$4,Chômés))),"*",Montant),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f>
        <v/>
      </c>
      <c r="BD6" s="44" t="str">
        <f t="array" aca="1" ref="BD6" ca="1">IFERROR(IF(BD$4&lt;$D6,"",
IF(BD$4&gt;La_Dernière_Opération,"",
IF(BD$4=La_Dernière_Opération,Montant,
IF(BD$4=$D6,IF(OR(BD$4=Tout_JF_P,NOT(NETWORKDAYS.INTL(BD$4,BD$4,Chômés))),"*",Montant),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f>
        <v/>
      </c>
      <c r="BE6" s="44" t="str">
        <f t="array" aca="1" ref="BE6" ca="1">IFERROR(IF(BE$4&lt;$D6,"",
IF(BE$4&gt;La_Dernière_Opération,"",
IF(BE$4=La_Dernière_Opération,Montant,
IF(BE$4=$D6,IF(OR(BE$4=Tout_JF_P,NOT(NETWORKDAYS.INTL(BE$4,BE$4,Chômés))),"*",Montant),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f>
        <v/>
      </c>
      <c r="BF6" s="44" t="str">
        <f t="array" aca="1" ref="BF6" ca="1">IFERROR(IF(BF$4&lt;$D6,"",
IF(BF$4&gt;La_Dernière_Opération,"",
IF(BF$4=La_Dernière_Opération,Montant,
IF(BF$4=$D6,IF(OR(BF$4=Tout_JF_P,NOT(NETWORKDAYS.INTL(BF$4,BF$4,Chômés))),"*",Montant),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f>
        <v/>
      </c>
      <c r="BG6" s="44" t="str">
        <f t="array" aca="1" ref="BG6" ca="1">IFERROR(IF(BG$4&lt;$D6,"",
IF(BG$4&gt;La_Dernière_Opération,"",
IF(BG$4=La_Dernière_Opération,Montant,
IF(BG$4=$D6,IF(OR(BG$4=Tout_JF_P,NOT(NETWORKDAYS.INTL(BG$4,BG$4,Chômés))),"*",Montant),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f>
        <v/>
      </c>
      <c r="BH6" s="40" t="str">
        <f t="array" aca="1" ref="BH6" ca="1">IFERROR(IF(BH$4&lt;$D6,"",
IF(BH$4&gt;La_Dernière_Opération,"",
IF(BH$4=La_Dernière_Opération,Montant,
IF(BH$4=$D6,IF(OR(BH$4=Tout_JF_P,NOT(NETWORKDAYS.INTL(BH$4,BH$4,Chômés))),"*",Montant),
IF(_T_E=BH$4,IF(OR(BH$4=Tout_JF_P,NOT(NETWORKDAYS.INTL(BH$4,BH$4,Chômés))),"*",Montant),
IF(AND(OFFSET(BH6,,-Sens)&lt;&gt;"",OR(OFFSET(BH$4,,-Sens)=Tout_JF_P,NOT(NETWORKDAYS.INTL(OFFSET(BH$4,,-Sens),OFFSET(BH$4,,-Sens),Chômés)))),IF(OR(BH$4=Tout_JF_P,NOT(NETWORKDAYS.INTL(BH$4,BH$4,Chômés))),"*",Montant),
"")))))),"")</f>
        <v/>
      </c>
      <c r="BI6" s="40"/>
    </row>
    <row r="7" spans="1:67" ht="26.25" x14ac:dyDescent="0.25">
      <c r="A7" s="63" t="s">
        <v>114</v>
      </c>
      <c r="B7" s="75" t="s">
        <v>110</v>
      </c>
      <c r="C7" s="35"/>
      <c r="D7" s="56">
        <v>44166</v>
      </c>
      <c r="E7" s="77" t="s">
        <v>57</v>
      </c>
      <c r="F7" s="30">
        <v>10000</v>
      </c>
      <c r="G7" s="35" t="s">
        <v>109</v>
      </c>
      <c r="H7" s="74">
        <f t="array" aca="1" ref="H7" ca="1">IF(OR($D7=Fériés,$D7=Ponts,NOT(NETWORKDAYS.INTL($D7,$D7,Chômés))),"Erreur de",IF($D7="","Absence de",IFERROR(
IF($I7="Terminé","Opération",
IF(TODAY()&lt;=$D7,$D7,
IF($I7&lt;WORKDAY.INTL(Prochaine_Echéance,IF(OR(WORKDAY.INTL(Prochaine_Echéance,0,Chômés,Tout_JF_P)=Tout_JF_P),1,0)*Sens,Chômés,Tout_JF_P),
$I7,
WORKDAY.INTL(Prochaine_Echéance,IF(OR(WORKDAY.INTL(Prochaine_Echéance,0,Chômés,Tout_JF_P)=Tout_JF_P),1,0)*Sens,Chômés,Tout_JF_P))
)),
IF($D7="","Absence de","Erreur de"))))</f>
        <v>44166</v>
      </c>
      <c r="I7" s="60" t="str">
        <f t="array" aca="1" ref="I7" ca="1">IF(OR($D7=Fériés,$D7=Ponts,NOT(NETWORKDAYS.INTL($D7,$D7,Chômés))),"date de début",IFERROR(
IF(La_Dernière_Opération&gt;EDATE($D7,100),"Perpétuel",
IF(La_Dernière_Opération&lt;TODAY(),"Terminé",La_Dernière_Opération)),IF(AND(ISNUMBER($D7),$E7=""),"périodicité","date de début")))</f>
        <v>date de début</v>
      </c>
      <c r="J7" s="40" t="str">
        <f t="array" aca="1" ref="J7" ca="1">IFERROR(IF(J$4&lt;$D7,"",
IF(J$4&gt;La_Dernière_Opération,"",
IF(J$4=La_Dernière_Opération,Montant,
IF(J$4=$D7,IF(OR(J$4=Tout_JF_P,NOT(NETWORKDAYS.INTL(J$4,J$4,Chômés))),"*",Montant),
IF(_T_E=J$4,IF(OR(J$4=Tout_JF_P,NOT(NETWORKDAYS.INTL(J$4,J$4,Chômés))),"*",Montant),
IF(AND(OFFSET(J7,,-Sens)&lt;&gt;"",OR(OFFSET(J$4,,-Sens)=Tout_JF_P,NOT(NETWORKDAYS.INTL(OFFSET(J$4,,-Sens),OFFSET(J$4,,-Sens),Chômés)))),IF(OR(J$4=Tout_JF_P,NOT(NETWORKDAYS.INTL(J$4,J$4,Chômés))),"*",Montant),
"")))))),"")</f>
        <v/>
      </c>
      <c r="K7" s="40" t="str">
        <f t="array" aca="1" ref="K7" ca="1">IFERROR(IF(K$4&lt;$D7,"",
IF(K$4&gt;La_Dernière_Opération,"",
IF(K$4=La_Dernière_Opération,Montant,
IF(K$4=$D7,IF(OR(K$4=Tout_JF_P,NOT(NETWORKDAYS.INTL(K$4,K$4,Chômés))),"*",Montant),
IF(_T_E=K$4,IF(OR(K$4=Tout_JF_P,NOT(NETWORKDAYS.INTL(K$4,K$4,Chômés))),"*",Montant),
IF(AND(OFFSET(K7,,-Sens)&lt;&gt;"",OR(OFFSET(K$4,,-Sens)=Tout_JF_P,NOT(NETWORKDAYS.INTL(OFFSET(K$4,,-Sens),OFFSET(K$4,,-Sens),Chômés)))),IF(OR(K$4=Tout_JF_P,NOT(NETWORKDAYS.INTL(K$4,K$4,Chômés))),"*",Montant),
"")))))),"")</f>
        <v/>
      </c>
      <c r="L7" s="40" t="str">
        <f t="array" aca="1" ref="L7" ca="1">IFERROR(IF(L$4&lt;$D7,"",
IF(L$4&gt;La_Dernière_Opération,"",
IF(L$4=La_Dernière_Opération,Montant,
IF(L$4=$D7,IF(OR(L$4=Tout_JF_P,NOT(NETWORKDAYS.INTL(L$4,L$4,Chômés))),"*",Montant),
IF(_T_E=L$4,IF(OR(L$4=Tout_JF_P,NOT(NETWORKDAYS.INTL(L$4,L$4,Chômés))),"*",Montant),
IF(AND(OFFSET(L7,,-Sens)&lt;&gt;"",OR(OFFSET(L$4,,-Sens)=Tout_JF_P,NOT(NETWORKDAYS.INTL(OFFSET(L$4,,-Sens),OFFSET(L$4,,-Sens),Chômés)))),IF(OR(L$4=Tout_JF_P,NOT(NETWORKDAYS.INTL(L$4,L$4,Chômés))),"*",Montant),
"")))))),"")</f>
        <v/>
      </c>
      <c r="M7" s="40" t="str">
        <f t="array" aca="1" ref="M7" ca="1">IFERROR(IF(M$4&lt;$D7,"",
IF(M$4&gt;La_Dernière_Opération,"",
IF(M$4=La_Dernière_Opération,Montant,
IF(M$4=$D7,IF(OR(M$4=Tout_JF_P,NOT(NETWORKDAYS.INTL(M$4,M$4,Chômés))),"*",Montant),
IF(_T_E=M$4,IF(OR(M$4=Tout_JF_P,NOT(NETWORKDAYS.INTL(M$4,M$4,Chômés))),"*",Montant),
IF(AND(OFFSET(M7,,-Sens)&lt;&gt;"",OR(OFFSET(M$4,,-Sens)=Tout_JF_P,NOT(NETWORKDAYS.INTL(OFFSET(M$4,,-Sens),OFFSET(M$4,,-Sens),Chômés)))),IF(OR(M$4=Tout_JF_P,NOT(NETWORKDAYS.INTL(M$4,M$4,Chômés))),"*",Montant),
"")))))),"")</f>
        <v/>
      </c>
      <c r="N7" s="40" t="str">
        <f t="array" aca="1" ref="N7" ca="1">IFERROR(IF(N$4&lt;$D7,"",
IF(N$4&gt;La_Dernière_Opération,"",
IF(N$4=La_Dernière_Opération,Montant,
IF(N$4=$D7,IF(OR(N$4=Tout_JF_P,NOT(NETWORKDAYS.INTL(N$4,N$4,Chômés))),"*",Montant),
IF(_T_E=N$4,IF(OR(N$4=Tout_JF_P,NOT(NETWORKDAYS.INTL(N$4,N$4,Chômés))),"*",Montant),
IF(AND(OFFSET(N7,,-Sens)&lt;&gt;"",OR(OFFSET(N$4,,-Sens)=Tout_JF_P,NOT(NETWORKDAYS.INTL(OFFSET(N$4,,-Sens),OFFSET(N$4,,-Sens),Chômés)))),IF(OR(N$4=Tout_JF_P,NOT(NETWORKDAYS.INTL(N$4,N$4,Chômés))),"*",Montant),
"")))))),"")</f>
        <v/>
      </c>
      <c r="O7" s="40" t="str">
        <f t="array" aca="1" ref="O7" ca="1">IFERROR(IF(O$4&lt;$D7,"",
IF(O$4&gt;La_Dernière_Opération,"",
IF(O$4=La_Dernière_Opération,Montant,
IF(O$4=$D7,IF(OR(O$4=Tout_JF_P,NOT(NETWORKDAYS.INTL(O$4,O$4,Chômés))),"*",Montant),
IF(_T_E=O$4,IF(OR(O$4=Tout_JF_P,NOT(NETWORKDAYS.INTL(O$4,O$4,Chômés))),"*",Montant),
IF(AND(OFFSET(O7,,-Sens)&lt;&gt;"",OR(OFFSET(O$4,,-Sens)=Tout_JF_P,NOT(NETWORKDAYS.INTL(OFFSET(O$4,,-Sens),OFFSET(O$4,,-Sens),Chômés)))),IF(OR(O$4=Tout_JF_P,NOT(NETWORKDAYS.INTL(O$4,O$4,Chômés))),"*",Montant),
"")))))),"")</f>
        <v/>
      </c>
      <c r="P7" s="40" t="str">
        <f t="array" aca="1" ref="P7" ca="1">IFERROR(IF(P$4&lt;$D7,"",
IF(P$4&gt;La_Dernière_Opération,"",
IF(P$4=La_Dernière_Opération,Montant,
IF(P$4=$D7,IF(OR(P$4=Tout_JF_P,NOT(NETWORKDAYS.INTL(P$4,P$4,Chômés))),"*",Montant),
IF(_T_E=P$4,IF(OR(P$4=Tout_JF_P,NOT(NETWORKDAYS.INTL(P$4,P$4,Chômés))),"*",Montant),
IF(AND(OFFSET(P7,,-Sens)&lt;&gt;"",OR(OFFSET(P$4,,-Sens)=Tout_JF_P,NOT(NETWORKDAYS.INTL(OFFSET(P$4,,-Sens),OFFSET(P$4,,-Sens),Chômés)))),IF(OR(P$4=Tout_JF_P,NOT(NETWORKDAYS.INTL(P$4,P$4,Chômés))),"*",Montant),
"")))))),"")</f>
        <v/>
      </c>
      <c r="Q7" s="40" t="str">
        <f t="array" aca="1" ref="Q7" ca="1">IFERROR(IF(Q$4&lt;$D7,"",
IF(Q$4&gt;La_Dernière_Opération,"",
IF(Q$4=La_Dernière_Opération,Montant,
IF(Q$4=$D7,IF(OR(Q$4=Tout_JF_P,NOT(NETWORKDAYS.INTL(Q$4,Q$4,Chômés))),"*",Montant),
IF(_T_E=Q$4,IF(OR(Q$4=Tout_JF_P,NOT(NETWORKDAYS.INTL(Q$4,Q$4,Chômés))),"*",Montant),
IF(AND(OFFSET(Q7,,-Sens)&lt;&gt;"",OR(OFFSET(Q$4,,-Sens)=Tout_JF_P,NOT(NETWORKDAYS.INTL(OFFSET(Q$4,,-Sens),OFFSET(Q$4,,-Sens),Chômés)))),IF(OR(Q$4=Tout_JF_P,NOT(NETWORKDAYS.INTL(Q$4,Q$4,Chômés))),"*",Montant),
"")))))),"")</f>
        <v/>
      </c>
      <c r="R7" s="61" t="str">
        <f t="array" aca="1" ref="R7" ca="1">IFERROR(IF(R$4&lt;$D7,"",
IF(R$4&gt;La_Dernière_Opération,"",
IF(R$4=La_Dernière_Opération,Montant,
IF(R$4=$D7,IF(OR(R$4=Tout_JF_P,NOT(NETWORKDAYS.INTL(R$4,R$4,Chômés))),"*",Montant),
IF(_T_E=R$4,IF(OR(R$4=Tout_JF_P,NOT(NETWORKDAYS.INTL(R$4,R$4,Chômés))),"*",Montant),
IF(AND(OFFSET(R7,,-Sens)&lt;&gt;"",OR(OFFSET(R$4,,-Sens)=Tout_JF_P,NOT(NETWORKDAYS.INTL(OFFSET(R$4,,-Sens),OFFSET(R$4,,-Sens),Chômés)))),IF(OR(R$4=Tout_JF_P,NOT(NETWORKDAYS.INTL(R$4,R$4,Chômés))),"*",Montant),
"")))))),"")</f>
        <v/>
      </c>
      <c r="S7" s="61" t="str">
        <f t="array" aca="1" ref="S7" ca="1">IFERROR(IF(S$4&lt;$D7,"",
IF(S$4&gt;La_Dernière_Opération,"",
IF(S$4=La_Dernière_Opération,Montant,
IF(S$4=$D7,IF(OR(S$4=Tout_JF_P,NOT(NETWORKDAYS.INTL(S$4,S$4,Chômés))),"*",Montant),
IF(_T_E=S$4,IF(OR(S$4=Tout_JF_P,NOT(NETWORKDAYS.INTL(S$4,S$4,Chômés))),"*",Montant),
IF(AND(OFFSET(S7,,-Sens)&lt;&gt;"",OR(OFFSET(S$4,,-Sens)=Tout_JF_P,NOT(NETWORKDAYS.INTL(OFFSET(S$4,,-Sens),OFFSET(S$4,,-Sens),Chômés)))),IF(OR(S$4=Tout_JF_P,NOT(NETWORKDAYS.INTL(S$4,S$4,Chômés))),"*",Montant),
"")))))),"")</f>
        <v/>
      </c>
      <c r="T7" s="61" t="str">
        <f t="array" aca="1" ref="T7" ca="1">IFERROR(IF(T$4&lt;$D7,"",
IF(T$4&gt;La_Dernière_Opération,"",
IF(T$4=La_Dernière_Opération,Montant,
IF(T$4=$D7,IF(OR(T$4=Tout_JF_P,NOT(NETWORKDAYS.INTL(T$4,T$4,Chômés))),"*",Montant),
IF(_T_E=T$4,IF(OR(T$4=Tout_JF_P,NOT(NETWORKDAYS.INTL(T$4,T$4,Chômés))),"*",Montant),
IF(AND(OFFSET(T7,,-Sens)&lt;&gt;"",OR(OFFSET(T$4,,-Sens)=Tout_JF_P,NOT(NETWORKDAYS.INTL(OFFSET(T$4,,-Sens),OFFSET(T$4,,-Sens),Chômés)))),IF(OR(T$4=Tout_JF_P,NOT(NETWORKDAYS.INTL(T$4,T$4,Chômés))),"*",Montant),
"")))))),"")</f>
        <v/>
      </c>
      <c r="U7" s="61" t="str">
        <f t="array" aca="1" ref="U7" ca="1">IFERROR(IF(U$4&lt;$D7,"",
IF(U$4&gt;La_Dernière_Opération,"",
IF(U$4=La_Dernière_Opération,Montant,
IF(U$4=$D7,IF(OR(U$4=Tout_JF_P,NOT(NETWORKDAYS.INTL(U$4,U$4,Chômés))),"*",Montant),
IF(_T_E=U$4,IF(OR(U$4=Tout_JF_P,NOT(NETWORKDAYS.INTL(U$4,U$4,Chômés))),"*",Montant),
IF(AND(OFFSET(U7,,-Sens)&lt;&gt;"",OR(OFFSET(U$4,,-Sens)=Tout_JF_P,NOT(NETWORKDAYS.INTL(OFFSET(U$4,,-Sens),OFFSET(U$4,,-Sens),Chômés)))),IF(OR(U$4=Tout_JF_P,NOT(NETWORKDAYS.INTL(U$4,U$4,Chômés))),"*",Montant),
"")))))),"")</f>
        <v/>
      </c>
      <c r="V7" s="61" t="str">
        <f t="array" aca="1" ref="V7" ca="1">IFERROR(IF(V$4&lt;$D7,"",
IF(V$4&gt;La_Dernière_Opération,"",
IF(V$4=La_Dernière_Opération,Montant,
IF(V$4=$D7,IF(OR(V$4=Tout_JF_P,NOT(NETWORKDAYS.INTL(V$4,V$4,Chômés))),"*",Montant),
IF(_T_E=V$4,IF(OR(V$4=Tout_JF_P,NOT(NETWORKDAYS.INTL(V$4,V$4,Chômés))),"*",Montant),
IF(AND(OFFSET(V7,,-Sens)&lt;&gt;"",OR(OFFSET(V$4,,-Sens)=Tout_JF_P,NOT(NETWORKDAYS.INTL(OFFSET(V$4,,-Sens),OFFSET(V$4,,-Sens),Chômés)))),IF(OR(V$4=Tout_JF_P,NOT(NETWORKDAYS.INTL(V$4,V$4,Chômés))),"*",Montant),
"")))))),"")</f>
        <v/>
      </c>
      <c r="W7" s="61" t="str">
        <f t="array" aca="1" ref="W7" ca="1">IFERROR(IF(W$4&lt;$D7,"",
IF(W$4&gt;La_Dernière_Opération,"",
IF(W$4=La_Dernière_Opération,Montant,
IF(W$4=$D7,IF(OR(W$4=Tout_JF_P,NOT(NETWORKDAYS.INTL(W$4,W$4,Chômés))),"*",Montant),
IF(_T_E=W$4,IF(OR(W$4=Tout_JF_P,NOT(NETWORKDAYS.INTL(W$4,W$4,Chômés))),"*",Montant),
IF(AND(OFFSET(W7,,-Sens)&lt;&gt;"",OR(OFFSET(W$4,,-Sens)=Tout_JF_P,NOT(NETWORKDAYS.INTL(OFFSET(W$4,,-Sens),OFFSET(W$4,,-Sens),Chômés)))),IF(OR(W$4=Tout_JF_P,NOT(NETWORKDAYS.INTL(W$4,W$4,Chômés))),"*",Montant),
"")))))),"")</f>
        <v/>
      </c>
      <c r="X7" s="61" t="str">
        <f t="array" aca="1" ref="X7" ca="1">IFERROR(IF(X$4&lt;$D7,"",
IF(X$4&gt;La_Dernière_Opération,"",
IF(X$4=La_Dernière_Opération,Montant,
IF(X$4=$D7,IF(OR(X$4=Tout_JF_P,NOT(NETWORKDAYS.INTL(X$4,X$4,Chômés))),"*",Montant),
IF(_T_E=X$4,IF(OR(X$4=Tout_JF_P,NOT(NETWORKDAYS.INTL(X$4,X$4,Chômés))),"*",Montant),
IF(AND(OFFSET(X7,,-Sens)&lt;&gt;"",OR(OFFSET(X$4,,-Sens)=Tout_JF_P,NOT(NETWORKDAYS.INTL(OFFSET(X$4,,-Sens),OFFSET(X$4,,-Sens),Chômés)))),IF(OR(X$4=Tout_JF_P,NOT(NETWORKDAYS.INTL(X$4,X$4,Chômés))),"*",Montant),
"")))))),"")</f>
        <v/>
      </c>
      <c r="Y7" s="61" t="str">
        <f t="array" aca="1" ref="Y7" ca="1">IFERROR(IF(Y$4&lt;$D7,"",
IF(Y$4&gt;La_Dernière_Opération,"",
IF(Y$4=La_Dernière_Opération,Montant,
IF(Y$4=$D7,IF(OR(Y$4=Tout_JF_P,NOT(NETWORKDAYS.INTL(Y$4,Y$4,Chômés))),"*",Montant),
IF(_T_E=Y$4,IF(OR(Y$4=Tout_JF_P,NOT(NETWORKDAYS.INTL(Y$4,Y$4,Chômés))),"*",Montant),
IF(AND(OFFSET(Y7,,-Sens)&lt;&gt;"",OR(OFFSET(Y$4,,-Sens)=Tout_JF_P,NOT(NETWORKDAYS.INTL(OFFSET(Y$4,,-Sens),OFFSET(Y$4,,-Sens),Chômés)))),IF(OR(Y$4=Tout_JF_P,NOT(NETWORKDAYS.INTL(Y$4,Y$4,Chômés))),"*",Montant),
"")))))),"")</f>
        <v/>
      </c>
      <c r="Z7" s="61" t="str">
        <f t="array" aca="1" ref="Z7" ca="1">IFERROR(IF(Z$4&lt;$D7,"",
IF(Z$4&gt;La_Dernière_Opération,"",
IF(Z$4=La_Dernière_Opération,Montant,
IF(Z$4=$D7,IF(OR(Z$4=Tout_JF_P,NOT(NETWORKDAYS.INTL(Z$4,Z$4,Chômés))),"*",Montant),
IF(_T_E=Z$4,IF(OR(Z$4=Tout_JF_P,NOT(NETWORKDAYS.INTL(Z$4,Z$4,Chômés))),"*",Montant),
IF(AND(OFFSET(Z7,,-Sens)&lt;&gt;"",OR(OFFSET(Z$4,,-Sens)=Tout_JF_P,NOT(NETWORKDAYS.INTL(OFFSET(Z$4,,-Sens),OFFSET(Z$4,,-Sens),Chômés)))),IF(OR(Z$4=Tout_JF_P,NOT(NETWORKDAYS.INTL(Z$4,Z$4,Chômés))),"*",Montant),
"")))))),"")</f>
        <v/>
      </c>
      <c r="AA7" s="61" t="str">
        <f t="array" aca="1" ref="AA7" ca="1">IFERROR(IF(AA$4&lt;$D7,"",
IF(AA$4&gt;La_Dernière_Opération,"",
IF(AA$4=La_Dernière_Opération,Montant,
IF(AA$4=$D7,IF(OR(AA$4=Tout_JF_P,NOT(NETWORKDAYS.INTL(AA$4,AA$4,Chômés))),"*",Montant),
IF(_T_E=AA$4,IF(OR(AA$4=Tout_JF_P,NOT(NETWORKDAYS.INTL(AA$4,AA$4,Chômés))),"*",Montant),
IF(AND(OFFSET(AA7,,-Sens)&lt;&gt;"",OR(OFFSET(AA$4,,-Sens)=Tout_JF_P,NOT(NETWORKDAYS.INTL(OFFSET(AA$4,,-Sens),OFFSET(AA$4,,-Sens),Chômés)))),IF(OR(AA$4=Tout_JF_P,NOT(NETWORKDAYS.INTL(AA$4,AA$4,Chômés))),"*",Montant),
"")))))),"")</f>
        <v/>
      </c>
      <c r="AB7" s="61" t="str">
        <f t="array" aca="1" ref="AB7" ca="1">IFERROR(IF(AB$4&lt;$D7,"",
IF(AB$4&gt;La_Dernière_Opération,"",
IF(AB$4=La_Dernière_Opération,Montant,
IF(AB$4=$D7,IF(OR(AB$4=Tout_JF_P,NOT(NETWORKDAYS.INTL(AB$4,AB$4,Chômés))),"*",Montant),
IF(_T_E=AB$4,IF(OR(AB$4=Tout_JF_P,NOT(NETWORKDAYS.INTL(AB$4,AB$4,Chômés))),"*",Montant),
IF(AND(OFFSET(AB7,,-Sens)&lt;&gt;"",OR(OFFSET(AB$4,,-Sens)=Tout_JF_P,NOT(NETWORKDAYS.INTL(OFFSET(AB$4,,-Sens),OFFSET(AB$4,,-Sens),Chômés)))),IF(OR(AB$4=Tout_JF_P,NOT(NETWORKDAYS.INTL(AB$4,AB$4,Chômés))),"*",Montant),
"")))))),"")</f>
        <v/>
      </c>
      <c r="AC7" s="61" t="str">
        <f t="array" aca="1" ref="AC7" ca="1">IFERROR(IF(AC$4&lt;$D7,"",
IF(AC$4&gt;La_Dernière_Opération,"",
IF(AC$4=La_Dernière_Opération,Montant,
IF(AC$4=$D7,IF(OR(AC$4=Tout_JF_P,NOT(NETWORKDAYS.INTL(AC$4,AC$4,Chômés))),"*",Montant),
IF(_T_E=AC$4,IF(OR(AC$4=Tout_JF_P,NOT(NETWORKDAYS.INTL(AC$4,AC$4,Chômés))),"*",Montant),
IF(AND(OFFSET(AC7,,-Sens)&lt;&gt;"",OR(OFFSET(AC$4,,-Sens)=Tout_JF_P,NOT(NETWORKDAYS.INTL(OFFSET(AC$4,,-Sens),OFFSET(AC$4,,-Sens),Chômés)))),IF(OR(AC$4=Tout_JF_P,NOT(NETWORKDAYS.INTL(AC$4,AC$4,Chômés))),"*",Montant),
"")))))),"")</f>
        <v/>
      </c>
      <c r="AD7" s="61" t="str">
        <f t="array" aca="1" ref="AD7" ca="1">IFERROR(IF(AD$4&lt;$D7,"",
IF(AD$4&gt;La_Dernière_Opération,"",
IF(AD$4=La_Dernière_Opération,Montant,
IF(AD$4=$D7,IF(OR(AD$4=Tout_JF_P,NOT(NETWORKDAYS.INTL(AD$4,AD$4,Chômés))),"*",Montant),
IF(_T_E=AD$4,IF(OR(AD$4=Tout_JF_P,NOT(NETWORKDAYS.INTL(AD$4,AD$4,Chômés))),"*",Montant),
IF(AND(OFFSET(AD7,,-Sens)&lt;&gt;"",OR(OFFSET(AD$4,,-Sens)=Tout_JF_P,NOT(NETWORKDAYS.INTL(OFFSET(AD$4,,-Sens),OFFSET(AD$4,,-Sens),Chômés)))),IF(OR(AD$4=Tout_JF_P,NOT(NETWORKDAYS.INTL(AD$4,AD$4,Chômés))),"*",Montant),
"")))))),"")</f>
        <v/>
      </c>
      <c r="AE7" s="61" t="str">
        <f t="array" aca="1" ref="AE7" ca="1">IFERROR(IF(AE$4&lt;$D7,"",
IF(AE$4&gt;La_Dernière_Opération,"",
IF(AE$4=La_Dernière_Opération,Montant,
IF(AE$4=$D7,IF(OR(AE$4=Tout_JF_P,NOT(NETWORKDAYS.INTL(AE$4,AE$4,Chômés))),"*",Montant),
IF(_T_E=AE$4,IF(OR(AE$4=Tout_JF_P,NOT(NETWORKDAYS.INTL(AE$4,AE$4,Chômés))),"*",Montant),
IF(AND(OFFSET(AE7,,-Sens)&lt;&gt;"",OR(OFFSET(AE$4,,-Sens)=Tout_JF_P,NOT(NETWORKDAYS.INTL(OFFSET(AE$4,,-Sens),OFFSET(AE$4,,-Sens),Chômés)))),IF(OR(AE$4=Tout_JF_P,NOT(NETWORKDAYS.INTL(AE$4,AE$4,Chômés))),"*",Montant),
"")))))),"")</f>
        <v/>
      </c>
      <c r="AF7" s="61" t="str">
        <f t="array" aca="1" ref="AF7" ca="1">IFERROR(IF(AF$4&lt;$D7,"",
IF(AF$4&gt;La_Dernière_Opération,"",
IF(AF$4=La_Dernière_Opération,Montant,
IF(AF$4=$D7,IF(OR(AF$4=Tout_JF_P,NOT(NETWORKDAYS.INTL(AF$4,AF$4,Chômés))),"*",Montant),
IF(_T_E=AF$4,IF(OR(AF$4=Tout_JF_P,NOT(NETWORKDAYS.INTL(AF$4,AF$4,Chômés))),"*",Montant),
IF(AND(OFFSET(AF7,,-Sens)&lt;&gt;"",OR(OFFSET(AF$4,,-Sens)=Tout_JF_P,NOT(NETWORKDAYS.INTL(OFFSET(AF$4,,-Sens),OFFSET(AF$4,,-Sens),Chômés)))),IF(OR(AF$4=Tout_JF_P,NOT(NETWORKDAYS.INTL(AF$4,AF$4,Chômés))),"*",Montant),
"")))))),"")</f>
        <v/>
      </c>
      <c r="AG7" s="61" t="str">
        <f t="array" aca="1" ref="AG7" ca="1">IFERROR(IF(AG$4&lt;$D7,"",
IF(AG$4&gt;La_Dernière_Opération,"",
IF(AG$4=La_Dernière_Opération,Montant,
IF(AG$4=$D7,IF(OR(AG$4=Tout_JF_P,NOT(NETWORKDAYS.INTL(AG$4,AG$4,Chômés))),"*",Montant),
IF(_T_E=AG$4,IF(OR(AG$4=Tout_JF_P,NOT(NETWORKDAYS.INTL(AG$4,AG$4,Chômés))),"*",Montant),
IF(AND(OFFSET(AG7,,-Sens)&lt;&gt;"",OR(OFFSET(AG$4,,-Sens)=Tout_JF_P,NOT(NETWORKDAYS.INTL(OFFSET(AG$4,,-Sens),OFFSET(AG$4,,-Sens),Chômés)))),IF(OR(AG$4=Tout_JF_P,NOT(NETWORKDAYS.INTL(AG$4,AG$4,Chômés))),"*",Montant),
"")))))),"")</f>
        <v/>
      </c>
      <c r="AH7" s="61" t="str">
        <f t="array" aca="1" ref="AH7" ca="1">IFERROR(IF(AH$4&lt;$D7,"",
IF(AH$4&gt;La_Dernière_Opération,"",
IF(AH$4=La_Dernière_Opération,Montant,
IF(AH$4=$D7,IF(OR(AH$4=Tout_JF_P,NOT(NETWORKDAYS.INTL(AH$4,AH$4,Chômés))),"*",Montant),
IF(_T_E=AH$4,IF(OR(AH$4=Tout_JF_P,NOT(NETWORKDAYS.INTL(AH$4,AH$4,Chômés))),"*",Montant),
IF(AND(OFFSET(AH7,,-Sens)&lt;&gt;"",OR(OFFSET(AH$4,,-Sens)=Tout_JF_P,NOT(NETWORKDAYS.INTL(OFFSET(AH$4,,-Sens),OFFSET(AH$4,,-Sens),Chômés)))),IF(OR(AH$4=Tout_JF_P,NOT(NETWORKDAYS.INTL(AH$4,AH$4,Chômés))),"*",Montant),
"")))))),"")</f>
        <v/>
      </c>
      <c r="AI7" s="61" t="str">
        <f t="array" aca="1" ref="AI7" ca="1">IFERROR(IF(AI$4&lt;$D7,"",
IF(AI$4&gt;La_Dernière_Opération,"",
IF(AI$4=La_Dernière_Opération,Montant,
IF(AI$4=$D7,IF(OR(AI$4=Tout_JF_P,NOT(NETWORKDAYS.INTL(AI$4,AI$4,Chômés))),"*",Montant),
IF(_T_E=AI$4,IF(OR(AI$4=Tout_JF_P,NOT(NETWORKDAYS.INTL(AI$4,AI$4,Chômés))),"*",Montant),
IF(AND(OFFSET(AI7,,-Sens)&lt;&gt;"",OR(OFFSET(AI$4,,-Sens)=Tout_JF_P,NOT(NETWORKDAYS.INTL(OFFSET(AI$4,,-Sens),OFFSET(AI$4,,-Sens),Chômés)))),IF(OR(AI$4=Tout_JF_P,NOT(NETWORKDAYS.INTL(AI$4,AI$4,Chômés))),"*",Montant),
"")))))),"")</f>
        <v/>
      </c>
      <c r="AJ7" s="61" t="str">
        <f t="array" aca="1" ref="AJ7" ca="1">IFERROR(IF(AJ$4&lt;$D7,"",
IF(AJ$4&gt;La_Dernière_Opération,"",
IF(AJ$4=La_Dernière_Opération,Montant,
IF(AJ$4=$D7,IF(OR(AJ$4=Tout_JF_P,NOT(NETWORKDAYS.INTL(AJ$4,AJ$4,Chômés))),"*",Montant),
IF(_T_E=AJ$4,IF(OR(AJ$4=Tout_JF_P,NOT(NETWORKDAYS.INTL(AJ$4,AJ$4,Chômés))),"*",Montant),
IF(AND(OFFSET(AJ7,,-Sens)&lt;&gt;"",OR(OFFSET(AJ$4,,-Sens)=Tout_JF_P,NOT(NETWORKDAYS.INTL(OFFSET(AJ$4,,-Sens),OFFSET(AJ$4,,-Sens),Chômés)))),IF(OR(AJ$4=Tout_JF_P,NOT(NETWORKDAYS.INTL(AJ$4,AJ$4,Chômés))),"*",Montant),
"")))))),"")</f>
        <v/>
      </c>
      <c r="AK7" s="61" t="str">
        <f t="array" aca="1" ref="AK7" ca="1">IFERROR(IF(AK$4&lt;$D7,"",
IF(AK$4&gt;La_Dernière_Opération,"",
IF(AK$4=La_Dernière_Opération,Montant,
IF(AK$4=$D7,IF(OR(AK$4=Tout_JF_P,NOT(NETWORKDAYS.INTL(AK$4,AK$4,Chômés))),"*",Montant),
IF(_T_E=AK$4,IF(OR(AK$4=Tout_JF_P,NOT(NETWORKDAYS.INTL(AK$4,AK$4,Chômés))),"*",Montant),
IF(AND(OFFSET(AK7,,-Sens)&lt;&gt;"",OR(OFFSET(AK$4,,-Sens)=Tout_JF_P,NOT(NETWORKDAYS.INTL(OFFSET(AK$4,,-Sens),OFFSET(AK$4,,-Sens),Chômés)))),IF(OR(AK$4=Tout_JF_P,NOT(NETWORKDAYS.INTL(AK$4,AK$4,Chômés))),"*",Montant),
"")))))),"")</f>
        <v/>
      </c>
      <c r="AL7" s="61" t="str">
        <f t="array" aca="1" ref="AL7" ca="1">IFERROR(IF(AL$4&lt;$D7,"",
IF(AL$4&gt;La_Dernière_Opération,"",
IF(AL$4=La_Dernière_Opération,Montant,
IF(AL$4=$D7,IF(OR(AL$4=Tout_JF_P,NOT(NETWORKDAYS.INTL(AL$4,AL$4,Chômés))),"*",Montant),
IF(_T_E=AL$4,IF(OR(AL$4=Tout_JF_P,NOT(NETWORKDAYS.INTL(AL$4,AL$4,Chômés))),"*",Montant),
IF(AND(OFFSET(AL7,,-Sens)&lt;&gt;"",OR(OFFSET(AL$4,,-Sens)=Tout_JF_P,NOT(NETWORKDAYS.INTL(OFFSET(AL$4,,-Sens),OFFSET(AL$4,,-Sens),Chômés)))),IF(OR(AL$4=Tout_JF_P,NOT(NETWORKDAYS.INTL(AL$4,AL$4,Chômés))),"*",Montant),
"")))))),"")</f>
        <v/>
      </c>
      <c r="AM7" s="61" t="str">
        <f t="array" aca="1" ref="AM7" ca="1">IFERROR(IF(AM$4&lt;$D7,"",
IF(AM$4&gt;La_Dernière_Opération,"",
IF(AM$4=La_Dernière_Opération,Montant,
IF(AM$4=$D7,IF(OR(AM$4=Tout_JF_P,NOT(NETWORKDAYS.INTL(AM$4,AM$4,Chômés))),"*",Montant),
IF(_T_E=AM$4,IF(OR(AM$4=Tout_JF_P,NOT(NETWORKDAYS.INTL(AM$4,AM$4,Chômés))),"*",Montant),
IF(AND(OFFSET(AM7,,-Sens)&lt;&gt;"",OR(OFFSET(AM$4,,-Sens)=Tout_JF_P,NOT(NETWORKDAYS.INTL(OFFSET(AM$4,,-Sens),OFFSET(AM$4,,-Sens),Chômés)))),IF(OR(AM$4=Tout_JF_P,NOT(NETWORKDAYS.INTL(AM$4,AM$4,Chômés))),"*",Montant),
"")))))),"")</f>
        <v/>
      </c>
      <c r="AN7" s="61" t="str">
        <f t="array" aca="1" ref="AN7" ca="1">IFERROR(IF(AN$4&lt;$D7,"",
IF(AN$4&gt;La_Dernière_Opération,"",
IF(AN$4=La_Dernière_Opération,Montant,
IF(AN$4=$D7,IF(OR(AN$4=Tout_JF_P,NOT(NETWORKDAYS.INTL(AN$4,AN$4,Chômés))),"*",Montant),
IF(_T_E=AN$4,IF(OR(AN$4=Tout_JF_P,NOT(NETWORKDAYS.INTL(AN$4,AN$4,Chômés))),"*",Montant),
IF(AND(OFFSET(AN7,,-Sens)&lt;&gt;"",OR(OFFSET(AN$4,,-Sens)=Tout_JF_P,NOT(NETWORKDAYS.INTL(OFFSET(AN$4,,-Sens),OFFSET(AN$4,,-Sens),Chômés)))),IF(OR(AN$4=Tout_JF_P,NOT(NETWORKDAYS.INTL(AN$4,AN$4,Chômés))),"*",Montant),
"")))))),"")</f>
        <v/>
      </c>
      <c r="AO7" s="61" t="str">
        <f t="array" aca="1" ref="AO7" ca="1">IFERROR(IF(AO$4&lt;$D7,"",
IF(AO$4&gt;La_Dernière_Opération,"",
IF(AO$4=La_Dernière_Opération,Montant,
IF(AO$4=$D7,IF(OR(AO$4=Tout_JF_P,NOT(NETWORKDAYS.INTL(AO$4,AO$4,Chômés))),"*",Montant),
IF(_T_E=AO$4,IF(OR(AO$4=Tout_JF_P,NOT(NETWORKDAYS.INTL(AO$4,AO$4,Chômés))),"*",Montant),
IF(AND(OFFSET(AO7,,-Sens)&lt;&gt;"",OR(OFFSET(AO$4,,-Sens)=Tout_JF_P,NOT(NETWORKDAYS.INTL(OFFSET(AO$4,,-Sens),OFFSET(AO$4,,-Sens),Chômés)))),IF(OR(AO$4=Tout_JF_P,NOT(NETWORKDAYS.INTL(AO$4,AO$4,Chômés))),"*",Montant),
"")))))),"")</f>
        <v/>
      </c>
      <c r="AP7" s="61" t="str">
        <f t="array" aca="1" ref="AP7" ca="1">IFERROR(IF(AP$4&lt;$D7,"",
IF(AP$4&gt;La_Dernière_Opération,"",
IF(AP$4=La_Dernière_Opération,Montant,
IF(AP$4=$D7,IF(OR(AP$4=Tout_JF_P,NOT(NETWORKDAYS.INTL(AP$4,AP$4,Chômés))),"*",Montant),
IF(_T_E=AP$4,IF(OR(AP$4=Tout_JF_P,NOT(NETWORKDAYS.INTL(AP$4,AP$4,Chômés))),"*",Montant),
IF(AND(OFFSET(AP7,,-Sens)&lt;&gt;"",OR(OFFSET(AP$4,,-Sens)=Tout_JF_P,NOT(NETWORKDAYS.INTL(OFFSET(AP$4,,-Sens),OFFSET(AP$4,,-Sens),Chômés)))),IF(OR(AP$4=Tout_JF_P,NOT(NETWORKDAYS.INTL(AP$4,AP$4,Chômés))),"*",Montant),
"")))))),"")</f>
        <v/>
      </c>
      <c r="AQ7" s="61" t="str">
        <f t="array" aca="1" ref="AQ7" ca="1">IFERROR(IF(AQ$4&lt;$D7,"",
IF(AQ$4&gt;La_Dernière_Opération,"",
IF(AQ$4=La_Dernière_Opération,Montant,
IF(AQ$4=$D7,IF(OR(AQ$4=Tout_JF_P,NOT(NETWORKDAYS.INTL(AQ$4,AQ$4,Chômés))),"*",Montant),
IF(_T_E=AQ$4,IF(OR(AQ$4=Tout_JF_P,NOT(NETWORKDAYS.INTL(AQ$4,AQ$4,Chômés))),"*",Montant),
IF(AND(OFFSET(AQ7,,-Sens)&lt;&gt;"",OR(OFFSET(AQ$4,,-Sens)=Tout_JF_P,NOT(NETWORKDAYS.INTL(OFFSET(AQ$4,,-Sens),OFFSET(AQ$4,,-Sens),Chômés)))),IF(OR(AQ$4=Tout_JF_P,NOT(NETWORKDAYS.INTL(AQ$4,AQ$4,Chômés))),"*",Montant),
"")))))),"")</f>
        <v/>
      </c>
      <c r="AR7" s="61" t="str">
        <f t="array" aca="1" ref="AR7" ca="1">IFERROR(IF(AR$4&lt;$D7,"",
IF(AR$4&gt;La_Dernière_Opération,"",
IF(AR$4=La_Dernière_Opération,Montant,
IF(AR$4=$D7,IF(OR(AR$4=Tout_JF_P,NOT(NETWORKDAYS.INTL(AR$4,AR$4,Chômés))),"*",Montant),
IF(_T_E=AR$4,IF(OR(AR$4=Tout_JF_P,NOT(NETWORKDAYS.INTL(AR$4,AR$4,Chômés))),"*",Montant),
IF(AND(OFFSET(AR7,,-Sens)&lt;&gt;"",OR(OFFSET(AR$4,,-Sens)=Tout_JF_P,NOT(NETWORKDAYS.INTL(OFFSET(AR$4,,-Sens),OFFSET(AR$4,,-Sens),Chômés)))),IF(OR(AR$4=Tout_JF_P,NOT(NETWORKDAYS.INTL(AR$4,AR$4,Chômés))),"*",Montant),
"")))))),"")</f>
        <v/>
      </c>
      <c r="AS7" s="61" t="str">
        <f t="array" aca="1" ref="AS7" ca="1">IFERROR(IF(AS$4&lt;$D7,"",
IF(AS$4&gt;La_Dernière_Opération,"",
IF(AS$4=La_Dernière_Opération,Montant,
IF(AS$4=$D7,IF(OR(AS$4=Tout_JF_P,NOT(NETWORKDAYS.INTL(AS$4,AS$4,Chômés))),"*",Montant),
IF(_T_E=AS$4,IF(OR(AS$4=Tout_JF_P,NOT(NETWORKDAYS.INTL(AS$4,AS$4,Chômés))),"*",Montant),
IF(AND(OFFSET(AS7,,-Sens)&lt;&gt;"",OR(OFFSET(AS$4,,-Sens)=Tout_JF_P,NOT(NETWORKDAYS.INTL(OFFSET(AS$4,,-Sens),OFFSET(AS$4,,-Sens),Chômés)))),IF(OR(AS$4=Tout_JF_P,NOT(NETWORKDAYS.INTL(AS$4,AS$4,Chômés))),"*",Montant),
"")))))),"")</f>
        <v/>
      </c>
      <c r="AT7" s="61" t="str">
        <f t="array" aca="1" ref="AT7" ca="1">IFERROR(IF(AT$4&lt;$D7,"",
IF(AT$4&gt;La_Dernière_Opération,"",
IF(AT$4=La_Dernière_Opération,Montant,
IF(AT$4=$D7,IF(OR(AT$4=Tout_JF_P,NOT(NETWORKDAYS.INTL(AT$4,AT$4,Chômés))),"*",Montant),
IF(_T_E=AT$4,IF(OR(AT$4=Tout_JF_P,NOT(NETWORKDAYS.INTL(AT$4,AT$4,Chômés))),"*",Montant),
IF(AND(OFFSET(AT7,,-Sens)&lt;&gt;"",OR(OFFSET(AT$4,,-Sens)=Tout_JF_P,NOT(NETWORKDAYS.INTL(OFFSET(AT$4,,-Sens),OFFSET(AT$4,,-Sens),Chômés)))),IF(OR(AT$4=Tout_JF_P,NOT(NETWORKDAYS.INTL(AT$4,AT$4,Chômés))),"*",Montant),
"")))))),"")</f>
        <v/>
      </c>
      <c r="AU7" s="61" t="str">
        <f t="array" aca="1" ref="AU7" ca="1">IFERROR(IF(AU$4&lt;$D7,"",
IF(AU$4&gt;La_Dernière_Opération,"",
IF(AU$4=La_Dernière_Opération,Montant,
IF(AU$4=$D7,IF(OR(AU$4=Tout_JF_P,NOT(NETWORKDAYS.INTL(AU$4,AU$4,Chômés))),"*",Montant),
IF(_T_E=AU$4,IF(OR(AU$4=Tout_JF_P,NOT(NETWORKDAYS.INTL(AU$4,AU$4,Chômés))),"*",Montant),
IF(AND(OFFSET(AU7,,-Sens)&lt;&gt;"",OR(OFFSET(AU$4,,-Sens)=Tout_JF_P,NOT(NETWORKDAYS.INTL(OFFSET(AU$4,,-Sens),OFFSET(AU$4,,-Sens),Chômés)))),IF(OR(AU$4=Tout_JF_P,NOT(NETWORKDAYS.INTL(AU$4,AU$4,Chômés))),"*",Montant),
"")))))),"")</f>
        <v/>
      </c>
      <c r="AV7" s="61" t="str">
        <f t="array" aca="1" ref="AV7" ca="1">IFERROR(IF(AV$4&lt;$D7,"",
IF(AV$4&gt;La_Dernière_Opération,"",
IF(AV$4=La_Dernière_Opération,Montant,
IF(AV$4=$D7,IF(OR(AV$4=Tout_JF_P,NOT(NETWORKDAYS.INTL(AV$4,AV$4,Chômés))),"*",Montant),
IF(_T_E=AV$4,IF(OR(AV$4=Tout_JF_P,NOT(NETWORKDAYS.INTL(AV$4,AV$4,Chômés))),"*",Montant),
IF(AND(OFFSET(AV7,,-Sens)&lt;&gt;"",OR(OFFSET(AV$4,,-Sens)=Tout_JF_P,NOT(NETWORKDAYS.INTL(OFFSET(AV$4,,-Sens),OFFSET(AV$4,,-Sens),Chômés)))),IF(OR(AV$4=Tout_JF_P,NOT(NETWORKDAYS.INTL(AV$4,AV$4,Chômés))),"*",Montant),
"")))))),"")</f>
        <v/>
      </c>
      <c r="AW7" s="61" t="str">
        <f t="array" aca="1" ref="AW7" ca="1">IFERROR(IF(AW$4&lt;$D7,"",
IF(AW$4&gt;La_Dernière_Opération,"",
IF(AW$4=La_Dernière_Opération,Montant,
IF(AW$4=$D7,IF(OR(AW$4=Tout_JF_P,NOT(NETWORKDAYS.INTL(AW$4,AW$4,Chômés))),"*",Montant),
IF(_T_E=AW$4,IF(OR(AW$4=Tout_JF_P,NOT(NETWORKDAYS.INTL(AW$4,AW$4,Chômés))),"*",Montant),
IF(AND(OFFSET(AW7,,-Sens)&lt;&gt;"",OR(OFFSET(AW$4,,-Sens)=Tout_JF_P,NOT(NETWORKDAYS.INTL(OFFSET(AW$4,,-Sens),OFFSET(AW$4,,-Sens),Chômés)))),IF(OR(AW$4=Tout_JF_P,NOT(NETWORKDAYS.INTL(AW$4,AW$4,Chômés))),"*",Montant),
"")))))),"")</f>
        <v/>
      </c>
      <c r="AX7" s="61" t="str">
        <f t="array" aca="1" ref="AX7" ca="1">IFERROR(IF(AX$4&lt;$D7,"",
IF(AX$4&gt;La_Dernière_Opération,"",
IF(AX$4=La_Dernière_Opération,Montant,
IF(AX$4=$D7,IF(OR(AX$4=Tout_JF_P,NOT(NETWORKDAYS.INTL(AX$4,AX$4,Chômés))),"*",Montant),
IF(_T_E=AX$4,IF(OR(AX$4=Tout_JF_P,NOT(NETWORKDAYS.INTL(AX$4,AX$4,Chômés))),"*",Montant),
IF(AND(OFFSET(AX7,,-Sens)&lt;&gt;"",OR(OFFSET(AX$4,,-Sens)=Tout_JF_P,NOT(NETWORKDAYS.INTL(OFFSET(AX$4,,-Sens),OFFSET(AX$4,,-Sens),Chômés)))),IF(OR(AX$4=Tout_JF_P,NOT(NETWORKDAYS.INTL(AX$4,AX$4,Chômés))),"*",Montant),
"")))))),"")</f>
        <v/>
      </c>
      <c r="AY7" s="61" t="str">
        <f t="array" aca="1" ref="AY7" ca="1">IFERROR(IF(AY$4&lt;$D7,"",
IF(AY$4&gt;La_Dernière_Opération,"",
IF(AY$4=La_Dernière_Opération,Montant,
IF(AY$4=$D7,IF(OR(AY$4=Tout_JF_P,NOT(NETWORKDAYS.INTL(AY$4,AY$4,Chômés))),"*",Montant),
IF(_T_E=AY$4,IF(OR(AY$4=Tout_JF_P,NOT(NETWORKDAYS.INTL(AY$4,AY$4,Chômés))),"*",Montant),
IF(AND(OFFSET(AY7,,-Sens)&lt;&gt;"",OR(OFFSET(AY$4,,-Sens)=Tout_JF_P,NOT(NETWORKDAYS.INTL(OFFSET(AY$4,,-Sens),OFFSET(AY$4,,-Sens),Chômés)))),IF(OR(AY$4=Tout_JF_P,NOT(NETWORKDAYS.INTL(AY$4,AY$4,Chômés))),"*",Montant),
"")))))),"")</f>
        <v/>
      </c>
      <c r="AZ7" s="61" t="str">
        <f t="array" aca="1" ref="AZ7" ca="1">IFERROR(IF(AZ$4&lt;$D7,"",
IF(AZ$4&gt;La_Dernière_Opération,"",
IF(AZ$4=La_Dernière_Opération,Montant,
IF(AZ$4=$D7,IF(OR(AZ$4=Tout_JF_P,NOT(NETWORKDAYS.INTL(AZ$4,AZ$4,Chômés))),"*",Montant),
IF(_T_E=AZ$4,IF(OR(AZ$4=Tout_JF_P,NOT(NETWORKDAYS.INTL(AZ$4,AZ$4,Chômés))),"*",Montant),
IF(AND(OFFSET(AZ7,,-Sens)&lt;&gt;"",OR(OFFSET(AZ$4,,-Sens)=Tout_JF_P,NOT(NETWORKDAYS.INTL(OFFSET(AZ$4,,-Sens),OFFSET(AZ$4,,-Sens),Chômés)))),IF(OR(AZ$4=Tout_JF_P,NOT(NETWORKDAYS.INTL(AZ$4,AZ$4,Chômés))),"*",Montant),
"")))))),"")</f>
        <v/>
      </c>
      <c r="BA7" s="61" t="str">
        <f t="array" aca="1" ref="BA7" ca="1">IFERROR(IF(BA$4&lt;$D7,"",
IF(BA$4&gt;La_Dernière_Opération,"",
IF(BA$4=La_Dernière_Opération,Montant,
IF(BA$4=$D7,IF(OR(BA$4=Tout_JF_P,NOT(NETWORKDAYS.INTL(BA$4,BA$4,Chômés))),"*",Montant),
IF(_T_E=BA$4,IF(OR(BA$4=Tout_JF_P,NOT(NETWORKDAYS.INTL(BA$4,BA$4,Chômés))),"*",Montant),
IF(AND(OFFSET(BA7,,-Sens)&lt;&gt;"",OR(OFFSET(BA$4,,-Sens)=Tout_JF_P,NOT(NETWORKDAYS.INTL(OFFSET(BA$4,,-Sens),OFFSET(BA$4,,-Sens),Chômés)))),IF(OR(BA$4=Tout_JF_P,NOT(NETWORKDAYS.INTL(BA$4,BA$4,Chômés))),"*",Montant),
"")))))),"")</f>
        <v/>
      </c>
      <c r="BB7" s="44" t="str">
        <f t="array" aca="1" ref="BB7" ca="1">IFERROR(IF(BB$4&lt;$D7,"",
IF(BB$4&gt;La_Dernière_Opération,"",
IF(BB$4=La_Dernière_Opération,Montant,
IF(BB$4=$D7,IF(OR(BB$4=Tout_JF_P,NOT(NETWORKDAYS.INTL(BB$4,BB$4,Chômés))),"*",Montant),
IF(_T_E=BB$4,IF(OR(BB$4=Tout_JF_P,NOT(NETWORKDAYS.INTL(BB$4,BB$4,Chômés))),"*",Montant),
IF(AND(OFFSET(BB7,,-Sens)&lt;&gt;"",OR(OFFSET(BB$4,,-Sens)=Tout_JF_P,NOT(NETWORKDAYS.INTL(OFFSET(BB$4,,-Sens),OFFSET(BB$4,,-Sens),Chômés)))),IF(OR(BB$4=Tout_JF_P,NOT(NETWORKDAYS.INTL(BB$4,BB$4,Chômés))),"*",Montant),
"")))))),"")</f>
        <v/>
      </c>
      <c r="BC7" s="44" t="str">
        <f t="array" aca="1" ref="BC7" ca="1">IFERROR(IF(BC$4&lt;$D7,"",
IF(BC$4&gt;La_Dernière_Opération,"",
IF(BC$4=La_Dernière_Opération,Montant,
IF(BC$4=$D7,IF(OR(BC$4=Tout_JF_P,NOT(NETWORKDAYS.INTL(BC$4,BC$4,Chômés))),"*",Montant),
IF(_T_E=BC$4,IF(OR(BC$4=Tout_JF_P,NOT(NETWORKDAYS.INTL(BC$4,BC$4,Chômés))),"*",Montant),
IF(AND(OFFSET(BC7,,-Sens)&lt;&gt;"",OR(OFFSET(BC$4,,-Sens)=Tout_JF_P,NOT(NETWORKDAYS.INTL(OFFSET(BC$4,,-Sens),OFFSET(BC$4,,-Sens),Chômés)))),IF(OR(BC$4=Tout_JF_P,NOT(NETWORKDAYS.INTL(BC$4,BC$4,Chômés))),"*",Montant),
"")))))),"")</f>
        <v/>
      </c>
      <c r="BD7" s="44" t="str">
        <f t="array" aca="1" ref="BD7" ca="1">IFERROR(IF(BD$4&lt;$D7,"",
IF(BD$4&gt;La_Dernière_Opération,"",
IF(BD$4=La_Dernière_Opération,Montant,
IF(BD$4=$D7,IF(OR(BD$4=Tout_JF_P,NOT(NETWORKDAYS.INTL(BD$4,BD$4,Chômés))),"*",Montant),
IF(_T_E=BD$4,IF(OR(BD$4=Tout_JF_P,NOT(NETWORKDAYS.INTL(BD$4,BD$4,Chômés))),"*",Montant),
IF(AND(OFFSET(BD7,,-Sens)&lt;&gt;"",OR(OFFSET(BD$4,,-Sens)=Tout_JF_P,NOT(NETWORKDAYS.INTL(OFFSET(BD$4,,-Sens),OFFSET(BD$4,,-Sens),Chômés)))),IF(OR(BD$4=Tout_JF_P,NOT(NETWORKDAYS.INTL(BD$4,BD$4,Chômés))),"*",Montant),
"")))))),"")</f>
        <v/>
      </c>
      <c r="BE7" s="44" t="str">
        <f t="array" aca="1" ref="BE7" ca="1">IFERROR(IF(BE$4&lt;$D7,"",
IF(BE$4&gt;La_Dernière_Opération,"",
IF(BE$4=La_Dernière_Opération,Montant,
IF(BE$4=$D7,IF(OR(BE$4=Tout_JF_P,NOT(NETWORKDAYS.INTL(BE$4,BE$4,Chômés))),"*",Montant),
IF(_T_E=BE$4,IF(OR(BE$4=Tout_JF_P,NOT(NETWORKDAYS.INTL(BE$4,BE$4,Chômés))),"*",Montant),
IF(AND(OFFSET(BE7,,-Sens)&lt;&gt;"",OR(OFFSET(BE$4,,-Sens)=Tout_JF_P,NOT(NETWORKDAYS.INTL(OFFSET(BE$4,,-Sens),OFFSET(BE$4,,-Sens),Chômés)))),IF(OR(BE$4=Tout_JF_P,NOT(NETWORKDAYS.INTL(BE$4,BE$4,Chômés))),"*",Montant),
"")))))),"")</f>
        <v/>
      </c>
      <c r="BF7" s="44" t="str">
        <f t="array" aca="1" ref="BF7" ca="1">IFERROR(IF(BF$4&lt;$D7,"",
IF(BF$4&gt;La_Dernière_Opération,"",
IF(BF$4=La_Dernière_Opération,Montant,
IF(BF$4=$D7,IF(OR(BF$4=Tout_JF_P,NOT(NETWORKDAYS.INTL(BF$4,BF$4,Chômés))),"*",Montant),
IF(_T_E=BF$4,IF(OR(BF$4=Tout_JF_P,NOT(NETWORKDAYS.INTL(BF$4,BF$4,Chômés))),"*",Montant),
IF(AND(OFFSET(BF7,,-Sens)&lt;&gt;"",OR(OFFSET(BF$4,,-Sens)=Tout_JF_P,NOT(NETWORKDAYS.INTL(OFFSET(BF$4,,-Sens),OFFSET(BF$4,,-Sens),Chômés)))),IF(OR(BF$4=Tout_JF_P,NOT(NETWORKDAYS.INTL(BF$4,BF$4,Chômés))),"*",Montant),
"")))))),"")</f>
        <v/>
      </c>
      <c r="BG7" s="44" t="str">
        <f t="array" aca="1" ref="BG7" ca="1">IFERROR(IF(BG$4&lt;$D7,"",
IF(BG$4&gt;La_Dernière_Opération,"",
IF(BG$4=La_Dernière_Opération,Montant,
IF(BG$4=$D7,IF(OR(BG$4=Tout_JF_P,NOT(NETWORKDAYS.INTL(BG$4,BG$4,Chômés))),"*",Montant),
IF(_T_E=BG$4,IF(OR(BG$4=Tout_JF_P,NOT(NETWORKDAYS.INTL(BG$4,BG$4,Chômés))),"*",Montant),
IF(AND(OFFSET(BG7,,-Sens)&lt;&gt;"",OR(OFFSET(BG$4,,-Sens)=Tout_JF_P,NOT(NETWORKDAYS.INTL(OFFSET(BG$4,,-Sens),OFFSET(BG$4,,-Sens),Chômés)))),IF(OR(BG$4=Tout_JF_P,NOT(NETWORKDAYS.INTL(BG$4,BG$4,Chômés))),"*",Montant),
"")))))),"")</f>
        <v/>
      </c>
      <c r="BH7" s="40" t="str">
        <f t="array" aca="1" ref="BH7" ca="1">IFERROR(IF(BH$4&lt;$D7,"",
IF(BH$4&gt;La_Dernière_Opération,"",
IF(BH$4=La_Dernière_Opération,Montant,
IF(BH$4=$D7,IF(OR(BH$4=Tout_JF_P,NOT(NETWORKDAYS.INTL(BH$4,BH$4,Chômés))),"*",Montant),
IF(_T_E=BH$4,IF(OR(BH$4=Tout_JF_P,NOT(NETWORKDAYS.INTL(BH$4,BH$4,Chômés))),"*",Montant),
IF(AND(OFFSET(BH7,,-Sens)&lt;&gt;"",OR(OFFSET(BH$4,,-Sens)=Tout_JF_P,NOT(NETWORKDAYS.INTL(OFFSET(BH$4,,-Sens),OFFSET(BH$4,,-Sens),Chômés)))),IF(OR(BH$4=Tout_JF_P,NOT(NETWORKDAYS.INTL(BH$4,BH$4,Chômés))),"*",Montant),
"")))))),"")</f>
        <v/>
      </c>
    </row>
    <row r="8" spans="1:67" ht="26.25" x14ac:dyDescent="0.25">
      <c r="A8" s="63" t="s">
        <v>115</v>
      </c>
      <c r="B8" s="75" t="s">
        <v>110</v>
      </c>
      <c r="C8" s="35" t="s">
        <v>108</v>
      </c>
      <c r="D8" s="56">
        <v>44166</v>
      </c>
      <c r="E8" s="77" t="s">
        <v>57</v>
      </c>
      <c r="F8" s="30">
        <v>10000</v>
      </c>
      <c r="G8" s="35" t="s">
        <v>112</v>
      </c>
      <c r="H8" s="74">
        <f t="array" aca="1" ref="H8" ca="1">IF(OR($D8=Fériés,$D8=Ponts,NOT(NETWORKDAYS.INTL($D8,$D8,Chômés))),"Erreur de",IF($D8="","Absence de",IFERROR(
IF($I8="Terminé","Opération",
IF(TODAY()&lt;=$D8,$D8,
IF($I8&lt;WORKDAY.INTL(Prochaine_Echéance,IF(OR(WORKDAY.INTL(Prochaine_Echéance,0,Chômés,Tout_JF_P)=Tout_JF_P),1,0)*Sens,Chômés,Tout_JF_P),
$I8,
WORKDAY.INTL(Prochaine_Echéance,IF(OR(WORKDAY.INTL(Prochaine_Echéance,0,Chômés,Tout_JF_P)=Tout_JF_P),1,0)*Sens,Chômés,Tout_JF_P))
)),
IF($D8="","Absence de","Erreur de"))))</f>
        <v>44166</v>
      </c>
      <c r="I8" s="60" t="str">
        <f t="array" aca="1" ref="I8" ca="1">IF(OR($D8=Fériés,$D8=Ponts,NOT(NETWORKDAYS.INTL($D8,$D8,Chômés))),"date de début",IFERROR(
IF(La_Dernière_Opération&gt;EDATE($D8,100),"Perpétuel",
IF(La_Dernière_Opération&lt;TODAY(),"Terminé",La_Dernière_Opération)),IF(AND(ISNUMBER($D8),$E8=""),"périodicité","date de début")))</f>
        <v>date de début</v>
      </c>
      <c r="J8" s="40" t="str">
        <f t="array" aca="1" ref="J8" ca="1">IFERROR(IF(J$4&lt;$D8,"",
IF(J$4&gt;La_Dernière_Opération,"",
IF(J$4=La_Dernière_Opération,Montant,
IF(J$4=$D8,IF(OR(J$4=Tout_JF_P,NOT(NETWORKDAYS.INTL(J$4,J$4,Chômés))),"*",Montant),
IF(_T_E=J$4,IF(OR(J$4=Tout_JF_P,NOT(NETWORKDAYS.INTL(J$4,J$4,Chômés))),"*",Montant),
IF(AND(OFFSET(J8,,-Sens)&lt;&gt;"",OR(OFFSET(J$4,,-Sens)=Tout_JF_P,NOT(NETWORKDAYS.INTL(OFFSET(J$4,,-Sens),OFFSET(J$4,,-Sens),Chômés)))),IF(OR(J$4=Tout_JF_P,NOT(NETWORKDAYS.INTL(J$4,J$4,Chômés))),"*",Montant),
"")))))),"")</f>
        <v/>
      </c>
      <c r="K8" s="40" t="str">
        <f t="array" aca="1" ref="K8" ca="1">IFERROR(IF(K$4&lt;$D8,"",
IF(K$4&gt;La_Dernière_Opération,"",
IF(K$4=La_Dernière_Opération,Montant,
IF(K$4=$D8,IF(OR(K$4=Tout_JF_P,NOT(NETWORKDAYS.INTL(K$4,K$4,Chômés))),"*",Montant),
IF(_T_E=K$4,IF(OR(K$4=Tout_JF_P,NOT(NETWORKDAYS.INTL(K$4,K$4,Chômés))),"*",Montant),
IF(AND(OFFSET(K8,,-Sens)&lt;&gt;"",OR(OFFSET(K$4,,-Sens)=Tout_JF_P,NOT(NETWORKDAYS.INTL(OFFSET(K$4,,-Sens),OFFSET(K$4,,-Sens),Chômés)))),IF(OR(K$4=Tout_JF_P,NOT(NETWORKDAYS.INTL(K$4,K$4,Chômés))),"*",Montant),
"")))))),"")</f>
        <v/>
      </c>
      <c r="L8" s="40" t="str">
        <f t="array" aca="1" ref="L8" ca="1">IFERROR(IF(L$4&lt;$D8,"",
IF(L$4&gt;La_Dernière_Opération,"",
IF(L$4=La_Dernière_Opération,Montant,
IF(L$4=$D8,IF(OR(L$4=Tout_JF_P,NOT(NETWORKDAYS.INTL(L$4,L$4,Chômés))),"*",Montant),
IF(_T_E=L$4,IF(OR(L$4=Tout_JF_P,NOT(NETWORKDAYS.INTL(L$4,L$4,Chômés))),"*",Montant),
IF(AND(OFFSET(L8,,-Sens)&lt;&gt;"",OR(OFFSET(L$4,,-Sens)=Tout_JF_P,NOT(NETWORKDAYS.INTL(OFFSET(L$4,,-Sens),OFFSET(L$4,,-Sens),Chômés)))),IF(OR(L$4=Tout_JF_P,NOT(NETWORKDAYS.INTL(L$4,L$4,Chômés))),"*",Montant),
"")))))),"")</f>
        <v/>
      </c>
      <c r="M8" s="40" t="str">
        <f t="array" aca="1" ref="M8" ca="1">IFERROR(IF(M$4&lt;$D8,"",
IF(M$4&gt;La_Dernière_Opération,"",
IF(M$4=La_Dernière_Opération,Montant,
IF(M$4=$D8,IF(OR(M$4=Tout_JF_P,NOT(NETWORKDAYS.INTL(M$4,M$4,Chômés))),"*",Montant),
IF(_T_E=M$4,IF(OR(M$4=Tout_JF_P,NOT(NETWORKDAYS.INTL(M$4,M$4,Chômés))),"*",Montant),
IF(AND(OFFSET(M8,,-Sens)&lt;&gt;"",OR(OFFSET(M$4,,-Sens)=Tout_JF_P,NOT(NETWORKDAYS.INTL(OFFSET(M$4,,-Sens),OFFSET(M$4,,-Sens),Chômés)))),IF(OR(M$4=Tout_JF_P,NOT(NETWORKDAYS.INTL(M$4,M$4,Chômés))),"*",Montant),
"")))))),"")</f>
        <v/>
      </c>
      <c r="N8" s="40" t="str">
        <f t="array" aca="1" ref="N8" ca="1">IFERROR(IF(N$4&lt;$D8,"",
IF(N$4&gt;La_Dernière_Opération,"",
IF(N$4=La_Dernière_Opération,Montant,
IF(N$4=$D8,IF(OR(N$4=Tout_JF_P,NOT(NETWORKDAYS.INTL(N$4,N$4,Chômés))),"*",Montant),
IF(_T_E=N$4,IF(OR(N$4=Tout_JF_P,NOT(NETWORKDAYS.INTL(N$4,N$4,Chômés))),"*",Montant),
IF(AND(OFFSET(N8,,-Sens)&lt;&gt;"",OR(OFFSET(N$4,,-Sens)=Tout_JF_P,NOT(NETWORKDAYS.INTL(OFFSET(N$4,,-Sens),OFFSET(N$4,,-Sens),Chômés)))),IF(OR(N$4=Tout_JF_P,NOT(NETWORKDAYS.INTL(N$4,N$4,Chômés))),"*",Montant),
"")))))),"")</f>
        <v/>
      </c>
      <c r="O8" s="40" t="str">
        <f t="array" aca="1" ref="O8" ca="1">IFERROR(IF(O$4&lt;$D8,"",
IF(O$4&gt;La_Dernière_Opération,"",
IF(O$4=La_Dernière_Opération,Montant,
IF(O$4=$D8,IF(OR(O$4=Tout_JF_P,NOT(NETWORKDAYS.INTL(O$4,O$4,Chômés))),"*",Montant),
IF(_T_E=O$4,IF(OR(O$4=Tout_JF_P,NOT(NETWORKDAYS.INTL(O$4,O$4,Chômés))),"*",Montant),
IF(AND(OFFSET(O8,,-Sens)&lt;&gt;"",OR(OFFSET(O$4,,-Sens)=Tout_JF_P,NOT(NETWORKDAYS.INTL(OFFSET(O$4,,-Sens),OFFSET(O$4,,-Sens),Chômés)))),IF(OR(O$4=Tout_JF_P,NOT(NETWORKDAYS.INTL(O$4,O$4,Chômés))),"*",Montant),
"")))))),"")</f>
        <v/>
      </c>
      <c r="P8" s="40" t="str">
        <f t="array" aca="1" ref="P8" ca="1">IFERROR(IF(P$4&lt;$D8,"",
IF(P$4&gt;La_Dernière_Opération,"",
IF(P$4=La_Dernière_Opération,Montant,
IF(P$4=$D8,IF(OR(P$4=Tout_JF_P,NOT(NETWORKDAYS.INTL(P$4,P$4,Chômés))),"*",Montant),
IF(_T_E=P$4,IF(OR(P$4=Tout_JF_P,NOT(NETWORKDAYS.INTL(P$4,P$4,Chômés))),"*",Montant),
IF(AND(OFFSET(P8,,-Sens)&lt;&gt;"",OR(OFFSET(P$4,,-Sens)=Tout_JF_P,NOT(NETWORKDAYS.INTL(OFFSET(P$4,,-Sens),OFFSET(P$4,,-Sens),Chômés)))),IF(OR(P$4=Tout_JF_P,NOT(NETWORKDAYS.INTL(P$4,P$4,Chômés))),"*",Montant),
"")))))),"")</f>
        <v/>
      </c>
      <c r="Q8" s="40" t="str">
        <f t="array" aca="1" ref="Q8" ca="1">IFERROR(IF(Q$4&lt;$D8,"",
IF(Q$4&gt;La_Dernière_Opération,"",
IF(Q$4=La_Dernière_Opération,Montant,
IF(Q$4=$D8,IF(OR(Q$4=Tout_JF_P,NOT(NETWORKDAYS.INTL(Q$4,Q$4,Chômés))),"*",Montant),
IF(_T_E=Q$4,IF(OR(Q$4=Tout_JF_P,NOT(NETWORKDAYS.INTL(Q$4,Q$4,Chômés))),"*",Montant),
IF(AND(OFFSET(Q8,,-Sens)&lt;&gt;"",OR(OFFSET(Q$4,,-Sens)=Tout_JF_P,NOT(NETWORKDAYS.INTL(OFFSET(Q$4,,-Sens),OFFSET(Q$4,,-Sens),Chômés)))),IF(OR(Q$4=Tout_JF_P,NOT(NETWORKDAYS.INTL(Q$4,Q$4,Chômés))),"*",Montant),
"")))))),"")</f>
        <v/>
      </c>
      <c r="R8" s="61" t="str">
        <f t="array" aca="1" ref="R8" ca="1">IFERROR(IF(R$4&lt;$D8,"",
IF(R$4&gt;La_Dernière_Opération,"",
IF(R$4=La_Dernière_Opération,Montant,
IF(R$4=$D8,IF(OR(R$4=Tout_JF_P,NOT(NETWORKDAYS.INTL(R$4,R$4,Chômés))),"*",Montant),
IF(_T_E=R$4,IF(OR(R$4=Tout_JF_P,NOT(NETWORKDAYS.INTL(R$4,R$4,Chômés))),"*",Montant),
IF(AND(OFFSET(R8,,-Sens)&lt;&gt;"",OR(OFFSET(R$4,,-Sens)=Tout_JF_P,NOT(NETWORKDAYS.INTL(OFFSET(R$4,,-Sens),OFFSET(R$4,,-Sens),Chômés)))),IF(OR(R$4=Tout_JF_P,NOT(NETWORKDAYS.INTL(R$4,R$4,Chômés))),"*",Montant),
"")))))),"")</f>
        <v/>
      </c>
      <c r="S8" s="61" t="str">
        <f t="array" aca="1" ref="S8" ca="1">IFERROR(IF(S$4&lt;$D8,"",
IF(S$4&gt;La_Dernière_Opération,"",
IF(S$4=La_Dernière_Opération,Montant,
IF(S$4=$D8,IF(OR(S$4=Tout_JF_P,NOT(NETWORKDAYS.INTL(S$4,S$4,Chômés))),"*",Montant),
IF(_T_E=S$4,IF(OR(S$4=Tout_JF_P,NOT(NETWORKDAYS.INTL(S$4,S$4,Chômés))),"*",Montant),
IF(AND(OFFSET(S8,,-Sens)&lt;&gt;"",OR(OFFSET(S$4,,-Sens)=Tout_JF_P,NOT(NETWORKDAYS.INTL(OFFSET(S$4,,-Sens),OFFSET(S$4,,-Sens),Chômés)))),IF(OR(S$4=Tout_JF_P,NOT(NETWORKDAYS.INTL(S$4,S$4,Chômés))),"*",Montant),
"")))))),"")</f>
        <v/>
      </c>
      <c r="T8" s="61" t="str">
        <f t="array" aca="1" ref="T8" ca="1">IFERROR(IF(T$4&lt;$D8,"",
IF(T$4&gt;La_Dernière_Opération,"",
IF(T$4=La_Dernière_Opération,Montant,
IF(T$4=$D8,IF(OR(T$4=Tout_JF_P,NOT(NETWORKDAYS.INTL(T$4,T$4,Chômés))),"*",Montant),
IF(_T_E=T$4,IF(OR(T$4=Tout_JF_P,NOT(NETWORKDAYS.INTL(T$4,T$4,Chômés))),"*",Montant),
IF(AND(OFFSET(T8,,-Sens)&lt;&gt;"",OR(OFFSET(T$4,,-Sens)=Tout_JF_P,NOT(NETWORKDAYS.INTL(OFFSET(T$4,,-Sens),OFFSET(T$4,,-Sens),Chômés)))),IF(OR(T$4=Tout_JF_P,NOT(NETWORKDAYS.INTL(T$4,T$4,Chômés))),"*",Montant),
"")))))),"")</f>
        <v/>
      </c>
      <c r="U8" s="61" t="str">
        <f t="array" aca="1" ref="U8" ca="1">IFERROR(IF(U$4&lt;$D8,"",
IF(U$4&gt;La_Dernière_Opération,"",
IF(U$4=La_Dernière_Opération,Montant,
IF(U$4=$D8,IF(OR(U$4=Tout_JF_P,NOT(NETWORKDAYS.INTL(U$4,U$4,Chômés))),"*",Montant),
IF(_T_E=U$4,IF(OR(U$4=Tout_JF_P,NOT(NETWORKDAYS.INTL(U$4,U$4,Chômés))),"*",Montant),
IF(AND(OFFSET(U8,,-Sens)&lt;&gt;"",OR(OFFSET(U$4,,-Sens)=Tout_JF_P,NOT(NETWORKDAYS.INTL(OFFSET(U$4,,-Sens),OFFSET(U$4,,-Sens),Chômés)))),IF(OR(U$4=Tout_JF_P,NOT(NETWORKDAYS.INTL(U$4,U$4,Chômés))),"*",Montant),
"")))))),"")</f>
        <v/>
      </c>
      <c r="V8" s="61" t="str">
        <f t="array" aca="1" ref="V8" ca="1">IFERROR(IF(V$4&lt;$D8,"",
IF(V$4&gt;La_Dernière_Opération,"",
IF(V$4=La_Dernière_Opération,Montant,
IF(V$4=$D8,IF(OR(V$4=Tout_JF_P,NOT(NETWORKDAYS.INTL(V$4,V$4,Chômés))),"*",Montant),
IF(_T_E=V$4,IF(OR(V$4=Tout_JF_P,NOT(NETWORKDAYS.INTL(V$4,V$4,Chômés))),"*",Montant),
IF(AND(OFFSET(V8,,-Sens)&lt;&gt;"",OR(OFFSET(V$4,,-Sens)=Tout_JF_P,NOT(NETWORKDAYS.INTL(OFFSET(V$4,,-Sens),OFFSET(V$4,,-Sens),Chômés)))),IF(OR(V$4=Tout_JF_P,NOT(NETWORKDAYS.INTL(V$4,V$4,Chômés))),"*",Montant),
"")))))),"")</f>
        <v/>
      </c>
      <c r="W8" s="61" t="str">
        <f t="array" aca="1" ref="W8" ca="1">IFERROR(IF(W$4&lt;$D8,"",
IF(W$4&gt;La_Dernière_Opération,"",
IF(W$4=La_Dernière_Opération,Montant,
IF(W$4=$D8,IF(OR(W$4=Tout_JF_P,NOT(NETWORKDAYS.INTL(W$4,W$4,Chômés))),"*",Montant),
IF(_T_E=W$4,IF(OR(W$4=Tout_JF_P,NOT(NETWORKDAYS.INTL(W$4,W$4,Chômés))),"*",Montant),
IF(AND(OFFSET(W8,,-Sens)&lt;&gt;"",OR(OFFSET(W$4,,-Sens)=Tout_JF_P,NOT(NETWORKDAYS.INTL(OFFSET(W$4,,-Sens),OFFSET(W$4,,-Sens),Chômés)))),IF(OR(W$4=Tout_JF_P,NOT(NETWORKDAYS.INTL(W$4,W$4,Chômés))),"*",Montant),
"")))))),"")</f>
        <v/>
      </c>
      <c r="X8" s="61" t="str">
        <f t="array" aca="1" ref="X8" ca="1">IFERROR(IF(X$4&lt;$D8,"",
IF(X$4&gt;La_Dernière_Opération,"",
IF(X$4=La_Dernière_Opération,Montant,
IF(X$4=$D8,IF(OR(X$4=Tout_JF_P,NOT(NETWORKDAYS.INTL(X$4,X$4,Chômés))),"*",Montant),
IF(_T_E=X$4,IF(OR(X$4=Tout_JF_P,NOT(NETWORKDAYS.INTL(X$4,X$4,Chômés))),"*",Montant),
IF(AND(OFFSET(X8,,-Sens)&lt;&gt;"",OR(OFFSET(X$4,,-Sens)=Tout_JF_P,NOT(NETWORKDAYS.INTL(OFFSET(X$4,,-Sens),OFFSET(X$4,,-Sens),Chômés)))),IF(OR(X$4=Tout_JF_P,NOT(NETWORKDAYS.INTL(X$4,X$4,Chômés))),"*",Montant),
"")))))),"")</f>
        <v/>
      </c>
      <c r="Y8" s="61" t="str">
        <f t="array" aca="1" ref="Y8" ca="1">IFERROR(IF(Y$4&lt;$D8,"",
IF(Y$4&gt;La_Dernière_Opération,"",
IF(Y$4=La_Dernière_Opération,Montant,
IF(Y$4=$D8,IF(OR(Y$4=Tout_JF_P,NOT(NETWORKDAYS.INTL(Y$4,Y$4,Chômés))),"*",Montant),
IF(_T_E=Y$4,IF(OR(Y$4=Tout_JF_P,NOT(NETWORKDAYS.INTL(Y$4,Y$4,Chômés))),"*",Montant),
IF(AND(OFFSET(Y8,,-Sens)&lt;&gt;"",OR(OFFSET(Y$4,,-Sens)=Tout_JF_P,NOT(NETWORKDAYS.INTL(OFFSET(Y$4,,-Sens),OFFSET(Y$4,,-Sens),Chômés)))),IF(OR(Y$4=Tout_JF_P,NOT(NETWORKDAYS.INTL(Y$4,Y$4,Chômés))),"*",Montant),
"")))))),"")</f>
        <v/>
      </c>
      <c r="Z8" s="61" t="str">
        <f t="array" aca="1" ref="Z8" ca="1">IFERROR(IF(Z$4&lt;$D8,"",
IF(Z$4&gt;La_Dernière_Opération,"",
IF(Z$4=La_Dernière_Opération,Montant,
IF(Z$4=$D8,IF(OR(Z$4=Tout_JF_P,NOT(NETWORKDAYS.INTL(Z$4,Z$4,Chômés))),"*",Montant),
IF(_T_E=Z$4,IF(OR(Z$4=Tout_JF_P,NOT(NETWORKDAYS.INTL(Z$4,Z$4,Chômés))),"*",Montant),
IF(AND(OFFSET(Z8,,-Sens)&lt;&gt;"",OR(OFFSET(Z$4,,-Sens)=Tout_JF_P,NOT(NETWORKDAYS.INTL(OFFSET(Z$4,,-Sens),OFFSET(Z$4,,-Sens),Chômés)))),IF(OR(Z$4=Tout_JF_P,NOT(NETWORKDAYS.INTL(Z$4,Z$4,Chômés))),"*",Montant),
"")))))),"")</f>
        <v/>
      </c>
      <c r="AA8" s="61" t="str">
        <f t="array" aca="1" ref="AA8" ca="1">IFERROR(IF(AA$4&lt;$D8,"",
IF(AA$4&gt;La_Dernière_Opération,"",
IF(AA$4=La_Dernière_Opération,Montant,
IF(AA$4=$D8,IF(OR(AA$4=Tout_JF_P,NOT(NETWORKDAYS.INTL(AA$4,AA$4,Chômés))),"*",Montant),
IF(_T_E=AA$4,IF(OR(AA$4=Tout_JF_P,NOT(NETWORKDAYS.INTL(AA$4,AA$4,Chômés))),"*",Montant),
IF(AND(OFFSET(AA8,,-Sens)&lt;&gt;"",OR(OFFSET(AA$4,,-Sens)=Tout_JF_P,NOT(NETWORKDAYS.INTL(OFFSET(AA$4,,-Sens),OFFSET(AA$4,,-Sens),Chômés)))),IF(OR(AA$4=Tout_JF_P,NOT(NETWORKDAYS.INTL(AA$4,AA$4,Chômés))),"*",Montant),
"")))))),"")</f>
        <v/>
      </c>
      <c r="AB8" s="61" t="str">
        <f t="array" aca="1" ref="AB8" ca="1">IFERROR(IF(AB$4&lt;$D8,"",
IF(AB$4&gt;La_Dernière_Opération,"",
IF(AB$4=La_Dernière_Opération,Montant,
IF(AB$4=$D8,IF(OR(AB$4=Tout_JF_P,NOT(NETWORKDAYS.INTL(AB$4,AB$4,Chômés))),"*",Montant),
IF(_T_E=AB$4,IF(OR(AB$4=Tout_JF_P,NOT(NETWORKDAYS.INTL(AB$4,AB$4,Chômés))),"*",Montant),
IF(AND(OFFSET(AB8,,-Sens)&lt;&gt;"",OR(OFFSET(AB$4,,-Sens)=Tout_JF_P,NOT(NETWORKDAYS.INTL(OFFSET(AB$4,,-Sens),OFFSET(AB$4,,-Sens),Chômés)))),IF(OR(AB$4=Tout_JF_P,NOT(NETWORKDAYS.INTL(AB$4,AB$4,Chômés))),"*",Montant),
"")))))),"")</f>
        <v/>
      </c>
      <c r="AC8" s="61" t="str">
        <f t="array" aca="1" ref="AC8" ca="1">IFERROR(IF(AC$4&lt;$D8,"",
IF(AC$4&gt;La_Dernière_Opération,"",
IF(AC$4=La_Dernière_Opération,Montant,
IF(AC$4=$D8,IF(OR(AC$4=Tout_JF_P,NOT(NETWORKDAYS.INTL(AC$4,AC$4,Chômés))),"*",Montant),
IF(_T_E=AC$4,IF(OR(AC$4=Tout_JF_P,NOT(NETWORKDAYS.INTL(AC$4,AC$4,Chômés))),"*",Montant),
IF(AND(OFFSET(AC8,,-Sens)&lt;&gt;"",OR(OFFSET(AC$4,,-Sens)=Tout_JF_P,NOT(NETWORKDAYS.INTL(OFFSET(AC$4,,-Sens),OFFSET(AC$4,,-Sens),Chômés)))),IF(OR(AC$4=Tout_JF_P,NOT(NETWORKDAYS.INTL(AC$4,AC$4,Chômés))),"*",Montant),
"")))))),"")</f>
        <v/>
      </c>
      <c r="AD8" s="61" t="str">
        <f t="array" aca="1" ref="AD8" ca="1">IFERROR(IF(AD$4&lt;$D8,"",
IF(AD$4&gt;La_Dernière_Opération,"",
IF(AD$4=La_Dernière_Opération,Montant,
IF(AD$4=$D8,IF(OR(AD$4=Tout_JF_P,NOT(NETWORKDAYS.INTL(AD$4,AD$4,Chômés))),"*",Montant),
IF(_T_E=AD$4,IF(OR(AD$4=Tout_JF_P,NOT(NETWORKDAYS.INTL(AD$4,AD$4,Chômés))),"*",Montant),
IF(AND(OFFSET(AD8,,-Sens)&lt;&gt;"",OR(OFFSET(AD$4,,-Sens)=Tout_JF_P,NOT(NETWORKDAYS.INTL(OFFSET(AD$4,,-Sens),OFFSET(AD$4,,-Sens),Chômés)))),IF(OR(AD$4=Tout_JF_P,NOT(NETWORKDAYS.INTL(AD$4,AD$4,Chômés))),"*",Montant),
"")))))),"")</f>
        <v/>
      </c>
      <c r="AE8" s="61" t="str">
        <f t="array" aca="1" ref="AE8" ca="1">IFERROR(IF(AE$4&lt;$D8,"",
IF(AE$4&gt;La_Dernière_Opération,"",
IF(AE$4=La_Dernière_Opération,Montant,
IF(AE$4=$D8,IF(OR(AE$4=Tout_JF_P,NOT(NETWORKDAYS.INTL(AE$4,AE$4,Chômés))),"*",Montant),
IF(_T_E=AE$4,IF(OR(AE$4=Tout_JF_P,NOT(NETWORKDAYS.INTL(AE$4,AE$4,Chômés))),"*",Montant),
IF(AND(OFFSET(AE8,,-Sens)&lt;&gt;"",OR(OFFSET(AE$4,,-Sens)=Tout_JF_P,NOT(NETWORKDAYS.INTL(OFFSET(AE$4,,-Sens),OFFSET(AE$4,,-Sens),Chômés)))),IF(OR(AE$4=Tout_JF_P,NOT(NETWORKDAYS.INTL(AE$4,AE$4,Chômés))),"*",Montant),
"")))))),"")</f>
        <v/>
      </c>
      <c r="AF8" s="61" t="str">
        <f t="array" aca="1" ref="AF8" ca="1">IFERROR(IF(AF$4&lt;$D8,"",
IF(AF$4&gt;La_Dernière_Opération,"",
IF(AF$4=La_Dernière_Opération,Montant,
IF(AF$4=$D8,IF(OR(AF$4=Tout_JF_P,NOT(NETWORKDAYS.INTL(AF$4,AF$4,Chômés))),"*",Montant),
IF(_T_E=AF$4,IF(OR(AF$4=Tout_JF_P,NOT(NETWORKDAYS.INTL(AF$4,AF$4,Chômés))),"*",Montant),
IF(AND(OFFSET(AF8,,-Sens)&lt;&gt;"",OR(OFFSET(AF$4,,-Sens)=Tout_JF_P,NOT(NETWORKDAYS.INTL(OFFSET(AF$4,,-Sens),OFFSET(AF$4,,-Sens),Chômés)))),IF(OR(AF$4=Tout_JF_P,NOT(NETWORKDAYS.INTL(AF$4,AF$4,Chômés))),"*",Montant),
"")))))),"")</f>
        <v/>
      </c>
      <c r="AG8" s="61" t="str">
        <f t="array" aca="1" ref="AG8" ca="1">IFERROR(IF(AG$4&lt;$D8,"",
IF(AG$4&gt;La_Dernière_Opération,"",
IF(AG$4=La_Dernière_Opération,Montant,
IF(AG$4=$D8,IF(OR(AG$4=Tout_JF_P,NOT(NETWORKDAYS.INTL(AG$4,AG$4,Chômés))),"*",Montant),
IF(_T_E=AG$4,IF(OR(AG$4=Tout_JF_P,NOT(NETWORKDAYS.INTL(AG$4,AG$4,Chômés))),"*",Montant),
IF(AND(OFFSET(AG8,,-Sens)&lt;&gt;"",OR(OFFSET(AG$4,,-Sens)=Tout_JF_P,NOT(NETWORKDAYS.INTL(OFFSET(AG$4,,-Sens),OFFSET(AG$4,,-Sens),Chômés)))),IF(OR(AG$4=Tout_JF_P,NOT(NETWORKDAYS.INTL(AG$4,AG$4,Chômés))),"*",Montant),
"")))))),"")</f>
        <v/>
      </c>
      <c r="AH8" s="61" t="str">
        <f t="array" aca="1" ref="AH8" ca="1">IFERROR(IF(AH$4&lt;$D8,"",
IF(AH$4&gt;La_Dernière_Opération,"",
IF(AH$4=La_Dernière_Opération,Montant,
IF(AH$4=$D8,IF(OR(AH$4=Tout_JF_P,NOT(NETWORKDAYS.INTL(AH$4,AH$4,Chômés))),"*",Montant),
IF(_T_E=AH$4,IF(OR(AH$4=Tout_JF_P,NOT(NETWORKDAYS.INTL(AH$4,AH$4,Chômés))),"*",Montant),
IF(AND(OFFSET(AH8,,-Sens)&lt;&gt;"",OR(OFFSET(AH$4,,-Sens)=Tout_JF_P,NOT(NETWORKDAYS.INTL(OFFSET(AH$4,,-Sens),OFFSET(AH$4,,-Sens),Chômés)))),IF(OR(AH$4=Tout_JF_P,NOT(NETWORKDAYS.INTL(AH$4,AH$4,Chômés))),"*",Montant),
"")))))),"")</f>
        <v/>
      </c>
      <c r="AI8" s="61" t="str">
        <f t="array" aca="1" ref="AI8" ca="1">IFERROR(IF(AI$4&lt;$D8,"",
IF(AI$4&gt;La_Dernière_Opération,"",
IF(AI$4=La_Dernière_Opération,Montant,
IF(AI$4=$D8,IF(OR(AI$4=Tout_JF_P,NOT(NETWORKDAYS.INTL(AI$4,AI$4,Chômés))),"*",Montant),
IF(_T_E=AI$4,IF(OR(AI$4=Tout_JF_P,NOT(NETWORKDAYS.INTL(AI$4,AI$4,Chômés))),"*",Montant),
IF(AND(OFFSET(AI8,,-Sens)&lt;&gt;"",OR(OFFSET(AI$4,,-Sens)=Tout_JF_P,NOT(NETWORKDAYS.INTL(OFFSET(AI$4,,-Sens),OFFSET(AI$4,,-Sens),Chômés)))),IF(OR(AI$4=Tout_JF_P,NOT(NETWORKDAYS.INTL(AI$4,AI$4,Chômés))),"*",Montant),
"")))))),"")</f>
        <v/>
      </c>
      <c r="AJ8" s="61" t="str">
        <f t="array" aca="1" ref="AJ8" ca="1">IFERROR(IF(AJ$4&lt;$D8,"",
IF(AJ$4&gt;La_Dernière_Opération,"",
IF(AJ$4=La_Dernière_Opération,Montant,
IF(AJ$4=$D8,IF(OR(AJ$4=Tout_JF_P,NOT(NETWORKDAYS.INTL(AJ$4,AJ$4,Chômés))),"*",Montant),
IF(_T_E=AJ$4,IF(OR(AJ$4=Tout_JF_P,NOT(NETWORKDAYS.INTL(AJ$4,AJ$4,Chômés))),"*",Montant),
IF(AND(OFFSET(AJ8,,-Sens)&lt;&gt;"",OR(OFFSET(AJ$4,,-Sens)=Tout_JF_P,NOT(NETWORKDAYS.INTL(OFFSET(AJ$4,,-Sens),OFFSET(AJ$4,,-Sens),Chômés)))),IF(OR(AJ$4=Tout_JF_P,NOT(NETWORKDAYS.INTL(AJ$4,AJ$4,Chômés))),"*",Montant),
"")))))),"")</f>
        <v/>
      </c>
      <c r="AK8" s="61" t="str">
        <f t="array" aca="1" ref="AK8" ca="1">IFERROR(IF(AK$4&lt;$D8,"",
IF(AK$4&gt;La_Dernière_Opération,"",
IF(AK$4=La_Dernière_Opération,Montant,
IF(AK$4=$D8,IF(OR(AK$4=Tout_JF_P,NOT(NETWORKDAYS.INTL(AK$4,AK$4,Chômés))),"*",Montant),
IF(_T_E=AK$4,IF(OR(AK$4=Tout_JF_P,NOT(NETWORKDAYS.INTL(AK$4,AK$4,Chômés))),"*",Montant),
IF(AND(OFFSET(AK8,,-Sens)&lt;&gt;"",OR(OFFSET(AK$4,,-Sens)=Tout_JF_P,NOT(NETWORKDAYS.INTL(OFFSET(AK$4,,-Sens),OFFSET(AK$4,,-Sens),Chômés)))),IF(OR(AK$4=Tout_JF_P,NOT(NETWORKDAYS.INTL(AK$4,AK$4,Chômés))),"*",Montant),
"")))))),"")</f>
        <v/>
      </c>
      <c r="AL8" s="61" t="str">
        <f t="array" aca="1" ref="AL8" ca="1">IFERROR(IF(AL$4&lt;$D8,"",
IF(AL$4&gt;La_Dernière_Opération,"",
IF(AL$4=La_Dernière_Opération,Montant,
IF(AL$4=$D8,IF(OR(AL$4=Tout_JF_P,NOT(NETWORKDAYS.INTL(AL$4,AL$4,Chômés))),"*",Montant),
IF(_T_E=AL$4,IF(OR(AL$4=Tout_JF_P,NOT(NETWORKDAYS.INTL(AL$4,AL$4,Chômés))),"*",Montant),
IF(AND(OFFSET(AL8,,-Sens)&lt;&gt;"",OR(OFFSET(AL$4,,-Sens)=Tout_JF_P,NOT(NETWORKDAYS.INTL(OFFSET(AL$4,,-Sens),OFFSET(AL$4,,-Sens),Chômés)))),IF(OR(AL$4=Tout_JF_P,NOT(NETWORKDAYS.INTL(AL$4,AL$4,Chômés))),"*",Montant),
"")))))),"")</f>
        <v/>
      </c>
      <c r="AM8" s="61" t="str">
        <f t="array" aca="1" ref="AM8" ca="1">IFERROR(IF(AM$4&lt;$D8,"",
IF(AM$4&gt;La_Dernière_Opération,"",
IF(AM$4=La_Dernière_Opération,Montant,
IF(AM$4=$D8,IF(OR(AM$4=Tout_JF_P,NOT(NETWORKDAYS.INTL(AM$4,AM$4,Chômés))),"*",Montant),
IF(_T_E=AM$4,IF(OR(AM$4=Tout_JF_P,NOT(NETWORKDAYS.INTL(AM$4,AM$4,Chômés))),"*",Montant),
IF(AND(OFFSET(AM8,,-Sens)&lt;&gt;"",OR(OFFSET(AM$4,,-Sens)=Tout_JF_P,NOT(NETWORKDAYS.INTL(OFFSET(AM$4,,-Sens),OFFSET(AM$4,,-Sens),Chômés)))),IF(OR(AM$4=Tout_JF_P,NOT(NETWORKDAYS.INTL(AM$4,AM$4,Chômés))),"*",Montant),
"")))))),"")</f>
        <v/>
      </c>
      <c r="AN8" s="61" t="str">
        <f t="array" aca="1" ref="AN8" ca="1">IFERROR(IF(AN$4&lt;$D8,"",
IF(AN$4&gt;La_Dernière_Opération,"",
IF(AN$4=La_Dernière_Opération,Montant,
IF(AN$4=$D8,IF(OR(AN$4=Tout_JF_P,NOT(NETWORKDAYS.INTL(AN$4,AN$4,Chômés))),"*",Montant),
IF(_T_E=AN$4,IF(OR(AN$4=Tout_JF_P,NOT(NETWORKDAYS.INTL(AN$4,AN$4,Chômés))),"*",Montant),
IF(AND(OFFSET(AN8,,-Sens)&lt;&gt;"",OR(OFFSET(AN$4,,-Sens)=Tout_JF_P,NOT(NETWORKDAYS.INTL(OFFSET(AN$4,,-Sens),OFFSET(AN$4,,-Sens),Chômés)))),IF(OR(AN$4=Tout_JF_P,NOT(NETWORKDAYS.INTL(AN$4,AN$4,Chômés))),"*",Montant),
"")))))),"")</f>
        <v/>
      </c>
      <c r="AO8" s="61" t="str">
        <f t="array" aca="1" ref="AO8" ca="1">IFERROR(IF(AO$4&lt;$D8,"",
IF(AO$4&gt;La_Dernière_Opération,"",
IF(AO$4=La_Dernière_Opération,Montant,
IF(AO$4=$D8,IF(OR(AO$4=Tout_JF_P,NOT(NETWORKDAYS.INTL(AO$4,AO$4,Chômés))),"*",Montant),
IF(_T_E=AO$4,IF(OR(AO$4=Tout_JF_P,NOT(NETWORKDAYS.INTL(AO$4,AO$4,Chômés))),"*",Montant),
IF(AND(OFFSET(AO8,,-Sens)&lt;&gt;"",OR(OFFSET(AO$4,,-Sens)=Tout_JF_P,NOT(NETWORKDAYS.INTL(OFFSET(AO$4,,-Sens),OFFSET(AO$4,,-Sens),Chômés)))),IF(OR(AO$4=Tout_JF_P,NOT(NETWORKDAYS.INTL(AO$4,AO$4,Chômés))),"*",Montant),
"")))))),"")</f>
        <v/>
      </c>
      <c r="AP8" s="61" t="str">
        <f t="array" aca="1" ref="AP8" ca="1">IFERROR(IF(AP$4&lt;$D8,"",
IF(AP$4&gt;La_Dernière_Opération,"",
IF(AP$4=La_Dernière_Opération,Montant,
IF(AP$4=$D8,IF(OR(AP$4=Tout_JF_P,NOT(NETWORKDAYS.INTL(AP$4,AP$4,Chômés))),"*",Montant),
IF(_T_E=AP$4,IF(OR(AP$4=Tout_JF_P,NOT(NETWORKDAYS.INTL(AP$4,AP$4,Chômés))),"*",Montant),
IF(AND(OFFSET(AP8,,-Sens)&lt;&gt;"",OR(OFFSET(AP$4,,-Sens)=Tout_JF_P,NOT(NETWORKDAYS.INTL(OFFSET(AP$4,,-Sens),OFFSET(AP$4,,-Sens),Chômés)))),IF(OR(AP$4=Tout_JF_P,NOT(NETWORKDAYS.INTL(AP$4,AP$4,Chômés))),"*",Montant),
"")))))),"")</f>
        <v/>
      </c>
      <c r="AQ8" s="61" t="str">
        <f t="array" aca="1" ref="AQ8" ca="1">IFERROR(IF(AQ$4&lt;$D8,"",
IF(AQ$4&gt;La_Dernière_Opération,"",
IF(AQ$4=La_Dernière_Opération,Montant,
IF(AQ$4=$D8,IF(OR(AQ$4=Tout_JF_P,NOT(NETWORKDAYS.INTL(AQ$4,AQ$4,Chômés))),"*",Montant),
IF(_T_E=AQ$4,IF(OR(AQ$4=Tout_JF_P,NOT(NETWORKDAYS.INTL(AQ$4,AQ$4,Chômés))),"*",Montant),
IF(AND(OFFSET(AQ8,,-Sens)&lt;&gt;"",OR(OFFSET(AQ$4,,-Sens)=Tout_JF_P,NOT(NETWORKDAYS.INTL(OFFSET(AQ$4,,-Sens),OFFSET(AQ$4,,-Sens),Chômés)))),IF(OR(AQ$4=Tout_JF_P,NOT(NETWORKDAYS.INTL(AQ$4,AQ$4,Chômés))),"*",Montant),
"")))))),"")</f>
        <v/>
      </c>
      <c r="AR8" s="61" t="str">
        <f t="array" aca="1" ref="AR8" ca="1">IFERROR(IF(AR$4&lt;$D8,"",
IF(AR$4&gt;La_Dernière_Opération,"",
IF(AR$4=La_Dernière_Opération,Montant,
IF(AR$4=$D8,IF(OR(AR$4=Tout_JF_P,NOT(NETWORKDAYS.INTL(AR$4,AR$4,Chômés))),"*",Montant),
IF(_T_E=AR$4,IF(OR(AR$4=Tout_JF_P,NOT(NETWORKDAYS.INTL(AR$4,AR$4,Chômés))),"*",Montant),
IF(AND(OFFSET(AR8,,-Sens)&lt;&gt;"",OR(OFFSET(AR$4,,-Sens)=Tout_JF_P,NOT(NETWORKDAYS.INTL(OFFSET(AR$4,,-Sens),OFFSET(AR$4,,-Sens),Chômés)))),IF(OR(AR$4=Tout_JF_P,NOT(NETWORKDAYS.INTL(AR$4,AR$4,Chômés))),"*",Montant),
"")))))),"")</f>
        <v/>
      </c>
      <c r="AS8" s="61" t="str">
        <f t="array" aca="1" ref="AS8" ca="1">IFERROR(IF(AS$4&lt;$D8,"",
IF(AS$4&gt;La_Dernière_Opération,"",
IF(AS$4=La_Dernière_Opération,Montant,
IF(AS$4=$D8,IF(OR(AS$4=Tout_JF_P,NOT(NETWORKDAYS.INTL(AS$4,AS$4,Chômés))),"*",Montant),
IF(_T_E=AS$4,IF(OR(AS$4=Tout_JF_P,NOT(NETWORKDAYS.INTL(AS$4,AS$4,Chômés))),"*",Montant),
IF(AND(OFFSET(AS8,,-Sens)&lt;&gt;"",OR(OFFSET(AS$4,,-Sens)=Tout_JF_P,NOT(NETWORKDAYS.INTL(OFFSET(AS$4,,-Sens),OFFSET(AS$4,,-Sens),Chômés)))),IF(OR(AS$4=Tout_JF_P,NOT(NETWORKDAYS.INTL(AS$4,AS$4,Chômés))),"*",Montant),
"")))))),"")</f>
        <v/>
      </c>
      <c r="AT8" s="61" t="str">
        <f t="array" aca="1" ref="AT8" ca="1">IFERROR(IF(AT$4&lt;$D8,"",
IF(AT$4&gt;La_Dernière_Opération,"",
IF(AT$4=La_Dernière_Opération,Montant,
IF(AT$4=$D8,IF(OR(AT$4=Tout_JF_P,NOT(NETWORKDAYS.INTL(AT$4,AT$4,Chômés))),"*",Montant),
IF(_T_E=AT$4,IF(OR(AT$4=Tout_JF_P,NOT(NETWORKDAYS.INTL(AT$4,AT$4,Chômés))),"*",Montant),
IF(AND(OFFSET(AT8,,-Sens)&lt;&gt;"",OR(OFFSET(AT$4,,-Sens)=Tout_JF_P,NOT(NETWORKDAYS.INTL(OFFSET(AT$4,,-Sens),OFFSET(AT$4,,-Sens),Chômés)))),IF(OR(AT$4=Tout_JF_P,NOT(NETWORKDAYS.INTL(AT$4,AT$4,Chômés))),"*",Montant),
"")))))),"")</f>
        <v/>
      </c>
      <c r="AU8" s="61" t="str">
        <f t="array" aca="1" ref="AU8" ca="1">IFERROR(IF(AU$4&lt;$D8,"",
IF(AU$4&gt;La_Dernière_Opération,"",
IF(AU$4=La_Dernière_Opération,Montant,
IF(AU$4=$D8,IF(OR(AU$4=Tout_JF_P,NOT(NETWORKDAYS.INTL(AU$4,AU$4,Chômés))),"*",Montant),
IF(_T_E=AU$4,IF(OR(AU$4=Tout_JF_P,NOT(NETWORKDAYS.INTL(AU$4,AU$4,Chômés))),"*",Montant),
IF(AND(OFFSET(AU8,,-Sens)&lt;&gt;"",OR(OFFSET(AU$4,,-Sens)=Tout_JF_P,NOT(NETWORKDAYS.INTL(OFFSET(AU$4,,-Sens),OFFSET(AU$4,,-Sens),Chômés)))),IF(OR(AU$4=Tout_JF_P,NOT(NETWORKDAYS.INTL(AU$4,AU$4,Chômés))),"*",Montant),
"")))))),"")</f>
        <v/>
      </c>
      <c r="AV8" s="61" t="str">
        <f t="array" aca="1" ref="AV8" ca="1">IFERROR(IF(AV$4&lt;$D8,"",
IF(AV$4&gt;La_Dernière_Opération,"",
IF(AV$4=La_Dernière_Opération,Montant,
IF(AV$4=$D8,IF(OR(AV$4=Tout_JF_P,NOT(NETWORKDAYS.INTL(AV$4,AV$4,Chômés))),"*",Montant),
IF(_T_E=AV$4,IF(OR(AV$4=Tout_JF_P,NOT(NETWORKDAYS.INTL(AV$4,AV$4,Chômés))),"*",Montant),
IF(AND(OFFSET(AV8,,-Sens)&lt;&gt;"",OR(OFFSET(AV$4,,-Sens)=Tout_JF_P,NOT(NETWORKDAYS.INTL(OFFSET(AV$4,,-Sens),OFFSET(AV$4,,-Sens),Chômés)))),IF(OR(AV$4=Tout_JF_P,NOT(NETWORKDAYS.INTL(AV$4,AV$4,Chômés))),"*",Montant),
"")))))),"")</f>
        <v/>
      </c>
      <c r="AW8" s="61" t="str">
        <f t="array" aca="1" ref="AW8" ca="1">IFERROR(IF(AW$4&lt;$D8,"",
IF(AW$4&gt;La_Dernière_Opération,"",
IF(AW$4=La_Dernière_Opération,Montant,
IF(AW$4=$D8,IF(OR(AW$4=Tout_JF_P,NOT(NETWORKDAYS.INTL(AW$4,AW$4,Chômés))),"*",Montant),
IF(_T_E=AW$4,IF(OR(AW$4=Tout_JF_P,NOT(NETWORKDAYS.INTL(AW$4,AW$4,Chômés))),"*",Montant),
IF(AND(OFFSET(AW8,,-Sens)&lt;&gt;"",OR(OFFSET(AW$4,,-Sens)=Tout_JF_P,NOT(NETWORKDAYS.INTL(OFFSET(AW$4,,-Sens),OFFSET(AW$4,,-Sens),Chômés)))),IF(OR(AW$4=Tout_JF_P,NOT(NETWORKDAYS.INTL(AW$4,AW$4,Chômés))),"*",Montant),
"")))))),"")</f>
        <v/>
      </c>
      <c r="AX8" s="61" t="str">
        <f t="array" aca="1" ref="AX8" ca="1">IFERROR(IF(AX$4&lt;$D8,"",
IF(AX$4&gt;La_Dernière_Opération,"",
IF(AX$4=La_Dernière_Opération,Montant,
IF(AX$4=$D8,IF(OR(AX$4=Tout_JF_P,NOT(NETWORKDAYS.INTL(AX$4,AX$4,Chômés))),"*",Montant),
IF(_T_E=AX$4,IF(OR(AX$4=Tout_JF_P,NOT(NETWORKDAYS.INTL(AX$4,AX$4,Chômés))),"*",Montant),
IF(AND(OFFSET(AX8,,-Sens)&lt;&gt;"",OR(OFFSET(AX$4,,-Sens)=Tout_JF_P,NOT(NETWORKDAYS.INTL(OFFSET(AX$4,,-Sens),OFFSET(AX$4,,-Sens),Chômés)))),IF(OR(AX$4=Tout_JF_P,NOT(NETWORKDAYS.INTL(AX$4,AX$4,Chômés))),"*",Montant),
"")))))),"")</f>
        <v/>
      </c>
      <c r="AY8" s="61" t="str">
        <f t="array" aca="1" ref="AY8" ca="1">IFERROR(IF(AY$4&lt;$D8,"",
IF(AY$4&gt;La_Dernière_Opération,"",
IF(AY$4=La_Dernière_Opération,Montant,
IF(AY$4=$D8,IF(OR(AY$4=Tout_JF_P,NOT(NETWORKDAYS.INTL(AY$4,AY$4,Chômés))),"*",Montant),
IF(_T_E=AY$4,IF(OR(AY$4=Tout_JF_P,NOT(NETWORKDAYS.INTL(AY$4,AY$4,Chômés))),"*",Montant),
IF(AND(OFFSET(AY8,,-Sens)&lt;&gt;"",OR(OFFSET(AY$4,,-Sens)=Tout_JF_P,NOT(NETWORKDAYS.INTL(OFFSET(AY$4,,-Sens),OFFSET(AY$4,,-Sens),Chômés)))),IF(OR(AY$4=Tout_JF_P,NOT(NETWORKDAYS.INTL(AY$4,AY$4,Chômés))),"*",Montant),
"")))))),"")</f>
        <v/>
      </c>
      <c r="AZ8" s="61" t="str">
        <f t="array" aca="1" ref="AZ8" ca="1">IFERROR(IF(AZ$4&lt;$D8,"",
IF(AZ$4&gt;La_Dernière_Opération,"",
IF(AZ$4=La_Dernière_Opération,Montant,
IF(AZ$4=$D8,IF(OR(AZ$4=Tout_JF_P,NOT(NETWORKDAYS.INTL(AZ$4,AZ$4,Chômés))),"*",Montant),
IF(_T_E=AZ$4,IF(OR(AZ$4=Tout_JF_P,NOT(NETWORKDAYS.INTL(AZ$4,AZ$4,Chômés))),"*",Montant),
IF(AND(OFFSET(AZ8,,-Sens)&lt;&gt;"",OR(OFFSET(AZ$4,,-Sens)=Tout_JF_P,NOT(NETWORKDAYS.INTL(OFFSET(AZ$4,,-Sens),OFFSET(AZ$4,,-Sens),Chômés)))),IF(OR(AZ$4=Tout_JF_P,NOT(NETWORKDAYS.INTL(AZ$4,AZ$4,Chômés))),"*",Montant),
"")))))),"")</f>
        <v/>
      </c>
      <c r="BA8" s="61" t="str">
        <f t="array" aca="1" ref="BA8" ca="1">IFERROR(IF(BA$4&lt;$D8,"",
IF(BA$4&gt;La_Dernière_Opération,"",
IF(BA$4=La_Dernière_Opération,Montant,
IF(BA$4=$D8,IF(OR(BA$4=Tout_JF_P,NOT(NETWORKDAYS.INTL(BA$4,BA$4,Chômés))),"*",Montant),
IF(_T_E=BA$4,IF(OR(BA$4=Tout_JF_P,NOT(NETWORKDAYS.INTL(BA$4,BA$4,Chômés))),"*",Montant),
IF(AND(OFFSET(BA8,,-Sens)&lt;&gt;"",OR(OFFSET(BA$4,,-Sens)=Tout_JF_P,NOT(NETWORKDAYS.INTL(OFFSET(BA$4,,-Sens),OFFSET(BA$4,,-Sens),Chômés)))),IF(OR(BA$4=Tout_JF_P,NOT(NETWORKDAYS.INTL(BA$4,BA$4,Chômés))),"*",Montant),
"")))))),"")</f>
        <v/>
      </c>
      <c r="BB8" s="44" t="str">
        <f t="array" aca="1" ref="BB8" ca="1">IFERROR(IF(BB$4&lt;$D8,"",
IF(BB$4&gt;La_Dernière_Opération,"",
IF(BB$4=La_Dernière_Opération,Montant,
IF(BB$4=$D8,IF(OR(BB$4=Tout_JF_P,NOT(NETWORKDAYS.INTL(BB$4,BB$4,Chômés))),"*",Montant),
IF(_T_E=BB$4,IF(OR(BB$4=Tout_JF_P,NOT(NETWORKDAYS.INTL(BB$4,BB$4,Chômés))),"*",Montant),
IF(AND(OFFSET(BB8,,-Sens)&lt;&gt;"",OR(OFFSET(BB$4,,-Sens)=Tout_JF_P,NOT(NETWORKDAYS.INTL(OFFSET(BB$4,,-Sens),OFFSET(BB$4,,-Sens),Chômés)))),IF(OR(BB$4=Tout_JF_P,NOT(NETWORKDAYS.INTL(BB$4,BB$4,Chômés))),"*",Montant),
"")))))),"")</f>
        <v/>
      </c>
      <c r="BC8" s="44" t="str">
        <f t="array" aca="1" ref="BC8" ca="1">IFERROR(IF(BC$4&lt;$D8,"",
IF(BC$4&gt;La_Dernière_Opération,"",
IF(BC$4=La_Dernière_Opération,Montant,
IF(BC$4=$D8,IF(OR(BC$4=Tout_JF_P,NOT(NETWORKDAYS.INTL(BC$4,BC$4,Chômés))),"*",Montant),
IF(_T_E=BC$4,IF(OR(BC$4=Tout_JF_P,NOT(NETWORKDAYS.INTL(BC$4,BC$4,Chômés))),"*",Montant),
IF(AND(OFFSET(BC8,,-Sens)&lt;&gt;"",OR(OFFSET(BC$4,,-Sens)=Tout_JF_P,NOT(NETWORKDAYS.INTL(OFFSET(BC$4,,-Sens),OFFSET(BC$4,,-Sens),Chômés)))),IF(OR(BC$4=Tout_JF_P,NOT(NETWORKDAYS.INTL(BC$4,BC$4,Chômés))),"*",Montant),
"")))))),"")</f>
        <v/>
      </c>
      <c r="BD8" s="44" t="str">
        <f t="array" aca="1" ref="BD8" ca="1">IFERROR(IF(BD$4&lt;$D8,"",
IF(BD$4&gt;La_Dernière_Opération,"",
IF(BD$4=La_Dernière_Opération,Montant,
IF(BD$4=$D8,IF(OR(BD$4=Tout_JF_P,NOT(NETWORKDAYS.INTL(BD$4,BD$4,Chômés))),"*",Montant),
IF(_T_E=BD$4,IF(OR(BD$4=Tout_JF_P,NOT(NETWORKDAYS.INTL(BD$4,BD$4,Chômés))),"*",Montant),
IF(AND(OFFSET(BD8,,-Sens)&lt;&gt;"",OR(OFFSET(BD$4,,-Sens)=Tout_JF_P,NOT(NETWORKDAYS.INTL(OFFSET(BD$4,,-Sens),OFFSET(BD$4,,-Sens),Chômés)))),IF(OR(BD$4=Tout_JF_P,NOT(NETWORKDAYS.INTL(BD$4,BD$4,Chômés))),"*",Montant),
"")))))),"")</f>
        <v/>
      </c>
      <c r="BE8" s="44" t="str">
        <f t="array" aca="1" ref="BE8" ca="1">IFERROR(IF(BE$4&lt;$D8,"",
IF(BE$4&gt;La_Dernière_Opération,"",
IF(BE$4=La_Dernière_Opération,Montant,
IF(BE$4=$D8,IF(OR(BE$4=Tout_JF_P,NOT(NETWORKDAYS.INTL(BE$4,BE$4,Chômés))),"*",Montant),
IF(_T_E=BE$4,IF(OR(BE$4=Tout_JF_P,NOT(NETWORKDAYS.INTL(BE$4,BE$4,Chômés))),"*",Montant),
IF(AND(OFFSET(BE8,,-Sens)&lt;&gt;"",OR(OFFSET(BE$4,,-Sens)=Tout_JF_P,NOT(NETWORKDAYS.INTL(OFFSET(BE$4,,-Sens),OFFSET(BE$4,,-Sens),Chômés)))),IF(OR(BE$4=Tout_JF_P,NOT(NETWORKDAYS.INTL(BE$4,BE$4,Chômés))),"*",Montant),
"")))))),"")</f>
        <v/>
      </c>
      <c r="BF8" s="44" t="str">
        <f t="array" aca="1" ref="BF8" ca="1">IFERROR(IF(BF$4&lt;$D8,"",
IF(BF$4&gt;La_Dernière_Opération,"",
IF(BF$4=La_Dernière_Opération,Montant,
IF(BF$4=$D8,IF(OR(BF$4=Tout_JF_P,NOT(NETWORKDAYS.INTL(BF$4,BF$4,Chômés))),"*",Montant),
IF(_T_E=BF$4,IF(OR(BF$4=Tout_JF_P,NOT(NETWORKDAYS.INTL(BF$4,BF$4,Chômés))),"*",Montant),
IF(AND(OFFSET(BF8,,-Sens)&lt;&gt;"",OR(OFFSET(BF$4,,-Sens)=Tout_JF_P,NOT(NETWORKDAYS.INTL(OFFSET(BF$4,,-Sens),OFFSET(BF$4,,-Sens),Chômés)))),IF(OR(BF$4=Tout_JF_P,NOT(NETWORKDAYS.INTL(BF$4,BF$4,Chômés))),"*",Montant),
"")))))),"")</f>
        <v/>
      </c>
      <c r="BG8" s="44" t="str">
        <f t="array" aca="1" ref="BG8" ca="1">IFERROR(IF(BG$4&lt;$D8,"",
IF(BG$4&gt;La_Dernière_Opération,"",
IF(BG$4=La_Dernière_Opération,Montant,
IF(BG$4=$D8,IF(OR(BG$4=Tout_JF_P,NOT(NETWORKDAYS.INTL(BG$4,BG$4,Chômés))),"*",Montant),
IF(_T_E=BG$4,IF(OR(BG$4=Tout_JF_P,NOT(NETWORKDAYS.INTL(BG$4,BG$4,Chômés))),"*",Montant),
IF(AND(OFFSET(BG8,,-Sens)&lt;&gt;"",OR(OFFSET(BG$4,,-Sens)=Tout_JF_P,NOT(NETWORKDAYS.INTL(OFFSET(BG$4,,-Sens),OFFSET(BG$4,,-Sens),Chômés)))),IF(OR(BG$4=Tout_JF_P,NOT(NETWORKDAYS.INTL(BG$4,BG$4,Chômés))),"*",Montant),
"")))))),"")</f>
        <v/>
      </c>
      <c r="BH8" s="40" t="str">
        <f t="array" aca="1" ref="BH8" ca="1">IFERROR(IF(BH$4&lt;$D8,"",
IF(BH$4&gt;La_Dernière_Opération,"",
IF(BH$4=La_Dernière_Opération,Montant,
IF(BH$4=$D8,IF(OR(BH$4=Tout_JF_P,NOT(NETWORKDAYS.INTL(BH$4,BH$4,Chômés))),"*",Montant),
IF(_T_E=BH$4,IF(OR(BH$4=Tout_JF_P,NOT(NETWORKDAYS.INTL(BH$4,BH$4,Chômés))),"*",Montant),
IF(AND(OFFSET(BH8,,-Sens)&lt;&gt;"",OR(OFFSET(BH$4,,-Sens)=Tout_JF_P,NOT(NETWORKDAYS.INTL(OFFSET(BH$4,,-Sens),OFFSET(BH$4,,-Sens),Chômés)))),IF(OR(BH$4=Tout_JF_P,NOT(NETWORKDAYS.INTL(BH$4,BH$4,Chômés))),"*",Montant),
"")))))),"")</f>
        <v/>
      </c>
    </row>
    <row r="9" spans="1:67" ht="26.25" x14ac:dyDescent="0.25">
      <c r="A9" s="63" t="s">
        <v>116</v>
      </c>
      <c r="B9" s="75" t="s">
        <v>110</v>
      </c>
      <c r="C9" s="35"/>
      <c r="D9" s="56">
        <v>43960</v>
      </c>
      <c r="E9" s="77" t="s">
        <v>57</v>
      </c>
      <c r="F9" s="30">
        <v>10000</v>
      </c>
      <c r="G9" s="35"/>
      <c r="H9" s="74">
        <f t="array" aca="1" ref="H9" ca="1">IF(OR($D9=Fériés,$D9=Ponts,NOT(NETWORKDAYS.INTL($D9,$D9,Chômés))),"Erreur de",IF($D9="","Absence de",IFERROR(
IF($I9="Terminé","Opération",
IF(TODAY()&lt;=$D9,$D9,
IF($I9&lt;WORKDAY.INTL(Prochaine_Echéance,IF(OR(WORKDAY.INTL(Prochaine_Echéance,0,Chômés,Tout_JF_P)=Tout_JF_P),1,0)*Sens,Chômés,Tout_JF_P),
$I9,
WORKDAY.INTL(Prochaine_Echéance,IF(OR(WORKDAY.INTL(Prochaine_Echéance,0,Chômés,Tout_JF_P)=Tout_JF_P),1,0)*Sens,Chômés,Tout_JF_P))
)),
IF($D9="","Absence de","Erreur de"))))</f>
        <v>43960</v>
      </c>
      <c r="I9" s="60" t="str">
        <f t="array" aca="1" ref="I9" ca="1">IF(OR($D9=Fériés,$D9=Ponts,NOT(NETWORKDAYS.INTL($D9,$D9,Chômés))),"date de début",IFERROR(
IF(La_Dernière_Opération&gt;EDATE($D9,100),"Perpétuel",
IF(La_Dernière_Opération&lt;TODAY(),"Terminé",La_Dernière_Opération)),IF(AND(ISNUMBER($D9),$E9=""),"périodicité","date de début")))</f>
        <v>date de début</v>
      </c>
      <c r="J9" s="40" t="str">
        <f t="array" aca="1" ref="J9" ca="1">IFERROR(IF(J$4&lt;$D9,"",
IF(J$4&gt;La_Dernière_Opération,"",
IF(J$4=La_Dernière_Opération,Montant,
IF(J$4=$D9,IF(OR(J$4=Tout_JF_P,NOT(NETWORKDAYS.INTL(J$4,J$4,Chômés))),"*",Montant),
IF(_T_E=J$4,IF(OR(J$4=Tout_JF_P,NOT(NETWORKDAYS.INTL(J$4,J$4,Chômés))),"*",Montant),
IF(AND(OFFSET(J9,,-Sens)&lt;&gt;"",OR(OFFSET(J$4,,-Sens)=Tout_JF_P,NOT(NETWORKDAYS.INTL(OFFSET(J$4,,-Sens),OFFSET(J$4,,-Sens),Chômés)))),IF(OR(J$4=Tout_JF_P,NOT(NETWORKDAYS.INTL(J$4,J$4,Chômés))),"*",Montant),
"")))))),"")</f>
        <v/>
      </c>
      <c r="K9" s="40" t="str">
        <f t="array" aca="1" ref="K9" ca="1">IFERROR(IF(K$4&lt;$D9,"",
IF(K$4&gt;La_Dernière_Opération,"",
IF(K$4=La_Dernière_Opération,Montant,
IF(K$4=$D9,IF(OR(K$4=Tout_JF_P,NOT(NETWORKDAYS.INTL(K$4,K$4,Chômés))),"*",Montant),
IF(_T_E=K$4,IF(OR(K$4=Tout_JF_P,NOT(NETWORKDAYS.INTL(K$4,K$4,Chômés))),"*",Montant),
IF(AND(OFFSET(K9,,-Sens)&lt;&gt;"",OR(OFFSET(K$4,,-Sens)=Tout_JF_P,NOT(NETWORKDAYS.INTL(OFFSET(K$4,,-Sens),OFFSET(K$4,,-Sens),Chômés)))),IF(OR(K$4=Tout_JF_P,NOT(NETWORKDAYS.INTL(K$4,K$4,Chômés))),"*",Montant),
"")))))),"")</f>
        <v/>
      </c>
      <c r="L9" s="40" t="str">
        <f t="array" aca="1" ref="L9" ca="1">IFERROR(IF(L$4&lt;$D9,"",
IF(L$4&gt;La_Dernière_Opération,"",
IF(L$4=La_Dernière_Opération,Montant,
IF(L$4=$D9,IF(OR(L$4=Tout_JF_P,NOT(NETWORKDAYS.INTL(L$4,L$4,Chômés))),"*",Montant),
IF(_T_E=L$4,IF(OR(L$4=Tout_JF_P,NOT(NETWORKDAYS.INTL(L$4,L$4,Chômés))),"*",Montant),
IF(AND(OFFSET(L9,,-Sens)&lt;&gt;"",OR(OFFSET(L$4,,-Sens)=Tout_JF_P,NOT(NETWORKDAYS.INTL(OFFSET(L$4,,-Sens),OFFSET(L$4,,-Sens),Chômés)))),IF(OR(L$4=Tout_JF_P,NOT(NETWORKDAYS.INTL(L$4,L$4,Chômés))),"*",Montant),
"")))))),"")</f>
        <v/>
      </c>
      <c r="M9" s="40" t="str">
        <f t="array" aca="1" ref="M9" ca="1">IFERROR(IF(M$4&lt;$D9,"",
IF(M$4&gt;La_Dernière_Opération,"",
IF(M$4=La_Dernière_Opération,Montant,
IF(M$4=$D9,IF(OR(M$4=Tout_JF_P,NOT(NETWORKDAYS.INTL(M$4,M$4,Chômés))),"*",Montant),
IF(_T_E=M$4,IF(OR(M$4=Tout_JF_P,NOT(NETWORKDAYS.INTL(M$4,M$4,Chômés))),"*",Montant),
IF(AND(OFFSET(M9,,-Sens)&lt;&gt;"",OR(OFFSET(M$4,,-Sens)=Tout_JF_P,NOT(NETWORKDAYS.INTL(OFFSET(M$4,,-Sens),OFFSET(M$4,,-Sens),Chômés)))),IF(OR(M$4=Tout_JF_P,NOT(NETWORKDAYS.INTL(M$4,M$4,Chômés))),"*",Montant),
"")))))),"")</f>
        <v/>
      </c>
      <c r="N9" s="40" t="str">
        <f t="array" aca="1" ref="N9" ca="1">IFERROR(IF(N$4&lt;$D9,"",
IF(N$4&gt;La_Dernière_Opération,"",
IF(N$4=La_Dernière_Opération,Montant,
IF(N$4=$D9,IF(OR(N$4=Tout_JF_P,NOT(NETWORKDAYS.INTL(N$4,N$4,Chômés))),"*",Montant),
IF(_T_E=N$4,IF(OR(N$4=Tout_JF_P,NOT(NETWORKDAYS.INTL(N$4,N$4,Chômés))),"*",Montant),
IF(AND(OFFSET(N9,,-Sens)&lt;&gt;"",OR(OFFSET(N$4,,-Sens)=Tout_JF_P,NOT(NETWORKDAYS.INTL(OFFSET(N$4,,-Sens),OFFSET(N$4,,-Sens),Chômés)))),IF(OR(N$4=Tout_JF_P,NOT(NETWORKDAYS.INTL(N$4,N$4,Chômés))),"*",Montant),
"")))))),"")</f>
        <v/>
      </c>
      <c r="O9" s="40" t="str">
        <f t="array" aca="1" ref="O9" ca="1">IFERROR(IF(O$4&lt;$D9,"",
IF(O$4&gt;La_Dernière_Opération,"",
IF(O$4=La_Dernière_Opération,Montant,
IF(O$4=$D9,IF(OR(O$4=Tout_JF_P,NOT(NETWORKDAYS.INTL(O$4,O$4,Chômés))),"*",Montant),
IF(_T_E=O$4,IF(OR(O$4=Tout_JF_P,NOT(NETWORKDAYS.INTL(O$4,O$4,Chômés))),"*",Montant),
IF(AND(OFFSET(O9,,-Sens)&lt;&gt;"",OR(OFFSET(O$4,,-Sens)=Tout_JF_P,NOT(NETWORKDAYS.INTL(OFFSET(O$4,,-Sens),OFFSET(O$4,,-Sens),Chômés)))),IF(OR(O$4=Tout_JF_P,NOT(NETWORKDAYS.INTL(O$4,O$4,Chômés))),"*",Montant),
"")))))),"")</f>
        <v/>
      </c>
      <c r="P9" s="40" t="str">
        <f t="array" aca="1" ref="P9" ca="1">IFERROR(IF(P$4&lt;$D9,"",
IF(P$4&gt;La_Dernière_Opération,"",
IF(P$4=La_Dernière_Opération,Montant,
IF(P$4=$D9,IF(OR(P$4=Tout_JF_P,NOT(NETWORKDAYS.INTL(P$4,P$4,Chômés))),"*",Montant),
IF(_T_E=P$4,IF(OR(P$4=Tout_JF_P,NOT(NETWORKDAYS.INTL(P$4,P$4,Chômés))),"*",Montant),
IF(AND(OFFSET(P9,,-Sens)&lt;&gt;"",OR(OFFSET(P$4,,-Sens)=Tout_JF_P,NOT(NETWORKDAYS.INTL(OFFSET(P$4,,-Sens),OFFSET(P$4,,-Sens),Chômés)))),IF(OR(P$4=Tout_JF_P,NOT(NETWORKDAYS.INTL(P$4,P$4,Chômés))),"*",Montant),
"")))))),"")</f>
        <v/>
      </c>
      <c r="Q9" s="40" t="str">
        <f t="array" aca="1" ref="Q9" ca="1">IFERROR(IF(Q$4&lt;$D9,"",
IF(Q$4&gt;La_Dernière_Opération,"",
IF(Q$4=La_Dernière_Opération,Montant,
IF(Q$4=$D9,IF(OR(Q$4=Tout_JF_P,NOT(NETWORKDAYS.INTL(Q$4,Q$4,Chômés))),"*",Montant),
IF(_T_E=Q$4,IF(OR(Q$4=Tout_JF_P,NOT(NETWORKDAYS.INTL(Q$4,Q$4,Chômés))),"*",Montant),
IF(AND(OFFSET(Q9,,-Sens)&lt;&gt;"",OR(OFFSET(Q$4,,-Sens)=Tout_JF_P,NOT(NETWORKDAYS.INTL(OFFSET(Q$4,,-Sens),OFFSET(Q$4,,-Sens),Chômés)))),IF(OR(Q$4=Tout_JF_P,NOT(NETWORKDAYS.INTL(Q$4,Q$4,Chômés))),"*",Montant),
"")))))),"")</f>
        <v/>
      </c>
      <c r="R9" s="61" t="str">
        <f t="array" aca="1" ref="R9" ca="1">IFERROR(IF(R$4&lt;$D9,"",
IF(R$4&gt;La_Dernière_Opération,"",
IF(R$4=La_Dernière_Opération,Montant,
IF(R$4=$D9,IF(OR(R$4=Tout_JF_P,NOT(NETWORKDAYS.INTL(R$4,R$4,Chômés))),"*",Montant),
IF(_T_E=R$4,IF(OR(R$4=Tout_JF_P,NOT(NETWORKDAYS.INTL(R$4,R$4,Chômés))),"*",Montant),
IF(AND(OFFSET(R9,,-Sens)&lt;&gt;"",OR(OFFSET(R$4,,-Sens)=Tout_JF_P,NOT(NETWORKDAYS.INTL(OFFSET(R$4,,-Sens),OFFSET(R$4,,-Sens),Chômés)))),IF(OR(R$4=Tout_JF_P,NOT(NETWORKDAYS.INTL(R$4,R$4,Chômés))),"*",Montant),
"")))))),"")</f>
        <v/>
      </c>
      <c r="S9" s="61" t="str">
        <f t="array" aca="1" ref="S9" ca="1">IFERROR(IF(S$4&lt;$D9,"",
IF(S$4&gt;La_Dernière_Opération,"",
IF(S$4=La_Dernière_Opération,Montant,
IF(S$4=$D9,IF(OR(S$4=Tout_JF_P,NOT(NETWORKDAYS.INTL(S$4,S$4,Chômés))),"*",Montant),
IF(_T_E=S$4,IF(OR(S$4=Tout_JF_P,NOT(NETWORKDAYS.INTL(S$4,S$4,Chômés))),"*",Montant),
IF(AND(OFFSET(S9,,-Sens)&lt;&gt;"",OR(OFFSET(S$4,,-Sens)=Tout_JF_P,NOT(NETWORKDAYS.INTL(OFFSET(S$4,,-Sens),OFFSET(S$4,,-Sens),Chômés)))),IF(OR(S$4=Tout_JF_P,NOT(NETWORKDAYS.INTL(S$4,S$4,Chômés))),"*",Montant),
"")))))),"")</f>
        <v/>
      </c>
      <c r="T9" s="61" t="str">
        <f t="array" aca="1" ref="T9" ca="1">IFERROR(IF(T$4&lt;$D9,"",
IF(T$4&gt;La_Dernière_Opération,"",
IF(T$4=La_Dernière_Opération,Montant,
IF(T$4=$D9,IF(OR(T$4=Tout_JF_P,NOT(NETWORKDAYS.INTL(T$4,T$4,Chômés))),"*",Montant),
IF(_T_E=T$4,IF(OR(T$4=Tout_JF_P,NOT(NETWORKDAYS.INTL(T$4,T$4,Chômés))),"*",Montant),
IF(AND(OFFSET(T9,,-Sens)&lt;&gt;"",OR(OFFSET(T$4,,-Sens)=Tout_JF_P,NOT(NETWORKDAYS.INTL(OFFSET(T$4,,-Sens),OFFSET(T$4,,-Sens),Chômés)))),IF(OR(T$4=Tout_JF_P,NOT(NETWORKDAYS.INTL(T$4,T$4,Chômés))),"*",Montant),
"")))))),"")</f>
        <v/>
      </c>
      <c r="U9" s="61" t="str">
        <f t="array" aca="1" ref="U9" ca="1">IFERROR(IF(U$4&lt;$D9,"",
IF(U$4&gt;La_Dernière_Opération,"",
IF(U$4=La_Dernière_Opération,Montant,
IF(U$4=$D9,IF(OR(U$4=Tout_JF_P,NOT(NETWORKDAYS.INTL(U$4,U$4,Chômés))),"*",Montant),
IF(_T_E=U$4,IF(OR(U$4=Tout_JF_P,NOT(NETWORKDAYS.INTL(U$4,U$4,Chômés))),"*",Montant),
IF(AND(OFFSET(U9,,-Sens)&lt;&gt;"",OR(OFFSET(U$4,,-Sens)=Tout_JF_P,NOT(NETWORKDAYS.INTL(OFFSET(U$4,,-Sens),OFFSET(U$4,,-Sens),Chômés)))),IF(OR(U$4=Tout_JF_P,NOT(NETWORKDAYS.INTL(U$4,U$4,Chômés))),"*",Montant),
"")))))),"")</f>
        <v/>
      </c>
      <c r="V9" s="61" t="str">
        <f t="array" aca="1" ref="V9" ca="1">IFERROR(IF(V$4&lt;$D9,"",
IF(V$4&gt;La_Dernière_Opération,"",
IF(V$4=La_Dernière_Opération,Montant,
IF(V$4=$D9,IF(OR(V$4=Tout_JF_P,NOT(NETWORKDAYS.INTL(V$4,V$4,Chômés))),"*",Montant),
IF(_T_E=V$4,IF(OR(V$4=Tout_JF_P,NOT(NETWORKDAYS.INTL(V$4,V$4,Chômés))),"*",Montant),
IF(AND(OFFSET(V9,,-Sens)&lt;&gt;"",OR(OFFSET(V$4,,-Sens)=Tout_JF_P,NOT(NETWORKDAYS.INTL(OFFSET(V$4,,-Sens),OFFSET(V$4,,-Sens),Chômés)))),IF(OR(V$4=Tout_JF_P,NOT(NETWORKDAYS.INTL(V$4,V$4,Chômés))),"*",Montant),
"")))))),"")</f>
        <v/>
      </c>
      <c r="W9" s="61" t="str">
        <f t="array" aca="1" ref="W9" ca="1">IFERROR(IF(W$4&lt;$D9,"",
IF(W$4&gt;La_Dernière_Opération,"",
IF(W$4=La_Dernière_Opération,Montant,
IF(W$4=$D9,IF(OR(W$4=Tout_JF_P,NOT(NETWORKDAYS.INTL(W$4,W$4,Chômés))),"*",Montant),
IF(_T_E=W$4,IF(OR(W$4=Tout_JF_P,NOT(NETWORKDAYS.INTL(W$4,W$4,Chômés))),"*",Montant),
IF(AND(OFFSET(W9,,-Sens)&lt;&gt;"",OR(OFFSET(W$4,,-Sens)=Tout_JF_P,NOT(NETWORKDAYS.INTL(OFFSET(W$4,,-Sens),OFFSET(W$4,,-Sens),Chômés)))),IF(OR(W$4=Tout_JF_P,NOT(NETWORKDAYS.INTL(W$4,W$4,Chômés))),"*",Montant),
"")))))),"")</f>
        <v/>
      </c>
      <c r="X9" s="61" t="str">
        <f t="array" aca="1" ref="X9" ca="1">IFERROR(IF(X$4&lt;$D9,"",
IF(X$4&gt;La_Dernière_Opération,"",
IF(X$4=La_Dernière_Opération,Montant,
IF(X$4=$D9,IF(OR(X$4=Tout_JF_P,NOT(NETWORKDAYS.INTL(X$4,X$4,Chômés))),"*",Montant),
IF(_T_E=X$4,IF(OR(X$4=Tout_JF_P,NOT(NETWORKDAYS.INTL(X$4,X$4,Chômés))),"*",Montant),
IF(AND(OFFSET(X9,,-Sens)&lt;&gt;"",OR(OFFSET(X$4,,-Sens)=Tout_JF_P,NOT(NETWORKDAYS.INTL(OFFSET(X$4,,-Sens),OFFSET(X$4,,-Sens),Chômés)))),IF(OR(X$4=Tout_JF_P,NOT(NETWORKDAYS.INTL(X$4,X$4,Chômés))),"*",Montant),
"")))))),"")</f>
        <v/>
      </c>
      <c r="Y9" s="61" t="str">
        <f t="array" aca="1" ref="Y9" ca="1">IFERROR(IF(Y$4&lt;$D9,"",
IF(Y$4&gt;La_Dernière_Opération,"",
IF(Y$4=La_Dernière_Opération,Montant,
IF(Y$4=$D9,IF(OR(Y$4=Tout_JF_P,NOT(NETWORKDAYS.INTL(Y$4,Y$4,Chômés))),"*",Montant),
IF(_T_E=Y$4,IF(OR(Y$4=Tout_JF_P,NOT(NETWORKDAYS.INTL(Y$4,Y$4,Chômés))),"*",Montant),
IF(AND(OFFSET(Y9,,-Sens)&lt;&gt;"",OR(OFFSET(Y$4,,-Sens)=Tout_JF_P,NOT(NETWORKDAYS.INTL(OFFSET(Y$4,,-Sens),OFFSET(Y$4,,-Sens),Chômés)))),IF(OR(Y$4=Tout_JF_P,NOT(NETWORKDAYS.INTL(Y$4,Y$4,Chômés))),"*",Montant),
"")))))),"")</f>
        <v/>
      </c>
      <c r="Z9" s="61" t="str">
        <f t="array" aca="1" ref="Z9" ca="1">IFERROR(IF(Z$4&lt;$D9,"",
IF(Z$4&gt;La_Dernière_Opération,"",
IF(Z$4=La_Dernière_Opération,Montant,
IF(Z$4=$D9,IF(OR(Z$4=Tout_JF_P,NOT(NETWORKDAYS.INTL(Z$4,Z$4,Chômés))),"*",Montant),
IF(_T_E=Z$4,IF(OR(Z$4=Tout_JF_P,NOT(NETWORKDAYS.INTL(Z$4,Z$4,Chômés))),"*",Montant),
IF(AND(OFFSET(Z9,,-Sens)&lt;&gt;"",OR(OFFSET(Z$4,,-Sens)=Tout_JF_P,NOT(NETWORKDAYS.INTL(OFFSET(Z$4,,-Sens),OFFSET(Z$4,,-Sens),Chômés)))),IF(OR(Z$4=Tout_JF_P,NOT(NETWORKDAYS.INTL(Z$4,Z$4,Chômés))),"*",Montant),
"")))))),"")</f>
        <v/>
      </c>
      <c r="AA9" s="61" t="str">
        <f t="array" aca="1" ref="AA9" ca="1">IFERROR(IF(AA$4&lt;$D9,"",
IF(AA$4&gt;La_Dernière_Opération,"",
IF(AA$4=La_Dernière_Opération,Montant,
IF(AA$4=$D9,IF(OR(AA$4=Tout_JF_P,NOT(NETWORKDAYS.INTL(AA$4,AA$4,Chômés))),"*",Montant),
IF(_T_E=AA$4,IF(OR(AA$4=Tout_JF_P,NOT(NETWORKDAYS.INTL(AA$4,AA$4,Chômés))),"*",Montant),
IF(AND(OFFSET(AA9,,-Sens)&lt;&gt;"",OR(OFFSET(AA$4,,-Sens)=Tout_JF_P,NOT(NETWORKDAYS.INTL(OFFSET(AA$4,,-Sens),OFFSET(AA$4,,-Sens),Chômés)))),IF(OR(AA$4=Tout_JF_P,NOT(NETWORKDAYS.INTL(AA$4,AA$4,Chômés))),"*",Montant),
"")))))),"")</f>
        <v/>
      </c>
      <c r="AB9" s="61" t="str">
        <f t="array" aca="1" ref="AB9" ca="1">IFERROR(IF(AB$4&lt;$D9,"",
IF(AB$4&gt;La_Dernière_Opération,"",
IF(AB$4=La_Dernière_Opération,Montant,
IF(AB$4=$D9,IF(OR(AB$4=Tout_JF_P,NOT(NETWORKDAYS.INTL(AB$4,AB$4,Chômés))),"*",Montant),
IF(_T_E=AB$4,IF(OR(AB$4=Tout_JF_P,NOT(NETWORKDAYS.INTL(AB$4,AB$4,Chômés))),"*",Montant),
IF(AND(OFFSET(AB9,,-Sens)&lt;&gt;"",OR(OFFSET(AB$4,,-Sens)=Tout_JF_P,NOT(NETWORKDAYS.INTL(OFFSET(AB$4,,-Sens),OFFSET(AB$4,,-Sens),Chômés)))),IF(OR(AB$4=Tout_JF_P,NOT(NETWORKDAYS.INTL(AB$4,AB$4,Chômés))),"*",Montant),
"")))))),"")</f>
        <v/>
      </c>
      <c r="AC9" s="61" t="str">
        <f t="array" aca="1" ref="AC9" ca="1">IFERROR(IF(AC$4&lt;$D9,"",
IF(AC$4&gt;La_Dernière_Opération,"",
IF(AC$4=La_Dernière_Opération,Montant,
IF(AC$4=$D9,IF(OR(AC$4=Tout_JF_P,NOT(NETWORKDAYS.INTL(AC$4,AC$4,Chômés))),"*",Montant),
IF(_T_E=AC$4,IF(OR(AC$4=Tout_JF_P,NOT(NETWORKDAYS.INTL(AC$4,AC$4,Chômés))),"*",Montant),
IF(AND(OFFSET(AC9,,-Sens)&lt;&gt;"",OR(OFFSET(AC$4,,-Sens)=Tout_JF_P,NOT(NETWORKDAYS.INTL(OFFSET(AC$4,,-Sens),OFFSET(AC$4,,-Sens),Chômés)))),IF(OR(AC$4=Tout_JF_P,NOT(NETWORKDAYS.INTL(AC$4,AC$4,Chômés))),"*",Montant),
"")))))),"")</f>
        <v/>
      </c>
      <c r="AD9" s="61" t="str">
        <f t="array" aca="1" ref="AD9" ca="1">IFERROR(IF(AD$4&lt;$D9,"",
IF(AD$4&gt;La_Dernière_Opération,"",
IF(AD$4=La_Dernière_Opération,Montant,
IF(AD$4=$D9,IF(OR(AD$4=Tout_JF_P,NOT(NETWORKDAYS.INTL(AD$4,AD$4,Chômés))),"*",Montant),
IF(_T_E=AD$4,IF(OR(AD$4=Tout_JF_P,NOT(NETWORKDAYS.INTL(AD$4,AD$4,Chômés))),"*",Montant),
IF(AND(OFFSET(AD9,,-Sens)&lt;&gt;"",OR(OFFSET(AD$4,,-Sens)=Tout_JF_P,NOT(NETWORKDAYS.INTL(OFFSET(AD$4,,-Sens),OFFSET(AD$4,,-Sens),Chômés)))),IF(OR(AD$4=Tout_JF_P,NOT(NETWORKDAYS.INTL(AD$4,AD$4,Chômés))),"*",Montant),
"")))))),"")</f>
        <v/>
      </c>
      <c r="AE9" s="61" t="str">
        <f t="array" aca="1" ref="AE9" ca="1">IFERROR(IF(AE$4&lt;$D9,"",
IF(AE$4&gt;La_Dernière_Opération,"",
IF(AE$4=La_Dernière_Opération,Montant,
IF(AE$4=$D9,IF(OR(AE$4=Tout_JF_P,NOT(NETWORKDAYS.INTL(AE$4,AE$4,Chômés))),"*",Montant),
IF(_T_E=AE$4,IF(OR(AE$4=Tout_JF_P,NOT(NETWORKDAYS.INTL(AE$4,AE$4,Chômés))),"*",Montant),
IF(AND(OFFSET(AE9,,-Sens)&lt;&gt;"",OR(OFFSET(AE$4,,-Sens)=Tout_JF_P,NOT(NETWORKDAYS.INTL(OFFSET(AE$4,,-Sens),OFFSET(AE$4,,-Sens),Chômés)))),IF(OR(AE$4=Tout_JF_P,NOT(NETWORKDAYS.INTL(AE$4,AE$4,Chômés))),"*",Montant),
"")))))),"")</f>
        <v/>
      </c>
      <c r="AF9" s="61" t="str">
        <f t="array" aca="1" ref="AF9" ca="1">IFERROR(IF(AF$4&lt;$D9,"",
IF(AF$4&gt;La_Dernière_Opération,"",
IF(AF$4=La_Dernière_Opération,Montant,
IF(AF$4=$D9,IF(OR(AF$4=Tout_JF_P,NOT(NETWORKDAYS.INTL(AF$4,AF$4,Chômés))),"*",Montant),
IF(_T_E=AF$4,IF(OR(AF$4=Tout_JF_P,NOT(NETWORKDAYS.INTL(AF$4,AF$4,Chômés))),"*",Montant),
IF(AND(OFFSET(AF9,,-Sens)&lt;&gt;"",OR(OFFSET(AF$4,,-Sens)=Tout_JF_P,NOT(NETWORKDAYS.INTL(OFFSET(AF$4,,-Sens),OFFSET(AF$4,,-Sens),Chômés)))),IF(OR(AF$4=Tout_JF_P,NOT(NETWORKDAYS.INTL(AF$4,AF$4,Chômés))),"*",Montant),
"")))))),"")</f>
        <v/>
      </c>
      <c r="AG9" s="61" t="str">
        <f t="array" aca="1" ref="AG9" ca="1">IFERROR(IF(AG$4&lt;$D9,"",
IF(AG$4&gt;La_Dernière_Opération,"",
IF(AG$4=La_Dernière_Opération,Montant,
IF(AG$4=$D9,IF(OR(AG$4=Tout_JF_P,NOT(NETWORKDAYS.INTL(AG$4,AG$4,Chômés))),"*",Montant),
IF(_T_E=AG$4,IF(OR(AG$4=Tout_JF_P,NOT(NETWORKDAYS.INTL(AG$4,AG$4,Chômés))),"*",Montant),
IF(AND(OFFSET(AG9,,-Sens)&lt;&gt;"",OR(OFFSET(AG$4,,-Sens)=Tout_JF_P,NOT(NETWORKDAYS.INTL(OFFSET(AG$4,,-Sens),OFFSET(AG$4,,-Sens),Chômés)))),IF(OR(AG$4=Tout_JF_P,NOT(NETWORKDAYS.INTL(AG$4,AG$4,Chômés))),"*",Montant),
"")))))),"")</f>
        <v/>
      </c>
      <c r="AH9" s="61" t="str">
        <f t="array" aca="1" ref="AH9" ca="1">IFERROR(IF(AH$4&lt;$D9,"",
IF(AH$4&gt;La_Dernière_Opération,"",
IF(AH$4=La_Dernière_Opération,Montant,
IF(AH$4=$D9,IF(OR(AH$4=Tout_JF_P,NOT(NETWORKDAYS.INTL(AH$4,AH$4,Chômés))),"*",Montant),
IF(_T_E=AH$4,IF(OR(AH$4=Tout_JF_P,NOT(NETWORKDAYS.INTL(AH$4,AH$4,Chômés))),"*",Montant),
IF(AND(OFFSET(AH9,,-Sens)&lt;&gt;"",OR(OFFSET(AH$4,,-Sens)=Tout_JF_P,NOT(NETWORKDAYS.INTL(OFFSET(AH$4,,-Sens),OFFSET(AH$4,,-Sens),Chômés)))),IF(OR(AH$4=Tout_JF_P,NOT(NETWORKDAYS.INTL(AH$4,AH$4,Chômés))),"*",Montant),
"")))))),"")</f>
        <v/>
      </c>
      <c r="AI9" s="61" t="str">
        <f t="array" aca="1" ref="AI9" ca="1">IFERROR(IF(AI$4&lt;$D9,"",
IF(AI$4&gt;La_Dernière_Opération,"",
IF(AI$4=La_Dernière_Opération,Montant,
IF(AI$4=$D9,IF(OR(AI$4=Tout_JF_P,NOT(NETWORKDAYS.INTL(AI$4,AI$4,Chômés))),"*",Montant),
IF(_T_E=AI$4,IF(OR(AI$4=Tout_JF_P,NOT(NETWORKDAYS.INTL(AI$4,AI$4,Chômés))),"*",Montant),
IF(AND(OFFSET(AI9,,-Sens)&lt;&gt;"",OR(OFFSET(AI$4,,-Sens)=Tout_JF_P,NOT(NETWORKDAYS.INTL(OFFSET(AI$4,,-Sens),OFFSET(AI$4,,-Sens),Chômés)))),IF(OR(AI$4=Tout_JF_P,NOT(NETWORKDAYS.INTL(AI$4,AI$4,Chômés))),"*",Montant),
"")))))),"")</f>
        <v/>
      </c>
      <c r="AJ9" s="61" t="str">
        <f t="array" aca="1" ref="AJ9" ca="1">IFERROR(IF(AJ$4&lt;$D9,"",
IF(AJ$4&gt;La_Dernière_Opération,"",
IF(AJ$4=La_Dernière_Opération,Montant,
IF(AJ$4=$D9,IF(OR(AJ$4=Tout_JF_P,NOT(NETWORKDAYS.INTL(AJ$4,AJ$4,Chômés))),"*",Montant),
IF(_T_E=AJ$4,IF(OR(AJ$4=Tout_JF_P,NOT(NETWORKDAYS.INTL(AJ$4,AJ$4,Chômés))),"*",Montant),
IF(AND(OFFSET(AJ9,,-Sens)&lt;&gt;"",OR(OFFSET(AJ$4,,-Sens)=Tout_JF_P,NOT(NETWORKDAYS.INTL(OFFSET(AJ$4,,-Sens),OFFSET(AJ$4,,-Sens),Chômés)))),IF(OR(AJ$4=Tout_JF_P,NOT(NETWORKDAYS.INTL(AJ$4,AJ$4,Chômés))),"*",Montant),
"")))))),"")</f>
        <v/>
      </c>
      <c r="AK9" s="61" t="str">
        <f t="array" aca="1" ref="AK9" ca="1">IFERROR(IF(AK$4&lt;$D9,"",
IF(AK$4&gt;La_Dernière_Opération,"",
IF(AK$4=La_Dernière_Opération,Montant,
IF(AK$4=$D9,IF(OR(AK$4=Tout_JF_P,NOT(NETWORKDAYS.INTL(AK$4,AK$4,Chômés))),"*",Montant),
IF(_T_E=AK$4,IF(OR(AK$4=Tout_JF_P,NOT(NETWORKDAYS.INTL(AK$4,AK$4,Chômés))),"*",Montant),
IF(AND(OFFSET(AK9,,-Sens)&lt;&gt;"",OR(OFFSET(AK$4,,-Sens)=Tout_JF_P,NOT(NETWORKDAYS.INTL(OFFSET(AK$4,,-Sens),OFFSET(AK$4,,-Sens),Chômés)))),IF(OR(AK$4=Tout_JF_P,NOT(NETWORKDAYS.INTL(AK$4,AK$4,Chômés))),"*",Montant),
"")))))),"")</f>
        <v/>
      </c>
      <c r="AL9" s="61" t="str">
        <f t="array" aca="1" ref="AL9" ca="1">IFERROR(IF(AL$4&lt;$D9,"",
IF(AL$4&gt;La_Dernière_Opération,"",
IF(AL$4=La_Dernière_Opération,Montant,
IF(AL$4=$D9,IF(OR(AL$4=Tout_JF_P,NOT(NETWORKDAYS.INTL(AL$4,AL$4,Chômés))),"*",Montant),
IF(_T_E=AL$4,IF(OR(AL$4=Tout_JF_P,NOT(NETWORKDAYS.INTL(AL$4,AL$4,Chômés))),"*",Montant),
IF(AND(OFFSET(AL9,,-Sens)&lt;&gt;"",OR(OFFSET(AL$4,,-Sens)=Tout_JF_P,NOT(NETWORKDAYS.INTL(OFFSET(AL$4,,-Sens),OFFSET(AL$4,,-Sens),Chômés)))),IF(OR(AL$4=Tout_JF_P,NOT(NETWORKDAYS.INTL(AL$4,AL$4,Chômés))),"*",Montant),
"")))))),"")</f>
        <v/>
      </c>
      <c r="AM9" s="61" t="str">
        <f t="array" aca="1" ref="AM9" ca="1">IFERROR(IF(AM$4&lt;$D9,"",
IF(AM$4&gt;La_Dernière_Opération,"",
IF(AM$4=La_Dernière_Opération,Montant,
IF(AM$4=$D9,IF(OR(AM$4=Tout_JF_P,NOT(NETWORKDAYS.INTL(AM$4,AM$4,Chômés))),"*",Montant),
IF(_T_E=AM$4,IF(OR(AM$4=Tout_JF_P,NOT(NETWORKDAYS.INTL(AM$4,AM$4,Chômés))),"*",Montant),
IF(AND(OFFSET(AM9,,-Sens)&lt;&gt;"",OR(OFFSET(AM$4,,-Sens)=Tout_JF_P,NOT(NETWORKDAYS.INTL(OFFSET(AM$4,,-Sens),OFFSET(AM$4,,-Sens),Chômés)))),IF(OR(AM$4=Tout_JF_P,NOT(NETWORKDAYS.INTL(AM$4,AM$4,Chômés))),"*",Montant),
"")))))),"")</f>
        <v/>
      </c>
      <c r="AN9" s="61" t="str">
        <f t="array" aca="1" ref="AN9" ca="1">IFERROR(IF(AN$4&lt;$D9,"",
IF(AN$4&gt;La_Dernière_Opération,"",
IF(AN$4=La_Dernière_Opération,Montant,
IF(AN$4=$D9,IF(OR(AN$4=Tout_JF_P,NOT(NETWORKDAYS.INTL(AN$4,AN$4,Chômés))),"*",Montant),
IF(_T_E=AN$4,IF(OR(AN$4=Tout_JF_P,NOT(NETWORKDAYS.INTL(AN$4,AN$4,Chômés))),"*",Montant),
IF(AND(OFFSET(AN9,,-Sens)&lt;&gt;"",OR(OFFSET(AN$4,,-Sens)=Tout_JF_P,NOT(NETWORKDAYS.INTL(OFFSET(AN$4,,-Sens),OFFSET(AN$4,,-Sens),Chômés)))),IF(OR(AN$4=Tout_JF_P,NOT(NETWORKDAYS.INTL(AN$4,AN$4,Chômés))),"*",Montant),
"")))))),"")</f>
        <v/>
      </c>
      <c r="AO9" s="61" t="str">
        <f t="array" aca="1" ref="AO9" ca="1">IFERROR(IF(AO$4&lt;$D9,"",
IF(AO$4&gt;La_Dernière_Opération,"",
IF(AO$4=La_Dernière_Opération,Montant,
IF(AO$4=$D9,IF(OR(AO$4=Tout_JF_P,NOT(NETWORKDAYS.INTL(AO$4,AO$4,Chômés))),"*",Montant),
IF(_T_E=AO$4,IF(OR(AO$4=Tout_JF_P,NOT(NETWORKDAYS.INTL(AO$4,AO$4,Chômés))),"*",Montant),
IF(AND(OFFSET(AO9,,-Sens)&lt;&gt;"",OR(OFFSET(AO$4,,-Sens)=Tout_JF_P,NOT(NETWORKDAYS.INTL(OFFSET(AO$4,,-Sens),OFFSET(AO$4,,-Sens),Chômés)))),IF(OR(AO$4=Tout_JF_P,NOT(NETWORKDAYS.INTL(AO$4,AO$4,Chômés))),"*",Montant),
"")))))),"")</f>
        <v/>
      </c>
      <c r="AP9" s="61" t="str">
        <f t="array" aca="1" ref="AP9" ca="1">IFERROR(IF(AP$4&lt;$D9,"",
IF(AP$4&gt;La_Dernière_Opération,"",
IF(AP$4=La_Dernière_Opération,Montant,
IF(AP$4=$D9,IF(OR(AP$4=Tout_JF_P,NOT(NETWORKDAYS.INTL(AP$4,AP$4,Chômés))),"*",Montant),
IF(_T_E=AP$4,IF(OR(AP$4=Tout_JF_P,NOT(NETWORKDAYS.INTL(AP$4,AP$4,Chômés))),"*",Montant),
IF(AND(OFFSET(AP9,,-Sens)&lt;&gt;"",OR(OFFSET(AP$4,,-Sens)=Tout_JF_P,NOT(NETWORKDAYS.INTL(OFFSET(AP$4,,-Sens),OFFSET(AP$4,,-Sens),Chômés)))),IF(OR(AP$4=Tout_JF_P,NOT(NETWORKDAYS.INTL(AP$4,AP$4,Chômés))),"*",Montant),
"")))))),"")</f>
        <v/>
      </c>
      <c r="AQ9" s="61" t="str">
        <f t="array" aca="1" ref="AQ9" ca="1">IFERROR(IF(AQ$4&lt;$D9,"",
IF(AQ$4&gt;La_Dernière_Opération,"",
IF(AQ$4=La_Dernière_Opération,Montant,
IF(AQ$4=$D9,IF(OR(AQ$4=Tout_JF_P,NOT(NETWORKDAYS.INTL(AQ$4,AQ$4,Chômés))),"*",Montant),
IF(_T_E=AQ$4,IF(OR(AQ$4=Tout_JF_P,NOT(NETWORKDAYS.INTL(AQ$4,AQ$4,Chômés))),"*",Montant),
IF(AND(OFFSET(AQ9,,-Sens)&lt;&gt;"",OR(OFFSET(AQ$4,,-Sens)=Tout_JF_P,NOT(NETWORKDAYS.INTL(OFFSET(AQ$4,,-Sens),OFFSET(AQ$4,,-Sens),Chômés)))),IF(OR(AQ$4=Tout_JF_P,NOT(NETWORKDAYS.INTL(AQ$4,AQ$4,Chômés))),"*",Montant),
"")))))),"")</f>
        <v/>
      </c>
      <c r="AR9" s="61" t="str">
        <f t="array" aca="1" ref="AR9" ca="1">IFERROR(IF(AR$4&lt;$D9,"",
IF(AR$4&gt;La_Dernière_Opération,"",
IF(AR$4=La_Dernière_Opération,Montant,
IF(AR$4=$D9,IF(OR(AR$4=Tout_JF_P,NOT(NETWORKDAYS.INTL(AR$4,AR$4,Chômés))),"*",Montant),
IF(_T_E=AR$4,IF(OR(AR$4=Tout_JF_P,NOT(NETWORKDAYS.INTL(AR$4,AR$4,Chômés))),"*",Montant),
IF(AND(OFFSET(AR9,,-Sens)&lt;&gt;"",OR(OFFSET(AR$4,,-Sens)=Tout_JF_P,NOT(NETWORKDAYS.INTL(OFFSET(AR$4,,-Sens),OFFSET(AR$4,,-Sens),Chômés)))),IF(OR(AR$4=Tout_JF_P,NOT(NETWORKDAYS.INTL(AR$4,AR$4,Chômés))),"*",Montant),
"")))))),"")</f>
        <v/>
      </c>
      <c r="AS9" s="61" t="str">
        <f t="array" aca="1" ref="AS9" ca="1">IFERROR(IF(AS$4&lt;$D9,"",
IF(AS$4&gt;La_Dernière_Opération,"",
IF(AS$4=La_Dernière_Opération,Montant,
IF(AS$4=$D9,IF(OR(AS$4=Tout_JF_P,NOT(NETWORKDAYS.INTL(AS$4,AS$4,Chômés))),"*",Montant),
IF(_T_E=AS$4,IF(OR(AS$4=Tout_JF_P,NOT(NETWORKDAYS.INTL(AS$4,AS$4,Chômés))),"*",Montant),
IF(AND(OFFSET(AS9,,-Sens)&lt;&gt;"",OR(OFFSET(AS$4,,-Sens)=Tout_JF_P,NOT(NETWORKDAYS.INTL(OFFSET(AS$4,,-Sens),OFFSET(AS$4,,-Sens),Chômés)))),IF(OR(AS$4=Tout_JF_P,NOT(NETWORKDAYS.INTL(AS$4,AS$4,Chômés))),"*",Montant),
"")))))),"")</f>
        <v/>
      </c>
      <c r="AT9" s="61" t="str">
        <f t="array" aca="1" ref="AT9" ca="1">IFERROR(IF(AT$4&lt;$D9,"",
IF(AT$4&gt;La_Dernière_Opération,"",
IF(AT$4=La_Dernière_Opération,Montant,
IF(AT$4=$D9,IF(OR(AT$4=Tout_JF_P,NOT(NETWORKDAYS.INTL(AT$4,AT$4,Chômés))),"*",Montant),
IF(_T_E=AT$4,IF(OR(AT$4=Tout_JF_P,NOT(NETWORKDAYS.INTL(AT$4,AT$4,Chômés))),"*",Montant),
IF(AND(OFFSET(AT9,,-Sens)&lt;&gt;"",OR(OFFSET(AT$4,,-Sens)=Tout_JF_P,NOT(NETWORKDAYS.INTL(OFFSET(AT$4,,-Sens),OFFSET(AT$4,,-Sens),Chômés)))),IF(OR(AT$4=Tout_JF_P,NOT(NETWORKDAYS.INTL(AT$4,AT$4,Chômés))),"*",Montant),
"")))))),"")</f>
        <v/>
      </c>
      <c r="AU9" s="61" t="str">
        <f t="array" aca="1" ref="AU9" ca="1">IFERROR(IF(AU$4&lt;$D9,"",
IF(AU$4&gt;La_Dernière_Opération,"",
IF(AU$4=La_Dernière_Opération,Montant,
IF(AU$4=$D9,IF(OR(AU$4=Tout_JF_P,NOT(NETWORKDAYS.INTL(AU$4,AU$4,Chômés))),"*",Montant),
IF(_T_E=AU$4,IF(OR(AU$4=Tout_JF_P,NOT(NETWORKDAYS.INTL(AU$4,AU$4,Chômés))),"*",Montant),
IF(AND(OFFSET(AU9,,-Sens)&lt;&gt;"",OR(OFFSET(AU$4,,-Sens)=Tout_JF_P,NOT(NETWORKDAYS.INTL(OFFSET(AU$4,,-Sens),OFFSET(AU$4,,-Sens),Chômés)))),IF(OR(AU$4=Tout_JF_P,NOT(NETWORKDAYS.INTL(AU$4,AU$4,Chômés))),"*",Montant),
"")))))),"")</f>
        <v/>
      </c>
      <c r="AV9" s="61" t="str">
        <f t="array" aca="1" ref="AV9" ca="1">IFERROR(IF(AV$4&lt;$D9,"",
IF(AV$4&gt;La_Dernière_Opération,"",
IF(AV$4=La_Dernière_Opération,Montant,
IF(AV$4=$D9,IF(OR(AV$4=Tout_JF_P,NOT(NETWORKDAYS.INTL(AV$4,AV$4,Chômés))),"*",Montant),
IF(_T_E=AV$4,IF(OR(AV$4=Tout_JF_P,NOT(NETWORKDAYS.INTL(AV$4,AV$4,Chômés))),"*",Montant),
IF(AND(OFFSET(AV9,,-Sens)&lt;&gt;"",OR(OFFSET(AV$4,,-Sens)=Tout_JF_P,NOT(NETWORKDAYS.INTL(OFFSET(AV$4,,-Sens),OFFSET(AV$4,,-Sens),Chômés)))),IF(OR(AV$4=Tout_JF_P,NOT(NETWORKDAYS.INTL(AV$4,AV$4,Chômés))),"*",Montant),
"")))))),"")</f>
        <v/>
      </c>
      <c r="AW9" s="61" t="str">
        <f t="array" aca="1" ref="AW9" ca="1">IFERROR(IF(AW$4&lt;$D9,"",
IF(AW$4&gt;La_Dernière_Opération,"",
IF(AW$4=La_Dernière_Opération,Montant,
IF(AW$4=$D9,IF(OR(AW$4=Tout_JF_P,NOT(NETWORKDAYS.INTL(AW$4,AW$4,Chômés))),"*",Montant),
IF(_T_E=AW$4,IF(OR(AW$4=Tout_JF_P,NOT(NETWORKDAYS.INTL(AW$4,AW$4,Chômés))),"*",Montant),
IF(AND(OFFSET(AW9,,-Sens)&lt;&gt;"",OR(OFFSET(AW$4,,-Sens)=Tout_JF_P,NOT(NETWORKDAYS.INTL(OFFSET(AW$4,,-Sens),OFFSET(AW$4,,-Sens),Chômés)))),IF(OR(AW$4=Tout_JF_P,NOT(NETWORKDAYS.INTL(AW$4,AW$4,Chômés))),"*",Montant),
"")))))),"")</f>
        <v/>
      </c>
      <c r="AX9" s="61" t="str">
        <f t="array" aca="1" ref="AX9" ca="1">IFERROR(IF(AX$4&lt;$D9,"",
IF(AX$4&gt;La_Dernière_Opération,"",
IF(AX$4=La_Dernière_Opération,Montant,
IF(AX$4=$D9,IF(OR(AX$4=Tout_JF_P,NOT(NETWORKDAYS.INTL(AX$4,AX$4,Chômés))),"*",Montant),
IF(_T_E=AX$4,IF(OR(AX$4=Tout_JF_P,NOT(NETWORKDAYS.INTL(AX$4,AX$4,Chômés))),"*",Montant),
IF(AND(OFFSET(AX9,,-Sens)&lt;&gt;"",OR(OFFSET(AX$4,,-Sens)=Tout_JF_P,NOT(NETWORKDAYS.INTL(OFFSET(AX$4,,-Sens),OFFSET(AX$4,,-Sens),Chômés)))),IF(OR(AX$4=Tout_JF_P,NOT(NETWORKDAYS.INTL(AX$4,AX$4,Chômés))),"*",Montant),
"")))))),"")</f>
        <v/>
      </c>
      <c r="AY9" s="61" t="str">
        <f t="array" aca="1" ref="AY9" ca="1">IFERROR(IF(AY$4&lt;$D9,"",
IF(AY$4&gt;La_Dernière_Opération,"",
IF(AY$4=La_Dernière_Opération,Montant,
IF(AY$4=$D9,IF(OR(AY$4=Tout_JF_P,NOT(NETWORKDAYS.INTL(AY$4,AY$4,Chômés))),"*",Montant),
IF(_T_E=AY$4,IF(OR(AY$4=Tout_JF_P,NOT(NETWORKDAYS.INTL(AY$4,AY$4,Chômés))),"*",Montant),
IF(AND(OFFSET(AY9,,-Sens)&lt;&gt;"",OR(OFFSET(AY$4,,-Sens)=Tout_JF_P,NOT(NETWORKDAYS.INTL(OFFSET(AY$4,,-Sens),OFFSET(AY$4,,-Sens),Chômés)))),IF(OR(AY$4=Tout_JF_P,NOT(NETWORKDAYS.INTL(AY$4,AY$4,Chômés))),"*",Montant),
"")))))),"")</f>
        <v/>
      </c>
      <c r="AZ9" s="61" t="str">
        <f t="array" aca="1" ref="AZ9" ca="1">IFERROR(IF(AZ$4&lt;$D9,"",
IF(AZ$4&gt;La_Dernière_Opération,"",
IF(AZ$4=La_Dernière_Opération,Montant,
IF(AZ$4=$D9,IF(OR(AZ$4=Tout_JF_P,NOT(NETWORKDAYS.INTL(AZ$4,AZ$4,Chômés))),"*",Montant),
IF(_T_E=AZ$4,IF(OR(AZ$4=Tout_JF_P,NOT(NETWORKDAYS.INTL(AZ$4,AZ$4,Chômés))),"*",Montant),
IF(AND(OFFSET(AZ9,,-Sens)&lt;&gt;"",OR(OFFSET(AZ$4,,-Sens)=Tout_JF_P,NOT(NETWORKDAYS.INTL(OFFSET(AZ$4,,-Sens),OFFSET(AZ$4,,-Sens),Chômés)))),IF(OR(AZ$4=Tout_JF_P,NOT(NETWORKDAYS.INTL(AZ$4,AZ$4,Chômés))),"*",Montant),
"")))))),"")</f>
        <v/>
      </c>
      <c r="BA9" s="61" t="str">
        <f t="array" aca="1" ref="BA9" ca="1">IFERROR(IF(BA$4&lt;$D9,"",
IF(BA$4&gt;La_Dernière_Opération,"",
IF(BA$4=La_Dernière_Opération,Montant,
IF(BA$4=$D9,IF(OR(BA$4=Tout_JF_P,NOT(NETWORKDAYS.INTL(BA$4,BA$4,Chômés))),"*",Montant),
IF(_T_E=BA$4,IF(OR(BA$4=Tout_JF_P,NOT(NETWORKDAYS.INTL(BA$4,BA$4,Chômés))),"*",Montant),
IF(AND(OFFSET(BA9,,-Sens)&lt;&gt;"",OR(OFFSET(BA$4,,-Sens)=Tout_JF_P,NOT(NETWORKDAYS.INTL(OFFSET(BA$4,,-Sens),OFFSET(BA$4,,-Sens),Chômés)))),IF(OR(BA$4=Tout_JF_P,NOT(NETWORKDAYS.INTL(BA$4,BA$4,Chômés))),"*",Montant),
"")))))),"")</f>
        <v/>
      </c>
      <c r="BB9" s="44" t="str">
        <f t="array" aca="1" ref="BB9" ca="1">IFERROR(IF(BB$4&lt;$D9,"",
IF(BB$4&gt;La_Dernière_Opération,"",
IF(BB$4=La_Dernière_Opération,Montant,
IF(BB$4=$D9,IF(OR(BB$4=Tout_JF_P,NOT(NETWORKDAYS.INTL(BB$4,BB$4,Chômés))),"*",Montant),
IF(_T_E=BB$4,IF(OR(BB$4=Tout_JF_P,NOT(NETWORKDAYS.INTL(BB$4,BB$4,Chômés))),"*",Montant),
IF(AND(OFFSET(BB9,,-Sens)&lt;&gt;"",OR(OFFSET(BB$4,,-Sens)=Tout_JF_P,NOT(NETWORKDAYS.INTL(OFFSET(BB$4,,-Sens),OFFSET(BB$4,,-Sens),Chômés)))),IF(OR(BB$4=Tout_JF_P,NOT(NETWORKDAYS.INTL(BB$4,BB$4,Chômés))),"*",Montant),
"")))))),"")</f>
        <v/>
      </c>
      <c r="BC9" s="44" t="str">
        <f t="array" aca="1" ref="BC9" ca="1">IFERROR(IF(BC$4&lt;$D9,"",
IF(BC$4&gt;La_Dernière_Opération,"",
IF(BC$4=La_Dernière_Opération,Montant,
IF(BC$4=$D9,IF(OR(BC$4=Tout_JF_P,NOT(NETWORKDAYS.INTL(BC$4,BC$4,Chômés))),"*",Montant),
IF(_T_E=BC$4,IF(OR(BC$4=Tout_JF_P,NOT(NETWORKDAYS.INTL(BC$4,BC$4,Chômés))),"*",Montant),
IF(AND(OFFSET(BC9,,-Sens)&lt;&gt;"",OR(OFFSET(BC$4,,-Sens)=Tout_JF_P,NOT(NETWORKDAYS.INTL(OFFSET(BC$4,,-Sens),OFFSET(BC$4,,-Sens),Chômés)))),IF(OR(BC$4=Tout_JF_P,NOT(NETWORKDAYS.INTL(BC$4,BC$4,Chômés))),"*",Montant),
"")))))),"")</f>
        <v/>
      </c>
      <c r="BD9" s="44" t="str">
        <f t="array" aca="1" ref="BD9" ca="1">IFERROR(IF(BD$4&lt;$D9,"",
IF(BD$4&gt;La_Dernière_Opération,"",
IF(BD$4=La_Dernière_Opération,Montant,
IF(BD$4=$D9,IF(OR(BD$4=Tout_JF_P,NOT(NETWORKDAYS.INTL(BD$4,BD$4,Chômés))),"*",Montant),
IF(_T_E=BD$4,IF(OR(BD$4=Tout_JF_P,NOT(NETWORKDAYS.INTL(BD$4,BD$4,Chômés))),"*",Montant),
IF(AND(OFFSET(BD9,,-Sens)&lt;&gt;"",OR(OFFSET(BD$4,,-Sens)=Tout_JF_P,NOT(NETWORKDAYS.INTL(OFFSET(BD$4,,-Sens),OFFSET(BD$4,,-Sens),Chômés)))),IF(OR(BD$4=Tout_JF_P,NOT(NETWORKDAYS.INTL(BD$4,BD$4,Chômés))),"*",Montant),
"")))))),"")</f>
        <v/>
      </c>
      <c r="BE9" s="44" t="str">
        <f t="array" aca="1" ref="BE9" ca="1">IFERROR(IF(BE$4&lt;$D9,"",
IF(BE$4&gt;La_Dernière_Opération,"",
IF(BE$4=La_Dernière_Opération,Montant,
IF(BE$4=$D9,IF(OR(BE$4=Tout_JF_P,NOT(NETWORKDAYS.INTL(BE$4,BE$4,Chômés))),"*",Montant),
IF(_T_E=BE$4,IF(OR(BE$4=Tout_JF_P,NOT(NETWORKDAYS.INTL(BE$4,BE$4,Chômés))),"*",Montant),
IF(AND(OFFSET(BE9,,-Sens)&lt;&gt;"",OR(OFFSET(BE$4,,-Sens)=Tout_JF_P,NOT(NETWORKDAYS.INTL(OFFSET(BE$4,,-Sens),OFFSET(BE$4,,-Sens),Chômés)))),IF(OR(BE$4=Tout_JF_P,NOT(NETWORKDAYS.INTL(BE$4,BE$4,Chômés))),"*",Montant),
"")))))),"")</f>
        <v/>
      </c>
      <c r="BF9" s="44" t="str">
        <f t="array" aca="1" ref="BF9" ca="1">IFERROR(IF(BF$4&lt;$D9,"",
IF(BF$4&gt;La_Dernière_Opération,"",
IF(BF$4=La_Dernière_Opération,Montant,
IF(BF$4=$D9,IF(OR(BF$4=Tout_JF_P,NOT(NETWORKDAYS.INTL(BF$4,BF$4,Chômés))),"*",Montant),
IF(_T_E=BF$4,IF(OR(BF$4=Tout_JF_P,NOT(NETWORKDAYS.INTL(BF$4,BF$4,Chômés))),"*",Montant),
IF(AND(OFFSET(BF9,,-Sens)&lt;&gt;"",OR(OFFSET(BF$4,,-Sens)=Tout_JF_P,NOT(NETWORKDAYS.INTL(OFFSET(BF$4,,-Sens),OFFSET(BF$4,,-Sens),Chômés)))),IF(OR(BF$4=Tout_JF_P,NOT(NETWORKDAYS.INTL(BF$4,BF$4,Chômés))),"*",Montant),
"")))))),"")</f>
        <v/>
      </c>
      <c r="BG9" s="44" t="str">
        <f t="array" aca="1" ref="BG9" ca="1">IFERROR(IF(BG$4&lt;$D9,"",
IF(BG$4&gt;La_Dernière_Opération,"",
IF(BG$4=La_Dernière_Opération,Montant,
IF(BG$4=$D9,IF(OR(BG$4=Tout_JF_P,NOT(NETWORKDAYS.INTL(BG$4,BG$4,Chômés))),"*",Montant),
IF(_T_E=BG$4,IF(OR(BG$4=Tout_JF_P,NOT(NETWORKDAYS.INTL(BG$4,BG$4,Chômés))),"*",Montant),
IF(AND(OFFSET(BG9,,-Sens)&lt;&gt;"",OR(OFFSET(BG$4,,-Sens)=Tout_JF_P,NOT(NETWORKDAYS.INTL(OFFSET(BG$4,,-Sens),OFFSET(BG$4,,-Sens),Chômés)))),IF(OR(BG$4=Tout_JF_P,NOT(NETWORKDAYS.INTL(BG$4,BG$4,Chômés))),"*",Montant),
"")))))),"")</f>
        <v/>
      </c>
      <c r="BH9" s="40" t="str">
        <f t="array" aca="1" ref="BH9" ca="1">IFERROR(IF(BH$4&lt;$D9,"",
IF(BH$4&gt;La_Dernière_Opération,"",
IF(BH$4=La_Dernière_Opération,Montant,
IF(BH$4=$D9,IF(OR(BH$4=Tout_JF_P,NOT(NETWORKDAYS.INTL(BH$4,BH$4,Chômés))),"*",Montant),
IF(_T_E=BH$4,IF(OR(BH$4=Tout_JF_P,NOT(NETWORKDAYS.INTL(BH$4,BH$4,Chômés))),"*",Montant),
IF(AND(OFFSET(BH9,,-Sens)&lt;&gt;"",OR(OFFSET(BH$4,,-Sens)=Tout_JF_P,NOT(NETWORKDAYS.INTL(OFFSET(BH$4,,-Sens),OFFSET(BH$4,,-Sens),Chômés)))),IF(OR(BH$4=Tout_JF_P,NOT(NETWORKDAYS.INTL(BH$4,BH$4,Chômés))),"*",Montant),
"")))))),"")</f>
        <v/>
      </c>
    </row>
    <row r="10" spans="1:67" ht="26.25" x14ac:dyDescent="0.25">
      <c r="A10" s="63" t="s">
        <v>117</v>
      </c>
      <c r="B10" s="75" t="s">
        <v>110</v>
      </c>
      <c r="C10" s="35"/>
      <c r="D10" s="56">
        <v>43952</v>
      </c>
      <c r="E10" s="77" t="s">
        <v>57</v>
      </c>
      <c r="F10" s="30">
        <v>10000</v>
      </c>
      <c r="G10" s="35"/>
      <c r="H10" s="74">
        <f t="array" aca="1" ref="H10" ca="1">IF(OR($D10=Fériés,$D10=Ponts,NOT(NETWORKDAYS.INTL($D10,$D10,Chômés))),"Erreur de",IF($D10="","Absence de",IFERROR(
IF($I10="Terminé","Opération",
IF(TODAY()&lt;=$D10,$D10,
IF($I10&lt;WORKDAY.INTL(Prochaine_Echéance,IF(OR(WORKDAY.INTL(Prochaine_Echéance,0,Chômés,Tout_JF_P)=Tout_JF_P),1,0)*Sens,Chômés,Tout_JF_P),
$I10,
WORKDAY.INTL(Prochaine_Echéance,IF(OR(WORKDAY.INTL(Prochaine_Echéance,0,Chômés,Tout_JF_P)=Tout_JF_P),1,0)*Sens,Chômés,Tout_JF_P))
)),
IF($D10="","Absence de","Erreur de"))))</f>
        <v>43952</v>
      </c>
      <c r="I10" s="60" t="str">
        <f t="array" aca="1" ref="I10" ca="1">IF(OR($D10=Fériés,$D10=Ponts,NOT(NETWORKDAYS.INTL($D10,$D10,Chômés))),"date de début",IFERROR(
IF(La_Dernière_Opération&gt;EDATE($D10,100),"Perpétuel",
IF(La_Dernière_Opération&lt;TODAY(),"Terminé",La_Dernière_Opération)),IF(AND(ISNUMBER($D10),$E10=""),"périodicité","date de début")))</f>
        <v>date de début</v>
      </c>
      <c r="J10" s="40" t="str">
        <f t="array" aca="1" ref="J10" ca="1">IFERROR(IF(J$4&lt;$D10,"",
IF(J$4&gt;La_Dernière_Opération,"",
IF(J$4=La_Dernière_Opération,Montant,
IF(J$4=$D10,IF(OR(J$4=Tout_JF_P,NOT(NETWORKDAYS.INTL(J$4,J$4,Chômés))),"*",Montant),
IF(_T_E=J$4,IF(OR(J$4=Tout_JF_P,NOT(NETWORKDAYS.INTL(J$4,J$4,Chômés))),"*",Montant),
IF(AND(OFFSET(J10,,-Sens)&lt;&gt;"",OR(OFFSET(J$4,,-Sens)=Tout_JF_P,NOT(NETWORKDAYS.INTL(OFFSET(J$4,,-Sens),OFFSET(J$4,,-Sens),Chômés)))),IF(OR(J$4=Tout_JF_P,NOT(NETWORKDAYS.INTL(J$4,J$4,Chômés))),"*",Montant),
"")))))),"")</f>
        <v/>
      </c>
      <c r="K10" s="40" t="str">
        <f t="array" aca="1" ref="K10" ca="1">IFERROR(IF(K$4&lt;$D10,"",
IF(K$4&gt;La_Dernière_Opération,"",
IF(K$4=La_Dernière_Opération,Montant,
IF(K$4=$D10,IF(OR(K$4=Tout_JF_P,NOT(NETWORKDAYS.INTL(K$4,K$4,Chômés))),"*",Montant),
IF(_T_E=K$4,IF(OR(K$4=Tout_JF_P,NOT(NETWORKDAYS.INTL(K$4,K$4,Chômés))),"*",Montant),
IF(AND(OFFSET(K10,,-Sens)&lt;&gt;"",OR(OFFSET(K$4,,-Sens)=Tout_JF_P,NOT(NETWORKDAYS.INTL(OFFSET(K$4,,-Sens),OFFSET(K$4,,-Sens),Chômés)))),IF(OR(K$4=Tout_JF_P,NOT(NETWORKDAYS.INTL(K$4,K$4,Chômés))),"*",Montant),
"")))))),"")</f>
        <v/>
      </c>
      <c r="L10" s="40" t="str">
        <f t="array" aca="1" ref="L10" ca="1">IFERROR(IF(L$4&lt;$D10,"",
IF(L$4&gt;La_Dernière_Opération,"",
IF(L$4=La_Dernière_Opération,Montant,
IF(L$4=$D10,IF(OR(L$4=Tout_JF_P,NOT(NETWORKDAYS.INTL(L$4,L$4,Chômés))),"*",Montant),
IF(_T_E=L$4,IF(OR(L$4=Tout_JF_P,NOT(NETWORKDAYS.INTL(L$4,L$4,Chômés))),"*",Montant),
IF(AND(OFFSET(L10,,-Sens)&lt;&gt;"",OR(OFFSET(L$4,,-Sens)=Tout_JF_P,NOT(NETWORKDAYS.INTL(OFFSET(L$4,,-Sens),OFFSET(L$4,,-Sens),Chômés)))),IF(OR(L$4=Tout_JF_P,NOT(NETWORKDAYS.INTL(L$4,L$4,Chômés))),"*",Montant),
"")))))),"")</f>
        <v/>
      </c>
      <c r="M10" s="40" t="str">
        <f t="array" aca="1" ref="M10" ca="1">IFERROR(IF(M$4&lt;$D10,"",
IF(M$4&gt;La_Dernière_Opération,"",
IF(M$4=La_Dernière_Opération,Montant,
IF(M$4=$D10,IF(OR(M$4=Tout_JF_P,NOT(NETWORKDAYS.INTL(M$4,M$4,Chômés))),"*",Montant),
IF(_T_E=M$4,IF(OR(M$4=Tout_JF_P,NOT(NETWORKDAYS.INTL(M$4,M$4,Chômés))),"*",Montant),
IF(AND(OFFSET(M10,,-Sens)&lt;&gt;"",OR(OFFSET(M$4,,-Sens)=Tout_JF_P,NOT(NETWORKDAYS.INTL(OFFSET(M$4,,-Sens),OFFSET(M$4,,-Sens),Chômés)))),IF(OR(M$4=Tout_JF_P,NOT(NETWORKDAYS.INTL(M$4,M$4,Chômés))),"*",Montant),
"")))))),"")</f>
        <v/>
      </c>
      <c r="N10" s="40" t="str">
        <f t="array" aca="1" ref="N10" ca="1">IFERROR(IF(N$4&lt;$D10,"",
IF(N$4&gt;La_Dernière_Opération,"",
IF(N$4=La_Dernière_Opération,Montant,
IF(N$4=$D10,IF(OR(N$4=Tout_JF_P,NOT(NETWORKDAYS.INTL(N$4,N$4,Chômés))),"*",Montant),
IF(_T_E=N$4,IF(OR(N$4=Tout_JF_P,NOT(NETWORKDAYS.INTL(N$4,N$4,Chômés))),"*",Montant),
IF(AND(OFFSET(N10,,-Sens)&lt;&gt;"",OR(OFFSET(N$4,,-Sens)=Tout_JF_P,NOT(NETWORKDAYS.INTL(OFFSET(N$4,,-Sens),OFFSET(N$4,,-Sens),Chômés)))),IF(OR(N$4=Tout_JF_P,NOT(NETWORKDAYS.INTL(N$4,N$4,Chômés))),"*",Montant),
"")))))),"")</f>
        <v/>
      </c>
      <c r="O10" s="40" t="str">
        <f t="array" aca="1" ref="O10" ca="1">IFERROR(IF(O$4&lt;$D10,"",
IF(O$4&gt;La_Dernière_Opération,"",
IF(O$4=La_Dernière_Opération,Montant,
IF(O$4=$D10,IF(OR(O$4=Tout_JF_P,NOT(NETWORKDAYS.INTL(O$4,O$4,Chômés))),"*",Montant),
IF(_T_E=O$4,IF(OR(O$4=Tout_JF_P,NOT(NETWORKDAYS.INTL(O$4,O$4,Chômés))),"*",Montant),
IF(AND(OFFSET(O10,,-Sens)&lt;&gt;"",OR(OFFSET(O$4,,-Sens)=Tout_JF_P,NOT(NETWORKDAYS.INTL(OFFSET(O$4,,-Sens),OFFSET(O$4,,-Sens),Chômés)))),IF(OR(O$4=Tout_JF_P,NOT(NETWORKDAYS.INTL(O$4,O$4,Chômés))),"*",Montant),
"")))))),"")</f>
        <v/>
      </c>
      <c r="P10" s="40" t="str">
        <f t="array" aca="1" ref="P10" ca="1">IFERROR(IF(P$4&lt;$D10,"",
IF(P$4&gt;La_Dernière_Opération,"",
IF(P$4=La_Dernière_Opération,Montant,
IF(P$4=$D10,IF(OR(P$4=Tout_JF_P,NOT(NETWORKDAYS.INTL(P$4,P$4,Chômés))),"*",Montant),
IF(_T_E=P$4,IF(OR(P$4=Tout_JF_P,NOT(NETWORKDAYS.INTL(P$4,P$4,Chômés))),"*",Montant),
IF(AND(OFFSET(P10,,-Sens)&lt;&gt;"",OR(OFFSET(P$4,,-Sens)=Tout_JF_P,NOT(NETWORKDAYS.INTL(OFFSET(P$4,,-Sens),OFFSET(P$4,,-Sens),Chômés)))),IF(OR(P$4=Tout_JF_P,NOT(NETWORKDAYS.INTL(P$4,P$4,Chômés))),"*",Montant),
"")))))),"")</f>
        <v/>
      </c>
      <c r="Q10" s="40" t="str">
        <f t="array" aca="1" ref="Q10" ca="1">IFERROR(IF(Q$4&lt;$D10,"",
IF(Q$4&gt;La_Dernière_Opération,"",
IF(Q$4=La_Dernière_Opération,Montant,
IF(Q$4=$D10,IF(OR(Q$4=Tout_JF_P,NOT(NETWORKDAYS.INTL(Q$4,Q$4,Chômés))),"*",Montant),
IF(_T_E=Q$4,IF(OR(Q$4=Tout_JF_P,NOT(NETWORKDAYS.INTL(Q$4,Q$4,Chômés))),"*",Montant),
IF(AND(OFFSET(Q10,,-Sens)&lt;&gt;"",OR(OFFSET(Q$4,,-Sens)=Tout_JF_P,NOT(NETWORKDAYS.INTL(OFFSET(Q$4,,-Sens),OFFSET(Q$4,,-Sens),Chômés)))),IF(OR(Q$4=Tout_JF_P,NOT(NETWORKDAYS.INTL(Q$4,Q$4,Chômés))),"*",Montant),
"")))))),"")</f>
        <v/>
      </c>
      <c r="R10" s="61" t="str">
        <f t="array" aca="1" ref="R10" ca="1">IFERROR(IF(R$4&lt;$D10,"",
IF(R$4&gt;La_Dernière_Opération,"",
IF(R$4=La_Dernière_Opération,Montant,
IF(R$4=$D10,IF(OR(R$4=Tout_JF_P,NOT(NETWORKDAYS.INTL(R$4,R$4,Chômés))),"*",Montant),
IF(_T_E=R$4,IF(OR(R$4=Tout_JF_P,NOT(NETWORKDAYS.INTL(R$4,R$4,Chômés))),"*",Montant),
IF(AND(OFFSET(R10,,-Sens)&lt;&gt;"",OR(OFFSET(R$4,,-Sens)=Tout_JF_P,NOT(NETWORKDAYS.INTL(OFFSET(R$4,,-Sens),OFFSET(R$4,,-Sens),Chômés)))),IF(OR(R$4=Tout_JF_P,NOT(NETWORKDAYS.INTL(R$4,R$4,Chômés))),"*",Montant),
"")))))),"")</f>
        <v/>
      </c>
      <c r="S10" s="61" t="str">
        <f t="array" aca="1" ref="S10" ca="1">IFERROR(IF(S$4&lt;$D10,"",
IF(S$4&gt;La_Dernière_Opération,"",
IF(S$4=La_Dernière_Opération,Montant,
IF(S$4=$D10,IF(OR(S$4=Tout_JF_P,NOT(NETWORKDAYS.INTL(S$4,S$4,Chômés))),"*",Montant),
IF(_T_E=S$4,IF(OR(S$4=Tout_JF_P,NOT(NETWORKDAYS.INTL(S$4,S$4,Chômés))),"*",Montant),
IF(AND(OFFSET(S10,,-Sens)&lt;&gt;"",OR(OFFSET(S$4,,-Sens)=Tout_JF_P,NOT(NETWORKDAYS.INTL(OFFSET(S$4,,-Sens),OFFSET(S$4,,-Sens),Chômés)))),IF(OR(S$4=Tout_JF_P,NOT(NETWORKDAYS.INTL(S$4,S$4,Chômés))),"*",Montant),
"")))))),"")</f>
        <v/>
      </c>
      <c r="T10" s="61" t="str">
        <f t="array" aca="1" ref="T10" ca="1">IFERROR(IF(T$4&lt;$D10,"",
IF(T$4&gt;La_Dernière_Opération,"",
IF(T$4=La_Dernière_Opération,Montant,
IF(T$4=$D10,IF(OR(T$4=Tout_JF_P,NOT(NETWORKDAYS.INTL(T$4,T$4,Chômés))),"*",Montant),
IF(_T_E=T$4,IF(OR(T$4=Tout_JF_P,NOT(NETWORKDAYS.INTL(T$4,T$4,Chômés))),"*",Montant),
IF(AND(OFFSET(T10,,-Sens)&lt;&gt;"",OR(OFFSET(T$4,,-Sens)=Tout_JF_P,NOT(NETWORKDAYS.INTL(OFFSET(T$4,,-Sens),OFFSET(T$4,,-Sens),Chômés)))),IF(OR(T$4=Tout_JF_P,NOT(NETWORKDAYS.INTL(T$4,T$4,Chômés))),"*",Montant),
"")))))),"")</f>
        <v/>
      </c>
      <c r="U10" s="61" t="str">
        <f t="array" aca="1" ref="U10" ca="1">IFERROR(IF(U$4&lt;$D10,"",
IF(U$4&gt;La_Dernière_Opération,"",
IF(U$4=La_Dernière_Opération,Montant,
IF(U$4=$D10,IF(OR(U$4=Tout_JF_P,NOT(NETWORKDAYS.INTL(U$4,U$4,Chômés))),"*",Montant),
IF(_T_E=U$4,IF(OR(U$4=Tout_JF_P,NOT(NETWORKDAYS.INTL(U$4,U$4,Chômés))),"*",Montant),
IF(AND(OFFSET(U10,,-Sens)&lt;&gt;"",OR(OFFSET(U$4,,-Sens)=Tout_JF_P,NOT(NETWORKDAYS.INTL(OFFSET(U$4,,-Sens),OFFSET(U$4,,-Sens),Chômés)))),IF(OR(U$4=Tout_JF_P,NOT(NETWORKDAYS.INTL(U$4,U$4,Chômés))),"*",Montant),
"")))))),"")</f>
        <v/>
      </c>
      <c r="V10" s="61" t="str">
        <f t="array" aca="1" ref="V10" ca="1">IFERROR(IF(V$4&lt;$D10,"",
IF(V$4&gt;La_Dernière_Opération,"",
IF(V$4=La_Dernière_Opération,Montant,
IF(V$4=$D10,IF(OR(V$4=Tout_JF_P,NOT(NETWORKDAYS.INTL(V$4,V$4,Chômés))),"*",Montant),
IF(_T_E=V$4,IF(OR(V$4=Tout_JF_P,NOT(NETWORKDAYS.INTL(V$4,V$4,Chômés))),"*",Montant),
IF(AND(OFFSET(V10,,-Sens)&lt;&gt;"",OR(OFFSET(V$4,,-Sens)=Tout_JF_P,NOT(NETWORKDAYS.INTL(OFFSET(V$4,,-Sens),OFFSET(V$4,,-Sens),Chômés)))),IF(OR(V$4=Tout_JF_P,NOT(NETWORKDAYS.INTL(V$4,V$4,Chômés))),"*",Montant),
"")))))),"")</f>
        <v/>
      </c>
      <c r="W10" s="61" t="str">
        <f t="array" aca="1" ref="W10" ca="1">IFERROR(IF(W$4&lt;$D10,"",
IF(W$4&gt;La_Dernière_Opération,"",
IF(W$4=La_Dernière_Opération,Montant,
IF(W$4=$D10,IF(OR(W$4=Tout_JF_P,NOT(NETWORKDAYS.INTL(W$4,W$4,Chômés))),"*",Montant),
IF(_T_E=W$4,IF(OR(W$4=Tout_JF_P,NOT(NETWORKDAYS.INTL(W$4,W$4,Chômés))),"*",Montant),
IF(AND(OFFSET(W10,,-Sens)&lt;&gt;"",OR(OFFSET(W$4,,-Sens)=Tout_JF_P,NOT(NETWORKDAYS.INTL(OFFSET(W$4,,-Sens),OFFSET(W$4,,-Sens),Chômés)))),IF(OR(W$4=Tout_JF_P,NOT(NETWORKDAYS.INTL(W$4,W$4,Chômés))),"*",Montant),
"")))))),"")</f>
        <v/>
      </c>
      <c r="X10" s="61" t="str">
        <f t="array" aca="1" ref="X10" ca="1">IFERROR(IF(X$4&lt;$D10,"",
IF(X$4&gt;La_Dernière_Opération,"",
IF(X$4=La_Dernière_Opération,Montant,
IF(X$4=$D10,IF(OR(X$4=Tout_JF_P,NOT(NETWORKDAYS.INTL(X$4,X$4,Chômés))),"*",Montant),
IF(_T_E=X$4,IF(OR(X$4=Tout_JF_P,NOT(NETWORKDAYS.INTL(X$4,X$4,Chômés))),"*",Montant),
IF(AND(OFFSET(X10,,-Sens)&lt;&gt;"",OR(OFFSET(X$4,,-Sens)=Tout_JF_P,NOT(NETWORKDAYS.INTL(OFFSET(X$4,,-Sens),OFFSET(X$4,,-Sens),Chômés)))),IF(OR(X$4=Tout_JF_P,NOT(NETWORKDAYS.INTL(X$4,X$4,Chômés))),"*",Montant),
"")))))),"")</f>
        <v/>
      </c>
      <c r="Y10" s="61" t="str">
        <f t="array" aca="1" ref="Y10" ca="1">IFERROR(IF(Y$4&lt;$D10,"",
IF(Y$4&gt;La_Dernière_Opération,"",
IF(Y$4=La_Dernière_Opération,Montant,
IF(Y$4=$D10,IF(OR(Y$4=Tout_JF_P,NOT(NETWORKDAYS.INTL(Y$4,Y$4,Chômés))),"*",Montant),
IF(_T_E=Y$4,IF(OR(Y$4=Tout_JF_P,NOT(NETWORKDAYS.INTL(Y$4,Y$4,Chômés))),"*",Montant),
IF(AND(OFFSET(Y10,,-Sens)&lt;&gt;"",OR(OFFSET(Y$4,,-Sens)=Tout_JF_P,NOT(NETWORKDAYS.INTL(OFFSET(Y$4,,-Sens),OFFSET(Y$4,,-Sens),Chômés)))),IF(OR(Y$4=Tout_JF_P,NOT(NETWORKDAYS.INTL(Y$4,Y$4,Chômés))),"*",Montant),
"")))))),"")</f>
        <v/>
      </c>
      <c r="Z10" s="61" t="str">
        <f t="array" aca="1" ref="Z10" ca="1">IFERROR(IF(Z$4&lt;$D10,"",
IF(Z$4&gt;La_Dernière_Opération,"",
IF(Z$4=La_Dernière_Opération,Montant,
IF(Z$4=$D10,IF(OR(Z$4=Tout_JF_P,NOT(NETWORKDAYS.INTL(Z$4,Z$4,Chômés))),"*",Montant),
IF(_T_E=Z$4,IF(OR(Z$4=Tout_JF_P,NOT(NETWORKDAYS.INTL(Z$4,Z$4,Chômés))),"*",Montant),
IF(AND(OFFSET(Z10,,-Sens)&lt;&gt;"",OR(OFFSET(Z$4,,-Sens)=Tout_JF_P,NOT(NETWORKDAYS.INTL(OFFSET(Z$4,,-Sens),OFFSET(Z$4,,-Sens),Chômés)))),IF(OR(Z$4=Tout_JF_P,NOT(NETWORKDAYS.INTL(Z$4,Z$4,Chômés))),"*",Montant),
"")))))),"")</f>
        <v/>
      </c>
      <c r="AA10" s="61" t="str">
        <f t="array" aca="1" ref="AA10" ca="1">IFERROR(IF(AA$4&lt;$D10,"",
IF(AA$4&gt;La_Dernière_Opération,"",
IF(AA$4=La_Dernière_Opération,Montant,
IF(AA$4=$D10,IF(OR(AA$4=Tout_JF_P,NOT(NETWORKDAYS.INTL(AA$4,AA$4,Chômés))),"*",Montant),
IF(_T_E=AA$4,IF(OR(AA$4=Tout_JF_P,NOT(NETWORKDAYS.INTL(AA$4,AA$4,Chômés))),"*",Montant),
IF(AND(OFFSET(AA10,,-Sens)&lt;&gt;"",OR(OFFSET(AA$4,,-Sens)=Tout_JF_P,NOT(NETWORKDAYS.INTL(OFFSET(AA$4,,-Sens),OFFSET(AA$4,,-Sens),Chômés)))),IF(OR(AA$4=Tout_JF_P,NOT(NETWORKDAYS.INTL(AA$4,AA$4,Chômés))),"*",Montant),
"")))))),"")</f>
        <v/>
      </c>
      <c r="AB10" s="61" t="str">
        <f t="array" aca="1" ref="AB10" ca="1">IFERROR(IF(AB$4&lt;$D10,"",
IF(AB$4&gt;La_Dernière_Opération,"",
IF(AB$4=La_Dernière_Opération,Montant,
IF(AB$4=$D10,IF(OR(AB$4=Tout_JF_P,NOT(NETWORKDAYS.INTL(AB$4,AB$4,Chômés))),"*",Montant),
IF(_T_E=AB$4,IF(OR(AB$4=Tout_JF_P,NOT(NETWORKDAYS.INTL(AB$4,AB$4,Chômés))),"*",Montant),
IF(AND(OFFSET(AB10,,-Sens)&lt;&gt;"",OR(OFFSET(AB$4,,-Sens)=Tout_JF_P,NOT(NETWORKDAYS.INTL(OFFSET(AB$4,,-Sens),OFFSET(AB$4,,-Sens),Chômés)))),IF(OR(AB$4=Tout_JF_P,NOT(NETWORKDAYS.INTL(AB$4,AB$4,Chômés))),"*",Montant),
"")))))),"")</f>
        <v/>
      </c>
      <c r="AC10" s="61" t="str">
        <f t="array" aca="1" ref="AC10" ca="1">IFERROR(IF(AC$4&lt;$D10,"",
IF(AC$4&gt;La_Dernière_Opération,"",
IF(AC$4=La_Dernière_Opération,Montant,
IF(AC$4=$D10,IF(OR(AC$4=Tout_JF_P,NOT(NETWORKDAYS.INTL(AC$4,AC$4,Chômés))),"*",Montant),
IF(_T_E=AC$4,IF(OR(AC$4=Tout_JF_P,NOT(NETWORKDAYS.INTL(AC$4,AC$4,Chômés))),"*",Montant),
IF(AND(OFFSET(AC10,,-Sens)&lt;&gt;"",OR(OFFSET(AC$4,,-Sens)=Tout_JF_P,NOT(NETWORKDAYS.INTL(OFFSET(AC$4,,-Sens),OFFSET(AC$4,,-Sens),Chômés)))),IF(OR(AC$4=Tout_JF_P,NOT(NETWORKDAYS.INTL(AC$4,AC$4,Chômés))),"*",Montant),
"")))))),"")</f>
        <v/>
      </c>
      <c r="AD10" s="61" t="str">
        <f t="array" aca="1" ref="AD10" ca="1">IFERROR(IF(AD$4&lt;$D10,"",
IF(AD$4&gt;La_Dernière_Opération,"",
IF(AD$4=La_Dernière_Opération,Montant,
IF(AD$4=$D10,IF(OR(AD$4=Tout_JF_P,NOT(NETWORKDAYS.INTL(AD$4,AD$4,Chômés))),"*",Montant),
IF(_T_E=AD$4,IF(OR(AD$4=Tout_JF_P,NOT(NETWORKDAYS.INTL(AD$4,AD$4,Chômés))),"*",Montant),
IF(AND(OFFSET(AD10,,-Sens)&lt;&gt;"",OR(OFFSET(AD$4,,-Sens)=Tout_JF_P,NOT(NETWORKDAYS.INTL(OFFSET(AD$4,,-Sens),OFFSET(AD$4,,-Sens),Chômés)))),IF(OR(AD$4=Tout_JF_P,NOT(NETWORKDAYS.INTL(AD$4,AD$4,Chômés))),"*",Montant),
"")))))),"")</f>
        <v/>
      </c>
      <c r="AE10" s="61" t="str">
        <f t="array" aca="1" ref="AE10" ca="1">IFERROR(IF(AE$4&lt;$D10,"",
IF(AE$4&gt;La_Dernière_Opération,"",
IF(AE$4=La_Dernière_Opération,Montant,
IF(AE$4=$D10,IF(OR(AE$4=Tout_JF_P,NOT(NETWORKDAYS.INTL(AE$4,AE$4,Chômés))),"*",Montant),
IF(_T_E=AE$4,IF(OR(AE$4=Tout_JF_P,NOT(NETWORKDAYS.INTL(AE$4,AE$4,Chômés))),"*",Montant),
IF(AND(OFFSET(AE10,,-Sens)&lt;&gt;"",OR(OFFSET(AE$4,,-Sens)=Tout_JF_P,NOT(NETWORKDAYS.INTL(OFFSET(AE$4,,-Sens),OFFSET(AE$4,,-Sens),Chômés)))),IF(OR(AE$4=Tout_JF_P,NOT(NETWORKDAYS.INTL(AE$4,AE$4,Chômés))),"*",Montant),
"")))))),"")</f>
        <v/>
      </c>
      <c r="AF10" s="61" t="str">
        <f t="array" aca="1" ref="AF10" ca="1">IFERROR(IF(AF$4&lt;$D10,"",
IF(AF$4&gt;La_Dernière_Opération,"",
IF(AF$4=La_Dernière_Opération,Montant,
IF(AF$4=$D10,IF(OR(AF$4=Tout_JF_P,NOT(NETWORKDAYS.INTL(AF$4,AF$4,Chômés))),"*",Montant),
IF(_T_E=AF$4,IF(OR(AF$4=Tout_JF_P,NOT(NETWORKDAYS.INTL(AF$4,AF$4,Chômés))),"*",Montant),
IF(AND(OFFSET(AF10,,-Sens)&lt;&gt;"",OR(OFFSET(AF$4,,-Sens)=Tout_JF_P,NOT(NETWORKDAYS.INTL(OFFSET(AF$4,,-Sens),OFFSET(AF$4,,-Sens),Chômés)))),IF(OR(AF$4=Tout_JF_P,NOT(NETWORKDAYS.INTL(AF$4,AF$4,Chômés))),"*",Montant),
"")))))),"")</f>
        <v/>
      </c>
      <c r="AG10" s="61" t="str">
        <f t="array" aca="1" ref="AG10" ca="1">IFERROR(IF(AG$4&lt;$D10,"",
IF(AG$4&gt;La_Dernière_Opération,"",
IF(AG$4=La_Dernière_Opération,Montant,
IF(AG$4=$D10,IF(OR(AG$4=Tout_JF_P,NOT(NETWORKDAYS.INTL(AG$4,AG$4,Chômés))),"*",Montant),
IF(_T_E=AG$4,IF(OR(AG$4=Tout_JF_P,NOT(NETWORKDAYS.INTL(AG$4,AG$4,Chômés))),"*",Montant),
IF(AND(OFFSET(AG10,,-Sens)&lt;&gt;"",OR(OFFSET(AG$4,,-Sens)=Tout_JF_P,NOT(NETWORKDAYS.INTL(OFFSET(AG$4,,-Sens),OFFSET(AG$4,,-Sens),Chômés)))),IF(OR(AG$4=Tout_JF_P,NOT(NETWORKDAYS.INTL(AG$4,AG$4,Chômés))),"*",Montant),
"")))))),"")</f>
        <v/>
      </c>
      <c r="AH10" s="61" t="str">
        <f t="array" aca="1" ref="AH10" ca="1">IFERROR(IF(AH$4&lt;$D10,"",
IF(AH$4&gt;La_Dernière_Opération,"",
IF(AH$4=La_Dernière_Opération,Montant,
IF(AH$4=$D10,IF(OR(AH$4=Tout_JF_P,NOT(NETWORKDAYS.INTL(AH$4,AH$4,Chômés))),"*",Montant),
IF(_T_E=AH$4,IF(OR(AH$4=Tout_JF_P,NOT(NETWORKDAYS.INTL(AH$4,AH$4,Chômés))),"*",Montant),
IF(AND(OFFSET(AH10,,-Sens)&lt;&gt;"",OR(OFFSET(AH$4,,-Sens)=Tout_JF_P,NOT(NETWORKDAYS.INTL(OFFSET(AH$4,,-Sens),OFFSET(AH$4,,-Sens),Chômés)))),IF(OR(AH$4=Tout_JF_P,NOT(NETWORKDAYS.INTL(AH$4,AH$4,Chômés))),"*",Montant),
"")))))),"")</f>
        <v/>
      </c>
      <c r="AI10" s="61" t="str">
        <f t="array" aca="1" ref="AI10" ca="1">IFERROR(IF(AI$4&lt;$D10,"",
IF(AI$4&gt;La_Dernière_Opération,"",
IF(AI$4=La_Dernière_Opération,Montant,
IF(AI$4=$D10,IF(OR(AI$4=Tout_JF_P,NOT(NETWORKDAYS.INTL(AI$4,AI$4,Chômés))),"*",Montant),
IF(_T_E=AI$4,IF(OR(AI$4=Tout_JF_P,NOT(NETWORKDAYS.INTL(AI$4,AI$4,Chômés))),"*",Montant),
IF(AND(OFFSET(AI10,,-Sens)&lt;&gt;"",OR(OFFSET(AI$4,,-Sens)=Tout_JF_P,NOT(NETWORKDAYS.INTL(OFFSET(AI$4,,-Sens),OFFSET(AI$4,,-Sens),Chômés)))),IF(OR(AI$4=Tout_JF_P,NOT(NETWORKDAYS.INTL(AI$4,AI$4,Chômés))),"*",Montant),
"")))))),"")</f>
        <v/>
      </c>
      <c r="AJ10" s="61" t="str">
        <f t="array" aca="1" ref="AJ10" ca="1">IFERROR(IF(AJ$4&lt;$D10,"",
IF(AJ$4&gt;La_Dernière_Opération,"",
IF(AJ$4=La_Dernière_Opération,Montant,
IF(AJ$4=$D10,IF(OR(AJ$4=Tout_JF_P,NOT(NETWORKDAYS.INTL(AJ$4,AJ$4,Chômés))),"*",Montant),
IF(_T_E=AJ$4,IF(OR(AJ$4=Tout_JF_P,NOT(NETWORKDAYS.INTL(AJ$4,AJ$4,Chômés))),"*",Montant),
IF(AND(OFFSET(AJ10,,-Sens)&lt;&gt;"",OR(OFFSET(AJ$4,,-Sens)=Tout_JF_P,NOT(NETWORKDAYS.INTL(OFFSET(AJ$4,,-Sens),OFFSET(AJ$4,,-Sens),Chômés)))),IF(OR(AJ$4=Tout_JF_P,NOT(NETWORKDAYS.INTL(AJ$4,AJ$4,Chômés))),"*",Montant),
"")))))),"")</f>
        <v/>
      </c>
      <c r="AK10" s="61" t="str">
        <f t="array" aca="1" ref="AK10" ca="1">IFERROR(IF(AK$4&lt;$D10,"",
IF(AK$4&gt;La_Dernière_Opération,"",
IF(AK$4=La_Dernière_Opération,Montant,
IF(AK$4=$D10,IF(OR(AK$4=Tout_JF_P,NOT(NETWORKDAYS.INTL(AK$4,AK$4,Chômés))),"*",Montant),
IF(_T_E=AK$4,IF(OR(AK$4=Tout_JF_P,NOT(NETWORKDAYS.INTL(AK$4,AK$4,Chômés))),"*",Montant),
IF(AND(OFFSET(AK10,,-Sens)&lt;&gt;"",OR(OFFSET(AK$4,,-Sens)=Tout_JF_P,NOT(NETWORKDAYS.INTL(OFFSET(AK$4,,-Sens),OFFSET(AK$4,,-Sens),Chômés)))),IF(OR(AK$4=Tout_JF_P,NOT(NETWORKDAYS.INTL(AK$4,AK$4,Chômés))),"*",Montant),
"")))))),"")</f>
        <v/>
      </c>
      <c r="AL10" s="61" t="str">
        <f t="array" aca="1" ref="AL10" ca="1">IFERROR(IF(AL$4&lt;$D10,"",
IF(AL$4&gt;La_Dernière_Opération,"",
IF(AL$4=La_Dernière_Opération,Montant,
IF(AL$4=$D10,IF(OR(AL$4=Tout_JF_P,NOT(NETWORKDAYS.INTL(AL$4,AL$4,Chômés))),"*",Montant),
IF(_T_E=AL$4,IF(OR(AL$4=Tout_JF_P,NOT(NETWORKDAYS.INTL(AL$4,AL$4,Chômés))),"*",Montant),
IF(AND(OFFSET(AL10,,-Sens)&lt;&gt;"",OR(OFFSET(AL$4,,-Sens)=Tout_JF_P,NOT(NETWORKDAYS.INTL(OFFSET(AL$4,,-Sens),OFFSET(AL$4,,-Sens),Chômés)))),IF(OR(AL$4=Tout_JF_P,NOT(NETWORKDAYS.INTL(AL$4,AL$4,Chômés))),"*",Montant),
"")))))),"")</f>
        <v/>
      </c>
      <c r="AM10" s="61" t="str">
        <f t="array" aca="1" ref="AM10" ca="1">IFERROR(IF(AM$4&lt;$D10,"",
IF(AM$4&gt;La_Dernière_Opération,"",
IF(AM$4=La_Dernière_Opération,Montant,
IF(AM$4=$D10,IF(OR(AM$4=Tout_JF_P,NOT(NETWORKDAYS.INTL(AM$4,AM$4,Chômés))),"*",Montant),
IF(_T_E=AM$4,IF(OR(AM$4=Tout_JF_P,NOT(NETWORKDAYS.INTL(AM$4,AM$4,Chômés))),"*",Montant),
IF(AND(OFFSET(AM10,,-Sens)&lt;&gt;"",OR(OFFSET(AM$4,,-Sens)=Tout_JF_P,NOT(NETWORKDAYS.INTL(OFFSET(AM$4,,-Sens),OFFSET(AM$4,,-Sens),Chômés)))),IF(OR(AM$4=Tout_JF_P,NOT(NETWORKDAYS.INTL(AM$4,AM$4,Chômés))),"*",Montant),
"")))))),"")</f>
        <v/>
      </c>
      <c r="AN10" s="61" t="str">
        <f t="array" aca="1" ref="AN10" ca="1">IFERROR(IF(AN$4&lt;$D10,"",
IF(AN$4&gt;La_Dernière_Opération,"",
IF(AN$4=La_Dernière_Opération,Montant,
IF(AN$4=$D10,IF(OR(AN$4=Tout_JF_P,NOT(NETWORKDAYS.INTL(AN$4,AN$4,Chômés))),"*",Montant),
IF(_T_E=AN$4,IF(OR(AN$4=Tout_JF_P,NOT(NETWORKDAYS.INTL(AN$4,AN$4,Chômés))),"*",Montant),
IF(AND(OFFSET(AN10,,-Sens)&lt;&gt;"",OR(OFFSET(AN$4,,-Sens)=Tout_JF_P,NOT(NETWORKDAYS.INTL(OFFSET(AN$4,,-Sens),OFFSET(AN$4,,-Sens),Chômés)))),IF(OR(AN$4=Tout_JF_P,NOT(NETWORKDAYS.INTL(AN$4,AN$4,Chômés))),"*",Montant),
"")))))),"")</f>
        <v/>
      </c>
      <c r="AO10" s="61" t="str">
        <f t="array" aca="1" ref="AO10" ca="1">IFERROR(IF(AO$4&lt;$D10,"",
IF(AO$4&gt;La_Dernière_Opération,"",
IF(AO$4=La_Dernière_Opération,Montant,
IF(AO$4=$D10,IF(OR(AO$4=Tout_JF_P,NOT(NETWORKDAYS.INTL(AO$4,AO$4,Chômés))),"*",Montant),
IF(_T_E=AO$4,IF(OR(AO$4=Tout_JF_P,NOT(NETWORKDAYS.INTL(AO$4,AO$4,Chômés))),"*",Montant),
IF(AND(OFFSET(AO10,,-Sens)&lt;&gt;"",OR(OFFSET(AO$4,,-Sens)=Tout_JF_P,NOT(NETWORKDAYS.INTL(OFFSET(AO$4,,-Sens),OFFSET(AO$4,,-Sens),Chômés)))),IF(OR(AO$4=Tout_JF_P,NOT(NETWORKDAYS.INTL(AO$4,AO$4,Chômés))),"*",Montant),
"")))))),"")</f>
        <v/>
      </c>
      <c r="AP10" s="61" t="str">
        <f t="array" aca="1" ref="AP10" ca="1">IFERROR(IF(AP$4&lt;$D10,"",
IF(AP$4&gt;La_Dernière_Opération,"",
IF(AP$4=La_Dernière_Opération,Montant,
IF(AP$4=$D10,IF(OR(AP$4=Tout_JF_P,NOT(NETWORKDAYS.INTL(AP$4,AP$4,Chômés))),"*",Montant),
IF(_T_E=AP$4,IF(OR(AP$4=Tout_JF_P,NOT(NETWORKDAYS.INTL(AP$4,AP$4,Chômés))),"*",Montant),
IF(AND(OFFSET(AP10,,-Sens)&lt;&gt;"",OR(OFFSET(AP$4,,-Sens)=Tout_JF_P,NOT(NETWORKDAYS.INTL(OFFSET(AP$4,,-Sens),OFFSET(AP$4,,-Sens),Chômés)))),IF(OR(AP$4=Tout_JF_P,NOT(NETWORKDAYS.INTL(AP$4,AP$4,Chômés))),"*",Montant),
"")))))),"")</f>
        <v/>
      </c>
      <c r="AQ10" s="61" t="str">
        <f t="array" aca="1" ref="AQ10" ca="1">IFERROR(IF(AQ$4&lt;$D10,"",
IF(AQ$4&gt;La_Dernière_Opération,"",
IF(AQ$4=La_Dernière_Opération,Montant,
IF(AQ$4=$D10,IF(OR(AQ$4=Tout_JF_P,NOT(NETWORKDAYS.INTL(AQ$4,AQ$4,Chômés))),"*",Montant),
IF(_T_E=AQ$4,IF(OR(AQ$4=Tout_JF_P,NOT(NETWORKDAYS.INTL(AQ$4,AQ$4,Chômés))),"*",Montant),
IF(AND(OFFSET(AQ10,,-Sens)&lt;&gt;"",OR(OFFSET(AQ$4,,-Sens)=Tout_JF_P,NOT(NETWORKDAYS.INTL(OFFSET(AQ$4,,-Sens),OFFSET(AQ$4,,-Sens),Chômés)))),IF(OR(AQ$4=Tout_JF_P,NOT(NETWORKDAYS.INTL(AQ$4,AQ$4,Chômés))),"*",Montant),
"")))))),"")</f>
        <v/>
      </c>
      <c r="AR10" s="61" t="str">
        <f t="array" aca="1" ref="AR10" ca="1">IFERROR(IF(AR$4&lt;$D10,"",
IF(AR$4&gt;La_Dernière_Opération,"",
IF(AR$4=La_Dernière_Opération,Montant,
IF(AR$4=$D10,IF(OR(AR$4=Tout_JF_P,NOT(NETWORKDAYS.INTL(AR$4,AR$4,Chômés))),"*",Montant),
IF(_T_E=AR$4,IF(OR(AR$4=Tout_JF_P,NOT(NETWORKDAYS.INTL(AR$4,AR$4,Chômés))),"*",Montant),
IF(AND(OFFSET(AR10,,-Sens)&lt;&gt;"",OR(OFFSET(AR$4,,-Sens)=Tout_JF_P,NOT(NETWORKDAYS.INTL(OFFSET(AR$4,,-Sens),OFFSET(AR$4,,-Sens),Chômés)))),IF(OR(AR$4=Tout_JF_P,NOT(NETWORKDAYS.INTL(AR$4,AR$4,Chômés))),"*",Montant),
"")))))),"")</f>
        <v/>
      </c>
      <c r="AS10" s="61" t="str">
        <f t="array" aca="1" ref="AS10" ca="1">IFERROR(IF(AS$4&lt;$D10,"",
IF(AS$4&gt;La_Dernière_Opération,"",
IF(AS$4=La_Dernière_Opération,Montant,
IF(AS$4=$D10,IF(OR(AS$4=Tout_JF_P,NOT(NETWORKDAYS.INTL(AS$4,AS$4,Chômés))),"*",Montant),
IF(_T_E=AS$4,IF(OR(AS$4=Tout_JF_P,NOT(NETWORKDAYS.INTL(AS$4,AS$4,Chômés))),"*",Montant),
IF(AND(OFFSET(AS10,,-Sens)&lt;&gt;"",OR(OFFSET(AS$4,,-Sens)=Tout_JF_P,NOT(NETWORKDAYS.INTL(OFFSET(AS$4,,-Sens),OFFSET(AS$4,,-Sens),Chômés)))),IF(OR(AS$4=Tout_JF_P,NOT(NETWORKDAYS.INTL(AS$4,AS$4,Chômés))),"*",Montant),
"")))))),"")</f>
        <v/>
      </c>
      <c r="AT10" s="61" t="str">
        <f t="array" aca="1" ref="AT10" ca="1">IFERROR(IF(AT$4&lt;$D10,"",
IF(AT$4&gt;La_Dernière_Opération,"",
IF(AT$4=La_Dernière_Opération,Montant,
IF(AT$4=$D10,IF(OR(AT$4=Tout_JF_P,NOT(NETWORKDAYS.INTL(AT$4,AT$4,Chômés))),"*",Montant),
IF(_T_E=AT$4,IF(OR(AT$4=Tout_JF_P,NOT(NETWORKDAYS.INTL(AT$4,AT$4,Chômés))),"*",Montant),
IF(AND(OFFSET(AT10,,-Sens)&lt;&gt;"",OR(OFFSET(AT$4,,-Sens)=Tout_JF_P,NOT(NETWORKDAYS.INTL(OFFSET(AT$4,,-Sens),OFFSET(AT$4,,-Sens),Chômés)))),IF(OR(AT$4=Tout_JF_P,NOT(NETWORKDAYS.INTL(AT$4,AT$4,Chômés))),"*",Montant),
"")))))),"")</f>
        <v/>
      </c>
      <c r="AU10" s="61" t="str">
        <f t="array" aca="1" ref="AU10" ca="1">IFERROR(IF(AU$4&lt;$D10,"",
IF(AU$4&gt;La_Dernière_Opération,"",
IF(AU$4=La_Dernière_Opération,Montant,
IF(AU$4=$D10,IF(OR(AU$4=Tout_JF_P,NOT(NETWORKDAYS.INTL(AU$4,AU$4,Chômés))),"*",Montant),
IF(_T_E=AU$4,IF(OR(AU$4=Tout_JF_P,NOT(NETWORKDAYS.INTL(AU$4,AU$4,Chômés))),"*",Montant),
IF(AND(OFFSET(AU10,,-Sens)&lt;&gt;"",OR(OFFSET(AU$4,,-Sens)=Tout_JF_P,NOT(NETWORKDAYS.INTL(OFFSET(AU$4,,-Sens),OFFSET(AU$4,,-Sens),Chômés)))),IF(OR(AU$4=Tout_JF_P,NOT(NETWORKDAYS.INTL(AU$4,AU$4,Chômés))),"*",Montant),
"")))))),"")</f>
        <v/>
      </c>
      <c r="AV10" s="61" t="str">
        <f t="array" aca="1" ref="AV10" ca="1">IFERROR(IF(AV$4&lt;$D10,"",
IF(AV$4&gt;La_Dernière_Opération,"",
IF(AV$4=La_Dernière_Opération,Montant,
IF(AV$4=$D10,IF(OR(AV$4=Tout_JF_P,NOT(NETWORKDAYS.INTL(AV$4,AV$4,Chômés))),"*",Montant),
IF(_T_E=AV$4,IF(OR(AV$4=Tout_JF_P,NOT(NETWORKDAYS.INTL(AV$4,AV$4,Chômés))),"*",Montant),
IF(AND(OFFSET(AV10,,-Sens)&lt;&gt;"",OR(OFFSET(AV$4,,-Sens)=Tout_JF_P,NOT(NETWORKDAYS.INTL(OFFSET(AV$4,,-Sens),OFFSET(AV$4,,-Sens),Chômés)))),IF(OR(AV$4=Tout_JF_P,NOT(NETWORKDAYS.INTL(AV$4,AV$4,Chômés))),"*",Montant),
"")))))),"")</f>
        <v/>
      </c>
      <c r="AW10" s="61" t="str">
        <f t="array" aca="1" ref="AW10" ca="1">IFERROR(IF(AW$4&lt;$D10,"",
IF(AW$4&gt;La_Dernière_Opération,"",
IF(AW$4=La_Dernière_Opération,Montant,
IF(AW$4=$D10,IF(OR(AW$4=Tout_JF_P,NOT(NETWORKDAYS.INTL(AW$4,AW$4,Chômés))),"*",Montant),
IF(_T_E=AW$4,IF(OR(AW$4=Tout_JF_P,NOT(NETWORKDAYS.INTL(AW$4,AW$4,Chômés))),"*",Montant),
IF(AND(OFFSET(AW10,,-Sens)&lt;&gt;"",OR(OFFSET(AW$4,,-Sens)=Tout_JF_P,NOT(NETWORKDAYS.INTL(OFFSET(AW$4,,-Sens),OFFSET(AW$4,,-Sens),Chômés)))),IF(OR(AW$4=Tout_JF_P,NOT(NETWORKDAYS.INTL(AW$4,AW$4,Chômés))),"*",Montant),
"")))))),"")</f>
        <v/>
      </c>
      <c r="AX10" s="61" t="str">
        <f t="array" aca="1" ref="AX10" ca="1">IFERROR(IF(AX$4&lt;$D10,"",
IF(AX$4&gt;La_Dernière_Opération,"",
IF(AX$4=La_Dernière_Opération,Montant,
IF(AX$4=$D10,IF(OR(AX$4=Tout_JF_P,NOT(NETWORKDAYS.INTL(AX$4,AX$4,Chômés))),"*",Montant),
IF(_T_E=AX$4,IF(OR(AX$4=Tout_JF_P,NOT(NETWORKDAYS.INTL(AX$4,AX$4,Chômés))),"*",Montant),
IF(AND(OFFSET(AX10,,-Sens)&lt;&gt;"",OR(OFFSET(AX$4,,-Sens)=Tout_JF_P,NOT(NETWORKDAYS.INTL(OFFSET(AX$4,,-Sens),OFFSET(AX$4,,-Sens),Chômés)))),IF(OR(AX$4=Tout_JF_P,NOT(NETWORKDAYS.INTL(AX$4,AX$4,Chômés))),"*",Montant),
"")))))),"")</f>
        <v/>
      </c>
      <c r="AY10" s="61" t="str">
        <f t="array" aca="1" ref="AY10" ca="1">IFERROR(IF(AY$4&lt;$D10,"",
IF(AY$4&gt;La_Dernière_Opération,"",
IF(AY$4=La_Dernière_Opération,Montant,
IF(AY$4=$D10,IF(OR(AY$4=Tout_JF_P,NOT(NETWORKDAYS.INTL(AY$4,AY$4,Chômés))),"*",Montant),
IF(_T_E=AY$4,IF(OR(AY$4=Tout_JF_P,NOT(NETWORKDAYS.INTL(AY$4,AY$4,Chômés))),"*",Montant),
IF(AND(OFFSET(AY10,,-Sens)&lt;&gt;"",OR(OFFSET(AY$4,,-Sens)=Tout_JF_P,NOT(NETWORKDAYS.INTL(OFFSET(AY$4,,-Sens),OFFSET(AY$4,,-Sens),Chômés)))),IF(OR(AY$4=Tout_JF_P,NOT(NETWORKDAYS.INTL(AY$4,AY$4,Chômés))),"*",Montant),
"")))))),"")</f>
        <v/>
      </c>
      <c r="AZ10" s="61" t="str">
        <f t="array" aca="1" ref="AZ10" ca="1">IFERROR(IF(AZ$4&lt;$D10,"",
IF(AZ$4&gt;La_Dernière_Opération,"",
IF(AZ$4=La_Dernière_Opération,Montant,
IF(AZ$4=$D10,IF(OR(AZ$4=Tout_JF_P,NOT(NETWORKDAYS.INTL(AZ$4,AZ$4,Chômés))),"*",Montant),
IF(_T_E=AZ$4,IF(OR(AZ$4=Tout_JF_P,NOT(NETWORKDAYS.INTL(AZ$4,AZ$4,Chômés))),"*",Montant),
IF(AND(OFFSET(AZ10,,-Sens)&lt;&gt;"",OR(OFFSET(AZ$4,,-Sens)=Tout_JF_P,NOT(NETWORKDAYS.INTL(OFFSET(AZ$4,,-Sens),OFFSET(AZ$4,,-Sens),Chômés)))),IF(OR(AZ$4=Tout_JF_P,NOT(NETWORKDAYS.INTL(AZ$4,AZ$4,Chômés))),"*",Montant),
"")))))),"")</f>
        <v/>
      </c>
      <c r="BA10" s="61" t="str">
        <f t="array" aca="1" ref="BA10" ca="1">IFERROR(IF(BA$4&lt;$D10,"",
IF(BA$4&gt;La_Dernière_Opération,"",
IF(BA$4=La_Dernière_Opération,Montant,
IF(BA$4=$D10,IF(OR(BA$4=Tout_JF_P,NOT(NETWORKDAYS.INTL(BA$4,BA$4,Chômés))),"*",Montant),
IF(_T_E=BA$4,IF(OR(BA$4=Tout_JF_P,NOT(NETWORKDAYS.INTL(BA$4,BA$4,Chômés))),"*",Montant),
IF(AND(OFFSET(BA10,,-Sens)&lt;&gt;"",OR(OFFSET(BA$4,,-Sens)=Tout_JF_P,NOT(NETWORKDAYS.INTL(OFFSET(BA$4,,-Sens),OFFSET(BA$4,,-Sens),Chômés)))),IF(OR(BA$4=Tout_JF_P,NOT(NETWORKDAYS.INTL(BA$4,BA$4,Chômés))),"*",Montant),
"")))))),"")</f>
        <v/>
      </c>
      <c r="BB10" s="44" t="str">
        <f t="array" aca="1" ref="BB10" ca="1">IFERROR(IF(BB$4&lt;$D10,"",
IF(BB$4&gt;La_Dernière_Opération,"",
IF(BB$4=La_Dernière_Opération,Montant,
IF(BB$4=$D10,IF(OR(BB$4=Tout_JF_P,NOT(NETWORKDAYS.INTL(BB$4,BB$4,Chômés))),"*",Montant),
IF(_T_E=BB$4,IF(OR(BB$4=Tout_JF_P,NOT(NETWORKDAYS.INTL(BB$4,BB$4,Chômés))),"*",Montant),
IF(AND(OFFSET(BB10,,-Sens)&lt;&gt;"",OR(OFFSET(BB$4,,-Sens)=Tout_JF_P,NOT(NETWORKDAYS.INTL(OFFSET(BB$4,,-Sens),OFFSET(BB$4,,-Sens),Chômés)))),IF(OR(BB$4=Tout_JF_P,NOT(NETWORKDAYS.INTL(BB$4,BB$4,Chômés))),"*",Montant),
"")))))),"")</f>
        <v/>
      </c>
      <c r="BC10" s="44" t="str">
        <f t="array" aca="1" ref="BC10" ca="1">IFERROR(IF(BC$4&lt;$D10,"",
IF(BC$4&gt;La_Dernière_Opération,"",
IF(BC$4=La_Dernière_Opération,Montant,
IF(BC$4=$D10,IF(OR(BC$4=Tout_JF_P,NOT(NETWORKDAYS.INTL(BC$4,BC$4,Chômés))),"*",Montant),
IF(_T_E=BC$4,IF(OR(BC$4=Tout_JF_P,NOT(NETWORKDAYS.INTL(BC$4,BC$4,Chômés))),"*",Montant),
IF(AND(OFFSET(BC10,,-Sens)&lt;&gt;"",OR(OFFSET(BC$4,,-Sens)=Tout_JF_P,NOT(NETWORKDAYS.INTL(OFFSET(BC$4,,-Sens),OFFSET(BC$4,,-Sens),Chômés)))),IF(OR(BC$4=Tout_JF_P,NOT(NETWORKDAYS.INTL(BC$4,BC$4,Chômés))),"*",Montant),
"")))))),"")</f>
        <v/>
      </c>
      <c r="BD10" s="44" t="str">
        <f t="array" aca="1" ref="BD10" ca="1">IFERROR(IF(BD$4&lt;$D10,"",
IF(BD$4&gt;La_Dernière_Opération,"",
IF(BD$4=La_Dernière_Opération,Montant,
IF(BD$4=$D10,IF(OR(BD$4=Tout_JF_P,NOT(NETWORKDAYS.INTL(BD$4,BD$4,Chômés))),"*",Montant),
IF(_T_E=BD$4,IF(OR(BD$4=Tout_JF_P,NOT(NETWORKDAYS.INTL(BD$4,BD$4,Chômés))),"*",Montant),
IF(AND(OFFSET(BD10,,-Sens)&lt;&gt;"",OR(OFFSET(BD$4,,-Sens)=Tout_JF_P,NOT(NETWORKDAYS.INTL(OFFSET(BD$4,,-Sens),OFFSET(BD$4,,-Sens),Chômés)))),IF(OR(BD$4=Tout_JF_P,NOT(NETWORKDAYS.INTL(BD$4,BD$4,Chômés))),"*",Montant),
"")))))),"")</f>
        <v/>
      </c>
      <c r="BE10" s="44" t="str">
        <f t="array" aca="1" ref="BE10" ca="1">IFERROR(IF(BE$4&lt;$D10,"",
IF(BE$4&gt;La_Dernière_Opération,"",
IF(BE$4=La_Dernière_Opération,Montant,
IF(BE$4=$D10,IF(OR(BE$4=Tout_JF_P,NOT(NETWORKDAYS.INTL(BE$4,BE$4,Chômés))),"*",Montant),
IF(_T_E=BE$4,IF(OR(BE$4=Tout_JF_P,NOT(NETWORKDAYS.INTL(BE$4,BE$4,Chômés))),"*",Montant),
IF(AND(OFFSET(BE10,,-Sens)&lt;&gt;"",OR(OFFSET(BE$4,,-Sens)=Tout_JF_P,NOT(NETWORKDAYS.INTL(OFFSET(BE$4,,-Sens),OFFSET(BE$4,,-Sens),Chômés)))),IF(OR(BE$4=Tout_JF_P,NOT(NETWORKDAYS.INTL(BE$4,BE$4,Chômés))),"*",Montant),
"")))))),"")</f>
        <v/>
      </c>
      <c r="BF10" s="44" t="str">
        <f t="array" aca="1" ref="BF10" ca="1">IFERROR(IF(BF$4&lt;$D10,"",
IF(BF$4&gt;La_Dernière_Opération,"",
IF(BF$4=La_Dernière_Opération,Montant,
IF(BF$4=$D10,IF(OR(BF$4=Tout_JF_P,NOT(NETWORKDAYS.INTL(BF$4,BF$4,Chômés))),"*",Montant),
IF(_T_E=BF$4,IF(OR(BF$4=Tout_JF_P,NOT(NETWORKDAYS.INTL(BF$4,BF$4,Chômés))),"*",Montant),
IF(AND(OFFSET(BF10,,-Sens)&lt;&gt;"",OR(OFFSET(BF$4,,-Sens)=Tout_JF_P,NOT(NETWORKDAYS.INTL(OFFSET(BF$4,,-Sens),OFFSET(BF$4,,-Sens),Chômés)))),IF(OR(BF$4=Tout_JF_P,NOT(NETWORKDAYS.INTL(BF$4,BF$4,Chômés))),"*",Montant),
"")))))),"")</f>
        <v/>
      </c>
      <c r="BG10" s="44" t="str">
        <f t="array" aca="1" ref="BG10" ca="1">IFERROR(IF(BG$4&lt;$D10,"",
IF(BG$4&gt;La_Dernière_Opération,"",
IF(BG$4=La_Dernière_Opération,Montant,
IF(BG$4=$D10,IF(OR(BG$4=Tout_JF_P,NOT(NETWORKDAYS.INTL(BG$4,BG$4,Chômés))),"*",Montant),
IF(_T_E=BG$4,IF(OR(BG$4=Tout_JF_P,NOT(NETWORKDAYS.INTL(BG$4,BG$4,Chômés))),"*",Montant),
IF(AND(OFFSET(BG10,,-Sens)&lt;&gt;"",OR(OFFSET(BG$4,,-Sens)=Tout_JF_P,NOT(NETWORKDAYS.INTL(OFFSET(BG$4,,-Sens),OFFSET(BG$4,,-Sens),Chômés)))),IF(OR(BG$4=Tout_JF_P,NOT(NETWORKDAYS.INTL(BG$4,BG$4,Chômés))),"*",Montant),
"")))))),"")</f>
        <v/>
      </c>
      <c r="BH10" s="40" t="str">
        <f t="array" aca="1" ref="BH10" ca="1">IFERROR(IF(BH$4&lt;$D10,"",
IF(BH$4&gt;La_Dernière_Opération,"",
IF(BH$4=La_Dernière_Opération,Montant,
IF(BH$4=$D10,IF(OR(BH$4=Tout_JF_P,NOT(NETWORKDAYS.INTL(BH$4,BH$4,Chômés))),"*",Montant),
IF(_T_E=BH$4,IF(OR(BH$4=Tout_JF_P,NOT(NETWORKDAYS.INTL(BH$4,BH$4,Chômés))),"*",Montant),
IF(AND(OFFSET(BH10,,-Sens)&lt;&gt;"",OR(OFFSET(BH$4,,-Sens)=Tout_JF_P,NOT(NETWORKDAYS.INTL(OFFSET(BH$4,,-Sens),OFFSET(BH$4,,-Sens),Chômés)))),IF(OR(BH$4=Tout_JF_P,NOT(NETWORKDAYS.INTL(BH$4,BH$4,Chômés))),"*",Montant),
"")))))),"")</f>
        <v/>
      </c>
    </row>
    <row r="11" spans="1:67" ht="26.25" x14ac:dyDescent="0.25">
      <c r="A11" s="63" t="s">
        <v>118</v>
      </c>
      <c r="B11" s="75" t="s">
        <v>110</v>
      </c>
      <c r="C11" s="35"/>
      <c r="D11" s="56">
        <v>44152</v>
      </c>
      <c r="E11" s="77" t="s">
        <v>57</v>
      </c>
      <c r="F11" s="30">
        <v>10000</v>
      </c>
      <c r="G11" s="35"/>
      <c r="H11" s="74">
        <f t="array" aca="1" ref="H11" ca="1">IF(OR($D11=Fériés,$D11=Ponts,NOT(NETWORKDAYS.INTL($D11,$D11,Chômés))),"Erreur de",IF($D11="","Absence de",IFERROR(
IF($I11="Terminé","Opération",
IF(TODAY()&lt;=$D11,$D11,
IF($I11&lt;WORKDAY.INTL(Prochaine_Echéance,IF(OR(WORKDAY.INTL(Prochaine_Echéance,0,Chômés,Tout_JF_P)=Tout_JF_P),1,0)*Sens,Chômés,Tout_JF_P),
$I11,
WORKDAY.INTL(Prochaine_Echéance,IF(OR(WORKDAY.INTL(Prochaine_Echéance,0,Chômés,Tout_JF_P)=Tout_JF_P),1,0)*Sens,Chômés,Tout_JF_P))
)),
IF($D11="","Absence de","Erreur de"))))</f>
        <v>44152</v>
      </c>
      <c r="I11" s="60" t="str">
        <f t="array" aca="1" ref="I11" ca="1">IF(OR($D11=Fériés,$D11=Ponts,NOT(NETWORKDAYS.INTL($D11,$D11,Chômés))),"date de début",IFERROR(
IF(La_Dernière_Opération&gt;EDATE($D11,100),"Perpétuel",
IF(La_Dernière_Opération&lt;TODAY(),"Terminé",La_Dernière_Opération)),IF(AND(ISNUMBER($D11),$E11=""),"périodicité","date de début")))</f>
        <v>date de début</v>
      </c>
      <c r="J11" s="40" t="str">
        <f t="array" aca="1" ref="J11" ca="1">IFERROR(IF(J$4&lt;$D11,"",
IF(J$4&gt;La_Dernière_Opération,"",
IF(J$4=La_Dernière_Opération,Montant,
IF(J$4=$D11,IF(OR(J$4=Tout_JF_P,NOT(NETWORKDAYS.INTL(J$4,J$4,Chômés))),"*",Montant),
IF(_T_E=J$4,IF(OR(J$4=Tout_JF_P,NOT(NETWORKDAYS.INTL(J$4,J$4,Chômés))),"*",Montant),
IF(AND(OFFSET(J11,,-Sens)&lt;&gt;"",OR(OFFSET(J$4,,-Sens)=Tout_JF_P,NOT(NETWORKDAYS.INTL(OFFSET(J$4,,-Sens),OFFSET(J$4,,-Sens),Chômés)))),IF(OR(J$4=Tout_JF_P,NOT(NETWORKDAYS.INTL(J$4,J$4,Chômés))),"*",Montant),
"")))))),"")</f>
        <v/>
      </c>
      <c r="K11" s="40" t="str">
        <f t="array" aca="1" ref="K11" ca="1">IFERROR(IF(K$4&lt;$D11,"",
IF(K$4&gt;La_Dernière_Opération,"",
IF(K$4=La_Dernière_Opération,Montant,
IF(K$4=$D11,IF(OR(K$4=Tout_JF_P,NOT(NETWORKDAYS.INTL(K$4,K$4,Chômés))),"*",Montant),
IF(_T_E=K$4,IF(OR(K$4=Tout_JF_P,NOT(NETWORKDAYS.INTL(K$4,K$4,Chômés))),"*",Montant),
IF(AND(OFFSET(K11,,-Sens)&lt;&gt;"",OR(OFFSET(K$4,,-Sens)=Tout_JF_P,NOT(NETWORKDAYS.INTL(OFFSET(K$4,,-Sens),OFFSET(K$4,,-Sens),Chômés)))),IF(OR(K$4=Tout_JF_P,NOT(NETWORKDAYS.INTL(K$4,K$4,Chômés))),"*",Montant),
"")))))),"")</f>
        <v/>
      </c>
      <c r="L11" s="40" t="str">
        <f t="array" aca="1" ref="L11" ca="1">IFERROR(IF(L$4&lt;$D11,"",
IF(L$4&gt;La_Dernière_Opération,"",
IF(L$4=La_Dernière_Opération,Montant,
IF(L$4=$D11,IF(OR(L$4=Tout_JF_P,NOT(NETWORKDAYS.INTL(L$4,L$4,Chômés))),"*",Montant),
IF(_T_E=L$4,IF(OR(L$4=Tout_JF_P,NOT(NETWORKDAYS.INTL(L$4,L$4,Chômés))),"*",Montant),
IF(AND(OFFSET(L11,,-Sens)&lt;&gt;"",OR(OFFSET(L$4,,-Sens)=Tout_JF_P,NOT(NETWORKDAYS.INTL(OFFSET(L$4,,-Sens),OFFSET(L$4,,-Sens),Chômés)))),IF(OR(L$4=Tout_JF_P,NOT(NETWORKDAYS.INTL(L$4,L$4,Chômés))),"*",Montant),
"")))))),"")</f>
        <v/>
      </c>
      <c r="M11" s="40" t="str">
        <f t="array" aca="1" ref="M11" ca="1">IFERROR(IF(M$4&lt;$D11,"",
IF(M$4&gt;La_Dernière_Opération,"",
IF(M$4=La_Dernière_Opération,Montant,
IF(M$4=$D11,IF(OR(M$4=Tout_JF_P,NOT(NETWORKDAYS.INTL(M$4,M$4,Chômés))),"*",Montant),
IF(_T_E=M$4,IF(OR(M$4=Tout_JF_P,NOT(NETWORKDAYS.INTL(M$4,M$4,Chômés))),"*",Montant),
IF(AND(OFFSET(M11,,-Sens)&lt;&gt;"",OR(OFFSET(M$4,,-Sens)=Tout_JF_P,NOT(NETWORKDAYS.INTL(OFFSET(M$4,,-Sens),OFFSET(M$4,,-Sens),Chômés)))),IF(OR(M$4=Tout_JF_P,NOT(NETWORKDAYS.INTL(M$4,M$4,Chômés))),"*",Montant),
"")))))),"")</f>
        <v/>
      </c>
      <c r="N11" s="40" t="str">
        <f t="array" aca="1" ref="N11" ca="1">IFERROR(IF(N$4&lt;$D11,"",
IF(N$4&gt;La_Dernière_Opération,"",
IF(N$4=La_Dernière_Opération,Montant,
IF(N$4=$D11,IF(OR(N$4=Tout_JF_P,NOT(NETWORKDAYS.INTL(N$4,N$4,Chômés))),"*",Montant),
IF(_T_E=N$4,IF(OR(N$4=Tout_JF_P,NOT(NETWORKDAYS.INTL(N$4,N$4,Chômés))),"*",Montant),
IF(AND(OFFSET(N11,,-Sens)&lt;&gt;"",OR(OFFSET(N$4,,-Sens)=Tout_JF_P,NOT(NETWORKDAYS.INTL(OFFSET(N$4,,-Sens),OFFSET(N$4,,-Sens),Chômés)))),IF(OR(N$4=Tout_JF_P,NOT(NETWORKDAYS.INTL(N$4,N$4,Chômés))),"*",Montant),
"")))))),"")</f>
        <v/>
      </c>
      <c r="O11" s="40" t="str">
        <f t="array" aca="1" ref="O11" ca="1">IFERROR(IF(O$4&lt;$D11,"",
IF(O$4&gt;La_Dernière_Opération,"",
IF(O$4=La_Dernière_Opération,Montant,
IF(O$4=$D11,IF(OR(O$4=Tout_JF_P,NOT(NETWORKDAYS.INTL(O$4,O$4,Chômés))),"*",Montant),
IF(_T_E=O$4,IF(OR(O$4=Tout_JF_P,NOT(NETWORKDAYS.INTL(O$4,O$4,Chômés))),"*",Montant),
IF(AND(OFFSET(O11,,-Sens)&lt;&gt;"",OR(OFFSET(O$4,,-Sens)=Tout_JF_P,NOT(NETWORKDAYS.INTL(OFFSET(O$4,,-Sens),OFFSET(O$4,,-Sens),Chômés)))),IF(OR(O$4=Tout_JF_P,NOT(NETWORKDAYS.INTL(O$4,O$4,Chômés))),"*",Montant),
"")))))),"")</f>
        <v/>
      </c>
      <c r="P11" s="40" t="str">
        <f t="array" aca="1" ref="P11" ca="1">IFERROR(IF(P$4&lt;$D11,"",
IF(P$4&gt;La_Dernière_Opération,"",
IF(P$4=La_Dernière_Opération,Montant,
IF(P$4=$D11,IF(OR(P$4=Tout_JF_P,NOT(NETWORKDAYS.INTL(P$4,P$4,Chômés))),"*",Montant),
IF(_T_E=P$4,IF(OR(P$4=Tout_JF_P,NOT(NETWORKDAYS.INTL(P$4,P$4,Chômés))),"*",Montant),
IF(AND(OFFSET(P11,,-Sens)&lt;&gt;"",OR(OFFSET(P$4,,-Sens)=Tout_JF_P,NOT(NETWORKDAYS.INTL(OFFSET(P$4,,-Sens),OFFSET(P$4,,-Sens),Chômés)))),IF(OR(P$4=Tout_JF_P,NOT(NETWORKDAYS.INTL(P$4,P$4,Chômés))),"*",Montant),
"")))))),"")</f>
        <v/>
      </c>
      <c r="Q11" s="40" t="str">
        <f t="array" aca="1" ref="Q11" ca="1">IFERROR(IF(Q$4&lt;$D11,"",
IF(Q$4&gt;La_Dernière_Opération,"",
IF(Q$4=La_Dernière_Opération,Montant,
IF(Q$4=$D11,IF(OR(Q$4=Tout_JF_P,NOT(NETWORKDAYS.INTL(Q$4,Q$4,Chômés))),"*",Montant),
IF(_T_E=Q$4,IF(OR(Q$4=Tout_JF_P,NOT(NETWORKDAYS.INTL(Q$4,Q$4,Chômés))),"*",Montant),
IF(AND(OFFSET(Q11,,-Sens)&lt;&gt;"",OR(OFFSET(Q$4,,-Sens)=Tout_JF_P,NOT(NETWORKDAYS.INTL(OFFSET(Q$4,,-Sens),OFFSET(Q$4,,-Sens),Chômés)))),IF(OR(Q$4=Tout_JF_P,NOT(NETWORKDAYS.INTL(Q$4,Q$4,Chômés))),"*",Montant),
"")))))),"")</f>
        <v/>
      </c>
      <c r="R11" s="61" t="str">
        <f t="array" aca="1" ref="R11" ca="1">IFERROR(IF(R$4&lt;$D11,"",
IF(R$4&gt;La_Dernière_Opération,"",
IF(R$4=La_Dernière_Opération,Montant,
IF(R$4=$D11,IF(OR(R$4=Tout_JF_P,NOT(NETWORKDAYS.INTL(R$4,R$4,Chômés))),"*",Montant),
IF(_T_E=R$4,IF(OR(R$4=Tout_JF_P,NOT(NETWORKDAYS.INTL(R$4,R$4,Chômés))),"*",Montant),
IF(AND(OFFSET(R11,,-Sens)&lt;&gt;"",OR(OFFSET(R$4,,-Sens)=Tout_JF_P,NOT(NETWORKDAYS.INTL(OFFSET(R$4,,-Sens),OFFSET(R$4,,-Sens),Chômés)))),IF(OR(R$4=Tout_JF_P,NOT(NETWORKDAYS.INTL(R$4,R$4,Chômés))),"*",Montant),
"")))))),"")</f>
        <v/>
      </c>
      <c r="S11" s="61" t="str">
        <f t="array" aca="1" ref="S11" ca="1">IFERROR(IF(S$4&lt;$D11,"",
IF(S$4&gt;La_Dernière_Opération,"",
IF(S$4=La_Dernière_Opération,Montant,
IF(S$4=$D11,IF(OR(S$4=Tout_JF_P,NOT(NETWORKDAYS.INTL(S$4,S$4,Chômés))),"*",Montant),
IF(_T_E=S$4,IF(OR(S$4=Tout_JF_P,NOT(NETWORKDAYS.INTL(S$4,S$4,Chômés))),"*",Montant),
IF(AND(OFFSET(S11,,-Sens)&lt;&gt;"",OR(OFFSET(S$4,,-Sens)=Tout_JF_P,NOT(NETWORKDAYS.INTL(OFFSET(S$4,,-Sens),OFFSET(S$4,,-Sens),Chômés)))),IF(OR(S$4=Tout_JF_P,NOT(NETWORKDAYS.INTL(S$4,S$4,Chômés))),"*",Montant),
"")))))),"")</f>
        <v/>
      </c>
      <c r="T11" s="61" t="str">
        <f t="array" aca="1" ref="T11" ca="1">IFERROR(IF(T$4&lt;$D11,"",
IF(T$4&gt;La_Dernière_Opération,"",
IF(T$4=La_Dernière_Opération,Montant,
IF(T$4=$D11,IF(OR(T$4=Tout_JF_P,NOT(NETWORKDAYS.INTL(T$4,T$4,Chômés))),"*",Montant),
IF(_T_E=T$4,IF(OR(T$4=Tout_JF_P,NOT(NETWORKDAYS.INTL(T$4,T$4,Chômés))),"*",Montant),
IF(AND(OFFSET(T11,,-Sens)&lt;&gt;"",OR(OFFSET(T$4,,-Sens)=Tout_JF_P,NOT(NETWORKDAYS.INTL(OFFSET(T$4,,-Sens),OFFSET(T$4,,-Sens),Chômés)))),IF(OR(T$4=Tout_JF_P,NOT(NETWORKDAYS.INTL(T$4,T$4,Chômés))),"*",Montant),
"")))))),"")</f>
        <v/>
      </c>
      <c r="U11" s="61" t="str">
        <f t="array" aca="1" ref="U11" ca="1">IFERROR(IF(U$4&lt;$D11,"",
IF(U$4&gt;La_Dernière_Opération,"",
IF(U$4=La_Dernière_Opération,Montant,
IF(U$4=$D11,IF(OR(U$4=Tout_JF_P,NOT(NETWORKDAYS.INTL(U$4,U$4,Chômés))),"*",Montant),
IF(_T_E=U$4,IF(OR(U$4=Tout_JF_P,NOT(NETWORKDAYS.INTL(U$4,U$4,Chômés))),"*",Montant),
IF(AND(OFFSET(U11,,-Sens)&lt;&gt;"",OR(OFFSET(U$4,,-Sens)=Tout_JF_P,NOT(NETWORKDAYS.INTL(OFFSET(U$4,,-Sens),OFFSET(U$4,,-Sens),Chômés)))),IF(OR(U$4=Tout_JF_P,NOT(NETWORKDAYS.INTL(U$4,U$4,Chômés))),"*",Montant),
"")))))),"")</f>
        <v/>
      </c>
      <c r="V11" s="61" t="str">
        <f t="array" aca="1" ref="V11" ca="1">IFERROR(IF(V$4&lt;$D11,"",
IF(V$4&gt;La_Dernière_Opération,"",
IF(V$4=La_Dernière_Opération,Montant,
IF(V$4=$D11,IF(OR(V$4=Tout_JF_P,NOT(NETWORKDAYS.INTL(V$4,V$4,Chômés))),"*",Montant),
IF(_T_E=V$4,IF(OR(V$4=Tout_JF_P,NOT(NETWORKDAYS.INTL(V$4,V$4,Chômés))),"*",Montant),
IF(AND(OFFSET(V11,,-Sens)&lt;&gt;"",OR(OFFSET(V$4,,-Sens)=Tout_JF_P,NOT(NETWORKDAYS.INTL(OFFSET(V$4,,-Sens),OFFSET(V$4,,-Sens),Chômés)))),IF(OR(V$4=Tout_JF_P,NOT(NETWORKDAYS.INTL(V$4,V$4,Chômés))),"*",Montant),
"")))))),"")</f>
        <v/>
      </c>
      <c r="W11" s="61" t="str">
        <f t="array" aca="1" ref="W11" ca="1">IFERROR(IF(W$4&lt;$D11,"",
IF(W$4&gt;La_Dernière_Opération,"",
IF(W$4=La_Dernière_Opération,Montant,
IF(W$4=$D11,IF(OR(W$4=Tout_JF_P,NOT(NETWORKDAYS.INTL(W$4,W$4,Chômés))),"*",Montant),
IF(_T_E=W$4,IF(OR(W$4=Tout_JF_P,NOT(NETWORKDAYS.INTL(W$4,W$4,Chômés))),"*",Montant),
IF(AND(OFFSET(W11,,-Sens)&lt;&gt;"",OR(OFFSET(W$4,,-Sens)=Tout_JF_P,NOT(NETWORKDAYS.INTL(OFFSET(W$4,,-Sens),OFFSET(W$4,,-Sens),Chômés)))),IF(OR(W$4=Tout_JF_P,NOT(NETWORKDAYS.INTL(W$4,W$4,Chômés))),"*",Montant),
"")))))),"")</f>
        <v/>
      </c>
      <c r="X11" s="61" t="str">
        <f t="array" aca="1" ref="X11" ca="1">IFERROR(IF(X$4&lt;$D11,"",
IF(X$4&gt;La_Dernière_Opération,"",
IF(X$4=La_Dernière_Opération,Montant,
IF(X$4=$D11,IF(OR(X$4=Tout_JF_P,NOT(NETWORKDAYS.INTL(X$4,X$4,Chômés))),"*",Montant),
IF(_T_E=X$4,IF(OR(X$4=Tout_JF_P,NOT(NETWORKDAYS.INTL(X$4,X$4,Chômés))),"*",Montant),
IF(AND(OFFSET(X11,,-Sens)&lt;&gt;"",OR(OFFSET(X$4,,-Sens)=Tout_JF_P,NOT(NETWORKDAYS.INTL(OFFSET(X$4,,-Sens),OFFSET(X$4,,-Sens),Chômés)))),IF(OR(X$4=Tout_JF_P,NOT(NETWORKDAYS.INTL(X$4,X$4,Chômés))),"*",Montant),
"")))))),"")</f>
        <v/>
      </c>
      <c r="Y11" s="61" t="str">
        <f t="array" aca="1" ref="Y11" ca="1">IFERROR(IF(Y$4&lt;$D11,"",
IF(Y$4&gt;La_Dernière_Opération,"",
IF(Y$4=La_Dernière_Opération,Montant,
IF(Y$4=$D11,IF(OR(Y$4=Tout_JF_P,NOT(NETWORKDAYS.INTL(Y$4,Y$4,Chômés))),"*",Montant),
IF(_T_E=Y$4,IF(OR(Y$4=Tout_JF_P,NOT(NETWORKDAYS.INTL(Y$4,Y$4,Chômés))),"*",Montant),
IF(AND(OFFSET(Y11,,-Sens)&lt;&gt;"",OR(OFFSET(Y$4,,-Sens)=Tout_JF_P,NOT(NETWORKDAYS.INTL(OFFSET(Y$4,,-Sens),OFFSET(Y$4,,-Sens),Chômés)))),IF(OR(Y$4=Tout_JF_P,NOT(NETWORKDAYS.INTL(Y$4,Y$4,Chômés))),"*",Montant),
"")))))),"")</f>
        <v/>
      </c>
      <c r="Z11" s="61" t="str">
        <f t="array" aca="1" ref="Z11" ca="1">IFERROR(IF(Z$4&lt;$D11,"",
IF(Z$4&gt;La_Dernière_Opération,"",
IF(Z$4=La_Dernière_Opération,Montant,
IF(Z$4=$D11,IF(OR(Z$4=Tout_JF_P,NOT(NETWORKDAYS.INTL(Z$4,Z$4,Chômés))),"*",Montant),
IF(_T_E=Z$4,IF(OR(Z$4=Tout_JF_P,NOT(NETWORKDAYS.INTL(Z$4,Z$4,Chômés))),"*",Montant),
IF(AND(OFFSET(Z11,,-Sens)&lt;&gt;"",OR(OFFSET(Z$4,,-Sens)=Tout_JF_P,NOT(NETWORKDAYS.INTL(OFFSET(Z$4,,-Sens),OFFSET(Z$4,,-Sens),Chômés)))),IF(OR(Z$4=Tout_JF_P,NOT(NETWORKDAYS.INTL(Z$4,Z$4,Chômés))),"*",Montant),
"")))))),"")</f>
        <v/>
      </c>
      <c r="AA11" s="61" t="str">
        <f t="array" aca="1" ref="AA11" ca="1">IFERROR(IF(AA$4&lt;$D11,"",
IF(AA$4&gt;La_Dernière_Opération,"",
IF(AA$4=La_Dernière_Opération,Montant,
IF(AA$4=$D11,IF(OR(AA$4=Tout_JF_P,NOT(NETWORKDAYS.INTL(AA$4,AA$4,Chômés))),"*",Montant),
IF(_T_E=AA$4,IF(OR(AA$4=Tout_JF_P,NOT(NETWORKDAYS.INTL(AA$4,AA$4,Chômés))),"*",Montant),
IF(AND(OFFSET(AA11,,-Sens)&lt;&gt;"",OR(OFFSET(AA$4,,-Sens)=Tout_JF_P,NOT(NETWORKDAYS.INTL(OFFSET(AA$4,,-Sens),OFFSET(AA$4,,-Sens),Chômés)))),IF(OR(AA$4=Tout_JF_P,NOT(NETWORKDAYS.INTL(AA$4,AA$4,Chômés))),"*",Montant),
"")))))),"")</f>
        <v/>
      </c>
      <c r="AB11" s="61" t="str">
        <f t="array" aca="1" ref="AB11" ca="1">IFERROR(IF(AB$4&lt;$D11,"",
IF(AB$4&gt;La_Dernière_Opération,"",
IF(AB$4=La_Dernière_Opération,Montant,
IF(AB$4=$D11,IF(OR(AB$4=Tout_JF_P,NOT(NETWORKDAYS.INTL(AB$4,AB$4,Chômés))),"*",Montant),
IF(_T_E=AB$4,IF(OR(AB$4=Tout_JF_P,NOT(NETWORKDAYS.INTL(AB$4,AB$4,Chômés))),"*",Montant),
IF(AND(OFFSET(AB11,,-Sens)&lt;&gt;"",OR(OFFSET(AB$4,,-Sens)=Tout_JF_P,NOT(NETWORKDAYS.INTL(OFFSET(AB$4,,-Sens),OFFSET(AB$4,,-Sens),Chômés)))),IF(OR(AB$4=Tout_JF_P,NOT(NETWORKDAYS.INTL(AB$4,AB$4,Chômés))),"*",Montant),
"")))))),"")</f>
        <v/>
      </c>
      <c r="AC11" s="61" t="str">
        <f t="array" aca="1" ref="AC11" ca="1">IFERROR(IF(AC$4&lt;$D11,"",
IF(AC$4&gt;La_Dernière_Opération,"",
IF(AC$4=La_Dernière_Opération,Montant,
IF(AC$4=$D11,IF(OR(AC$4=Tout_JF_P,NOT(NETWORKDAYS.INTL(AC$4,AC$4,Chômés))),"*",Montant),
IF(_T_E=AC$4,IF(OR(AC$4=Tout_JF_P,NOT(NETWORKDAYS.INTL(AC$4,AC$4,Chômés))),"*",Montant),
IF(AND(OFFSET(AC11,,-Sens)&lt;&gt;"",OR(OFFSET(AC$4,,-Sens)=Tout_JF_P,NOT(NETWORKDAYS.INTL(OFFSET(AC$4,,-Sens),OFFSET(AC$4,,-Sens),Chômés)))),IF(OR(AC$4=Tout_JF_P,NOT(NETWORKDAYS.INTL(AC$4,AC$4,Chômés))),"*",Montant),
"")))))),"")</f>
        <v/>
      </c>
      <c r="AD11" s="61" t="str">
        <f t="array" aca="1" ref="AD11" ca="1">IFERROR(IF(AD$4&lt;$D11,"",
IF(AD$4&gt;La_Dernière_Opération,"",
IF(AD$4=La_Dernière_Opération,Montant,
IF(AD$4=$D11,IF(OR(AD$4=Tout_JF_P,NOT(NETWORKDAYS.INTL(AD$4,AD$4,Chômés))),"*",Montant),
IF(_T_E=AD$4,IF(OR(AD$4=Tout_JF_P,NOT(NETWORKDAYS.INTL(AD$4,AD$4,Chômés))),"*",Montant),
IF(AND(OFFSET(AD11,,-Sens)&lt;&gt;"",OR(OFFSET(AD$4,,-Sens)=Tout_JF_P,NOT(NETWORKDAYS.INTL(OFFSET(AD$4,,-Sens),OFFSET(AD$4,,-Sens),Chômés)))),IF(OR(AD$4=Tout_JF_P,NOT(NETWORKDAYS.INTL(AD$4,AD$4,Chômés))),"*",Montant),
"")))))),"")</f>
        <v/>
      </c>
      <c r="AE11" s="61" t="str">
        <f t="array" aca="1" ref="AE11" ca="1">IFERROR(IF(AE$4&lt;$D11,"",
IF(AE$4&gt;La_Dernière_Opération,"",
IF(AE$4=La_Dernière_Opération,Montant,
IF(AE$4=$D11,IF(OR(AE$4=Tout_JF_P,NOT(NETWORKDAYS.INTL(AE$4,AE$4,Chômés))),"*",Montant),
IF(_T_E=AE$4,IF(OR(AE$4=Tout_JF_P,NOT(NETWORKDAYS.INTL(AE$4,AE$4,Chômés))),"*",Montant),
IF(AND(OFFSET(AE11,,-Sens)&lt;&gt;"",OR(OFFSET(AE$4,,-Sens)=Tout_JF_P,NOT(NETWORKDAYS.INTL(OFFSET(AE$4,,-Sens),OFFSET(AE$4,,-Sens),Chômés)))),IF(OR(AE$4=Tout_JF_P,NOT(NETWORKDAYS.INTL(AE$4,AE$4,Chômés))),"*",Montant),
"")))))),"")</f>
        <v/>
      </c>
      <c r="AF11" s="61" t="str">
        <f t="array" aca="1" ref="AF11" ca="1">IFERROR(IF(AF$4&lt;$D11,"",
IF(AF$4&gt;La_Dernière_Opération,"",
IF(AF$4=La_Dernière_Opération,Montant,
IF(AF$4=$D11,IF(OR(AF$4=Tout_JF_P,NOT(NETWORKDAYS.INTL(AF$4,AF$4,Chômés))),"*",Montant),
IF(_T_E=AF$4,IF(OR(AF$4=Tout_JF_P,NOT(NETWORKDAYS.INTL(AF$4,AF$4,Chômés))),"*",Montant),
IF(AND(OFFSET(AF11,,-Sens)&lt;&gt;"",OR(OFFSET(AF$4,,-Sens)=Tout_JF_P,NOT(NETWORKDAYS.INTL(OFFSET(AF$4,,-Sens),OFFSET(AF$4,,-Sens),Chômés)))),IF(OR(AF$4=Tout_JF_P,NOT(NETWORKDAYS.INTL(AF$4,AF$4,Chômés))),"*",Montant),
"")))))),"")</f>
        <v/>
      </c>
      <c r="AG11" s="61" t="str">
        <f t="array" aca="1" ref="AG11" ca="1">IFERROR(IF(AG$4&lt;$D11,"",
IF(AG$4&gt;La_Dernière_Opération,"",
IF(AG$4=La_Dernière_Opération,Montant,
IF(AG$4=$D11,IF(OR(AG$4=Tout_JF_P,NOT(NETWORKDAYS.INTL(AG$4,AG$4,Chômés))),"*",Montant),
IF(_T_E=AG$4,IF(OR(AG$4=Tout_JF_P,NOT(NETWORKDAYS.INTL(AG$4,AG$4,Chômés))),"*",Montant),
IF(AND(OFFSET(AG11,,-Sens)&lt;&gt;"",OR(OFFSET(AG$4,,-Sens)=Tout_JF_P,NOT(NETWORKDAYS.INTL(OFFSET(AG$4,,-Sens),OFFSET(AG$4,,-Sens),Chômés)))),IF(OR(AG$4=Tout_JF_P,NOT(NETWORKDAYS.INTL(AG$4,AG$4,Chômés))),"*",Montant),
"")))))),"")</f>
        <v/>
      </c>
      <c r="AH11" s="61" t="str">
        <f t="array" aca="1" ref="AH11" ca="1">IFERROR(IF(AH$4&lt;$D11,"",
IF(AH$4&gt;La_Dernière_Opération,"",
IF(AH$4=La_Dernière_Opération,Montant,
IF(AH$4=$D11,IF(OR(AH$4=Tout_JF_P,NOT(NETWORKDAYS.INTL(AH$4,AH$4,Chômés))),"*",Montant),
IF(_T_E=AH$4,IF(OR(AH$4=Tout_JF_P,NOT(NETWORKDAYS.INTL(AH$4,AH$4,Chômés))),"*",Montant),
IF(AND(OFFSET(AH11,,-Sens)&lt;&gt;"",OR(OFFSET(AH$4,,-Sens)=Tout_JF_P,NOT(NETWORKDAYS.INTL(OFFSET(AH$4,,-Sens),OFFSET(AH$4,,-Sens),Chômés)))),IF(OR(AH$4=Tout_JF_P,NOT(NETWORKDAYS.INTL(AH$4,AH$4,Chômés))),"*",Montant),
"")))))),"")</f>
        <v/>
      </c>
      <c r="AI11" s="61" t="str">
        <f t="array" aca="1" ref="AI11" ca="1">IFERROR(IF(AI$4&lt;$D11,"",
IF(AI$4&gt;La_Dernière_Opération,"",
IF(AI$4=La_Dernière_Opération,Montant,
IF(AI$4=$D11,IF(OR(AI$4=Tout_JF_P,NOT(NETWORKDAYS.INTL(AI$4,AI$4,Chômés))),"*",Montant),
IF(_T_E=AI$4,IF(OR(AI$4=Tout_JF_P,NOT(NETWORKDAYS.INTL(AI$4,AI$4,Chômés))),"*",Montant),
IF(AND(OFFSET(AI11,,-Sens)&lt;&gt;"",OR(OFFSET(AI$4,,-Sens)=Tout_JF_P,NOT(NETWORKDAYS.INTL(OFFSET(AI$4,,-Sens),OFFSET(AI$4,,-Sens),Chômés)))),IF(OR(AI$4=Tout_JF_P,NOT(NETWORKDAYS.INTL(AI$4,AI$4,Chômés))),"*",Montant),
"")))))),"")</f>
        <v/>
      </c>
      <c r="AJ11" s="61" t="str">
        <f t="array" aca="1" ref="AJ11" ca="1">IFERROR(IF(AJ$4&lt;$D11,"",
IF(AJ$4&gt;La_Dernière_Opération,"",
IF(AJ$4=La_Dernière_Opération,Montant,
IF(AJ$4=$D11,IF(OR(AJ$4=Tout_JF_P,NOT(NETWORKDAYS.INTL(AJ$4,AJ$4,Chômés))),"*",Montant),
IF(_T_E=AJ$4,IF(OR(AJ$4=Tout_JF_P,NOT(NETWORKDAYS.INTL(AJ$4,AJ$4,Chômés))),"*",Montant),
IF(AND(OFFSET(AJ11,,-Sens)&lt;&gt;"",OR(OFFSET(AJ$4,,-Sens)=Tout_JF_P,NOT(NETWORKDAYS.INTL(OFFSET(AJ$4,,-Sens),OFFSET(AJ$4,,-Sens),Chômés)))),IF(OR(AJ$4=Tout_JF_P,NOT(NETWORKDAYS.INTL(AJ$4,AJ$4,Chômés))),"*",Montant),
"")))))),"")</f>
        <v/>
      </c>
      <c r="AK11" s="61" t="str">
        <f t="array" aca="1" ref="AK11" ca="1">IFERROR(IF(AK$4&lt;$D11,"",
IF(AK$4&gt;La_Dernière_Opération,"",
IF(AK$4=La_Dernière_Opération,Montant,
IF(AK$4=$D11,IF(OR(AK$4=Tout_JF_P,NOT(NETWORKDAYS.INTL(AK$4,AK$4,Chômés))),"*",Montant),
IF(_T_E=AK$4,IF(OR(AK$4=Tout_JF_P,NOT(NETWORKDAYS.INTL(AK$4,AK$4,Chômés))),"*",Montant),
IF(AND(OFFSET(AK11,,-Sens)&lt;&gt;"",OR(OFFSET(AK$4,,-Sens)=Tout_JF_P,NOT(NETWORKDAYS.INTL(OFFSET(AK$4,,-Sens),OFFSET(AK$4,,-Sens),Chômés)))),IF(OR(AK$4=Tout_JF_P,NOT(NETWORKDAYS.INTL(AK$4,AK$4,Chômés))),"*",Montant),
"")))))),"")</f>
        <v/>
      </c>
      <c r="AL11" s="61" t="str">
        <f t="array" aca="1" ref="AL11" ca="1">IFERROR(IF(AL$4&lt;$D11,"",
IF(AL$4&gt;La_Dernière_Opération,"",
IF(AL$4=La_Dernière_Opération,Montant,
IF(AL$4=$D11,IF(OR(AL$4=Tout_JF_P,NOT(NETWORKDAYS.INTL(AL$4,AL$4,Chômés))),"*",Montant),
IF(_T_E=AL$4,IF(OR(AL$4=Tout_JF_P,NOT(NETWORKDAYS.INTL(AL$4,AL$4,Chômés))),"*",Montant),
IF(AND(OFFSET(AL11,,-Sens)&lt;&gt;"",OR(OFFSET(AL$4,,-Sens)=Tout_JF_P,NOT(NETWORKDAYS.INTL(OFFSET(AL$4,,-Sens),OFFSET(AL$4,,-Sens),Chômés)))),IF(OR(AL$4=Tout_JF_P,NOT(NETWORKDAYS.INTL(AL$4,AL$4,Chômés))),"*",Montant),
"")))))),"")</f>
        <v/>
      </c>
      <c r="AM11" s="61" t="str">
        <f t="array" aca="1" ref="AM11" ca="1">IFERROR(IF(AM$4&lt;$D11,"",
IF(AM$4&gt;La_Dernière_Opération,"",
IF(AM$4=La_Dernière_Opération,Montant,
IF(AM$4=$D11,IF(OR(AM$4=Tout_JF_P,NOT(NETWORKDAYS.INTL(AM$4,AM$4,Chômés))),"*",Montant),
IF(_T_E=AM$4,IF(OR(AM$4=Tout_JF_P,NOT(NETWORKDAYS.INTL(AM$4,AM$4,Chômés))),"*",Montant),
IF(AND(OFFSET(AM11,,-Sens)&lt;&gt;"",OR(OFFSET(AM$4,,-Sens)=Tout_JF_P,NOT(NETWORKDAYS.INTL(OFFSET(AM$4,,-Sens),OFFSET(AM$4,,-Sens),Chômés)))),IF(OR(AM$4=Tout_JF_P,NOT(NETWORKDAYS.INTL(AM$4,AM$4,Chômés))),"*",Montant),
"")))))),"")</f>
        <v/>
      </c>
      <c r="AN11" s="61" t="str">
        <f t="array" aca="1" ref="AN11" ca="1">IFERROR(IF(AN$4&lt;$D11,"",
IF(AN$4&gt;La_Dernière_Opération,"",
IF(AN$4=La_Dernière_Opération,Montant,
IF(AN$4=$D11,IF(OR(AN$4=Tout_JF_P,NOT(NETWORKDAYS.INTL(AN$4,AN$4,Chômés))),"*",Montant),
IF(_T_E=AN$4,IF(OR(AN$4=Tout_JF_P,NOT(NETWORKDAYS.INTL(AN$4,AN$4,Chômés))),"*",Montant),
IF(AND(OFFSET(AN11,,-Sens)&lt;&gt;"",OR(OFFSET(AN$4,,-Sens)=Tout_JF_P,NOT(NETWORKDAYS.INTL(OFFSET(AN$4,,-Sens),OFFSET(AN$4,,-Sens),Chômés)))),IF(OR(AN$4=Tout_JF_P,NOT(NETWORKDAYS.INTL(AN$4,AN$4,Chômés))),"*",Montant),
"")))))),"")</f>
        <v/>
      </c>
      <c r="AO11" s="61" t="str">
        <f t="array" aca="1" ref="AO11" ca="1">IFERROR(IF(AO$4&lt;$D11,"",
IF(AO$4&gt;La_Dernière_Opération,"",
IF(AO$4=La_Dernière_Opération,Montant,
IF(AO$4=$D11,IF(OR(AO$4=Tout_JF_P,NOT(NETWORKDAYS.INTL(AO$4,AO$4,Chômés))),"*",Montant),
IF(_T_E=AO$4,IF(OR(AO$4=Tout_JF_P,NOT(NETWORKDAYS.INTL(AO$4,AO$4,Chômés))),"*",Montant),
IF(AND(OFFSET(AO11,,-Sens)&lt;&gt;"",OR(OFFSET(AO$4,,-Sens)=Tout_JF_P,NOT(NETWORKDAYS.INTL(OFFSET(AO$4,,-Sens),OFFSET(AO$4,,-Sens),Chômés)))),IF(OR(AO$4=Tout_JF_P,NOT(NETWORKDAYS.INTL(AO$4,AO$4,Chômés))),"*",Montant),
"")))))),"")</f>
        <v/>
      </c>
      <c r="AP11" s="61" t="str">
        <f t="array" aca="1" ref="AP11" ca="1">IFERROR(IF(AP$4&lt;$D11,"",
IF(AP$4&gt;La_Dernière_Opération,"",
IF(AP$4=La_Dernière_Opération,Montant,
IF(AP$4=$D11,IF(OR(AP$4=Tout_JF_P,NOT(NETWORKDAYS.INTL(AP$4,AP$4,Chômés))),"*",Montant),
IF(_T_E=AP$4,IF(OR(AP$4=Tout_JF_P,NOT(NETWORKDAYS.INTL(AP$4,AP$4,Chômés))),"*",Montant),
IF(AND(OFFSET(AP11,,-Sens)&lt;&gt;"",OR(OFFSET(AP$4,,-Sens)=Tout_JF_P,NOT(NETWORKDAYS.INTL(OFFSET(AP$4,,-Sens),OFFSET(AP$4,,-Sens),Chômés)))),IF(OR(AP$4=Tout_JF_P,NOT(NETWORKDAYS.INTL(AP$4,AP$4,Chômés))),"*",Montant),
"")))))),"")</f>
        <v/>
      </c>
      <c r="AQ11" s="61" t="str">
        <f t="array" aca="1" ref="AQ11" ca="1">IFERROR(IF(AQ$4&lt;$D11,"",
IF(AQ$4&gt;La_Dernière_Opération,"",
IF(AQ$4=La_Dernière_Opération,Montant,
IF(AQ$4=$D11,IF(OR(AQ$4=Tout_JF_P,NOT(NETWORKDAYS.INTL(AQ$4,AQ$4,Chômés))),"*",Montant),
IF(_T_E=AQ$4,IF(OR(AQ$4=Tout_JF_P,NOT(NETWORKDAYS.INTL(AQ$4,AQ$4,Chômés))),"*",Montant),
IF(AND(OFFSET(AQ11,,-Sens)&lt;&gt;"",OR(OFFSET(AQ$4,,-Sens)=Tout_JF_P,NOT(NETWORKDAYS.INTL(OFFSET(AQ$4,,-Sens),OFFSET(AQ$4,,-Sens),Chômés)))),IF(OR(AQ$4=Tout_JF_P,NOT(NETWORKDAYS.INTL(AQ$4,AQ$4,Chômés))),"*",Montant),
"")))))),"")</f>
        <v/>
      </c>
      <c r="AR11" s="61" t="str">
        <f t="array" aca="1" ref="AR11" ca="1">IFERROR(IF(AR$4&lt;$D11,"",
IF(AR$4&gt;La_Dernière_Opération,"",
IF(AR$4=La_Dernière_Opération,Montant,
IF(AR$4=$D11,IF(OR(AR$4=Tout_JF_P,NOT(NETWORKDAYS.INTL(AR$4,AR$4,Chômés))),"*",Montant),
IF(_T_E=AR$4,IF(OR(AR$4=Tout_JF_P,NOT(NETWORKDAYS.INTL(AR$4,AR$4,Chômés))),"*",Montant),
IF(AND(OFFSET(AR11,,-Sens)&lt;&gt;"",OR(OFFSET(AR$4,,-Sens)=Tout_JF_P,NOT(NETWORKDAYS.INTL(OFFSET(AR$4,,-Sens),OFFSET(AR$4,,-Sens),Chômés)))),IF(OR(AR$4=Tout_JF_P,NOT(NETWORKDAYS.INTL(AR$4,AR$4,Chômés))),"*",Montant),
"")))))),"")</f>
        <v/>
      </c>
      <c r="AS11" s="61" t="str">
        <f t="array" aca="1" ref="AS11" ca="1">IFERROR(IF(AS$4&lt;$D11,"",
IF(AS$4&gt;La_Dernière_Opération,"",
IF(AS$4=La_Dernière_Opération,Montant,
IF(AS$4=$D11,IF(OR(AS$4=Tout_JF_P,NOT(NETWORKDAYS.INTL(AS$4,AS$4,Chômés))),"*",Montant),
IF(_T_E=AS$4,IF(OR(AS$4=Tout_JF_P,NOT(NETWORKDAYS.INTL(AS$4,AS$4,Chômés))),"*",Montant),
IF(AND(OFFSET(AS11,,-Sens)&lt;&gt;"",OR(OFFSET(AS$4,,-Sens)=Tout_JF_P,NOT(NETWORKDAYS.INTL(OFFSET(AS$4,,-Sens),OFFSET(AS$4,,-Sens),Chômés)))),IF(OR(AS$4=Tout_JF_P,NOT(NETWORKDAYS.INTL(AS$4,AS$4,Chômés))),"*",Montant),
"")))))),"")</f>
        <v/>
      </c>
      <c r="AT11" s="61" t="str">
        <f t="array" aca="1" ref="AT11" ca="1">IFERROR(IF(AT$4&lt;$D11,"",
IF(AT$4&gt;La_Dernière_Opération,"",
IF(AT$4=La_Dernière_Opération,Montant,
IF(AT$4=$D11,IF(OR(AT$4=Tout_JF_P,NOT(NETWORKDAYS.INTL(AT$4,AT$4,Chômés))),"*",Montant),
IF(_T_E=AT$4,IF(OR(AT$4=Tout_JF_P,NOT(NETWORKDAYS.INTL(AT$4,AT$4,Chômés))),"*",Montant),
IF(AND(OFFSET(AT11,,-Sens)&lt;&gt;"",OR(OFFSET(AT$4,,-Sens)=Tout_JF_P,NOT(NETWORKDAYS.INTL(OFFSET(AT$4,,-Sens),OFFSET(AT$4,,-Sens),Chômés)))),IF(OR(AT$4=Tout_JF_P,NOT(NETWORKDAYS.INTL(AT$4,AT$4,Chômés))),"*",Montant),
"")))))),"")</f>
        <v/>
      </c>
      <c r="AU11" s="61" t="str">
        <f t="array" aca="1" ref="AU11" ca="1">IFERROR(IF(AU$4&lt;$D11,"",
IF(AU$4&gt;La_Dernière_Opération,"",
IF(AU$4=La_Dernière_Opération,Montant,
IF(AU$4=$D11,IF(OR(AU$4=Tout_JF_P,NOT(NETWORKDAYS.INTL(AU$4,AU$4,Chômés))),"*",Montant),
IF(_T_E=AU$4,IF(OR(AU$4=Tout_JF_P,NOT(NETWORKDAYS.INTL(AU$4,AU$4,Chômés))),"*",Montant),
IF(AND(OFFSET(AU11,,-Sens)&lt;&gt;"",OR(OFFSET(AU$4,,-Sens)=Tout_JF_P,NOT(NETWORKDAYS.INTL(OFFSET(AU$4,,-Sens),OFFSET(AU$4,,-Sens),Chômés)))),IF(OR(AU$4=Tout_JF_P,NOT(NETWORKDAYS.INTL(AU$4,AU$4,Chômés))),"*",Montant),
"")))))),"")</f>
        <v/>
      </c>
      <c r="AV11" s="61" t="str">
        <f t="array" aca="1" ref="AV11" ca="1">IFERROR(IF(AV$4&lt;$D11,"",
IF(AV$4&gt;La_Dernière_Opération,"",
IF(AV$4=La_Dernière_Opération,Montant,
IF(AV$4=$D11,IF(OR(AV$4=Tout_JF_P,NOT(NETWORKDAYS.INTL(AV$4,AV$4,Chômés))),"*",Montant),
IF(_T_E=AV$4,IF(OR(AV$4=Tout_JF_P,NOT(NETWORKDAYS.INTL(AV$4,AV$4,Chômés))),"*",Montant),
IF(AND(OFFSET(AV11,,-Sens)&lt;&gt;"",OR(OFFSET(AV$4,,-Sens)=Tout_JF_P,NOT(NETWORKDAYS.INTL(OFFSET(AV$4,,-Sens),OFFSET(AV$4,,-Sens),Chômés)))),IF(OR(AV$4=Tout_JF_P,NOT(NETWORKDAYS.INTL(AV$4,AV$4,Chômés))),"*",Montant),
"")))))),"")</f>
        <v/>
      </c>
      <c r="AW11" s="61" t="str">
        <f t="array" aca="1" ref="AW11" ca="1">IFERROR(IF(AW$4&lt;$D11,"",
IF(AW$4&gt;La_Dernière_Opération,"",
IF(AW$4=La_Dernière_Opération,Montant,
IF(AW$4=$D11,IF(OR(AW$4=Tout_JF_P,NOT(NETWORKDAYS.INTL(AW$4,AW$4,Chômés))),"*",Montant),
IF(_T_E=AW$4,IF(OR(AW$4=Tout_JF_P,NOT(NETWORKDAYS.INTL(AW$4,AW$4,Chômés))),"*",Montant),
IF(AND(OFFSET(AW11,,-Sens)&lt;&gt;"",OR(OFFSET(AW$4,,-Sens)=Tout_JF_P,NOT(NETWORKDAYS.INTL(OFFSET(AW$4,,-Sens),OFFSET(AW$4,,-Sens),Chômés)))),IF(OR(AW$4=Tout_JF_P,NOT(NETWORKDAYS.INTL(AW$4,AW$4,Chômés))),"*",Montant),
"")))))),"")</f>
        <v/>
      </c>
      <c r="AX11" s="61" t="str">
        <f t="array" aca="1" ref="AX11" ca="1">IFERROR(IF(AX$4&lt;$D11,"",
IF(AX$4&gt;La_Dernière_Opération,"",
IF(AX$4=La_Dernière_Opération,Montant,
IF(AX$4=$D11,IF(OR(AX$4=Tout_JF_P,NOT(NETWORKDAYS.INTL(AX$4,AX$4,Chômés))),"*",Montant),
IF(_T_E=AX$4,IF(OR(AX$4=Tout_JF_P,NOT(NETWORKDAYS.INTL(AX$4,AX$4,Chômés))),"*",Montant),
IF(AND(OFFSET(AX11,,-Sens)&lt;&gt;"",OR(OFFSET(AX$4,,-Sens)=Tout_JF_P,NOT(NETWORKDAYS.INTL(OFFSET(AX$4,,-Sens),OFFSET(AX$4,,-Sens),Chômés)))),IF(OR(AX$4=Tout_JF_P,NOT(NETWORKDAYS.INTL(AX$4,AX$4,Chômés))),"*",Montant),
"")))))),"")</f>
        <v/>
      </c>
      <c r="AY11" s="61" t="str">
        <f t="array" aca="1" ref="AY11" ca="1">IFERROR(IF(AY$4&lt;$D11,"",
IF(AY$4&gt;La_Dernière_Opération,"",
IF(AY$4=La_Dernière_Opération,Montant,
IF(AY$4=$D11,IF(OR(AY$4=Tout_JF_P,NOT(NETWORKDAYS.INTL(AY$4,AY$4,Chômés))),"*",Montant),
IF(_T_E=AY$4,IF(OR(AY$4=Tout_JF_P,NOT(NETWORKDAYS.INTL(AY$4,AY$4,Chômés))),"*",Montant),
IF(AND(OFFSET(AY11,,-Sens)&lt;&gt;"",OR(OFFSET(AY$4,,-Sens)=Tout_JF_P,NOT(NETWORKDAYS.INTL(OFFSET(AY$4,,-Sens),OFFSET(AY$4,,-Sens),Chômés)))),IF(OR(AY$4=Tout_JF_P,NOT(NETWORKDAYS.INTL(AY$4,AY$4,Chômés))),"*",Montant),
"")))))),"")</f>
        <v/>
      </c>
      <c r="AZ11" s="61" t="str">
        <f t="array" aca="1" ref="AZ11" ca="1">IFERROR(IF(AZ$4&lt;$D11,"",
IF(AZ$4&gt;La_Dernière_Opération,"",
IF(AZ$4=La_Dernière_Opération,Montant,
IF(AZ$4=$D11,IF(OR(AZ$4=Tout_JF_P,NOT(NETWORKDAYS.INTL(AZ$4,AZ$4,Chômés))),"*",Montant),
IF(_T_E=AZ$4,IF(OR(AZ$4=Tout_JF_P,NOT(NETWORKDAYS.INTL(AZ$4,AZ$4,Chômés))),"*",Montant),
IF(AND(OFFSET(AZ11,,-Sens)&lt;&gt;"",OR(OFFSET(AZ$4,,-Sens)=Tout_JF_P,NOT(NETWORKDAYS.INTL(OFFSET(AZ$4,,-Sens),OFFSET(AZ$4,,-Sens),Chômés)))),IF(OR(AZ$4=Tout_JF_P,NOT(NETWORKDAYS.INTL(AZ$4,AZ$4,Chômés))),"*",Montant),
"")))))),"")</f>
        <v/>
      </c>
      <c r="BA11" s="61" t="str">
        <f t="array" aca="1" ref="BA11" ca="1">IFERROR(IF(BA$4&lt;$D11,"",
IF(BA$4&gt;La_Dernière_Opération,"",
IF(BA$4=La_Dernière_Opération,Montant,
IF(BA$4=$D11,IF(OR(BA$4=Tout_JF_P,NOT(NETWORKDAYS.INTL(BA$4,BA$4,Chômés))),"*",Montant),
IF(_T_E=BA$4,IF(OR(BA$4=Tout_JF_P,NOT(NETWORKDAYS.INTL(BA$4,BA$4,Chômés))),"*",Montant),
IF(AND(OFFSET(BA11,,-Sens)&lt;&gt;"",OR(OFFSET(BA$4,,-Sens)=Tout_JF_P,NOT(NETWORKDAYS.INTL(OFFSET(BA$4,,-Sens),OFFSET(BA$4,,-Sens),Chômés)))),IF(OR(BA$4=Tout_JF_P,NOT(NETWORKDAYS.INTL(BA$4,BA$4,Chômés))),"*",Montant),
"")))))),"")</f>
        <v/>
      </c>
      <c r="BB11" s="44" t="str">
        <f t="array" aca="1" ref="BB11" ca="1">IFERROR(IF(BB$4&lt;$D11,"",
IF(BB$4&gt;La_Dernière_Opération,"",
IF(BB$4=La_Dernière_Opération,Montant,
IF(BB$4=$D11,IF(OR(BB$4=Tout_JF_P,NOT(NETWORKDAYS.INTL(BB$4,BB$4,Chômés))),"*",Montant),
IF(_T_E=BB$4,IF(OR(BB$4=Tout_JF_P,NOT(NETWORKDAYS.INTL(BB$4,BB$4,Chômés))),"*",Montant),
IF(AND(OFFSET(BB11,,-Sens)&lt;&gt;"",OR(OFFSET(BB$4,,-Sens)=Tout_JF_P,NOT(NETWORKDAYS.INTL(OFFSET(BB$4,,-Sens),OFFSET(BB$4,,-Sens),Chômés)))),IF(OR(BB$4=Tout_JF_P,NOT(NETWORKDAYS.INTL(BB$4,BB$4,Chômés))),"*",Montant),
"")))))),"")</f>
        <v/>
      </c>
      <c r="BC11" s="44" t="str">
        <f t="array" aca="1" ref="BC11" ca="1">IFERROR(IF(BC$4&lt;$D11,"",
IF(BC$4&gt;La_Dernière_Opération,"",
IF(BC$4=La_Dernière_Opération,Montant,
IF(BC$4=$D11,IF(OR(BC$4=Tout_JF_P,NOT(NETWORKDAYS.INTL(BC$4,BC$4,Chômés))),"*",Montant),
IF(_T_E=BC$4,IF(OR(BC$4=Tout_JF_P,NOT(NETWORKDAYS.INTL(BC$4,BC$4,Chômés))),"*",Montant),
IF(AND(OFFSET(BC11,,-Sens)&lt;&gt;"",OR(OFFSET(BC$4,,-Sens)=Tout_JF_P,NOT(NETWORKDAYS.INTL(OFFSET(BC$4,,-Sens),OFFSET(BC$4,,-Sens),Chômés)))),IF(OR(BC$4=Tout_JF_P,NOT(NETWORKDAYS.INTL(BC$4,BC$4,Chômés))),"*",Montant),
"")))))),"")</f>
        <v/>
      </c>
      <c r="BD11" s="44" t="str">
        <f t="array" aca="1" ref="BD11" ca="1">IFERROR(IF(BD$4&lt;$D11,"",
IF(BD$4&gt;La_Dernière_Opération,"",
IF(BD$4=La_Dernière_Opération,Montant,
IF(BD$4=$D11,IF(OR(BD$4=Tout_JF_P,NOT(NETWORKDAYS.INTL(BD$4,BD$4,Chômés))),"*",Montant),
IF(_T_E=BD$4,IF(OR(BD$4=Tout_JF_P,NOT(NETWORKDAYS.INTL(BD$4,BD$4,Chômés))),"*",Montant),
IF(AND(OFFSET(BD11,,-Sens)&lt;&gt;"",OR(OFFSET(BD$4,,-Sens)=Tout_JF_P,NOT(NETWORKDAYS.INTL(OFFSET(BD$4,,-Sens),OFFSET(BD$4,,-Sens),Chômés)))),IF(OR(BD$4=Tout_JF_P,NOT(NETWORKDAYS.INTL(BD$4,BD$4,Chômés))),"*",Montant),
"")))))),"")</f>
        <v/>
      </c>
      <c r="BE11" s="44" t="str">
        <f t="array" aca="1" ref="BE11" ca="1">IFERROR(IF(BE$4&lt;$D11,"",
IF(BE$4&gt;La_Dernière_Opération,"",
IF(BE$4=La_Dernière_Opération,Montant,
IF(BE$4=$D11,IF(OR(BE$4=Tout_JF_P,NOT(NETWORKDAYS.INTL(BE$4,BE$4,Chômés))),"*",Montant),
IF(_T_E=BE$4,IF(OR(BE$4=Tout_JF_P,NOT(NETWORKDAYS.INTL(BE$4,BE$4,Chômés))),"*",Montant),
IF(AND(OFFSET(BE11,,-Sens)&lt;&gt;"",OR(OFFSET(BE$4,,-Sens)=Tout_JF_P,NOT(NETWORKDAYS.INTL(OFFSET(BE$4,,-Sens),OFFSET(BE$4,,-Sens),Chômés)))),IF(OR(BE$4=Tout_JF_P,NOT(NETWORKDAYS.INTL(BE$4,BE$4,Chômés))),"*",Montant),
"")))))),"")</f>
        <v/>
      </c>
      <c r="BF11" s="44" t="str">
        <f t="array" aca="1" ref="BF11" ca="1">IFERROR(IF(BF$4&lt;$D11,"",
IF(BF$4&gt;La_Dernière_Opération,"",
IF(BF$4=La_Dernière_Opération,Montant,
IF(BF$4=$D11,IF(OR(BF$4=Tout_JF_P,NOT(NETWORKDAYS.INTL(BF$4,BF$4,Chômés))),"*",Montant),
IF(_T_E=BF$4,IF(OR(BF$4=Tout_JF_P,NOT(NETWORKDAYS.INTL(BF$4,BF$4,Chômés))),"*",Montant),
IF(AND(OFFSET(BF11,,-Sens)&lt;&gt;"",OR(OFFSET(BF$4,,-Sens)=Tout_JF_P,NOT(NETWORKDAYS.INTL(OFFSET(BF$4,,-Sens),OFFSET(BF$4,,-Sens),Chômés)))),IF(OR(BF$4=Tout_JF_P,NOT(NETWORKDAYS.INTL(BF$4,BF$4,Chômés))),"*",Montant),
"")))))),"")</f>
        <v/>
      </c>
      <c r="BG11" s="44" t="str">
        <f t="array" aca="1" ref="BG11" ca="1">IFERROR(IF(BG$4&lt;$D11,"",
IF(BG$4&gt;La_Dernière_Opération,"",
IF(BG$4=La_Dernière_Opération,Montant,
IF(BG$4=$D11,IF(OR(BG$4=Tout_JF_P,NOT(NETWORKDAYS.INTL(BG$4,BG$4,Chômés))),"*",Montant),
IF(_T_E=BG$4,IF(OR(BG$4=Tout_JF_P,NOT(NETWORKDAYS.INTL(BG$4,BG$4,Chômés))),"*",Montant),
IF(AND(OFFSET(BG11,,-Sens)&lt;&gt;"",OR(OFFSET(BG$4,,-Sens)=Tout_JF_P,NOT(NETWORKDAYS.INTL(OFFSET(BG$4,,-Sens),OFFSET(BG$4,,-Sens),Chômés)))),IF(OR(BG$4=Tout_JF_P,NOT(NETWORKDAYS.INTL(BG$4,BG$4,Chômés))),"*",Montant),
"")))))),"")</f>
        <v/>
      </c>
      <c r="BH11" s="40" t="str">
        <f t="array" aca="1" ref="BH11" ca="1">IFERROR(IF(BH$4&lt;$D11,"",
IF(BH$4&gt;La_Dernière_Opération,"",
IF(BH$4=La_Dernière_Opération,Montant,
IF(BH$4=$D11,IF(OR(BH$4=Tout_JF_P,NOT(NETWORKDAYS.INTL(BH$4,BH$4,Chômés))),"*",Montant),
IF(_T_E=BH$4,IF(OR(BH$4=Tout_JF_P,NOT(NETWORKDAYS.INTL(BH$4,BH$4,Chômés))),"*",Montant),
IF(AND(OFFSET(BH11,,-Sens)&lt;&gt;"",OR(OFFSET(BH$4,,-Sens)=Tout_JF_P,NOT(NETWORKDAYS.INTL(OFFSET(BH$4,,-Sens),OFFSET(BH$4,,-Sens),Chômés)))),IF(OR(BH$4=Tout_JF_P,NOT(NETWORKDAYS.INTL(BH$4,BH$4,Chômés))),"*",Montant),
"")))))),"")</f>
        <v/>
      </c>
    </row>
    <row r="12" spans="1:67" ht="26.25" x14ac:dyDescent="0.25">
      <c r="A12" s="63" t="s">
        <v>119</v>
      </c>
      <c r="B12" s="75" t="s">
        <v>110</v>
      </c>
      <c r="C12" s="35"/>
      <c r="D12" s="56">
        <v>44144</v>
      </c>
      <c r="E12" s="77" t="s">
        <v>57</v>
      </c>
      <c r="F12" s="30">
        <v>10000</v>
      </c>
      <c r="G12" s="35"/>
      <c r="H12" s="74">
        <f t="array" aca="1" ref="H12" ca="1">IF(OR($D12=Fériés,$D12=Ponts,NOT(NETWORKDAYS.INTL($D12,$D12,Chômés))),"Erreur de",IF($D12="","Absence de",IFERROR(
IF($I12="Terminé","Opération",
IF(TODAY()&lt;=$D12,$D12,
IF($I12&lt;WORKDAY.INTL(Prochaine_Echéance,IF(OR(WORKDAY.INTL(Prochaine_Echéance,0,Chômés,Tout_JF_P)=Tout_JF_P),1,0)*Sens,Chômés,Tout_JF_P),
$I12,
WORKDAY.INTL(Prochaine_Echéance,IF(OR(WORKDAY.INTL(Prochaine_Echéance,0,Chômés,Tout_JF_P)=Tout_JF_P),1,0)*Sens,Chômés,Tout_JF_P))
)),
IF($D12="","Absence de","Erreur de"))))</f>
        <v>44144</v>
      </c>
      <c r="I12" s="60" t="str">
        <f t="array" aca="1" ref="I12" ca="1">IF(OR($D12=Fériés,$D12=Ponts,NOT(NETWORKDAYS.INTL($D12,$D12,Chômés))),"date de début",IFERROR(
IF(La_Dernière_Opération&gt;EDATE($D12,100),"Perpétuel",
IF(La_Dernière_Opération&lt;TODAY(),"Terminé",La_Dernière_Opération)),IF(AND(ISNUMBER($D12),$E12=""),"périodicité","date de début")))</f>
        <v>date de début</v>
      </c>
      <c r="J12" s="40" t="str">
        <f t="array" aca="1" ref="J12" ca="1">IFERROR(IF(J$4&lt;$D12,"",
IF(J$4&gt;La_Dernière_Opération,"",
IF(J$4=La_Dernière_Opération,Montant,
IF(J$4=$D12,IF(OR(J$4=Tout_JF_P,NOT(NETWORKDAYS.INTL(J$4,J$4,Chômés))),"*",Montant),
IF(_T_E=J$4,IF(OR(J$4=Tout_JF_P,NOT(NETWORKDAYS.INTL(J$4,J$4,Chômés))),"*",Montant),
IF(AND(OFFSET(J12,,-Sens)&lt;&gt;"",OR(OFFSET(J$4,,-Sens)=Tout_JF_P,NOT(NETWORKDAYS.INTL(OFFSET(J$4,,-Sens),OFFSET(J$4,,-Sens),Chômés)))),IF(OR(J$4=Tout_JF_P,NOT(NETWORKDAYS.INTL(J$4,J$4,Chômés))),"*",Montant),
"")))))),"")</f>
        <v/>
      </c>
      <c r="K12" s="40" t="str">
        <f t="array" aca="1" ref="K12" ca="1">IFERROR(IF(K$4&lt;$D12,"",
IF(K$4&gt;La_Dernière_Opération,"",
IF(K$4=La_Dernière_Opération,Montant,
IF(K$4=$D12,IF(OR(K$4=Tout_JF_P,NOT(NETWORKDAYS.INTL(K$4,K$4,Chômés))),"*",Montant),
IF(_T_E=K$4,IF(OR(K$4=Tout_JF_P,NOT(NETWORKDAYS.INTL(K$4,K$4,Chômés))),"*",Montant),
IF(AND(OFFSET(K12,,-Sens)&lt;&gt;"",OR(OFFSET(K$4,,-Sens)=Tout_JF_P,NOT(NETWORKDAYS.INTL(OFFSET(K$4,,-Sens),OFFSET(K$4,,-Sens),Chômés)))),IF(OR(K$4=Tout_JF_P,NOT(NETWORKDAYS.INTL(K$4,K$4,Chômés))),"*",Montant),
"")))))),"")</f>
        <v/>
      </c>
      <c r="L12" s="40" t="str">
        <f t="array" aca="1" ref="L12" ca="1">IFERROR(IF(L$4&lt;$D12,"",
IF(L$4&gt;La_Dernière_Opération,"",
IF(L$4=La_Dernière_Opération,Montant,
IF(L$4=$D12,IF(OR(L$4=Tout_JF_P,NOT(NETWORKDAYS.INTL(L$4,L$4,Chômés))),"*",Montant),
IF(_T_E=L$4,IF(OR(L$4=Tout_JF_P,NOT(NETWORKDAYS.INTL(L$4,L$4,Chômés))),"*",Montant),
IF(AND(OFFSET(L12,,-Sens)&lt;&gt;"",OR(OFFSET(L$4,,-Sens)=Tout_JF_P,NOT(NETWORKDAYS.INTL(OFFSET(L$4,,-Sens),OFFSET(L$4,,-Sens),Chômés)))),IF(OR(L$4=Tout_JF_P,NOT(NETWORKDAYS.INTL(L$4,L$4,Chômés))),"*",Montant),
"")))))),"")</f>
        <v/>
      </c>
      <c r="M12" s="40" t="str">
        <f t="array" aca="1" ref="M12" ca="1">IFERROR(IF(M$4&lt;$D12,"",
IF(M$4&gt;La_Dernière_Opération,"",
IF(M$4=La_Dernière_Opération,Montant,
IF(M$4=$D12,IF(OR(M$4=Tout_JF_P,NOT(NETWORKDAYS.INTL(M$4,M$4,Chômés))),"*",Montant),
IF(_T_E=M$4,IF(OR(M$4=Tout_JF_P,NOT(NETWORKDAYS.INTL(M$4,M$4,Chômés))),"*",Montant),
IF(AND(OFFSET(M12,,-Sens)&lt;&gt;"",OR(OFFSET(M$4,,-Sens)=Tout_JF_P,NOT(NETWORKDAYS.INTL(OFFSET(M$4,,-Sens),OFFSET(M$4,,-Sens),Chômés)))),IF(OR(M$4=Tout_JF_P,NOT(NETWORKDAYS.INTL(M$4,M$4,Chômés))),"*",Montant),
"")))))),"")</f>
        <v/>
      </c>
      <c r="N12" s="40" t="str">
        <f t="array" aca="1" ref="N12" ca="1">IFERROR(IF(N$4&lt;$D12,"",
IF(N$4&gt;La_Dernière_Opération,"",
IF(N$4=La_Dernière_Opération,Montant,
IF(N$4=$D12,IF(OR(N$4=Tout_JF_P,NOT(NETWORKDAYS.INTL(N$4,N$4,Chômés))),"*",Montant),
IF(_T_E=N$4,IF(OR(N$4=Tout_JF_P,NOT(NETWORKDAYS.INTL(N$4,N$4,Chômés))),"*",Montant),
IF(AND(OFFSET(N12,,-Sens)&lt;&gt;"",OR(OFFSET(N$4,,-Sens)=Tout_JF_P,NOT(NETWORKDAYS.INTL(OFFSET(N$4,,-Sens),OFFSET(N$4,,-Sens),Chômés)))),IF(OR(N$4=Tout_JF_P,NOT(NETWORKDAYS.INTL(N$4,N$4,Chômés))),"*",Montant),
"")))))),"")</f>
        <v/>
      </c>
      <c r="O12" s="40" t="str">
        <f t="array" aca="1" ref="O12" ca="1">IFERROR(IF(O$4&lt;$D12,"",
IF(O$4&gt;La_Dernière_Opération,"",
IF(O$4=La_Dernière_Opération,Montant,
IF(O$4=$D12,IF(OR(O$4=Tout_JF_P,NOT(NETWORKDAYS.INTL(O$4,O$4,Chômés))),"*",Montant),
IF(_T_E=O$4,IF(OR(O$4=Tout_JF_P,NOT(NETWORKDAYS.INTL(O$4,O$4,Chômés))),"*",Montant),
IF(AND(OFFSET(O12,,-Sens)&lt;&gt;"",OR(OFFSET(O$4,,-Sens)=Tout_JF_P,NOT(NETWORKDAYS.INTL(OFFSET(O$4,,-Sens),OFFSET(O$4,,-Sens),Chômés)))),IF(OR(O$4=Tout_JF_P,NOT(NETWORKDAYS.INTL(O$4,O$4,Chômés))),"*",Montant),
"")))))),"")</f>
        <v/>
      </c>
      <c r="P12" s="40" t="str">
        <f t="array" aca="1" ref="P12" ca="1">IFERROR(IF(P$4&lt;$D12,"",
IF(P$4&gt;La_Dernière_Opération,"",
IF(P$4=La_Dernière_Opération,Montant,
IF(P$4=$D12,IF(OR(P$4=Tout_JF_P,NOT(NETWORKDAYS.INTL(P$4,P$4,Chômés))),"*",Montant),
IF(_T_E=P$4,IF(OR(P$4=Tout_JF_P,NOT(NETWORKDAYS.INTL(P$4,P$4,Chômés))),"*",Montant),
IF(AND(OFFSET(P12,,-Sens)&lt;&gt;"",OR(OFFSET(P$4,,-Sens)=Tout_JF_P,NOT(NETWORKDAYS.INTL(OFFSET(P$4,,-Sens),OFFSET(P$4,,-Sens),Chômés)))),IF(OR(P$4=Tout_JF_P,NOT(NETWORKDAYS.INTL(P$4,P$4,Chômés))),"*",Montant),
"")))))),"")</f>
        <v/>
      </c>
      <c r="Q12" s="40" t="str">
        <f t="array" aca="1" ref="Q12" ca="1">IFERROR(IF(Q$4&lt;$D12,"",
IF(Q$4&gt;La_Dernière_Opération,"",
IF(Q$4=La_Dernière_Opération,Montant,
IF(Q$4=$D12,IF(OR(Q$4=Tout_JF_P,NOT(NETWORKDAYS.INTL(Q$4,Q$4,Chômés))),"*",Montant),
IF(_T_E=Q$4,IF(OR(Q$4=Tout_JF_P,NOT(NETWORKDAYS.INTL(Q$4,Q$4,Chômés))),"*",Montant),
IF(AND(OFFSET(Q12,,-Sens)&lt;&gt;"",OR(OFFSET(Q$4,,-Sens)=Tout_JF_P,NOT(NETWORKDAYS.INTL(OFFSET(Q$4,,-Sens),OFFSET(Q$4,,-Sens),Chômés)))),IF(OR(Q$4=Tout_JF_P,NOT(NETWORKDAYS.INTL(Q$4,Q$4,Chômés))),"*",Montant),
"")))))),"")</f>
        <v/>
      </c>
      <c r="R12" s="61" t="str">
        <f t="array" aca="1" ref="R12" ca="1">IFERROR(IF(R$4&lt;$D12,"",
IF(R$4&gt;La_Dernière_Opération,"",
IF(R$4=La_Dernière_Opération,Montant,
IF(R$4=$D12,IF(OR(R$4=Tout_JF_P,NOT(NETWORKDAYS.INTL(R$4,R$4,Chômés))),"*",Montant),
IF(_T_E=R$4,IF(OR(R$4=Tout_JF_P,NOT(NETWORKDAYS.INTL(R$4,R$4,Chômés))),"*",Montant),
IF(AND(OFFSET(R12,,-Sens)&lt;&gt;"",OR(OFFSET(R$4,,-Sens)=Tout_JF_P,NOT(NETWORKDAYS.INTL(OFFSET(R$4,,-Sens),OFFSET(R$4,,-Sens),Chômés)))),IF(OR(R$4=Tout_JF_P,NOT(NETWORKDAYS.INTL(R$4,R$4,Chômés))),"*",Montant),
"")))))),"")</f>
        <v/>
      </c>
      <c r="S12" s="61" t="str">
        <f t="array" aca="1" ref="S12" ca="1">IFERROR(IF(S$4&lt;$D12,"",
IF(S$4&gt;La_Dernière_Opération,"",
IF(S$4=La_Dernière_Opération,Montant,
IF(S$4=$D12,IF(OR(S$4=Tout_JF_P,NOT(NETWORKDAYS.INTL(S$4,S$4,Chômés))),"*",Montant),
IF(_T_E=S$4,IF(OR(S$4=Tout_JF_P,NOT(NETWORKDAYS.INTL(S$4,S$4,Chômés))),"*",Montant),
IF(AND(OFFSET(S12,,-Sens)&lt;&gt;"",OR(OFFSET(S$4,,-Sens)=Tout_JF_P,NOT(NETWORKDAYS.INTL(OFFSET(S$4,,-Sens),OFFSET(S$4,,-Sens),Chômés)))),IF(OR(S$4=Tout_JF_P,NOT(NETWORKDAYS.INTL(S$4,S$4,Chômés))),"*",Montant),
"")))))),"")</f>
        <v/>
      </c>
      <c r="T12" s="61" t="str">
        <f t="array" aca="1" ref="T12" ca="1">IFERROR(IF(T$4&lt;$D12,"",
IF(T$4&gt;La_Dernière_Opération,"",
IF(T$4=La_Dernière_Opération,Montant,
IF(T$4=$D12,IF(OR(T$4=Tout_JF_P,NOT(NETWORKDAYS.INTL(T$4,T$4,Chômés))),"*",Montant),
IF(_T_E=T$4,IF(OR(T$4=Tout_JF_P,NOT(NETWORKDAYS.INTL(T$4,T$4,Chômés))),"*",Montant),
IF(AND(OFFSET(T12,,-Sens)&lt;&gt;"",OR(OFFSET(T$4,,-Sens)=Tout_JF_P,NOT(NETWORKDAYS.INTL(OFFSET(T$4,,-Sens),OFFSET(T$4,,-Sens),Chômés)))),IF(OR(T$4=Tout_JF_P,NOT(NETWORKDAYS.INTL(T$4,T$4,Chômés))),"*",Montant),
"")))))),"")</f>
        <v/>
      </c>
      <c r="U12" s="61" t="str">
        <f t="array" aca="1" ref="U12" ca="1">IFERROR(IF(U$4&lt;$D12,"",
IF(U$4&gt;La_Dernière_Opération,"",
IF(U$4=La_Dernière_Opération,Montant,
IF(U$4=$D12,IF(OR(U$4=Tout_JF_P,NOT(NETWORKDAYS.INTL(U$4,U$4,Chômés))),"*",Montant),
IF(_T_E=U$4,IF(OR(U$4=Tout_JF_P,NOT(NETWORKDAYS.INTL(U$4,U$4,Chômés))),"*",Montant),
IF(AND(OFFSET(U12,,-Sens)&lt;&gt;"",OR(OFFSET(U$4,,-Sens)=Tout_JF_P,NOT(NETWORKDAYS.INTL(OFFSET(U$4,,-Sens),OFFSET(U$4,,-Sens),Chômés)))),IF(OR(U$4=Tout_JF_P,NOT(NETWORKDAYS.INTL(U$4,U$4,Chômés))),"*",Montant),
"")))))),"")</f>
        <v/>
      </c>
      <c r="V12" s="61" t="str">
        <f t="array" aca="1" ref="V12" ca="1">IFERROR(IF(V$4&lt;$D12,"",
IF(V$4&gt;La_Dernière_Opération,"",
IF(V$4=La_Dernière_Opération,Montant,
IF(V$4=$D12,IF(OR(V$4=Tout_JF_P,NOT(NETWORKDAYS.INTL(V$4,V$4,Chômés))),"*",Montant),
IF(_T_E=V$4,IF(OR(V$4=Tout_JF_P,NOT(NETWORKDAYS.INTL(V$4,V$4,Chômés))),"*",Montant),
IF(AND(OFFSET(V12,,-Sens)&lt;&gt;"",OR(OFFSET(V$4,,-Sens)=Tout_JF_P,NOT(NETWORKDAYS.INTL(OFFSET(V$4,,-Sens),OFFSET(V$4,,-Sens),Chômés)))),IF(OR(V$4=Tout_JF_P,NOT(NETWORKDAYS.INTL(V$4,V$4,Chômés))),"*",Montant),
"")))))),"")</f>
        <v/>
      </c>
      <c r="W12" s="61" t="str">
        <f t="array" aca="1" ref="W12" ca="1">IFERROR(IF(W$4&lt;$D12,"",
IF(W$4&gt;La_Dernière_Opération,"",
IF(W$4=La_Dernière_Opération,Montant,
IF(W$4=$D12,IF(OR(W$4=Tout_JF_P,NOT(NETWORKDAYS.INTL(W$4,W$4,Chômés))),"*",Montant),
IF(_T_E=W$4,IF(OR(W$4=Tout_JF_P,NOT(NETWORKDAYS.INTL(W$4,W$4,Chômés))),"*",Montant),
IF(AND(OFFSET(W12,,-Sens)&lt;&gt;"",OR(OFFSET(W$4,,-Sens)=Tout_JF_P,NOT(NETWORKDAYS.INTL(OFFSET(W$4,,-Sens),OFFSET(W$4,,-Sens),Chômés)))),IF(OR(W$4=Tout_JF_P,NOT(NETWORKDAYS.INTL(W$4,W$4,Chômés))),"*",Montant),
"")))))),"")</f>
        <v/>
      </c>
      <c r="X12" s="61" t="str">
        <f t="array" aca="1" ref="X12" ca="1">IFERROR(IF(X$4&lt;$D12,"",
IF(X$4&gt;La_Dernière_Opération,"",
IF(X$4=La_Dernière_Opération,Montant,
IF(X$4=$D12,IF(OR(X$4=Tout_JF_P,NOT(NETWORKDAYS.INTL(X$4,X$4,Chômés))),"*",Montant),
IF(_T_E=X$4,IF(OR(X$4=Tout_JF_P,NOT(NETWORKDAYS.INTL(X$4,X$4,Chômés))),"*",Montant),
IF(AND(OFFSET(X12,,-Sens)&lt;&gt;"",OR(OFFSET(X$4,,-Sens)=Tout_JF_P,NOT(NETWORKDAYS.INTL(OFFSET(X$4,,-Sens),OFFSET(X$4,,-Sens),Chômés)))),IF(OR(X$4=Tout_JF_P,NOT(NETWORKDAYS.INTL(X$4,X$4,Chômés))),"*",Montant),
"")))))),"")</f>
        <v/>
      </c>
      <c r="Y12" s="61" t="str">
        <f t="array" aca="1" ref="Y12" ca="1">IFERROR(IF(Y$4&lt;$D12,"",
IF(Y$4&gt;La_Dernière_Opération,"",
IF(Y$4=La_Dernière_Opération,Montant,
IF(Y$4=$D12,IF(OR(Y$4=Tout_JF_P,NOT(NETWORKDAYS.INTL(Y$4,Y$4,Chômés))),"*",Montant),
IF(_T_E=Y$4,IF(OR(Y$4=Tout_JF_P,NOT(NETWORKDAYS.INTL(Y$4,Y$4,Chômés))),"*",Montant),
IF(AND(OFFSET(Y12,,-Sens)&lt;&gt;"",OR(OFFSET(Y$4,,-Sens)=Tout_JF_P,NOT(NETWORKDAYS.INTL(OFFSET(Y$4,,-Sens),OFFSET(Y$4,,-Sens),Chômés)))),IF(OR(Y$4=Tout_JF_P,NOT(NETWORKDAYS.INTL(Y$4,Y$4,Chômés))),"*",Montant),
"")))))),"")</f>
        <v/>
      </c>
      <c r="Z12" s="61" t="str">
        <f t="array" aca="1" ref="Z12" ca="1">IFERROR(IF(Z$4&lt;$D12,"",
IF(Z$4&gt;La_Dernière_Opération,"",
IF(Z$4=La_Dernière_Opération,Montant,
IF(Z$4=$D12,IF(OR(Z$4=Tout_JF_P,NOT(NETWORKDAYS.INTL(Z$4,Z$4,Chômés))),"*",Montant),
IF(_T_E=Z$4,IF(OR(Z$4=Tout_JF_P,NOT(NETWORKDAYS.INTL(Z$4,Z$4,Chômés))),"*",Montant),
IF(AND(OFFSET(Z12,,-Sens)&lt;&gt;"",OR(OFFSET(Z$4,,-Sens)=Tout_JF_P,NOT(NETWORKDAYS.INTL(OFFSET(Z$4,,-Sens),OFFSET(Z$4,,-Sens),Chômés)))),IF(OR(Z$4=Tout_JF_P,NOT(NETWORKDAYS.INTL(Z$4,Z$4,Chômés))),"*",Montant),
"")))))),"")</f>
        <v/>
      </c>
      <c r="AA12" s="61" t="str">
        <f t="array" aca="1" ref="AA12" ca="1">IFERROR(IF(AA$4&lt;$D12,"",
IF(AA$4&gt;La_Dernière_Opération,"",
IF(AA$4=La_Dernière_Opération,Montant,
IF(AA$4=$D12,IF(OR(AA$4=Tout_JF_P,NOT(NETWORKDAYS.INTL(AA$4,AA$4,Chômés))),"*",Montant),
IF(_T_E=AA$4,IF(OR(AA$4=Tout_JF_P,NOT(NETWORKDAYS.INTL(AA$4,AA$4,Chômés))),"*",Montant),
IF(AND(OFFSET(AA12,,-Sens)&lt;&gt;"",OR(OFFSET(AA$4,,-Sens)=Tout_JF_P,NOT(NETWORKDAYS.INTL(OFFSET(AA$4,,-Sens),OFFSET(AA$4,,-Sens),Chômés)))),IF(OR(AA$4=Tout_JF_P,NOT(NETWORKDAYS.INTL(AA$4,AA$4,Chômés))),"*",Montant),
"")))))),"")</f>
        <v/>
      </c>
      <c r="AB12" s="61" t="str">
        <f t="array" aca="1" ref="AB12" ca="1">IFERROR(IF(AB$4&lt;$D12,"",
IF(AB$4&gt;La_Dernière_Opération,"",
IF(AB$4=La_Dernière_Opération,Montant,
IF(AB$4=$D12,IF(OR(AB$4=Tout_JF_P,NOT(NETWORKDAYS.INTL(AB$4,AB$4,Chômés))),"*",Montant),
IF(_T_E=AB$4,IF(OR(AB$4=Tout_JF_P,NOT(NETWORKDAYS.INTL(AB$4,AB$4,Chômés))),"*",Montant),
IF(AND(OFFSET(AB12,,-Sens)&lt;&gt;"",OR(OFFSET(AB$4,,-Sens)=Tout_JF_P,NOT(NETWORKDAYS.INTL(OFFSET(AB$4,,-Sens),OFFSET(AB$4,,-Sens),Chômés)))),IF(OR(AB$4=Tout_JF_P,NOT(NETWORKDAYS.INTL(AB$4,AB$4,Chômés))),"*",Montant),
"")))))),"")</f>
        <v/>
      </c>
      <c r="AC12" s="61" t="str">
        <f t="array" aca="1" ref="AC12" ca="1">IFERROR(IF(AC$4&lt;$D12,"",
IF(AC$4&gt;La_Dernière_Opération,"",
IF(AC$4=La_Dernière_Opération,Montant,
IF(AC$4=$D12,IF(OR(AC$4=Tout_JF_P,NOT(NETWORKDAYS.INTL(AC$4,AC$4,Chômés))),"*",Montant),
IF(_T_E=AC$4,IF(OR(AC$4=Tout_JF_P,NOT(NETWORKDAYS.INTL(AC$4,AC$4,Chômés))),"*",Montant),
IF(AND(OFFSET(AC12,,-Sens)&lt;&gt;"",OR(OFFSET(AC$4,,-Sens)=Tout_JF_P,NOT(NETWORKDAYS.INTL(OFFSET(AC$4,,-Sens),OFFSET(AC$4,,-Sens),Chômés)))),IF(OR(AC$4=Tout_JF_P,NOT(NETWORKDAYS.INTL(AC$4,AC$4,Chômés))),"*",Montant),
"")))))),"")</f>
        <v/>
      </c>
      <c r="AD12" s="61" t="str">
        <f t="array" aca="1" ref="AD12" ca="1">IFERROR(IF(AD$4&lt;$D12,"",
IF(AD$4&gt;La_Dernière_Opération,"",
IF(AD$4=La_Dernière_Opération,Montant,
IF(AD$4=$D12,IF(OR(AD$4=Tout_JF_P,NOT(NETWORKDAYS.INTL(AD$4,AD$4,Chômés))),"*",Montant),
IF(_T_E=AD$4,IF(OR(AD$4=Tout_JF_P,NOT(NETWORKDAYS.INTL(AD$4,AD$4,Chômés))),"*",Montant),
IF(AND(OFFSET(AD12,,-Sens)&lt;&gt;"",OR(OFFSET(AD$4,,-Sens)=Tout_JF_P,NOT(NETWORKDAYS.INTL(OFFSET(AD$4,,-Sens),OFFSET(AD$4,,-Sens),Chômés)))),IF(OR(AD$4=Tout_JF_P,NOT(NETWORKDAYS.INTL(AD$4,AD$4,Chômés))),"*",Montant),
"")))))),"")</f>
        <v/>
      </c>
      <c r="AE12" s="61" t="str">
        <f t="array" aca="1" ref="AE12" ca="1">IFERROR(IF(AE$4&lt;$D12,"",
IF(AE$4&gt;La_Dernière_Opération,"",
IF(AE$4=La_Dernière_Opération,Montant,
IF(AE$4=$D12,IF(OR(AE$4=Tout_JF_P,NOT(NETWORKDAYS.INTL(AE$4,AE$4,Chômés))),"*",Montant),
IF(_T_E=AE$4,IF(OR(AE$4=Tout_JF_P,NOT(NETWORKDAYS.INTL(AE$4,AE$4,Chômés))),"*",Montant),
IF(AND(OFFSET(AE12,,-Sens)&lt;&gt;"",OR(OFFSET(AE$4,,-Sens)=Tout_JF_P,NOT(NETWORKDAYS.INTL(OFFSET(AE$4,,-Sens),OFFSET(AE$4,,-Sens),Chômés)))),IF(OR(AE$4=Tout_JF_P,NOT(NETWORKDAYS.INTL(AE$4,AE$4,Chômés))),"*",Montant),
"")))))),"")</f>
        <v/>
      </c>
      <c r="AF12" s="61" t="str">
        <f t="array" aca="1" ref="AF12" ca="1">IFERROR(IF(AF$4&lt;$D12,"",
IF(AF$4&gt;La_Dernière_Opération,"",
IF(AF$4=La_Dernière_Opération,Montant,
IF(AF$4=$D12,IF(OR(AF$4=Tout_JF_P,NOT(NETWORKDAYS.INTL(AF$4,AF$4,Chômés))),"*",Montant),
IF(_T_E=AF$4,IF(OR(AF$4=Tout_JF_P,NOT(NETWORKDAYS.INTL(AF$4,AF$4,Chômés))),"*",Montant),
IF(AND(OFFSET(AF12,,-Sens)&lt;&gt;"",OR(OFFSET(AF$4,,-Sens)=Tout_JF_P,NOT(NETWORKDAYS.INTL(OFFSET(AF$4,,-Sens),OFFSET(AF$4,,-Sens),Chômés)))),IF(OR(AF$4=Tout_JF_P,NOT(NETWORKDAYS.INTL(AF$4,AF$4,Chômés))),"*",Montant),
"")))))),"")</f>
        <v/>
      </c>
      <c r="AG12" s="61" t="str">
        <f t="array" aca="1" ref="AG12" ca="1">IFERROR(IF(AG$4&lt;$D12,"",
IF(AG$4&gt;La_Dernière_Opération,"",
IF(AG$4=La_Dernière_Opération,Montant,
IF(AG$4=$D12,IF(OR(AG$4=Tout_JF_P,NOT(NETWORKDAYS.INTL(AG$4,AG$4,Chômés))),"*",Montant),
IF(_T_E=AG$4,IF(OR(AG$4=Tout_JF_P,NOT(NETWORKDAYS.INTL(AG$4,AG$4,Chômés))),"*",Montant),
IF(AND(OFFSET(AG12,,-Sens)&lt;&gt;"",OR(OFFSET(AG$4,,-Sens)=Tout_JF_P,NOT(NETWORKDAYS.INTL(OFFSET(AG$4,,-Sens),OFFSET(AG$4,,-Sens),Chômés)))),IF(OR(AG$4=Tout_JF_P,NOT(NETWORKDAYS.INTL(AG$4,AG$4,Chômés))),"*",Montant),
"")))))),"")</f>
        <v/>
      </c>
      <c r="AH12" s="61" t="str">
        <f t="array" aca="1" ref="AH12" ca="1">IFERROR(IF(AH$4&lt;$D12,"",
IF(AH$4&gt;La_Dernière_Opération,"",
IF(AH$4=La_Dernière_Opération,Montant,
IF(AH$4=$D12,IF(OR(AH$4=Tout_JF_P,NOT(NETWORKDAYS.INTL(AH$4,AH$4,Chômés))),"*",Montant),
IF(_T_E=AH$4,IF(OR(AH$4=Tout_JF_P,NOT(NETWORKDAYS.INTL(AH$4,AH$4,Chômés))),"*",Montant),
IF(AND(OFFSET(AH12,,-Sens)&lt;&gt;"",OR(OFFSET(AH$4,,-Sens)=Tout_JF_P,NOT(NETWORKDAYS.INTL(OFFSET(AH$4,,-Sens),OFFSET(AH$4,,-Sens),Chômés)))),IF(OR(AH$4=Tout_JF_P,NOT(NETWORKDAYS.INTL(AH$4,AH$4,Chômés))),"*",Montant),
"")))))),"")</f>
        <v/>
      </c>
      <c r="AI12" s="61" t="str">
        <f t="array" aca="1" ref="AI12" ca="1">IFERROR(IF(AI$4&lt;$D12,"",
IF(AI$4&gt;La_Dernière_Opération,"",
IF(AI$4=La_Dernière_Opération,Montant,
IF(AI$4=$D12,IF(OR(AI$4=Tout_JF_P,NOT(NETWORKDAYS.INTL(AI$4,AI$4,Chômés))),"*",Montant),
IF(_T_E=AI$4,IF(OR(AI$4=Tout_JF_P,NOT(NETWORKDAYS.INTL(AI$4,AI$4,Chômés))),"*",Montant),
IF(AND(OFFSET(AI12,,-Sens)&lt;&gt;"",OR(OFFSET(AI$4,,-Sens)=Tout_JF_P,NOT(NETWORKDAYS.INTL(OFFSET(AI$4,,-Sens),OFFSET(AI$4,,-Sens),Chômés)))),IF(OR(AI$4=Tout_JF_P,NOT(NETWORKDAYS.INTL(AI$4,AI$4,Chômés))),"*",Montant),
"")))))),"")</f>
        <v/>
      </c>
      <c r="AJ12" s="61" t="str">
        <f t="array" aca="1" ref="AJ12" ca="1">IFERROR(IF(AJ$4&lt;$D12,"",
IF(AJ$4&gt;La_Dernière_Opération,"",
IF(AJ$4=La_Dernière_Opération,Montant,
IF(AJ$4=$D12,IF(OR(AJ$4=Tout_JF_P,NOT(NETWORKDAYS.INTL(AJ$4,AJ$4,Chômés))),"*",Montant),
IF(_T_E=AJ$4,IF(OR(AJ$4=Tout_JF_P,NOT(NETWORKDAYS.INTL(AJ$4,AJ$4,Chômés))),"*",Montant),
IF(AND(OFFSET(AJ12,,-Sens)&lt;&gt;"",OR(OFFSET(AJ$4,,-Sens)=Tout_JF_P,NOT(NETWORKDAYS.INTL(OFFSET(AJ$4,,-Sens),OFFSET(AJ$4,,-Sens),Chômés)))),IF(OR(AJ$4=Tout_JF_P,NOT(NETWORKDAYS.INTL(AJ$4,AJ$4,Chômés))),"*",Montant),
"")))))),"")</f>
        <v/>
      </c>
      <c r="AK12" s="61" t="str">
        <f t="array" aca="1" ref="AK12" ca="1">IFERROR(IF(AK$4&lt;$D12,"",
IF(AK$4&gt;La_Dernière_Opération,"",
IF(AK$4=La_Dernière_Opération,Montant,
IF(AK$4=$D12,IF(OR(AK$4=Tout_JF_P,NOT(NETWORKDAYS.INTL(AK$4,AK$4,Chômés))),"*",Montant),
IF(_T_E=AK$4,IF(OR(AK$4=Tout_JF_P,NOT(NETWORKDAYS.INTL(AK$4,AK$4,Chômés))),"*",Montant),
IF(AND(OFFSET(AK12,,-Sens)&lt;&gt;"",OR(OFFSET(AK$4,,-Sens)=Tout_JF_P,NOT(NETWORKDAYS.INTL(OFFSET(AK$4,,-Sens),OFFSET(AK$4,,-Sens),Chômés)))),IF(OR(AK$4=Tout_JF_P,NOT(NETWORKDAYS.INTL(AK$4,AK$4,Chômés))),"*",Montant),
"")))))),"")</f>
        <v/>
      </c>
      <c r="AL12" s="61" t="str">
        <f t="array" aca="1" ref="AL12" ca="1">IFERROR(IF(AL$4&lt;$D12,"",
IF(AL$4&gt;La_Dernière_Opération,"",
IF(AL$4=La_Dernière_Opération,Montant,
IF(AL$4=$D12,IF(OR(AL$4=Tout_JF_P,NOT(NETWORKDAYS.INTL(AL$4,AL$4,Chômés))),"*",Montant),
IF(_T_E=AL$4,IF(OR(AL$4=Tout_JF_P,NOT(NETWORKDAYS.INTL(AL$4,AL$4,Chômés))),"*",Montant),
IF(AND(OFFSET(AL12,,-Sens)&lt;&gt;"",OR(OFFSET(AL$4,,-Sens)=Tout_JF_P,NOT(NETWORKDAYS.INTL(OFFSET(AL$4,,-Sens),OFFSET(AL$4,,-Sens),Chômés)))),IF(OR(AL$4=Tout_JF_P,NOT(NETWORKDAYS.INTL(AL$4,AL$4,Chômés))),"*",Montant),
"")))))),"")</f>
        <v/>
      </c>
      <c r="AM12" s="61" t="str">
        <f t="array" aca="1" ref="AM12" ca="1">IFERROR(IF(AM$4&lt;$D12,"",
IF(AM$4&gt;La_Dernière_Opération,"",
IF(AM$4=La_Dernière_Opération,Montant,
IF(AM$4=$D12,IF(OR(AM$4=Tout_JF_P,NOT(NETWORKDAYS.INTL(AM$4,AM$4,Chômés))),"*",Montant),
IF(_T_E=AM$4,IF(OR(AM$4=Tout_JF_P,NOT(NETWORKDAYS.INTL(AM$4,AM$4,Chômés))),"*",Montant),
IF(AND(OFFSET(AM12,,-Sens)&lt;&gt;"",OR(OFFSET(AM$4,,-Sens)=Tout_JF_P,NOT(NETWORKDAYS.INTL(OFFSET(AM$4,,-Sens),OFFSET(AM$4,,-Sens),Chômés)))),IF(OR(AM$4=Tout_JF_P,NOT(NETWORKDAYS.INTL(AM$4,AM$4,Chômés))),"*",Montant),
"")))))),"")</f>
        <v/>
      </c>
      <c r="AN12" s="61" t="str">
        <f t="array" aca="1" ref="AN12" ca="1">IFERROR(IF(AN$4&lt;$D12,"",
IF(AN$4&gt;La_Dernière_Opération,"",
IF(AN$4=La_Dernière_Opération,Montant,
IF(AN$4=$D12,IF(OR(AN$4=Tout_JF_P,NOT(NETWORKDAYS.INTL(AN$4,AN$4,Chômés))),"*",Montant),
IF(_T_E=AN$4,IF(OR(AN$4=Tout_JF_P,NOT(NETWORKDAYS.INTL(AN$4,AN$4,Chômés))),"*",Montant),
IF(AND(OFFSET(AN12,,-Sens)&lt;&gt;"",OR(OFFSET(AN$4,,-Sens)=Tout_JF_P,NOT(NETWORKDAYS.INTL(OFFSET(AN$4,,-Sens),OFFSET(AN$4,,-Sens),Chômés)))),IF(OR(AN$4=Tout_JF_P,NOT(NETWORKDAYS.INTL(AN$4,AN$4,Chômés))),"*",Montant),
"")))))),"")</f>
        <v/>
      </c>
      <c r="AO12" s="61" t="str">
        <f t="array" aca="1" ref="AO12" ca="1">IFERROR(IF(AO$4&lt;$D12,"",
IF(AO$4&gt;La_Dernière_Opération,"",
IF(AO$4=La_Dernière_Opération,Montant,
IF(AO$4=$D12,IF(OR(AO$4=Tout_JF_P,NOT(NETWORKDAYS.INTL(AO$4,AO$4,Chômés))),"*",Montant),
IF(_T_E=AO$4,IF(OR(AO$4=Tout_JF_P,NOT(NETWORKDAYS.INTL(AO$4,AO$4,Chômés))),"*",Montant),
IF(AND(OFFSET(AO12,,-Sens)&lt;&gt;"",OR(OFFSET(AO$4,,-Sens)=Tout_JF_P,NOT(NETWORKDAYS.INTL(OFFSET(AO$4,,-Sens),OFFSET(AO$4,,-Sens),Chômés)))),IF(OR(AO$4=Tout_JF_P,NOT(NETWORKDAYS.INTL(AO$4,AO$4,Chômés))),"*",Montant),
"")))))),"")</f>
        <v/>
      </c>
      <c r="AP12" s="61" t="str">
        <f t="array" aca="1" ref="AP12" ca="1">IFERROR(IF(AP$4&lt;$D12,"",
IF(AP$4&gt;La_Dernière_Opération,"",
IF(AP$4=La_Dernière_Opération,Montant,
IF(AP$4=$D12,IF(OR(AP$4=Tout_JF_P,NOT(NETWORKDAYS.INTL(AP$4,AP$4,Chômés))),"*",Montant),
IF(_T_E=AP$4,IF(OR(AP$4=Tout_JF_P,NOT(NETWORKDAYS.INTL(AP$4,AP$4,Chômés))),"*",Montant),
IF(AND(OFFSET(AP12,,-Sens)&lt;&gt;"",OR(OFFSET(AP$4,,-Sens)=Tout_JF_P,NOT(NETWORKDAYS.INTL(OFFSET(AP$4,,-Sens),OFFSET(AP$4,,-Sens),Chômés)))),IF(OR(AP$4=Tout_JF_P,NOT(NETWORKDAYS.INTL(AP$4,AP$4,Chômés))),"*",Montant),
"")))))),"")</f>
        <v/>
      </c>
      <c r="AQ12" s="61" t="str">
        <f t="array" aca="1" ref="AQ12" ca="1">IFERROR(IF(AQ$4&lt;$D12,"",
IF(AQ$4&gt;La_Dernière_Opération,"",
IF(AQ$4=La_Dernière_Opération,Montant,
IF(AQ$4=$D12,IF(OR(AQ$4=Tout_JF_P,NOT(NETWORKDAYS.INTL(AQ$4,AQ$4,Chômés))),"*",Montant),
IF(_T_E=AQ$4,IF(OR(AQ$4=Tout_JF_P,NOT(NETWORKDAYS.INTL(AQ$4,AQ$4,Chômés))),"*",Montant),
IF(AND(OFFSET(AQ12,,-Sens)&lt;&gt;"",OR(OFFSET(AQ$4,,-Sens)=Tout_JF_P,NOT(NETWORKDAYS.INTL(OFFSET(AQ$4,,-Sens),OFFSET(AQ$4,,-Sens),Chômés)))),IF(OR(AQ$4=Tout_JF_P,NOT(NETWORKDAYS.INTL(AQ$4,AQ$4,Chômés))),"*",Montant),
"")))))),"")</f>
        <v/>
      </c>
      <c r="AR12" s="61" t="str">
        <f t="array" aca="1" ref="AR12" ca="1">IFERROR(IF(AR$4&lt;$D12,"",
IF(AR$4&gt;La_Dernière_Opération,"",
IF(AR$4=La_Dernière_Opération,Montant,
IF(AR$4=$D12,IF(OR(AR$4=Tout_JF_P,NOT(NETWORKDAYS.INTL(AR$4,AR$4,Chômés))),"*",Montant),
IF(_T_E=AR$4,IF(OR(AR$4=Tout_JF_P,NOT(NETWORKDAYS.INTL(AR$4,AR$4,Chômés))),"*",Montant),
IF(AND(OFFSET(AR12,,-Sens)&lt;&gt;"",OR(OFFSET(AR$4,,-Sens)=Tout_JF_P,NOT(NETWORKDAYS.INTL(OFFSET(AR$4,,-Sens),OFFSET(AR$4,,-Sens),Chômés)))),IF(OR(AR$4=Tout_JF_P,NOT(NETWORKDAYS.INTL(AR$4,AR$4,Chômés))),"*",Montant),
"")))))),"")</f>
        <v/>
      </c>
      <c r="AS12" s="61" t="str">
        <f t="array" aca="1" ref="AS12" ca="1">IFERROR(IF(AS$4&lt;$D12,"",
IF(AS$4&gt;La_Dernière_Opération,"",
IF(AS$4=La_Dernière_Opération,Montant,
IF(AS$4=$D12,IF(OR(AS$4=Tout_JF_P,NOT(NETWORKDAYS.INTL(AS$4,AS$4,Chômés))),"*",Montant),
IF(_T_E=AS$4,IF(OR(AS$4=Tout_JF_P,NOT(NETWORKDAYS.INTL(AS$4,AS$4,Chômés))),"*",Montant),
IF(AND(OFFSET(AS12,,-Sens)&lt;&gt;"",OR(OFFSET(AS$4,,-Sens)=Tout_JF_P,NOT(NETWORKDAYS.INTL(OFFSET(AS$4,,-Sens),OFFSET(AS$4,,-Sens),Chômés)))),IF(OR(AS$4=Tout_JF_P,NOT(NETWORKDAYS.INTL(AS$4,AS$4,Chômés))),"*",Montant),
"")))))),"")</f>
        <v/>
      </c>
      <c r="AT12" s="61" t="str">
        <f t="array" aca="1" ref="AT12" ca="1">IFERROR(IF(AT$4&lt;$D12,"",
IF(AT$4&gt;La_Dernière_Opération,"",
IF(AT$4=La_Dernière_Opération,Montant,
IF(AT$4=$D12,IF(OR(AT$4=Tout_JF_P,NOT(NETWORKDAYS.INTL(AT$4,AT$4,Chômés))),"*",Montant),
IF(_T_E=AT$4,IF(OR(AT$4=Tout_JF_P,NOT(NETWORKDAYS.INTL(AT$4,AT$4,Chômés))),"*",Montant),
IF(AND(OFFSET(AT12,,-Sens)&lt;&gt;"",OR(OFFSET(AT$4,,-Sens)=Tout_JF_P,NOT(NETWORKDAYS.INTL(OFFSET(AT$4,,-Sens),OFFSET(AT$4,,-Sens),Chômés)))),IF(OR(AT$4=Tout_JF_P,NOT(NETWORKDAYS.INTL(AT$4,AT$4,Chômés))),"*",Montant),
"")))))),"")</f>
        <v/>
      </c>
      <c r="AU12" s="61" t="str">
        <f t="array" aca="1" ref="AU12" ca="1">IFERROR(IF(AU$4&lt;$D12,"",
IF(AU$4&gt;La_Dernière_Opération,"",
IF(AU$4=La_Dernière_Opération,Montant,
IF(AU$4=$D12,IF(OR(AU$4=Tout_JF_P,NOT(NETWORKDAYS.INTL(AU$4,AU$4,Chômés))),"*",Montant),
IF(_T_E=AU$4,IF(OR(AU$4=Tout_JF_P,NOT(NETWORKDAYS.INTL(AU$4,AU$4,Chômés))),"*",Montant),
IF(AND(OFFSET(AU12,,-Sens)&lt;&gt;"",OR(OFFSET(AU$4,,-Sens)=Tout_JF_P,NOT(NETWORKDAYS.INTL(OFFSET(AU$4,,-Sens),OFFSET(AU$4,,-Sens),Chômés)))),IF(OR(AU$4=Tout_JF_P,NOT(NETWORKDAYS.INTL(AU$4,AU$4,Chômés))),"*",Montant),
"")))))),"")</f>
        <v/>
      </c>
      <c r="AV12" s="61" t="str">
        <f t="array" aca="1" ref="AV12" ca="1">IFERROR(IF(AV$4&lt;$D12,"",
IF(AV$4&gt;La_Dernière_Opération,"",
IF(AV$4=La_Dernière_Opération,Montant,
IF(AV$4=$D12,IF(OR(AV$4=Tout_JF_P,NOT(NETWORKDAYS.INTL(AV$4,AV$4,Chômés))),"*",Montant),
IF(_T_E=AV$4,IF(OR(AV$4=Tout_JF_P,NOT(NETWORKDAYS.INTL(AV$4,AV$4,Chômés))),"*",Montant),
IF(AND(OFFSET(AV12,,-Sens)&lt;&gt;"",OR(OFFSET(AV$4,,-Sens)=Tout_JF_P,NOT(NETWORKDAYS.INTL(OFFSET(AV$4,,-Sens),OFFSET(AV$4,,-Sens),Chômés)))),IF(OR(AV$4=Tout_JF_P,NOT(NETWORKDAYS.INTL(AV$4,AV$4,Chômés))),"*",Montant),
"")))))),"")</f>
        <v/>
      </c>
      <c r="AW12" s="61" t="str">
        <f t="array" aca="1" ref="AW12" ca="1">IFERROR(IF(AW$4&lt;$D12,"",
IF(AW$4&gt;La_Dernière_Opération,"",
IF(AW$4=La_Dernière_Opération,Montant,
IF(AW$4=$D12,IF(OR(AW$4=Tout_JF_P,NOT(NETWORKDAYS.INTL(AW$4,AW$4,Chômés))),"*",Montant),
IF(_T_E=AW$4,IF(OR(AW$4=Tout_JF_P,NOT(NETWORKDAYS.INTL(AW$4,AW$4,Chômés))),"*",Montant),
IF(AND(OFFSET(AW12,,-Sens)&lt;&gt;"",OR(OFFSET(AW$4,,-Sens)=Tout_JF_P,NOT(NETWORKDAYS.INTL(OFFSET(AW$4,,-Sens),OFFSET(AW$4,,-Sens),Chômés)))),IF(OR(AW$4=Tout_JF_P,NOT(NETWORKDAYS.INTL(AW$4,AW$4,Chômés))),"*",Montant),
"")))))),"")</f>
        <v/>
      </c>
      <c r="AX12" s="61" t="str">
        <f t="array" aca="1" ref="AX12" ca="1">IFERROR(IF(AX$4&lt;$D12,"",
IF(AX$4&gt;La_Dernière_Opération,"",
IF(AX$4=La_Dernière_Opération,Montant,
IF(AX$4=$D12,IF(OR(AX$4=Tout_JF_P,NOT(NETWORKDAYS.INTL(AX$4,AX$4,Chômés))),"*",Montant),
IF(_T_E=AX$4,IF(OR(AX$4=Tout_JF_P,NOT(NETWORKDAYS.INTL(AX$4,AX$4,Chômés))),"*",Montant),
IF(AND(OFFSET(AX12,,-Sens)&lt;&gt;"",OR(OFFSET(AX$4,,-Sens)=Tout_JF_P,NOT(NETWORKDAYS.INTL(OFFSET(AX$4,,-Sens),OFFSET(AX$4,,-Sens),Chômés)))),IF(OR(AX$4=Tout_JF_P,NOT(NETWORKDAYS.INTL(AX$4,AX$4,Chômés))),"*",Montant),
"")))))),"")</f>
        <v/>
      </c>
      <c r="AY12" s="61" t="str">
        <f t="array" aca="1" ref="AY12" ca="1">IFERROR(IF(AY$4&lt;$D12,"",
IF(AY$4&gt;La_Dernière_Opération,"",
IF(AY$4=La_Dernière_Opération,Montant,
IF(AY$4=$D12,IF(OR(AY$4=Tout_JF_P,NOT(NETWORKDAYS.INTL(AY$4,AY$4,Chômés))),"*",Montant),
IF(_T_E=AY$4,IF(OR(AY$4=Tout_JF_P,NOT(NETWORKDAYS.INTL(AY$4,AY$4,Chômés))),"*",Montant),
IF(AND(OFFSET(AY12,,-Sens)&lt;&gt;"",OR(OFFSET(AY$4,,-Sens)=Tout_JF_P,NOT(NETWORKDAYS.INTL(OFFSET(AY$4,,-Sens),OFFSET(AY$4,,-Sens),Chômés)))),IF(OR(AY$4=Tout_JF_P,NOT(NETWORKDAYS.INTL(AY$4,AY$4,Chômés))),"*",Montant),
"")))))),"")</f>
        <v/>
      </c>
      <c r="AZ12" s="61" t="str">
        <f t="array" aca="1" ref="AZ12" ca="1">IFERROR(IF(AZ$4&lt;$D12,"",
IF(AZ$4&gt;La_Dernière_Opération,"",
IF(AZ$4=La_Dernière_Opération,Montant,
IF(AZ$4=$D12,IF(OR(AZ$4=Tout_JF_P,NOT(NETWORKDAYS.INTL(AZ$4,AZ$4,Chômés))),"*",Montant),
IF(_T_E=AZ$4,IF(OR(AZ$4=Tout_JF_P,NOT(NETWORKDAYS.INTL(AZ$4,AZ$4,Chômés))),"*",Montant),
IF(AND(OFFSET(AZ12,,-Sens)&lt;&gt;"",OR(OFFSET(AZ$4,,-Sens)=Tout_JF_P,NOT(NETWORKDAYS.INTL(OFFSET(AZ$4,,-Sens),OFFSET(AZ$4,,-Sens),Chômés)))),IF(OR(AZ$4=Tout_JF_P,NOT(NETWORKDAYS.INTL(AZ$4,AZ$4,Chômés))),"*",Montant),
"")))))),"")</f>
        <v/>
      </c>
      <c r="BA12" s="61" t="str">
        <f t="array" aca="1" ref="BA12" ca="1">IFERROR(IF(BA$4&lt;$D12,"",
IF(BA$4&gt;La_Dernière_Opération,"",
IF(BA$4=La_Dernière_Opération,Montant,
IF(BA$4=$D12,IF(OR(BA$4=Tout_JF_P,NOT(NETWORKDAYS.INTL(BA$4,BA$4,Chômés))),"*",Montant),
IF(_T_E=BA$4,IF(OR(BA$4=Tout_JF_P,NOT(NETWORKDAYS.INTL(BA$4,BA$4,Chômés))),"*",Montant),
IF(AND(OFFSET(BA12,,-Sens)&lt;&gt;"",OR(OFFSET(BA$4,,-Sens)=Tout_JF_P,NOT(NETWORKDAYS.INTL(OFFSET(BA$4,,-Sens),OFFSET(BA$4,,-Sens),Chômés)))),IF(OR(BA$4=Tout_JF_P,NOT(NETWORKDAYS.INTL(BA$4,BA$4,Chômés))),"*",Montant),
"")))))),"")</f>
        <v/>
      </c>
      <c r="BB12" s="44" t="str">
        <f t="array" aca="1" ref="BB12" ca="1">IFERROR(IF(BB$4&lt;$D12,"",
IF(BB$4&gt;La_Dernière_Opération,"",
IF(BB$4=La_Dernière_Opération,Montant,
IF(BB$4=$D12,IF(OR(BB$4=Tout_JF_P,NOT(NETWORKDAYS.INTL(BB$4,BB$4,Chômés))),"*",Montant),
IF(_T_E=BB$4,IF(OR(BB$4=Tout_JF_P,NOT(NETWORKDAYS.INTL(BB$4,BB$4,Chômés))),"*",Montant),
IF(AND(OFFSET(BB12,,-Sens)&lt;&gt;"",OR(OFFSET(BB$4,,-Sens)=Tout_JF_P,NOT(NETWORKDAYS.INTL(OFFSET(BB$4,,-Sens),OFFSET(BB$4,,-Sens),Chômés)))),IF(OR(BB$4=Tout_JF_P,NOT(NETWORKDAYS.INTL(BB$4,BB$4,Chômés))),"*",Montant),
"")))))),"")</f>
        <v/>
      </c>
      <c r="BC12" s="44" t="str">
        <f t="array" aca="1" ref="BC12" ca="1">IFERROR(IF(BC$4&lt;$D12,"",
IF(BC$4&gt;La_Dernière_Opération,"",
IF(BC$4=La_Dernière_Opération,Montant,
IF(BC$4=$D12,IF(OR(BC$4=Tout_JF_P,NOT(NETWORKDAYS.INTL(BC$4,BC$4,Chômés))),"*",Montant),
IF(_T_E=BC$4,IF(OR(BC$4=Tout_JF_P,NOT(NETWORKDAYS.INTL(BC$4,BC$4,Chômés))),"*",Montant),
IF(AND(OFFSET(BC12,,-Sens)&lt;&gt;"",OR(OFFSET(BC$4,,-Sens)=Tout_JF_P,NOT(NETWORKDAYS.INTL(OFFSET(BC$4,,-Sens),OFFSET(BC$4,,-Sens),Chômés)))),IF(OR(BC$4=Tout_JF_P,NOT(NETWORKDAYS.INTL(BC$4,BC$4,Chômés))),"*",Montant),
"")))))),"")</f>
        <v/>
      </c>
      <c r="BD12" s="44" t="str">
        <f t="array" aca="1" ref="BD12" ca="1">IFERROR(IF(BD$4&lt;$D12,"",
IF(BD$4&gt;La_Dernière_Opération,"",
IF(BD$4=La_Dernière_Opération,Montant,
IF(BD$4=$D12,IF(OR(BD$4=Tout_JF_P,NOT(NETWORKDAYS.INTL(BD$4,BD$4,Chômés))),"*",Montant),
IF(_T_E=BD$4,IF(OR(BD$4=Tout_JF_P,NOT(NETWORKDAYS.INTL(BD$4,BD$4,Chômés))),"*",Montant),
IF(AND(OFFSET(BD12,,-Sens)&lt;&gt;"",OR(OFFSET(BD$4,,-Sens)=Tout_JF_P,NOT(NETWORKDAYS.INTL(OFFSET(BD$4,,-Sens),OFFSET(BD$4,,-Sens),Chômés)))),IF(OR(BD$4=Tout_JF_P,NOT(NETWORKDAYS.INTL(BD$4,BD$4,Chômés))),"*",Montant),
"")))))),"")</f>
        <v/>
      </c>
      <c r="BE12" s="44" t="str">
        <f t="array" aca="1" ref="BE12" ca="1">IFERROR(IF(BE$4&lt;$D12,"",
IF(BE$4&gt;La_Dernière_Opération,"",
IF(BE$4=La_Dernière_Opération,Montant,
IF(BE$4=$D12,IF(OR(BE$4=Tout_JF_P,NOT(NETWORKDAYS.INTL(BE$4,BE$4,Chômés))),"*",Montant),
IF(_T_E=BE$4,IF(OR(BE$4=Tout_JF_P,NOT(NETWORKDAYS.INTL(BE$4,BE$4,Chômés))),"*",Montant),
IF(AND(OFFSET(BE12,,-Sens)&lt;&gt;"",OR(OFFSET(BE$4,,-Sens)=Tout_JF_P,NOT(NETWORKDAYS.INTL(OFFSET(BE$4,,-Sens),OFFSET(BE$4,,-Sens),Chômés)))),IF(OR(BE$4=Tout_JF_P,NOT(NETWORKDAYS.INTL(BE$4,BE$4,Chômés))),"*",Montant),
"")))))),"")</f>
        <v/>
      </c>
      <c r="BF12" s="44" t="str">
        <f t="array" aca="1" ref="BF12" ca="1">IFERROR(IF(BF$4&lt;$D12,"",
IF(BF$4&gt;La_Dernière_Opération,"",
IF(BF$4=La_Dernière_Opération,Montant,
IF(BF$4=$D12,IF(OR(BF$4=Tout_JF_P,NOT(NETWORKDAYS.INTL(BF$4,BF$4,Chômés))),"*",Montant),
IF(_T_E=BF$4,IF(OR(BF$4=Tout_JF_P,NOT(NETWORKDAYS.INTL(BF$4,BF$4,Chômés))),"*",Montant),
IF(AND(OFFSET(BF12,,-Sens)&lt;&gt;"",OR(OFFSET(BF$4,,-Sens)=Tout_JF_P,NOT(NETWORKDAYS.INTL(OFFSET(BF$4,,-Sens),OFFSET(BF$4,,-Sens),Chômés)))),IF(OR(BF$4=Tout_JF_P,NOT(NETWORKDAYS.INTL(BF$4,BF$4,Chômés))),"*",Montant),
"")))))),"")</f>
        <v/>
      </c>
      <c r="BG12" s="44" t="str">
        <f t="array" aca="1" ref="BG12" ca="1">IFERROR(IF(BG$4&lt;$D12,"",
IF(BG$4&gt;La_Dernière_Opération,"",
IF(BG$4=La_Dernière_Opération,Montant,
IF(BG$4=$D12,IF(OR(BG$4=Tout_JF_P,NOT(NETWORKDAYS.INTL(BG$4,BG$4,Chômés))),"*",Montant),
IF(_T_E=BG$4,IF(OR(BG$4=Tout_JF_P,NOT(NETWORKDAYS.INTL(BG$4,BG$4,Chômés))),"*",Montant),
IF(AND(OFFSET(BG12,,-Sens)&lt;&gt;"",OR(OFFSET(BG$4,,-Sens)=Tout_JF_P,NOT(NETWORKDAYS.INTL(OFFSET(BG$4,,-Sens),OFFSET(BG$4,,-Sens),Chômés)))),IF(OR(BG$4=Tout_JF_P,NOT(NETWORKDAYS.INTL(BG$4,BG$4,Chômés))),"*",Montant),
"")))))),"")</f>
        <v/>
      </c>
      <c r="BH12" s="40" t="str">
        <f t="array" aca="1" ref="BH12" ca="1">IFERROR(IF(BH$4&lt;$D12,"",
IF(BH$4&gt;La_Dernière_Opération,"",
IF(BH$4=La_Dernière_Opération,Montant,
IF(BH$4=$D12,IF(OR(BH$4=Tout_JF_P,NOT(NETWORKDAYS.INTL(BH$4,BH$4,Chômés))),"*",Montant),
IF(_T_E=BH$4,IF(OR(BH$4=Tout_JF_P,NOT(NETWORKDAYS.INTL(BH$4,BH$4,Chômés))),"*",Montant),
IF(AND(OFFSET(BH12,,-Sens)&lt;&gt;"",OR(OFFSET(BH$4,,-Sens)=Tout_JF_P,NOT(NETWORKDAYS.INTL(OFFSET(BH$4,,-Sens),OFFSET(BH$4,,-Sens),Chômés)))),IF(OR(BH$4=Tout_JF_P,NOT(NETWORKDAYS.INTL(BH$4,BH$4,Chômés))),"*",Montant),
"")))))),"")</f>
        <v/>
      </c>
    </row>
    <row r="13" spans="1:67" ht="26.25" x14ac:dyDescent="0.25">
      <c r="A13" s="63" t="s">
        <v>120</v>
      </c>
      <c r="B13" s="75" t="s">
        <v>110</v>
      </c>
      <c r="C13" s="35"/>
      <c r="D13" s="56">
        <v>44145</v>
      </c>
      <c r="E13" s="77" t="s">
        <v>57</v>
      </c>
      <c r="F13" s="30">
        <v>10000</v>
      </c>
      <c r="G13" s="35"/>
      <c r="H13" s="74">
        <f t="array" aca="1" ref="H13" ca="1">IF(OR($D13=Fériés,$D13=Ponts,NOT(NETWORKDAYS.INTL($D13,$D13,Chômés))),"Erreur de",IF($D13="","Absence de",IFERROR(
IF($I13="Terminé","Opération",
IF(TODAY()&lt;=$D13,$D13,
IF($I13&lt;WORKDAY.INTL(Prochaine_Echéance,IF(OR(WORKDAY.INTL(Prochaine_Echéance,0,Chômés,Tout_JF_P)=Tout_JF_P),1,0)*Sens,Chômés,Tout_JF_P),
$I13,
WORKDAY.INTL(Prochaine_Echéance,IF(OR(WORKDAY.INTL(Prochaine_Echéance,0,Chômés,Tout_JF_P)=Tout_JF_P),1,0)*Sens,Chômés,Tout_JF_P))
)),
IF($D13="","Absence de","Erreur de"))))</f>
        <v>44145</v>
      </c>
      <c r="I13" s="60" t="str">
        <f t="array" aca="1" ref="I13" ca="1">IF(OR($D13=Fériés,$D13=Ponts,NOT(NETWORKDAYS.INTL($D13,$D13,Chômés))),"date de début",IFERROR(
IF(La_Dernière_Opération&gt;EDATE($D13,100),"Perpétuel",
IF(La_Dernière_Opération&lt;TODAY(),"Terminé",La_Dernière_Opération)),IF(AND(ISNUMBER($D13),$E13=""),"périodicité","date de début")))</f>
        <v>date de début</v>
      </c>
      <c r="J13" s="40" t="str">
        <f t="array" aca="1" ref="J13" ca="1">IFERROR(IF(J$4&lt;$D13,"",
IF(J$4&gt;La_Dernière_Opération,"",
IF(J$4=La_Dernière_Opération,Montant,
IF(J$4=$D13,IF(OR(J$4=Tout_JF_P,NOT(NETWORKDAYS.INTL(J$4,J$4,Chômés))),"*",Montant),
IF(_T_E=J$4,IF(OR(J$4=Tout_JF_P,NOT(NETWORKDAYS.INTL(J$4,J$4,Chômés))),"*",Montant),
IF(AND(OFFSET(J13,,-Sens)&lt;&gt;"",OR(OFFSET(J$4,,-Sens)=Tout_JF_P,NOT(NETWORKDAYS.INTL(OFFSET(J$4,,-Sens),OFFSET(J$4,,-Sens),Chômés)))),IF(OR(J$4=Tout_JF_P,NOT(NETWORKDAYS.INTL(J$4,J$4,Chômés))),"*",Montant),
"")))))),"")</f>
        <v/>
      </c>
      <c r="K13" s="40" t="str">
        <f t="array" aca="1" ref="K13" ca="1">IFERROR(IF(K$4&lt;$D13,"",
IF(K$4&gt;La_Dernière_Opération,"",
IF(K$4=La_Dernière_Opération,Montant,
IF(K$4=$D13,IF(OR(K$4=Tout_JF_P,NOT(NETWORKDAYS.INTL(K$4,K$4,Chômés))),"*",Montant),
IF(_T_E=K$4,IF(OR(K$4=Tout_JF_P,NOT(NETWORKDAYS.INTL(K$4,K$4,Chômés))),"*",Montant),
IF(AND(OFFSET(K13,,-Sens)&lt;&gt;"",OR(OFFSET(K$4,,-Sens)=Tout_JF_P,NOT(NETWORKDAYS.INTL(OFFSET(K$4,,-Sens),OFFSET(K$4,,-Sens),Chômés)))),IF(OR(K$4=Tout_JF_P,NOT(NETWORKDAYS.INTL(K$4,K$4,Chômés))),"*",Montant),
"")))))),"")</f>
        <v/>
      </c>
      <c r="L13" s="40" t="str">
        <f t="array" aca="1" ref="L13" ca="1">IFERROR(IF(L$4&lt;$D13,"",
IF(L$4&gt;La_Dernière_Opération,"",
IF(L$4=La_Dernière_Opération,Montant,
IF(L$4=$D13,IF(OR(L$4=Tout_JF_P,NOT(NETWORKDAYS.INTL(L$4,L$4,Chômés))),"*",Montant),
IF(_T_E=L$4,IF(OR(L$4=Tout_JF_P,NOT(NETWORKDAYS.INTL(L$4,L$4,Chômés))),"*",Montant),
IF(AND(OFFSET(L13,,-Sens)&lt;&gt;"",OR(OFFSET(L$4,,-Sens)=Tout_JF_P,NOT(NETWORKDAYS.INTL(OFFSET(L$4,,-Sens),OFFSET(L$4,,-Sens),Chômés)))),IF(OR(L$4=Tout_JF_P,NOT(NETWORKDAYS.INTL(L$4,L$4,Chômés))),"*",Montant),
"")))))),"")</f>
        <v/>
      </c>
      <c r="M13" s="40" t="str">
        <f t="array" aca="1" ref="M13" ca="1">IFERROR(IF(M$4&lt;$D13,"",
IF(M$4&gt;La_Dernière_Opération,"",
IF(M$4=La_Dernière_Opération,Montant,
IF(M$4=$D13,IF(OR(M$4=Tout_JF_P,NOT(NETWORKDAYS.INTL(M$4,M$4,Chômés))),"*",Montant),
IF(_T_E=M$4,IF(OR(M$4=Tout_JF_P,NOT(NETWORKDAYS.INTL(M$4,M$4,Chômés))),"*",Montant),
IF(AND(OFFSET(M13,,-Sens)&lt;&gt;"",OR(OFFSET(M$4,,-Sens)=Tout_JF_P,NOT(NETWORKDAYS.INTL(OFFSET(M$4,,-Sens),OFFSET(M$4,,-Sens),Chômés)))),IF(OR(M$4=Tout_JF_P,NOT(NETWORKDAYS.INTL(M$4,M$4,Chômés))),"*",Montant),
"")))))),"")</f>
        <v/>
      </c>
      <c r="N13" s="40" t="str">
        <f t="array" aca="1" ref="N13" ca="1">IFERROR(IF(N$4&lt;$D13,"",
IF(N$4&gt;La_Dernière_Opération,"",
IF(N$4=La_Dernière_Opération,Montant,
IF(N$4=$D13,IF(OR(N$4=Tout_JF_P,NOT(NETWORKDAYS.INTL(N$4,N$4,Chômés))),"*",Montant),
IF(_T_E=N$4,IF(OR(N$4=Tout_JF_P,NOT(NETWORKDAYS.INTL(N$4,N$4,Chômés))),"*",Montant),
IF(AND(OFFSET(N13,,-Sens)&lt;&gt;"",OR(OFFSET(N$4,,-Sens)=Tout_JF_P,NOT(NETWORKDAYS.INTL(OFFSET(N$4,,-Sens),OFFSET(N$4,,-Sens),Chômés)))),IF(OR(N$4=Tout_JF_P,NOT(NETWORKDAYS.INTL(N$4,N$4,Chômés))),"*",Montant),
"")))))),"")</f>
        <v/>
      </c>
      <c r="O13" s="40" t="str">
        <f t="array" aca="1" ref="O13" ca="1">IFERROR(IF(O$4&lt;$D13,"",
IF(O$4&gt;La_Dernière_Opération,"",
IF(O$4=La_Dernière_Opération,Montant,
IF(O$4=$D13,IF(OR(O$4=Tout_JF_P,NOT(NETWORKDAYS.INTL(O$4,O$4,Chômés))),"*",Montant),
IF(_T_E=O$4,IF(OR(O$4=Tout_JF_P,NOT(NETWORKDAYS.INTL(O$4,O$4,Chômés))),"*",Montant),
IF(AND(OFFSET(O13,,-Sens)&lt;&gt;"",OR(OFFSET(O$4,,-Sens)=Tout_JF_P,NOT(NETWORKDAYS.INTL(OFFSET(O$4,,-Sens),OFFSET(O$4,,-Sens),Chômés)))),IF(OR(O$4=Tout_JF_P,NOT(NETWORKDAYS.INTL(O$4,O$4,Chômés))),"*",Montant),
"")))))),"")</f>
        <v/>
      </c>
      <c r="P13" s="40" t="str">
        <f t="array" aca="1" ref="P13" ca="1">IFERROR(IF(P$4&lt;$D13,"",
IF(P$4&gt;La_Dernière_Opération,"",
IF(P$4=La_Dernière_Opération,Montant,
IF(P$4=$D13,IF(OR(P$4=Tout_JF_P,NOT(NETWORKDAYS.INTL(P$4,P$4,Chômés))),"*",Montant),
IF(_T_E=P$4,IF(OR(P$4=Tout_JF_P,NOT(NETWORKDAYS.INTL(P$4,P$4,Chômés))),"*",Montant),
IF(AND(OFFSET(P13,,-Sens)&lt;&gt;"",OR(OFFSET(P$4,,-Sens)=Tout_JF_P,NOT(NETWORKDAYS.INTL(OFFSET(P$4,,-Sens),OFFSET(P$4,,-Sens),Chômés)))),IF(OR(P$4=Tout_JF_P,NOT(NETWORKDAYS.INTL(P$4,P$4,Chômés))),"*",Montant),
"")))))),"")</f>
        <v/>
      </c>
      <c r="Q13" s="40" t="str">
        <f t="array" aca="1" ref="Q13" ca="1">IFERROR(IF(Q$4&lt;$D13,"",
IF(Q$4&gt;La_Dernière_Opération,"",
IF(Q$4=La_Dernière_Opération,Montant,
IF(Q$4=$D13,IF(OR(Q$4=Tout_JF_P,NOT(NETWORKDAYS.INTL(Q$4,Q$4,Chômés))),"*",Montant),
IF(_T_E=Q$4,IF(OR(Q$4=Tout_JF_P,NOT(NETWORKDAYS.INTL(Q$4,Q$4,Chômés))),"*",Montant),
IF(AND(OFFSET(Q13,,-Sens)&lt;&gt;"",OR(OFFSET(Q$4,,-Sens)=Tout_JF_P,NOT(NETWORKDAYS.INTL(OFFSET(Q$4,,-Sens),OFFSET(Q$4,,-Sens),Chômés)))),IF(OR(Q$4=Tout_JF_P,NOT(NETWORKDAYS.INTL(Q$4,Q$4,Chômés))),"*",Montant),
"")))))),"")</f>
        <v/>
      </c>
      <c r="R13" s="61" t="str">
        <f t="array" aca="1" ref="R13" ca="1">IFERROR(IF(R$4&lt;$D13,"",
IF(R$4&gt;La_Dernière_Opération,"",
IF(R$4=La_Dernière_Opération,Montant,
IF(R$4=$D13,IF(OR(R$4=Tout_JF_P,NOT(NETWORKDAYS.INTL(R$4,R$4,Chômés))),"*",Montant),
IF(_T_E=R$4,IF(OR(R$4=Tout_JF_P,NOT(NETWORKDAYS.INTL(R$4,R$4,Chômés))),"*",Montant),
IF(AND(OFFSET(R13,,-Sens)&lt;&gt;"",OR(OFFSET(R$4,,-Sens)=Tout_JF_P,NOT(NETWORKDAYS.INTL(OFFSET(R$4,,-Sens),OFFSET(R$4,,-Sens),Chômés)))),IF(OR(R$4=Tout_JF_P,NOT(NETWORKDAYS.INTL(R$4,R$4,Chômés))),"*",Montant),
"")))))),"")</f>
        <v/>
      </c>
      <c r="S13" s="61" t="str">
        <f t="array" aca="1" ref="S13" ca="1">IFERROR(IF(S$4&lt;$D13,"",
IF(S$4&gt;La_Dernière_Opération,"",
IF(S$4=La_Dernière_Opération,Montant,
IF(S$4=$D13,IF(OR(S$4=Tout_JF_P,NOT(NETWORKDAYS.INTL(S$4,S$4,Chômés))),"*",Montant),
IF(_T_E=S$4,IF(OR(S$4=Tout_JF_P,NOT(NETWORKDAYS.INTL(S$4,S$4,Chômés))),"*",Montant),
IF(AND(OFFSET(S13,,-Sens)&lt;&gt;"",OR(OFFSET(S$4,,-Sens)=Tout_JF_P,NOT(NETWORKDAYS.INTL(OFFSET(S$4,,-Sens),OFFSET(S$4,,-Sens),Chômés)))),IF(OR(S$4=Tout_JF_P,NOT(NETWORKDAYS.INTL(S$4,S$4,Chômés))),"*",Montant),
"")))))),"")</f>
        <v/>
      </c>
      <c r="T13" s="61" t="str">
        <f t="array" aca="1" ref="T13" ca="1">IFERROR(IF(T$4&lt;$D13,"",
IF(T$4&gt;La_Dernière_Opération,"",
IF(T$4=La_Dernière_Opération,Montant,
IF(T$4=$D13,IF(OR(T$4=Tout_JF_P,NOT(NETWORKDAYS.INTL(T$4,T$4,Chômés))),"*",Montant),
IF(_T_E=T$4,IF(OR(T$4=Tout_JF_P,NOT(NETWORKDAYS.INTL(T$4,T$4,Chômés))),"*",Montant),
IF(AND(OFFSET(T13,,-Sens)&lt;&gt;"",OR(OFFSET(T$4,,-Sens)=Tout_JF_P,NOT(NETWORKDAYS.INTL(OFFSET(T$4,,-Sens),OFFSET(T$4,,-Sens),Chômés)))),IF(OR(T$4=Tout_JF_P,NOT(NETWORKDAYS.INTL(T$4,T$4,Chômés))),"*",Montant),
"")))))),"")</f>
        <v/>
      </c>
      <c r="U13" s="61" t="str">
        <f t="array" aca="1" ref="U13" ca="1">IFERROR(IF(U$4&lt;$D13,"",
IF(U$4&gt;La_Dernière_Opération,"",
IF(U$4=La_Dernière_Opération,Montant,
IF(U$4=$D13,IF(OR(U$4=Tout_JF_P,NOT(NETWORKDAYS.INTL(U$4,U$4,Chômés))),"*",Montant),
IF(_T_E=U$4,IF(OR(U$4=Tout_JF_P,NOT(NETWORKDAYS.INTL(U$4,U$4,Chômés))),"*",Montant),
IF(AND(OFFSET(U13,,-Sens)&lt;&gt;"",OR(OFFSET(U$4,,-Sens)=Tout_JF_P,NOT(NETWORKDAYS.INTL(OFFSET(U$4,,-Sens),OFFSET(U$4,,-Sens),Chômés)))),IF(OR(U$4=Tout_JF_P,NOT(NETWORKDAYS.INTL(U$4,U$4,Chômés))),"*",Montant),
"")))))),"")</f>
        <v/>
      </c>
      <c r="V13" s="61" t="str">
        <f t="array" aca="1" ref="V13" ca="1">IFERROR(IF(V$4&lt;$D13,"",
IF(V$4&gt;La_Dernière_Opération,"",
IF(V$4=La_Dernière_Opération,Montant,
IF(V$4=$D13,IF(OR(V$4=Tout_JF_P,NOT(NETWORKDAYS.INTL(V$4,V$4,Chômés))),"*",Montant),
IF(_T_E=V$4,IF(OR(V$4=Tout_JF_P,NOT(NETWORKDAYS.INTL(V$4,V$4,Chômés))),"*",Montant),
IF(AND(OFFSET(V13,,-Sens)&lt;&gt;"",OR(OFFSET(V$4,,-Sens)=Tout_JF_P,NOT(NETWORKDAYS.INTL(OFFSET(V$4,,-Sens),OFFSET(V$4,,-Sens),Chômés)))),IF(OR(V$4=Tout_JF_P,NOT(NETWORKDAYS.INTL(V$4,V$4,Chômés))),"*",Montant),
"")))))),"")</f>
        <v/>
      </c>
      <c r="W13" s="61" t="str">
        <f t="array" aca="1" ref="W13" ca="1">IFERROR(IF(W$4&lt;$D13,"",
IF(W$4&gt;La_Dernière_Opération,"",
IF(W$4=La_Dernière_Opération,Montant,
IF(W$4=$D13,IF(OR(W$4=Tout_JF_P,NOT(NETWORKDAYS.INTL(W$4,W$4,Chômés))),"*",Montant),
IF(_T_E=W$4,IF(OR(W$4=Tout_JF_P,NOT(NETWORKDAYS.INTL(W$4,W$4,Chômés))),"*",Montant),
IF(AND(OFFSET(W13,,-Sens)&lt;&gt;"",OR(OFFSET(W$4,,-Sens)=Tout_JF_P,NOT(NETWORKDAYS.INTL(OFFSET(W$4,,-Sens),OFFSET(W$4,,-Sens),Chômés)))),IF(OR(W$4=Tout_JF_P,NOT(NETWORKDAYS.INTL(W$4,W$4,Chômés))),"*",Montant),
"")))))),"")</f>
        <v/>
      </c>
      <c r="X13" s="61" t="str">
        <f t="array" aca="1" ref="X13" ca="1">IFERROR(IF(X$4&lt;$D13,"",
IF(X$4&gt;La_Dernière_Opération,"",
IF(X$4=La_Dernière_Opération,Montant,
IF(X$4=$D13,IF(OR(X$4=Tout_JF_P,NOT(NETWORKDAYS.INTL(X$4,X$4,Chômés))),"*",Montant),
IF(_T_E=X$4,IF(OR(X$4=Tout_JF_P,NOT(NETWORKDAYS.INTL(X$4,X$4,Chômés))),"*",Montant),
IF(AND(OFFSET(X13,,-Sens)&lt;&gt;"",OR(OFFSET(X$4,,-Sens)=Tout_JF_P,NOT(NETWORKDAYS.INTL(OFFSET(X$4,,-Sens),OFFSET(X$4,,-Sens),Chômés)))),IF(OR(X$4=Tout_JF_P,NOT(NETWORKDAYS.INTL(X$4,X$4,Chômés))),"*",Montant),
"")))))),"")</f>
        <v/>
      </c>
      <c r="Y13" s="61" t="str">
        <f t="array" aca="1" ref="Y13" ca="1">IFERROR(IF(Y$4&lt;$D13,"",
IF(Y$4&gt;La_Dernière_Opération,"",
IF(Y$4=La_Dernière_Opération,Montant,
IF(Y$4=$D13,IF(OR(Y$4=Tout_JF_P,NOT(NETWORKDAYS.INTL(Y$4,Y$4,Chômés))),"*",Montant),
IF(_T_E=Y$4,IF(OR(Y$4=Tout_JF_P,NOT(NETWORKDAYS.INTL(Y$4,Y$4,Chômés))),"*",Montant),
IF(AND(OFFSET(Y13,,-Sens)&lt;&gt;"",OR(OFFSET(Y$4,,-Sens)=Tout_JF_P,NOT(NETWORKDAYS.INTL(OFFSET(Y$4,,-Sens),OFFSET(Y$4,,-Sens),Chômés)))),IF(OR(Y$4=Tout_JF_P,NOT(NETWORKDAYS.INTL(Y$4,Y$4,Chômés))),"*",Montant),
"")))))),"")</f>
        <v/>
      </c>
      <c r="Z13" s="61" t="str">
        <f t="array" aca="1" ref="Z13" ca="1">IFERROR(IF(Z$4&lt;$D13,"",
IF(Z$4&gt;La_Dernière_Opération,"",
IF(Z$4=La_Dernière_Opération,Montant,
IF(Z$4=$D13,IF(OR(Z$4=Tout_JF_P,NOT(NETWORKDAYS.INTL(Z$4,Z$4,Chômés))),"*",Montant),
IF(_T_E=Z$4,IF(OR(Z$4=Tout_JF_P,NOT(NETWORKDAYS.INTL(Z$4,Z$4,Chômés))),"*",Montant),
IF(AND(OFFSET(Z13,,-Sens)&lt;&gt;"",OR(OFFSET(Z$4,,-Sens)=Tout_JF_P,NOT(NETWORKDAYS.INTL(OFFSET(Z$4,,-Sens),OFFSET(Z$4,,-Sens),Chômés)))),IF(OR(Z$4=Tout_JF_P,NOT(NETWORKDAYS.INTL(Z$4,Z$4,Chômés))),"*",Montant),
"")))))),"")</f>
        <v/>
      </c>
      <c r="AA13" s="61" t="str">
        <f t="array" aca="1" ref="AA13" ca="1">IFERROR(IF(AA$4&lt;$D13,"",
IF(AA$4&gt;La_Dernière_Opération,"",
IF(AA$4=La_Dernière_Opération,Montant,
IF(AA$4=$D13,IF(OR(AA$4=Tout_JF_P,NOT(NETWORKDAYS.INTL(AA$4,AA$4,Chômés))),"*",Montant),
IF(_T_E=AA$4,IF(OR(AA$4=Tout_JF_P,NOT(NETWORKDAYS.INTL(AA$4,AA$4,Chômés))),"*",Montant),
IF(AND(OFFSET(AA13,,-Sens)&lt;&gt;"",OR(OFFSET(AA$4,,-Sens)=Tout_JF_P,NOT(NETWORKDAYS.INTL(OFFSET(AA$4,,-Sens),OFFSET(AA$4,,-Sens),Chômés)))),IF(OR(AA$4=Tout_JF_P,NOT(NETWORKDAYS.INTL(AA$4,AA$4,Chômés))),"*",Montant),
"")))))),"")</f>
        <v/>
      </c>
      <c r="AB13" s="61" t="str">
        <f t="array" aca="1" ref="AB13" ca="1">IFERROR(IF(AB$4&lt;$D13,"",
IF(AB$4&gt;La_Dernière_Opération,"",
IF(AB$4=La_Dernière_Opération,Montant,
IF(AB$4=$D13,IF(OR(AB$4=Tout_JF_P,NOT(NETWORKDAYS.INTL(AB$4,AB$4,Chômés))),"*",Montant),
IF(_T_E=AB$4,IF(OR(AB$4=Tout_JF_P,NOT(NETWORKDAYS.INTL(AB$4,AB$4,Chômés))),"*",Montant),
IF(AND(OFFSET(AB13,,-Sens)&lt;&gt;"",OR(OFFSET(AB$4,,-Sens)=Tout_JF_P,NOT(NETWORKDAYS.INTL(OFFSET(AB$4,,-Sens),OFFSET(AB$4,,-Sens),Chômés)))),IF(OR(AB$4=Tout_JF_P,NOT(NETWORKDAYS.INTL(AB$4,AB$4,Chômés))),"*",Montant),
"")))))),"")</f>
        <v/>
      </c>
      <c r="AC13" s="61" t="str">
        <f t="array" aca="1" ref="AC13" ca="1">IFERROR(IF(AC$4&lt;$D13,"",
IF(AC$4&gt;La_Dernière_Opération,"",
IF(AC$4=La_Dernière_Opération,Montant,
IF(AC$4=$D13,IF(OR(AC$4=Tout_JF_P,NOT(NETWORKDAYS.INTL(AC$4,AC$4,Chômés))),"*",Montant),
IF(_T_E=AC$4,IF(OR(AC$4=Tout_JF_P,NOT(NETWORKDAYS.INTL(AC$4,AC$4,Chômés))),"*",Montant),
IF(AND(OFFSET(AC13,,-Sens)&lt;&gt;"",OR(OFFSET(AC$4,,-Sens)=Tout_JF_P,NOT(NETWORKDAYS.INTL(OFFSET(AC$4,,-Sens),OFFSET(AC$4,,-Sens),Chômés)))),IF(OR(AC$4=Tout_JF_P,NOT(NETWORKDAYS.INTL(AC$4,AC$4,Chômés))),"*",Montant),
"")))))),"")</f>
        <v/>
      </c>
      <c r="AD13" s="61" t="str">
        <f t="array" aca="1" ref="AD13" ca="1">IFERROR(IF(AD$4&lt;$D13,"",
IF(AD$4&gt;La_Dernière_Opération,"",
IF(AD$4=La_Dernière_Opération,Montant,
IF(AD$4=$D13,IF(OR(AD$4=Tout_JF_P,NOT(NETWORKDAYS.INTL(AD$4,AD$4,Chômés))),"*",Montant),
IF(_T_E=AD$4,IF(OR(AD$4=Tout_JF_P,NOT(NETWORKDAYS.INTL(AD$4,AD$4,Chômés))),"*",Montant),
IF(AND(OFFSET(AD13,,-Sens)&lt;&gt;"",OR(OFFSET(AD$4,,-Sens)=Tout_JF_P,NOT(NETWORKDAYS.INTL(OFFSET(AD$4,,-Sens),OFFSET(AD$4,,-Sens),Chômés)))),IF(OR(AD$4=Tout_JF_P,NOT(NETWORKDAYS.INTL(AD$4,AD$4,Chômés))),"*",Montant),
"")))))),"")</f>
        <v/>
      </c>
      <c r="AE13" s="61" t="str">
        <f t="array" aca="1" ref="AE13" ca="1">IFERROR(IF(AE$4&lt;$D13,"",
IF(AE$4&gt;La_Dernière_Opération,"",
IF(AE$4=La_Dernière_Opération,Montant,
IF(AE$4=$D13,IF(OR(AE$4=Tout_JF_P,NOT(NETWORKDAYS.INTL(AE$4,AE$4,Chômés))),"*",Montant),
IF(_T_E=AE$4,IF(OR(AE$4=Tout_JF_P,NOT(NETWORKDAYS.INTL(AE$4,AE$4,Chômés))),"*",Montant),
IF(AND(OFFSET(AE13,,-Sens)&lt;&gt;"",OR(OFFSET(AE$4,,-Sens)=Tout_JF_P,NOT(NETWORKDAYS.INTL(OFFSET(AE$4,,-Sens),OFFSET(AE$4,,-Sens),Chômés)))),IF(OR(AE$4=Tout_JF_P,NOT(NETWORKDAYS.INTL(AE$4,AE$4,Chômés))),"*",Montant),
"")))))),"")</f>
        <v/>
      </c>
      <c r="AF13" s="61" t="str">
        <f t="array" aca="1" ref="AF13" ca="1">IFERROR(IF(AF$4&lt;$D13,"",
IF(AF$4&gt;La_Dernière_Opération,"",
IF(AF$4=La_Dernière_Opération,Montant,
IF(AF$4=$D13,IF(OR(AF$4=Tout_JF_P,NOT(NETWORKDAYS.INTL(AF$4,AF$4,Chômés))),"*",Montant),
IF(_T_E=AF$4,IF(OR(AF$4=Tout_JF_P,NOT(NETWORKDAYS.INTL(AF$4,AF$4,Chômés))),"*",Montant),
IF(AND(OFFSET(AF13,,-Sens)&lt;&gt;"",OR(OFFSET(AF$4,,-Sens)=Tout_JF_P,NOT(NETWORKDAYS.INTL(OFFSET(AF$4,,-Sens),OFFSET(AF$4,,-Sens),Chômés)))),IF(OR(AF$4=Tout_JF_P,NOT(NETWORKDAYS.INTL(AF$4,AF$4,Chômés))),"*",Montant),
"")))))),"")</f>
        <v/>
      </c>
      <c r="AG13" s="61" t="str">
        <f t="array" aca="1" ref="AG13" ca="1">IFERROR(IF(AG$4&lt;$D13,"",
IF(AG$4&gt;La_Dernière_Opération,"",
IF(AG$4=La_Dernière_Opération,Montant,
IF(AG$4=$D13,IF(OR(AG$4=Tout_JF_P,NOT(NETWORKDAYS.INTL(AG$4,AG$4,Chômés))),"*",Montant),
IF(_T_E=AG$4,IF(OR(AG$4=Tout_JF_P,NOT(NETWORKDAYS.INTL(AG$4,AG$4,Chômés))),"*",Montant),
IF(AND(OFFSET(AG13,,-Sens)&lt;&gt;"",OR(OFFSET(AG$4,,-Sens)=Tout_JF_P,NOT(NETWORKDAYS.INTL(OFFSET(AG$4,,-Sens),OFFSET(AG$4,,-Sens),Chômés)))),IF(OR(AG$4=Tout_JF_P,NOT(NETWORKDAYS.INTL(AG$4,AG$4,Chômés))),"*",Montant),
"")))))),"")</f>
        <v/>
      </c>
      <c r="AH13" s="61" t="str">
        <f t="array" aca="1" ref="AH13" ca="1">IFERROR(IF(AH$4&lt;$D13,"",
IF(AH$4&gt;La_Dernière_Opération,"",
IF(AH$4=La_Dernière_Opération,Montant,
IF(AH$4=$D13,IF(OR(AH$4=Tout_JF_P,NOT(NETWORKDAYS.INTL(AH$4,AH$4,Chômés))),"*",Montant),
IF(_T_E=AH$4,IF(OR(AH$4=Tout_JF_P,NOT(NETWORKDAYS.INTL(AH$4,AH$4,Chômés))),"*",Montant),
IF(AND(OFFSET(AH13,,-Sens)&lt;&gt;"",OR(OFFSET(AH$4,,-Sens)=Tout_JF_P,NOT(NETWORKDAYS.INTL(OFFSET(AH$4,,-Sens),OFFSET(AH$4,,-Sens),Chômés)))),IF(OR(AH$4=Tout_JF_P,NOT(NETWORKDAYS.INTL(AH$4,AH$4,Chômés))),"*",Montant),
"")))))),"")</f>
        <v/>
      </c>
      <c r="AI13" s="61" t="str">
        <f t="array" aca="1" ref="AI13" ca="1">IFERROR(IF(AI$4&lt;$D13,"",
IF(AI$4&gt;La_Dernière_Opération,"",
IF(AI$4=La_Dernière_Opération,Montant,
IF(AI$4=$D13,IF(OR(AI$4=Tout_JF_P,NOT(NETWORKDAYS.INTL(AI$4,AI$4,Chômés))),"*",Montant),
IF(_T_E=AI$4,IF(OR(AI$4=Tout_JF_P,NOT(NETWORKDAYS.INTL(AI$4,AI$4,Chômés))),"*",Montant),
IF(AND(OFFSET(AI13,,-Sens)&lt;&gt;"",OR(OFFSET(AI$4,,-Sens)=Tout_JF_P,NOT(NETWORKDAYS.INTL(OFFSET(AI$4,,-Sens),OFFSET(AI$4,,-Sens),Chômés)))),IF(OR(AI$4=Tout_JF_P,NOT(NETWORKDAYS.INTL(AI$4,AI$4,Chômés))),"*",Montant),
"")))))),"")</f>
        <v/>
      </c>
      <c r="AJ13" s="61" t="str">
        <f t="array" aca="1" ref="AJ13" ca="1">IFERROR(IF(AJ$4&lt;$D13,"",
IF(AJ$4&gt;La_Dernière_Opération,"",
IF(AJ$4=La_Dernière_Opération,Montant,
IF(AJ$4=$D13,IF(OR(AJ$4=Tout_JF_P,NOT(NETWORKDAYS.INTL(AJ$4,AJ$4,Chômés))),"*",Montant),
IF(_T_E=AJ$4,IF(OR(AJ$4=Tout_JF_P,NOT(NETWORKDAYS.INTL(AJ$4,AJ$4,Chômés))),"*",Montant),
IF(AND(OFFSET(AJ13,,-Sens)&lt;&gt;"",OR(OFFSET(AJ$4,,-Sens)=Tout_JF_P,NOT(NETWORKDAYS.INTL(OFFSET(AJ$4,,-Sens),OFFSET(AJ$4,,-Sens),Chômés)))),IF(OR(AJ$4=Tout_JF_P,NOT(NETWORKDAYS.INTL(AJ$4,AJ$4,Chômés))),"*",Montant),
"")))))),"")</f>
        <v/>
      </c>
      <c r="AK13" s="61" t="str">
        <f t="array" aca="1" ref="AK13" ca="1">IFERROR(IF(AK$4&lt;$D13,"",
IF(AK$4&gt;La_Dernière_Opération,"",
IF(AK$4=La_Dernière_Opération,Montant,
IF(AK$4=$D13,IF(OR(AK$4=Tout_JF_P,NOT(NETWORKDAYS.INTL(AK$4,AK$4,Chômés))),"*",Montant),
IF(_T_E=AK$4,IF(OR(AK$4=Tout_JF_P,NOT(NETWORKDAYS.INTL(AK$4,AK$4,Chômés))),"*",Montant),
IF(AND(OFFSET(AK13,,-Sens)&lt;&gt;"",OR(OFFSET(AK$4,,-Sens)=Tout_JF_P,NOT(NETWORKDAYS.INTL(OFFSET(AK$4,,-Sens),OFFSET(AK$4,,-Sens),Chômés)))),IF(OR(AK$4=Tout_JF_P,NOT(NETWORKDAYS.INTL(AK$4,AK$4,Chômés))),"*",Montant),
"")))))),"")</f>
        <v/>
      </c>
      <c r="AL13" s="61" t="str">
        <f t="array" aca="1" ref="AL13" ca="1">IFERROR(IF(AL$4&lt;$D13,"",
IF(AL$4&gt;La_Dernière_Opération,"",
IF(AL$4=La_Dernière_Opération,Montant,
IF(AL$4=$D13,IF(OR(AL$4=Tout_JF_P,NOT(NETWORKDAYS.INTL(AL$4,AL$4,Chômés))),"*",Montant),
IF(_T_E=AL$4,IF(OR(AL$4=Tout_JF_P,NOT(NETWORKDAYS.INTL(AL$4,AL$4,Chômés))),"*",Montant),
IF(AND(OFFSET(AL13,,-Sens)&lt;&gt;"",OR(OFFSET(AL$4,,-Sens)=Tout_JF_P,NOT(NETWORKDAYS.INTL(OFFSET(AL$4,,-Sens),OFFSET(AL$4,,-Sens),Chômés)))),IF(OR(AL$4=Tout_JF_P,NOT(NETWORKDAYS.INTL(AL$4,AL$4,Chômés))),"*",Montant),
"")))))),"")</f>
        <v/>
      </c>
      <c r="AM13" s="61" t="str">
        <f t="array" aca="1" ref="AM13" ca="1">IFERROR(IF(AM$4&lt;$D13,"",
IF(AM$4&gt;La_Dernière_Opération,"",
IF(AM$4=La_Dernière_Opération,Montant,
IF(AM$4=$D13,IF(OR(AM$4=Tout_JF_P,NOT(NETWORKDAYS.INTL(AM$4,AM$4,Chômés))),"*",Montant),
IF(_T_E=AM$4,IF(OR(AM$4=Tout_JF_P,NOT(NETWORKDAYS.INTL(AM$4,AM$4,Chômés))),"*",Montant),
IF(AND(OFFSET(AM13,,-Sens)&lt;&gt;"",OR(OFFSET(AM$4,,-Sens)=Tout_JF_P,NOT(NETWORKDAYS.INTL(OFFSET(AM$4,,-Sens),OFFSET(AM$4,,-Sens),Chômés)))),IF(OR(AM$4=Tout_JF_P,NOT(NETWORKDAYS.INTL(AM$4,AM$4,Chômés))),"*",Montant),
"")))))),"")</f>
        <v/>
      </c>
      <c r="AN13" s="61" t="str">
        <f t="array" aca="1" ref="AN13" ca="1">IFERROR(IF(AN$4&lt;$D13,"",
IF(AN$4&gt;La_Dernière_Opération,"",
IF(AN$4=La_Dernière_Opération,Montant,
IF(AN$4=$D13,IF(OR(AN$4=Tout_JF_P,NOT(NETWORKDAYS.INTL(AN$4,AN$4,Chômés))),"*",Montant),
IF(_T_E=AN$4,IF(OR(AN$4=Tout_JF_P,NOT(NETWORKDAYS.INTL(AN$4,AN$4,Chômés))),"*",Montant),
IF(AND(OFFSET(AN13,,-Sens)&lt;&gt;"",OR(OFFSET(AN$4,,-Sens)=Tout_JF_P,NOT(NETWORKDAYS.INTL(OFFSET(AN$4,,-Sens),OFFSET(AN$4,,-Sens),Chômés)))),IF(OR(AN$4=Tout_JF_P,NOT(NETWORKDAYS.INTL(AN$4,AN$4,Chômés))),"*",Montant),
"")))))),"")</f>
        <v/>
      </c>
      <c r="AO13" s="61" t="str">
        <f t="array" aca="1" ref="AO13" ca="1">IFERROR(IF(AO$4&lt;$D13,"",
IF(AO$4&gt;La_Dernière_Opération,"",
IF(AO$4=La_Dernière_Opération,Montant,
IF(AO$4=$D13,IF(OR(AO$4=Tout_JF_P,NOT(NETWORKDAYS.INTL(AO$4,AO$4,Chômés))),"*",Montant),
IF(_T_E=AO$4,IF(OR(AO$4=Tout_JF_P,NOT(NETWORKDAYS.INTL(AO$4,AO$4,Chômés))),"*",Montant),
IF(AND(OFFSET(AO13,,-Sens)&lt;&gt;"",OR(OFFSET(AO$4,,-Sens)=Tout_JF_P,NOT(NETWORKDAYS.INTL(OFFSET(AO$4,,-Sens),OFFSET(AO$4,,-Sens),Chômés)))),IF(OR(AO$4=Tout_JF_P,NOT(NETWORKDAYS.INTL(AO$4,AO$4,Chômés))),"*",Montant),
"")))))),"")</f>
        <v/>
      </c>
      <c r="AP13" s="61" t="str">
        <f t="array" aca="1" ref="AP13" ca="1">IFERROR(IF(AP$4&lt;$D13,"",
IF(AP$4&gt;La_Dernière_Opération,"",
IF(AP$4=La_Dernière_Opération,Montant,
IF(AP$4=$D13,IF(OR(AP$4=Tout_JF_P,NOT(NETWORKDAYS.INTL(AP$4,AP$4,Chômés))),"*",Montant),
IF(_T_E=AP$4,IF(OR(AP$4=Tout_JF_P,NOT(NETWORKDAYS.INTL(AP$4,AP$4,Chômés))),"*",Montant),
IF(AND(OFFSET(AP13,,-Sens)&lt;&gt;"",OR(OFFSET(AP$4,,-Sens)=Tout_JF_P,NOT(NETWORKDAYS.INTL(OFFSET(AP$4,,-Sens),OFFSET(AP$4,,-Sens),Chômés)))),IF(OR(AP$4=Tout_JF_P,NOT(NETWORKDAYS.INTL(AP$4,AP$4,Chômés))),"*",Montant),
"")))))),"")</f>
        <v/>
      </c>
      <c r="AQ13" s="61" t="str">
        <f t="array" aca="1" ref="AQ13" ca="1">IFERROR(IF(AQ$4&lt;$D13,"",
IF(AQ$4&gt;La_Dernière_Opération,"",
IF(AQ$4=La_Dernière_Opération,Montant,
IF(AQ$4=$D13,IF(OR(AQ$4=Tout_JF_P,NOT(NETWORKDAYS.INTL(AQ$4,AQ$4,Chômés))),"*",Montant),
IF(_T_E=AQ$4,IF(OR(AQ$4=Tout_JF_P,NOT(NETWORKDAYS.INTL(AQ$4,AQ$4,Chômés))),"*",Montant),
IF(AND(OFFSET(AQ13,,-Sens)&lt;&gt;"",OR(OFFSET(AQ$4,,-Sens)=Tout_JF_P,NOT(NETWORKDAYS.INTL(OFFSET(AQ$4,,-Sens),OFFSET(AQ$4,,-Sens),Chômés)))),IF(OR(AQ$4=Tout_JF_P,NOT(NETWORKDAYS.INTL(AQ$4,AQ$4,Chômés))),"*",Montant),
"")))))),"")</f>
        <v/>
      </c>
      <c r="AR13" s="61" t="str">
        <f t="array" aca="1" ref="AR13" ca="1">IFERROR(IF(AR$4&lt;$D13,"",
IF(AR$4&gt;La_Dernière_Opération,"",
IF(AR$4=La_Dernière_Opération,Montant,
IF(AR$4=$D13,IF(OR(AR$4=Tout_JF_P,NOT(NETWORKDAYS.INTL(AR$4,AR$4,Chômés))),"*",Montant),
IF(_T_E=AR$4,IF(OR(AR$4=Tout_JF_P,NOT(NETWORKDAYS.INTL(AR$4,AR$4,Chômés))),"*",Montant),
IF(AND(OFFSET(AR13,,-Sens)&lt;&gt;"",OR(OFFSET(AR$4,,-Sens)=Tout_JF_P,NOT(NETWORKDAYS.INTL(OFFSET(AR$4,,-Sens),OFFSET(AR$4,,-Sens),Chômés)))),IF(OR(AR$4=Tout_JF_P,NOT(NETWORKDAYS.INTL(AR$4,AR$4,Chômés))),"*",Montant),
"")))))),"")</f>
        <v/>
      </c>
      <c r="AS13" s="61" t="str">
        <f t="array" aca="1" ref="AS13" ca="1">IFERROR(IF(AS$4&lt;$D13,"",
IF(AS$4&gt;La_Dernière_Opération,"",
IF(AS$4=La_Dernière_Opération,Montant,
IF(AS$4=$D13,IF(OR(AS$4=Tout_JF_P,NOT(NETWORKDAYS.INTL(AS$4,AS$4,Chômés))),"*",Montant),
IF(_T_E=AS$4,IF(OR(AS$4=Tout_JF_P,NOT(NETWORKDAYS.INTL(AS$4,AS$4,Chômés))),"*",Montant),
IF(AND(OFFSET(AS13,,-Sens)&lt;&gt;"",OR(OFFSET(AS$4,,-Sens)=Tout_JF_P,NOT(NETWORKDAYS.INTL(OFFSET(AS$4,,-Sens),OFFSET(AS$4,,-Sens),Chômés)))),IF(OR(AS$4=Tout_JF_P,NOT(NETWORKDAYS.INTL(AS$4,AS$4,Chômés))),"*",Montant),
"")))))),"")</f>
        <v/>
      </c>
      <c r="AT13" s="61" t="str">
        <f t="array" aca="1" ref="AT13" ca="1">IFERROR(IF(AT$4&lt;$D13,"",
IF(AT$4&gt;La_Dernière_Opération,"",
IF(AT$4=La_Dernière_Opération,Montant,
IF(AT$4=$D13,IF(OR(AT$4=Tout_JF_P,NOT(NETWORKDAYS.INTL(AT$4,AT$4,Chômés))),"*",Montant),
IF(_T_E=AT$4,IF(OR(AT$4=Tout_JF_P,NOT(NETWORKDAYS.INTL(AT$4,AT$4,Chômés))),"*",Montant),
IF(AND(OFFSET(AT13,,-Sens)&lt;&gt;"",OR(OFFSET(AT$4,,-Sens)=Tout_JF_P,NOT(NETWORKDAYS.INTL(OFFSET(AT$4,,-Sens),OFFSET(AT$4,,-Sens),Chômés)))),IF(OR(AT$4=Tout_JF_P,NOT(NETWORKDAYS.INTL(AT$4,AT$4,Chômés))),"*",Montant),
"")))))),"")</f>
        <v/>
      </c>
      <c r="AU13" s="61" t="str">
        <f t="array" aca="1" ref="AU13" ca="1">IFERROR(IF(AU$4&lt;$D13,"",
IF(AU$4&gt;La_Dernière_Opération,"",
IF(AU$4=La_Dernière_Opération,Montant,
IF(AU$4=$D13,IF(OR(AU$4=Tout_JF_P,NOT(NETWORKDAYS.INTL(AU$4,AU$4,Chômés))),"*",Montant),
IF(_T_E=AU$4,IF(OR(AU$4=Tout_JF_P,NOT(NETWORKDAYS.INTL(AU$4,AU$4,Chômés))),"*",Montant),
IF(AND(OFFSET(AU13,,-Sens)&lt;&gt;"",OR(OFFSET(AU$4,,-Sens)=Tout_JF_P,NOT(NETWORKDAYS.INTL(OFFSET(AU$4,,-Sens),OFFSET(AU$4,,-Sens),Chômés)))),IF(OR(AU$4=Tout_JF_P,NOT(NETWORKDAYS.INTL(AU$4,AU$4,Chômés))),"*",Montant),
"")))))),"")</f>
        <v/>
      </c>
      <c r="AV13" s="61" t="str">
        <f t="array" aca="1" ref="AV13" ca="1">IFERROR(IF(AV$4&lt;$D13,"",
IF(AV$4&gt;La_Dernière_Opération,"",
IF(AV$4=La_Dernière_Opération,Montant,
IF(AV$4=$D13,IF(OR(AV$4=Tout_JF_P,NOT(NETWORKDAYS.INTL(AV$4,AV$4,Chômés))),"*",Montant),
IF(_T_E=AV$4,IF(OR(AV$4=Tout_JF_P,NOT(NETWORKDAYS.INTL(AV$4,AV$4,Chômés))),"*",Montant),
IF(AND(OFFSET(AV13,,-Sens)&lt;&gt;"",OR(OFFSET(AV$4,,-Sens)=Tout_JF_P,NOT(NETWORKDAYS.INTL(OFFSET(AV$4,,-Sens),OFFSET(AV$4,,-Sens),Chômés)))),IF(OR(AV$4=Tout_JF_P,NOT(NETWORKDAYS.INTL(AV$4,AV$4,Chômés))),"*",Montant),
"")))))),"")</f>
        <v/>
      </c>
      <c r="AW13" s="61" t="str">
        <f t="array" aca="1" ref="AW13" ca="1">IFERROR(IF(AW$4&lt;$D13,"",
IF(AW$4&gt;La_Dernière_Opération,"",
IF(AW$4=La_Dernière_Opération,Montant,
IF(AW$4=$D13,IF(OR(AW$4=Tout_JF_P,NOT(NETWORKDAYS.INTL(AW$4,AW$4,Chômés))),"*",Montant),
IF(_T_E=AW$4,IF(OR(AW$4=Tout_JF_P,NOT(NETWORKDAYS.INTL(AW$4,AW$4,Chômés))),"*",Montant),
IF(AND(OFFSET(AW13,,-Sens)&lt;&gt;"",OR(OFFSET(AW$4,,-Sens)=Tout_JF_P,NOT(NETWORKDAYS.INTL(OFFSET(AW$4,,-Sens),OFFSET(AW$4,,-Sens),Chômés)))),IF(OR(AW$4=Tout_JF_P,NOT(NETWORKDAYS.INTL(AW$4,AW$4,Chômés))),"*",Montant),
"")))))),"")</f>
        <v/>
      </c>
      <c r="AX13" s="61" t="str">
        <f t="array" aca="1" ref="AX13" ca="1">IFERROR(IF(AX$4&lt;$D13,"",
IF(AX$4&gt;La_Dernière_Opération,"",
IF(AX$4=La_Dernière_Opération,Montant,
IF(AX$4=$D13,IF(OR(AX$4=Tout_JF_P,NOT(NETWORKDAYS.INTL(AX$4,AX$4,Chômés))),"*",Montant),
IF(_T_E=AX$4,IF(OR(AX$4=Tout_JF_P,NOT(NETWORKDAYS.INTL(AX$4,AX$4,Chômés))),"*",Montant),
IF(AND(OFFSET(AX13,,-Sens)&lt;&gt;"",OR(OFFSET(AX$4,,-Sens)=Tout_JF_P,NOT(NETWORKDAYS.INTL(OFFSET(AX$4,,-Sens),OFFSET(AX$4,,-Sens),Chômés)))),IF(OR(AX$4=Tout_JF_P,NOT(NETWORKDAYS.INTL(AX$4,AX$4,Chômés))),"*",Montant),
"")))))),"")</f>
        <v/>
      </c>
      <c r="AY13" s="61" t="str">
        <f t="array" aca="1" ref="AY13" ca="1">IFERROR(IF(AY$4&lt;$D13,"",
IF(AY$4&gt;La_Dernière_Opération,"",
IF(AY$4=La_Dernière_Opération,Montant,
IF(AY$4=$D13,IF(OR(AY$4=Tout_JF_P,NOT(NETWORKDAYS.INTL(AY$4,AY$4,Chômés))),"*",Montant),
IF(_T_E=AY$4,IF(OR(AY$4=Tout_JF_P,NOT(NETWORKDAYS.INTL(AY$4,AY$4,Chômés))),"*",Montant),
IF(AND(OFFSET(AY13,,-Sens)&lt;&gt;"",OR(OFFSET(AY$4,,-Sens)=Tout_JF_P,NOT(NETWORKDAYS.INTL(OFFSET(AY$4,,-Sens),OFFSET(AY$4,,-Sens),Chômés)))),IF(OR(AY$4=Tout_JF_P,NOT(NETWORKDAYS.INTL(AY$4,AY$4,Chômés))),"*",Montant),
"")))))),"")</f>
        <v/>
      </c>
      <c r="AZ13" s="61" t="str">
        <f t="array" aca="1" ref="AZ13" ca="1">IFERROR(IF(AZ$4&lt;$D13,"",
IF(AZ$4&gt;La_Dernière_Opération,"",
IF(AZ$4=La_Dernière_Opération,Montant,
IF(AZ$4=$D13,IF(OR(AZ$4=Tout_JF_P,NOT(NETWORKDAYS.INTL(AZ$4,AZ$4,Chômés))),"*",Montant),
IF(_T_E=AZ$4,IF(OR(AZ$4=Tout_JF_P,NOT(NETWORKDAYS.INTL(AZ$4,AZ$4,Chômés))),"*",Montant),
IF(AND(OFFSET(AZ13,,-Sens)&lt;&gt;"",OR(OFFSET(AZ$4,,-Sens)=Tout_JF_P,NOT(NETWORKDAYS.INTL(OFFSET(AZ$4,,-Sens),OFFSET(AZ$4,,-Sens),Chômés)))),IF(OR(AZ$4=Tout_JF_P,NOT(NETWORKDAYS.INTL(AZ$4,AZ$4,Chômés))),"*",Montant),
"")))))),"")</f>
        <v/>
      </c>
      <c r="BA13" s="61" t="str">
        <f t="array" aca="1" ref="BA13" ca="1">IFERROR(IF(BA$4&lt;$D13,"",
IF(BA$4&gt;La_Dernière_Opération,"",
IF(BA$4=La_Dernière_Opération,Montant,
IF(BA$4=$D13,IF(OR(BA$4=Tout_JF_P,NOT(NETWORKDAYS.INTL(BA$4,BA$4,Chômés))),"*",Montant),
IF(_T_E=BA$4,IF(OR(BA$4=Tout_JF_P,NOT(NETWORKDAYS.INTL(BA$4,BA$4,Chômés))),"*",Montant),
IF(AND(OFFSET(BA13,,-Sens)&lt;&gt;"",OR(OFFSET(BA$4,,-Sens)=Tout_JF_P,NOT(NETWORKDAYS.INTL(OFFSET(BA$4,,-Sens),OFFSET(BA$4,,-Sens),Chômés)))),IF(OR(BA$4=Tout_JF_P,NOT(NETWORKDAYS.INTL(BA$4,BA$4,Chômés))),"*",Montant),
"")))))),"")</f>
        <v/>
      </c>
      <c r="BB13" s="44" t="str">
        <f t="array" aca="1" ref="BB13" ca="1">IFERROR(IF(BB$4&lt;$D13,"",
IF(BB$4&gt;La_Dernière_Opération,"",
IF(BB$4=La_Dernière_Opération,Montant,
IF(BB$4=$D13,IF(OR(BB$4=Tout_JF_P,NOT(NETWORKDAYS.INTL(BB$4,BB$4,Chômés))),"*",Montant),
IF(_T_E=BB$4,IF(OR(BB$4=Tout_JF_P,NOT(NETWORKDAYS.INTL(BB$4,BB$4,Chômés))),"*",Montant),
IF(AND(OFFSET(BB13,,-Sens)&lt;&gt;"",OR(OFFSET(BB$4,,-Sens)=Tout_JF_P,NOT(NETWORKDAYS.INTL(OFFSET(BB$4,,-Sens),OFFSET(BB$4,,-Sens),Chômés)))),IF(OR(BB$4=Tout_JF_P,NOT(NETWORKDAYS.INTL(BB$4,BB$4,Chômés))),"*",Montant),
"")))))),"")</f>
        <v/>
      </c>
      <c r="BC13" s="44" t="str">
        <f t="array" aca="1" ref="BC13" ca="1">IFERROR(IF(BC$4&lt;$D13,"",
IF(BC$4&gt;La_Dernière_Opération,"",
IF(BC$4=La_Dernière_Opération,Montant,
IF(BC$4=$D13,IF(OR(BC$4=Tout_JF_P,NOT(NETWORKDAYS.INTL(BC$4,BC$4,Chômés))),"*",Montant),
IF(_T_E=BC$4,IF(OR(BC$4=Tout_JF_P,NOT(NETWORKDAYS.INTL(BC$4,BC$4,Chômés))),"*",Montant),
IF(AND(OFFSET(BC13,,-Sens)&lt;&gt;"",OR(OFFSET(BC$4,,-Sens)=Tout_JF_P,NOT(NETWORKDAYS.INTL(OFFSET(BC$4,,-Sens),OFFSET(BC$4,,-Sens),Chômés)))),IF(OR(BC$4=Tout_JF_P,NOT(NETWORKDAYS.INTL(BC$4,BC$4,Chômés))),"*",Montant),
"")))))),"")</f>
        <v/>
      </c>
      <c r="BD13" s="44" t="str">
        <f t="array" aca="1" ref="BD13" ca="1">IFERROR(IF(BD$4&lt;$D13,"",
IF(BD$4&gt;La_Dernière_Opération,"",
IF(BD$4=La_Dernière_Opération,Montant,
IF(BD$4=$D13,IF(OR(BD$4=Tout_JF_P,NOT(NETWORKDAYS.INTL(BD$4,BD$4,Chômés))),"*",Montant),
IF(_T_E=BD$4,IF(OR(BD$4=Tout_JF_P,NOT(NETWORKDAYS.INTL(BD$4,BD$4,Chômés))),"*",Montant),
IF(AND(OFFSET(BD13,,-Sens)&lt;&gt;"",OR(OFFSET(BD$4,,-Sens)=Tout_JF_P,NOT(NETWORKDAYS.INTL(OFFSET(BD$4,,-Sens),OFFSET(BD$4,,-Sens),Chômés)))),IF(OR(BD$4=Tout_JF_P,NOT(NETWORKDAYS.INTL(BD$4,BD$4,Chômés))),"*",Montant),
"")))))),"")</f>
        <v/>
      </c>
      <c r="BE13" s="44" t="str">
        <f t="array" aca="1" ref="BE13" ca="1">IFERROR(IF(BE$4&lt;$D13,"",
IF(BE$4&gt;La_Dernière_Opération,"",
IF(BE$4=La_Dernière_Opération,Montant,
IF(BE$4=$D13,IF(OR(BE$4=Tout_JF_P,NOT(NETWORKDAYS.INTL(BE$4,BE$4,Chômés))),"*",Montant),
IF(_T_E=BE$4,IF(OR(BE$4=Tout_JF_P,NOT(NETWORKDAYS.INTL(BE$4,BE$4,Chômés))),"*",Montant),
IF(AND(OFFSET(BE13,,-Sens)&lt;&gt;"",OR(OFFSET(BE$4,,-Sens)=Tout_JF_P,NOT(NETWORKDAYS.INTL(OFFSET(BE$4,,-Sens),OFFSET(BE$4,,-Sens),Chômés)))),IF(OR(BE$4=Tout_JF_P,NOT(NETWORKDAYS.INTL(BE$4,BE$4,Chômés))),"*",Montant),
"")))))),"")</f>
        <v/>
      </c>
      <c r="BF13" s="44" t="str">
        <f t="array" aca="1" ref="BF13" ca="1">IFERROR(IF(BF$4&lt;$D13,"",
IF(BF$4&gt;La_Dernière_Opération,"",
IF(BF$4=La_Dernière_Opération,Montant,
IF(BF$4=$D13,IF(OR(BF$4=Tout_JF_P,NOT(NETWORKDAYS.INTL(BF$4,BF$4,Chômés))),"*",Montant),
IF(_T_E=BF$4,IF(OR(BF$4=Tout_JF_P,NOT(NETWORKDAYS.INTL(BF$4,BF$4,Chômés))),"*",Montant),
IF(AND(OFFSET(BF13,,-Sens)&lt;&gt;"",OR(OFFSET(BF$4,,-Sens)=Tout_JF_P,NOT(NETWORKDAYS.INTL(OFFSET(BF$4,,-Sens),OFFSET(BF$4,,-Sens),Chômés)))),IF(OR(BF$4=Tout_JF_P,NOT(NETWORKDAYS.INTL(BF$4,BF$4,Chômés))),"*",Montant),
"")))))),"")</f>
        <v/>
      </c>
      <c r="BG13" s="44" t="str">
        <f t="array" aca="1" ref="BG13" ca="1">IFERROR(IF(BG$4&lt;$D13,"",
IF(BG$4&gt;La_Dernière_Opération,"",
IF(BG$4=La_Dernière_Opération,Montant,
IF(BG$4=$D13,IF(OR(BG$4=Tout_JF_P,NOT(NETWORKDAYS.INTL(BG$4,BG$4,Chômés))),"*",Montant),
IF(_T_E=BG$4,IF(OR(BG$4=Tout_JF_P,NOT(NETWORKDAYS.INTL(BG$4,BG$4,Chômés))),"*",Montant),
IF(AND(OFFSET(BG13,,-Sens)&lt;&gt;"",OR(OFFSET(BG$4,,-Sens)=Tout_JF_P,NOT(NETWORKDAYS.INTL(OFFSET(BG$4,,-Sens),OFFSET(BG$4,,-Sens),Chômés)))),IF(OR(BG$4=Tout_JF_P,NOT(NETWORKDAYS.INTL(BG$4,BG$4,Chômés))),"*",Montant),
"")))))),"")</f>
        <v/>
      </c>
      <c r="BH13" s="40" t="str">
        <f t="array" aca="1" ref="BH13" ca="1">IFERROR(IF(BH$4&lt;$D13,"",
IF(BH$4&gt;La_Dernière_Opération,"",
IF(BH$4=La_Dernière_Opération,Montant,
IF(BH$4=$D13,IF(OR(BH$4=Tout_JF_P,NOT(NETWORKDAYS.INTL(BH$4,BH$4,Chômés))),"*",Montant),
IF(_T_E=BH$4,IF(OR(BH$4=Tout_JF_P,NOT(NETWORKDAYS.INTL(BH$4,BH$4,Chômés))),"*",Montant),
IF(AND(OFFSET(BH13,,-Sens)&lt;&gt;"",OR(OFFSET(BH$4,,-Sens)=Tout_JF_P,NOT(NETWORKDAYS.INTL(OFFSET(BH$4,,-Sens),OFFSET(BH$4,,-Sens),Chômés)))),IF(OR(BH$4=Tout_JF_P,NOT(NETWORKDAYS.INTL(BH$4,BH$4,Chômés))),"*",Montant),
"")))))),"")</f>
        <v/>
      </c>
    </row>
    <row r="14" spans="1:67" ht="26.25" x14ac:dyDescent="0.35">
      <c r="A14" s="63" t="s">
        <v>121</v>
      </c>
      <c r="B14" s="75" t="s">
        <v>110</v>
      </c>
      <c r="C14" s="35"/>
      <c r="D14" s="56">
        <v>44155</v>
      </c>
      <c r="E14" s="77" t="s">
        <v>57</v>
      </c>
      <c r="F14" s="30">
        <v>10000</v>
      </c>
      <c r="G14" s="35"/>
      <c r="H14" s="74">
        <f t="array" aca="1" ref="H14" ca="1">IF(OR($D14=Fériés,$D14=Ponts,NOT(NETWORKDAYS.INTL($D14,$D14,Chômés))),"Erreur de",IF($D14="","Absence de",IFERROR(
IF($I14="Terminé","Opération",
IF(TODAY()&lt;=$D14,$D14,
IF($I14&lt;WORKDAY.INTL(Prochaine_Echéance,IF(OR(WORKDAY.INTL(Prochaine_Echéance,0,Chômés,Tout_JF_P)=Tout_JF_P),1,0)*Sens,Chômés,Tout_JF_P),
$I14,
WORKDAY.INTL(Prochaine_Echéance,IF(OR(WORKDAY.INTL(Prochaine_Echéance,0,Chômés,Tout_JF_P)=Tout_JF_P),1,0)*Sens,Chômés,Tout_JF_P))
)),
IF($D14="","Absence de","Erreur de"))))</f>
        <v>44155</v>
      </c>
      <c r="I14" s="60" t="str">
        <f t="array" aca="1" ref="I14" ca="1">IF(OR($D14=Fériés,$D14=Ponts,NOT(NETWORKDAYS.INTL($D14,$D14,Chômés))),"date de début",IFERROR(
IF(La_Dernière_Opération&gt;EDATE($D14,100),"Perpétuel",
IF(La_Dernière_Opération&lt;TODAY(),"Terminé",La_Dernière_Opération)),IF(AND(ISNUMBER($D14),$E14=""),"périodicité","date de début")))</f>
        <v>date de début</v>
      </c>
      <c r="J14" s="40" t="str">
        <f t="array" aca="1" ref="J14" ca="1">IFERROR(IF(J$4&lt;$D14,"",
IF(J$4&gt;La_Dernière_Opération,"",
IF(J$4=La_Dernière_Opération,Montant,
IF(J$4=$D14,IF(OR(J$4=Tout_JF_P,NOT(NETWORKDAYS.INTL(J$4,J$4,Chômés))),"*",Montant),
IF(_T_E=J$4,IF(OR(J$4=Tout_JF_P,NOT(NETWORKDAYS.INTL(J$4,J$4,Chômés))),"*",Montant),
IF(AND(OFFSET(J14,,-Sens)&lt;&gt;"",OR(OFFSET(J$4,,-Sens)=Tout_JF_P,NOT(NETWORKDAYS.INTL(OFFSET(J$4,,-Sens),OFFSET(J$4,,-Sens),Chômés)))),IF(OR(J$4=Tout_JF_P,NOT(NETWORKDAYS.INTL(J$4,J$4,Chômés))),"*",Montant),
"")))))),"")</f>
        <v/>
      </c>
      <c r="K14" s="40" t="str">
        <f t="array" aca="1" ref="K14" ca="1">IFERROR(IF(K$4&lt;$D14,"",
IF(K$4&gt;La_Dernière_Opération,"",
IF(K$4=La_Dernière_Opération,Montant,
IF(K$4=$D14,IF(OR(K$4=Tout_JF_P,NOT(NETWORKDAYS.INTL(K$4,K$4,Chômés))),"*",Montant),
IF(_T_E=K$4,IF(OR(K$4=Tout_JF_P,NOT(NETWORKDAYS.INTL(K$4,K$4,Chômés))),"*",Montant),
IF(AND(OFFSET(K14,,-Sens)&lt;&gt;"",OR(OFFSET(K$4,,-Sens)=Tout_JF_P,NOT(NETWORKDAYS.INTL(OFFSET(K$4,,-Sens),OFFSET(K$4,,-Sens),Chômés)))),IF(OR(K$4=Tout_JF_P,NOT(NETWORKDAYS.INTL(K$4,K$4,Chômés))),"*",Montant),
"")))))),"")</f>
        <v/>
      </c>
      <c r="L14" s="40" t="str">
        <f t="array" aca="1" ref="L14" ca="1">IFERROR(IF(L$4&lt;$D14,"",
IF(L$4&gt;La_Dernière_Opération,"",
IF(L$4=La_Dernière_Opération,Montant,
IF(L$4=$D14,IF(OR(L$4=Tout_JF_P,NOT(NETWORKDAYS.INTL(L$4,L$4,Chômés))),"*",Montant),
IF(_T_E=L$4,IF(OR(L$4=Tout_JF_P,NOT(NETWORKDAYS.INTL(L$4,L$4,Chômés))),"*",Montant),
IF(AND(OFFSET(L14,,-Sens)&lt;&gt;"",OR(OFFSET(L$4,,-Sens)=Tout_JF_P,NOT(NETWORKDAYS.INTL(OFFSET(L$4,,-Sens),OFFSET(L$4,,-Sens),Chômés)))),IF(OR(L$4=Tout_JF_P,NOT(NETWORKDAYS.INTL(L$4,L$4,Chômés))),"*",Montant),
"")))))),"")</f>
        <v/>
      </c>
      <c r="M14" s="40" t="str">
        <f t="array" aca="1" ref="M14" ca="1">IFERROR(IF(M$4&lt;$D14,"",
IF(M$4&gt;La_Dernière_Opération,"",
IF(M$4=La_Dernière_Opération,Montant,
IF(M$4=$D14,IF(OR(M$4=Tout_JF_P,NOT(NETWORKDAYS.INTL(M$4,M$4,Chômés))),"*",Montant),
IF(_T_E=M$4,IF(OR(M$4=Tout_JF_P,NOT(NETWORKDAYS.INTL(M$4,M$4,Chômés))),"*",Montant),
IF(AND(OFFSET(M14,,-Sens)&lt;&gt;"",OR(OFFSET(M$4,,-Sens)=Tout_JF_P,NOT(NETWORKDAYS.INTL(OFFSET(M$4,,-Sens),OFFSET(M$4,,-Sens),Chômés)))),IF(OR(M$4=Tout_JF_P,NOT(NETWORKDAYS.INTL(M$4,M$4,Chômés))),"*",Montant),
"")))))),"")</f>
        <v/>
      </c>
      <c r="N14" s="40" t="str">
        <f t="array" aca="1" ref="N14" ca="1">IFERROR(IF(N$4&lt;$D14,"",
IF(N$4&gt;La_Dernière_Opération,"",
IF(N$4=La_Dernière_Opération,Montant,
IF(N$4=$D14,IF(OR(N$4=Tout_JF_P,NOT(NETWORKDAYS.INTL(N$4,N$4,Chômés))),"*",Montant),
IF(_T_E=N$4,IF(OR(N$4=Tout_JF_P,NOT(NETWORKDAYS.INTL(N$4,N$4,Chômés))),"*",Montant),
IF(AND(OFFSET(N14,,-Sens)&lt;&gt;"",OR(OFFSET(N$4,,-Sens)=Tout_JF_P,NOT(NETWORKDAYS.INTL(OFFSET(N$4,,-Sens),OFFSET(N$4,,-Sens),Chômés)))),IF(OR(N$4=Tout_JF_P,NOT(NETWORKDAYS.INTL(N$4,N$4,Chômés))),"*",Montant),
"")))))),"")</f>
        <v/>
      </c>
      <c r="O14" s="40" t="str">
        <f t="array" aca="1" ref="O14" ca="1">IFERROR(IF(O$4&lt;$D14,"",
IF(O$4&gt;La_Dernière_Opération,"",
IF(O$4=La_Dernière_Opération,Montant,
IF(O$4=$D14,IF(OR(O$4=Tout_JF_P,NOT(NETWORKDAYS.INTL(O$4,O$4,Chômés))),"*",Montant),
IF(_T_E=O$4,IF(OR(O$4=Tout_JF_P,NOT(NETWORKDAYS.INTL(O$4,O$4,Chômés))),"*",Montant),
IF(AND(OFFSET(O14,,-Sens)&lt;&gt;"",OR(OFFSET(O$4,,-Sens)=Tout_JF_P,NOT(NETWORKDAYS.INTL(OFFSET(O$4,,-Sens),OFFSET(O$4,,-Sens),Chômés)))),IF(OR(O$4=Tout_JF_P,NOT(NETWORKDAYS.INTL(O$4,O$4,Chômés))),"*",Montant),
"")))))),"")</f>
        <v/>
      </c>
      <c r="P14" s="40" t="str">
        <f t="array" aca="1" ref="P14" ca="1">IFERROR(IF(P$4&lt;$D14,"",
IF(P$4&gt;La_Dernière_Opération,"",
IF(P$4=La_Dernière_Opération,Montant,
IF(P$4=$D14,IF(OR(P$4=Tout_JF_P,NOT(NETWORKDAYS.INTL(P$4,P$4,Chômés))),"*",Montant),
IF(_T_E=P$4,IF(OR(P$4=Tout_JF_P,NOT(NETWORKDAYS.INTL(P$4,P$4,Chômés))),"*",Montant),
IF(AND(OFFSET(P14,,-Sens)&lt;&gt;"",OR(OFFSET(P$4,,-Sens)=Tout_JF_P,NOT(NETWORKDAYS.INTL(OFFSET(P$4,,-Sens),OFFSET(P$4,,-Sens),Chômés)))),IF(OR(P$4=Tout_JF_P,NOT(NETWORKDAYS.INTL(P$4,P$4,Chômés))),"*",Montant),
"")))))),"")</f>
        <v/>
      </c>
      <c r="Q14" s="40" t="str">
        <f t="array" aca="1" ref="Q14" ca="1">IFERROR(IF(Q$4&lt;$D14,"",
IF(Q$4&gt;La_Dernière_Opération,"",
IF(Q$4=La_Dernière_Opération,Montant,
IF(Q$4=$D14,IF(OR(Q$4=Tout_JF_P,NOT(NETWORKDAYS.INTL(Q$4,Q$4,Chômés))),"*",Montant),
IF(_T_E=Q$4,IF(OR(Q$4=Tout_JF_P,NOT(NETWORKDAYS.INTL(Q$4,Q$4,Chômés))),"*",Montant),
IF(AND(OFFSET(Q14,,-Sens)&lt;&gt;"",OR(OFFSET(Q$4,,-Sens)=Tout_JF_P,NOT(NETWORKDAYS.INTL(OFFSET(Q$4,,-Sens),OFFSET(Q$4,,-Sens),Chômés)))),IF(OR(Q$4=Tout_JF_P,NOT(NETWORKDAYS.INTL(Q$4,Q$4,Chômés))),"*",Montant),
"")))))),"")</f>
        <v/>
      </c>
      <c r="R14" s="61" t="str">
        <f t="array" aca="1" ref="R14" ca="1">IFERROR(IF(R$4&lt;$D14,"",
IF(R$4&gt;La_Dernière_Opération,"",
IF(R$4=La_Dernière_Opération,Montant,
IF(R$4=$D14,IF(OR(R$4=Tout_JF_P,NOT(NETWORKDAYS.INTL(R$4,R$4,Chômés))),"*",Montant),
IF(_T_E=R$4,IF(OR(R$4=Tout_JF_P,NOT(NETWORKDAYS.INTL(R$4,R$4,Chômés))),"*",Montant),
IF(AND(OFFSET(R14,,-Sens)&lt;&gt;"",OR(OFFSET(R$4,,-Sens)=Tout_JF_P,NOT(NETWORKDAYS.INTL(OFFSET(R$4,,-Sens),OFFSET(R$4,,-Sens),Chômés)))),IF(OR(R$4=Tout_JF_P,NOT(NETWORKDAYS.INTL(R$4,R$4,Chômés))),"*",Montant),
"")))))),"")</f>
        <v/>
      </c>
      <c r="S14" s="61" t="str">
        <f t="array" aca="1" ref="S14" ca="1">IFERROR(IF(S$4&lt;$D14,"",
IF(S$4&gt;La_Dernière_Opération,"",
IF(S$4=La_Dernière_Opération,Montant,
IF(S$4=$D14,IF(OR(S$4=Tout_JF_P,NOT(NETWORKDAYS.INTL(S$4,S$4,Chômés))),"*",Montant),
IF(_T_E=S$4,IF(OR(S$4=Tout_JF_P,NOT(NETWORKDAYS.INTL(S$4,S$4,Chômés))),"*",Montant),
IF(AND(OFFSET(S14,,-Sens)&lt;&gt;"",OR(OFFSET(S$4,,-Sens)=Tout_JF_P,NOT(NETWORKDAYS.INTL(OFFSET(S$4,,-Sens),OFFSET(S$4,,-Sens),Chômés)))),IF(OR(S$4=Tout_JF_P,NOT(NETWORKDAYS.INTL(S$4,S$4,Chômés))),"*",Montant),
"")))))),"")</f>
        <v/>
      </c>
      <c r="T14" s="61" t="str">
        <f t="array" aca="1" ref="T14" ca="1">IFERROR(IF(T$4&lt;$D14,"",
IF(T$4&gt;La_Dernière_Opération,"",
IF(T$4=La_Dernière_Opération,Montant,
IF(T$4=$D14,IF(OR(T$4=Tout_JF_P,NOT(NETWORKDAYS.INTL(T$4,T$4,Chômés))),"*",Montant),
IF(_T_E=T$4,IF(OR(T$4=Tout_JF_P,NOT(NETWORKDAYS.INTL(T$4,T$4,Chômés))),"*",Montant),
IF(AND(OFFSET(T14,,-Sens)&lt;&gt;"",OR(OFFSET(T$4,,-Sens)=Tout_JF_P,NOT(NETWORKDAYS.INTL(OFFSET(T$4,,-Sens),OFFSET(T$4,,-Sens),Chômés)))),IF(OR(T$4=Tout_JF_P,NOT(NETWORKDAYS.INTL(T$4,T$4,Chômés))),"*",Montant),
"")))))),"")</f>
        <v/>
      </c>
      <c r="U14" s="61" t="str">
        <f t="array" aca="1" ref="U14" ca="1">IFERROR(IF(U$4&lt;$D14,"",
IF(U$4&gt;La_Dernière_Opération,"",
IF(U$4=La_Dernière_Opération,Montant,
IF(U$4=$D14,IF(OR(U$4=Tout_JF_P,NOT(NETWORKDAYS.INTL(U$4,U$4,Chômés))),"*",Montant),
IF(_T_E=U$4,IF(OR(U$4=Tout_JF_P,NOT(NETWORKDAYS.INTL(U$4,U$4,Chômés))),"*",Montant),
IF(AND(OFFSET(U14,,-Sens)&lt;&gt;"",OR(OFFSET(U$4,,-Sens)=Tout_JF_P,NOT(NETWORKDAYS.INTL(OFFSET(U$4,,-Sens),OFFSET(U$4,,-Sens),Chômés)))),IF(OR(U$4=Tout_JF_P,NOT(NETWORKDAYS.INTL(U$4,U$4,Chômés))),"*",Montant),
"")))))),"")</f>
        <v/>
      </c>
      <c r="V14" s="61" t="str">
        <f t="array" aca="1" ref="V14" ca="1">IFERROR(IF(V$4&lt;$D14,"",
IF(V$4&gt;La_Dernière_Opération,"",
IF(V$4=La_Dernière_Opération,Montant,
IF(V$4=$D14,IF(OR(V$4=Tout_JF_P,NOT(NETWORKDAYS.INTL(V$4,V$4,Chômés))),"*",Montant),
IF(_T_E=V$4,IF(OR(V$4=Tout_JF_P,NOT(NETWORKDAYS.INTL(V$4,V$4,Chômés))),"*",Montant),
IF(AND(OFFSET(V14,,-Sens)&lt;&gt;"",OR(OFFSET(V$4,,-Sens)=Tout_JF_P,NOT(NETWORKDAYS.INTL(OFFSET(V$4,,-Sens),OFFSET(V$4,,-Sens),Chômés)))),IF(OR(V$4=Tout_JF_P,NOT(NETWORKDAYS.INTL(V$4,V$4,Chômés))),"*",Montant),
"")))))),"")</f>
        <v/>
      </c>
      <c r="W14" s="61" t="str">
        <f t="array" aca="1" ref="W14" ca="1">IFERROR(IF(W$4&lt;$D14,"",
IF(W$4&gt;La_Dernière_Opération,"",
IF(W$4=La_Dernière_Opération,Montant,
IF(W$4=$D14,IF(OR(W$4=Tout_JF_P,NOT(NETWORKDAYS.INTL(W$4,W$4,Chômés))),"*",Montant),
IF(_T_E=W$4,IF(OR(W$4=Tout_JF_P,NOT(NETWORKDAYS.INTL(W$4,W$4,Chômés))),"*",Montant),
IF(AND(OFFSET(W14,,-Sens)&lt;&gt;"",OR(OFFSET(W$4,,-Sens)=Tout_JF_P,NOT(NETWORKDAYS.INTL(OFFSET(W$4,,-Sens),OFFSET(W$4,,-Sens),Chômés)))),IF(OR(W$4=Tout_JF_P,NOT(NETWORKDAYS.INTL(W$4,W$4,Chômés))),"*",Montant),
"")))))),"")</f>
        <v/>
      </c>
      <c r="X14" s="61" t="str">
        <f t="array" aca="1" ref="X14" ca="1">IFERROR(IF(X$4&lt;$D14,"",
IF(X$4&gt;La_Dernière_Opération,"",
IF(X$4=La_Dernière_Opération,Montant,
IF(X$4=$D14,IF(OR(X$4=Tout_JF_P,NOT(NETWORKDAYS.INTL(X$4,X$4,Chômés))),"*",Montant),
IF(_T_E=X$4,IF(OR(X$4=Tout_JF_P,NOT(NETWORKDAYS.INTL(X$4,X$4,Chômés))),"*",Montant),
IF(AND(OFFSET(X14,,-Sens)&lt;&gt;"",OR(OFFSET(X$4,,-Sens)=Tout_JF_P,NOT(NETWORKDAYS.INTL(OFFSET(X$4,,-Sens),OFFSET(X$4,,-Sens),Chômés)))),IF(OR(X$4=Tout_JF_P,NOT(NETWORKDAYS.INTL(X$4,X$4,Chômés))),"*",Montant),
"")))))),"")</f>
        <v/>
      </c>
      <c r="Y14" s="61" t="str">
        <f t="array" aca="1" ref="Y14" ca="1">IFERROR(IF(Y$4&lt;$D14,"",
IF(Y$4&gt;La_Dernière_Opération,"",
IF(Y$4=La_Dernière_Opération,Montant,
IF(Y$4=$D14,IF(OR(Y$4=Tout_JF_P,NOT(NETWORKDAYS.INTL(Y$4,Y$4,Chômés))),"*",Montant),
IF(_T_E=Y$4,IF(OR(Y$4=Tout_JF_P,NOT(NETWORKDAYS.INTL(Y$4,Y$4,Chômés))),"*",Montant),
IF(AND(OFFSET(Y14,,-Sens)&lt;&gt;"",OR(OFFSET(Y$4,,-Sens)=Tout_JF_P,NOT(NETWORKDAYS.INTL(OFFSET(Y$4,,-Sens),OFFSET(Y$4,,-Sens),Chômés)))),IF(OR(Y$4=Tout_JF_P,NOT(NETWORKDAYS.INTL(Y$4,Y$4,Chômés))),"*",Montant),
"")))))),"")</f>
        <v/>
      </c>
      <c r="Z14" s="61" t="str">
        <f t="array" aca="1" ref="Z14" ca="1">IFERROR(IF(Z$4&lt;$D14,"",
IF(Z$4&gt;La_Dernière_Opération,"",
IF(Z$4=La_Dernière_Opération,Montant,
IF(Z$4=$D14,IF(OR(Z$4=Tout_JF_P,NOT(NETWORKDAYS.INTL(Z$4,Z$4,Chômés))),"*",Montant),
IF(_T_E=Z$4,IF(OR(Z$4=Tout_JF_P,NOT(NETWORKDAYS.INTL(Z$4,Z$4,Chômés))),"*",Montant),
IF(AND(OFFSET(Z14,,-Sens)&lt;&gt;"",OR(OFFSET(Z$4,,-Sens)=Tout_JF_P,NOT(NETWORKDAYS.INTL(OFFSET(Z$4,,-Sens),OFFSET(Z$4,,-Sens),Chômés)))),IF(OR(Z$4=Tout_JF_P,NOT(NETWORKDAYS.INTL(Z$4,Z$4,Chômés))),"*",Montant),
"")))))),"")</f>
        <v/>
      </c>
      <c r="AA14" s="61" t="str">
        <f t="array" aca="1" ref="AA14" ca="1">IFERROR(IF(AA$4&lt;$D14,"",
IF(AA$4&gt;La_Dernière_Opération,"",
IF(AA$4=La_Dernière_Opération,Montant,
IF(AA$4=$D14,IF(OR(AA$4=Tout_JF_P,NOT(NETWORKDAYS.INTL(AA$4,AA$4,Chômés))),"*",Montant),
IF(_T_E=AA$4,IF(OR(AA$4=Tout_JF_P,NOT(NETWORKDAYS.INTL(AA$4,AA$4,Chômés))),"*",Montant),
IF(AND(OFFSET(AA14,,-Sens)&lt;&gt;"",OR(OFFSET(AA$4,,-Sens)=Tout_JF_P,NOT(NETWORKDAYS.INTL(OFFSET(AA$4,,-Sens),OFFSET(AA$4,,-Sens),Chômés)))),IF(OR(AA$4=Tout_JF_P,NOT(NETWORKDAYS.INTL(AA$4,AA$4,Chômés))),"*",Montant),
"")))))),"")</f>
        <v/>
      </c>
      <c r="AB14" s="61" t="str">
        <f t="array" aca="1" ref="AB14" ca="1">IFERROR(IF(AB$4&lt;$D14,"",
IF(AB$4&gt;La_Dernière_Opération,"",
IF(AB$4=La_Dernière_Opération,Montant,
IF(AB$4=$D14,IF(OR(AB$4=Tout_JF_P,NOT(NETWORKDAYS.INTL(AB$4,AB$4,Chômés))),"*",Montant),
IF(_T_E=AB$4,IF(OR(AB$4=Tout_JF_P,NOT(NETWORKDAYS.INTL(AB$4,AB$4,Chômés))),"*",Montant),
IF(AND(OFFSET(AB14,,-Sens)&lt;&gt;"",OR(OFFSET(AB$4,,-Sens)=Tout_JF_P,NOT(NETWORKDAYS.INTL(OFFSET(AB$4,,-Sens),OFFSET(AB$4,,-Sens),Chômés)))),IF(OR(AB$4=Tout_JF_P,NOT(NETWORKDAYS.INTL(AB$4,AB$4,Chômés))),"*",Montant),
"")))))),"")</f>
        <v/>
      </c>
      <c r="AC14" s="61" t="str">
        <f t="array" aca="1" ref="AC14" ca="1">IFERROR(IF(AC$4&lt;$D14,"",
IF(AC$4&gt;La_Dernière_Opération,"",
IF(AC$4=La_Dernière_Opération,Montant,
IF(AC$4=$D14,IF(OR(AC$4=Tout_JF_P,NOT(NETWORKDAYS.INTL(AC$4,AC$4,Chômés))),"*",Montant),
IF(_T_E=AC$4,IF(OR(AC$4=Tout_JF_P,NOT(NETWORKDAYS.INTL(AC$4,AC$4,Chômés))),"*",Montant),
IF(AND(OFFSET(AC14,,-Sens)&lt;&gt;"",OR(OFFSET(AC$4,,-Sens)=Tout_JF_P,NOT(NETWORKDAYS.INTL(OFFSET(AC$4,,-Sens),OFFSET(AC$4,,-Sens),Chômés)))),IF(OR(AC$4=Tout_JF_P,NOT(NETWORKDAYS.INTL(AC$4,AC$4,Chômés))),"*",Montant),
"")))))),"")</f>
        <v/>
      </c>
      <c r="AD14" s="61" t="str">
        <f t="array" aca="1" ref="AD14" ca="1">IFERROR(IF(AD$4&lt;$D14,"",
IF(AD$4&gt;La_Dernière_Opération,"",
IF(AD$4=La_Dernière_Opération,Montant,
IF(AD$4=$D14,IF(OR(AD$4=Tout_JF_P,NOT(NETWORKDAYS.INTL(AD$4,AD$4,Chômés))),"*",Montant),
IF(_T_E=AD$4,IF(OR(AD$4=Tout_JF_P,NOT(NETWORKDAYS.INTL(AD$4,AD$4,Chômés))),"*",Montant),
IF(AND(OFFSET(AD14,,-Sens)&lt;&gt;"",OR(OFFSET(AD$4,,-Sens)=Tout_JF_P,NOT(NETWORKDAYS.INTL(OFFSET(AD$4,,-Sens),OFFSET(AD$4,,-Sens),Chômés)))),IF(OR(AD$4=Tout_JF_P,NOT(NETWORKDAYS.INTL(AD$4,AD$4,Chômés))),"*",Montant),
"")))))),"")</f>
        <v/>
      </c>
      <c r="AE14" s="61" t="str">
        <f t="array" aca="1" ref="AE14" ca="1">IFERROR(IF(AE$4&lt;$D14,"",
IF(AE$4&gt;La_Dernière_Opération,"",
IF(AE$4=La_Dernière_Opération,Montant,
IF(AE$4=$D14,IF(OR(AE$4=Tout_JF_P,NOT(NETWORKDAYS.INTL(AE$4,AE$4,Chômés))),"*",Montant),
IF(_T_E=AE$4,IF(OR(AE$4=Tout_JF_P,NOT(NETWORKDAYS.INTL(AE$4,AE$4,Chômés))),"*",Montant),
IF(AND(OFFSET(AE14,,-Sens)&lt;&gt;"",OR(OFFSET(AE$4,,-Sens)=Tout_JF_P,NOT(NETWORKDAYS.INTL(OFFSET(AE$4,,-Sens),OFFSET(AE$4,,-Sens),Chômés)))),IF(OR(AE$4=Tout_JF_P,NOT(NETWORKDAYS.INTL(AE$4,AE$4,Chômés))),"*",Montant),
"")))))),"")</f>
        <v/>
      </c>
      <c r="AF14" s="61" t="str">
        <f t="array" aca="1" ref="AF14" ca="1">IFERROR(IF(AF$4&lt;$D14,"",
IF(AF$4&gt;La_Dernière_Opération,"",
IF(AF$4=La_Dernière_Opération,Montant,
IF(AF$4=$D14,IF(OR(AF$4=Tout_JF_P,NOT(NETWORKDAYS.INTL(AF$4,AF$4,Chômés))),"*",Montant),
IF(_T_E=AF$4,IF(OR(AF$4=Tout_JF_P,NOT(NETWORKDAYS.INTL(AF$4,AF$4,Chômés))),"*",Montant),
IF(AND(OFFSET(AF14,,-Sens)&lt;&gt;"",OR(OFFSET(AF$4,,-Sens)=Tout_JF_P,NOT(NETWORKDAYS.INTL(OFFSET(AF$4,,-Sens),OFFSET(AF$4,,-Sens),Chômés)))),IF(OR(AF$4=Tout_JF_P,NOT(NETWORKDAYS.INTL(AF$4,AF$4,Chômés))),"*",Montant),
"")))))),"")</f>
        <v/>
      </c>
      <c r="AG14" s="61" t="str">
        <f t="array" aca="1" ref="AG14" ca="1">IFERROR(IF(AG$4&lt;$D14,"",
IF(AG$4&gt;La_Dernière_Opération,"",
IF(AG$4=La_Dernière_Opération,Montant,
IF(AG$4=$D14,IF(OR(AG$4=Tout_JF_P,NOT(NETWORKDAYS.INTL(AG$4,AG$4,Chômés))),"*",Montant),
IF(_T_E=AG$4,IF(OR(AG$4=Tout_JF_P,NOT(NETWORKDAYS.INTL(AG$4,AG$4,Chômés))),"*",Montant),
IF(AND(OFFSET(AG14,,-Sens)&lt;&gt;"",OR(OFFSET(AG$4,,-Sens)=Tout_JF_P,NOT(NETWORKDAYS.INTL(OFFSET(AG$4,,-Sens),OFFSET(AG$4,,-Sens),Chômés)))),IF(OR(AG$4=Tout_JF_P,NOT(NETWORKDAYS.INTL(AG$4,AG$4,Chômés))),"*",Montant),
"")))))),"")</f>
        <v/>
      </c>
      <c r="AH14" s="61" t="str">
        <f t="array" aca="1" ref="AH14" ca="1">IFERROR(IF(AH$4&lt;$D14,"",
IF(AH$4&gt;La_Dernière_Opération,"",
IF(AH$4=La_Dernière_Opération,Montant,
IF(AH$4=$D14,IF(OR(AH$4=Tout_JF_P,NOT(NETWORKDAYS.INTL(AH$4,AH$4,Chômés))),"*",Montant),
IF(_T_E=AH$4,IF(OR(AH$4=Tout_JF_P,NOT(NETWORKDAYS.INTL(AH$4,AH$4,Chômés))),"*",Montant),
IF(AND(OFFSET(AH14,,-Sens)&lt;&gt;"",OR(OFFSET(AH$4,,-Sens)=Tout_JF_P,NOT(NETWORKDAYS.INTL(OFFSET(AH$4,,-Sens),OFFSET(AH$4,,-Sens),Chômés)))),IF(OR(AH$4=Tout_JF_P,NOT(NETWORKDAYS.INTL(AH$4,AH$4,Chômés))),"*",Montant),
"")))))),"")</f>
        <v/>
      </c>
      <c r="AI14" s="61" t="str">
        <f t="array" aca="1" ref="AI14" ca="1">IFERROR(IF(AI$4&lt;$D14,"",
IF(AI$4&gt;La_Dernière_Opération,"",
IF(AI$4=La_Dernière_Opération,Montant,
IF(AI$4=$D14,IF(OR(AI$4=Tout_JF_P,NOT(NETWORKDAYS.INTL(AI$4,AI$4,Chômés))),"*",Montant),
IF(_T_E=AI$4,IF(OR(AI$4=Tout_JF_P,NOT(NETWORKDAYS.INTL(AI$4,AI$4,Chômés))),"*",Montant),
IF(AND(OFFSET(AI14,,-Sens)&lt;&gt;"",OR(OFFSET(AI$4,,-Sens)=Tout_JF_P,NOT(NETWORKDAYS.INTL(OFFSET(AI$4,,-Sens),OFFSET(AI$4,,-Sens),Chômés)))),IF(OR(AI$4=Tout_JF_P,NOT(NETWORKDAYS.INTL(AI$4,AI$4,Chômés))),"*",Montant),
"")))))),"")</f>
        <v/>
      </c>
      <c r="AJ14" s="61" t="str">
        <f t="array" aca="1" ref="AJ14" ca="1">IFERROR(IF(AJ$4&lt;$D14,"",
IF(AJ$4&gt;La_Dernière_Opération,"",
IF(AJ$4=La_Dernière_Opération,Montant,
IF(AJ$4=$D14,IF(OR(AJ$4=Tout_JF_P,NOT(NETWORKDAYS.INTL(AJ$4,AJ$4,Chômés))),"*",Montant),
IF(_T_E=AJ$4,IF(OR(AJ$4=Tout_JF_P,NOT(NETWORKDAYS.INTL(AJ$4,AJ$4,Chômés))),"*",Montant),
IF(AND(OFFSET(AJ14,,-Sens)&lt;&gt;"",OR(OFFSET(AJ$4,,-Sens)=Tout_JF_P,NOT(NETWORKDAYS.INTL(OFFSET(AJ$4,,-Sens),OFFSET(AJ$4,,-Sens),Chômés)))),IF(OR(AJ$4=Tout_JF_P,NOT(NETWORKDAYS.INTL(AJ$4,AJ$4,Chômés))),"*",Montant),
"")))))),"")</f>
        <v/>
      </c>
      <c r="AK14" s="61" t="str">
        <f t="array" aca="1" ref="AK14" ca="1">IFERROR(IF(AK$4&lt;$D14,"",
IF(AK$4&gt;La_Dernière_Opération,"",
IF(AK$4=La_Dernière_Opération,Montant,
IF(AK$4=$D14,IF(OR(AK$4=Tout_JF_P,NOT(NETWORKDAYS.INTL(AK$4,AK$4,Chômés))),"*",Montant),
IF(_T_E=AK$4,IF(OR(AK$4=Tout_JF_P,NOT(NETWORKDAYS.INTL(AK$4,AK$4,Chômés))),"*",Montant),
IF(AND(OFFSET(AK14,,-Sens)&lt;&gt;"",OR(OFFSET(AK$4,,-Sens)=Tout_JF_P,NOT(NETWORKDAYS.INTL(OFFSET(AK$4,,-Sens),OFFSET(AK$4,,-Sens),Chômés)))),IF(OR(AK$4=Tout_JF_P,NOT(NETWORKDAYS.INTL(AK$4,AK$4,Chômés))),"*",Montant),
"")))))),"")</f>
        <v/>
      </c>
      <c r="AL14" s="61" t="str">
        <f t="array" aca="1" ref="AL14" ca="1">IFERROR(IF(AL$4&lt;$D14,"",
IF(AL$4&gt;La_Dernière_Opération,"",
IF(AL$4=La_Dernière_Opération,Montant,
IF(AL$4=$D14,IF(OR(AL$4=Tout_JF_P,NOT(NETWORKDAYS.INTL(AL$4,AL$4,Chômés))),"*",Montant),
IF(_T_E=AL$4,IF(OR(AL$4=Tout_JF_P,NOT(NETWORKDAYS.INTL(AL$4,AL$4,Chômés))),"*",Montant),
IF(AND(OFFSET(AL14,,-Sens)&lt;&gt;"",OR(OFFSET(AL$4,,-Sens)=Tout_JF_P,NOT(NETWORKDAYS.INTL(OFFSET(AL$4,,-Sens),OFFSET(AL$4,,-Sens),Chômés)))),IF(OR(AL$4=Tout_JF_P,NOT(NETWORKDAYS.INTL(AL$4,AL$4,Chômés))),"*",Montant),
"")))))),"")</f>
        <v/>
      </c>
      <c r="AM14" s="61" t="str">
        <f t="array" aca="1" ref="AM14" ca="1">IFERROR(IF(AM$4&lt;$D14,"",
IF(AM$4&gt;La_Dernière_Opération,"",
IF(AM$4=La_Dernière_Opération,Montant,
IF(AM$4=$D14,IF(OR(AM$4=Tout_JF_P,NOT(NETWORKDAYS.INTL(AM$4,AM$4,Chômés))),"*",Montant),
IF(_T_E=AM$4,IF(OR(AM$4=Tout_JF_P,NOT(NETWORKDAYS.INTL(AM$4,AM$4,Chômés))),"*",Montant),
IF(AND(OFFSET(AM14,,-Sens)&lt;&gt;"",OR(OFFSET(AM$4,,-Sens)=Tout_JF_P,NOT(NETWORKDAYS.INTL(OFFSET(AM$4,,-Sens),OFFSET(AM$4,,-Sens),Chômés)))),IF(OR(AM$4=Tout_JF_P,NOT(NETWORKDAYS.INTL(AM$4,AM$4,Chômés))),"*",Montant),
"")))))),"")</f>
        <v/>
      </c>
      <c r="AN14" s="61" t="str">
        <f t="array" aca="1" ref="AN14" ca="1">IFERROR(IF(AN$4&lt;$D14,"",
IF(AN$4&gt;La_Dernière_Opération,"",
IF(AN$4=La_Dernière_Opération,Montant,
IF(AN$4=$D14,IF(OR(AN$4=Tout_JF_P,NOT(NETWORKDAYS.INTL(AN$4,AN$4,Chômés))),"*",Montant),
IF(_T_E=AN$4,IF(OR(AN$4=Tout_JF_P,NOT(NETWORKDAYS.INTL(AN$4,AN$4,Chômés))),"*",Montant),
IF(AND(OFFSET(AN14,,-Sens)&lt;&gt;"",OR(OFFSET(AN$4,,-Sens)=Tout_JF_P,NOT(NETWORKDAYS.INTL(OFFSET(AN$4,,-Sens),OFFSET(AN$4,,-Sens),Chômés)))),IF(OR(AN$4=Tout_JF_P,NOT(NETWORKDAYS.INTL(AN$4,AN$4,Chômés))),"*",Montant),
"")))))),"")</f>
        <v/>
      </c>
      <c r="AO14" s="61" t="str">
        <f t="array" aca="1" ref="AO14" ca="1">IFERROR(IF(AO$4&lt;$D14,"",
IF(AO$4&gt;La_Dernière_Opération,"",
IF(AO$4=La_Dernière_Opération,Montant,
IF(AO$4=$D14,IF(OR(AO$4=Tout_JF_P,NOT(NETWORKDAYS.INTL(AO$4,AO$4,Chômés))),"*",Montant),
IF(_T_E=AO$4,IF(OR(AO$4=Tout_JF_P,NOT(NETWORKDAYS.INTL(AO$4,AO$4,Chômés))),"*",Montant),
IF(AND(OFFSET(AO14,,-Sens)&lt;&gt;"",OR(OFFSET(AO$4,,-Sens)=Tout_JF_P,NOT(NETWORKDAYS.INTL(OFFSET(AO$4,,-Sens),OFFSET(AO$4,,-Sens),Chômés)))),IF(OR(AO$4=Tout_JF_P,NOT(NETWORKDAYS.INTL(AO$4,AO$4,Chômés))),"*",Montant),
"")))))),"")</f>
        <v/>
      </c>
      <c r="AP14" s="61" t="str">
        <f t="array" aca="1" ref="AP14" ca="1">IFERROR(IF(AP$4&lt;$D14,"",
IF(AP$4&gt;La_Dernière_Opération,"",
IF(AP$4=La_Dernière_Opération,Montant,
IF(AP$4=$D14,IF(OR(AP$4=Tout_JF_P,NOT(NETWORKDAYS.INTL(AP$4,AP$4,Chômés))),"*",Montant),
IF(_T_E=AP$4,IF(OR(AP$4=Tout_JF_P,NOT(NETWORKDAYS.INTL(AP$4,AP$4,Chômés))),"*",Montant),
IF(AND(OFFSET(AP14,,-Sens)&lt;&gt;"",OR(OFFSET(AP$4,,-Sens)=Tout_JF_P,NOT(NETWORKDAYS.INTL(OFFSET(AP$4,,-Sens),OFFSET(AP$4,,-Sens),Chômés)))),IF(OR(AP$4=Tout_JF_P,NOT(NETWORKDAYS.INTL(AP$4,AP$4,Chômés))),"*",Montant),
"")))))),"")</f>
        <v/>
      </c>
      <c r="AQ14" s="61" t="str">
        <f t="array" aca="1" ref="AQ14" ca="1">IFERROR(IF(AQ$4&lt;$D14,"",
IF(AQ$4&gt;La_Dernière_Opération,"",
IF(AQ$4=La_Dernière_Opération,Montant,
IF(AQ$4=$D14,IF(OR(AQ$4=Tout_JF_P,NOT(NETWORKDAYS.INTL(AQ$4,AQ$4,Chômés))),"*",Montant),
IF(_T_E=AQ$4,IF(OR(AQ$4=Tout_JF_P,NOT(NETWORKDAYS.INTL(AQ$4,AQ$4,Chômés))),"*",Montant),
IF(AND(OFFSET(AQ14,,-Sens)&lt;&gt;"",OR(OFFSET(AQ$4,,-Sens)=Tout_JF_P,NOT(NETWORKDAYS.INTL(OFFSET(AQ$4,,-Sens),OFFSET(AQ$4,,-Sens),Chômés)))),IF(OR(AQ$4=Tout_JF_P,NOT(NETWORKDAYS.INTL(AQ$4,AQ$4,Chômés))),"*",Montant),
"")))))),"")</f>
        <v/>
      </c>
      <c r="AR14" s="61" t="str">
        <f t="array" aca="1" ref="AR14" ca="1">IFERROR(IF(AR$4&lt;$D14,"",
IF(AR$4&gt;La_Dernière_Opération,"",
IF(AR$4=La_Dernière_Opération,Montant,
IF(AR$4=$D14,IF(OR(AR$4=Tout_JF_P,NOT(NETWORKDAYS.INTL(AR$4,AR$4,Chômés))),"*",Montant),
IF(_T_E=AR$4,IF(OR(AR$4=Tout_JF_P,NOT(NETWORKDAYS.INTL(AR$4,AR$4,Chômés))),"*",Montant),
IF(AND(OFFSET(AR14,,-Sens)&lt;&gt;"",OR(OFFSET(AR$4,,-Sens)=Tout_JF_P,NOT(NETWORKDAYS.INTL(OFFSET(AR$4,,-Sens),OFFSET(AR$4,,-Sens),Chômés)))),IF(OR(AR$4=Tout_JF_P,NOT(NETWORKDAYS.INTL(AR$4,AR$4,Chômés))),"*",Montant),
"")))))),"")</f>
        <v/>
      </c>
      <c r="AS14" s="61" t="str">
        <f t="array" aca="1" ref="AS14" ca="1">IFERROR(IF(AS$4&lt;$D14,"",
IF(AS$4&gt;La_Dernière_Opération,"",
IF(AS$4=La_Dernière_Opération,Montant,
IF(AS$4=$D14,IF(OR(AS$4=Tout_JF_P,NOT(NETWORKDAYS.INTL(AS$4,AS$4,Chômés))),"*",Montant),
IF(_T_E=AS$4,IF(OR(AS$4=Tout_JF_P,NOT(NETWORKDAYS.INTL(AS$4,AS$4,Chômés))),"*",Montant),
IF(AND(OFFSET(AS14,,-Sens)&lt;&gt;"",OR(OFFSET(AS$4,,-Sens)=Tout_JF_P,NOT(NETWORKDAYS.INTL(OFFSET(AS$4,,-Sens),OFFSET(AS$4,,-Sens),Chômés)))),IF(OR(AS$4=Tout_JF_P,NOT(NETWORKDAYS.INTL(AS$4,AS$4,Chômés))),"*",Montant),
"")))))),"")</f>
        <v/>
      </c>
      <c r="AT14" s="61" t="str">
        <f t="array" aca="1" ref="AT14" ca="1">IFERROR(IF(AT$4&lt;$D14,"",
IF(AT$4&gt;La_Dernière_Opération,"",
IF(AT$4=La_Dernière_Opération,Montant,
IF(AT$4=$D14,IF(OR(AT$4=Tout_JF_P,NOT(NETWORKDAYS.INTL(AT$4,AT$4,Chômés))),"*",Montant),
IF(_T_E=AT$4,IF(OR(AT$4=Tout_JF_P,NOT(NETWORKDAYS.INTL(AT$4,AT$4,Chômés))),"*",Montant),
IF(AND(OFFSET(AT14,,-Sens)&lt;&gt;"",OR(OFFSET(AT$4,,-Sens)=Tout_JF_P,NOT(NETWORKDAYS.INTL(OFFSET(AT$4,,-Sens),OFFSET(AT$4,,-Sens),Chômés)))),IF(OR(AT$4=Tout_JF_P,NOT(NETWORKDAYS.INTL(AT$4,AT$4,Chômés))),"*",Montant),
"")))))),"")</f>
        <v/>
      </c>
      <c r="AU14" s="61" t="str">
        <f t="array" aca="1" ref="AU14" ca="1">IFERROR(IF(AU$4&lt;$D14,"",
IF(AU$4&gt;La_Dernière_Opération,"",
IF(AU$4=La_Dernière_Opération,Montant,
IF(AU$4=$D14,IF(OR(AU$4=Tout_JF_P,NOT(NETWORKDAYS.INTL(AU$4,AU$4,Chômés))),"*",Montant),
IF(_T_E=AU$4,IF(OR(AU$4=Tout_JF_P,NOT(NETWORKDAYS.INTL(AU$4,AU$4,Chômés))),"*",Montant),
IF(AND(OFFSET(AU14,,-Sens)&lt;&gt;"",OR(OFFSET(AU$4,,-Sens)=Tout_JF_P,NOT(NETWORKDAYS.INTL(OFFSET(AU$4,,-Sens),OFFSET(AU$4,,-Sens),Chômés)))),IF(OR(AU$4=Tout_JF_P,NOT(NETWORKDAYS.INTL(AU$4,AU$4,Chômés))),"*",Montant),
"")))))),"")</f>
        <v/>
      </c>
      <c r="AV14" s="61" t="str">
        <f t="array" aca="1" ref="AV14" ca="1">IFERROR(IF(AV$4&lt;$D14,"",
IF(AV$4&gt;La_Dernière_Opération,"",
IF(AV$4=La_Dernière_Opération,Montant,
IF(AV$4=$D14,IF(OR(AV$4=Tout_JF_P,NOT(NETWORKDAYS.INTL(AV$4,AV$4,Chômés))),"*",Montant),
IF(_T_E=AV$4,IF(OR(AV$4=Tout_JF_P,NOT(NETWORKDAYS.INTL(AV$4,AV$4,Chômés))),"*",Montant),
IF(AND(OFFSET(AV14,,-Sens)&lt;&gt;"",OR(OFFSET(AV$4,,-Sens)=Tout_JF_P,NOT(NETWORKDAYS.INTL(OFFSET(AV$4,,-Sens),OFFSET(AV$4,,-Sens),Chômés)))),IF(OR(AV$4=Tout_JF_P,NOT(NETWORKDAYS.INTL(AV$4,AV$4,Chômés))),"*",Montant),
"")))))),"")</f>
        <v/>
      </c>
      <c r="AW14" s="61" t="str">
        <f t="array" aca="1" ref="AW14" ca="1">IFERROR(IF(AW$4&lt;$D14,"",
IF(AW$4&gt;La_Dernière_Opération,"",
IF(AW$4=La_Dernière_Opération,Montant,
IF(AW$4=$D14,IF(OR(AW$4=Tout_JF_P,NOT(NETWORKDAYS.INTL(AW$4,AW$4,Chômés))),"*",Montant),
IF(_T_E=AW$4,IF(OR(AW$4=Tout_JF_P,NOT(NETWORKDAYS.INTL(AW$4,AW$4,Chômés))),"*",Montant),
IF(AND(OFFSET(AW14,,-Sens)&lt;&gt;"",OR(OFFSET(AW$4,,-Sens)=Tout_JF_P,NOT(NETWORKDAYS.INTL(OFFSET(AW$4,,-Sens),OFFSET(AW$4,,-Sens),Chômés)))),IF(OR(AW$4=Tout_JF_P,NOT(NETWORKDAYS.INTL(AW$4,AW$4,Chômés))),"*",Montant),
"")))))),"")</f>
        <v/>
      </c>
      <c r="AX14" s="61" t="str">
        <f t="array" aca="1" ref="AX14" ca="1">IFERROR(IF(AX$4&lt;$D14,"",
IF(AX$4&gt;La_Dernière_Opération,"",
IF(AX$4=La_Dernière_Opération,Montant,
IF(AX$4=$D14,IF(OR(AX$4=Tout_JF_P,NOT(NETWORKDAYS.INTL(AX$4,AX$4,Chômés))),"*",Montant),
IF(_T_E=AX$4,IF(OR(AX$4=Tout_JF_P,NOT(NETWORKDAYS.INTL(AX$4,AX$4,Chômés))),"*",Montant),
IF(AND(OFFSET(AX14,,-Sens)&lt;&gt;"",OR(OFFSET(AX$4,,-Sens)=Tout_JF_P,NOT(NETWORKDAYS.INTL(OFFSET(AX$4,,-Sens),OFFSET(AX$4,,-Sens),Chômés)))),IF(OR(AX$4=Tout_JF_P,NOT(NETWORKDAYS.INTL(AX$4,AX$4,Chômés))),"*",Montant),
"")))))),"")</f>
        <v/>
      </c>
      <c r="AY14" s="61" t="str">
        <f t="array" aca="1" ref="AY14" ca="1">IFERROR(IF(AY$4&lt;$D14,"",
IF(AY$4&gt;La_Dernière_Opération,"",
IF(AY$4=La_Dernière_Opération,Montant,
IF(AY$4=$D14,IF(OR(AY$4=Tout_JF_P,NOT(NETWORKDAYS.INTL(AY$4,AY$4,Chômés))),"*",Montant),
IF(_T_E=AY$4,IF(OR(AY$4=Tout_JF_P,NOT(NETWORKDAYS.INTL(AY$4,AY$4,Chômés))),"*",Montant),
IF(AND(OFFSET(AY14,,-Sens)&lt;&gt;"",OR(OFFSET(AY$4,,-Sens)=Tout_JF_P,NOT(NETWORKDAYS.INTL(OFFSET(AY$4,,-Sens),OFFSET(AY$4,,-Sens),Chômés)))),IF(OR(AY$4=Tout_JF_P,NOT(NETWORKDAYS.INTL(AY$4,AY$4,Chômés))),"*",Montant),
"")))))),"")</f>
        <v/>
      </c>
      <c r="AZ14" s="61" t="str">
        <f t="array" aca="1" ref="AZ14" ca="1">IFERROR(IF(AZ$4&lt;$D14,"",
IF(AZ$4&gt;La_Dernière_Opération,"",
IF(AZ$4=La_Dernière_Opération,Montant,
IF(AZ$4=$D14,IF(OR(AZ$4=Tout_JF_P,NOT(NETWORKDAYS.INTL(AZ$4,AZ$4,Chômés))),"*",Montant),
IF(_T_E=AZ$4,IF(OR(AZ$4=Tout_JF_P,NOT(NETWORKDAYS.INTL(AZ$4,AZ$4,Chômés))),"*",Montant),
IF(AND(OFFSET(AZ14,,-Sens)&lt;&gt;"",OR(OFFSET(AZ$4,,-Sens)=Tout_JF_P,NOT(NETWORKDAYS.INTL(OFFSET(AZ$4,,-Sens),OFFSET(AZ$4,,-Sens),Chômés)))),IF(OR(AZ$4=Tout_JF_P,NOT(NETWORKDAYS.INTL(AZ$4,AZ$4,Chômés))),"*",Montant),
"")))))),"")</f>
        <v/>
      </c>
      <c r="BA14" s="61" t="str">
        <f t="array" aca="1" ref="BA14" ca="1">IFERROR(IF(BA$4&lt;$D14,"",
IF(BA$4&gt;La_Dernière_Opération,"",
IF(BA$4=La_Dernière_Opération,Montant,
IF(BA$4=$D14,IF(OR(BA$4=Tout_JF_P,NOT(NETWORKDAYS.INTL(BA$4,BA$4,Chômés))),"*",Montant),
IF(_T_E=BA$4,IF(OR(BA$4=Tout_JF_P,NOT(NETWORKDAYS.INTL(BA$4,BA$4,Chômés))),"*",Montant),
IF(AND(OFFSET(BA14,,-Sens)&lt;&gt;"",OR(OFFSET(BA$4,,-Sens)=Tout_JF_P,NOT(NETWORKDAYS.INTL(OFFSET(BA$4,,-Sens),OFFSET(BA$4,,-Sens),Chômés)))),IF(OR(BA$4=Tout_JF_P,NOT(NETWORKDAYS.INTL(BA$4,BA$4,Chômés))),"*",Montant),
"")))))),"")</f>
        <v/>
      </c>
      <c r="BB14" s="44" t="str">
        <f t="array" aca="1" ref="BB14" ca="1">IFERROR(IF(BB$4&lt;$D14,"",
IF(BB$4&gt;La_Dernière_Opération,"",
IF(BB$4=La_Dernière_Opération,Montant,
IF(BB$4=$D14,IF(OR(BB$4=Tout_JF_P,NOT(NETWORKDAYS.INTL(BB$4,BB$4,Chômés))),"*",Montant),
IF(_T_E=BB$4,IF(OR(BB$4=Tout_JF_P,NOT(NETWORKDAYS.INTL(BB$4,BB$4,Chômés))),"*",Montant),
IF(AND(OFFSET(BB14,,-Sens)&lt;&gt;"",OR(OFFSET(BB$4,,-Sens)=Tout_JF_P,NOT(NETWORKDAYS.INTL(OFFSET(BB$4,,-Sens),OFFSET(BB$4,,-Sens),Chômés)))),IF(OR(BB$4=Tout_JF_P,NOT(NETWORKDAYS.INTL(BB$4,BB$4,Chômés))),"*",Montant),
"")))))),"")</f>
        <v/>
      </c>
      <c r="BC14" s="44" t="str">
        <f t="array" aca="1" ref="BC14" ca="1">IFERROR(IF(BC$4&lt;$D14,"",
IF(BC$4&gt;La_Dernière_Opération,"",
IF(BC$4=La_Dernière_Opération,Montant,
IF(BC$4=$D14,IF(OR(BC$4=Tout_JF_P,NOT(NETWORKDAYS.INTL(BC$4,BC$4,Chômés))),"*",Montant),
IF(_T_E=BC$4,IF(OR(BC$4=Tout_JF_P,NOT(NETWORKDAYS.INTL(BC$4,BC$4,Chômés))),"*",Montant),
IF(AND(OFFSET(BC14,,-Sens)&lt;&gt;"",OR(OFFSET(BC$4,,-Sens)=Tout_JF_P,NOT(NETWORKDAYS.INTL(OFFSET(BC$4,,-Sens),OFFSET(BC$4,,-Sens),Chômés)))),IF(OR(BC$4=Tout_JF_P,NOT(NETWORKDAYS.INTL(BC$4,BC$4,Chômés))),"*",Montant),
"")))))),"")</f>
        <v/>
      </c>
      <c r="BD14" s="44" t="str">
        <f t="array" aca="1" ref="BD14" ca="1">IFERROR(IF(BD$4&lt;$D14,"",
IF(BD$4&gt;La_Dernière_Opération,"",
IF(BD$4=La_Dernière_Opération,Montant,
IF(BD$4=$D14,IF(OR(BD$4=Tout_JF_P,NOT(NETWORKDAYS.INTL(BD$4,BD$4,Chômés))),"*",Montant),
IF(_T_E=BD$4,IF(OR(BD$4=Tout_JF_P,NOT(NETWORKDAYS.INTL(BD$4,BD$4,Chômés))),"*",Montant),
IF(AND(OFFSET(BD14,,-Sens)&lt;&gt;"",OR(OFFSET(BD$4,,-Sens)=Tout_JF_P,NOT(NETWORKDAYS.INTL(OFFSET(BD$4,,-Sens),OFFSET(BD$4,,-Sens),Chômés)))),IF(OR(BD$4=Tout_JF_P,NOT(NETWORKDAYS.INTL(BD$4,BD$4,Chômés))),"*",Montant),
"")))))),"")</f>
        <v/>
      </c>
      <c r="BE14" s="44" t="str">
        <f t="array" aca="1" ref="BE14" ca="1">IFERROR(IF(BE$4&lt;$D14,"",
IF(BE$4&gt;La_Dernière_Opération,"",
IF(BE$4=La_Dernière_Opération,Montant,
IF(BE$4=$D14,IF(OR(BE$4=Tout_JF_P,NOT(NETWORKDAYS.INTL(BE$4,BE$4,Chômés))),"*",Montant),
IF(_T_E=BE$4,IF(OR(BE$4=Tout_JF_P,NOT(NETWORKDAYS.INTL(BE$4,BE$4,Chômés))),"*",Montant),
IF(AND(OFFSET(BE14,,-Sens)&lt;&gt;"",OR(OFFSET(BE$4,,-Sens)=Tout_JF_P,NOT(NETWORKDAYS.INTL(OFFSET(BE$4,,-Sens),OFFSET(BE$4,,-Sens),Chômés)))),IF(OR(BE$4=Tout_JF_P,NOT(NETWORKDAYS.INTL(BE$4,BE$4,Chômés))),"*",Montant),
"")))))),"")</f>
        <v/>
      </c>
      <c r="BF14" s="44" t="str">
        <f t="array" aca="1" ref="BF14" ca="1">IFERROR(IF(BF$4&lt;$D14,"",
IF(BF$4&gt;La_Dernière_Opération,"",
IF(BF$4=La_Dernière_Opération,Montant,
IF(BF$4=$D14,IF(OR(BF$4=Tout_JF_P,NOT(NETWORKDAYS.INTL(BF$4,BF$4,Chômés))),"*",Montant),
IF(_T_E=BF$4,IF(OR(BF$4=Tout_JF_P,NOT(NETWORKDAYS.INTL(BF$4,BF$4,Chômés))),"*",Montant),
IF(AND(OFFSET(BF14,,-Sens)&lt;&gt;"",OR(OFFSET(BF$4,,-Sens)=Tout_JF_P,NOT(NETWORKDAYS.INTL(OFFSET(BF$4,,-Sens),OFFSET(BF$4,,-Sens),Chômés)))),IF(OR(BF$4=Tout_JF_P,NOT(NETWORKDAYS.INTL(BF$4,BF$4,Chômés))),"*",Montant),
"")))))),"")</f>
        <v/>
      </c>
      <c r="BG14" s="44" t="str">
        <f t="array" aca="1" ref="BG14" ca="1">IFERROR(IF(BG$4&lt;$D14,"",
IF(BG$4&gt;La_Dernière_Opération,"",
IF(BG$4=La_Dernière_Opération,Montant,
IF(BG$4=$D14,IF(OR(BG$4=Tout_JF_P,NOT(NETWORKDAYS.INTL(BG$4,BG$4,Chômés))),"*",Montant),
IF(_T_E=BG$4,IF(OR(BG$4=Tout_JF_P,NOT(NETWORKDAYS.INTL(BG$4,BG$4,Chômés))),"*",Montant),
IF(AND(OFFSET(BG14,,-Sens)&lt;&gt;"",OR(OFFSET(BG$4,,-Sens)=Tout_JF_P,NOT(NETWORKDAYS.INTL(OFFSET(BG$4,,-Sens),OFFSET(BG$4,,-Sens),Chômés)))),IF(OR(BG$4=Tout_JF_P,NOT(NETWORKDAYS.INTL(BG$4,BG$4,Chômés))),"*",Montant),
"")))))),"")</f>
        <v/>
      </c>
      <c r="BH14" s="40" t="str">
        <f t="array" aca="1" ref="BH14" ca="1">IFERROR(IF(BH$4&lt;$D14,"",
IF(BH$4&gt;La_Dernière_Opération,"",
IF(BH$4=La_Dernière_Opération,Montant,
IF(BH$4=$D14,IF(OR(BH$4=Tout_JF_P,NOT(NETWORKDAYS.INTL(BH$4,BH$4,Chômés))),"*",Montant),
IF(_T_E=BH$4,IF(OR(BH$4=Tout_JF_P,NOT(NETWORKDAYS.INTL(BH$4,BH$4,Chômés))),"*",Montant),
IF(AND(OFFSET(BH14,,-Sens)&lt;&gt;"",OR(OFFSET(BH$4,,-Sens)=Tout_JF_P,NOT(NETWORKDAYS.INTL(OFFSET(BH$4,,-Sens),OFFSET(BH$4,,-Sens),Chômés)))),IF(OR(BH$4=Tout_JF_P,NOT(NETWORKDAYS.INTL(BH$4,BH$4,Chômés))),"*",Montant),
"")))))),"")</f>
        <v/>
      </c>
      <c r="BO14" s="81"/>
    </row>
    <row r="15" spans="1:67" ht="26.25" x14ac:dyDescent="0.25">
      <c r="A15" s="63" t="s">
        <v>122</v>
      </c>
      <c r="B15" s="75" t="s">
        <v>110</v>
      </c>
      <c r="C15" s="35"/>
      <c r="D15" s="56">
        <v>44166</v>
      </c>
      <c r="E15" s="77" t="s">
        <v>57</v>
      </c>
      <c r="F15" s="30">
        <v>10000</v>
      </c>
      <c r="G15" s="35"/>
      <c r="H15" s="74">
        <f t="array" aca="1" ref="H15" ca="1">IF(OR($D15=Fériés,$D15=Ponts,NOT(NETWORKDAYS.INTL($D15,$D15,Chômés))),"Erreur de",IF($D15="","Absence de",IFERROR(
IF($I15="Terminé","Opération",
IF(TODAY()&lt;=$D15,$D15,
IF($I15&lt;WORKDAY.INTL(Prochaine_Echéance,IF(OR(WORKDAY.INTL(Prochaine_Echéance,0,Chômés,Tout_JF_P)=Tout_JF_P),1,0)*Sens,Chômés,Tout_JF_P),
$I15,
WORKDAY.INTL(Prochaine_Echéance,IF(OR(WORKDAY.INTL(Prochaine_Echéance,0,Chômés,Tout_JF_P)=Tout_JF_P),1,0)*Sens,Chômés,Tout_JF_P))
)),
IF($D15="","Absence de","Erreur de"))))</f>
        <v>44166</v>
      </c>
      <c r="I15" s="60" t="str">
        <f t="array" aca="1" ref="I15" ca="1">IF(OR($D15=Fériés,$D15=Ponts,NOT(NETWORKDAYS.INTL($D15,$D15,Chômés))),"date de début",IFERROR(
IF(La_Dernière_Opération&gt;EDATE($D15,100),"Perpétuel",
IF(La_Dernière_Opération&lt;TODAY(),"Terminé",La_Dernière_Opération)),IF(AND(ISNUMBER($D15),$E15=""),"périodicité","date de début")))</f>
        <v>date de début</v>
      </c>
      <c r="J15" s="40" t="str">
        <f t="array" aca="1" ref="J15" ca="1">IFERROR(IF(J$4&lt;$D15,"",
IF(J$4&gt;La_Dernière_Opération,"",
IF(J$4=La_Dernière_Opération,Montant,
IF(J$4=$D15,IF(OR(J$4=Tout_JF_P,NOT(NETWORKDAYS.INTL(J$4,J$4,Chômés))),"*",Montant),
IF(_T_E=J$4,IF(OR(J$4=Tout_JF_P,NOT(NETWORKDAYS.INTL(J$4,J$4,Chômés))),"*",Montant),
IF(AND(OFFSET(J15,,-Sens)&lt;&gt;"",OR(OFFSET(J$4,,-Sens)=Tout_JF_P,NOT(NETWORKDAYS.INTL(OFFSET(J$4,,-Sens),OFFSET(J$4,,-Sens),Chômés)))),IF(OR(J$4=Tout_JF_P,NOT(NETWORKDAYS.INTL(J$4,J$4,Chômés))),"*",Montant),
"")))))),"")</f>
        <v/>
      </c>
      <c r="K15" s="40" t="str">
        <f t="array" aca="1" ref="K15" ca="1">IFERROR(IF(K$4&lt;$D15,"",
IF(K$4&gt;La_Dernière_Opération,"",
IF(K$4=La_Dernière_Opération,Montant,
IF(K$4=$D15,IF(OR(K$4=Tout_JF_P,NOT(NETWORKDAYS.INTL(K$4,K$4,Chômés))),"*",Montant),
IF(_T_E=K$4,IF(OR(K$4=Tout_JF_P,NOT(NETWORKDAYS.INTL(K$4,K$4,Chômés))),"*",Montant),
IF(AND(OFFSET(K15,,-Sens)&lt;&gt;"",OR(OFFSET(K$4,,-Sens)=Tout_JF_P,NOT(NETWORKDAYS.INTL(OFFSET(K$4,,-Sens),OFFSET(K$4,,-Sens),Chômés)))),IF(OR(K$4=Tout_JF_P,NOT(NETWORKDAYS.INTL(K$4,K$4,Chômés))),"*",Montant),
"")))))),"")</f>
        <v/>
      </c>
      <c r="L15" s="40" t="str">
        <f t="array" aca="1" ref="L15" ca="1">IFERROR(IF(L$4&lt;$D15,"",
IF(L$4&gt;La_Dernière_Opération,"",
IF(L$4=La_Dernière_Opération,Montant,
IF(L$4=$D15,IF(OR(L$4=Tout_JF_P,NOT(NETWORKDAYS.INTL(L$4,L$4,Chômés))),"*",Montant),
IF(_T_E=L$4,IF(OR(L$4=Tout_JF_P,NOT(NETWORKDAYS.INTL(L$4,L$4,Chômés))),"*",Montant),
IF(AND(OFFSET(L15,,-Sens)&lt;&gt;"",OR(OFFSET(L$4,,-Sens)=Tout_JF_P,NOT(NETWORKDAYS.INTL(OFFSET(L$4,,-Sens),OFFSET(L$4,,-Sens),Chômés)))),IF(OR(L$4=Tout_JF_P,NOT(NETWORKDAYS.INTL(L$4,L$4,Chômés))),"*",Montant),
"")))))),"")</f>
        <v/>
      </c>
      <c r="M15" s="40" t="str">
        <f t="array" aca="1" ref="M15" ca="1">IFERROR(IF(M$4&lt;$D15,"",
IF(M$4&gt;La_Dernière_Opération,"",
IF(M$4=La_Dernière_Opération,Montant,
IF(M$4=$D15,IF(OR(M$4=Tout_JF_P,NOT(NETWORKDAYS.INTL(M$4,M$4,Chômés))),"*",Montant),
IF(_T_E=M$4,IF(OR(M$4=Tout_JF_P,NOT(NETWORKDAYS.INTL(M$4,M$4,Chômés))),"*",Montant),
IF(AND(OFFSET(M15,,-Sens)&lt;&gt;"",OR(OFFSET(M$4,,-Sens)=Tout_JF_P,NOT(NETWORKDAYS.INTL(OFFSET(M$4,,-Sens),OFFSET(M$4,,-Sens),Chômés)))),IF(OR(M$4=Tout_JF_P,NOT(NETWORKDAYS.INTL(M$4,M$4,Chômés))),"*",Montant),
"")))))),"")</f>
        <v/>
      </c>
      <c r="N15" s="40" t="str">
        <f t="array" aca="1" ref="N15" ca="1">IFERROR(IF(N$4&lt;$D15,"",
IF(N$4&gt;La_Dernière_Opération,"",
IF(N$4=La_Dernière_Opération,Montant,
IF(N$4=$D15,IF(OR(N$4=Tout_JF_P,NOT(NETWORKDAYS.INTL(N$4,N$4,Chômés))),"*",Montant),
IF(_T_E=N$4,IF(OR(N$4=Tout_JF_P,NOT(NETWORKDAYS.INTL(N$4,N$4,Chômés))),"*",Montant),
IF(AND(OFFSET(N15,,-Sens)&lt;&gt;"",OR(OFFSET(N$4,,-Sens)=Tout_JF_P,NOT(NETWORKDAYS.INTL(OFFSET(N$4,,-Sens),OFFSET(N$4,,-Sens),Chômés)))),IF(OR(N$4=Tout_JF_P,NOT(NETWORKDAYS.INTL(N$4,N$4,Chômés))),"*",Montant),
"")))))),"")</f>
        <v/>
      </c>
      <c r="O15" s="40" t="str">
        <f t="array" aca="1" ref="O15" ca="1">IFERROR(IF(O$4&lt;$D15,"",
IF(O$4&gt;La_Dernière_Opération,"",
IF(O$4=La_Dernière_Opération,Montant,
IF(O$4=$D15,IF(OR(O$4=Tout_JF_P,NOT(NETWORKDAYS.INTL(O$4,O$4,Chômés))),"*",Montant),
IF(_T_E=O$4,IF(OR(O$4=Tout_JF_P,NOT(NETWORKDAYS.INTL(O$4,O$4,Chômés))),"*",Montant),
IF(AND(OFFSET(O15,,-Sens)&lt;&gt;"",OR(OFFSET(O$4,,-Sens)=Tout_JF_P,NOT(NETWORKDAYS.INTL(OFFSET(O$4,,-Sens),OFFSET(O$4,,-Sens),Chômés)))),IF(OR(O$4=Tout_JF_P,NOT(NETWORKDAYS.INTL(O$4,O$4,Chômés))),"*",Montant),
"")))))),"")</f>
        <v/>
      </c>
      <c r="P15" s="40" t="str">
        <f t="array" aca="1" ref="P15" ca="1">IFERROR(IF(P$4&lt;$D15,"",
IF(P$4&gt;La_Dernière_Opération,"",
IF(P$4=La_Dernière_Opération,Montant,
IF(P$4=$D15,IF(OR(P$4=Tout_JF_P,NOT(NETWORKDAYS.INTL(P$4,P$4,Chômés))),"*",Montant),
IF(_T_E=P$4,IF(OR(P$4=Tout_JF_P,NOT(NETWORKDAYS.INTL(P$4,P$4,Chômés))),"*",Montant),
IF(AND(OFFSET(P15,,-Sens)&lt;&gt;"",OR(OFFSET(P$4,,-Sens)=Tout_JF_P,NOT(NETWORKDAYS.INTL(OFFSET(P$4,,-Sens),OFFSET(P$4,,-Sens),Chômés)))),IF(OR(P$4=Tout_JF_P,NOT(NETWORKDAYS.INTL(P$4,P$4,Chômés))),"*",Montant),
"")))))),"")</f>
        <v/>
      </c>
      <c r="Q15" s="40" t="str">
        <f t="array" aca="1" ref="Q15" ca="1">IFERROR(IF(Q$4&lt;$D15,"",
IF(Q$4&gt;La_Dernière_Opération,"",
IF(Q$4=La_Dernière_Opération,Montant,
IF(Q$4=$D15,IF(OR(Q$4=Tout_JF_P,NOT(NETWORKDAYS.INTL(Q$4,Q$4,Chômés))),"*",Montant),
IF(_T_E=Q$4,IF(OR(Q$4=Tout_JF_P,NOT(NETWORKDAYS.INTL(Q$4,Q$4,Chômés))),"*",Montant),
IF(AND(OFFSET(Q15,,-Sens)&lt;&gt;"",OR(OFFSET(Q$4,,-Sens)=Tout_JF_P,NOT(NETWORKDAYS.INTL(OFFSET(Q$4,,-Sens),OFFSET(Q$4,,-Sens),Chômés)))),IF(OR(Q$4=Tout_JF_P,NOT(NETWORKDAYS.INTL(Q$4,Q$4,Chômés))),"*",Montant),
"")))))),"")</f>
        <v/>
      </c>
      <c r="R15" s="61" t="str">
        <f t="array" aca="1" ref="R15" ca="1">IFERROR(IF(R$4&lt;$D15,"",
IF(R$4&gt;La_Dernière_Opération,"",
IF(R$4=La_Dernière_Opération,Montant,
IF(R$4=$D15,IF(OR(R$4=Tout_JF_P,NOT(NETWORKDAYS.INTL(R$4,R$4,Chômés))),"*",Montant),
IF(_T_E=R$4,IF(OR(R$4=Tout_JF_P,NOT(NETWORKDAYS.INTL(R$4,R$4,Chômés))),"*",Montant),
IF(AND(OFFSET(R15,,-Sens)&lt;&gt;"",OR(OFFSET(R$4,,-Sens)=Tout_JF_P,NOT(NETWORKDAYS.INTL(OFFSET(R$4,,-Sens),OFFSET(R$4,,-Sens),Chômés)))),IF(OR(R$4=Tout_JF_P,NOT(NETWORKDAYS.INTL(R$4,R$4,Chômés))),"*",Montant),
"")))))),"")</f>
        <v/>
      </c>
      <c r="S15" s="61" t="str">
        <f t="array" aca="1" ref="S15" ca="1">IFERROR(IF(S$4&lt;$D15,"",
IF(S$4&gt;La_Dernière_Opération,"",
IF(S$4=La_Dernière_Opération,Montant,
IF(S$4=$D15,IF(OR(S$4=Tout_JF_P,NOT(NETWORKDAYS.INTL(S$4,S$4,Chômés))),"*",Montant),
IF(_T_E=S$4,IF(OR(S$4=Tout_JF_P,NOT(NETWORKDAYS.INTL(S$4,S$4,Chômés))),"*",Montant),
IF(AND(OFFSET(S15,,-Sens)&lt;&gt;"",OR(OFFSET(S$4,,-Sens)=Tout_JF_P,NOT(NETWORKDAYS.INTL(OFFSET(S$4,,-Sens),OFFSET(S$4,,-Sens),Chômés)))),IF(OR(S$4=Tout_JF_P,NOT(NETWORKDAYS.INTL(S$4,S$4,Chômés))),"*",Montant),
"")))))),"")</f>
        <v/>
      </c>
      <c r="T15" s="61" t="str">
        <f t="array" aca="1" ref="T15" ca="1">IFERROR(IF(T$4&lt;$D15,"",
IF(T$4&gt;La_Dernière_Opération,"",
IF(T$4=La_Dernière_Opération,Montant,
IF(T$4=$D15,IF(OR(T$4=Tout_JF_P,NOT(NETWORKDAYS.INTL(T$4,T$4,Chômés))),"*",Montant),
IF(_T_E=T$4,IF(OR(T$4=Tout_JF_P,NOT(NETWORKDAYS.INTL(T$4,T$4,Chômés))),"*",Montant),
IF(AND(OFFSET(T15,,-Sens)&lt;&gt;"",OR(OFFSET(T$4,,-Sens)=Tout_JF_P,NOT(NETWORKDAYS.INTL(OFFSET(T$4,,-Sens),OFFSET(T$4,,-Sens),Chômés)))),IF(OR(T$4=Tout_JF_P,NOT(NETWORKDAYS.INTL(T$4,T$4,Chômés))),"*",Montant),
"")))))),"")</f>
        <v/>
      </c>
      <c r="U15" s="61" t="str">
        <f t="array" aca="1" ref="U15" ca="1">IFERROR(IF(U$4&lt;$D15,"",
IF(U$4&gt;La_Dernière_Opération,"",
IF(U$4=La_Dernière_Opération,Montant,
IF(U$4=$D15,IF(OR(U$4=Tout_JF_P,NOT(NETWORKDAYS.INTL(U$4,U$4,Chômés))),"*",Montant),
IF(_T_E=U$4,IF(OR(U$4=Tout_JF_P,NOT(NETWORKDAYS.INTL(U$4,U$4,Chômés))),"*",Montant),
IF(AND(OFFSET(U15,,-Sens)&lt;&gt;"",OR(OFFSET(U$4,,-Sens)=Tout_JF_P,NOT(NETWORKDAYS.INTL(OFFSET(U$4,,-Sens),OFFSET(U$4,,-Sens),Chômés)))),IF(OR(U$4=Tout_JF_P,NOT(NETWORKDAYS.INTL(U$4,U$4,Chômés))),"*",Montant),
"")))))),"")</f>
        <v/>
      </c>
      <c r="V15" s="61" t="str">
        <f t="array" aca="1" ref="V15" ca="1">IFERROR(IF(V$4&lt;$D15,"",
IF(V$4&gt;La_Dernière_Opération,"",
IF(V$4=La_Dernière_Opération,Montant,
IF(V$4=$D15,IF(OR(V$4=Tout_JF_P,NOT(NETWORKDAYS.INTL(V$4,V$4,Chômés))),"*",Montant),
IF(_T_E=V$4,IF(OR(V$4=Tout_JF_P,NOT(NETWORKDAYS.INTL(V$4,V$4,Chômés))),"*",Montant),
IF(AND(OFFSET(V15,,-Sens)&lt;&gt;"",OR(OFFSET(V$4,,-Sens)=Tout_JF_P,NOT(NETWORKDAYS.INTL(OFFSET(V$4,,-Sens),OFFSET(V$4,,-Sens),Chômés)))),IF(OR(V$4=Tout_JF_P,NOT(NETWORKDAYS.INTL(V$4,V$4,Chômés))),"*",Montant),
"")))))),"")</f>
        <v/>
      </c>
      <c r="W15" s="61" t="str">
        <f t="array" aca="1" ref="W15" ca="1">IFERROR(IF(W$4&lt;$D15,"",
IF(W$4&gt;La_Dernière_Opération,"",
IF(W$4=La_Dernière_Opération,Montant,
IF(W$4=$D15,IF(OR(W$4=Tout_JF_P,NOT(NETWORKDAYS.INTL(W$4,W$4,Chômés))),"*",Montant),
IF(_T_E=W$4,IF(OR(W$4=Tout_JF_P,NOT(NETWORKDAYS.INTL(W$4,W$4,Chômés))),"*",Montant),
IF(AND(OFFSET(W15,,-Sens)&lt;&gt;"",OR(OFFSET(W$4,,-Sens)=Tout_JF_P,NOT(NETWORKDAYS.INTL(OFFSET(W$4,,-Sens),OFFSET(W$4,,-Sens),Chômés)))),IF(OR(W$4=Tout_JF_P,NOT(NETWORKDAYS.INTL(W$4,W$4,Chômés))),"*",Montant),
"")))))),"")</f>
        <v/>
      </c>
      <c r="X15" s="61" t="str">
        <f t="array" aca="1" ref="X15" ca="1">IFERROR(IF(X$4&lt;$D15,"",
IF(X$4&gt;La_Dernière_Opération,"",
IF(X$4=La_Dernière_Opération,Montant,
IF(X$4=$D15,IF(OR(X$4=Tout_JF_P,NOT(NETWORKDAYS.INTL(X$4,X$4,Chômés))),"*",Montant),
IF(_T_E=X$4,IF(OR(X$4=Tout_JF_P,NOT(NETWORKDAYS.INTL(X$4,X$4,Chômés))),"*",Montant),
IF(AND(OFFSET(X15,,-Sens)&lt;&gt;"",OR(OFFSET(X$4,,-Sens)=Tout_JF_P,NOT(NETWORKDAYS.INTL(OFFSET(X$4,,-Sens),OFFSET(X$4,,-Sens),Chômés)))),IF(OR(X$4=Tout_JF_P,NOT(NETWORKDAYS.INTL(X$4,X$4,Chômés))),"*",Montant),
"")))))),"")</f>
        <v/>
      </c>
      <c r="Y15" s="61" t="str">
        <f t="array" aca="1" ref="Y15" ca="1">IFERROR(IF(Y$4&lt;$D15,"",
IF(Y$4&gt;La_Dernière_Opération,"",
IF(Y$4=La_Dernière_Opération,Montant,
IF(Y$4=$D15,IF(OR(Y$4=Tout_JF_P,NOT(NETWORKDAYS.INTL(Y$4,Y$4,Chômés))),"*",Montant),
IF(_T_E=Y$4,IF(OR(Y$4=Tout_JF_P,NOT(NETWORKDAYS.INTL(Y$4,Y$4,Chômés))),"*",Montant),
IF(AND(OFFSET(Y15,,-Sens)&lt;&gt;"",OR(OFFSET(Y$4,,-Sens)=Tout_JF_P,NOT(NETWORKDAYS.INTL(OFFSET(Y$4,,-Sens),OFFSET(Y$4,,-Sens),Chômés)))),IF(OR(Y$4=Tout_JF_P,NOT(NETWORKDAYS.INTL(Y$4,Y$4,Chômés))),"*",Montant),
"")))))),"")</f>
        <v/>
      </c>
      <c r="Z15" s="61" t="str">
        <f t="array" aca="1" ref="Z15" ca="1">IFERROR(IF(Z$4&lt;$D15,"",
IF(Z$4&gt;La_Dernière_Opération,"",
IF(Z$4=La_Dernière_Opération,Montant,
IF(Z$4=$D15,IF(OR(Z$4=Tout_JF_P,NOT(NETWORKDAYS.INTL(Z$4,Z$4,Chômés))),"*",Montant),
IF(_T_E=Z$4,IF(OR(Z$4=Tout_JF_P,NOT(NETWORKDAYS.INTL(Z$4,Z$4,Chômés))),"*",Montant),
IF(AND(OFFSET(Z15,,-Sens)&lt;&gt;"",OR(OFFSET(Z$4,,-Sens)=Tout_JF_P,NOT(NETWORKDAYS.INTL(OFFSET(Z$4,,-Sens),OFFSET(Z$4,,-Sens),Chômés)))),IF(OR(Z$4=Tout_JF_P,NOT(NETWORKDAYS.INTL(Z$4,Z$4,Chômés))),"*",Montant),
"")))))),"")</f>
        <v/>
      </c>
      <c r="AA15" s="61" t="str">
        <f t="array" aca="1" ref="AA15" ca="1">IFERROR(IF(AA$4&lt;$D15,"",
IF(AA$4&gt;La_Dernière_Opération,"",
IF(AA$4=La_Dernière_Opération,Montant,
IF(AA$4=$D15,IF(OR(AA$4=Tout_JF_P,NOT(NETWORKDAYS.INTL(AA$4,AA$4,Chômés))),"*",Montant),
IF(_T_E=AA$4,IF(OR(AA$4=Tout_JF_P,NOT(NETWORKDAYS.INTL(AA$4,AA$4,Chômés))),"*",Montant),
IF(AND(OFFSET(AA15,,-Sens)&lt;&gt;"",OR(OFFSET(AA$4,,-Sens)=Tout_JF_P,NOT(NETWORKDAYS.INTL(OFFSET(AA$4,,-Sens),OFFSET(AA$4,,-Sens),Chômés)))),IF(OR(AA$4=Tout_JF_P,NOT(NETWORKDAYS.INTL(AA$4,AA$4,Chômés))),"*",Montant),
"")))))),"")</f>
        <v/>
      </c>
      <c r="AB15" s="61" t="str">
        <f t="array" aca="1" ref="AB15" ca="1">IFERROR(IF(AB$4&lt;$D15,"",
IF(AB$4&gt;La_Dernière_Opération,"",
IF(AB$4=La_Dernière_Opération,Montant,
IF(AB$4=$D15,IF(OR(AB$4=Tout_JF_P,NOT(NETWORKDAYS.INTL(AB$4,AB$4,Chômés))),"*",Montant),
IF(_T_E=AB$4,IF(OR(AB$4=Tout_JF_P,NOT(NETWORKDAYS.INTL(AB$4,AB$4,Chômés))),"*",Montant),
IF(AND(OFFSET(AB15,,-Sens)&lt;&gt;"",OR(OFFSET(AB$4,,-Sens)=Tout_JF_P,NOT(NETWORKDAYS.INTL(OFFSET(AB$4,,-Sens),OFFSET(AB$4,,-Sens),Chômés)))),IF(OR(AB$4=Tout_JF_P,NOT(NETWORKDAYS.INTL(AB$4,AB$4,Chômés))),"*",Montant),
"")))))),"")</f>
        <v/>
      </c>
      <c r="AC15" s="61" t="str">
        <f t="array" aca="1" ref="AC15" ca="1">IFERROR(IF(AC$4&lt;$D15,"",
IF(AC$4&gt;La_Dernière_Opération,"",
IF(AC$4=La_Dernière_Opération,Montant,
IF(AC$4=$D15,IF(OR(AC$4=Tout_JF_P,NOT(NETWORKDAYS.INTL(AC$4,AC$4,Chômés))),"*",Montant),
IF(_T_E=AC$4,IF(OR(AC$4=Tout_JF_P,NOT(NETWORKDAYS.INTL(AC$4,AC$4,Chômés))),"*",Montant),
IF(AND(OFFSET(AC15,,-Sens)&lt;&gt;"",OR(OFFSET(AC$4,,-Sens)=Tout_JF_P,NOT(NETWORKDAYS.INTL(OFFSET(AC$4,,-Sens),OFFSET(AC$4,,-Sens),Chômés)))),IF(OR(AC$4=Tout_JF_P,NOT(NETWORKDAYS.INTL(AC$4,AC$4,Chômés))),"*",Montant),
"")))))),"")</f>
        <v/>
      </c>
      <c r="AD15" s="61" t="str">
        <f t="array" aca="1" ref="AD15" ca="1">IFERROR(IF(AD$4&lt;$D15,"",
IF(AD$4&gt;La_Dernière_Opération,"",
IF(AD$4=La_Dernière_Opération,Montant,
IF(AD$4=$D15,IF(OR(AD$4=Tout_JF_P,NOT(NETWORKDAYS.INTL(AD$4,AD$4,Chômés))),"*",Montant),
IF(_T_E=AD$4,IF(OR(AD$4=Tout_JF_P,NOT(NETWORKDAYS.INTL(AD$4,AD$4,Chômés))),"*",Montant),
IF(AND(OFFSET(AD15,,-Sens)&lt;&gt;"",OR(OFFSET(AD$4,,-Sens)=Tout_JF_P,NOT(NETWORKDAYS.INTL(OFFSET(AD$4,,-Sens),OFFSET(AD$4,,-Sens),Chômés)))),IF(OR(AD$4=Tout_JF_P,NOT(NETWORKDAYS.INTL(AD$4,AD$4,Chômés))),"*",Montant),
"")))))),"")</f>
        <v/>
      </c>
      <c r="AE15" s="61" t="str">
        <f t="array" aca="1" ref="AE15" ca="1">IFERROR(IF(AE$4&lt;$D15,"",
IF(AE$4&gt;La_Dernière_Opération,"",
IF(AE$4=La_Dernière_Opération,Montant,
IF(AE$4=$D15,IF(OR(AE$4=Tout_JF_P,NOT(NETWORKDAYS.INTL(AE$4,AE$4,Chômés))),"*",Montant),
IF(_T_E=AE$4,IF(OR(AE$4=Tout_JF_P,NOT(NETWORKDAYS.INTL(AE$4,AE$4,Chômés))),"*",Montant),
IF(AND(OFFSET(AE15,,-Sens)&lt;&gt;"",OR(OFFSET(AE$4,,-Sens)=Tout_JF_P,NOT(NETWORKDAYS.INTL(OFFSET(AE$4,,-Sens),OFFSET(AE$4,,-Sens),Chômés)))),IF(OR(AE$4=Tout_JF_P,NOT(NETWORKDAYS.INTL(AE$4,AE$4,Chômés))),"*",Montant),
"")))))),"")</f>
        <v/>
      </c>
      <c r="AF15" s="61" t="str">
        <f t="array" aca="1" ref="AF15" ca="1">IFERROR(IF(AF$4&lt;$D15,"",
IF(AF$4&gt;La_Dernière_Opération,"",
IF(AF$4=La_Dernière_Opération,Montant,
IF(AF$4=$D15,IF(OR(AF$4=Tout_JF_P,NOT(NETWORKDAYS.INTL(AF$4,AF$4,Chômés))),"*",Montant),
IF(_T_E=AF$4,IF(OR(AF$4=Tout_JF_P,NOT(NETWORKDAYS.INTL(AF$4,AF$4,Chômés))),"*",Montant),
IF(AND(OFFSET(AF15,,-Sens)&lt;&gt;"",OR(OFFSET(AF$4,,-Sens)=Tout_JF_P,NOT(NETWORKDAYS.INTL(OFFSET(AF$4,,-Sens),OFFSET(AF$4,,-Sens),Chômés)))),IF(OR(AF$4=Tout_JF_P,NOT(NETWORKDAYS.INTL(AF$4,AF$4,Chômés))),"*",Montant),
"")))))),"")</f>
        <v/>
      </c>
      <c r="AG15" s="61" t="str">
        <f t="array" aca="1" ref="AG15" ca="1">IFERROR(IF(AG$4&lt;$D15,"",
IF(AG$4&gt;La_Dernière_Opération,"",
IF(AG$4=La_Dernière_Opération,Montant,
IF(AG$4=$D15,IF(OR(AG$4=Tout_JF_P,NOT(NETWORKDAYS.INTL(AG$4,AG$4,Chômés))),"*",Montant),
IF(_T_E=AG$4,IF(OR(AG$4=Tout_JF_P,NOT(NETWORKDAYS.INTL(AG$4,AG$4,Chômés))),"*",Montant),
IF(AND(OFFSET(AG15,,-Sens)&lt;&gt;"",OR(OFFSET(AG$4,,-Sens)=Tout_JF_P,NOT(NETWORKDAYS.INTL(OFFSET(AG$4,,-Sens),OFFSET(AG$4,,-Sens),Chômés)))),IF(OR(AG$4=Tout_JF_P,NOT(NETWORKDAYS.INTL(AG$4,AG$4,Chômés))),"*",Montant),
"")))))),"")</f>
        <v/>
      </c>
      <c r="AH15" s="61" t="str">
        <f t="array" aca="1" ref="AH15" ca="1">IFERROR(IF(AH$4&lt;$D15,"",
IF(AH$4&gt;La_Dernière_Opération,"",
IF(AH$4=La_Dernière_Opération,Montant,
IF(AH$4=$D15,IF(OR(AH$4=Tout_JF_P,NOT(NETWORKDAYS.INTL(AH$4,AH$4,Chômés))),"*",Montant),
IF(_T_E=AH$4,IF(OR(AH$4=Tout_JF_P,NOT(NETWORKDAYS.INTL(AH$4,AH$4,Chômés))),"*",Montant),
IF(AND(OFFSET(AH15,,-Sens)&lt;&gt;"",OR(OFFSET(AH$4,,-Sens)=Tout_JF_P,NOT(NETWORKDAYS.INTL(OFFSET(AH$4,,-Sens),OFFSET(AH$4,,-Sens),Chômés)))),IF(OR(AH$4=Tout_JF_P,NOT(NETWORKDAYS.INTL(AH$4,AH$4,Chômés))),"*",Montant),
"")))))),"")</f>
        <v/>
      </c>
      <c r="AI15" s="61" t="str">
        <f t="array" aca="1" ref="AI15" ca="1">IFERROR(IF(AI$4&lt;$D15,"",
IF(AI$4&gt;La_Dernière_Opération,"",
IF(AI$4=La_Dernière_Opération,Montant,
IF(AI$4=$D15,IF(OR(AI$4=Tout_JF_P,NOT(NETWORKDAYS.INTL(AI$4,AI$4,Chômés))),"*",Montant),
IF(_T_E=AI$4,IF(OR(AI$4=Tout_JF_P,NOT(NETWORKDAYS.INTL(AI$4,AI$4,Chômés))),"*",Montant),
IF(AND(OFFSET(AI15,,-Sens)&lt;&gt;"",OR(OFFSET(AI$4,,-Sens)=Tout_JF_P,NOT(NETWORKDAYS.INTL(OFFSET(AI$4,,-Sens),OFFSET(AI$4,,-Sens),Chômés)))),IF(OR(AI$4=Tout_JF_P,NOT(NETWORKDAYS.INTL(AI$4,AI$4,Chômés))),"*",Montant),
"")))))),"")</f>
        <v/>
      </c>
      <c r="AJ15" s="61" t="str">
        <f t="array" aca="1" ref="AJ15" ca="1">IFERROR(IF(AJ$4&lt;$D15,"",
IF(AJ$4&gt;La_Dernière_Opération,"",
IF(AJ$4=La_Dernière_Opération,Montant,
IF(AJ$4=$D15,IF(OR(AJ$4=Tout_JF_P,NOT(NETWORKDAYS.INTL(AJ$4,AJ$4,Chômés))),"*",Montant),
IF(_T_E=AJ$4,IF(OR(AJ$4=Tout_JF_P,NOT(NETWORKDAYS.INTL(AJ$4,AJ$4,Chômés))),"*",Montant),
IF(AND(OFFSET(AJ15,,-Sens)&lt;&gt;"",OR(OFFSET(AJ$4,,-Sens)=Tout_JF_P,NOT(NETWORKDAYS.INTL(OFFSET(AJ$4,,-Sens),OFFSET(AJ$4,,-Sens),Chômés)))),IF(OR(AJ$4=Tout_JF_P,NOT(NETWORKDAYS.INTL(AJ$4,AJ$4,Chômés))),"*",Montant),
"")))))),"")</f>
        <v/>
      </c>
      <c r="AK15" s="61" t="str">
        <f t="array" aca="1" ref="AK15" ca="1">IFERROR(IF(AK$4&lt;$D15,"",
IF(AK$4&gt;La_Dernière_Opération,"",
IF(AK$4=La_Dernière_Opération,Montant,
IF(AK$4=$D15,IF(OR(AK$4=Tout_JF_P,NOT(NETWORKDAYS.INTL(AK$4,AK$4,Chômés))),"*",Montant),
IF(_T_E=AK$4,IF(OR(AK$4=Tout_JF_P,NOT(NETWORKDAYS.INTL(AK$4,AK$4,Chômés))),"*",Montant),
IF(AND(OFFSET(AK15,,-Sens)&lt;&gt;"",OR(OFFSET(AK$4,,-Sens)=Tout_JF_P,NOT(NETWORKDAYS.INTL(OFFSET(AK$4,,-Sens),OFFSET(AK$4,,-Sens),Chômés)))),IF(OR(AK$4=Tout_JF_P,NOT(NETWORKDAYS.INTL(AK$4,AK$4,Chômés))),"*",Montant),
"")))))),"")</f>
        <v/>
      </c>
      <c r="AL15" s="61" t="str">
        <f t="array" aca="1" ref="AL15" ca="1">IFERROR(IF(AL$4&lt;$D15,"",
IF(AL$4&gt;La_Dernière_Opération,"",
IF(AL$4=La_Dernière_Opération,Montant,
IF(AL$4=$D15,IF(OR(AL$4=Tout_JF_P,NOT(NETWORKDAYS.INTL(AL$4,AL$4,Chômés))),"*",Montant),
IF(_T_E=AL$4,IF(OR(AL$4=Tout_JF_P,NOT(NETWORKDAYS.INTL(AL$4,AL$4,Chômés))),"*",Montant),
IF(AND(OFFSET(AL15,,-Sens)&lt;&gt;"",OR(OFFSET(AL$4,,-Sens)=Tout_JF_P,NOT(NETWORKDAYS.INTL(OFFSET(AL$4,,-Sens),OFFSET(AL$4,,-Sens),Chômés)))),IF(OR(AL$4=Tout_JF_P,NOT(NETWORKDAYS.INTL(AL$4,AL$4,Chômés))),"*",Montant),
"")))))),"")</f>
        <v/>
      </c>
      <c r="AM15" s="61" t="str">
        <f t="array" aca="1" ref="AM15" ca="1">IFERROR(IF(AM$4&lt;$D15,"",
IF(AM$4&gt;La_Dernière_Opération,"",
IF(AM$4=La_Dernière_Opération,Montant,
IF(AM$4=$D15,IF(OR(AM$4=Tout_JF_P,NOT(NETWORKDAYS.INTL(AM$4,AM$4,Chômés))),"*",Montant),
IF(_T_E=AM$4,IF(OR(AM$4=Tout_JF_P,NOT(NETWORKDAYS.INTL(AM$4,AM$4,Chômés))),"*",Montant),
IF(AND(OFFSET(AM15,,-Sens)&lt;&gt;"",OR(OFFSET(AM$4,,-Sens)=Tout_JF_P,NOT(NETWORKDAYS.INTL(OFFSET(AM$4,,-Sens),OFFSET(AM$4,,-Sens),Chômés)))),IF(OR(AM$4=Tout_JF_P,NOT(NETWORKDAYS.INTL(AM$4,AM$4,Chômés))),"*",Montant),
"")))))),"")</f>
        <v/>
      </c>
      <c r="AN15" s="61" t="str">
        <f t="array" aca="1" ref="AN15" ca="1">IFERROR(IF(AN$4&lt;$D15,"",
IF(AN$4&gt;La_Dernière_Opération,"",
IF(AN$4=La_Dernière_Opération,Montant,
IF(AN$4=$D15,IF(OR(AN$4=Tout_JF_P,NOT(NETWORKDAYS.INTL(AN$4,AN$4,Chômés))),"*",Montant),
IF(_T_E=AN$4,IF(OR(AN$4=Tout_JF_P,NOT(NETWORKDAYS.INTL(AN$4,AN$4,Chômés))),"*",Montant),
IF(AND(OFFSET(AN15,,-Sens)&lt;&gt;"",OR(OFFSET(AN$4,,-Sens)=Tout_JF_P,NOT(NETWORKDAYS.INTL(OFFSET(AN$4,,-Sens),OFFSET(AN$4,,-Sens),Chômés)))),IF(OR(AN$4=Tout_JF_P,NOT(NETWORKDAYS.INTL(AN$4,AN$4,Chômés))),"*",Montant),
"")))))),"")</f>
        <v/>
      </c>
      <c r="AO15" s="61" t="str">
        <f t="array" aca="1" ref="AO15" ca="1">IFERROR(IF(AO$4&lt;$D15,"",
IF(AO$4&gt;La_Dernière_Opération,"",
IF(AO$4=La_Dernière_Opération,Montant,
IF(AO$4=$D15,IF(OR(AO$4=Tout_JF_P,NOT(NETWORKDAYS.INTL(AO$4,AO$4,Chômés))),"*",Montant),
IF(_T_E=AO$4,IF(OR(AO$4=Tout_JF_P,NOT(NETWORKDAYS.INTL(AO$4,AO$4,Chômés))),"*",Montant),
IF(AND(OFFSET(AO15,,-Sens)&lt;&gt;"",OR(OFFSET(AO$4,,-Sens)=Tout_JF_P,NOT(NETWORKDAYS.INTL(OFFSET(AO$4,,-Sens),OFFSET(AO$4,,-Sens),Chômés)))),IF(OR(AO$4=Tout_JF_P,NOT(NETWORKDAYS.INTL(AO$4,AO$4,Chômés))),"*",Montant),
"")))))),"")</f>
        <v/>
      </c>
      <c r="AP15" s="61" t="str">
        <f t="array" aca="1" ref="AP15" ca="1">IFERROR(IF(AP$4&lt;$D15,"",
IF(AP$4&gt;La_Dernière_Opération,"",
IF(AP$4=La_Dernière_Opération,Montant,
IF(AP$4=$D15,IF(OR(AP$4=Tout_JF_P,NOT(NETWORKDAYS.INTL(AP$4,AP$4,Chômés))),"*",Montant),
IF(_T_E=AP$4,IF(OR(AP$4=Tout_JF_P,NOT(NETWORKDAYS.INTL(AP$4,AP$4,Chômés))),"*",Montant),
IF(AND(OFFSET(AP15,,-Sens)&lt;&gt;"",OR(OFFSET(AP$4,,-Sens)=Tout_JF_P,NOT(NETWORKDAYS.INTL(OFFSET(AP$4,,-Sens),OFFSET(AP$4,,-Sens),Chômés)))),IF(OR(AP$4=Tout_JF_P,NOT(NETWORKDAYS.INTL(AP$4,AP$4,Chômés))),"*",Montant),
"")))))),"")</f>
        <v/>
      </c>
      <c r="AQ15" s="61" t="str">
        <f t="array" aca="1" ref="AQ15" ca="1">IFERROR(IF(AQ$4&lt;$D15,"",
IF(AQ$4&gt;La_Dernière_Opération,"",
IF(AQ$4=La_Dernière_Opération,Montant,
IF(AQ$4=$D15,IF(OR(AQ$4=Tout_JF_P,NOT(NETWORKDAYS.INTL(AQ$4,AQ$4,Chômés))),"*",Montant),
IF(_T_E=AQ$4,IF(OR(AQ$4=Tout_JF_P,NOT(NETWORKDAYS.INTL(AQ$4,AQ$4,Chômés))),"*",Montant),
IF(AND(OFFSET(AQ15,,-Sens)&lt;&gt;"",OR(OFFSET(AQ$4,,-Sens)=Tout_JF_P,NOT(NETWORKDAYS.INTL(OFFSET(AQ$4,,-Sens),OFFSET(AQ$4,,-Sens),Chômés)))),IF(OR(AQ$4=Tout_JF_P,NOT(NETWORKDAYS.INTL(AQ$4,AQ$4,Chômés))),"*",Montant),
"")))))),"")</f>
        <v/>
      </c>
      <c r="AR15" s="61" t="str">
        <f t="array" aca="1" ref="AR15" ca="1">IFERROR(IF(AR$4&lt;$D15,"",
IF(AR$4&gt;La_Dernière_Opération,"",
IF(AR$4=La_Dernière_Opération,Montant,
IF(AR$4=$D15,IF(OR(AR$4=Tout_JF_P,NOT(NETWORKDAYS.INTL(AR$4,AR$4,Chômés))),"*",Montant),
IF(_T_E=AR$4,IF(OR(AR$4=Tout_JF_P,NOT(NETWORKDAYS.INTL(AR$4,AR$4,Chômés))),"*",Montant),
IF(AND(OFFSET(AR15,,-Sens)&lt;&gt;"",OR(OFFSET(AR$4,,-Sens)=Tout_JF_P,NOT(NETWORKDAYS.INTL(OFFSET(AR$4,,-Sens),OFFSET(AR$4,,-Sens),Chômés)))),IF(OR(AR$4=Tout_JF_P,NOT(NETWORKDAYS.INTL(AR$4,AR$4,Chômés))),"*",Montant),
"")))))),"")</f>
        <v/>
      </c>
      <c r="AS15" s="61" t="str">
        <f t="array" aca="1" ref="AS15" ca="1">IFERROR(IF(AS$4&lt;$D15,"",
IF(AS$4&gt;La_Dernière_Opération,"",
IF(AS$4=La_Dernière_Opération,Montant,
IF(AS$4=$D15,IF(OR(AS$4=Tout_JF_P,NOT(NETWORKDAYS.INTL(AS$4,AS$4,Chômés))),"*",Montant),
IF(_T_E=AS$4,IF(OR(AS$4=Tout_JF_P,NOT(NETWORKDAYS.INTL(AS$4,AS$4,Chômés))),"*",Montant),
IF(AND(OFFSET(AS15,,-Sens)&lt;&gt;"",OR(OFFSET(AS$4,,-Sens)=Tout_JF_P,NOT(NETWORKDAYS.INTL(OFFSET(AS$4,,-Sens),OFFSET(AS$4,,-Sens),Chômés)))),IF(OR(AS$4=Tout_JF_P,NOT(NETWORKDAYS.INTL(AS$4,AS$4,Chômés))),"*",Montant),
"")))))),"")</f>
        <v/>
      </c>
      <c r="AT15" s="61" t="str">
        <f t="array" aca="1" ref="AT15" ca="1">IFERROR(IF(AT$4&lt;$D15,"",
IF(AT$4&gt;La_Dernière_Opération,"",
IF(AT$4=La_Dernière_Opération,Montant,
IF(AT$4=$D15,IF(OR(AT$4=Tout_JF_P,NOT(NETWORKDAYS.INTL(AT$4,AT$4,Chômés))),"*",Montant),
IF(_T_E=AT$4,IF(OR(AT$4=Tout_JF_P,NOT(NETWORKDAYS.INTL(AT$4,AT$4,Chômés))),"*",Montant),
IF(AND(OFFSET(AT15,,-Sens)&lt;&gt;"",OR(OFFSET(AT$4,,-Sens)=Tout_JF_P,NOT(NETWORKDAYS.INTL(OFFSET(AT$4,,-Sens),OFFSET(AT$4,,-Sens),Chômés)))),IF(OR(AT$4=Tout_JF_P,NOT(NETWORKDAYS.INTL(AT$4,AT$4,Chômés))),"*",Montant),
"")))))),"")</f>
        <v/>
      </c>
      <c r="AU15" s="61" t="str">
        <f t="array" aca="1" ref="AU15" ca="1">IFERROR(IF(AU$4&lt;$D15,"",
IF(AU$4&gt;La_Dernière_Opération,"",
IF(AU$4=La_Dernière_Opération,Montant,
IF(AU$4=$D15,IF(OR(AU$4=Tout_JF_P,NOT(NETWORKDAYS.INTL(AU$4,AU$4,Chômés))),"*",Montant),
IF(_T_E=AU$4,IF(OR(AU$4=Tout_JF_P,NOT(NETWORKDAYS.INTL(AU$4,AU$4,Chômés))),"*",Montant),
IF(AND(OFFSET(AU15,,-Sens)&lt;&gt;"",OR(OFFSET(AU$4,,-Sens)=Tout_JF_P,NOT(NETWORKDAYS.INTL(OFFSET(AU$4,,-Sens),OFFSET(AU$4,,-Sens),Chômés)))),IF(OR(AU$4=Tout_JF_P,NOT(NETWORKDAYS.INTL(AU$4,AU$4,Chômés))),"*",Montant),
"")))))),"")</f>
        <v/>
      </c>
      <c r="AV15" s="61" t="str">
        <f t="array" aca="1" ref="AV15" ca="1">IFERROR(IF(AV$4&lt;$D15,"",
IF(AV$4&gt;La_Dernière_Opération,"",
IF(AV$4=La_Dernière_Opération,Montant,
IF(AV$4=$D15,IF(OR(AV$4=Tout_JF_P,NOT(NETWORKDAYS.INTL(AV$4,AV$4,Chômés))),"*",Montant),
IF(_T_E=AV$4,IF(OR(AV$4=Tout_JF_P,NOT(NETWORKDAYS.INTL(AV$4,AV$4,Chômés))),"*",Montant),
IF(AND(OFFSET(AV15,,-Sens)&lt;&gt;"",OR(OFFSET(AV$4,,-Sens)=Tout_JF_P,NOT(NETWORKDAYS.INTL(OFFSET(AV$4,,-Sens),OFFSET(AV$4,,-Sens),Chômés)))),IF(OR(AV$4=Tout_JF_P,NOT(NETWORKDAYS.INTL(AV$4,AV$4,Chômés))),"*",Montant),
"")))))),"")</f>
        <v/>
      </c>
      <c r="AW15" s="61" t="str">
        <f t="array" aca="1" ref="AW15" ca="1">IFERROR(IF(AW$4&lt;$D15,"",
IF(AW$4&gt;La_Dernière_Opération,"",
IF(AW$4=La_Dernière_Opération,Montant,
IF(AW$4=$D15,IF(OR(AW$4=Tout_JF_P,NOT(NETWORKDAYS.INTL(AW$4,AW$4,Chômés))),"*",Montant),
IF(_T_E=AW$4,IF(OR(AW$4=Tout_JF_P,NOT(NETWORKDAYS.INTL(AW$4,AW$4,Chômés))),"*",Montant),
IF(AND(OFFSET(AW15,,-Sens)&lt;&gt;"",OR(OFFSET(AW$4,,-Sens)=Tout_JF_P,NOT(NETWORKDAYS.INTL(OFFSET(AW$4,,-Sens),OFFSET(AW$4,,-Sens),Chômés)))),IF(OR(AW$4=Tout_JF_P,NOT(NETWORKDAYS.INTL(AW$4,AW$4,Chômés))),"*",Montant),
"")))))),"")</f>
        <v/>
      </c>
      <c r="AX15" s="61" t="str">
        <f t="array" aca="1" ref="AX15" ca="1">IFERROR(IF(AX$4&lt;$D15,"",
IF(AX$4&gt;La_Dernière_Opération,"",
IF(AX$4=La_Dernière_Opération,Montant,
IF(AX$4=$D15,IF(OR(AX$4=Tout_JF_P,NOT(NETWORKDAYS.INTL(AX$4,AX$4,Chômés))),"*",Montant),
IF(_T_E=AX$4,IF(OR(AX$4=Tout_JF_P,NOT(NETWORKDAYS.INTL(AX$4,AX$4,Chômés))),"*",Montant),
IF(AND(OFFSET(AX15,,-Sens)&lt;&gt;"",OR(OFFSET(AX$4,,-Sens)=Tout_JF_P,NOT(NETWORKDAYS.INTL(OFFSET(AX$4,,-Sens),OFFSET(AX$4,,-Sens),Chômés)))),IF(OR(AX$4=Tout_JF_P,NOT(NETWORKDAYS.INTL(AX$4,AX$4,Chômés))),"*",Montant),
"")))))),"")</f>
        <v/>
      </c>
      <c r="AY15" s="61" t="str">
        <f t="array" aca="1" ref="AY15" ca="1">IFERROR(IF(AY$4&lt;$D15,"",
IF(AY$4&gt;La_Dernière_Opération,"",
IF(AY$4=La_Dernière_Opération,Montant,
IF(AY$4=$D15,IF(OR(AY$4=Tout_JF_P,NOT(NETWORKDAYS.INTL(AY$4,AY$4,Chômés))),"*",Montant),
IF(_T_E=AY$4,IF(OR(AY$4=Tout_JF_P,NOT(NETWORKDAYS.INTL(AY$4,AY$4,Chômés))),"*",Montant),
IF(AND(OFFSET(AY15,,-Sens)&lt;&gt;"",OR(OFFSET(AY$4,,-Sens)=Tout_JF_P,NOT(NETWORKDAYS.INTL(OFFSET(AY$4,,-Sens),OFFSET(AY$4,,-Sens),Chômés)))),IF(OR(AY$4=Tout_JF_P,NOT(NETWORKDAYS.INTL(AY$4,AY$4,Chômés))),"*",Montant),
"")))))),"")</f>
        <v/>
      </c>
      <c r="AZ15" s="61" t="str">
        <f t="array" aca="1" ref="AZ15" ca="1">IFERROR(IF(AZ$4&lt;$D15,"",
IF(AZ$4&gt;La_Dernière_Opération,"",
IF(AZ$4=La_Dernière_Opération,Montant,
IF(AZ$4=$D15,IF(OR(AZ$4=Tout_JF_P,NOT(NETWORKDAYS.INTL(AZ$4,AZ$4,Chômés))),"*",Montant),
IF(_T_E=AZ$4,IF(OR(AZ$4=Tout_JF_P,NOT(NETWORKDAYS.INTL(AZ$4,AZ$4,Chômés))),"*",Montant),
IF(AND(OFFSET(AZ15,,-Sens)&lt;&gt;"",OR(OFFSET(AZ$4,,-Sens)=Tout_JF_P,NOT(NETWORKDAYS.INTL(OFFSET(AZ$4,,-Sens),OFFSET(AZ$4,,-Sens),Chômés)))),IF(OR(AZ$4=Tout_JF_P,NOT(NETWORKDAYS.INTL(AZ$4,AZ$4,Chômés))),"*",Montant),
"")))))),"")</f>
        <v/>
      </c>
      <c r="BA15" s="61" t="str">
        <f t="array" aca="1" ref="BA15" ca="1">IFERROR(IF(BA$4&lt;$D15,"",
IF(BA$4&gt;La_Dernière_Opération,"",
IF(BA$4=La_Dernière_Opération,Montant,
IF(BA$4=$D15,IF(OR(BA$4=Tout_JF_P,NOT(NETWORKDAYS.INTL(BA$4,BA$4,Chômés))),"*",Montant),
IF(_T_E=BA$4,IF(OR(BA$4=Tout_JF_P,NOT(NETWORKDAYS.INTL(BA$4,BA$4,Chômés))),"*",Montant),
IF(AND(OFFSET(BA15,,-Sens)&lt;&gt;"",OR(OFFSET(BA$4,,-Sens)=Tout_JF_P,NOT(NETWORKDAYS.INTL(OFFSET(BA$4,,-Sens),OFFSET(BA$4,,-Sens),Chômés)))),IF(OR(BA$4=Tout_JF_P,NOT(NETWORKDAYS.INTL(BA$4,BA$4,Chômés))),"*",Montant),
"")))))),"")</f>
        <v/>
      </c>
      <c r="BB15" s="44" t="str">
        <f t="array" aca="1" ref="BB15" ca="1">IFERROR(IF(BB$4&lt;$D15,"",
IF(BB$4&gt;La_Dernière_Opération,"",
IF(BB$4=La_Dernière_Opération,Montant,
IF(BB$4=$D15,IF(OR(BB$4=Tout_JF_P,NOT(NETWORKDAYS.INTL(BB$4,BB$4,Chômés))),"*",Montant),
IF(_T_E=BB$4,IF(OR(BB$4=Tout_JF_P,NOT(NETWORKDAYS.INTL(BB$4,BB$4,Chômés))),"*",Montant),
IF(AND(OFFSET(BB15,,-Sens)&lt;&gt;"",OR(OFFSET(BB$4,,-Sens)=Tout_JF_P,NOT(NETWORKDAYS.INTL(OFFSET(BB$4,,-Sens),OFFSET(BB$4,,-Sens),Chômés)))),IF(OR(BB$4=Tout_JF_P,NOT(NETWORKDAYS.INTL(BB$4,BB$4,Chômés))),"*",Montant),
"")))))),"")</f>
        <v/>
      </c>
      <c r="BC15" s="44" t="str">
        <f t="array" aca="1" ref="BC15" ca="1">IFERROR(IF(BC$4&lt;$D15,"",
IF(BC$4&gt;La_Dernière_Opération,"",
IF(BC$4=La_Dernière_Opération,Montant,
IF(BC$4=$D15,IF(OR(BC$4=Tout_JF_P,NOT(NETWORKDAYS.INTL(BC$4,BC$4,Chômés))),"*",Montant),
IF(_T_E=BC$4,IF(OR(BC$4=Tout_JF_P,NOT(NETWORKDAYS.INTL(BC$4,BC$4,Chômés))),"*",Montant),
IF(AND(OFFSET(BC15,,-Sens)&lt;&gt;"",OR(OFFSET(BC$4,,-Sens)=Tout_JF_P,NOT(NETWORKDAYS.INTL(OFFSET(BC$4,,-Sens),OFFSET(BC$4,,-Sens),Chômés)))),IF(OR(BC$4=Tout_JF_P,NOT(NETWORKDAYS.INTL(BC$4,BC$4,Chômés))),"*",Montant),
"")))))),"")</f>
        <v/>
      </c>
      <c r="BD15" s="44" t="str">
        <f t="array" aca="1" ref="BD15" ca="1">IFERROR(IF(BD$4&lt;$D15,"",
IF(BD$4&gt;La_Dernière_Opération,"",
IF(BD$4=La_Dernière_Opération,Montant,
IF(BD$4=$D15,IF(OR(BD$4=Tout_JF_P,NOT(NETWORKDAYS.INTL(BD$4,BD$4,Chômés))),"*",Montant),
IF(_T_E=BD$4,IF(OR(BD$4=Tout_JF_P,NOT(NETWORKDAYS.INTL(BD$4,BD$4,Chômés))),"*",Montant),
IF(AND(OFFSET(BD15,,-Sens)&lt;&gt;"",OR(OFFSET(BD$4,,-Sens)=Tout_JF_P,NOT(NETWORKDAYS.INTL(OFFSET(BD$4,,-Sens),OFFSET(BD$4,,-Sens),Chômés)))),IF(OR(BD$4=Tout_JF_P,NOT(NETWORKDAYS.INTL(BD$4,BD$4,Chômés))),"*",Montant),
"")))))),"")</f>
        <v/>
      </c>
      <c r="BE15" s="44" t="str">
        <f t="array" aca="1" ref="BE15" ca="1">IFERROR(IF(BE$4&lt;$D15,"",
IF(BE$4&gt;La_Dernière_Opération,"",
IF(BE$4=La_Dernière_Opération,Montant,
IF(BE$4=$D15,IF(OR(BE$4=Tout_JF_P,NOT(NETWORKDAYS.INTL(BE$4,BE$4,Chômés))),"*",Montant),
IF(_T_E=BE$4,IF(OR(BE$4=Tout_JF_P,NOT(NETWORKDAYS.INTL(BE$4,BE$4,Chômés))),"*",Montant),
IF(AND(OFFSET(BE15,,-Sens)&lt;&gt;"",OR(OFFSET(BE$4,,-Sens)=Tout_JF_P,NOT(NETWORKDAYS.INTL(OFFSET(BE$4,,-Sens),OFFSET(BE$4,,-Sens),Chômés)))),IF(OR(BE$4=Tout_JF_P,NOT(NETWORKDAYS.INTL(BE$4,BE$4,Chômés))),"*",Montant),
"")))))),"")</f>
        <v/>
      </c>
      <c r="BF15" s="44" t="str">
        <f t="array" aca="1" ref="BF15" ca="1">IFERROR(IF(BF$4&lt;$D15,"",
IF(BF$4&gt;La_Dernière_Opération,"",
IF(BF$4=La_Dernière_Opération,Montant,
IF(BF$4=$D15,IF(OR(BF$4=Tout_JF_P,NOT(NETWORKDAYS.INTL(BF$4,BF$4,Chômés))),"*",Montant),
IF(_T_E=BF$4,IF(OR(BF$4=Tout_JF_P,NOT(NETWORKDAYS.INTL(BF$4,BF$4,Chômés))),"*",Montant),
IF(AND(OFFSET(BF15,,-Sens)&lt;&gt;"",OR(OFFSET(BF$4,,-Sens)=Tout_JF_P,NOT(NETWORKDAYS.INTL(OFFSET(BF$4,,-Sens),OFFSET(BF$4,,-Sens),Chômés)))),IF(OR(BF$4=Tout_JF_P,NOT(NETWORKDAYS.INTL(BF$4,BF$4,Chômés))),"*",Montant),
"")))))),"")</f>
        <v/>
      </c>
      <c r="BG15" s="44" t="str">
        <f t="array" aca="1" ref="BG15" ca="1">IFERROR(IF(BG$4&lt;$D15,"",
IF(BG$4&gt;La_Dernière_Opération,"",
IF(BG$4=La_Dernière_Opération,Montant,
IF(BG$4=$D15,IF(OR(BG$4=Tout_JF_P,NOT(NETWORKDAYS.INTL(BG$4,BG$4,Chômés))),"*",Montant),
IF(_T_E=BG$4,IF(OR(BG$4=Tout_JF_P,NOT(NETWORKDAYS.INTL(BG$4,BG$4,Chômés))),"*",Montant),
IF(AND(OFFSET(BG15,,-Sens)&lt;&gt;"",OR(OFFSET(BG$4,,-Sens)=Tout_JF_P,NOT(NETWORKDAYS.INTL(OFFSET(BG$4,,-Sens),OFFSET(BG$4,,-Sens),Chômés)))),IF(OR(BG$4=Tout_JF_P,NOT(NETWORKDAYS.INTL(BG$4,BG$4,Chômés))),"*",Montant),
"")))))),"")</f>
        <v/>
      </c>
      <c r="BH15" s="40" t="str">
        <f t="array" aca="1" ref="BH15" ca="1">IFERROR(IF(BH$4&lt;$D15,"",
IF(BH$4&gt;La_Dernière_Opération,"",
IF(BH$4=La_Dernière_Opération,Montant,
IF(BH$4=$D15,IF(OR(BH$4=Tout_JF_P,NOT(NETWORKDAYS.INTL(BH$4,BH$4,Chômés))),"*",Montant),
IF(_T_E=BH$4,IF(OR(BH$4=Tout_JF_P,NOT(NETWORKDAYS.INTL(BH$4,BH$4,Chômés))),"*",Montant),
IF(AND(OFFSET(BH15,,-Sens)&lt;&gt;"",OR(OFFSET(BH$4,,-Sens)=Tout_JF_P,NOT(NETWORKDAYS.INTL(OFFSET(BH$4,,-Sens),OFFSET(BH$4,,-Sens),Chômés)))),IF(OR(BH$4=Tout_JF_P,NOT(NETWORKDAYS.INTL(BH$4,BH$4,Chômés))),"*",Montant),
"")))))),"")</f>
        <v/>
      </c>
    </row>
    <row r="16" spans="1:67" ht="26.25" x14ac:dyDescent="0.25">
      <c r="A16" s="63" t="s">
        <v>123</v>
      </c>
      <c r="B16" s="75" t="s">
        <v>110</v>
      </c>
      <c r="C16" s="35"/>
      <c r="D16" s="56">
        <v>44145</v>
      </c>
      <c r="E16" s="77" t="s">
        <v>57</v>
      </c>
      <c r="F16" s="30">
        <v>10000</v>
      </c>
      <c r="G16" s="35"/>
      <c r="H16" s="74">
        <f t="array" aca="1" ref="H16" ca="1">IF(OR($D16=Fériés,$D16=Ponts,NOT(NETWORKDAYS.INTL($D16,$D16,Chômés))),"Erreur de",IF($D16="","Absence de",IFERROR(
IF($I16="Terminé","Opération",
IF(TODAY()&lt;=$D16,$D16,
IF($I16&lt;WORKDAY.INTL(Prochaine_Echéance,IF(OR(WORKDAY.INTL(Prochaine_Echéance,0,Chômés,Tout_JF_P)=Tout_JF_P),1,0)*Sens,Chômés,Tout_JF_P),
$I16,
WORKDAY.INTL(Prochaine_Echéance,IF(OR(WORKDAY.INTL(Prochaine_Echéance,0,Chômés,Tout_JF_P)=Tout_JF_P),1,0)*Sens,Chômés,Tout_JF_P))
)),
IF($D16="","Absence de","Erreur de"))))</f>
        <v>44145</v>
      </c>
      <c r="I16" s="60" t="str">
        <f t="array" aca="1" ref="I16" ca="1">IF(OR($D16=Fériés,$D16=Ponts,NOT(NETWORKDAYS.INTL($D16,$D16,Chômés))),"date de début",IFERROR(
IF(La_Dernière_Opération&gt;EDATE($D16,100),"Perpétuel",
IF(La_Dernière_Opération&lt;TODAY(),"Terminé",La_Dernière_Opération)),IF(AND(ISNUMBER($D16),$E16=""),"périodicité","date de début")))</f>
        <v>date de début</v>
      </c>
      <c r="J16" s="40" t="str">
        <f t="array" aca="1" ref="J16" ca="1">IFERROR(IF(J$4&lt;$D16,"",
IF(J$4&gt;La_Dernière_Opération,"",
IF(J$4=La_Dernière_Opération,Montant,
IF(J$4=$D16,IF(OR(J$4=Tout_JF_P,NOT(NETWORKDAYS.INTL(J$4,J$4,Chômés))),"*",Montant),
IF(_T_E=J$4,IF(OR(J$4=Tout_JF_P,NOT(NETWORKDAYS.INTL(J$4,J$4,Chômés))),"*",Montant),
IF(AND(OFFSET(J16,,-Sens)&lt;&gt;"",OR(OFFSET(J$4,,-Sens)=Tout_JF_P,NOT(NETWORKDAYS.INTL(OFFSET(J$4,,-Sens),OFFSET(J$4,,-Sens),Chômés)))),IF(OR(J$4=Tout_JF_P,NOT(NETWORKDAYS.INTL(J$4,J$4,Chômés))),"*",Montant),
"")))))),"")</f>
        <v/>
      </c>
      <c r="K16" s="40" t="str">
        <f t="array" aca="1" ref="K16" ca="1">IFERROR(IF(K$4&lt;$D16,"",
IF(K$4&gt;La_Dernière_Opération,"",
IF(K$4=La_Dernière_Opération,Montant,
IF(K$4=$D16,IF(OR(K$4=Tout_JF_P,NOT(NETWORKDAYS.INTL(K$4,K$4,Chômés))),"*",Montant),
IF(_T_E=K$4,IF(OR(K$4=Tout_JF_P,NOT(NETWORKDAYS.INTL(K$4,K$4,Chômés))),"*",Montant),
IF(AND(OFFSET(K16,,-Sens)&lt;&gt;"",OR(OFFSET(K$4,,-Sens)=Tout_JF_P,NOT(NETWORKDAYS.INTL(OFFSET(K$4,,-Sens),OFFSET(K$4,,-Sens),Chômés)))),IF(OR(K$4=Tout_JF_P,NOT(NETWORKDAYS.INTL(K$4,K$4,Chômés))),"*",Montant),
"")))))),"")</f>
        <v/>
      </c>
      <c r="L16" s="40" t="str">
        <f t="array" aca="1" ref="L16" ca="1">IFERROR(IF(L$4&lt;$D16,"",
IF(L$4&gt;La_Dernière_Opération,"",
IF(L$4=La_Dernière_Opération,Montant,
IF(L$4=$D16,IF(OR(L$4=Tout_JF_P,NOT(NETWORKDAYS.INTL(L$4,L$4,Chômés))),"*",Montant),
IF(_T_E=L$4,IF(OR(L$4=Tout_JF_P,NOT(NETWORKDAYS.INTL(L$4,L$4,Chômés))),"*",Montant),
IF(AND(OFFSET(L16,,-Sens)&lt;&gt;"",OR(OFFSET(L$4,,-Sens)=Tout_JF_P,NOT(NETWORKDAYS.INTL(OFFSET(L$4,,-Sens),OFFSET(L$4,,-Sens),Chômés)))),IF(OR(L$4=Tout_JF_P,NOT(NETWORKDAYS.INTL(L$4,L$4,Chômés))),"*",Montant),
"")))))),"")</f>
        <v/>
      </c>
      <c r="M16" s="40" t="str">
        <f t="array" aca="1" ref="M16" ca="1">IFERROR(IF(M$4&lt;$D16,"",
IF(M$4&gt;La_Dernière_Opération,"",
IF(M$4=La_Dernière_Opération,Montant,
IF(M$4=$D16,IF(OR(M$4=Tout_JF_P,NOT(NETWORKDAYS.INTL(M$4,M$4,Chômés))),"*",Montant),
IF(_T_E=M$4,IF(OR(M$4=Tout_JF_P,NOT(NETWORKDAYS.INTL(M$4,M$4,Chômés))),"*",Montant),
IF(AND(OFFSET(M16,,-Sens)&lt;&gt;"",OR(OFFSET(M$4,,-Sens)=Tout_JF_P,NOT(NETWORKDAYS.INTL(OFFSET(M$4,,-Sens),OFFSET(M$4,,-Sens),Chômés)))),IF(OR(M$4=Tout_JF_P,NOT(NETWORKDAYS.INTL(M$4,M$4,Chômés))),"*",Montant),
"")))))),"")</f>
        <v/>
      </c>
      <c r="N16" s="40" t="str">
        <f t="array" aca="1" ref="N16" ca="1">IFERROR(IF(N$4&lt;$D16,"",
IF(N$4&gt;La_Dernière_Opération,"",
IF(N$4=La_Dernière_Opération,Montant,
IF(N$4=$D16,IF(OR(N$4=Tout_JF_P,NOT(NETWORKDAYS.INTL(N$4,N$4,Chômés))),"*",Montant),
IF(_T_E=N$4,IF(OR(N$4=Tout_JF_P,NOT(NETWORKDAYS.INTL(N$4,N$4,Chômés))),"*",Montant),
IF(AND(OFFSET(N16,,-Sens)&lt;&gt;"",OR(OFFSET(N$4,,-Sens)=Tout_JF_P,NOT(NETWORKDAYS.INTL(OFFSET(N$4,,-Sens),OFFSET(N$4,,-Sens),Chômés)))),IF(OR(N$4=Tout_JF_P,NOT(NETWORKDAYS.INTL(N$4,N$4,Chômés))),"*",Montant),
"")))))),"")</f>
        <v/>
      </c>
      <c r="O16" s="40" t="str">
        <f t="array" aca="1" ref="O16" ca="1">IFERROR(IF(O$4&lt;$D16,"",
IF(O$4&gt;La_Dernière_Opération,"",
IF(O$4=La_Dernière_Opération,Montant,
IF(O$4=$D16,IF(OR(O$4=Tout_JF_P,NOT(NETWORKDAYS.INTL(O$4,O$4,Chômés))),"*",Montant),
IF(_T_E=O$4,IF(OR(O$4=Tout_JF_P,NOT(NETWORKDAYS.INTL(O$4,O$4,Chômés))),"*",Montant),
IF(AND(OFFSET(O16,,-Sens)&lt;&gt;"",OR(OFFSET(O$4,,-Sens)=Tout_JF_P,NOT(NETWORKDAYS.INTL(OFFSET(O$4,,-Sens),OFFSET(O$4,,-Sens),Chômés)))),IF(OR(O$4=Tout_JF_P,NOT(NETWORKDAYS.INTL(O$4,O$4,Chômés))),"*",Montant),
"")))))),"")</f>
        <v/>
      </c>
      <c r="P16" s="40" t="str">
        <f t="array" aca="1" ref="P16" ca="1">IFERROR(IF(P$4&lt;$D16,"",
IF(P$4&gt;La_Dernière_Opération,"",
IF(P$4=La_Dernière_Opération,Montant,
IF(P$4=$D16,IF(OR(P$4=Tout_JF_P,NOT(NETWORKDAYS.INTL(P$4,P$4,Chômés))),"*",Montant),
IF(_T_E=P$4,IF(OR(P$4=Tout_JF_P,NOT(NETWORKDAYS.INTL(P$4,P$4,Chômés))),"*",Montant),
IF(AND(OFFSET(P16,,-Sens)&lt;&gt;"",OR(OFFSET(P$4,,-Sens)=Tout_JF_P,NOT(NETWORKDAYS.INTL(OFFSET(P$4,,-Sens),OFFSET(P$4,,-Sens),Chômés)))),IF(OR(P$4=Tout_JF_P,NOT(NETWORKDAYS.INTL(P$4,P$4,Chômés))),"*",Montant),
"")))))),"")</f>
        <v/>
      </c>
      <c r="Q16" s="40" t="str">
        <f t="array" aca="1" ref="Q16" ca="1">IFERROR(IF(Q$4&lt;$D16,"",
IF(Q$4&gt;La_Dernière_Opération,"",
IF(Q$4=La_Dernière_Opération,Montant,
IF(Q$4=$D16,IF(OR(Q$4=Tout_JF_P,NOT(NETWORKDAYS.INTL(Q$4,Q$4,Chômés))),"*",Montant),
IF(_T_E=Q$4,IF(OR(Q$4=Tout_JF_P,NOT(NETWORKDAYS.INTL(Q$4,Q$4,Chômés))),"*",Montant),
IF(AND(OFFSET(Q16,,-Sens)&lt;&gt;"",OR(OFFSET(Q$4,,-Sens)=Tout_JF_P,NOT(NETWORKDAYS.INTL(OFFSET(Q$4,,-Sens),OFFSET(Q$4,,-Sens),Chômés)))),IF(OR(Q$4=Tout_JF_P,NOT(NETWORKDAYS.INTL(Q$4,Q$4,Chômés))),"*",Montant),
"")))))),"")</f>
        <v/>
      </c>
      <c r="R16" s="61" t="str">
        <f t="array" aca="1" ref="R16" ca="1">IFERROR(IF(R$4&lt;$D16,"",
IF(R$4&gt;La_Dernière_Opération,"",
IF(R$4=La_Dernière_Opération,Montant,
IF(R$4=$D16,IF(OR(R$4=Tout_JF_P,NOT(NETWORKDAYS.INTL(R$4,R$4,Chômés))),"*",Montant),
IF(_T_E=R$4,IF(OR(R$4=Tout_JF_P,NOT(NETWORKDAYS.INTL(R$4,R$4,Chômés))),"*",Montant),
IF(AND(OFFSET(R16,,-Sens)&lt;&gt;"",OR(OFFSET(R$4,,-Sens)=Tout_JF_P,NOT(NETWORKDAYS.INTL(OFFSET(R$4,,-Sens),OFFSET(R$4,,-Sens),Chômés)))),IF(OR(R$4=Tout_JF_P,NOT(NETWORKDAYS.INTL(R$4,R$4,Chômés))),"*",Montant),
"")))))),"")</f>
        <v/>
      </c>
      <c r="S16" s="61" t="str">
        <f t="array" aca="1" ref="S16" ca="1">IFERROR(IF(S$4&lt;$D16,"",
IF(S$4&gt;La_Dernière_Opération,"",
IF(S$4=La_Dernière_Opération,Montant,
IF(S$4=$D16,IF(OR(S$4=Tout_JF_P,NOT(NETWORKDAYS.INTL(S$4,S$4,Chômés))),"*",Montant),
IF(_T_E=S$4,IF(OR(S$4=Tout_JF_P,NOT(NETWORKDAYS.INTL(S$4,S$4,Chômés))),"*",Montant),
IF(AND(OFFSET(S16,,-Sens)&lt;&gt;"",OR(OFFSET(S$4,,-Sens)=Tout_JF_P,NOT(NETWORKDAYS.INTL(OFFSET(S$4,,-Sens),OFFSET(S$4,,-Sens),Chômés)))),IF(OR(S$4=Tout_JF_P,NOT(NETWORKDAYS.INTL(S$4,S$4,Chômés))),"*",Montant),
"")))))),"")</f>
        <v/>
      </c>
      <c r="T16" s="61" t="str">
        <f t="array" aca="1" ref="T16" ca="1">IFERROR(IF(T$4&lt;$D16,"",
IF(T$4&gt;La_Dernière_Opération,"",
IF(T$4=La_Dernière_Opération,Montant,
IF(T$4=$D16,IF(OR(T$4=Tout_JF_P,NOT(NETWORKDAYS.INTL(T$4,T$4,Chômés))),"*",Montant),
IF(_T_E=T$4,IF(OR(T$4=Tout_JF_P,NOT(NETWORKDAYS.INTL(T$4,T$4,Chômés))),"*",Montant),
IF(AND(OFFSET(T16,,-Sens)&lt;&gt;"",OR(OFFSET(T$4,,-Sens)=Tout_JF_P,NOT(NETWORKDAYS.INTL(OFFSET(T$4,,-Sens),OFFSET(T$4,,-Sens),Chômés)))),IF(OR(T$4=Tout_JF_P,NOT(NETWORKDAYS.INTL(T$4,T$4,Chômés))),"*",Montant),
"")))))),"")</f>
        <v/>
      </c>
      <c r="U16" s="61" t="str">
        <f t="array" aca="1" ref="U16" ca="1">IFERROR(IF(U$4&lt;$D16,"",
IF(U$4&gt;La_Dernière_Opération,"",
IF(U$4=La_Dernière_Opération,Montant,
IF(U$4=$D16,IF(OR(U$4=Tout_JF_P,NOT(NETWORKDAYS.INTL(U$4,U$4,Chômés))),"*",Montant),
IF(_T_E=U$4,IF(OR(U$4=Tout_JF_P,NOT(NETWORKDAYS.INTL(U$4,U$4,Chômés))),"*",Montant),
IF(AND(OFFSET(U16,,-Sens)&lt;&gt;"",OR(OFFSET(U$4,,-Sens)=Tout_JF_P,NOT(NETWORKDAYS.INTL(OFFSET(U$4,,-Sens),OFFSET(U$4,,-Sens),Chômés)))),IF(OR(U$4=Tout_JF_P,NOT(NETWORKDAYS.INTL(U$4,U$4,Chômés))),"*",Montant),
"")))))),"")</f>
        <v/>
      </c>
      <c r="V16" s="61" t="str">
        <f t="array" aca="1" ref="V16" ca="1">IFERROR(IF(V$4&lt;$D16,"",
IF(V$4&gt;La_Dernière_Opération,"",
IF(V$4=La_Dernière_Opération,Montant,
IF(V$4=$D16,IF(OR(V$4=Tout_JF_P,NOT(NETWORKDAYS.INTL(V$4,V$4,Chômés))),"*",Montant),
IF(_T_E=V$4,IF(OR(V$4=Tout_JF_P,NOT(NETWORKDAYS.INTL(V$4,V$4,Chômés))),"*",Montant),
IF(AND(OFFSET(V16,,-Sens)&lt;&gt;"",OR(OFFSET(V$4,,-Sens)=Tout_JF_P,NOT(NETWORKDAYS.INTL(OFFSET(V$4,,-Sens),OFFSET(V$4,,-Sens),Chômés)))),IF(OR(V$4=Tout_JF_P,NOT(NETWORKDAYS.INTL(V$4,V$4,Chômés))),"*",Montant),
"")))))),"")</f>
        <v/>
      </c>
      <c r="W16" s="61" t="str">
        <f t="array" aca="1" ref="W16" ca="1">IFERROR(IF(W$4&lt;$D16,"",
IF(W$4&gt;La_Dernière_Opération,"",
IF(W$4=La_Dernière_Opération,Montant,
IF(W$4=$D16,IF(OR(W$4=Tout_JF_P,NOT(NETWORKDAYS.INTL(W$4,W$4,Chômés))),"*",Montant),
IF(_T_E=W$4,IF(OR(W$4=Tout_JF_P,NOT(NETWORKDAYS.INTL(W$4,W$4,Chômés))),"*",Montant),
IF(AND(OFFSET(W16,,-Sens)&lt;&gt;"",OR(OFFSET(W$4,,-Sens)=Tout_JF_P,NOT(NETWORKDAYS.INTL(OFFSET(W$4,,-Sens),OFFSET(W$4,,-Sens),Chômés)))),IF(OR(W$4=Tout_JF_P,NOT(NETWORKDAYS.INTL(W$4,W$4,Chômés))),"*",Montant),
"")))))),"")</f>
        <v/>
      </c>
      <c r="X16" s="61" t="str">
        <f t="array" aca="1" ref="X16" ca="1">IFERROR(IF(X$4&lt;$D16,"",
IF(X$4&gt;La_Dernière_Opération,"",
IF(X$4=La_Dernière_Opération,Montant,
IF(X$4=$D16,IF(OR(X$4=Tout_JF_P,NOT(NETWORKDAYS.INTL(X$4,X$4,Chômés))),"*",Montant),
IF(_T_E=X$4,IF(OR(X$4=Tout_JF_P,NOT(NETWORKDAYS.INTL(X$4,X$4,Chômés))),"*",Montant),
IF(AND(OFFSET(X16,,-Sens)&lt;&gt;"",OR(OFFSET(X$4,,-Sens)=Tout_JF_P,NOT(NETWORKDAYS.INTL(OFFSET(X$4,,-Sens),OFFSET(X$4,,-Sens),Chômés)))),IF(OR(X$4=Tout_JF_P,NOT(NETWORKDAYS.INTL(X$4,X$4,Chômés))),"*",Montant),
"")))))),"")</f>
        <v/>
      </c>
      <c r="Y16" s="61" t="str">
        <f t="array" aca="1" ref="Y16" ca="1">IFERROR(IF(Y$4&lt;$D16,"",
IF(Y$4&gt;La_Dernière_Opération,"",
IF(Y$4=La_Dernière_Opération,Montant,
IF(Y$4=$D16,IF(OR(Y$4=Tout_JF_P,NOT(NETWORKDAYS.INTL(Y$4,Y$4,Chômés))),"*",Montant),
IF(_T_E=Y$4,IF(OR(Y$4=Tout_JF_P,NOT(NETWORKDAYS.INTL(Y$4,Y$4,Chômés))),"*",Montant),
IF(AND(OFFSET(Y16,,-Sens)&lt;&gt;"",OR(OFFSET(Y$4,,-Sens)=Tout_JF_P,NOT(NETWORKDAYS.INTL(OFFSET(Y$4,,-Sens),OFFSET(Y$4,,-Sens),Chômés)))),IF(OR(Y$4=Tout_JF_P,NOT(NETWORKDAYS.INTL(Y$4,Y$4,Chômés))),"*",Montant),
"")))))),"")</f>
        <v/>
      </c>
      <c r="Z16" s="61" t="str">
        <f t="array" aca="1" ref="Z16" ca="1">IFERROR(IF(Z$4&lt;$D16,"",
IF(Z$4&gt;La_Dernière_Opération,"",
IF(Z$4=La_Dernière_Opération,Montant,
IF(Z$4=$D16,IF(OR(Z$4=Tout_JF_P,NOT(NETWORKDAYS.INTL(Z$4,Z$4,Chômés))),"*",Montant),
IF(_T_E=Z$4,IF(OR(Z$4=Tout_JF_P,NOT(NETWORKDAYS.INTL(Z$4,Z$4,Chômés))),"*",Montant),
IF(AND(OFFSET(Z16,,-Sens)&lt;&gt;"",OR(OFFSET(Z$4,,-Sens)=Tout_JF_P,NOT(NETWORKDAYS.INTL(OFFSET(Z$4,,-Sens),OFFSET(Z$4,,-Sens),Chômés)))),IF(OR(Z$4=Tout_JF_P,NOT(NETWORKDAYS.INTL(Z$4,Z$4,Chômés))),"*",Montant),
"")))))),"")</f>
        <v/>
      </c>
      <c r="AA16" s="61" t="str">
        <f t="array" aca="1" ref="AA16" ca="1">IFERROR(IF(AA$4&lt;$D16,"",
IF(AA$4&gt;La_Dernière_Opération,"",
IF(AA$4=La_Dernière_Opération,Montant,
IF(AA$4=$D16,IF(OR(AA$4=Tout_JF_P,NOT(NETWORKDAYS.INTL(AA$4,AA$4,Chômés))),"*",Montant),
IF(_T_E=AA$4,IF(OR(AA$4=Tout_JF_P,NOT(NETWORKDAYS.INTL(AA$4,AA$4,Chômés))),"*",Montant),
IF(AND(OFFSET(AA16,,-Sens)&lt;&gt;"",OR(OFFSET(AA$4,,-Sens)=Tout_JF_P,NOT(NETWORKDAYS.INTL(OFFSET(AA$4,,-Sens),OFFSET(AA$4,,-Sens),Chômés)))),IF(OR(AA$4=Tout_JF_P,NOT(NETWORKDAYS.INTL(AA$4,AA$4,Chômés))),"*",Montant),
"")))))),"")</f>
        <v/>
      </c>
      <c r="AB16" s="61" t="str">
        <f t="array" aca="1" ref="AB16" ca="1">IFERROR(IF(AB$4&lt;$D16,"",
IF(AB$4&gt;La_Dernière_Opération,"",
IF(AB$4=La_Dernière_Opération,Montant,
IF(AB$4=$D16,IF(OR(AB$4=Tout_JF_P,NOT(NETWORKDAYS.INTL(AB$4,AB$4,Chômés))),"*",Montant),
IF(_T_E=AB$4,IF(OR(AB$4=Tout_JF_P,NOT(NETWORKDAYS.INTL(AB$4,AB$4,Chômés))),"*",Montant),
IF(AND(OFFSET(AB16,,-Sens)&lt;&gt;"",OR(OFFSET(AB$4,,-Sens)=Tout_JF_P,NOT(NETWORKDAYS.INTL(OFFSET(AB$4,,-Sens),OFFSET(AB$4,,-Sens),Chômés)))),IF(OR(AB$4=Tout_JF_P,NOT(NETWORKDAYS.INTL(AB$4,AB$4,Chômés))),"*",Montant),
"")))))),"")</f>
        <v/>
      </c>
      <c r="AC16" s="61" t="str">
        <f t="array" aca="1" ref="AC16" ca="1">IFERROR(IF(AC$4&lt;$D16,"",
IF(AC$4&gt;La_Dernière_Opération,"",
IF(AC$4=La_Dernière_Opération,Montant,
IF(AC$4=$D16,IF(OR(AC$4=Tout_JF_P,NOT(NETWORKDAYS.INTL(AC$4,AC$4,Chômés))),"*",Montant),
IF(_T_E=AC$4,IF(OR(AC$4=Tout_JF_P,NOT(NETWORKDAYS.INTL(AC$4,AC$4,Chômés))),"*",Montant),
IF(AND(OFFSET(AC16,,-Sens)&lt;&gt;"",OR(OFFSET(AC$4,,-Sens)=Tout_JF_P,NOT(NETWORKDAYS.INTL(OFFSET(AC$4,,-Sens),OFFSET(AC$4,,-Sens),Chômés)))),IF(OR(AC$4=Tout_JF_P,NOT(NETWORKDAYS.INTL(AC$4,AC$4,Chômés))),"*",Montant),
"")))))),"")</f>
        <v/>
      </c>
      <c r="AD16" s="61" t="str">
        <f t="array" aca="1" ref="AD16" ca="1">IFERROR(IF(AD$4&lt;$D16,"",
IF(AD$4&gt;La_Dernière_Opération,"",
IF(AD$4=La_Dernière_Opération,Montant,
IF(AD$4=$D16,IF(OR(AD$4=Tout_JF_P,NOT(NETWORKDAYS.INTL(AD$4,AD$4,Chômés))),"*",Montant),
IF(_T_E=AD$4,IF(OR(AD$4=Tout_JF_P,NOT(NETWORKDAYS.INTL(AD$4,AD$4,Chômés))),"*",Montant),
IF(AND(OFFSET(AD16,,-Sens)&lt;&gt;"",OR(OFFSET(AD$4,,-Sens)=Tout_JF_P,NOT(NETWORKDAYS.INTL(OFFSET(AD$4,,-Sens),OFFSET(AD$4,,-Sens),Chômés)))),IF(OR(AD$4=Tout_JF_P,NOT(NETWORKDAYS.INTL(AD$4,AD$4,Chômés))),"*",Montant),
"")))))),"")</f>
        <v/>
      </c>
      <c r="AE16" s="61" t="str">
        <f t="array" aca="1" ref="AE16" ca="1">IFERROR(IF(AE$4&lt;$D16,"",
IF(AE$4&gt;La_Dernière_Opération,"",
IF(AE$4=La_Dernière_Opération,Montant,
IF(AE$4=$D16,IF(OR(AE$4=Tout_JF_P,NOT(NETWORKDAYS.INTL(AE$4,AE$4,Chômés))),"*",Montant),
IF(_T_E=AE$4,IF(OR(AE$4=Tout_JF_P,NOT(NETWORKDAYS.INTL(AE$4,AE$4,Chômés))),"*",Montant),
IF(AND(OFFSET(AE16,,-Sens)&lt;&gt;"",OR(OFFSET(AE$4,,-Sens)=Tout_JF_P,NOT(NETWORKDAYS.INTL(OFFSET(AE$4,,-Sens),OFFSET(AE$4,,-Sens),Chômés)))),IF(OR(AE$4=Tout_JF_P,NOT(NETWORKDAYS.INTL(AE$4,AE$4,Chômés))),"*",Montant),
"")))))),"")</f>
        <v/>
      </c>
      <c r="AF16" s="61" t="str">
        <f t="array" aca="1" ref="AF16" ca="1">IFERROR(IF(AF$4&lt;$D16,"",
IF(AF$4&gt;La_Dernière_Opération,"",
IF(AF$4=La_Dernière_Opération,Montant,
IF(AF$4=$D16,IF(OR(AF$4=Tout_JF_P,NOT(NETWORKDAYS.INTL(AF$4,AF$4,Chômés))),"*",Montant),
IF(_T_E=AF$4,IF(OR(AF$4=Tout_JF_P,NOT(NETWORKDAYS.INTL(AF$4,AF$4,Chômés))),"*",Montant),
IF(AND(OFFSET(AF16,,-Sens)&lt;&gt;"",OR(OFFSET(AF$4,,-Sens)=Tout_JF_P,NOT(NETWORKDAYS.INTL(OFFSET(AF$4,,-Sens),OFFSET(AF$4,,-Sens),Chômés)))),IF(OR(AF$4=Tout_JF_P,NOT(NETWORKDAYS.INTL(AF$4,AF$4,Chômés))),"*",Montant),
"")))))),"")</f>
        <v/>
      </c>
      <c r="AG16" s="61" t="str">
        <f t="array" aca="1" ref="AG16" ca="1">IFERROR(IF(AG$4&lt;$D16,"",
IF(AG$4&gt;La_Dernière_Opération,"",
IF(AG$4=La_Dernière_Opération,Montant,
IF(AG$4=$D16,IF(OR(AG$4=Tout_JF_P,NOT(NETWORKDAYS.INTL(AG$4,AG$4,Chômés))),"*",Montant),
IF(_T_E=AG$4,IF(OR(AG$4=Tout_JF_P,NOT(NETWORKDAYS.INTL(AG$4,AG$4,Chômés))),"*",Montant),
IF(AND(OFFSET(AG16,,-Sens)&lt;&gt;"",OR(OFFSET(AG$4,,-Sens)=Tout_JF_P,NOT(NETWORKDAYS.INTL(OFFSET(AG$4,,-Sens),OFFSET(AG$4,,-Sens),Chômés)))),IF(OR(AG$4=Tout_JF_P,NOT(NETWORKDAYS.INTL(AG$4,AG$4,Chômés))),"*",Montant),
"")))))),"")</f>
        <v/>
      </c>
      <c r="AH16" s="61" t="str">
        <f t="array" aca="1" ref="AH16" ca="1">IFERROR(IF(AH$4&lt;$D16,"",
IF(AH$4&gt;La_Dernière_Opération,"",
IF(AH$4=La_Dernière_Opération,Montant,
IF(AH$4=$D16,IF(OR(AH$4=Tout_JF_P,NOT(NETWORKDAYS.INTL(AH$4,AH$4,Chômés))),"*",Montant),
IF(_T_E=AH$4,IF(OR(AH$4=Tout_JF_P,NOT(NETWORKDAYS.INTL(AH$4,AH$4,Chômés))),"*",Montant),
IF(AND(OFFSET(AH16,,-Sens)&lt;&gt;"",OR(OFFSET(AH$4,,-Sens)=Tout_JF_P,NOT(NETWORKDAYS.INTL(OFFSET(AH$4,,-Sens),OFFSET(AH$4,,-Sens),Chômés)))),IF(OR(AH$4=Tout_JF_P,NOT(NETWORKDAYS.INTL(AH$4,AH$4,Chômés))),"*",Montant),
"")))))),"")</f>
        <v/>
      </c>
      <c r="AI16" s="61" t="str">
        <f t="array" aca="1" ref="AI16" ca="1">IFERROR(IF(AI$4&lt;$D16,"",
IF(AI$4&gt;La_Dernière_Opération,"",
IF(AI$4=La_Dernière_Opération,Montant,
IF(AI$4=$D16,IF(OR(AI$4=Tout_JF_P,NOT(NETWORKDAYS.INTL(AI$4,AI$4,Chômés))),"*",Montant),
IF(_T_E=AI$4,IF(OR(AI$4=Tout_JF_P,NOT(NETWORKDAYS.INTL(AI$4,AI$4,Chômés))),"*",Montant),
IF(AND(OFFSET(AI16,,-Sens)&lt;&gt;"",OR(OFFSET(AI$4,,-Sens)=Tout_JF_P,NOT(NETWORKDAYS.INTL(OFFSET(AI$4,,-Sens),OFFSET(AI$4,,-Sens),Chômés)))),IF(OR(AI$4=Tout_JF_P,NOT(NETWORKDAYS.INTL(AI$4,AI$4,Chômés))),"*",Montant),
"")))))),"")</f>
        <v/>
      </c>
      <c r="AJ16" s="61" t="str">
        <f t="array" aca="1" ref="AJ16" ca="1">IFERROR(IF(AJ$4&lt;$D16,"",
IF(AJ$4&gt;La_Dernière_Opération,"",
IF(AJ$4=La_Dernière_Opération,Montant,
IF(AJ$4=$D16,IF(OR(AJ$4=Tout_JF_P,NOT(NETWORKDAYS.INTL(AJ$4,AJ$4,Chômés))),"*",Montant),
IF(_T_E=AJ$4,IF(OR(AJ$4=Tout_JF_P,NOT(NETWORKDAYS.INTL(AJ$4,AJ$4,Chômés))),"*",Montant),
IF(AND(OFFSET(AJ16,,-Sens)&lt;&gt;"",OR(OFFSET(AJ$4,,-Sens)=Tout_JF_P,NOT(NETWORKDAYS.INTL(OFFSET(AJ$4,,-Sens),OFFSET(AJ$4,,-Sens),Chômés)))),IF(OR(AJ$4=Tout_JF_P,NOT(NETWORKDAYS.INTL(AJ$4,AJ$4,Chômés))),"*",Montant),
"")))))),"")</f>
        <v/>
      </c>
      <c r="AK16" s="61" t="str">
        <f t="array" aca="1" ref="AK16" ca="1">IFERROR(IF(AK$4&lt;$D16,"",
IF(AK$4&gt;La_Dernière_Opération,"",
IF(AK$4=La_Dernière_Opération,Montant,
IF(AK$4=$D16,IF(OR(AK$4=Tout_JF_P,NOT(NETWORKDAYS.INTL(AK$4,AK$4,Chômés))),"*",Montant),
IF(_T_E=AK$4,IF(OR(AK$4=Tout_JF_P,NOT(NETWORKDAYS.INTL(AK$4,AK$4,Chômés))),"*",Montant),
IF(AND(OFFSET(AK16,,-Sens)&lt;&gt;"",OR(OFFSET(AK$4,,-Sens)=Tout_JF_P,NOT(NETWORKDAYS.INTL(OFFSET(AK$4,,-Sens),OFFSET(AK$4,,-Sens),Chômés)))),IF(OR(AK$4=Tout_JF_P,NOT(NETWORKDAYS.INTL(AK$4,AK$4,Chômés))),"*",Montant),
"")))))),"")</f>
        <v/>
      </c>
      <c r="AL16" s="61" t="str">
        <f t="array" aca="1" ref="AL16" ca="1">IFERROR(IF(AL$4&lt;$D16,"",
IF(AL$4&gt;La_Dernière_Opération,"",
IF(AL$4=La_Dernière_Opération,Montant,
IF(AL$4=$D16,IF(OR(AL$4=Tout_JF_P,NOT(NETWORKDAYS.INTL(AL$4,AL$4,Chômés))),"*",Montant),
IF(_T_E=AL$4,IF(OR(AL$4=Tout_JF_P,NOT(NETWORKDAYS.INTL(AL$4,AL$4,Chômés))),"*",Montant),
IF(AND(OFFSET(AL16,,-Sens)&lt;&gt;"",OR(OFFSET(AL$4,,-Sens)=Tout_JF_P,NOT(NETWORKDAYS.INTL(OFFSET(AL$4,,-Sens),OFFSET(AL$4,,-Sens),Chômés)))),IF(OR(AL$4=Tout_JF_P,NOT(NETWORKDAYS.INTL(AL$4,AL$4,Chômés))),"*",Montant),
"")))))),"")</f>
        <v/>
      </c>
      <c r="AM16" s="61" t="str">
        <f t="array" aca="1" ref="AM16" ca="1">IFERROR(IF(AM$4&lt;$D16,"",
IF(AM$4&gt;La_Dernière_Opération,"",
IF(AM$4=La_Dernière_Opération,Montant,
IF(AM$4=$D16,IF(OR(AM$4=Tout_JF_P,NOT(NETWORKDAYS.INTL(AM$4,AM$4,Chômés))),"*",Montant),
IF(_T_E=AM$4,IF(OR(AM$4=Tout_JF_P,NOT(NETWORKDAYS.INTL(AM$4,AM$4,Chômés))),"*",Montant),
IF(AND(OFFSET(AM16,,-Sens)&lt;&gt;"",OR(OFFSET(AM$4,,-Sens)=Tout_JF_P,NOT(NETWORKDAYS.INTL(OFFSET(AM$4,,-Sens),OFFSET(AM$4,,-Sens),Chômés)))),IF(OR(AM$4=Tout_JF_P,NOT(NETWORKDAYS.INTL(AM$4,AM$4,Chômés))),"*",Montant),
"")))))),"")</f>
        <v/>
      </c>
      <c r="AN16" s="61" t="str">
        <f t="array" aca="1" ref="AN16" ca="1">IFERROR(IF(AN$4&lt;$D16,"",
IF(AN$4&gt;La_Dernière_Opération,"",
IF(AN$4=La_Dernière_Opération,Montant,
IF(AN$4=$D16,IF(OR(AN$4=Tout_JF_P,NOT(NETWORKDAYS.INTL(AN$4,AN$4,Chômés))),"*",Montant),
IF(_T_E=AN$4,IF(OR(AN$4=Tout_JF_P,NOT(NETWORKDAYS.INTL(AN$4,AN$4,Chômés))),"*",Montant),
IF(AND(OFFSET(AN16,,-Sens)&lt;&gt;"",OR(OFFSET(AN$4,,-Sens)=Tout_JF_P,NOT(NETWORKDAYS.INTL(OFFSET(AN$4,,-Sens),OFFSET(AN$4,,-Sens),Chômés)))),IF(OR(AN$4=Tout_JF_P,NOT(NETWORKDAYS.INTL(AN$4,AN$4,Chômés))),"*",Montant),
"")))))),"")</f>
        <v/>
      </c>
      <c r="AO16" s="61" t="str">
        <f t="array" aca="1" ref="AO16" ca="1">IFERROR(IF(AO$4&lt;$D16,"",
IF(AO$4&gt;La_Dernière_Opération,"",
IF(AO$4=La_Dernière_Opération,Montant,
IF(AO$4=$D16,IF(OR(AO$4=Tout_JF_P,NOT(NETWORKDAYS.INTL(AO$4,AO$4,Chômés))),"*",Montant),
IF(_T_E=AO$4,IF(OR(AO$4=Tout_JF_P,NOT(NETWORKDAYS.INTL(AO$4,AO$4,Chômés))),"*",Montant),
IF(AND(OFFSET(AO16,,-Sens)&lt;&gt;"",OR(OFFSET(AO$4,,-Sens)=Tout_JF_P,NOT(NETWORKDAYS.INTL(OFFSET(AO$4,,-Sens),OFFSET(AO$4,,-Sens),Chômés)))),IF(OR(AO$4=Tout_JF_P,NOT(NETWORKDAYS.INTL(AO$4,AO$4,Chômés))),"*",Montant),
"")))))),"")</f>
        <v/>
      </c>
      <c r="AP16" s="61" t="str">
        <f t="array" aca="1" ref="AP16" ca="1">IFERROR(IF(AP$4&lt;$D16,"",
IF(AP$4&gt;La_Dernière_Opération,"",
IF(AP$4=La_Dernière_Opération,Montant,
IF(AP$4=$D16,IF(OR(AP$4=Tout_JF_P,NOT(NETWORKDAYS.INTL(AP$4,AP$4,Chômés))),"*",Montant),
IF(_T_E=AP$4,IF(OR(AP$4=Tout_JF_P,NOT(NETWORKDAYS.INTL(AP$4,AP$4,Chômés))),"*",Montant),
IF(AND(OFFSET(AP16,,-Sens)&lt;&gt;"",OR(OFFSET(AP$4,,-Sens)=Tout_JF_P,NOT(NETWORKDAYS.INTL(OFFSET(AP$4,,-Sens),OFFSET(AP$4,,-Sens),Chômés)))),IF(OR(AP$4=Tout_JF_P,NOT(NETWORKDAYS.INTL(AP$4,AP$4,Chômés))),"*",Montant),
"")))))),"")</f>
        <v/>
      </c>
      <c r="AQ16" s="61" t="str">
        <f t="array" aca="1" ref="AQ16" ca="1">IFERROR(IF(AQ$4&lt;$D16,"",
IF(AQ$4&gt;La_Dernière_Opération,"",
IF(AQ$4=La_Dernière_Opération,Montant,
IF(AQ$4=$D16,IF(OR(AQ$4=Tout_JF_P,NOT(NETWORKDAYS.INTL(AQ$4,AQ$4,Chômés))),"*",Montant),
IF(_T_E=AQ$4,IF(OR(AQ$4=Tout_JF_P,NOT(NETWORKDAYS.INTL(AQ$4,AQ$4,Chômés))),"*",Montant),
IF(AND(OFFSET(AQ16,,-Sens)&lt;&gt;"",OR(OFFSET(AQ$4,,-Sens)=Tout_JF_P,NOT(NETWORKDAYS.INTL(OFFSET(AQ$4,,-Sens),OFFSET(AQ$4,,-Sens),Chômés)))),IF(OR(AQ$4=Tout_JF_P,NOT(NETWORKDAYS.INTL(AQ$4,AQ$4,Chômés))),"*",Montant),
"")))))),"")</f>
        <v/>
      </c>
      <c r="AR16" s="61" t="str">
        <f t="array" aca="1" ref="AR16" ca="1">IFERROR(IF(AR$4&lt;$D16,"",
IF(AR$4&gt;La_Dernière_Opération,"",
IF(AR$4=La_Dernière_Opération,Montant,
IF(AR$4=$D16,IF(OR(AR$4=Tout_JF_P,NOT(NETWORKDAYS.INTL(AR$4,AR$4,Chômés))),"*",Montant),
IF(_T_E=AR$4,IF(OR(AR$4=Tout_JF_P,NOT(NETWORKDAYS.INTL(AR$4,AR$4,Chômés))),"*",Montant),
IF(AND(OFFSET(AR16,,-Sens)&lt;&gt;"",OR(OFFSET(AR$4,,-Sens)=Tout_JF_P,NOT(NETWORKDAYS.INTL(OFFSET(AR$4,,-Sens),OFFSET(AR$4,,-Sens),Chômés)))),IF(OR(AR$4=Tout_JF_P,NOT(NETWORKDAYS.INTL(AR$4,AR$4,Chômés))),"*",Montant),
"")))))),"")</f>
        <v/>
      </c>
      <c r="AS16" s="61" t="str">
        <f t="array" aca="1" ref="AS16" ca="1">IFERROR(IF(AS$4&lt;$D16,"",
IF(AS$4&gt;La_Dernière_Opération,"",
IF(AS$4=La_Dernière_Opération,Montant,
IF(AS$4=$D16,IF(OR(AS$4=Tout_JF_P,NOT(NETWORKDAYS.INTL(AS$4,AS$4,Chômés))),"*",Montant),
IF(_T_E=AS$4,IF(OR(AS$4=Tout_JF_P,NOT(NETWORKDAYS.INTL(AS$4,AS$4,Chômés))),"*",Montant),
IF(AND(OFFSET(AS16,,-Sens)&lt;&gt;"",OR(OFFSET(AS$4,,-Sens)=Tout_JF_P,NOT(NETWORKDAYS.INTL(OFFSET(AS$4,,-Sens),OFFSET(AS$4,,-Sens),Chômés)))),IF(OR(AS$4=Tout_JF_P,NOT(NETWORKDAYS.INTL(AS$4,AS$4,Chômés))),"*",Montant),
"")))))),"")</f>
        <v/>
      </c>
      <c r="AT16" s="61" t="str">
        <f t="array" aca="1" ref="AT16" ca="1">IFERROR(IF(AT$4&lt;$D16,"",
IF(AT$4&gt;La_Dernière_Opération,"",
IF(AT$4=La_Dernière_Opération,Montant,
IF(AT$4=$D16,IF(OR(AT$4=Tout_JF_P,NOT(NETWORKDAYS.INTL(AT$4,AT$4,Chômés))),"*",Montant),
IF(_T_E=AT$4,IF(OR(AT$4=Tout_JF_P,NOT(NETWORKDAYS.INTL(AT$4,AT$4,Chômés))),"*",Montant),
IF(AND(OFFSET(AT16,,-Sens)&lt;&gt;"",OR(OFFSET(AT$4,,-Sens)=Tout_JF_P,NOT(NETWORKDAYS.INTL(OFFSET(AT$4,,-Sens),OFFSET(AT$4,,-Sens),Chômés)))),IF(OR(AT$4=Tout_JF_P,NOT(NETWORKDAYS.INTL(AT$4,AT$4,Chômés))),"*",Montant),
"")))))),"")</f>
        <v/>
      </c>
      <c r="AU16" s="61" t="str">
        <f t="array" aca="1" ref="AU16" ca="1">IFERROR(IF(AU$4&lt;$D16,"",
IF(AU$4&gt;La_Dernière_Opération,"",
IF(AU$4=La_Dernière_Opération,Montant,
IF(AU$4=$D16,IF(OR(AU$4=Tout_JF_P,NOT(NETWORKDAYS.INTL(AU$4,AU$4,Chômés))),"*",Montant),
IF(_T_E=AU$4,IF(OR(AU$4=Tout_JF_P,NOT(NETWORKDAYS.INTL(AU$4,AU$4,Chômés))),"*",Montant),
IF(AND(OFFSET(AU16,,-Sens)&lt;&gt;"",OR(OFFSET(AU$4,,-Sens)=Tout_JF_P,NOT(NETWORKDAYS.INTL(OFFSET(AU$4,,-Sens),OFFSET(AU$4,,-Sens),Chômés)))),IF(OR(AU$4=Tout_JF_P,NOT(NETWORKDAYS.INTL(AU$4,AU$4,Chômés))),"*",Montant),
"")))))),"")</f>
        <v/>
      </c>
      <c r="AV16" s="61" t="str">
        <f t="array" aca="1" ref="AV16" ca="1">IFERROR(IF(AV$4&lt;$D16,"",
IF(AV$4&gt;La_Dernière_Opération,"",
IF(AV$4=La_Dernière_Opération,Montant,
IF(AV$4=$D16,IF(OR(AV$4=Tout_JF_P,NOT(NETWORKDAYS.INTL(AV$4,AV$4,Chômés))),"*",Montant),
IF(_T_E=AV$4,IF(OR(AV$4=Tout_JF_P,NOT(NETWORKDAYS.INTL(AV$4,AV$4,Chômés))),"*",Montant),
IF(AND(OFFSET(AV16,,-Sens)&lt;&gt;"",OR(OFFSET(AV$4,,-Sens)=Tout_JF_P,NOT(NETWORKDAYS.INTL(OFFSET(AV$4,,-Sens),OFFSET(AV$4,,-Sens),Chômés)))),IF(OR(AV$4=Tout_JF_P,NOT(NETWORKDAYS.INTL(AV$4,AV$4,Chômés))),"*",Montant),
"")))))),"")</f>
        <v/>
      </c>
      <c r="AW16" s="61" t="str">
        <f t="array" aca="1" ref="AW16" ca="1">IFERROR(IF(AW$4&lt;$D16,"",
IF(AW$4&gt;La_Dernière_Opération,"",
IF(AW$4=La_Dernière_Opération,Montant,
IF(AW$4=$D16,IF(OR(AW$4=Tout_JF_P,NOT(NETWORKDAYS.INTL(AW$4,AW$4,Chômés))),"*",Montant),
IF(_T_E=AW$4,IF(OR(AW$4=Tout_JF_P,NOT(NETWORKDAYS.INTL(AW$4,AW$4,Chômés))),"*",Montant),
IF(AND(OFFSET(AW16,,-Sens)&lt;&gt;"",OR(OFFSET(AW$4,,-Sens)=Tout_JF_P,NOT(NETWORKDAYS.INTL(OFFSET(AW$4,,-Sens),OFFSET(AW$4,,-Sens),Chômés)))),IF(OR(AW$4=Tout_JF_P,NOT(NETWORKDAYS.INTL(AW$4,AW$4,Chômés))),"*",Montant),
"")))))),"")</f>
        <v/>
      </c>
      <c r="AX16" s="61" t="str">
        <f t="array" aca="1" ref="AX16" ca="1">IFERROR(IF(AX$4&lt;$D16,"",
IF(AX$4&gt;La_Dernière_Opération,"",
IF(AX$4=La_Dernière_Opération,Montant,
IF(AX$4=$D16,IF(OR(AX$4=Tout_JF_P,NOT(NETWORKDAYS.INTL(AX$4,AX$4,Chômés))),"*",Montant),
IF(_T_E=AX$4,IF(OR(AX$4=Tout_JF_P,NOT(NETWORKDAYS.INTL(AX$4,AX$4,Chômés))),"*",Montant),
IF(AND(OFFSET(AX16,,-Sens)&lt;&gt;"",OR(OFFSET(AX$4,,-Sens)=Tout_JF_P,NOT(NETWORKDAYS.INTL(OFFSET(AX$4,,-Sens),OFFSET(AX$4,,-Sens),Chômés)))),IF(OR(AX$4=Tout_JF_P,NOT(NETWORKDAYS.INTL(AX$4,AX$4,Chômés))),"*",Montant),
"")))))),"")</f>
        <v/>
      </c>
      <c r="AY16" s="61" t="str">
        <f t="array" aca="1" ref="AY16" ca="1">IFERROR(IF(AY$4&lt;$D16,"",
IF(AY$4&gt;La_Dernière_Opération,"",
IF(AY$4=La_Dernière_Opération,Montant,
IF(AY$4=$D16,IF(OR(AY$4=Tout_JF_P,NOT(NETWORKDAYS.INTL(AY$4,AY$4,Chômés))),"*",Montant),
IF(_T_E=AY$4,IF(OR(AY$4=Tout_JF_P,NOT(NETWORKDAYS.INTL(AY$4,AY$4,Chômés))),"*",Montant),
IF(AND(OFFSET(AY16,,-Sens)&lt;&gt;"",OR(OFFSET(AY$4,,-Sens)=Tout_JF_P,NOT(NETWORKDAYS.INTL(OFFSET(AY$4,,-Sens),OFFSET(AY$4,,-Sens),Chômés)))),IF(OR(AY$4=Tout_JF_P,NOT(NETWORKDAYS.INTL(AY$4,AY$4,Chômés))),"*",Montant),
"")))))),"")</f>
        <v/>
      </c>
      <c r="AZ16" s="61" t="str">
        <f t="array" aca="1" ref="AZ16" ca="1">IFERROR(IF(AZ$4&lt;$D16,"",
IF(AZ$4&gt;La_Dernière_Opération,"",
IF(AZ$4=La_Dernière_Opération,Montant,
IF(AZ$4=$D16,IF(OR(AZ$4=Tout_JF_P,NOT(NETWORKDAYS.INTL(AZ$4,AZ$4,Chômés))),"*",Montant),
IF(_T_E=AZ$4,IF(OR(AZ$4=Tout_JF_P,NOT(NETWORKDAYS.INTL(AZ$4,AZ$4,Chômés))),"*",Montant),
IF(AND(OFFSET(AZ16,,-Sens)&lt;&gt;"",OR(OFFSET(AZ$4,,-Sens)=Tout_JF_P,NOT(NETWORKDAYS.INTL(OFFSET(AZ$4,,-Sens),OFFSET(AZ$4,,-Sens),Chômés)))),IF(OR(AZ$4=Tout_JF_P,NOT(NETWORKDAYS.INTL(AZ$4,AZ$4,Chômés))),"*",Montant),
"")))))),"")</f>
        <v/>
      </c>
      <c r="BA16" s="61" t="str">
        <f t="array" aca="1" ref="BA16" ca="1">IFERROR(IF(BA$4&lt;$D16,"",
IF(BA$4&gt;La_Dernière_Opération,"",
IF(BA$4=La_Dernière_Opération,Montant,
IF(BA$4=$D16,IF(OR(BA$4=Tout_JF_P,NOT(NETWORKDAYS.INTL(BA$4,BA$4,Chômés))),"*",Montant),
IF(_T_E=BA$4,IF(OR(BA$4=Tout_JF_P,NOT(NETWORKDAYS.INTL(BA$4,BA$4,Chômés))),"*",Montant),
IF(AND(OFFSET(BA16,,-Sens)&lt;&gt;"",OR(OFFSET(BA$4,,-Sens)=Tout_JF_P,NOT(NETWORKDAYS.INTL(OFFSET(BA$4,,-Sens),OFFSET(BA$4,,-Sens),Chômés)))),IF(OR(BA$4=Tout_JF_P,NOT(NETWORKDAYS.INTL(BA$4,BA$4,Chômés))),"*",Montant),
"")))))),"")</f>
        <v/>
      </c>
      <c r="BB16" s="44" t="str">
        <f t="array" aca="1" ref="BB16" ca="1">IFERROR(IF(BB$4&lt;$D16,"",
IF(BB$4&gt;La_Dernière_Opération,"",
IF(BB$4=La_Dernière_Opération,Montant,
IF(BB$4=$D16,IF(OR(BB$4=Tout_JF_P,NOT(NETWORKDAYS.INTL(BB$4,BB$4,Chômés))),"*",Montant),
IF(_T_E=BB$4,IF(OR(BB$4=Tout_JF_P,NOT(NETWORKDAYS.INTL(BB$4,BB$4,Chômés))),"*",Montant),
IF(AND(OFFSET(BB16,,-Sens)&lt;&gt;"",OR(OFFSET(BB$4,,-Sens)=Tout_JF_P,NOT(NETWORKDAYS.INTL(OFFSET(BB$4,,-Sens),OFFSET(BB$4,,-Sens),Chômés)))),IF(OR(BB$4=Tout_JF_P,NOT(NETWORKDAYS.INTL(BB$4,BB$4,Chômés))),"*",Montant),
"")))))),"")</f>
        <v/>
      </c>
      <c r="BC16" s="44" t="str">
        <f t="array" aca="1" ref="BC16" ca="1">IFERROR(IF(BC$4&lt;$D16,"",
IF(BC$4&gt;La_Dernière_Opération,"",
IF(BC$4=La_Dernière_Opération,Montant,
IF(BC$4=$D16,IF(OR(BC$4=Tout_JF_P,NOT(NETWORKDAYS.INTL(BC$4,BC$4,Chômés))),"*",Montant),
IF(_T_E=BC$4,IF(OR(BC$4=Tout_JF_P,NOT(NETWORKDAYS.INTL(BC$4,BC$4,Chômés))),"*",Montant),
IF(AND(OFFSET(BC16,,-Sens)&lt;&gt;"",OR(OFFSET(BC$4,,-Sens)=Tout_JF_P,NOT(NETWORKDAYS.INTL(OFFSET(BC$4,,-Sens),OFFSET(BC$4,,-Sens),Chômés)))),IF(OR(BC$4=Tout_JF_P,NOT(NETWORKDAYS.INTL(BC$4,BC$4,Chômés))),"*",Montant),
"")))))),"")</f>
        <v/>
      </c>
      <c r="BD16" s="44" t="str">
        <f t="array" aca="1" ref="BD16" ca="1">IFERROR(IF(BD$4&lt;$D16,"",
IF(BD$4&gt;La_Dernière_Opération,"",
IF(BD$4=La_Dernière_Opération,Montant,
IF(BD$4=$D16,IF(OR(BD$4=Tout_JF_P,NOT(NETWORKDAYS.INTL(BD$4,BD$4,Chômés))),"*",Montant),
IF(_T_E=BD$4,IF(OR(BD$4=Tout_JF_P,NOT(NETWORKDAYS.INTL(BD$4,BD$4,Chômés))),"*",Montant),
IF(AND(OFFSET(BD16,,-Sens)&lt;&gt;"",OR(OFFSET(BD$4,,-Sens)=Tout_JF_P,NOT(NETWORKDAYS.INTL(OFFSET(BD$4,,-Sens),OFFSET(BD$4,,-Sens),Chômés)))),IF(OR(BD$4=Tout_JF_P,NOT(NETWORKDAYS.INTL(BD$4,BD$4,Chômés))),"*",Montant),
"")))))),"")</f>
        <v/>
      </c>
      <c r="BE16" s="44" t="str">
        <f t="array" aca="1" ref="BE16" ca="1">IFERROR(IF(BE$4&lt;$D16,"",
IF(BE$4&gt;La_Dernière_Opération,"",
IF(BE$4=La_Dernière_Opération,Montant,
IF(BE$4=$D16,IF(OR(BE$4=Tout_JF_P,NOT(NETWORKDAYS.INTL(BE$4,BE$4,Chômés))),"*",Montant),
IF(_T_E=BE$4,IF(OR(BE$4=Tout_JF_P,NOT(NETWORKDAYS.INTL(BE$4,BE$4,Chômés))),"*",Montant),
IF(AND(OFFSET(BE16,,-Sens)&lt;&gt;"",OR(OFFSET(BE$4,,-Sens)=Tout_JF_P,NOT(NETWORKDAYS.INTL(OFFSET(BE$4,,-Sens),OFFSET(BE$4,,-Sens),Chômés)))),IF(OR(BE$4=Tout_JF_P,NOT(NETWORKDAYS.INTL(BE$4,BE$4,Chômés))),"*",Montant),
"")))))),"")</f>
        <v/>
      </c>
      <c r="BF16" s="44" t="str">
        <f t="array" aca="1" ref="BF16" ca="1">IFERROR(IF(BF$4&lt;$D16,"",
IF(BF$4&gt;La_Dernière_Opération,"",
IF(BF$4=La_Dernière_Opération,Montant,
IF(BF$4=$D16,IF(OR(BF$4=Tout_JF_P,NOT(NETWORKDAYS.INTL(BF$4,BF$4,Chômés))),"*",Montant),
IF(_T_E=BF$4,IF(OR(BF$4=Tout_JF_P,NOT(NETWORKDAYS.INTL(BF$4,BF$4,Chômés))),"*",Montant),
IF(AND(OFFSET(BF16,,-Sens)&lt;&gt;"",OR(OFFSET(BF$4,,-Sens)=Tout_JF_P,NOT(NETWORKDAYS.INTL(OFFSET(BF$4,,-Sens),OFFSET(BF$4,,-Sens),Chômés)))),IF(OR(BF$4=Tout_JF_P,NOT(NETWORKDAYS.INTL(BF$4,BF$4,Chômés))),"*",Montant),
"")))))),"")</f>
        <v/>
      </c>
      <c r="BG16" s="44" t="str">
        <f t="array" aca="1" ref="BG16" ca="1">IFERROR(IF(BG$4&lt;$D16,"",
IF(BG$4&gt;La_Dernière_Opération,"",
IF(BG$4=La_Dernière_Opération,Montant,
IF(BG$4=$D16,IF(OR(BG$4=Tout_JF_P,NOT(NETWORKDAYS.INTL(BG$4,BG$4,Chômés))),"*",Montant),
IF(_T_E=BG$4,IF(OR(BG$4=Tout_JF_P,NOT(NETWORKDAYS.INTL(BG$4,BG$4,Chômés))),"*",Montant),
IF(AND(OFFSET(BG16,,-Sens)&lt;&gt;"",OR(OFFSET(BG$4,,-Sens)=Tout_JF_P,NOT(NETWORKDAYS.INTL(OFFSET(BG$4,,-Sens),OFFSET(BG$4,,-Sens),Chômés)))),IF(OR(BG$4=Tout_JF_P,NOT(NETWORKDAYS.INTL(BG$4,BG$4,Chômés))),"*",Montant),
"")))))),"")</f>
        <v/>
      </c>
      <c r="BH16" s="40" t="str">
        <f t="array" aca="1" ref="BH16" ca="1">IFERROR(IF(BH$4&lt;$D16,"",
IF(BH$4&gt;La_Dernière_Opération,"",
IF(BH$4=La_Dernière_Opération,Montant,
IF(BH$4=$D16,IF(OR(BH$4=Tout_JF_P,NOT(NETWORKDAYS.INTL(BH$4,BH$4,Chômés))),"*",Montant),
IF(_T_E=BH$4,IF(OR(BH$4=Tout_JF_P,NOT(NETWORKDAYS.INTL(BH$4,BH$4,Chômés))),"*",Montant),
IF(AND(OFFSET(BH16,,-Sens)&lt;&gt;"",OR(OFFSET(BH$4,,-Sens)=Tout_JF_P,NOT(NETWORKDAYS.INTL(OFFSET(BH$4,,-Sens),OFFSET(BH$4,,-Sens),Chômés)))),IF(OR(BH$4=Tout_JF_P,NOT(NETWORKDAYS.INTL(BH$4,BH$4,Chômés))),"*",Montant),
"")))))),"")</f>
        <v/>
      </c>
    </row>
    <row r="17" spans="1:60" ht="26.25" x14ac:dyDescent="0.25">
      <c r="A17" s="63" t="s">
        <v>124</v>
      </c>
      <c r="B17" s="75" t="s">
        <v>110</v>
      </c>
      <c r="C17" s="35"/>
      <c r="D17" s="56">
        <v>44155</v>
      </c>
      <c r="E17" s="77" t="s">
        <v>57</v>
      </c>
      <c r="F17" s="30">
        <v>10000</v>
      </c>
      <c r="G17" s="35"/>
      <c r="H17" s="74">
        <f t="array" aca="1" ref="H17" ca="1">IF(OR($D17=Fériés,$D17=Ponts,NOT(NETWORKDAYS.INTL($D17,$D17,Chômés))),"Erreur de",IF($D17="","Absence de",IFERROR(
IF($I17="Terminé","Opération",
IF(TODAY()&lt;=$D17,$D17,
IF($I17&lt;WORKDAY.INTL(Prochaine_Echéance,IF(OR(WORKDAY.INTL(Prochaine_Echéance,0,Chômés,Tout_JF_P)=Tout_JF_P),1,0)*Sens,Chômés,Tout_JF_P),
$I17,
WORKDAY.INTL(Prochaine_Echéance,IF(OR(WORKDAY.INTL(Prochaine_Echéance,0,Chômés,Tout_JF_P)=Tout_JF_P),1,0)*Sens,Chômés,Tout_JF_P))
)),
IF($D17="","Absence de","Erreur de"))))</f>
        <v>44155</v>
      </c>
      <c r="I17" s="60" t="str">
        <f t="array" aca="1" ref="I17" ca="1">IF(OR($D17=Fériés,$D17=Ponts,NOT(NETWORKDAYS.INTL($D17,$D17,Chômés))),"date de début",IFERROR(
IF(La_Dernière_Opération&gt;EDATE($D17,100),"Perpétuel",
IF(La_Dernière_Opération&lt;TODAY(),"Terminé",La_Dernière_Opération)),IF(AND(ISNUMBER($D17),$E17=""),"périodicité","date de début")))</f>
        <v>date de début</v>
      </c>
      <c r="J17" s="40" t="str">
        <f t="array" aca="1" ref="J17" ca="1">IFERROR(IF(J$4&lt;$D17,"",
IF(J$4&gt;La_Dernière_Opération,"",
IF(J$4=La_Dernière_Opération,Montant,
IF(J$4=$D17,IF(OR(J$4=Tout_JF_P,NOT(NETWORKDAYS.INTL(J$4,J$4,Chômés))),"*",Montant),
IF(_T_E=J$4,IF(OR(J$4=Tout_JF_P,NOT(NETWORKDAYS.INTL(J$4,J$4,Chômés))),"*",Montant),
IF(AND(OFFSET(J17,,-Sens)&lt;&gt;"",OR(OFFSET(J$4,,-Sens)=Tout_JF_P,NOT(NETWORKDAYS.INTL(OFFSET(J$4,,-Sens),OFFSET(J$4,,-Sens),Chômés)))),IF(OR(J$4=Tout_JF_P,NOT(NETWORKDAYS.INTL(J$4,J$4,Chômés))),"*",Montant),
"")))))),"")</f>
        <v/>
      </c>
      <c r="K17" s="40" t="str">
        <f t="array" aca="1" ref="K17" ca="1">IFERROR(IF(K$4&lt;$D17,"",
IF(K$4&gt;La_Dernière_Opération,"",
IF(K$4=La_Dernière_Opération,Montant,
IF(K$4=$D17,IF(OR(K$4=Tout_JF_P,NOT(NETWORKDAYS.INTL(K$4,K$4,Chômés))),"*",Montant),
IF(_T_E=K$4,IF(OR(K$4=Tout_JF_P,NOT(NETWORKDAYS.INTL(K$4,K$4,Chômés))),"*",Montant),
IF(AND(OFFSET(K17,,-Sens)&lt;&gt;"",OR(OFFSET(K$4,,-Sens)=Tout_JF_P,NOT(NETWORKDAYS.INTL(OFFSET(K$4,,-Sens),OFFSET(K$4,,-Sens),Chômés)))),IF(OR(K$4=Tout_JF_P,NOT(NETWORKDAYS.INTL(K$4,K$4,Chômés))),"*",Montant),
"")))))),"")</f>
        <v/>
      </c>
      <c r="L17" s="40" t="str">
        <f t="array" aca="1" ref="L17" ca="1">IFERROR(IF(L$4&lt;$D17,"",
IF(L$4&gt;La_Dernière_Opération,"",
IF(L$4=La_Dernière_Opération,Montant,
IF(L$4=$D17,IF(OR(L$4=Tout_JF_P,NOT(NETWORKDAYS.INTL(L$4,L$4,Chômés))),"*",Montant),
IF(_T_E=L$4,IF(OR(L$4=Tout_JF_P,NOT(NETWORKDAYS.INTL(L$4,L$4,Chômés))),"*",Montant),
IF(AND(OFFSET(L17,,-Sens)&lt;&gt;"",OR(OFFSET(L$4,,-Sens)=Tout_JF_P,NOT(NETWORKDAYS.INTL(OFFSET(L$4,,-Sens),OFFSET(L$4,,-Sens),Chômés)))),IF(OR(L$4=Tout_JF_P,NOT(NETWORKDAYS.INTL(L$4,L$4,Chômés))),"*",Montant),
"")))))),"")</f>
        <v/>
      </c>
      <c r="M17" s="40" t="str">
        <f t="array" aca="1" ref="M17" ca="1">IFERROR(IF(M$4&lt;$D17,"",
IF(M$4&gt;La_Dernière_Opération,"",
IF(M$4=La_Dernière_Opération,Montant,
IF(M$4=$D17,IF(OR(M$4=Tout_JF_P,NOT(NETWORKDAYS.INTL(M$4,M$4,Chômés))),"*",Montant),
IF(_T_E=M$4,IF(OR(M$4=Tout_JF_P,NOT(NETWORKDAYS.INTL(M$4,M$4,Chômés))),"*",Montant),
IF(AND(OFFSET(M17,,-Sens)&lt;&gt;"",OR(OFFSET(M$4,,-Sens)=Tout_JF_P,NOT(NETWORKDAYS.INTL(OFFSET(M$4,,-Sens),OFFSET(M$4,,-Sens),Chômés)))),IF(OR(M$4=Tout_JF_P,NOT(NETWORKDAYS.INTL(M$4,M$4,Chômés))),"*",Montant),
"")))))),"")</f>
        <v/>
      </c>
      <c r="N17" s="40" t="str">
        <f t="array" aca="1" ref="N17" ca="1">IFERROR(IF(N$4&lt;$D17,"",
IF(N$4&gt;La_Dernière_Opération,"",
IF(N$4=La_Dernière_Opération,Montant,
IF(N$4=$D17,IF(OR(N$4=Tout_JF_P,NOT(NETWORKDAYS.INTL(N$4,N$4,Chômés))),"*",Montant),
IF(_T_E=N$4,IF(OR(N$4=Tout_JF_P,NOT(NETWORKDAYS.INTL(N$4,N$4,Chômés))),"*",Montant),
IF(AND(OFFSET(N17,,-Sens)&lt;&gt;"",OR(OFFSET(N$4,,-Sens)=Tout_JF_P,NOT(NETWORKDAYS.INTL(OFFSET(N$4,,-Sens),OFFSET(N$4,,-Sens),Chômés)))),IF(OR(N$4=Tout_JF_P,NOT(NETWORKDAYS.INTL(N$4,N$4,Chômés))),"*",Montant),
"")))))),"")</f>
        <v/>
      </c>
      <c r="O17" s="40" t="str">
        <f t="array" aca="1" ref="O17" ca="1">IFERROR(IF(O$4&lt;$D17,"",
IF(O$4&gt;La_Dernière_Opération,"",
IF(O$4=La_Dernière_Opération,Montant,
IF(O$4=$D17,IF(OR(O$4=Tout_JF_P,NOT(NETWORKDAYS.INTL(O$4,O$4,Chômés))),"*",Montant),
IF(_T_E=O$4,IF(OR(O$4=Tout_JF_P,NOT(NETWORKDAYS.INTL(O$4,O$4,Chômés))),"*",Montant),
IF(AND(OFFSET(O17,,-Sens)&lt;&gt;"",OR(OFFSET(O$4,,-Sens)=Tout_JF_P,NOT(NETWORKDAYS.INTL(OFFSET(O$4,,-Sens),OFFSET(O$4,,-Sens),Chômés)))),IF(OR(O$4=Tout_JF_P,NOT(NETWORKDAYS.INTL(O$4,O$4,Chômés))),"*",Montant),
"")))))),"")</f>
        <v/>
      </c>
      <c r="P17" s="40" t="str">
        <f t="array" aca="1" ref="P17" ca="1">IFERROR(IF(P$4&lt;$D17,"",
IF(P$4&gt;La_Dernière_Opération,"",
IF(P$4=La_Dernière_Opération,Montant,
IF(P$4=$D17,IF(OR(P$4=Tout_JF_P,NOT(NETWORKDAYS.INTL(P$4,P$4,Chômés))),"*",Montant),
IF(_T_E=P$4,IF(OR(P$4=Tout_JF_P,NOT(NETWORKDAYS.INTL(P$4,P$4,Chômés))),"*",Montant),
IF(AND(OFFSET(P17,,-Sens)&lt;&gt;"",OR(OFFSET(P$4,,-Sens)=Tout_JF_P,NOT(NETWORKDAYS.INTL(OFFSET(P$4,,-Sens),OFFSET(P$4,,-Sens),Chômés)))),IF(OR(P$4=Tout_JF_P,NOT(NETWORKDAYS.INTL(P$4,P$4,Chômés))),"*",Montant),
"")))))),"")</f>
        <v/>
      </c>
      <c r="Q17" s="40" t="str">
        <f t="array" aca="1" ref="Q17" ca="1">IFERROR(IF(Q$4&lt;$D17,"",
IF(Q$4&gt;La_Dernière_Opération,"",
IF(Q$4=La_Dernière_Opération,Montant,
IF(Q$4=$D17,IF(OR(Q$4=Tout_JF_P,NOT(NETWORKDAYS.INTL(Q$4,Q$4,Chômés))),"*",Montant),
IF(_T_E=Q$4,IF(OR(Q$4=Tout_JF_P,NOT(NETWORKDAYS.INTL(Q$4,Q$4,Chômés))),"*",Montant),
IF(AND(OFFSET(Q17,,-Sens)&lt;&gt;"",OR(OFFSET(Q$4,,-Sens)=Tout_JF_P,NOT(NETWORKDAYS.INTL(OFFSET(Q$4,,-Sens),OFFSET(Q$4,,-Sens),Chômés)))),IF(OR(Q$4=Tout_JF_P,NOT(NETWORKDAYS.INTL(Q$4,Q$4,Chômés))),"*",Montant),
"")))))),"")</f>
        <v/>
      </c>
      <c r="R17" s="61" t="str">
        <f t="array" aca="1" ref="R17" ca="1">IFERROR(IF(R$4&lt;$D17,"",
IF(R$4&gt;La_Dernière_Opération,"",
IF(R$4=La_Dernière_Opération,Montant,
IF(R$4=$D17,IF(OR(R$4=Tout_JF_P,NOT(NETWORKDAYS.INTL(R$4,R$4,Chômés))),"*",Montant),
IF(_T_E=R$4,IF(OR(R$4=Tout_JF_P,NOT(NETWORKDAYS.INTL(R$4,R$4,Chômés))),"*",Montant),
IF(AND(OFFSET(R17,,-Sens)&lt;&gt;"",OR(OFFSET(R$4,,-Sens)=Tout_JF_P,NOT(NETWORKDAYS.INTL(OFFSET(R$4,,-Sens),OFFSET(R$4,,-Sens),Chômés)))),IF(OR(R$4=Tout_JF_P,NOT(NETWORKDAYS.INTL(R$4,R$4,Chômés))),"*",Montant),
"")))))),"")</f>
        <v/>
      </c>
      <c r="S17" s="61" t="str">
        <f t="array" aca="1" ref="S17" ca="1">IFERROR(IF(S$4&lt;$D17,"",
IF(S$4&gt;La_Dernière_Opération,"",
IF(S$4=La_Dernière_Opération,Montant,
IF(S$4=$D17,IF(OR(S$4=Tout_JF_P,NOT(NETWORKDAYS.INTL(S$4,S$4,Chômés))),"*",Montant),
IF(_T_E=S$4,IF(OR(S$4=Tout_JF_P,NOT(NETWORKDAYS.INTL(S$4,S$4,Chômés))),"*",Montant),
IF(AND(OFFSET(S17,,-Sens)&lt;&gt;"",OR(OFFSET(S$4,,-Sens)=Tout_JF_P,NOT(NETWORKDAYS.INTL(OFFSET(S$4,,-Sens),OFFSET(S$4,,-Sens),Chômés)))),IF(OR(S$4=Tout_JF_P,NOT(NETWORKDAYS.INTL(S$4,S$4,Chômés))),"*",Montant),
"")))))),"")</f>
        <v/>
      </c>
      <c r="T17" s="61" t="str">
        <f t="array" aca="1" ref="T17" ca="1">IFERROR(IF(T$4&lt;$D17,"",
IF(T$4&gt;La_Dernière_Opération,"",
IF(T$4=La_Dernière_Opération,Montant,
IF(T$4=$D17,IF(OR(T$4=Tout_JF_P,NOT(NETWORKDAYS.INTL(T$4,T$4,Chômés))),"*",Montant),
IF(_T_E=T$4,IF(OR(T$4=Tout_JF_P,NOT(NETWORKDAYS.INTL(T$4,T$4,Chômés))),"*",Montant),
IF(AND(OFFSET(T17,,-Sens)&lt;&gt;"",OR(OFFSET(T$4,,-Sens)=Tout_JF_P,NOT(NETWORKDAYS.INTL(OFFSET(T$4,,-Sens),OFFSET(T$4,,-Sens),Chômés)))),IF(OR(T$4=Tout_JF_P,NOT(NETWORKDAYS.INTL(T$4,T$4,Chômés))),"*",Montant),
"")))))),"")</f>
        <v/>
      </c>
      <c r="U17" s="61" t="str">
        <f t="array" aca="1" ref="U17" ca="1">IFERROR(IF(U$4&lt;$D17,"",
IF(U$4&gt;La_Dernière_Opération,"",
IF(U$4=La_Dernière_Opération,Montant,
IF(U$4=$D17,IF(OR(U$4=Tout_JF_P,NOT(NETWORKDAYS.INTL(U$4,U$4,Chômés))),"*",Montant),
IF(_T_E=U$4,IF(OR(U$4=Tout_JF_P,NOT(NETWORKDAYS.INTL(U$4,U$4,Chômés))),"*",Montant),
IF(AND(OFFSET(U17,,-Sens)&lt;&gt;"",OR(OFFSET(U$4,,-Sens)=Tout_JF_P,NOT(NETWORKDAYS.INTL(OFFSET(U$4,,-Sens),OFFSET(U$4,,-Sens),Chômés)))),IF(OR(U$4=Tout_JF_P,NOT(NETWORKDAYS.INTL(U$4,U$4,Chômés))),"*",Montant),
"")))))),"")</f>
        <v/>
      </c>
      <c r="V17" s="61" t="str">
        <f t="array" aca="1" ref="V17" ca="1">IFERROR(IF(V$4&lt;$D17,"",
IF(V$4&gt;La_Dernière_Opération,"",
IF(V$4=La_Dernière_Opération,Montant,
IF(V$4=$D17,IF(OR(V$4=Tout_JF_P,NOT(NETWORKDAYS.INTL(V$4,V$4,Chômés))),"*",Montant),
IF(_T_E=V$4,IF(OR(V$4=Tout_JF_P,NOT(NETWORKDAYS.INTL(V$4,V$4,Chômés))),"*",Montant),
IF(AND(OFFSET(V17,,-Sens)&lt;&gt;"",OR(OFFSET(V$4,,-Sens)=Tout_JF_P,NOT(NETWORKDAYS.INTL(OFFSET(V$4,,-Sens),OFFSET(V$4,,-Sens),Chômés)))),IF(OR(V$4=Tout_JF_P,NOT(NETWORKDAYS.INTL(V$4,V$4,Chômés))),"*",Montant),
"")))))),"")</f>
        <v/>
      </c>
      <c r="W17" s="61" t="str">
        <f t="array" aca="1" ref="W17" ca="1">IFERROR(IF(W$4&lt;$D17,"",
IF(W$4&gt;La_Dernière_Opération,"",
IF(W$4=La_Dernière_Opération,Montant,
IF(W$4=$D17,IF(OR(W$4=Tout_JF_P,NOT(NETWORKDAYS.INTL(W$4,W$4,Chômés))),"*",Montant),
IF(_T_E=W$4,IF(OR(W$4=Tout_JF_P,NOT(NETWORKDAYS.INTL(W$4,W$4,Chômés))),"*",Montant),
IF(AND(OFFSET(W17,,-Sens)&lt;&gt;"",OR(OFFSET(W$4,,-Sens)=Tout_JF_P,NOT(NETWORKDAYS.INTL(OFFSET(W$4,,-Sens),OFFSET(W$4,,-Sens),Chômés)))),IF(OR(W$4=Tout_JF_P,NOT(NETWORKDAYS.INTL(W$4,W$4,Chômés))),"*",Montant),
"")))))),"")</f>
        <v/>
      </c>
      <c r="X17" s="61" t="str">
        <f t="array" aca="1" ref="X17" ca="1">IFERROR(IF(X$4&lt;$D17,"",
IF(X$4&gt;La_Dernière_Opération,"",
IF(X$4=La_Dernière_Opération,Montant,
IF(X$4=$D17,IF(OR(X$4=Tout_JF_P,NOT(NETWORKDAYS.INTL(X$4,X$4,Chômés))),"*",Montant),
IF(_T_E=X$4,IF(OR(X$4=Tout_JF_P,NOT(NETWORKDAYS.INTL(X$4,X$4,Chômés))),"*",Montant),
IF(AND(OFFSET(X17,,-Sens)&lt;&gt;"",OR(OFFSET(X$4,,-Sens)=Tout_JF_P,NOT(NETWORKDAYS.INTL(OFFSET(X$4,,-Sens),OFFSET(X$4,,-Sens),Chômés)))),IF(OR(X$4=Tout_JF_P,NOT(NETWORKDAYS.INTL(X$4,X$4,Chômés))),"*",Montant),
"")))))),"")</f>
        <v/>
      </c>
      <c r="Y17" s="61" t="str">
        <f t="array" aca="1" ref="Y17" ca="1">IFERROR(IF(Y$4&lt;$D17,"",
IF(Y$4&gt;La_Dernière_Opération,"",
IF(Y$4=La_Dernière_Opération,Montant,
IF(Y$4=$D17,IF(OR(Y$4=Tout_JF_P,NOT(NETWORKDAYS.INTL(Y$4,Y$4,Chômés))),"*",Montant),
IF(_T_E=Y$4,IF(OR(Y$4=Tout_JF_P,NOT(NETWORKDAYS.INTL(Y$4,Y$4,Chômés))),"*",Montant),
IF(AND(OFFSET(Y17,,-Sens)&lt;&gt;"",OR(OFFSET(Y$4,,-Sens)=Tout_JF_P,NOT(NETWORKDAYS.INTL(OFFSET(Y$4,,-Sens),OFFSET(Y$4,,-Sens),Chômés)))),IF(OR(Y$4=Tout_JF_P,NOT(NETWORKDAYS.INTL(Y$4,Y$4,Chômés))),"*",Montant),
"")))))),"")</f>
        <v/>
      </c>
      <c r="Z17" s="61" t="str">
        <f t="array" aca="1" ref="Z17" ca="1">IFERROR(IF(Z$4&lt;$D17,"",
IF(Z$4&gt;La_Dernière_Opération,"",
IF(Z$4=La_Dernière_Opération,Montant,
IF(Z$4=$D17,IF(OR(Z$4=Tout_JF_P,NOT(NETWORKDAYS.INTL(Z$4,Z$4,Chômés))),"*",Montant),
IF(_T_E=Z$4,IF(OR(Z$4=Tout_JF_P,NOT(NETWORKDAYS.INTL(Z$4,Z$4,Chômés))),"*",Montant),
IF(AND(OFFSET(Z17,,-Sens)&lt;&gt;"",OR(OFFSET(Z$4,,-Sens)=Tout_JF_P,NOT(NETWORKDAYS.INTL(OFFSET(Z$4,,-Sens),OFFSET(Z$4,,-Sens),Chômés)))),IF(OR(Z$4=Tout_JF_P,NOT(NETWORKDAYS.INTL(Z$4,Z$4,Chômés))),"*",Montant),
"")))))),"")</f>
        <v/>
      </c>
      <c r="AA17" s="61" t="str">
        <f t="array" aca="1" ref="AA17" ca="1">IFERROR(IF(AA$4&lt;$D17,"",
IF(AA$4&gt;La_Dernière_Opération,"",
IF(AA$4=La_Dernière_Opération,Montant,
IF(AA$4=$D17,IF(OR(AA$4=Tout_JF_P,NOT(NETWORKDAYS.INTL(AA$4,AA$4,Chômés))),"*",Montant),
IF(_T_E=AA$4,IF(OR(AA$4=Tout_JF_P,NOT(NETWORKDAYS.INTL(AA$4,AA$4,Chômés))),"*",Montant),
IF(AND(OFFSET(AA17,,-Sens)&lt;&gt;"",OR(OFFSET(AA$4,,-Sens)=Tout_JF_P,NOT(NETWORKDAYS.INTL(OFFSET(AA$4,,-Sens),OFFSET(AA$4,,-Sens),Chômés)))),IF(OR(AA$4=Tout_JF_P,NOT(NETWORKDAYS.INTL(AA$4,AA$4,Chômés))),"*",Montant),
"")))))),"")</f>
        <v/>
      </c>
      <c r="AB17" s="61" t="str">
        <f t="array" aca="1" ref="AB17" ca="1">IFERROR(IF(AB$4&lt;$D17,"",
IF(AB$4&gt;La_Dernière_Opération,"",
IF(AB$4=La_Dernière_Opération,Montant,
IF(AB$4=$D17,IF(OR(AB$4=Tout_JF_P,NOT(NETWORKDAYS.INTL(AB$4,AB$4,Chômés))),"*",Montant),
IF(_T_E=AB$4,IF(OR(AB$4=Tout_JF_P,NOT(NETWORKDAYS.INTL(AB$4,AB$4,Chômés))),"*",Montant),
IF(AND(OFFSET(AB17,,-Sens)&lt;&gt;"",OR(OFFSET(AB$4,,-Sens)=Tout_JF_P,NOT(NETWORKDAYS.INTL(OFFSET(AB$4,,-Sens),OFFSET(AB$4,,-Sens),Chômés)))),IF(OR(AB$4=Tout_JF_P,NOT(NETWORKDAYS.INTL(AB$4,AB$4,Chômés))),"*",Montant),
"")))))),"")</f>
        <v/>
      </c>
      <c r="AC17" s="61" t="str">
        <f t="array" aca="1" ref="AC17" ca="1">IFERROR(IF(AC$4&lt;$D17,"",
IF(AC$4&gt;La_Dernière_Opération,"",
IF(AC$4=La_Dernière_Opération,Montant,
IF(AC$4=$D17,IF(OR(AC$4=Tout_JF_P,NOT(NETWORKDAYS.INTL(AC$4,AC$4,Chômés))),"*",Montant),
IF(_T_E=AC$4,IF(OR(AC$4=Tout_JF_P,NOT(NETWORKDAYS.INTL(AC$4,AC$4,Chômés))),"*",Montant),
IF(AND(OFFSET(AC17,,-Sens)&lt;&gt;"",OR(OFFSET(AC$4,,-Sens)=Tout_JF_P,NOT(NETWORKDAYS.INTL(OFFSET(AC$4,,-Sens),OFFSET(AC$4,,-Sens),Chômés)))),IF(OR(AC$4=Tout_JF_P,NOT(NETWORKDAYS.INTL(AC$4,AC$4,Chômés))),"*",Montant),
"")))))),"")</f>
        <v/>
      </c>
      <c r="AD17" s="61" t="str">
        <f t="array" aca="1" ref="AD17" ca="1">IFERROR(IF(AD$4&lt;$D17,"",
IF(AD$4&gt;La_Dernière_Opération,"",
IF(AD$4=La_Dernière_Opération,Montant,
IF(AD$4=$D17,IF(OR(AD$4=Tout_JF_P,NOT(NETWORKDAYS.INTL(AD$4,AD$4,Chômés))),"*",Montant),
IF(_T_E=AD$4,IF(OR(AD$4=Tout_JF_P,NOT(NETWORKDAYS.INTL(AD$4,AD$4,Chômés))),"*",Montant),
IF(AND(OFFSET(AD17,,-Sens)&lt;&gt;"",OR(OFFSET(AD$4,,-Sens)=Tout_JF_P,NOT(NETWORKDAYS.INTL(OFFSET(AD$4,,-Sens),OFFSET(AD$4,,-Sens),Chômés)))),IF(OR(AD$4=Tout_JF_P,NOT(NETWORKDAYS.INTL(AD$4,AD$4,Chômés))),"*",Montant),
"")))))),"")</f>
        <v/>
      </c>
      <c r="AE17" s="61" t="str">
        <f t="array" aca="1" ref="AE17" ca="1">IFERROR(IF(AE$4&lt;$D17,"",
IF(AE$4&gt;La_Dernière_Opération,"",
IF(AE$4=La_Dernière_Opération,Montant,
IF(AE$4=$D17,IF(OR(AE$4=Tout_JF_P,NOT(NETWORKDAYS.INTL(AE$4,AE$4,Chômés))),"*",Montant),
IF(_T_E=AE$4,IF(OR(AE$4=Tout_JF_P,NOT(NETWORKDAYS.INTL(AE$4,AE$4,Chômés))),"*",Montant),
IF(AND(OFFSET(AE17,,-Sens)&lt;&gt;"",OR(OFFSET(AE$4,,-Sens)=Tout_JF_P,NOT(NETWORKDAYS.INTL(OFFSET(AE$4,,-Sens),OFFSET(AE$4,,-Sens),Chômés)))),IF(OR(AE$4=Tout_JF_P,NOT(NETWORKDAYS.INTL(AE$4,AE$4,Chômés))),"*",Montant),
"")))))),"")</f>
        <v/>
      </c>
      <c r="AF17" s="61" t="str">
        <f t="array" aca="1" ref="AF17" ca="1">IFERROR(IF(AF$4&lt;$D17,"",
IF(AF$4&gt;La_Dernière_Opération,"",
IF(AF$4=La_Dernière_Opération,Montant,
IF(AF$4=$D17,IF(OR(AF$4=Tout_JF_P,NOT(NETWORKDAYS.INTL(AF$4,AF$4,Chômés))),"*",Montant),
IF(_T_E=AF$4,IF(OR(AF$4=Tout_JF_P,NOT(NETWORKDAYS.INTL(AF$4,AF$4,Chômés))),"*",Montant),
IF(AND(OFFSET(AF17,,-Sens)&lt;&gt;"",OR(OFFSET(AF$4,,-Sens)=Tout_JF_P,NOT(NETWORKDAYS.INTL(OFFSET(AF$4,,-Sens),OFFSET(AF$4,,-Sens),Chômés)))),IF(OR(AF$4=Tout_JF_P,NOT(NETWORKDAYS.INTL(AF$4,AF$4,Chômés))),"*",Montant),
"")))))),"")</f>
        <v/>
      </c>
      <c r="AG17" s="61" t="str">
        <f t="array" aca="1" ref="AG17" ca="1">IFERROR(IF(AG$4&lt;$D17,"",
IF(AG$4&gt;La_Dernière_Opération,"",
IF(AG$4=La_Dernière_Opération,Montant,
IF(AG$4=$D17,IF(OR(AG$4=Tout_JF_P,NOT(NETWORKDAYS.INTL(AG$4,AG$4,Chômés))),"*",Montant),
IF(_T_E=AG$4,IF(OR(AG$4=Tout_JF_P,NOT(NETWORKDAYS.INTL(AG$4,AG$4,Chômés))),"*",Montant),
IF(AND(OFFSET(AG17,,-Sens)&lt;&gt;"",OR(OFFSET(AG$4,,-Sens)=Tout_JF_P,NOT(NETWORKDAYS.INTL(OFFSET(AG$4,,-Sens),OFFSET(AG$4,,-Sens),Chômés)))),IF(OR(AG$4=Tout_JF_P,NOT(NETWORKDAYS.INTL(AG$4,AG$4,Chômés))),"*",Montant),
"")))))),"")</f>
        <v/>
      </c>
      <c r="AH17" s="61" t="str">
        <f t="array" aca="1" ref="AH17" ca="1">IFERROR(IF(AH$4&lt;$D17,"",
IF(AH$4&gt;La_Dernière_Opération,"",
IF(AH$4=La_Dernière_Opération,Montant,
IF(AH$4=$D17,IF(OR(AH$4=Tout_JF_P,NOT(NETWORKDAYS.INTL(AH$4,AH$4,Chômés))),"*",Montant),
IF(_T_E=AH$4,IF(OR(AH$4=Tout_JF_P,NOT(NETWORKDAYS.INTL(AH$4,AH$4,Chômés))),"*",Montant),
IF(AND(OFFSET(AH17,,-Sens)&lt;&gt;"",OR(OFFSET(AH$4,,-Sens)=Tout_JF_P,NOT(NETWORKDAYS.INTL(OFFSET(AH$4,,-Sens),OFFSET(AH$4,,-Sens),Chômés)))),IF(OR(AH$4=Tout_JF_P,NOT(NETWORKDAYS.INTL(AH$4,AH$4,Chômés))),"*",Montant),
"")))))),"")</f>
        <v/>
      </c>
      <c r="AI17" s="61" t="str">
        <f t="array" aca="1" ref="AI17" ca="1">IFERROR(IF(AI$4&lt;$D17,"",
IF(AI$4&gt;La_Dernière_Opération,"",
IF(AI$4=La_Dernière_Opération,Montant,
IF(AI$4=$D17,IF(OR(AI$4=Tout_JF_P,NOT(NETWORKDAYS.INTL(AI$4,AI$4,Chômés))),"*",Montant),
IF(_T_E=AI$4,IF(OR(AI$4=Tout_JF_P,NOT(NETWORKDAYS.INTL(AI$4,AI$4,Chômés))),"*",Montant),
IF(AND(OFFSET(AI17,,-Sens)&lt;&gt;"",OR(OFFSET(AI$4,,-Sens)=Tout_JF_P,NOT(NETWORKDAYS.INTL(OFFSET(AI$4,,-Sens),OFFSET(AI$4,,-Sens),Chômés)))),IF(OR(AI$4=Tout_JF_P,NOT(NETWORKDAYS.INTL(AI$4,AI$4,Chômés))),"*",Montant),
"")))))),"")</f>
        <v/>
      </c>
      <c r="AJ17" s="61" t="str">
        <f t="array" aca="1" ref="AJ17" ca="1">IFERROR(IF(AJ$4&lt;$D17,"",
IF(AJ$4&gt;La_Dernière_Opération,"",
IF(AJ$4=La_Dernière_Opération,Montant,
IF(AJ$4=$D17,IF(OR(AJ$4=Tout_JF_P,NOT(NETWORKDAYS.INTL(AJ$4,AJ$4,Chômés))),"*",Montant),
IF(_T_E=AJ$4,IF(OR(AJ$4=Tout_JF_P,NOT(NETWORKDAYS.INTL(AJ$4,AJ$4,Chômés))),"*",Montant),
IF(AND(OFFSET(AJ17,,-Sens)&lt;&gt;"",OR(OFFSET(AJ$4,,-Sens)=Tout_JF_P,NOT(NETWORKDAYS.INTL(OFFSET(AJ$4,,-Sens),OFFSET(AJ$4,,-Sens),Chômés)))),IF(OR(AJ$4=Tout_JF_P,NOT(NETWORKDAYS.INTL(AJ$4,AJ$4,Chômés))),"*",Montant),
"")))))),"")</f>
        <v/>
      </c>
      <c r="AK17" s="61" t="str">
        <f t="array" aca="1" ref="AK17" ca="1">IFERROR(IF(AK$4&lt;$D17,"",
IF(AK$4&gt;La_Dernière_Opération,"",
IF(AK$4=La_Dernière_Opération,Montant,
IF(AK$4=$D17,IF(OR(AK$4=Tout_JF_P,NOT(NETWORKDAYS.INTL(AK$4,AK$4,Chômés))),"*",Montant),
IF(_T_E=AK$4,IF(OR(AK$4=Tout_JF_P,NOT(NETWORKDAYS.INTL(AK$4,AK$4,Chômés))),"*",Montant),
IF(AND(OFFSET(AK17,,-Sens)&lt;&gt;"",OR(OFFSET(AK$4,,-Sens)=Tout_JF_P,NOT(NETWORKDAYS.INTL(OFFSET(AK$4,,-Sens),OFFSET(AK$4,,-Sens),Chômés)))),IF(OR(AK$4=Tout_JF_P,NOT(NETWORKDAYS.INTL(AK$4,AK$4,Chômés))),"*",Montant),
"")))))),"")</f>
        <v/>
      </c>
      <c r="AL17" s="61" t="str">
        <f t="array" aca="1" ref="AL17" ca="1">IFERROR(IF(AL$4&lt;$D17,"",
IF(AL$4&gt;La_Dernière_Opération,"",
IF(AL$4=La_Dernière_Opération,Montant,
IF(AL$4=$D17,IF(OR(AL$4=Tout_JF_P,NOT(NETWORKDAYS.INTL(AL$4,AL$4,Chômés))),"*",Montant),
IF(_T_E=AL$4,IF(OR(AL$4=Tout_JF_P,NOT(NETWORKDAYS.INTL(AL$4,AL$4,Chômés))),"*",Montant),
IF(AND(OFFSET(AL17,,-Sens)&lt;&gt;"",OR(OFFSET(AL$4,,-Sens)=Tout_JF_P,NOT(NETWORKDAYS.INTL(OFFSET(AL$4,,-Sens),OFFSET(AL$4,,-Sens),Chômés)))),IF(OR(AL$4=Tout_JF_P,NOT(NETWORKDAYS.INTL(AL$4,AL$4,Chômés))),"*",Montant),
"")))))),"")</f>
        <v/>
      </c>
      <c r="AM17" s="61" t="str">
        <f t="array" aca="1" ref="AM17" ca="1">IFERROR(IF(AM$4&lt;$D17,"",
IF(AM$4&gt;La_Dernière_Opération,"",
IF(AM$4=La_Dernière_Opération,Montant,
IF(AM$4=$D17,IF(OR(AM$4=Tout_JF_P,NOT(NETWORKDAYS.INTL(AM$4,AM$4,Chômés))),"*",Montant),
IF(_T_E=AM$4,IF(OR(AM$4=Tout_JF_P,NOT(NETWORKDAYS.INTL(AM$4,AM$4,Chômés))),"*",Montant),
IF(AND(OFFSET(AM17,,-Sens)&lt;&gt;"",OR(OFFSET(AM$4,,-Sens)=Tout_JF_P,NOT(NETWORKDAYS.INTL(OFFSET(AM$4,,-Sens),OFFSET(AM$4,,-Sens),Chômés)))),IF(OR(AM$4=Tout_JF_P,NOT(NETWORKDAYS.INTL(AM$4,AM$4,Chômés))),"*",Montant),
"")))))),"")</f>
        <v/>
      </c>
      <c r="AN17" s="61" t="str">
        <f t="array" aca="1" ref="AN17" ca="1">IFERROR(IF(AN$4&lt;$D17,"",
IF(AN$4&gt;La_Dernière_Opération,"",
IF(AN$4=La_Dernière_Opération,Montant,
IF(AN$4=$D17,IF(OR(AN$4=Tout_JF_P,NOT(NETWORKDAYS.INTL(AN$4,AN$4,Chômés))),"*",Montant),
IF(_T_E=AN$4,IF(OR(AN$4=Tout_JF_P,NOT(NETWORKDAYS.INTL(AN$4,AN$4,Chômés))),"*",Montant),
IF(AND(OFFSET(AN17,,-Sens)&lt;&gt;"",OR(OFFSET(AN$4,,-Sens)=Tout_JF_P,NOT(NETWORKDAYS.INTL(OFFSET(AN$4,,-Sens),OFFSET(AN$4,,-Sens),Chômés)))),IF(OR(AN$4=Tout_JF_P,NOT(NETWORKDAYS.INTL(AN$4,AN$4,Chômés))),"*",Montant),
"")))))),"")</f>
        <v/>
      </c>
      <c r="AO17" s="61" t="str">
        <f t="array" aca="1" ref="AO17" ca="1">IFERROR(IF(AO$4&lt;$D17,"",
IF(AO$4&gt;La_Dernière_Opération,"",
IF(AO$4=La_Dernière_Opération,Montant,
IF(AO$4=$D17,IF(OR(AO$4=Tout_JF_P,NOT(NETWORKDAYS.INTL(AO$4,AO$4,Chômés))),"*",Montant),
IF(_T_E=AO$4,IF(OR(AO$4=Tout_JF_P,NOT(NETWORKDAYS.INTL(AO$4,AO$4,Chômés))),"*",Montant),
IF(AND(OFFSET(AO17,,-Sens)&lt;&gt;"",OR(OFFSET(AO$4,,-Sens)=Tout_JF_P,NOT(NETWORKDAYS.INTL(OFFSET(AO$4,,-Sens),OFFSET(AO$4,,-Sens),Chômés)))),IF(OR(AO$4=Tout_JF_P,NOT(NETWORKDAYS.INTL(AO$4,AO$4,Chômés))),"*",Montant),
"")))))),"")</f>
        <v/>
      </c>
      <c r="AP17" s="61" t="str">
        <f t="array" aca="1" ref="AP17" ca="1">IFERROR(IF(AP$4&lt;$D17,"",
IF(AP$4&gt;La_Dernière_Opération,"",
IF(AP$4=La_Dernière_Opération,Montant,
IF(AP$4=$D17,IF(OR(AP$4=Tout_JF_P,NOT(NETWORKDAYS.INTL(AP$4,AP$4,Chômés))),"*",Montant),
IF(_T_E=AP$4,IF(OR(AP$4=Tout_JF_P,NOT(NETWORKDAYS.INTL(AP$4,AP$4,Chômés))),"*",Montant),
IF(AND(OFFSET(AP17,,-Sens)&lt;&gt;"",OR(OFFSET(AP$4,,-Sens)=Tout_JF_P,NOT(NETWORKDAYS.INTL(OFFSET(AP$4,,-Sens),OFFSET(AP$4,,-Sens),Chômés)))),IF(OR(AP$4=Tout_JF_P,NOT(NETWORKDAYS.INTL(AP$4,AP$4,Chômés))),"*",Montant),
"")))))),"")</f>
        <v/>
      </c>
      <c r="AQ17" s="61" t="str">
        <f t="array" aca="1" ref="AQ17" ca="1">IFERROR(IF(AQ$4&lt;$D17,"",
IF(AQ$4&gt;La_Dernière_Opération,"",
IF(AQ$4=La_Dernière_Opération,Montant,
IF(AQ$4=$D17,IF(OR(AQ$4=Tout_JF_P,NOT(NETWORKDAYS.INTL(AQ$4,AQ$4,Chômés))),"*",Montant),
IF(_T_E=AQ$4,IF(OR(AQ$4=Tout_JF_P,NOT(NETWORKDAYS.INTL(AQ$4,AQ$4,Chômés))),"*",Montant),
IF(AND(OFFSET(AQ17,,-Sens)&lt;&gt;"",OR(OFFSET(AQ$4,,-Sens)=Tout_JF_P,NOT(NETWORKDAYS.INTL(OFFSET(AQ$4,,-Sens),OFFSET(AQ$4,,-Sens),Chômés)))),IF(OR(AQ$4=Tout_JF_P,NOT(NETWORKDAYS.INTL(AQ$4,AQ$4,Chômés))),"*",Montant),
"")))))),"")</f>
        <v/>
      </c>
      <c r="AR17" s="61" t="str">
        <f t="array" aca="1" ref="AR17" ca="1">IFERROR(IF(AR$4&lt;$D17,"",
IF(AR$4&gt;La_Dernière_Opération,"",
IF(AR$4=La_Dernière_Opération,Montant,
IF(AR$4=$D17,IF(OR(AR$4=Tout_JF_P,NOT(NETWORKDAYS.INTL(AR$4,AR$4,Chômés))),"*",Montant),
IF(_T_E=AR$4,IF(OR(AR$4=Tout_JF_P,NOT(NETWORKDAYS.INTL(AR$4,AR$4,Chômés))),"*",Montant),
IF(AND(OFFSET(AR17,,-Sens)&lt;&gt;"",OR(OFFSET(AR$4,,-Sens)=Tout_JF_P,NOT(NETWORKDAYS.INTL(OFFSET(AR$4,,-Sens),OFFSET(AR$4,,-Sens),Chômés)))),IF(OR(AR$4=Tout_JF_P,NOT(NETWORKDAYS.INTL(AR$4,AR$4,Chômés))),"*",Montant),
"")))))),"")</f>
        <v/>
      </c>
      <c r="AS17" s="61" t="str">
        <f t="array" aca="1" ref="AS17" ca="1">IFERROR(IF(AS$4&lt;$D17,"",
IF(AS$4&gt;La_Dernière_Opération,"",
IF(AS$4=La_Dernière_Opération,Montant,
IF(AS$4=$D17,IF(OR(AS$4=Tout_JF_P,NOT(NETWORKDAYS.INTL(AS$4,AS$4,Chômés))),"*",Montant),
IF(_T_E=AS$4,IF(OR(AS$4=Tout_JF_P,NOT(NETWORKDAYS.INTL(AS$4,AS$4,Chômés))),"*",Montant),
IF(AND(OFFSET(AS17,,-Sens)&lt;&gt;"",OR(OFFSET(AS$4,,-Sens)=Tout_JF_P,NOT(NETWORKDAYS.INTL(OFFSET(AS$4,,-Sens),OFFSET(AS$4,,-Sens),Chômés)))),IF(OR(AS$4=Tout_JF_P,NOT(NETWORKDAYS.INTL(AS$4,AS$4,Chômés))),"*",Montant),
"")))))),"")</f>
        <v/>
      </c>
      <c r="AT17" s="61" t="str">
        <f t="array" aca="1" ref="AT17" ca="1">IFERROR(IF(AT$4&lt;$D17,"",
IF(AT$4&gt;La_Dernière_Opération,"",
IF(AT$4=La_Dernière_Opération,Montant,
IF(AT$4=$D17,IF(OR(AT$4=Tout_JF_P,NOT(NETWORKDAYS.INTL(AT$4,AT$4,Chômés))),"*",Montant),
IF(_T_E=AT$4,IF(OR(AT$4=Tout_JF_P,NOT(NETWORKDAYS.INTL(AT$4,AT$4,Chômés))),"*",Montant),
IF(AND(OFFSET(AT17,,-Sens)&lt;&gt;"",OR(OFFSET(AT$4,,-Sens)=Tout_JF_P,NOT(NETWORKDAYS.INTL(OFFSET(AT$4,,-Sens),OFFSET(AT$4,,-Sens),Chômés)))),IF(OR(AT$4=Tout_JF_P,NOT(NETWORKDAYS.INTL(AT$4,AT$4,Chômés))),"*",Montant),
"")))))),"")</f>
        <v/>
      </c>
      <c r="AU17" s="61" t="str">
        <f t="array" aca="1" ref="AU17" ca="1">IFERROR(IF(AU$4&lt;$D17,"",
IF(AU$4&gt;La_Dernière_Opération,"",
IF(AU$4=La_Dernière_Opération,Montant,
IF(AU$4=$D17,IF(OR(AU$4=Tout_JF_P,NOT(NETWORKDAYS.INTL(AU$4,AU$4,Chômés))),"*",Montant),
IF(_T_E=AU$4,IF(OR(AU$4=Tout_JF_P,NOT(NETWORKDAYS.INTL(AU$4,AU$4,Chômés))),"*",Montant),
IF(AND(OFFSET(AU17,,-Sens)&lt;&gt;"",OR(OFFSET(AU$4,,-Sens)=Tout_JF_P,NOT(NETWORKDAYS.INTL(OFFSET(AU$4,,-Sens),OFFSET(AU$4,,-Sens),Chômés)))),IF(OR(AU$4=Tout_JF_P,NOT(NETWORKDAYS.INTL(AU$4,AU$4,Chômés))),"*",Montant),
"")))))),"")</f>
        <v/>
      </c>
      <c r="AV17" s="61" t="str">
        <f t="array" aca="1" ref="AV17" ca="1">IFERROR(IF(AV$4&lt;$D17,"",
IF(AV$4&gt;La_Dernière_Opération,"",
IF(AV$4=La_Dernière_Opération,Montant,
IF(AV$4=$D17,IF(OR(AV$4=Tout_JF_P,NOT(NETWORKDAYS.INTL(AV$4,AV$4,Chômés))),"*",Montant),
IF(_T_E=AV$4,IF(OR(AV$4=Tout_JF_P,NOT(NETWORKDAYS.INTL(AV$4,AV$4,Chômés))),"*",Montant),
IF(AND(OFFSET(AV17,,-Sens)&lt;&gt;"",OR(OFFSET(AV$4,,-Sens)=Tout_JF_P,NOT(NETWORKDAYS.INTL(OFFSET(AV$4,,-Sens),OFFSET(AV$4,,-Sens),Chômés)))),IF(OR(AV$4=Tout_JF_P,NOT(NETWORKDAYS.INTL(AV$4,AV$4,Chômés))),"*",Montant),
"")))))),"")</f>
        <v/>
      </c>
      <c r="AW17" s="61" t="str">
        <f t="array" aca="1" ref="AW17" ca="1">IFERROR(IF(AW$4&lt;$D17,"",
IF(AW$4&gt;La_Dernière_Opération,"",
IF(AW$4=La_Dernière_Opération,Montant,
IF(AW$4=$D17,IF(OR(AW$4=Tout_JF_P,NOT(NETWORKDAYS.INTL(AW$4,AW$4,Chômés))),"*",Montant),
IF(_T_E=AW$4,IF(OR(AW$4=Tout_JF_P,NOT(NETWORKDAYS.INTL(AW$4,AW$4,Chômés))),"*",Montant),
IF(AND(OFFSET(AW17,,-Sens)&lt;&gt;"",OR(OFFSET(AW$4,,-Sens)=Tout_JF_P,NOT(NETWORKDAYS.INTL(OFFSET(AW$4,,-Sens),OFFSET(AW$4,,-Sens),Chômés)))),IF(OR(AW$4=Tout_JF_P,NOT(NETWORKDAYS.INTL(AW$4,AW$4,Chômés))),"*",Montant),
"")))))),"")</f>
        <v/>
      </c>
      <c r="AX17" s="61" t="str">
        <f t="array" aca="1" ref="AX17" ca="1">IFERROR(IF(AX$4&lt;$D17,"",
IF(AX$4&gt;La_Dernière_Opération,"",
IF(AX$4=La_Dernière_Opération,Montant,
IF(AX$4=$D17,IF(OR(AX$4=Tout_JF_P,NOT(NETWORKDAYS.INTL(AX$4,AX$4,Chômés))),"*",Montant),
IF(_T_E=AX$4,IF(OR(AX$4=Tout_JF_P,NOT(NETWORKDAYS.INTL(AX$4,AX$4,Chômés))),"*",Montant),
IF(AND(OFFSET(AX17,,-Sens)&lt;&gt;"",OR(OFFSET(AX$4,,-Sens)=Tout_JF_P,NOT(NETWORKDAYS.INTL(OFFSET(AX$4,,-Sens),OFFSET(AX$4,,-Sens),Chômés)))),IF(OR(AX$4=Tout_JF_P,NOT(NETWORKDAYS.INTL(AX$4,AX$4,Chômés))),"*",Montant),
"")))))),"")</f>
        <v/>
      </c>
      <c r="AY17" s="61" t="str">
        <f t="array" aca="1" ref="AY17" ca="1">IFERROR(IF(AY$4&lt;$D17,"",
IF(AY$4&gt;La_Dernière_Opération,"",
IF(AY$4=La_Dernière_Opération,Montant,
IF(AY$4=$D17,IF(OR(AY$4=Tout_JF_P,NOT(NETWORKDAYS.INTL(AY$4,AY$4,Chômés))),"*",Montant),
IF(_T_E=AY$4,IF(OR(AY$4=Tout_JF_P,NOT(NETWORKDAYS.INTL(AY$4,AY$4,Chômés))),"*",Montant),
IF(AND(OFFSET(AY17,,-Sens)&lt;&gt;"",OR(OFFSET(AY$4,,-Sens)=Tout_JF_P,NOT(NETWORKDAYS.INTL(OFFSET(AY$4,,-Sens),OFFSET(AY$4,,-Sens),Chômés)))),IF(OR(AY$4=Tout_JF_P,NOT(NETWORKDAYS.INTL(AY$4,AY$4,Chômés))),"*",Montant),
"")))))),"")</f>
        <v/>
      </c>
      <c r="AZ17" s="61" t="str">
        <f t="array" aca="1" ref="AZ17" ca="1">IFERROR(IF(AZ$4&lt;$D17,"",
IF(AZ$4&gt;La_Dernière_Opération,"",
IF(AZ$4=La_Dernière_Opération,Montant,
IF(AZ$4=$D17,IF(OR(AZ$4=Tout_JF_P,NOT(NETWORKDAYS.INTL(AZ$4,AZ$4,Chômés))),"*",Montant),
IF(_T_E=AZ$4,IF(OR(AZ$4=Tout_JF_P,NOT(NETWORKDAYS.INTL(AZ$4,AZ$4,Chômés))),"*",Montant),
IF(AND(OFFSET(AZ17,,-Sens)&lt;&gt;"",OR(OFFSET(AZ$4,,-Sens)=Tout_JF_P,NOT(NETWORKDAYS.INTL(OFFSET(AZ$4,,-Sens),OFFSET(AZ$4,,-Sens),Chômés)))),IF(OR(AZ$4=Tout_JF_P,NOT(NETWORKDAYS.INTL(AZ$4,AZ$4,Chômés))),"*",Montant),
"")))))),"")</f>
        <v/>
      </c>
      <c r="BA17" s="61" t="str">
        <f t="array" aca="1" ref="BA17" ca="1">IFERROR(IF(BA$4&lt;$D17,"",
IF(BA$4&gt;La_Dernière_Opération,"",
IF(BA$4=La_Dernière_Opération,Montant,
IF(BA$4=$D17,IF(OR(BA$4=Tout_JF_P,NOT(NETWORKDAYS.INTL(BA$4,BA$4,Chômés))),"*",Montant),
IF(_T_E=BA$4,IF(OR(BA$4=Tout_JF_P,NOT(NETWORKDAYS.INTL(BA$4,BA$4,Chômés))),"*",Montant),
IF(AND(OFFSET(BA17,,-Sens)&lt;&gt;"",OR(OFFSET(BA$4,,-Sens)=Tout_JF_P,NOT(NETWORKDAYS.INTL(OFFSET(BA$4,,-Sens),OFFSET(BA$4,,-Sens),Chômés)))),IF(OR(BA$4=Tout_JF_P,NOT(NETWORKDAYS.INTL(BA$4,BA$4,Chômés))),"*",Montant),
"")))))),"")</f>
        <v/>
      </c>
      <c r="BB17" s="44" t="str">
        <f t="array" aca="1" ref="BB17" ca="1">IFERROR(IF(BB$4&lt;$D17,"",
IF(BB$4&gt;La_Dernière_Opération,"",
IF(BB$4=La_Dernière_Opération,Montant,
IF(BB$4=$D17,IF(OR(BB$4=Tout_JF_P,NOT(NETWORKDAYS.INTL(BB$4,BB$4,Chômés))),"*",Montant),
IF(_T_E=BB$4,IF(OR(BB$4=Tout_JF_P,NOT(NETWORKDAYS.INTL(BB$4,BB$4,Chômés))),"*",Montant),
IF(AND(OFFSET(BB17,,-Sens)&lt;&gt;"",OR(OFFSET(BB$4,,-Sens)=Tout_JF_P,NOT(NETWORKDAYS.INTL(OFFSET(BB$4,,-Sens),OFFSET(BB$4,,-Sens),Chômés)))),IF(OR(BB$4=Tout_JF_P,NOT(NETWORKDAYS.INTL(BB$4,BB$4,Chômés))),"*",Montant),
"")))))),"")</f>
        <v/>
      </c>
      <c r="BC17" s="44" t="str">
        <f t="array" aca="1" ref="BC17" ca="1">IFERROR(IF(BC$4&lt;$D17,"",
IF(BC$4&gt;La_Dernière_Opération,"",
IF(BC$4=La_Dernière_Opération,Montant,
IF(BC$4=$D17,IF(OR(BC$4=Tout_JF_P,NOT(NETWORKDAYS.INTL(BC$4,BC$4,Chômés))),"*",Montant),
IF(_T_E=BC$4,IF(OR(BC$4=Tout_JF_P,NOT(NETWORKDAYS.INTL(BC$4,BC$4,Chômés))),"*",Montant),
IF(AND(OFFSET(BC17,,-Sens)&lt;&gt;"",OR(OFFSET(BC$4,,-Sens)=Tout_JF_P,NOT(NETWORKDAYS.INTL(OFFSET(BC$4,,-Sens),OFFSET(BC$4,,-Sens),Chômés)))),IF(OR(BC$4=Tout_JF_P,NOT(NETWORKDAYS.INTL(BC$4,BC$4,Chômés))),"*",Montant),
"")))))),"")</f>
        <v/>
      </c>
      <c r="BD17" s="44" t="str">
        <f t="array" aca="1" ref="BD17" ca="1">IFERROR(IF(BD$4&lt;$D17,"",
IF(BD$4&gt;La_Dernière_Opération,"",
IF(BD$4=La_Dernière_Opération,Montant,
IF(BD$4=$D17,IF(OR(BD$4=Tout_JF_P,NOT(NETWORKDAYS.INTL(BD$4,BD$4,Chômés))),"*",Montant),
IF(_T_E=BD$4,IF(OR(BD$4=Tout_JF_P,NOT(NETWORKDAYS.INTL(BD$4,BD$4,Chômés))),"*",Montant),
IF(AND(OFFSET(BD17,,-Sens)&lt;&gt;"",OR(OFFSET(BD$4,,-Sens)=Tout_JF_P,NOT(NETWORKDAYS.INTL(OFFSET(BD$4,,-Sens),OFFSET(BD$4,,-Sens),Chômés)))),IF(OR(BD$4=Tout_JF_P,NOT(NETWORKDAYS.INTL(BD$4,BD$4,Chômés))),"*",Montant),
"")))))),"")</f>
        <v/>
      </c>
      <c r="BE17" s="44" t="str">
        <f t="array" aca="1" ref="BE17" ca="1">IFERROR(IF(BE$4&lt;$D17,"",
IF(BE$4&gt;La_Dernière_Opération,"",
IF(BE$4=La_Dernière_Opération,Montant,
IF(BE$4=$D17,IF(OR(BE$4=Tout_JF_P,NOT(NETWORKDAYS.INTL(BE$4,BE$4,Chômés))),"*",Montant),
IF(_T_E=BE$4,IF(OR(BE$4=Tout_JF_P,NOT(NETWORKDAYS.INTL(BE$4,BE$4,Chômés))),"*",Montant),
IF(AND(OFFSET(BE17,,-Sens)&lt;&gt;"",OR(OFFSET(BE$4,,-Sens)=Tout_JF_P,NOT(NETWORKDAYS.INTL(OFFSET(BE$4,,-Sens),OFFSET(BE$4,,-Sens),Chômés)))),IF(OR(BE$4=Tout_JF_P,NOT(NETWORKDAYS.INTL(BE$4,BE$4,Chômés))),"*",Montant),
"")))))),"")</f>
        <v/>
      </c>
      <c r="BF17" s="44" t="str">
        <f t="array" aca="1" ref="BF17" ca="1">IFERROR(IF(BF$4&lt;$D17,"",
IF(BF$4&gt;La_Dernière_Opération,"",
IF(BF$4=La_Dernière_Opération,Montant,
IF(BF$4=$D17,IF(OR(BF$4=Tout_JF_P,NOT(NETWORKDAYS.INTL(BF$4,BF$4,Chômés))),"*",Montant),
IF(_T_E=BF$4,IF(OR(BF$4=Tout_JF_P,NOT(NETWORKDAYS.INTL(BF$4,BF$4,Chômés))),"*",Montant),
IF(AND(OFFSET(BF17,,-Sens)&lt;&gt;"",OR(OFFSET(BF$4,,-Sens)=Tout_JF_P,NOT(NETWORKDAYS.INTL(OFFSET(BF$4,,-Sens),OFFSET(BF$4,,-Sens),Chômés)))),IF(OR(BF$4=Tout_JF_P,NOT(NETWORKDAYS.INTL(BF$4,BF$4,Chômés))),"*",Montant),
"")))))),"")</f>
        <v/>
      </c>
      <c r="BG17" s="44" t="str">
        <f t="array" aca="1" ref="BG17" ca="1">IFERROR(IF(BG$4&lt;$D17,"",
IF(BG$4&gt;La_Dernière_Opération,"",
IF(BG$4=La_Dernière_Opération,Montant,
IF(BG$4=$D17,IF(OR(BG$4=Tout_JF_P,NOT(NETWORKDAYS.INTL(BG$4,BG$4,Chômés))),"*",Montant),
IF(_T_E=BG$4,IF(OR(BG$4=Tout_JF_P,NOT(NETWORKDAYS.INTL(BG$4,BG$4,Chômés))),"*",Montant),
IF(AND(OFFSET(BG17,,-Sens)&lt;&gt;"",OR(OFFSET(BG$4,,-Sens)=Tout_JF_P,NOT(NETWORKDAYS.INTL(OFFSET(BG$4,,-Sens),OFFSET(BG$4,,-Sens),Chômés)))),IF(OR(BG$4=Tout_JF_P,NOT(NETWORKDAYS.INTL(BG$4,BG$4,Chômés))),"*",Montant),
"")))))),"")</f>
        <v/>
      </c>
      <c r="BH17" s="40" t="str">
        <f t="array" aca="1" ref="BH17" ca="1">IFERROR(IF(BH$4&lt;$D17,"",
IF(BH$4&gt;La_Dernière_Opération,"",
IF(BH$4=La_Dernière_Opération,Montant,
IF(BH$4=$D17,IF(OR(BH$4=Tout_JF_P,NOT(NETWORKDAYS.INTL(BH$4,BH$4,Chômés))),"*",Montant),
IF(_T_E=BH$4,IF(OR(BH$4=Tout_JF_P,NOT(NETWORKDAYS.INTL(BH$4,BH$4,Chômés))),"*",Montant),
IF(AND(OFFSET(BH17,,-Sens)&lt;&gt;"",OR(OFFSET(BH$4,,-Sens)=Tout_JF_P,NOT(NETWORKDAYS.INTL(OFFSET(BH$4,,-Sens),OFFSET(BH$4,,-Sens),Chômés)))),IF(OR(BH$4=Tout_JF_P,NOT(NETWORKDAYS.INTL(BH$4,BH$4,Chômés))),"*",Montant),
"")))))),"")</f>
        <v/>
      </c>
    </row>
    <row r="18" spans="1:60" ht="26.25" x14ac:dyDescent="0.25">
      <c r="A18" s="63" t="s">
        <v>125</v>
      </c>
      <c r="B18" s="75" t="s">
        <v>166</v>
      </c>
      <c r="C18" s="35"/>
      <c r="D18" s="56">
        <v>43839</v>
      </c>
      <c r="E18" s="77" t="s">
        <v>52</v>
      </c>
      <c r="F18" s="30">
        <v>10000</v>
      </c>
      <c r="G18" s="35"/>
      <c r="H18" s="74">
        <f t="array" aca="1" ref="H18" ca="1">IF(OR($D18=Fériés,$D18=Ponts,NOT(NETWORKDAYS.INTL($D18,$D18,Chômés))),"Erreur de",IF($D18="","Absence de",IFERROR(
IF($I18="Terminé","Opération",
IF(TODAY()&lt;=$D18,$D18,
IF($I18&lt;WORKDAY.INTL(Prochaine_Echéance,IF(OR(WORKDAY.INTL(Prochaine_Echéance,0,Chômés,Tout_JF_P)=Tout_JF_P),1,0)*Sens,Chômés,Tout_JF_P),
$I18,
WORKDAY.INTL(Prochaine_Echéance,IF(OR(WORKDAY.INTL(Prochaine_Echéance,0,Chômés,Tout_JF_P)=Tout_JF_P),1,0)*Sens,Chômés,Tout_JF_P))
)),
IF($D18="","Absence de","Erreur de"))))</f>
        <v>43899</v>
      </c>
      <c r="I18" s="60" t="str">
        <f t="array" aca="1" ref="I18" ca="1">IF(OR($D18=Fériés,$D18=Ponts,NOT(NETWORKDAYS.INTL($D18,$D18,Chômés))),"date de début",IFERROR(
IF(La_Dernière_Opération&gt;EDATE($D18,100),"Perpétuel",
IF(La_Dernière_Opération&lt;TODAY(),"Terminé",La_Dernière_Opération)),IF(AND(ISNUMBER($D18),$E18=""),"périodicité","date de début")))</f>
        <v>Perpétuel</v>
      </c>
      <c r="J18" s="40" t="str">
        <f t="array" aca="1" ref="J18" ca="1">IFERROR(IF(J$4&lt;$D18,"",
IF(J$4&gt;La_Dernière_Opération,"",
IF(J$4=La_Dernière_Opération,Montant,
IF(J$4=$D18,IF(OR(J$4=Tout_JF_P,NOT(NETWORKDAYS.INTL(J$4,J$4,Chômés))),"*",Montant),
IF(_T_E=J$4,IF(OR(J$4=Tout_JF_P,NOT(NETWORKDAYS.INTL(J$4,J$4,Chômés))),"*",Montant),
IF(AND(OFFSET(J18,,-Sens)&lt;&gt;"",OR(OFFSET(J$4,,-Sens)=Tout_JF_P,NOT(NETWORKDAYS.INTL(OFFSET(J$4,,-Sens),OFFSET(J$4,,-Sens),Chômés)))),IF(OR(J$4=Tout_JF_P,NOT(NETWORKDAYS.INTL(J$4,J$4,Chômés))),"*",Montant),
"")))))),"")</f>
        <v/>
      </c>
      <c r="K18" s="40" t="str">
        <f t="array" aca="1" ref="K18" ca="1">IFERROR(IF(K$4&lt;$D18,"",
IF(K$4&gt;La_Dernière_Opération,"",
IF(K$4=La_Dernière_Opération,Montant,
IF(K$4=$D18,IF(OR(K$4=Tout_JF_P,NOT(NETWORKDAYS.INTL(K$4,K$4,Chômés))),"*",Montant),
IF(_T_E=K$4,IF(OR(K$4=Tout_JF_P,NOT(NETWORKDAYS.INTL(K$4,K$4,Chômés))),"*",Montant),
IF(AND(OFFSET(K18,,-Sens)&lt;&gt;"",OR(OFFSET(K$4,,-Sens)=Tout_JF_P,NOT(NETWORKDAYS.INTL(OFFSET(K$4,,-Sens),OFFSET(K$4,,-Sens),Chômés)))),IF(OR(K$4=Tout_JF_P,NOT(NETWORKDAYS.INTL(K$4,K$4,Chômés))),"*",Montant),
"")))))),"")</f>
        <v/>
      </c>
      <c r="L18" s="40" t="str">
        <f t="array" aca="1" ref="L18" ca="1">IFERROR(IF(L$4&lt;$D18,"",
IF(L$4&gt;La_Dernière_Opération,"",
IF(L$4=La_Dernière_Opération,Montant,
IF(L$4=$D18,IF(OR(L$4=Tout_JF_P,NOT(NETWORKDAYS.INTL(L$4,L$4,Chômés))),"*",Montant),
IF(_T_E=L$4,IF(OR(L$4=Tout_JF_P,NOT(NETWORKDAYS.INTL(L$4,L$4,Chômés))),"*",Montant),
IF(AND(OFFSET(L18,,-Sens)&lt;&gt;"",OR(OFFSET(L$4,,-Sens)=Tout_JF_P,NOT(NETWORKDAYS.INTL(OFFSET(L$4,,-Sens),OFFSET(L$4,,-Sens),Chômés)))),IF(OR(L$4=Tout_JF_P,NOT(NETWORKDAYS.INTL(L$4,L$4,Chômés))),"*",Montant),
"")))))),"")</f>
        <v/>
      </c>
      <c r="M18" s="40" t="str">
        <f t="array" aca="1" ref="M18" ca="1">IFERROR(IF(M$4&lt;$D18,"",
IF(M$4&gt;La_Dernière_Opération,"",
IF(M$4=La_Dernière_Opération,Montant,
IF(M$4=$D18,IF(OR(M$4=Tout_JF_P,NOT(NETWORKDAYS.INTL(M$4,M$4,Chômés))),"*",Montant),
IF(_T_E=M$4,IF(OR(M$4=Tout_JF_P,NOT(NETWORKDAYS.INTL(M$4,M$4,Chômés))),"*",Montant),
IF(AND(OFFSET(M18,,-Sens)&lt;&gt;"",OR(OFFSET(M$4,,-Sens)=Tout_JF_P,NOT(NETWORKDAYS.INTL(OFFSET(M$4,,-Sens),OFFSET(M$4,,-Sens),Chômés)))),IF(OR(M$4=Tout_JF_P,NOT(NETWORKDAYS.INTL(M$4,M$4,Chômés))),"*",Montant),
"")))))),"")</f>
        <v/>
      </c>
      <c r="N18" s="40" t="str">
        <f t="array" aca="1" ref="N18" ca="1">IFERROR(IF(N$4&lt;$D18,"",
IF(N$4&gt;La_Dernière_Opération,"",
IF(N$4=La_Dernière_Opération,Montant,
IF(N$4=$D18,IF(OR(N$4=Tout_JF_P,NOT(NETWORKDAYS.INTL(N$4,N$4,Chômés))),"*",Montant),
IF(_T_E=N$4,IF(OR(N$4=Tout_JF_P,NOT(NETWORKDAYS.INTL(N$4,N$4,Chômés))),"*",Montant),
IF(AND(OFFSET(N18,,-Sens)&lt;&gt;"",OR(OFFSET(N$4,,-Sens)=Tout_JF_P,NOT(NETWORKDAYS.INTL(OFFSET(N$4,,-Sens),OFFSET(N$4,,-Sens),Chômés)))),IF(OR(N$4=Tout_JF_P,NOT(NETWORKDAYS.INTL(N$4,N$4,Chômés))),"*",Montant),
"")))))),"")</f>
        <v/>
      </c>
      <c r="O18" s="40" t="str">
        <f t="array" aca="1" ref="O18" ca="1">IFERROR(IF(O$4&lt;$D18,"",
IF(O$4&gt;La_Dernière_Opération,"",
IF(O$4=La_Dernière_Opération,Montant,
IF(O$4=$D18,IF(OR(O$4=Tout_JF_P,NOT(NETWORKDAYS.INTL(O$4,O$4,Chômés))),"*",Montant),
IF(_T_E=O$4,IF(OR(O$4=Tout_JF_P,NOT(NETWORKDAYS.INTL(O$4,O$4,Chômés))),"*",Montant),
IF(AND(OFFSET(O18,,-Sens)&lt;&gt;"",OR(OFFSET(O$4,,-Sens)=Tout_JF_P,NOT(NETWORKDAYS.INTL(OFFSET(O$4,,-Sens),OFFSET(O$4,,-Sens),Chômés)))),IF(OR(O$4=Tout_JF_P,NOT(NETWORKDAYS.INTL(O$4,O$4,Chômés))),"*",Montant),
"")))))),"")</f>
        <v/>
      </c>
      <c r="P18" s="40" t="str">
        <f t="array" aca="1" ref="P18" ca="1">IFERROR(IF(P$4&lt;$D18,"",
IF(P$4&gt;La_Dernière_Opération,"",
IF(P$4=La_Dernière_Opération,Montant,
IF(P$4=$D18,IF(OR(P$4=Tout_JF_P,NOT(NETWORKDAYS.INTL(P$4,P$4,Chômés))),"*",Montant),
IF(_T_E=P$4,IF(OR(P$4=Tout_JF_P,NOT(NETWORKDAYS.INTL(P$4,P$4,Chômés))),"*",Montant),
IF(AND(OFFSET(P18,,-Sens)&lt;&gt;"",OR(OFFSET(P$4,,-Sens)=Tout_JF_P,NOT(NETWORKDAYS.INTL(OFFSET(P$4,,-Sens),OFFSET(P$4,,-Sens),Chômés)))),IF(OR(P$4=Tout_JF_P,NOT(NETWORKDAYS.INTL(P$4,P$4,Chômés))),"*",Montant),
"")))))),"")</f>
        <v/>
      </c>
      <c r="Q18" s="40" t="str">
        <f t="array" aca="1" ref="Q18" ca="1">IFERROR(IF(Q$4&lt;$D18,"",
IF(Q$4&gt;La_Dernière_Opération,"",
IF(Q$4=La_Dernière_Opération,Montant,
IF(Q$4=$D18,IF(OR(Q$4=Tout_JF_P,NOT(NETWORKDAYS.INTL(Q$4,Q$4,Chômés))),"*",Montant),
IF(_T_E=Q$4,IF(OR(Q$4=Tout_JF_P,NOT(NETWORKDAYS.INTL(Q$4,Q$4,Chômés))),"*",Montant),
IF(AND(OFFSET(Q18,,-Sens)&lt;&gt;"",OR(OFFSET(Q$4,,-Sens)=Tout_JF_P,NOT(NETWORKDAYS.INTL(OFFSET(Q$4,,-Sens),OFFSET(Q$4,,-Sens),Chômés)))),IF(OR(Q$4=Tout_JF_P,NOT(NETWORKDAYS.INTL(Q$4,Q$4,Chômés))),"*",Montant),
"")))))),"")</f>
        <v/>
      </c>
      <c r="R18" s="61" t="str">
        <f t="array" aca="1" ref="R18" ca="1">IFERROR(IF(R$4&lt;$D18,"",
IF(R$4&gt;La_Dernière_Opération,"",
IF(R$4=La_Dernière_Opération,Montant,
IF(R$4=$D18,IF(OR(R$4=Tout_JF_P,NOT(NETWORKDAYS.INTL(R$4,R$4,Chômés))),"*",Montant),
IF(_T_E=R$4,IF(OR(R$4=Tout_JF_P,NOT(NETWORKDAYS.INTL(R$4,R$4,Chômés))),"*",Montant),
IF(AND(OFFSET(R18,,-Sens)&lt;&gt;"",OR(OFFSET(R$4,,-Sens)=Tout_JF_P,NOT(NETWORKDAYS.INTL(OFFSET(R$4,,-Sens),OFFSET(R$4,,-Sens),Chômés)))),IF(OR(R$4=Tout_JF_P,NOT(NETWORKDAYS.INTL(R$4,R$4,Chômés))),"*",Montant),
"")))))),"")</f>
        <v/>
      </c>
      <c r="S18" s="61" t="str">
        <f t="array" aca="1" ref="S18" ca="1">IFERROR(IF(S$4&lt;$D18,"",
IF(S$4&gt;La_Dernière_Opération,"",
IF(S$4=La_Dernière_Opération,Montant,
IF(S$4=$D18,IF(OR(S$4=Tout_JF_P,NOT(NETWORKDAYS.INTL(S$4,S$4,Chômés))),"*",Montant),
IF(_T_E=S$4,IF(OR(S$4=Tout_JF_P,NOT(NETWORKDAYS.INTL(S$4,S$4,Chômés))),"*",Montant),
IF(AND(OFFSET(S18,,-Sens)&lt;&gt;"",OR(OFFSET(S$4,,-Sens)=Tout_JF_P,NOT(NETWORKDAYS.INTL(OFFSET(S$4,,-Sens),OFFSET(S$4,,-Sens),Chômés)))),IF(OR(S$4=Tout_JF_P,NOT(NETWORKDAYS.INTL(S$4,S$4,Chômés))),"*",Montant),
"")))))),"")</f>
        <v/>
      </c>
      <c r="T18" s="61" t="str">
        <f t="array" aca="1" ref="T18" ca="1">IFERROR(IF(T$4&lt;$D18,"",
IF(T$4&gt;La_Dernière_Opération,"",
IF(T$4=La_Dernière_Opération,Montant,
IF(T$4=$D18,IF(OR(T$4=Tout_JF_P,NOT(NETWORKDAYS.INTL(T$4,T$4,Chômés))),"*",Montant),
IF(_T_E=T$4,IF(OR(T$4=Tout_JF_P,NOT(NETWORKDAYS.INTL(T$4,T$4,Chômés))),"*",Montant),
IF(AND(OFFSET(T18,,-Sens)&lt;&gt;"",OR(OFFSET(T$4,,-Sens)=Tout_JF_P,NOT(NETWORKDAYS.INTL(OFFSET(T$4,,-Sens),OFFSET(T$4,,-Sens),Chômés)))),IF(OR(T$4=Tout_JF_P,NOT(NETWORKDAYS.INTL(T$4,T$4,Chômés))),"*",Montant),
"")))))),"")</f>
        <v/>
      </c>
      <c r="U18" s="61" t="str">
        <f t="array" aca="1" ref="U18" ca="1">IFERROR(IF(U$4&lt;$D18,"",
IF(U$4&gt;La_Dernière_Opération,"",
IF(U$4=La_Dernière_Opération,Montant,
IF(U$4=$D18,IF(OR(U$4=Tout_JF_P,NOT(NETWORKDAYS.INTL(U$4,U$4,Chômés))),"*",Montant),
IF(_T_E=U$4,IF(OR(U$4=Tout_JF_P,NOT(NETWORKDAYS.INTL(U$4,U$4,Chômés))),"*",Montant),
IF(AND(OFFSET(U18,,-Sens)&lt;&gt;"",OR(OFFSET(U$4,,-Sens)=Tout_JF_P,NOT(NETWORKDAYS.INTL(OFFSET(U$4,,-Sens),OFFSET(U$4,,-Sens),Chômés)))),IF(OR(U$4=Tout_JF_P,NOT(NETWORKDAYS.INTL(U$4,U$4,Chômés))),"*",Montant),
"")))))),"")</f>
        <v/>
      </c>
      <c r="V18" s="61" t="str">
        <f t="array" aca="1" ref="V18" ca="1">IFERROR(IF(V$4&lt;$D18,"",
IF(V$4&gt;La_Dernière_Opération,"",
IF(V$4=La_Dernière_Opération,Montant,
IF(V$4=$D18,IF(OR(V$4=Tout_JF_P,NOT(NETWORKDAYS.INTL(V$4,V$4,Chômés))),"*",Montant),
IF(_T_E=V$4,IF(OR(V$4=Tout_JF_P,NOT(NETWORKDAYS.INTL(V$4,V$4,Chômés))),"*",Montant),
IF(AND(OFFSET(V18,,-Sens)&lt;&gt;"",OR(OFFSET(V$4,,-Sens)=Tout_JF_P,NOT(NETWORKDAYS.INTL(OFFSET(V$4,,-Sens),OFFSET(V$4,,-Sens),Chômés)))),IF(OR(V$4=Tout_JF_P,NOT(NETWORKDAYS.INTL(V$4,V$4,Chômés))),"*",Montant),
"")))))),"")</f>
        <v/>
      </c>
      <c r="W18" s="61" t="str">
        <f t="array" aca="1" ref="W18" ca="1">IFERROR(IF(W$4&lt;$D18,"",
IF(W$4&gt;La_Dernière_Opération,"",
IF(W$4=La_Dernière_Opération,Montant,
IF(W$4=$D18,IF(OR(W$4=Tout_JF_P,NOT(NETWORKDAYS.INTL(W$4,W$4,Chômés))),"*",Montant),
IF(_T_E=W$4,IF(OR(W$4=Tout_JF_P,NOT(NETWORKDAYS.INTL(W$4,W$4,Chômés))),"*",Montant),
IF(AND(OFFSET(W18,,-Sens)&lt;&gt;"",OR(OFFSET(W$4,,-Sens)=Tout_JF_P,NOT(NETWORKDAYS.INTL(OFFSET(W$4,,-Sens),OFFSET(W$4,,-Sens),Chômés)))),IF(OR(W$4=Tout_JF_P,NOT(NETWORKDAYS.INTL(W$4,W$4,Chômés))),"*",Montant),
"")))))),"")</f>
        <v/>
      </c>
      <c r="X18" s="61" t="str">
        <f t="array" aca="1" ref="X18" ca="1">IFERROR(IF(X$4&lt;$D18,"",
IF(X$4&gt;La_Dernière_Opération,"",
IF(X$4=La_Dernière_Opération,Montant,
IF(X$4=$D18,IF(OR(X$4=Tout_JF_P,NOT(NETWORKDAYS.INTL(X$4,X$4,Chômés))),"*",Montant),
IF(_T_E=X$4,IF(OR(X$4=Tout_JF_P,NOT(NETWORKDAYS.INTL(X$4,X$4,Chômés))),"*",Montant),
IF(AND(OFFSET(X18,,-Sens)&lt;&gt;"",OR(OFFSET(X$4,,-Sens)=Tout_JF_P,NOT(NETWORKDAYS.INTL(OFFSET(X$4,,-Sens),OFFSET(X$4,,-Sens),Chômés)))),IF(OR(X$4=Tout_JF_P,NOT(NETWORKDAYS.INTL(X$4,X$4,Chômés))),"*",Montant),
"")))))),"")</f>
        <v/>
      </c>
      <c r="Y18" s="61" t="str">
        <f t="array" aca="1" ref="Y18" ca="1">IFERROR(IF(Y$4&lt;$D18,"",
IF(Y$4&gt;La_Dernière_Opération,"",
IF(Y$4=La_Dernière_Opération,Montant,
IF(Y$4=$D18,IF(OR(Y$4=Tout_JF_P,NOT(NETWORKDAYS.INTL(Y$4,Y$4,Chômés))),"*",Montant),
IF(_T_E=Y$4,IF(OR(Y$4=Tout_JF_P,NOT(NETWORKDAYS.INTL(Y$4,Y$4,Chômés))),"*",Montant),
IF(AND(OFFSET(Y18,,-Sens)&lt;&gt;"",OR(OFFSET(Y$4,,-Sens)=Tout_JF_P,NOT(NETWORKDAYS.INTL(OFFSET(Y$4,,-Sens),OFFSET(Y$4,,-Sens),Chômés)))),IF(OR(Y$4=Tout_JF_P,NOT(NETWORKDAYS.INTL(Y$4,Y$4,Chômés))),"*",Montant),
"")))))),"")</f>
        <v/>
      </c>
      <c r="Z18" s="61" t="str">
        <f t="array" aca="1" ref="Z18" ca="1">IFERROR(IF(Z$4&lt;$D18,"",
IF(Z$4&gt;La_Dernière_Opération,"",
IF(Z$4=La_Dernière_Opération,Montant,
IF(Z$4=$D18,IF(OR(Z$4=Tout_JF_P,NOT(NETWORKDAYS.INTL(Z$4,Z$4,Chômés))),"*",Montant),
IF(_T_E=Z$4,IF(OR(Z$4=Tout_JF_P,NOT(NETWORKDAYS.INTL(Z$4,Z$4,Chômés))),"*",Montant),
IF(AND(OFFSET(Z18,,-Sens)&lt;&gt;"",OR(OFFSET(Z$4,,-Sens)=Tout_JF_P,NOT(NETWORKDAYS.INTL(OFFSET(Z$4,,-Sens),OFFSET(Z$4,,-Sens),Chômés)))),IF(OR(Z$4=Tout_JF_P,NOT(NETWORKDAYS.INTL(Z$4,Z$4,Chômés))),"*",Montant),
"")))))),"")</f>
        <v/>
      </c>
      <c r="AA18" s="61" t="str">
        <f t="array" aca="1" ref="AA18" ca="1">IFERROR(IF(AA$4&lt;$D18,"",
IF(AA$4&gt;La_Dernière_Opération,"",
IF(AA$4=La_Dernière_Opération,Montant,
IF(AA$4=$D18,IF(OR(AA$4=Tout_JF_P,NOT(NETWORKDAYS.INTL(AA$4,AA$4,Chômés))),"*",Montant),
IF(_T_E=AA$4,IF(OR(AA$4=Tout_JF_P,NOT(NETWORKDAYS.INTL(AA$4,AA$4,Chômés))),"*",Montant),
IF(AND(OFFSET(AA18,,-Sens)&lt;&gt;"",OR(OFFSET(AA$4,,-Sens)=Tout_JF_P,NOT(NETWORKDAYS.INTL(OFFSET(AA$4,,-Sens),OFFSET(AA$4,,-Sens),Chômés)))),IF(OR(AA$4=Tout_JF_P,NOT(NETWORKDAYS.INTL(AA$4,AA$4,Chômés))),"*",Montant),
"")))))),"")</f>
        <v/>
      </c>
      <c r="AB18" s="61" t="str">
        <f t="array" aca="1" ref="AB18" ca="1">IFERROR(IF(AB$4&lt;$D18,"",
IF(AB$4&gt;La_Dernière_Opération,"",
IF(AB$4=La_Dernière_Opération,Montant,
IF(AB$4=$D18,IF(OR(AB$4=Tout_JF_P,NOT(NETWORKDAYS.INTL(AB$4,AB$4,Chômés))),"*",Montant),
IF(_T_E=AB$4,IF(OR(AB$4=Tout_JF_P,NOT(NETWORKDAYS.INTL(AB$4,AB$4,Chômés))),"*",Montant),
IF(AND(OFFSET(AB18,,-Sens)&lt;&gt;"",OR(OFFSET(AB$4,,-Sens)=Tout_JF_P,NOT(NETWORKDAYS.INTL(OFFSET(AB$4,,-Sens),OFFSET(AB$4,,-Sens),Chômés)))),IF(OR(AB$4=Tout_JF_P,NOT(NETWORKDAYS.INTL(AB$4,AB$4,Chômés))),"*",Montant),
"")))))),"")</f>
        <v/>
      </c>
      <c r="AC18" s="61" t="str">
        <f t="array" aca="1" ref="AC18" ca="1">IFERROR(IF(AC$4&lt;$D18,"",
IF(AC$4&gt;La_Dernière_Opération,"",
IF(AC$4=La_Dernière_Opération,Montant,
IF(AC$4=$D18,IF(OR(AC$4=Tout_JF_P,NOT(NETWORKDAYS.INTL(AC$4,AC$4,Chômés))),"*",Montant),
IF(_T_E=AC$4,IF(OR(AC$4=Tout_JF_P,NOT(NETWORKDAYS.INTL(AC$4,AC$4,Chômés))),"*",Montant),
IF(AND(OFFSET(AC18,,-Sens)&lt;&gt;"",OR(OFFSET(AC$4,,-Sens)=Tout_JF_P,NOT(NETWORKDAYS.INTL(OFFSET(AC$4,,-Sens),OFFSET(AC$4,,-Sens),Chômés)))),IF(OR(AC$4=Tout_JF_P,NOT(NETWORKDAYS.INTL(AC$4,AC$4,Chômés))),"*",Montant),
"")))))),"")</f>
        <v/>
      </c>
      <c r="AD18" s="61" t="str">
        <f t="array" aca="1" ref="AD18" ca="1">IFERROR(IF(AD$4&lt;$D18,"",
IF(AD$4&gt;La_Dernière_Opération,"",
IF(AD$4=La_Dernière_Opération,Montant,
IF(AD$4=$D18,IF(OR(AD$4=Tout_JF_P,NOT(NETWORKDAYS.INTL(AD$4,AD$4,Chômés))),"*",Montant),
IF(_T_E=AD$4,IF(OR(AD$4=Tout_JF_P,NOT(NETWORKDAYS.INTL(AD$4,AD$4,Chômés))),"*",Montant),
IF(AND(OFFSET(AD18,,-Sens)&lt;&gt;"",OR(OFFSET(AD$4,,-Sens)=Tout_JF_P,NOT(NETWORKDAYS.INTL(OFFSET(AD$4,,-Sens),OFFSET(AD$4,,-Sens),Chômés)))),IF(OR(AD$4=Tout_JF_P,NOT(NETWORKDAYS.INTL(AD$4,AD$4,Chômés))),"*",Montant),
"")))))),"")</f>
        <v/>
      </c>
      <c r="AE18" s="61" t="str">
        <f t="array" aca="1" ref="AE18" ca="1">IFERROR(IF(AE$4&lt;$D18,"",
IF(AE$4&gt;La_Dernière_Opération,"",
IF(AE$4=La_Dernière_Opération,Montant,
IF(AE$4=$D18,IF(OR(AE$4=Tout_JF_P,NOT(NETWORKDAYS.INTL(AE$4,AE$4,Chômés))),"*",Montant),
IF(_T_E=AE$4,IF(OR(AE$4=Tout_JF_P,NOT(NETWORKDAYS.INTL(AE$4,AE$4,Chômés))),"*",Montant),
IF(AND(OFFSET(AE18,,-Sens)&lt;&gt;"",OR(OFFSET(AE$4,,-Sens)=Tout_JF_P,NOT(NETWORKDAYS.INTL(OFFSET(AE$4,,-Sens),OFFSET(AE$4,,-Sens),Chômés)))),IF(OR(AE$4=Tout_JF_P,NOT(NETWORKDAYS.INTL(AE$4,AE$4,Chômés))),"*",Montant),
"")))))),"")</f>
        <v/>
      </c>
      <c r="AF18" s="61" t="str">
        <f t="array" aca="1" ref="AF18" ca="1">IFERROR(IF(AF$4&lt;$D18,"",
IF(AF$4&gt;La_Dernière_Opération,"",
IF(AF$4=La_Dernière_Opération,Montant,
IF(AF$4=$D18,IF(OR(AF$4=Tout_JF_P,NOT(NETWORKDAYS.INTL(AF$4,AF$4,Chômés))),"*",Montant),
IF(_T_E=AF$4,IF(OR(AF$4=Tout_JF_P,NOT(NETWORKDAYS.INTL(AF$4,AF$4,Chômés))),"*",Montant),
IF(AND(OFFSET(AF18,,-Sens)&lt;&gt;"",OR(OFFSET(AF$4,,-Sens)=Tout_JF_P,NOT(NETWORKDAYS.INTL(OFFSET(AF$4,,-Sens),OFFSET(AF$4,,-Sens),Chômés)))),IF(OR(AF$4=Tout_JF_P,NOT(NETWORKDAYS.INTL(AF$4,AF$4,Chômés))),"*",Montant),
"")))))),"")</f>
        <v>VM</v>
      </c>
      <c r="AG18" s="61" t="str">
        <f t="array" aca="1" ref="AG18" ca="1">IFERROR(IF(AG$4&lt;$D18,"",
IF(AG$4&gt;La_Dernière_Opération,"",
IF(AG$4=La_Dernière_Opération,Montant,
IF(AG$4=$D18,IF(OR(AG$4=Tout_JF_P,NOT(NETWORKDAYS.INTL(AG$4,AG$4,Chômés))),"*",Montant),
IF(_T_E=AG$4,IF(OR(AG$4=Tout_JF_P,NOT(NETWORKDAYS.INTL(AG$4,AG$4,Chômés))),"*",Montant),
IF(AND(OFFSET(AG18,,-Sens)&lt;&gt;"",OR(OFFSET(AG$4,,-Sens)=Tout_JF_P,NOT(NETWORKDAYS.INTL(OFFSET(AG$4,,-Sens),OFFSET(AG$4,,-Sens),Chômés)))),IF(OR(AG$4=Tout_JF_P,NOT(NETWORKDAYS.INTL(AG$4,AG$4,Chômés))),"*",Montant),
"")))))),"")</f>
        <v/>
      </c>
      <c r="AH18" s="61" t="str">
        <f t="array" aca="1" ref="AH18" ca="1">IFERROR(IF(AH$4&lt;$D18,"",
IF(AH$4&gt;La_Dernière_Opération,"",
IF(AH$4=La_Dernière_Opération,Montant,
IF(AH$4=$D18,IF(OR(AH$4=Tout_JF_P,NOT(NETWORKDAYS.INTL(AH$4,AH$4,Chômés))),"*",Montant),
IF(_T_E=AH$4,IF(OR(AH$4=Tout_JF_P,NOT(NETWORKDAYS.INTL(AH$4,AH$4,Chômés))),"*",Montant),
IF(AND(OFFSET(AH18,,-Sens)&lt;&gt;"",OR(OFFSET(AH$4,,-Sens)=Tout_JF_P,NOT(NETWORKDAYS.INTL(OFFSET(AH$4,,-Sens),OFFSET(AH$4,,-Sens),Chômés)))),IF(OR(AH$4=Tout_JF_P,NOT(NETWORKDAYS.INTL(AH$4,AH$4,Chômés))),"*",Montant),
"")))))),"")</f>
        <v/>
      </c>
      <c r="AI18" s="61" t="str">
        <f t="array" aca="1" ref="AI18" ca="1">IFERROR(IF(AI$4&lt;$D18,"",
IF(AI$4&gt;La_Dernière_Opération,"",
IF(AI$4=La_Dernière_Opération,Montant,
IF(AI$4=$D18,IF(OR(AI$4=Tout_JF_P,NOT(NETWORKDAYS.INTL(AI$4,AI$4,Chômés))),"*",Montant),
IF(_T_E=AI$4,IF(OR(AI$4=Tout_JF_P,NOT(NETWORKDAYS.INTL(AI$4,AI$4,Chômés))),"*",Montant),
IF(AND(OFFSET(AI18,,-Sens)&lt;&gt;"",OR(OFFSET(AI$4,,-Sens)=Tout_JF_P,NOT(NETWORKDAYS.INTL(OFFSET(AI$4,,-Sens),OFFSET(AI$4,,-Sens),Chômés)))),IF(OR(AI$4=Tout_JF_P,NOT(NETWORKDAYS.INTL(AI$4,AI$4,Chômés))),"*",Montant),
"")))))),"")</f>
        <v/>
      </c>
      <c r="AJ18" s="61" t="str">
        <f t="array" aca="1" ref="AJ18" ca="1">IFERROR(IF(AJ$4&lt;$D18,"",
IF(AJ$4&gt;La_Dernière_Opération,"",
IF(AJ$4=La_Dernière_Opération,Montant,
IF(AJ$4=$D18,IF(OR(AJ$4=Tout_JF_P,NOT(NETWORKDAYS.INTL(AJ$4,AJ$4,Chômés))),"*",Montant),
IF(_T_E=AJ$4,IF(OR(AJ$4=Tout_JF_P,NOT(NETWORKDAYS.INTL(AJ$4,AJ$4,Chômés))),"*",Montant),
IF(AND(OFFSET(AJ18,,-Sens)&lt;&gt;"",OR(OFFSET(AJ$4,,-Sens)=Tout_JF_P,NOT(NETWORKDAYS.INTL(OFFSET(AJ$4,,-Sens),OFFSET(AJ$4,,-Sens),Chômés)))),IF(OR(AJ$4=Tout_JF_P,NOT(NETWORKDAYS.INTL(AJ$4,AJ$4,Chômés))),"*",Montant),
"")))))),"")</f>
        <v/>
      </c>
      <c r="AK18" s="61" t="str">
        <f t="array" aca="1" ref="AK18" ca="1">IFERROR(IF(AK$4&lt;$D18,"",
IF(AK$4&gt;La_Dernière_Opération,"",
IF(AK$4=La_Dernière_Opération,Montant,
IF(AK$4=$D18,IF(OR(AK$4=Tout_JF_P,NOT(NETWORKDAYS.INTL(AK$4,AK$4,Chômés))),"*",Montant),
IF(_T_E=AK$4,IF(OR(AK$4=Tout_JF_P,NOT(NETWORKDAYS.INTL(AK$4,AK$4,Chômés))),"*",Montant),
IF(AND(OFFSET(AK18,,-Sens)&lt;&gt;"",OR(OFFSET(AK$4,,-Sens)=Tout_JF_P,NOT(NETWORKDAYS.INTL(OFFSET(AK$4,,-Sens),OFFSET(AK$4,,-Sens),Chômés)))),IF(OR(AK$4=Tout_JF_P,NOT(NETWORKDAYS.INTL(AK$4,AK$4,Chômés))),"*",Montant),
"")))))),"")</f>
        <v/>
      </c>
      <c r="AL18" s="61" t="str">
        <f t="array" aca="1" ref="AL18" ca="1">IFERROR(IF(AL$4&lt;$D18,"",
IF(AL$4&gt;La_Dernière_Opération,"",
IF(AL$4=La_Dernière_Opération,Montant,
IF(AL$4=$D18,IF(OR(AL$4=Tout_JF_P,NOT(NETWORKDAYS.INTL(AL$4,AL$4,Chômés))),"*",Montant),
IF(_T_E=AL$4,IF(OR(AL$4=Tout_JF_P,NOT(NETWORKDAYS.INTL(AL$4,AL$4,Chômés))),"*",Montant),
IF(AND(OFFSET(AL18,,-Sens)&lt;&gt;"",OR(OFFSET(AL$4,,-Sens)=Tout_JF_P,NOT(NETWORKDAYS.INTL(OFFSET(AL$4,,-Sens),OFFSET(AL$4,,-Sens),Chômés)))),IF(OR(AL$4=Tout_JF_P,NOT(NETWORKDAYS.INTL(AL$4,AL$4,Chômés))),"*",Montant),
"")))))),"")</f>
        <v/>
      </c>
      <c r="AM18" s="61" t="str">
        <f t="array" aca="1" ref="AM18" ca="1">IFERROR(IF(AM$4&lt;$D18,"",
IF(AM$4&gt;La_Dernière_Opération,"",
IF(AM$4=La_Dernière_Opération,Montant,
IF(AM$4=$D18,IF(OR(AM$4=Tout_JF_P,NOT(NETWORKDAYS.INTL(AM$4,AM$4,Chômés))),"*",Montant),
IF(_T_E=AM$4,IF(OR(AM$4=Tout_JF_P,NOT(NETWORKDAYS.INTL(AM$4,AM$4,Chômés))),"*",Montant),
IF(AND(OFFSET(AM18,,-Sens)&lt;&gt;"",OR(OFFSET(AM$4,,-Sens)=Tout_JF_P,NOT(NETWORKDAYS.INTL(OFFSET(AM$4,,-Sens),OFFSET(AM$4,,-Sens),Chômés)))),IF(OR(AM$4=Tout_JF_P,NOT(NETWORKDAYS.INTL(AM$4,AM$4,Chômés))),"*",Montant),
"")))))),"")</f>
        <v/>
      </c>
      <c r="AN18" s="61" t="str">
        <f t="array" aca="1" ref="AN18" ca="1">IFERROR(IF(AN$4&lt;$D18,"",
IF(AN$4&gt;La_Dernière_Opération,"",
IF(AN$4=La_Dernière_Opération,Montant,
IF(AN$4=$D18,IF(OR(AN$4=Tout_JF_P,NOT(NETWORKDAYS.INTL(AN$4,AN$4,Chômés))),"*",Montant),
IF(_T_E=AN$4,IF(OR(AN$4=Tout_JF_P,NOT(NETWORKDAYS.INTL(AN$4,AN$4,Chômés))),"*",Montant),
IF(AND(OFFSET(AN18,,-Sens)&lt;&gt;"",OR(OFFSET(AN$4,,-Sens)=Tout_JF_P,NOT(NETWORKDAYS.INTL(OFFSET(AN$4,,-Sens),OFFSET(AN$4,,-Sens),Chômés)))),IF(OR(AN$4=Tout_JF_P,NOT(NETWORKDAYS.INTL(AN$4,AN$4,Chômés))),"*",Montant),
"")))))),"")</f>
        <v/>
      </c>
      <c r="AO18" s="61" t="str">
        <f t="array" aca="1" ref="AO18" ca="1">IFERROR(IF(AO$4&lt;$D18,"",
IF(AO$4&gt;La_Dernière_Opération,"",
IF(AO$4=La_Dernière_Opération,Montant,
IF(AO$4=$D18,IF(OR(AO$4=Tout_JF_P,NOT(NETWORKDAYS.INTL(AO$4,AO$4,Chômés))),"*",Montant),
IF(_T_E=AO$4,IF(OR(AO$4=Tout_JF_P,NOT(NETWORKDAYS.INTL(AO$4,AO$4,Chômés))),"*",Montant),
IF(AND(OFFSET(AO18,,-Sens)&lt;&gt;"",OR(OFFSET(AO$4,,-Sens)=Tout_JF_P,NOT(NETWORKDAYS.INTL(OFFSET(AO$4,,-Sens),OFFSET(AO$4,,-Sens),Chômés)))),IF(OR(AO$4=Tout_JF_P,NOT(NETWORKDAYS.INTL(AO$4,AO$4,Chômés))),"*",Montant),
"")))))),"")</f>
        <v/>
      </c>
      <c r="AP18" s="61" t="str">
        <f t="array" aca="1" ref="AP18" ca="1">IFERROR(IF(AP$4&lt;$D18,"",
IF(AP$4&gt;La_Dernière_Opération,"",
IF(AP$4=La_Dernière_Opération,Montant,
IF(AP$4=$D18,IF(OR(AP$4=Tout_JF_P,NOT(NETWORKDAYS.INTL(AP$4,AP$4,Chômés))),"*",Montant),
IF(_T_E=AP$4,IF(OR(AP$4=Tout_JF_P,NOT(NETWORKDAYS.INTL(AP$4,AP$4,Chômés))),"*",Montant),
IF(AND(OFFSET(AP18,,-Sens)&lt;&gt;"",OR(OFFSET(AP$4,,-Sens)=Tout_JF_P,NOT(NETWORKDAYS.INTL(OFFSET(AP$4,,-Sens),OFFSET(AP$4,,-Sens),Chômés)))),IF(OR(AP$4=Tout_JF_P,NOT(NETWORKDAYS.INTL(AP$4,AP$4,Chômés))),"*",Montant),
"")))))),"")</f>
        <v/>
      </c>
      <c r="AQ18" s="61" t="str">
        <f t="array" aca="1" ref="AQ18" ca="1">IFERROR(IF(AQ$4&lt;$D18,"",
IF(AQ$4&gt;La_Dernière_Opération,"",
IF(AQ$4=La_Dernière_Opération,Montant,
IF(AQ$4=$D18,IF(OR(AQ$4=Tout_JF_P,NOT(NETWORKDAYS.INTL(AQ$4,AQ$4,Chômés))),"*",Montant),
IF(_T_E=AQ$4,IF(OR(AQ$4=Tout_JF_P,NOT(NETWORKDAYS.INTL(AQ$4,AQ$4,Chômés))),"*",Montant),
IF(AND(OFFSET(AQ18,,-Sens)&lt;&gt;"",OR(OFFSET(AQ$4,,-Sens)=Tout_JF_P,NOT(NETWORKDAYS.INTL(OFFSET(AQ$4,,-Sens),OFFSET(AQ$4,,-Sens),Chômés)))),IF(OR(AQ$4=Tout_JF_P,NOT(NETWORKDAYS.INTL(AQ$4,AQ$4,Chômés))),"*",Montant),
"")))))),"")</f>
        <v/>
      </c>
      <c r="AR18" s="61" t="str">
        <f t="array" aca="1" ref="AR18" ca="1">IFERROR(IF(AR$4&lt;$D18,"",
IF(AR$4&gt;La_Dernière_Opération,"",
IF(AR$4=La_Dernière_Opération,Montant,
IF(AR$4=$D18,IF(OR(AR$4=Tout_JF_P,NOT(NETWORKDAYS.INTL(AR$4,AR$4,Chômés))),"*",Montant),
IF(_T_E=AR$4,IF(OR(AR$4=Tout_JF_P,NOT(NETWORKDAYS.INTL(AR$4,AR$4,Chômés))),"*",Montant),
IF(AND(OFFSET(AR18,,-Sens)&lt;&gt;"",OR(OFFSET(AR$4,,-Sens)=Tout_JF_P,NOT(NETWORKDAYS.INTL(OFFSET(AR$4,,-Sens),OFFSET(AR$4,,-Sens),Chômés)))),IF(OR(AR$4=Tout_JF_P,NOT(NETWORKDAYS.INTL(AR$4,AR$4,Chômés))),"*",Montant),
"")))))),"")</f>
        <v/>
      </c>
      <c r="AS18" s="61" t="str">
        <f t="array" aca="1" ref="AS18" ca="1">IFERROR(IF(AS$4&lt;$D18,"",
IF(AS$4&gt;La_Dernière_Opération,"",
IF(AS$4=La_Dernière_Opération,Montant,
IF(AS$4=$D18,IF(OR(AS$4=Tout_JF_P,NOT(NETWORKDAYS.INTL(AS$4,AS$4,Chômés))),"*",Montant),
IF(_T_E=AS$4,IF(OR(AS$4=Tout_JF_P,NOT(NETWORKDAYS.INTL(AS$4,AS$4,Chômés))),"*",Montant),
IF(AND(OFFSET(AS18,,-Sens)&lt;&gt;"",OR(OFFSET(AS$4,,-Sens)=Tout_JF_P,NOT(NETWORKDAYS.INTL(OFFSET(AS$4,,-Sens),OFFSET(AS$4,,-Sens),Chômés)))),IF(OR(AS$4=Tout_JF_P,NOT(NETWORKDAYS.INTL(AS$4,AS$4,Chômés))),"*",Montant),
"")))))),"")</f>
        <v/>
      </c>
      <c r="AT18" s="61" t="str">
        <f t="array" aca="1" ref="AT18" ca="1">IFERROR(IF(AT$4&lt;$D18,"",
IF(AT$4&gt;La_Dernière_Opération,"",
IF(AT$4=La_Dernière_Opération,Montant,
IF(AT$4=$D18,IF(OR(AT$4=Tout_JF_P,NOT(NETWORKDAYS.INTL(AT$4,AT$4,Chômés))),"*",Montant),
IF(_T_E=AT$4,IF(OR(AT$4=Tout_JF_P,NOT(NETWORKDAYS.INTL(AT$4,AT$4,Chômés))),"*",Montant),
IF(AND(OFFSET(AT18,,-Sens)&lt;&gt;"",OR(OFFSET(AT$4,,-Sens)=Tout_JF_P,NOT(NETWORKDAYS.INTL(OFFSET(AT$4,,-Sens),OFFSET(AT$4,,-Sens),Chômés)))),IF(OR(AT$4=Tout_JF_P,NOT(NETWORKDAYS.INTL(AT$4,AT$4,Chômés))),"*",Montant),
"")))))),"")</f>
        <v/>
      </c>
      <c r="AU18" s="61" t="str">
        <f t="array" aca="1" ref="AU18" ca="1">IFERROR(IF(AU$4&lt;$D18,"",
IF(AU$4&gt;La_Dernière_Opération,"",
IF(AU$4=La_Dernière_Opération,Montant,
IF(AU$4=$D18,IF(OR(AU$4=Tout_JF_P,NOT(NETWORKDAYS.INTL(AU$4,AU$4,Chômés))),"*",Montant),
IF(_T_E=AU$4,IF(OR(AU$4=Tout_JF_P,NOT(NETWORKDAYS.INTL(AU$4,AU$4,Chômés))),"*",Montant),
IF(AND(OFFSET(AU18,,-Sens)&lt;&gt;"",OR(OFFSET(AU$4,,-Sens)=Tout_JF_P,NOT(NETWORKDAYS.INTL(OFFSET(AU$4,,-Sens),OFFSET(AU$4,,-Sens),Chômés)))),IF(OR(AU$4=Tout_JF_P,NOT(NETWORKDAYS.INTL(AU$4,AU$4,Chômés))),"*",Montant),
"")))))),"")</f>
        <v/>
      </c>
      <c r="AV18" s="61" t="str">
        <f t="array" aca="1" ref="AV18" ca="1">IFERROR(IF(AV$4&lt;$D18,"",
IF(AV$4&gt;La_Dernière_Opération,"",
IF(AV$4=La_Dernière_Opération,Montant,
IF(AV$4=$D18,IF(OR(AV$4=Tout_JF_P,NOT(NETWORKDAYS.INTL(AV$4,AV$4,Chômés))),"*",Montant),
IF(_T_E=AV$4,IF(OR(AV$4=Tout_JF_P,NOT(NETWORKDAYS.INTL(AV$4,AV$4,Chômés))),"*",Montant),
IF(AND(OFFSET(AV18,,-Sens)&lt;&gt;"",OR(OFFSET(AV$4,,-Sens)=Tout_JF_P,NOT(NETWORKDAYS.INTL(OFFSET(AV$4,,-Sens),OFFSET(AV$4,,-Sens),Chômés)))),IF(OR(AV$4=Tout_JF_P,NOT(NETWORKDAYS.INTL(AV$4,AV$4,Chômés))),"*",Montant),
"")))))),"")</f>
        <v/>
      </c>
      <c r="AW18" s="61" t="str">
        <f t="array" aca="1" ref="AW18" ca="1">IFERROR(IF(AW$4&lt;$D18,"",
IF(AW$4&gt;La_Dernière_Opération,"",
IF(AW$4=La_Dernière_Opération,Montant,
IF(AW$4=$D18,IF(OR(AW$4=Tout_JF_P,NOT(NETWORKDAYS.INTL(AW$4,AW$4,Chômés))),"*",Montant),
IF(_T_E=AW$4,IF(OR(AW$4=Tout_JF_P,NOT(NETWORKDAYS.INTL(AW$4,AW$4,Chômés))),"*",Montant),
IF(AND(OFFSET(AW18,,-Sens)&lt;&gt;"",OR(OFFSET(AW$4,,-Sens)=Tout_JF_P,NOT(NETWORKDAYS.INTL(OFFSET(AW$4,,-Sens),OFFSET(AW$4,,-Sens),Chômés)))),IF(OR(AW$4=Tout_JF_P,NOT(NETWORKDAYS.INTL(AW$4,AW$4,Chômés))),"*",Montant),
"")))))),"")</f>
        <v/>
      </c>
      <c r="AX18" s="61" t="str">
        <f t="array" aca="1" ref="AX18" ca="1">IFERROR(IF(AX$4&lt;$D18,"",
IF(AX$4&gt;La_Dernière_Opération,"",
IF(AX$4=La_Dernière_Opération,Montant,
IF(AX$4=$D18,IF(OR(AX$4=Tout_JF_P,NOT(NETWORKDAYS.INTL(AX$4,AX$4,Chômés))),"*",Montant),
IF(_T_E=AX$4,IF(OR(AX$4=Tout_JF_P,NOT(NETWORKDAYS.INTL(AX$4,AX$4,Chômés))),"*",Montant),
IF(AND(OFFSET(AX18,,-Sens)&lt;&gt;"",OR(OFFSET(AX$4,,-Sens)=Tout_JF_P,NOT(NETWORKDAYS.INTL(OFFSET(AX$4,,-Sens),OFFSET(AX$4,,-Sens),Chômés)))),IF(OR(AX$4=Tout_JF_P,NOT(NETWORKDAYS.INTL(AX$4,AX$4,Chômés))),"*",Montant),
"")))))),"")</f>
        <v/>
      </c>
      <c r="AY18" s="61" t="str">
        <f t="array" aca="1" ref="AY18" ca="1">IFERROR(IF(AY$4&lt;$D18,"",
IF(AY$4&gt;La_Dernière_Opération,"",
IF(AY$4=La_Dernière_Opération,Montant,
IF(AY$4=$D18,IF(OR(AY$4=Tout_JF_P,NOT(NETWORKDAYS.INTL(AY$4,AY$4,Chômés))),"*",Montant),
IF(_T_E=AY$4,IF(OR(AY$4=Tout_JF_P,NOT(NETWORKDAYS.INTL(AY$4,AY$4,Chômés))),"*",Montant),
IF(AND(OFFSET(AY18,,-Sens)&lt;&gt;"",OR(OFFSET(AY$4,,-Sens)=Tout_JF_P,NOT(NETWORKDAYS.INTL(OFFSET(AY$4,,-Sens),OFFSET(AY$4,,-Sens),Chômés)))),IF(OR(AY$4=Tout_JF_P,NOT(NETWORKDAYS.INTL(AY$4,AY$4,Chômés))),"*",Montant),
"")))))),"")</f>
        <v/>
      </c>
      <c r="AZ18" s="61" t="str">
        <f t="array" aca="1" ref="AZ18" ca="1">IFERROR(IF(AZ$4&lt;$D18,"",
IF(AZ$4&gt;La_Dernière_Opération,"",
IF(AZ$4=La_Dernière_Opération,Montant,
IF(AZ$4=$D18,IF(OR(AZ$4=Tout_JF_P,NOT(NETWORKDAYS.INTL(AZ$4,AZ$4,Chômés))),"*",Montant),
IF(_T_E=AZ$4,IF(OR(AZ$4=Tout_JF_P,NOT(NETWORKDAYS.INTL(AZ$4,AZ$4,Chômés))),"*",Montant),
IF(AND(OFFSET(AZ18,,-Sens)&lt;&gt;"",OR(OFFSET(AZ$4,,-Sens)=Tout_JF_P,NOT(NETWORKDAYS.INTL(OFFSET(AZ$4,,-Sens),OFFSET(AZ$4,,-Sens),Chômés)))),IF(OR(AZ$4=Tout_JF_P,NOT(NETWORKDAYS.INTL(AZ$4,AZ$4,Chômés))),"*",Montant),
"")))))),"")</f>
        <v/>
      </c>
      <c r="BA18" s="61" t="str">
        <f t="array" aca="1" ref="BA18" ca="1">IFERROR(IF(BA$4&lt;$D18,"",
IF(BA$4&gt;La_Dernière_Opération,"",
IF(BA$4=La_Dernière_Opération,Montant,
IF(BA$4=$D18,IF(OR(BA$4=Tout_JF_P,NOT(NETWORKDAYS.INTL(BA$4,BA$4,Chômés))),"*",Montant),
IF(_T_E=BA$4,IF(OR(BA$4=Tout_JF_P,NOT(NETWORKDAYS.INTL(BA$4,BA$4,Chômés))),"*",Montant),
IF(AND(OFFSET(BA18,,-Sens)&lt;&gt;"",OR(OFFSET(BA$4,,-Sens)=Tout_JF_P,NOT(NETWORKDAYS.INTL(OFFSET(BA$4,,-Sens),OFFSET(BA$4,,-Sens),Chômés)))),IF(OR(BA$4=Tout_JF_P,NOT(NETWORKDAYS.INTL(BA$4,BA$4,Chômés))),"*",Montant),
"")))))),"")</f>
        <v/>
      </c>
      <c r="BB18" s="44" t="str">
        <f t="array" aca="1" ref="BB18" ca="1">IFERROR(IF(BB$4&lt;$D18,"",
IF(BB$4&gt;La_Dernière_Opération,"",
IF(BB$4=La_Dernière_Opération,Montant,
IF(BB$4=$D18,IF(OR(BB$4=Tout_JF_P,NOT(NETWORKDAYS.INTL(BB$4,BB$4,Chômés))),"*",Montant),
IF(_T_E=BB$4,IF(OR(BB$4=Tout_JF_P,NOT(NETWORKDAYS.INTL(BB$4,BB$4,Chômés))),"*",Montant),
IF(AND(OFFSET(BB18,,-Sens)&lt;&gt;"",OR(OFFSET(BB$4,,-Sens)=Tout_JF_P,NOT(NETWORKDAYS.INTL(OFFSET(BB$4,,-Sens),OFFSET(BB$4,,-Sens),Chômés)))),IF(OR(BB$4=Tout_JF_P,NOT(NETWORKDAYS.INTL(BB$4,BB$4,Chômés))),"*",Montant),
"")))))),"")</f>
        <v/>
      </c>
      <c r="BC18" s="44" t="str">
        <f t="array" aca="1" ref="BC18" ca="1">IFERROR(IF(BC$4&lt;$D18,"",
IF(BC$4&gt;La_Dernière_Opération,"",
IF(BC$4=La_Dernière_Opération,Montant,
IF(BC$4=$D18,IF(OR(BC$4=Tout_JF_P,NOT(NETWORKDAYS.INTL(BC$4,BC$4,Chômés))),"*",Montant),
IF(_T_E=BC$4,IF(OR(BC$4=Tout_JF_P,NOT(NETWORKDAYS.INTL(BC$4,BC$4,Chômés))),"*",Montant),
IF(AND(OFFSET(BC18,,-Sens)&lt;&gt;"",OR(OFFSET(BC$4,,-Sens)=Tout_JF_P,NOT(NETWORKDAYS.INTL(OFFSET(BC$4,,-Sens),OFFSET(BC$4,,-Sens),Chômés)))),IF(OR(BC$4=Tout_JF_P,NOT(NETWORKDAYS.INTL(BC$4,BC$4,Chômés))),"*",Montant),
"")))))),"")</f>
        <v/>
      </c>
      <c r="BD18" s="44" t="str">
        <f t="array" aca="1" ref="BD18" ca="1">IFERROR(IF(BD$4&lt;$D18,"",
IF(BD$4&gt;La_Dernière_Opération,"",
IF(BD$4=La_Dernière_Opération,Montant,
IF(BD$4=$D18,IF(OR(BD$4=Tout_JF_P,NOT(NETWORKDAYS.INTL(BD$4,BD$4,Chômés))),"*",Montant),
IF(_T_E=BD$4,IF(OR(BD$4=Tout_JF_P,NOT(NETWORKDAYS.INTL(BD$4,BD$4,Chômés))),"*",Montant),
IF(AND(OFFSET(BD18,,-Sens)&lt;&gt;"",OR(OFFSET(BD$4,,-Sens)=Tout_JF_P,NOT(NETWORKDAYS.INTL(OFFSET(BD$4,,-Sens),OFFSET(BD$4,,-Sens),Chômés)))),IF(OR(BD$4=Tout_JF_P,NOT(NETWORKDAYS.INTL(BD$4,BD$4,Chômés))),"*",Montant),
"")))))),"")</f>
        <v/>
      </c>
      <c r="BE18" s="44" t="str">
        <f t="array" aca="1" ref="BE18" ca="1">IFERROR(IF(BE$4&lt;$D18,"",
IF(BE$4&gt;La_Dernière_Opération,"",
IF(BE$4=La_Dernière_Opération,Montant,
IF(BE$4=$D18,IF(OR(BE$4=Tout_JF_P,NOT(NETWORKDAYS.INTL(BE$4,BE$4,Chômés))),"*",Montant),
IF(_T_E=BE$4,IF(OR(BE$4=Tout_JF_P,NOT(NETWORKDAYS.INTL(BE$4,BE$4,Chômés))),"*",Montant),
IF(AND(OFFSET(BE18,,-Sens)&lt;&gt;"",OR(OFFSET(BE$4,,-Sens)=Tout_JF_P,NOT(NETWORKDAYS.INTL(OFFSET(BE$4,,-Sens),OFFSET(BE$4,,-Sens),Chômés)))),IF(OR(BE$4=Tout_JF_P,NOT(NETWORKDAYS.INTL(BE$4,BE$4,Chômés))),"*",Montant),
"")))))),"")</f>
        <v/>
      </c>
      <c r="BF18" s="44" t="str">
        <f t="array" aca="1" ref="BF18" ca="1">IFERROR(IF(BF$4&lt;$D18,"",
IF(BF$4&gt;La_Dernière_Opération,"",
IF(BF$4=La_Dernière_Opération,Montant,
IF(BF$4=$D18,IF(OR(BF$4=Tout_JF_P,NOT(NETWORKDAYS.INTL(BF$4,BF$4,Chômés))),"*",Montant),
IF(_T_E=BF$4,IF(OR(BF$4=Tout_JF_P,NOT(NETWORKDAYS.INTL(BF$4,BF$4,Chômés))),"*",Montant),
IF(AND(OFFSET(BF18,,-Sens)&lt;&gt;"",OR(OFFSET(BF$4,,-Sens)=Tout_JF_P,NOT(NETWORKDAYS.INTL(OFFSET(BF$4,,-Sens),OFFSET(BF$4,,-Sens),Chômés)))),IF(OR(BF$4=Tout_JF_P,NOT(NETWORKDAYS.INTL(BF$4,BF$4,Chômés))),"*",Montant),
"")))))),"")</f>
        <v/>
      </c>
      <c r="BG18" s="44" t="str">
        <f t="array" aca="1" ref="BG18" ca="1">IFERROR(IF(BG$4&lt;$D18,"",
IF(BG$4&gt;La_Dernière_Opération,"",
IF(BG$4=La_Dernière_Opération,Montant,
IF(BG$4=$D18,IF(OR(BG$4=Tout_JF_P,NOT(NETWORKDAYS.INTL(BG$4,BG$4,Chômés))),"*",Montant),
IF(_T_E=BG$4,IF(OR(BG$4=Tout_JF_P,NOT(NETWORKDAYS.INTL(BG$4,BG$4,Chômés))),"*",Montant),
IF(AND(OFFSET(BG18,,-Sens)&lt;&gt;"",OR(OFFSET(BG$4,,-Sens)=Tout_JF_P,NOT(NETWORKDAYS.INTL(OFFSET(BG$4,,-Sens),OFFSET(BG$4,,-Sens),Chômés)))),IF(OR(BG$4=Tout_JF_P,NOT(NETWORKDAYS.INTL(BG$4,BG$4,Chômés))),"*",Montant),
"")))))),"")</f>
        <v/>
      </c>
      <c r="BH18" s="40" t="str">
        <f t="array" aca="1" ref="BH18" ca="1">IFERROR(IF(BH$4&lt;$D18,"",
IF(BH$4&gt;La_Dernière_Opération,"",
IF(BH$4=La_Dernière_Opération,Montant,
IF(BH$4=$D18,IF(OR(BH$4=Tout_JF_P,NOT(NETWORKDAYS.INTL(BH$4,BH$4,Chômés))),"*",Montant),
IF(_T_E=BH$4,IF(OR(BH$4=Tout_JF_P,NOT(NETWORKDAYS.INTL(BH$4,BH$4,Chômés))),"*",Montant),
IF(AND(OFFSET(BH18,,-Sens)&lt;&gt;"",OR(OFFSET(BH$4,,-Sens)=Tout_JF_P,NOT(NETWORKDAYS.INTL(OFFSET(BH$4,,-Sens),OFFSET(BH$4,,-Sens),Chômés)))),IF(OR(BH$4=Tout_JF_P,NOT(NETWORKDAYS.INTL(BH$4,BH$4,Chômés))),"*",Montant),
"")))))),"")</f>
        <v/>
      </c>
    </row>
    <row r="19" spans="1:60" ht="26.25" x14ac:dyDescent="0.25">
      <c r="A19" s="63" t="s">
        <v>126</v>
      </c>
      <c r="B19" s="75" t="s">
        <v>166</v>
      </c>
      <c r="C19" s="35"/>
      <c r="D19" s="56">
        <v>43831</v>
      </c>
      <c r="E19" s="77" t="s">
        <v>52</v>
      </c>
      <c r="F19" s="30">
        <v>10000</v>
      </c>
      <c r="G19" s="35"/>
      <c r="H19" s="74">
        <f t="array" aca="1" ref="H19" ca="1">IF(OR($D19=Fériés,$D19=Ponts,NOT(NETWORKDAYS.INTL($D19,$D19,Chômés))),"Erreur de",IF($D19="","Absence de",IFERROR(
IF($I19="Terminé","Opération",
IF(TODAY()&lt;=$D19,$D19,
IF($I19&lt;WORKDAY.INTL(Prochaine_Echéance,IF(OR(WORKDAY.INTL(Prochaine_Echéance,0,Chômés,Tout_JF_P)=Tout_JF_P),1,0)*Sens,Chômés,Tout_JF_P),
$I19,
WORKDAY.INTL(Prochaine_Echéance,IF(OR(WORKDAY.INTL(Prochaine_Echéance,0,Chômés,Tout_JF_P)=Tout_JF_P),1,0)*Sens,Chômés,Tout_JF_P))
)),
IF($D19="","Absence de","Erreur de"))))</f>
        <v>43922</v>
      </c>
      <c r="I19" s="60" t="str">
        <f t="array" aca="1" ref="I19" ca="1">IF(OR($D19=Fériés,$D19=Ponts,NOT(NETWORKDAYS.INTL($D19,$D19,Chômés))),"date de début",IFERROR(
IF(La_Dernière_Opération&gt;EDATE($D19,100),"Perpétuel",
IF(La_Dernière_Opération&lt;TODAY(),"Terminé",La_Dernière_Opération)),IF(AND(ISNUMBER($D19),$E19=""),"périodicité","date de début")))</f>
        <v>Perpétuel</v>
      </c>
      <c r="J19" s="40" t="str">
        <f t="array" aca="1" ref="J19" ca="1">IFERROR(IF(J$4&lt;$D19,"",
IF(J$4&gt;La_Dernière_Opération,"",
IF(J$4=La_Dernière_Opération,Montant,
IF(J$4=$D19,IF(OR(J$4=Tout_JF_P,NOT(NETWORKDAYS.INTL(J$4,J$4,Chômés))),"*",Montant),
IF(_T_E=J$4,IF(OR(J$4=Tout_JF_P,NOT(NETWORKDAYS.INTL(J$4,J$4,Chômés))),"*",Montant),
IF(AND(OFFSET(J19,,-Sens)&lt;&gt;"",OR(OFFSET(J$4,,-Sens)=Tout_JF_P,NOT(NETWORKDAYS.INTL(OFFSET(J$4,,-Sens),OFFSET(J$4,,-Sens),Chômés)))),IF(OR(J$4=Tout_JF_P,NOT(NETWORKDAYS.INTL(J$4,J$4,Chômés))),"*",Montant),
"")))))),"")</f>
        <v/>
      </c>
      <c r="K19" s="40" t="str">
        <f t="array" aca="1" ref="K19" ca="1">IFERROR(IF(K$4&lt;$D19,"",
IF(K$4&gt;La_Dernière_Opération,"",
IF(K$4=La_Dernière_Opération,Montant,
IF(K$4=$D19,IF(OR(K$4=Tout_JF_P,NOT(NETWORKDAYS.INTL(K$4,K$4,Chômés))),"*",Montant),
IF(_T_E=K$4,IF(OR(K$4=Tout_JF_P,NOT(NETWORKDAYS.INTL(K$4,K$4,Chômés))),"*",Montant),
IF(AND(OFFSET(K19,,-Sens)&lt;&gt;"",OR(OFFSET(K$4,,-Sens)=Tout_JF_P,NOT(NETWORKDAYS.INTL(OFFSET(K$4,,-Sens),OFFSET(K$4,,-Sens),Chômés)))),IF(OR(K$4=Tout_JF_P,NOT(NETWORKDAYS.INTL(K$4,K$4,Chômés))),"*",Montant),
"")))))),"")</f>
        <v/>
      </c>
      <c r="L19" s="40" t="str">
        <f t="array" aca="1" ref="L19" ca="1">IFERROR(IF(L$4&lt;$D19,"",
IF(L$4&gt;La_Dernière_Opération,"",
IF(L$4=La_Dernière_Opération,Montant,
IF(L$4=$D19,IF(OR(L$4=Tout_JF_P,NOT(NETWORKDAYS.INTL(L$4,L$4,Chômés))),"*",Montant),
IF(_T_E=L$4,IF(OR(L$4=Tout_JF_P,NOT(NETWORKDAYS.INTL(L$4,L$4,Chômés))),"*",Montant),
IF(AND(OFFSET(L19,,-Sens)&lt;&gt;"",OR(OFFSET(L$4,,-Sens)=Tout_JF_P,NOT(NETWORKDAYS.INTL(OFFSET(L$4,,-Sens),OFFSET(L$4,,-Sens),Chômés)))),IF(OR(L$4=Tout_JF_P,NOT(NETWORKDAYS.INTL(L$4,L$4,Chômés))),"*",Montant),
"")))))),"")</f>
        <v/>
      </c>
      <c r="M19" s="40" t="str">
        <f t="array" aca="1" ref="M19" ca="1">IFERROR(IF(M$4&lt;$D19,"",
IF(M$4&gt;La_Dernière_Opération,"",
IF(M$4=La_Dernière_Opération,Montant,
IF(M$4=$D19,IF(OR(M$4=Tout_JF_P,NOT(NETWORKDAYS.INTL(M$4,M$4,Chômés))),"*",Montant),
IF(_T_E=M$4,IF(OR(M$4=Tout_JF_P,NOT(NETWORKDAYS.INTL(M$4,M$4,Chômés))),"*",Montant),
IF(AND(OFFSET(M19,,-Sens)&lt;&gt;"",OR(OFFSET(M$4,,-Sens)=Tout_JF_P,NOT(NETWORKDAYS.INTL(OFFSET(M$4,,-Sens),OFFSET(M$4,,-Sens),Chômés)))),IF(OR(M$4=Tout_JF_P,NOT(NETWORKDAYS.INTL(M$4,M$4,Chômés))),"*",Montant),
"")))))),"")</f>
        <v/>
      </c>
      <c r="N19" s="40" t="str">
        <f t="array" aca="1" ref="N19" ca="1">IFERROR(IF(N$4&lt;$D19,"",
IF(N$4&gt;La_Dernière_Opération,"",
IF(N$4=La_Dernière_Opération,Montant,
IF(N$4=$D19,IF(OR(N$4=Tout_JF_P,NOT(NETWORKDAYS.INTL(N$4,N$4,Chômés))),"*",Montant),
IF(_T_E=N$4,IF(OR(N$4=Tout_JF_P,NOT(NETWORKDAYS.INTL(N$4,N$4,Chômés))),"*",Montant),
IF(AND(OFFSET(N19,,-Sens)&lt;&gt;"",OR(OFFSET(N$4,,-Sens)=Tout_JF_P,NOT(NETWORKDAYS.INTL(OFFSET(N$4,,-Sens),OFFSET(N$4,,-Sens),Chômés)))),IF(OR(N$4=Tout_JF_P,NOT(NETWORKDAYS.INTL(N$4,N$4,Chômés))),"*",Montant),
"")))))),"")</f>
        <v/>
      </c>
      <c r="O19" s="40" t="str">
        <f t="array" aca="1" ref="O19" ca="1">IFERROR(IF(O$4&lt;$D19,"",
IF(O$4&gt;La_Dernière_Opération,"",
IF(O$4=La_Dernière_Opération,Montant,
IF(O$4=$D19,IF(OR(O$4=Tout_JF_P,NOT(NETWORKDAYS.INTL(O$4,O$4,Chômés))),"*",Montant),
IF(_T_E=O$4,IF(OR(O$4=Tout_JF_P,NOT(NETWORKDAYS.INTL(O$4,O$4,Chômés))),"*",Montant),
IF(AND(OFFSET(O19,,-Sens)&lt;&gt;"",OR(OFFSET(O$4,,-Sens)=Tout_JF_P,NOT(NETWORKDAYS.INTL(OFFSET(O$4,,-Sens),OFFSET(O$4,,-Sens),Chômés)))),IF(OR(O$4=Tout_JF_P,NOT(NETWORKDAYS.INTL(O$4,O$4,Chômés))),"*",Montant),
"")))))),"")</f>
        <v/>
      </c>
      <c r="P19" s="40" t="str">
        <f t="array" aca="1" ref="P19" ca="1">IFERROR(IF(P$4&lt;$D19,"",
IF(P$4&gt;La_Dernière_Opération,"",
IF(P$4=La_Dernière_Opération,Montant,
IF(P$4=$D19,IF(OR(P$4=Tout_JF_P,NOT(NETWORKDAYS.INTL(P$4,P$4,Chômés))),"*",Montant),
IF(_T_E=P$4,IF(OR(P$4=Tout_JF_P,NOT(NETWORKDAYS.INTL(P$4,P$4,Chômés))),"*",Montant),
IF(AND(OFFSET(P19,,-Sens)&lt;&gt;"",OR(OFFSET(P$4,,-Sens)=Tout_JF_P,NOT(NETWORKDAYS.INTL(OFFSET(P$4,,-Sens),OFFSET(P$4,,-Sens),Chômés)))),IF(OR(P$4=Tout_JF_P,NOT(NETWORKDAYS.INTL(P$4,P$4,Chômés))),"*",Montant),
"")))))),"")</f>
        <v/>
      </c>
      <c r="Q19" s="40" t="str">
        <f t="array" aca="1" ref="Q19" ca="1">IFERROR(IF(Q$4&lt;$D19,"",
IF(Q$4&gt;La_Dernière_Opération,"",
IF(Q$4=La_Dernière_Opération,Montant,
IF(Q$4=$D19,IF(OR(Q$4=Tout_JF_P,NOT(NETWORKDAYS.INTL(Q$4,Q$4,Chômés))),"*",Montant),
IF(_T_E=Q$4,IF(OR(Q$4=Tout_JF_P,NOT(NETWORKDAYS.INTL(Q$4,Q$4,Chômés))),"*",Montant),
IF(AND(OFFSET(Q19,,-Sens)&lt;&gt;"",OR(OFFSET(Q$4,,-Sens)=Tout_JF_P,NOT(NETWORKDAYS.INTL(OFFSET(Q$4,,-Sens),OFFSET(Q$4,,-Sens),Chômés)))),IF(OR(Q$4=Tout_JF_P,NOT(NETWORKDAYS.INTL(Q$4,Q$4,Chômés))),"*",Montant),
"")))))),"")</f>
        <v/>
      </c>
      <c r="R19" s="61" t="str">
        <f t="array" aca="1" ref="R19" ca="1">IFERROR(IF(R$4&lt;$D19,"",
IF(R$4&gt;La_Dernière_Opération,"",
IF(R$4=La_Dernière_Opération,Montant,
IF(R$4=$D19,IF(OR(R$4=Tout_JF_P,NOT(NETWORKDAYS.INTL(R$4,R$4,Chômés))),"*",Montant),
IF(_T_E=R$4,IF(OR(R$4=Tout_JF_P,NOT(NETWORKDAYS.INTL(R$4,R$4,Chômés))),"*",Montant),
IF(AND(OFFSET(R19,,-Sens)&lt;&gt;"",OR(OFFSET(R$4,,-Sens)=Tout_JF_P,NOT(NETWORKDAYS.INTL(OFFSET(R$4,,-Sens),OFFSET(R$4,,-Sens),Chômés)))),IF(OR(R$4=Tout_JF_P,NOT(NETWORKDAYS.INTL(R$4,R$4,Chômés))),"*",Montant),
"")))))),"")</f>
        <v/>
      </c>
      <c r="S19" s="61" t="str">
        <f t="array" aca="1" ref="S19" ca="1">IFERROR(IF(S$4&lt;$D19,"",
IF(S$4&gt;La_Dernière_Opération,"",
IF(S$4=La_Dernière_Opération,Montant,
IF(S$4=$D19,IF(OR(S$4=Tout_JF_P,NOT(NETWORKDAYS.INTL(S$4,S$4,Chômés))),"*",Montant),
IF(_T_E=S$4,IF(OR(S$4=Tout_JF_P,NOT(NETWORKDAYS.INTL(S$4,S$4,Chômés))),"*",Montant),
IF(AND(OFFSET(S19,,-Sens)&lt;&gt;"",OR(OFFSET(S$4,,-Sens)=Tout_JF_P,NOT(NETWORKDAYS.INTL(OFFSET(S$4,,-Sens),OFFSET(S$4,,-Sens),Chômés)))),IF(OR(S$4=Tout_JF_P,NOT(NETWORKDAYS.INTL(S$4,S$4,Chômés))),"*",Montant),
"")))))),"")</f>
        <v/>
      </c>
      <c r="T19" s="61" t="str">
        <f t="array" aca="1" ref="T19" ca="1">IFERROR(IF(T$4&lt;$D19,"",
IF(T$4&gt;La_Dernière_Opération,"",
IF(T$4=La_Dernière_Opération,Montant,
IF(T$4=$D19,IF(OR(T$4=Tout_JF_P,NOT(NETWORKDAYS.INTL(T$4,T$4,Chômés))),"*",Montant),
IF(_T_E=T$4,IF(OR(T$4=Tout_JF_P,NOT(NETWORKDAYS.INTL(T$4,T$4,Chômés))),"*",Montant),
IF(AND(OFFSET(T19,,-Sens)&lt;&gt;"",OR(OFFSET(T$4,,-Sens)=Tout_JF_P,NOT(NETWORKDAYS.INTL(OFFSET(T$4,,-Sens),OFFSET(T$4,,-Sens),Chômés)))),IF(OR(T$4=Tout_JF_P,NOT(NETWORKDAYS.INTL(T$4,T$4,Chômés))),"*",Montant),
"")))))),"")</f>
        <v/>
      </c>
      <c r="U19" s="61" t="str">
        <f t="array" aca="1" ref="U19" ca="1">IFERROR(IF(U$4&lt;$D19,"",
IF(U$4&gt;La_Dernière_Opération,"",
IF(U$4=La_Dernière_Opération,Montant,
IF(U$4=$D19,IF(OR(U$4=Tout_JF_P,NOT(NETWORKDAYS.INTL(U$4,U$4,Chômés))),"*",Montant),
IF(_T_E=U$4,IF(OR(U$4=Tout_JF_P,NOT(NETWORKDAYS.INTL(U$4,U$4,Chômés))),"*",Montant),
IF(AND(OFFSET(U19,,-Sens)&lt;&gt;"",OR(OFFSET(U$4,,-Sens)=Tout_JF_P,NOT(NETWORKDAYS.INTL(OFFSET(U$4,,-Sens),OFFSET(U$4,,-Sens),Chômés)))),IF(OR(U$4=Tout_JF_P,NOT(NETWORKDAYS.INTL(U$4,U$4,Chômés))),"*",Montant),
"")))))),"")</f>
        <v/>
      </c>
      <c r="V19" s="61" t="str">
        <f t="array" aca="1" ref="V19" ca="1">IFERROR(IF(V$4&lt;$D19,"",
IF(V$4&gt;La_Dernière_Opération,"",
IF(V$4=La_Dernière_Opération,Montant,
IF(V$4=$D19,IF(OR(V$4=Tout_JF_P,NOT(NETWORKDAYS.INTL(V$4,V$4,Chômés))),"*",Montant),
IF(_T_E=V$4,IF(OR(V$4=Tout_JF_P,NOT(NETWORKDAYS.INTL(V$4,V$4,Chômés))),"*",Montant),
IF(AND(OFFSET(V19,,-Sens)&lt;&gt;"",OR(OFFSET(V$4,,-Sens)=Tout_JF_P,NOT(NETWORKDAYS.INTL(OFFSET(V$4,,-Sens),OFFSET(V$4,,-Sens),Chômés)))),IF(OR(V$4=Tout_JF_P,NOT(NETWORKDAYS.INTL(V$4,V$4,Chômés))),"*",Montant),
"")))))),"")</f>
        <v/>
      </c>
      <c r="W19" s="61" t="str">
        <f t="array" aca="1" ref="W19" ca="1">IFERROR(IF(W$4&lt;$D19,"",
IF(W$4&gt;La_Dernière_Opération,"",
IF(W$4=La_Dernière_Opération,Montant,
IF(W$4=$D19,IF(OR(W$4=Tout_JF_P,NOT(NETWORKDAYS.INTL(W$4,W$4,Chômés))),"*",Montant),
IF(_T_E=W$4,IF(OR(W$4=Tout_JF_P,NOT(NETWORKDAYS.INTL(W$4,W$4,Chômés))),"*",Montant),
IF(AND(OFFSET(W19,,-Sens)&lt;&gt;"",OR(OFFSET(W$4,,-Sens)=Tout_JF_P,NOT(NETWORKDAYS.INTL(OFFSET(W$4,,-Sens),OFFSET(W$4,,-Sens),Chômés)))),IF(OR(W$4=Tout_JF_P,NOT(NETWORKDAYS.INTL(W$4,W$4,Chômés))),"*",Montant),
"")))))),"")</f>
        <v/>
      </c>
      <c r="X19" s="61" t="str">
        <f t="array" aca="1" ref="X19" ca="1">IFERROR(IF(X$4&lt;$D19,"",
IF(X$4&gt;La_Dernière_Opération,"",
IF(X$4=La_Dernière_Opération,Montant,
IF(X$4=$D19,IF(OR(X$4=Tout_JF_P,NOT(NETWORKDAYS.INTL(X$4,X$4,Chômés))),"*",Montant),
IF(_T_E=X$4,IF(OR(X$4=Tout_JF_P,NOT(NETWORKDAYS.INTL(X$4,X$4,Chômés))),"*",Montant),
IF(AND(OFFSET(X19,,-Sens)&lt;&gt;"",OR(OFFSET(X$4,,-Sens)=Tout_JF_P,NOT(NETWORKDAYS.INTL(OFFSET(X$4,,-Sens),OFFSET(X$4,,-Sens),Chômés)))),IF(OR(X$4=Tout_JF_P,NOT(NETWORKDAYS.INTL(X$4,X$4,Chômés))),"*",Montant),
"")))))),"")</f>
        <v>VM</v>
      </c>
      <c r="Y19" s="61" t="str">
        <f t="array" aca="1" ref="Y19" ca="1">IFERROR(IF(Y$4&lt;$D19,"",
IF(Y$4&gt;La_Dernière_Opération,"",
IF(Y$4=La_Dernière_Opération,Montant,
IF(Y$4=$D19,IF(OR(Y$4=Tout_JF_P,NOT(NETWORKDAYS.INTL(Y$4,Y$4,Chômés))),"*",Montant),
IF(_T_E=Y$4,IF(OR(Y$4=Tout_JF_P,NOT(NETWORKDAYS.INTL(Y$4,Y$4,Chômés))),"*",Montant),
IF(AND(OFFSET(Y19,,-Sens)&lt;&gt;"",OR(OFFSET(Y$4,,-Sens)=Tout_JF_P,NOT(NETWORKDAYS.INTL(OFFSET(Y$4,,-Sens),OFFSET(Y$4,,-Sens),Chômés)))),IF(OR(Y$4=Tout_JF_P,NOT(NETWORKDAYS.INTL(Y$4,Y$4,Chômés))),"*",Montant),
"")))))),"")</f>
        <v/>
      </c>
      <c r="Z19" s="61" t="str">
        <f t="array" aca="1" ref="Z19" ca="1">IFERROR(IF(Z$4&lt;$D19,"",
IF(Z$4&gt;La_Dernière_Opération,"",
IF(Z$4=La_Dernière_Opération,Montant,
IF(Z$4=$D19,IF(OR(Z$4=Tout_JF_P,NOT(NETWORKDAYS.INTL(Z$4,Z$4,Chômés))),"*",Montant),
IF(_T_E=Z$4,IF(OR(Z$4=Tout_JF_P,NOT(NETWORKDAYS.INTL(Z$4,Z$4,Chômés))),"*",Montant),
IF(AND(OFFSET(Z19,,-Sens)&lt;&gt;"",OR(OFFSET(Z$4,,-Sens)=Tout_JF_P,NOT(NETWORKDAYS.INTL(OFFSET(Z$4,,-Sens),OFFSET(Z$4,,-Sens),Chômés)))),IF(OR(Z$4=Tout_JF_P,NOT(NETWORKDAYS.INTL(Z$4,Z$4,Chômés))),"*",Montant),
"")))))),"")</f>
        <v/>
      </c>
      <c r="AA19" s="61" t="str">
        <f t="array" aca="1" ref="AA19" ca="1">IFERROR(IF(AA$4&lt;$D19,"",
IF(AA$4&gt;La_Dernière_Opération,"",
IF(AA$4=La_Dernière_Opération,Montant,
IF(AA$4=$D19,IF(OR(AA$4=Tout_JF_P,NOT(NETWORKDAYS.INTL(AA$4,AA$4,Chômés))),"*",Montant),
IF(_T_E=AA$4,IF(OR(AA$4=Tout_JF_P,NOT(NETWORKDAYS.INTL(AA$4,AA$4,Chômés))),"*",Montant),
IF(AND(OFFSET(AA19,,-Sens)&lt;&gt;"",OR(OFFSET(AA$4,,-Sens)=Tout_JF_P,NOT(NETWORKDAYS.INTL(OFFSET(AA$4,,-Sens),OFFSET(AA$4,,-Sens),Chômés)))),IF(OR(AA$4=Tout_JF_P,NOT(NETWORKDAYS.INTL(AA$4,AA$4,Chômés))),"*",Montant),
"")))))),"")</f>
        <v/>
      </c>
      <c r="AB19" s="61" t="str">
        <f t="array" aca="1" ref="AB19" ca="1">IFERROR(IF(AB$4&lt;$D19,"",
IF(AB$4&gt;La_Dernière_Opération,"",
IF(AB$4=La_Dernière_Opération,Montant,
IF(AB$4=$D19,IF(OR(AB$4=Tout_JF_P,NOT(NETWORKDAYS.INTL(AB$4,AB$4,Chômés))),"*",Montant),
IF(_T_E=AB$4,IF(OR(AB$4=Tout_JF_P,NOT(NETWORKDAYS.INTL(AB$4,AB$4,Chômés))),"*",Montant),
IF(AND(OFFSET(AB19,,-Sens)&lt;&gt;"",OR(OFFSET(AB$4,,-Sens)=Tout_JF_P,NOT(NETWORKDAYS.INTL(OFFSET(AB$4,,-Sens),OFFSET(AB$4,,-Sens),Chômés)))),IF(OR(AB$4=Tout_JF_P,NOT(NETWORKDAYS.INTL(AB$4,AB$4,Chômés))),"*",Montant),
"")))))),"")</f>
        <v/>
      </c>
      <c r="AC19" s="61" t="str">
        <f t="array" aca="1" ref="AC19" ca="1">IFERROR(IF(AC$4&lt;$D19,"",
IF(AC$4&gt;La_Dernière_Opération,"",
IF(AC$4=La_Dernière_Opération,Montant,
IF(AC$4=$D19,IF(OR(AC$4=Tout_JF_P,NOT(NETWORKDAYS.INTL(AC$4,AC$4,Chômés))),"*",Montant),
IF(_T_E=AC$4,IF(OR(AC$4=Tout_JF_P,NOT(NETWORKDAYS.INTL(AC$4,AC$4,Chômés))),"*",Montant),
IF(AND(OFFSET(AC19,,-Sens)&lt;&gt;"",OR(OFFSET(AC$4,,-Sens)=Tout_JF_P,NOT(NETWORKDAYS.INTL(OFFSET(AC$4,,-Sens),OFFSET(AC$4,,-Sens),Chômés)))),IF(OR(AC$4=Tout_JF_P,NOT(NETWORKDAYS.INTL(AC$4,AC$4,Chômés))),"*",Montant),
"")))))),"")</f>
        <v/>
      </c>
      <c r="AD19" s="61" t="str">
        <f t="array" aca="1" ref="AD19" ca="1">IFERROR(IF(AD$4&lt;$D19,"",
IF(AD$4&gt;La_Dernière_Opération,"",
IF(AD$4=La_Dernière_Opération,Montant,
IF(AD$4=$D19,IF(OR(AD$4=Tout_JF_P,NOT(NETWORKDAYS.INTL(AD$4,AD$4,Chômés))),"*",Montant),
IF(_T_E=AD$4,IF(OR(AD$4=Tout_JF_P,NOT(NETWORKDAYS.INTL(AD$4,AD$4,Chômés))),"*",Montant),
IF(AND(OFFSET(AD19,,-Sens)&lt;&gt;"",OR(OFFSET(AD$4,,-Sens)=Tout_JF_P,NOT(NETWORKDAYS.INTL(OFFSET(AD$4,,-Sens),OFFSET(AD$4,,-Sens),Chômés)))),IF(OR(AD$4=Tout_JF_P,NOT(NETWORKDAYS.INTL(AD$4,AD$4,Chômés))),"*",Montant),
"")))))),"")</f>
        <v/>
      </c>
      <c r="AE19" s="61" t="str">
        <f t="array" aca="1" ref="AE19" ca="1">IFERROR(IF(AE$4&lt;$D19,"",
IF(AE$4&gt;La_Dernière_Opération,"",
IF(AE$4=La_Dernière_Opération,Montant,
IF(AE$4=$D19,IF(OR(AE$4=Tout_JF_P,NOT(NETWORKDAYS.INTL(AE$4,AE$4,Chômés))),"*",Montant),
IF(_T_E=AE$4,IF(OR(AE$4=Tout_JF_P,NOT(NETWORKDAYS.INTL(AE$4,AE$4,Chômés))),"*",Montant),
IF(AND(OFFSET(AE19,,-Sens)&lt;&gt;"",OR(OFFSET(AE$4,,-Sens)=Tout_JF_P,NOT(NETWORKDAYS.INTL(OFFSET(AE$4,,-Sens),OFFSET(AE$4,,-Sens),Chômés)))),IF(OR(AE$4=Tout_JF_P,NOT(NETWORKDAYS.INTL(AE$4,AE$4,Chômés))),"*",Montant),
"")))))),"")</f>
        <v/>
      </c>
      <c r="AF19" s="61" t="str">
        <f t="array" aca="1" ref="AF19" ca="1">IFERROR(IF(AF$4&lt;$D19,"",
IF(AF$4&gt;La_Dernière_Opération,"",
IF(AF$4=La_Dernière_Opération,Montant,
IF(AF$4=$D19,IF(OR(AF$4=Tout_JF_P,NOT(NETWORKDAYS.INTL(AF$4,AF$4,Chômés))),"*",Montant),
IF(_T_E=AF$4,IF(OR(AF$4=Tout_JF_P,NOT(NETWORKDAYS.INTL(AF$4,AF$4,Chômés))),"*",Montant),
IF(AND(OFFSET(AF19,,-Sens)&lt;&gt;"",OR(OFFSET(AF$4,,-Sens)=Tout_JF_P,NOT(NETWORKDAYS.INTL(OFFSET(AF$4,,-Sens),OFFSET(AF$4,,-Sens),Chômés)))),IF(OR(AF$4=Tout_JF_P,NOT(NETWORKDAYS.INTL(AF$4,AF$4,Chômés))),"*",Montant),
"")))))),"")</f>
        <v/>
      </c>
      <c r="AG19" s="61" t="str">
        <f t="array" aca="1" ref="AG19" ca="1">IFERROR(IF(AG$4&lt;$D19,"",
IF(AG$4&gt;La_Dernière_Opération,"",
IF(AG$4=La_Dernière_Opération,Montant,
IF(AG$4=$D19,IF(OR(AG$4=Tout_JF_P,NOT(NETWORKDAYS.INTL(AG$4,AG$4,Chômés))),"*",Montant),
IF(_T_E=AG$4,IF(OR(AG$4=Tout_JF_P,NOT(NETWORKDAYS.INTL(AG$4,AG$4,Chômés))),"*",Montant),
IF(AND(OFFSET(AG19,,-Sens)&lt;&gt;"",OR(OFFSET(AG$4,,-Sens)=Tout_JF_P,NOT(NETWORKDAYS.INTL(OFFSET(AG$4,,-Sens),OFFSET(AG$4,,-Sens),Chômés)))),IF(OR(AG$4=Tout_JF_P,NOT(NETWORKDAYS.INTL(AG$4,AG$4,Chômés))),"*",Montant),
"")))))),"")</f>
        <v/>
      </c>
      <c r="AH19" s="61" t="str">
        <f t="array" aca="1" ref="AH19" ca="1">IFERROR(IF(AH$4&lt;$D19,"",
IF(AH$4&gt;La_Dernière_Opération,"",
IF(AH$4=La_Dernière_Opération,Montant,
IF(AH$4=$D19,IF(OR(AH$4=Tout_JF_P,NOT(NETWORKDAYS.INTL(AH$4,AH$4,Chômés))),"*",Montant),
IF(_T_E=AH$4,IF(OR(AH$4=Tout_JF_P,NOT(NETWORKDAYS.INTL(AH$4,AH$4,Chômés))),"*",Montant),
IF(AND(OFFSET(AH19,,-Sens)&lt;&gt;"",OR(OFFSET(AH$4,,-Sens)=Tout_JF_P,NOT(NETWORKDAYS.INTL(OFFSET(AH$4,,-Sens),OFFSET(AH$4,,-Sens),Chômés)))),IF(OR(AH$4=Tout_JF_P,NOT(NETWORKDAYS.INTL(AH$4,AH$4,Chômés))),"*",Montant),
"")))))),"")</f>
        <v/>
      </c>
      <c r="AI19" s="61" t="str">
        <f t="array" aca="1" ref="AI19" ca="1">IFERROR(IF(AI$4&lt;$D19,"",
IF(AI$4&gt;La_Dernière_Opération,"",
IF(AI$4=La_Dernière_Opération,Montant,
IF(AI$4=$D19,IF(OR(AI$4=Tout_JF_P,NOT(NETWORKDAYS.INTL(AI$4,AI$4,Chômés))),"*",Montant),
IF(_T_E=AI$4,IF(OR(AI$4=Tout_JF_P,NOT(NETWORKDAYS.INTL(AI$4,AI$4,Chômés))),"*",Montant),
IF(AND(OFFSET(AI19,,-Sens)&lt;&gt;"",OR(OFFSET(AI$4,,-Sens)=Tout_JF_P,NOT(NETWORKDAYS.INTL(OFFSET(AI$4,,-Sens),OFFSET(AI$4,,-Sens),Chômés)))),IF(OR(AI$4=Tout_JF_P,NOT(NETWORKDAYS.INTL(AI$4,AI$4,Chômés))),"*",Montant),
"")))))),"")</f>
        <v/>
      </c>
      <c r="AJ19" s="61" t="str">
        <f t="array" aca="1" ref="AJ19" ca="1">IFERROR(IF(AJ$4&lt;$D19,"",
IF(AJ$4&gt;La_Dernière_Opération,"",
IF(AJ$4=La_Dernière_Opération,Montant,
IF(AJ$4=$D19,IF(OR(AJ$4=Tout_JF_P,NOT(NETWORKDAYS.INTL(AJ$4,AJ$4,Chômés))),"*",Montant),
IF(_T_E=AJ$4,IF(OR(AJ$4=Tout_JF_P,NOT(NETWORKDAYS.INTL(AJ$4,AJ$4,Chômés))),"*",Montant),
IF(AND(OFFSET(AJ19,,-Sens)&lt;&gt;"",OR(OFFSET(AJ$4,,-Sens)=Tout_JF_P,NOT(NETWORKDAYS.INTL(OFFSET(AJ$4,,-Sens),OFFSET(AJ$4,,-Sens),Chômés)))),IF(OR(AJ$4=Tout_JF_P,NOT(NETWORKDAYS.INTL(AJ$4,AJ$4,Chômés))),"*",Montant),
"")))))),"")</f>
        <v/>
      </c>
      <c r="AK19" s="61" t="str">
        <f t="array" aca="1" ref="AK19" ca="1">IFERROR(IF(AK$4&lt;$D19,"",
IF(AK$4&gt;La_Dernière_Opération,"",
IF(AK$4=La_Dernière_Opération,Montant,
IF(AK$4=$D19,IF(OR(AK$4=Tout_JF_P,NOT(NETWORKDAYS.INTL(AK$4,AK$4,Chômés))),"*",Montant),
IF(_T_E=AK$4,IF(OR(AK$4=Tout_JF_P,NOT(NETWORKDAYS.INTL(AK$4,AK$4,Chômés))),"*",Montant),
IF(AND(OFFSET(AK19,,-Sens)&lt;&gt;"",OR(OFFSET(AK$4,,-Sens)=Tout_JF_P,NOT(NETWORKDAYS.INTL(OFFSET(AK$4,,-Sens),OFFSET(AK$4,,-Sens),Chômés)))),IF(OR(AK$4=Tout_JF_P,NOT(NETWORKDAYS.INTL(AK$4,AK$4,Chômés))),"*",Montant),
"")))))),"")</f>
        <v/>
      </c>
      <c r="AL19" s="61" t="str">
        <f t="array" aca="1" ref="AL19" ca="1">IFERROR(IF(AL$4&lt;$D19,"",
IF(AL$4&gt;La_Dernière_Opération,"",
IF(AL$4=La_Dernière_Opération,Montant,
IF(AL$4=$D19,IF(OR(AL$4=Tout_JF_P,NOT(NETWORKDAYS.INTL(AL$4,AL$4,Chômés))),"*",Montant),
IF(_T_E=AL$4,IF(OR(AL$4=Tout_JF_P,NOT(NETWORKDAYS.INTL(AL$4,AL$4,Chômés))),"*",Montant),
IF(AND(OFFSET(AL19,,-Sens)&lt;&gt;"",OR(OFFSET(AL$4,,-Sens)=Tout_JF_P,NOT(NETWORKDAYS.INTL(OFFSET(AL$4,,-Sens),OFFSET(AL$4,,-Sens),Chômés)))),IF(OR(AL$4=Tout_JF_P,NOT(NETWORKDAYS.INTL(AL$4,AL$4,Chômés))),"*",Montant),
"")))))),"")</f>
        <v/>
      </c>
      <c r="AM19" s="61" t="str">
        <f t="array" aca="1" ref="AM19" ca="1">IFERROR(IF(AM$4&lt;$D19,"",
IF(AM$4&gt;La_Dernière_Opération,"",
IF(AM$4=La_Dernière_Opération,Montant,
IF(AM$4=$D19,IF(OR(AM$4=Tout_JF_P,NOT(NETWORKDAYS.INTL(AM$4,AM$4,Chômés))),"*",Montant),
IF(_T_E=AM$4,IF(OR(AM$4=Tout_JF_P,NOT(NETWORKDAYS.INTL(AM$4,AM$4,Chômés))),"*",Montant),
IF(AND(OFFSET(AM19,,-Sens)&lt;&gt;"",OR(OFFSET(AM$4,,-Sens)=Tout_JF_P,NOT(NETWORKDAYS.INTL(OFFSET(AM$4,,-Sens),OFFSET(AM$4,,-Sens),Chômés)))),IF(OR(AM$4=Tout_JF_P,NOT(NETWORKDAYS.INTL(AM$4,AM$4,Chômés))),"*",Montant),
"")))))),"")</f>
        <v/>
      </c>
      <c r="AN19" s="61" t="str">
        <f t="array" aca="1" ref="AN19" ca="1">IFERROR(IF(AN$4&lt;$D19,"",
IF(AN$4&gt;La_Dernière_Opération,"",
IF(AN$4=La_Dernière_Opération,Montant,
IF(AN$4=$D19,IF(OR(AN$4=Tout_JF_P,NOT(NETWORKDAYS.INTL(AN$4,AN$4,Chômés))),"*",Montant),
IF(_T_E=AN$4,IF(OR(AN$4=Tout_JF_P,NOT(NETWORKDAYS.INTL(AN$4,AN$4,Chômés))),"*",Montant),
IF(AND(OFFSET(AN19,,-Sens)&lt;&gt;"",OR(OFFSET(AN$4,,-Sens)=Tout_JF_P,NOT(NETWORKDAYS.INTL(OFFSET(AN$4,,-Sens),OFFSET(AN$4,,-Sens),Chômés)))),IF(OR(AN$4=Tout_JF_P,NOT(NETWORKDAYS.INTL(AN$4,AN$4,Chômés))),"*",Montant),
"")))))),"")</f>
        <v/>
      </c>
      <c r="AO19" s="61" t="str">
        <f t="array" aca="1" ref="AO19" ca="1">IFERROR(IF(AO$4&lt;$D19,"",
IF(AO$4&gt;La_Dernière_Opération,"",
IF(AO$4=La_Dernière_Opération,Montant,
IF(AO$4=$D19,IF(OR(AO$4=Tout_JF_P,NOT(NETWORKDAYS.INTL(AO$4,AO$4,Chômés))),"*",Montant),
IF(_T_E=AO$4,IF(OR(AO$4=Tout_JF_P,NOT(NETWORKDAYS.INTL(AO$4,AO$4,Chômés))),"*",Montant),
IF(AND(OFFSET(AO19,,-Sens)&lt;&gt;"",OR(OFFSET(AO$4,,-Sens)=Tout_JF_P,NOT(NETWORKDAYS.INTL(OFFSET(AO$4,,-Sens),OFFSET(AO$4,,-Sens),Chômés)))),IF(OR(AO$4=Tout_JF_P,NOT(NETWORKDAYS.INTL(AO$4,AO$4,Chômés))),"*",Montant),
"")))))),"")</f>
        <v/>
      </c>
      <c r="AP19" s="61" t="str">
        <f t="array" aca="1" ref="AP19" ca="1">IFERROR(IF(AP$4&lt;$D19,"",
IF(AP$4&gt;La_Dernière_Opération,"",
IF(AP$4=La_Dernière_Opération,Montant,
IF(AP$4=$D19,IF(OR(AP$4=Tout_JF_P,NOT(NETWORKDAYS.INTL(AP$4,AP$4,Chômés))),"*",Montant),
IF(_T_E=AP$4,IF(OR(AP$4=Tout_JF_P,NOT(NETWORKDAYS.INTL(AP$4,AP$4,Chômés))),"*",Montant),
IF(AND(OFFSET(AP19,,-Sens)&lt;&gt;"",OR(OFFSET(AP$4,,-Sens)=Tout_JF_P,NOT(NETWORKDAYS.INTL(OFFSET(AP$4,,-Sens),OFFSET(AP$4,,-Sens),Chômés)))),IF(OR(AP$4=Tout_JF_P,NOT(NETWORKDAYS.INTL(AP$4,AP$4,Chômés))),"*",Montant),
"")))))),"")</f>
        <v/>
      </c>
      <c r="AQ19" s="61" t="str">
        <f t="array" aca="1" ref="AQ19" ca="1">IFERROR(IF(AQ$4&lt;$D19,"",
IF(AQ$4&gt;La_Dernière_Opération,"",
IF(AQ$4=La_Dernière_Opération,Montant,
IF(AQ$4=$D19,IF(OR(AQ$4=Tout_JF_P,NOT(NETWORKDAYS.INTL(AQ$4,AQ$4,Chômés))),"*",Montant),
IF(_T_E=AQ$4,IF(OR(AQ$4=Tout_JF_P,NOT(NETWORKDAYS.INTL(AQ$4,AQ$4,Chômés))),"*",Montant),
IF(AND(OFFSET(AQ19,,-Sens)&lt;&gt;"",OR(OFFSET(AQ$4,,-Sens)=Tout_JF_P,NOT(NETWORKDAYS.INTL(OFFSET(AQ$4,,-Sens),OFFSET(AQ$4,,-Sens),Chômés)))),IF(OR(AQ$4=Tout_JF_P,NOT(NETWORKDAYS.INTL(AQ$4,AQ$4,Chômés))),"*",Montant),
"")))))),"")</f>
        <v/>
      </c>
      <c r="AR19" s="61" t="str">
        <f t="array" aca="1" ref="AR19" ca="1">IFERROR(IF(AR$4&lt;$D19,"",
IF(AR$4&gt;La_Dernière_Opération,"",
IF(AR$4=La_Dernière_Opération,Montant,
IF(AR$4=$D19,IF(OR(AR$4=Tout_JF_P,NOT(NETWORKDAYS.INTL(AR$4,AR$4,Chômés))),"*",Montant),
IF(_T_E=AR$4,IF(OR(AR$4=Tout_JF_P,NOT(NETWORKDAYS.INTL(AR$4,AR$4,Chômés))),"*",Montant),
IF(AND(OFFSET(AR19,,-Sens)&lt;&gt;"",OR(OFFSET(AR$4,,-Sens)=Tout_JF_P,NOT(NETWORKDAYS.INTL(OFFSET(AR$4,,-Sens),OFFSET(AR$4,,-Sens),Chômés)))),IF(OR(AR$4=Tout_JF_P,NOT(NETWORKDAYS.INTL(AR$4,AR$4,Chômés))),"*",Montant),
"")))))),"")</f>
        <v/>
      </c>
      <c r="AS19" s="61" t="str">
        <f t="array" aca="1" ref="AS19" ca="1">IFERROR(IF(AS$4&lt;$D19,"",
IF(AS$4&gt;La_Dernière_Opération,"",
IF(AS$4=La_Dernière_Opération,Montant,
IF(AS$4=$D19,IF(OR(AS$4=Tout_JF_P,NOT(NETWORKDAYS.INTL(AS$4,AS$4,Chômés))),"*",Montant),
IF(_T_E=AS$4,IF(OR(AS$4=Tout_JF_P,NOT(NETWORKDAYS.INTL(AS$4,AS$4,Chômés))),"*",Montant),
IF(AND(OFFSET(AS19,,-Sens)&lt;&gt;"",OR(OFFSET(AS$4,,-Sens)=Tout_JF_P,NOT(NETWORKDAYS.INTL(OFFSET(AS$4,,-Sens),OFFSET(AS$4,,-Sens),Chômés)))),IF(OR(AS$4=Tout_JF_P,NOT(NETWORKDAYS.INTL(AS$4,AS$4,Chômés))),"*",Montant),
"")))))),"")</f>
        <v/>
      </c>
      <c r="AT19" s="61" t="str">
        <f t="array" aca="1" ref="AT19" ca="1">IFERROR(IF(AT$4&lt;$D19,"",
IF(AT$4&gt;La_Dernière_Opération,"",
IF(AT$4=La_Dernière_Opération,Montant,
IF(AT$4=$D19,IF(OR(AT$4=Tout_JF_P,NOT(NETWORKDAYS.INTL(AT$4,AT$4,Chômés))),"*",Montant),
IF(_T_E=AT$4,IF(OR(AT$4=Tout_JF_P,NOT(NETWORKDAYS.INTL(AT$4,AT$4,Chômés))),"*",Montant),
IF(AND(OFFSET(AT19,,-Sens)&lt;&gt;"",OR(OFFSET(AT$4,,-Sens)=Tout_JF_P,NOT(NETWORKDAYS.INTL(OFFSET(AT$4,,-Sens),OFFSET(AT$4,,-Sens),Chômés)))),IF(OR(AT$4=Tout_JF_P,NOT(NETWORKDAYS.INTL(AT$4,AT$4,Chômés))),"*",Montant),
"")))))),"")</f>
        <v/>
      </c>
      <c r="AU19" s="61" t="str">
        <f t="array" aca="1" ref="AU19" ca="1">IFERROR(IF(AU$4&lt;$D19,"",
IF(AU$4&gt;La_Dernière_Opération,"",
IF(AU$4=La_Dernière_Opération,Montant,
IF(AU$4=$D19,IF(OR(AU$4=Tout_JF_P,NOT(NETWORKDAYS.INTL(AU$4,AU$4,Chômés))),"*",Montant),
IF(_T_E=AU$4,IF(OR(AU$4=Tout_JF_P,NOT(NETWORKDAYS.INTL(AU$4,AU$4,Chômés))),"*",Montant),
IF(AND(OFFSET(AU19,,-Sens)&lt;&gt;"",OR(OFFSET(AU$4,,-Sens)=Tout_JF_P,NOT(NETWORKDAYS.INTL(OFFSET(AU$4,,-Sens),OFFSET(AU$4,,-Sens),Chômés)))),IF(OR(AU$4=Tout_JF_P,NOT(NETWORKDAYS.INTL(AU$4,AU$4,Chômés))),"*",Montant),
"")))))),"")</f>
        <v/>
      </c>
      <c r="AV19" s="61" t="str">
        <f t="array" aca="1" ref="AV19" ca="1">IFERROR(IF(AV$4&lt;$D19,"",
IF(AV$4&gt;La_Dernière_Opération,"",
IF(AV$4=La_Dernière_Opération,Montant,
IF(AV$4=$D19,IF(OR(AV$4=Tout_JF_P,NOT(NETWORKDAYS.INTL(AV$4,AV$4,Chômés))),"*",Montant),
IF(_T_E=AV$4,IF(OR(AV$4=Tout_JF_P,NOT(NETWORKDAYS.INTL(AV$4,AV$4,Chômés))),"*",Montant),
IF(AND(OFFSET(AV19,,-Sens)&lt;&gt;"",OR(OFFSET(AV$4,,-Sens)=Tout_JF_P,NOT(NETWORKDAYS.INTL(OFFSET(AV$4,,-Sens),OFFSET(AV$4,,-Sens),Chômés)))),IF(OR(AV$4=Tout_JF_P,NOT(NETWORKDAYS.INTL(AV$4,AV$4,Chômés))),"*",Montant),
"")))))),"")</f>
        <v/>
      </c>
      <c r="AW19" s="61" t="str">
        <f t="array" aca="1" ref="AW19" ca="1">IFERROR(IF(AW$4&lt;$D19,"",
IF(AW$4&gt;La_Dernière_Opération,"",
IF(AW$4=La_Dernière_Opération,Montant,
IF(AW$4=$D19,IF(OR(AW$4=Tout_JF_P,NOT(NETWORKDAYS.INTL(AW$4,AW$4,Chômés))),"*",Montant),
IF(_T_E=AW$4,IF(OR(AW$4=Tout_JF_P,NOT(NETWORKDAYS.INTL(AW$4,AW$4,Chômés))),"*",Montant),
IF(AND(OFFSET(AW19,,-Sens)&lt;&gt;"",OR(OFFSET(AW$4,,-Sens)=Tout_JF_P,NOT(NETWORKDAYS.INTL(OFFSET(AW$4,,-Sens),OFFSET(AW$4,,-Sens),Chômés)))),IF(OR(AW$4=Tout_JF_P,NOT(NETWORKDAYS.INTL(AW$4,AW$4,Chômés))),"*",Montant),
"")))))),"")</f>
        <v/>
      </c>
      <c r="AX19" s="61" t="str">
        <f t="array" aca="1" ref="AX19" ca="1">IFERROR(IF(AX$4&lt;$D19,"",
IF(AX$4&gt;La_Dernière_Opération,"",
IF(AX$4=La_Dernière_Opération,Montant,
IF(AX$4=$D19,IF(OR(AX$4=Tout_JF_P,NOT(NETWORKDAYS.INTL(AX$4,AX$4,Chômés))),"*",Montant),
IF(_T_E=AX$4,IF(OR(AX$4=Tout_JF_P,NOT(NETWORKDAYS.INTL(AX$4,AX$4,Chômés))),"*",Montant),
IF(AND(OFFSET(AX19,,-Sens)&lt;&gt;"",OR(OFFSET(AX$4,,-Sens)=Tout_JF_P,NOT(NETWORKDAYS.INTL(OFFSET(AX$4,,-Sens),OFFSET(AX$4,,-Sens),Chômés)))),IF(OR(AX$4=Tout_JF_P,NOT(NETWORKDAYS.INTL(AX$4,AX$4,Chômés))),"*",Montant),
"")))))),"")</f>
        <v/>
      </c>
      <c r="AY19" s="61" t="str">
        <f t="array" aca="1" ref="AY19" ca="1">IFERROR(IF(AY$4&lt;$D19,"",
IF(AY$4&gt;La_Dernière_Opération,"",
IF(AY$4=La_Dernière_Opération,Montant,
IF(AY$4=$D19,IF(OR(AY$4=Tout_JF_P,NOT(NETWORKDAYS.INTL(AY$4,AY$4,Chômés))),"*",Montant),
IF(_T_E=AY$4,IF(OR(AY$4=Tout_JF_P,NOT(NETWORKDAYS.INTL(AY$4,AY$4,Chômés))),"*",Montant),
IF(AND(OFFSET(AY19,,-Sens)&lt;&gt;"",OR(OFFSET(AY$4,,-Sens)=Tout_JF_P,NOT(NETWORKDAYS.INTL(OFFSET(AY$4,,-Sens),OFFSET(AY$4,,-Sens),Chômés)))),IF(OR(AY$4=Tout_JF_P,NOT(NETWORKDAYS.INTL(AY$4,AY$4,Chômés))),"*",Montant),
"")))))),"")</f>
        <v/>
      </c>
      <c r="AZ19" s="61" t="str">
        <f t="array" aca="1" ref="AZ19" ca="1">IFERROR(IF(AZ$4&lt;$D19,"",
IF(AZ$4&gt;La_Dernière_Opération,"",
IF(AZ$4=La_Dernière_Opération,Montant,
IF(AZ$4=$D19,IF(OR(AZ$4=Tout_JF_P,NOT(NETWORKDAYS.INTL(AZ$4,AZ$4,Chômés))),"*",Montant),
IF(_T_E=AZ$4,IF(OR(AZ$4=Tout_JF_P,NOT(NETWORKDAYS.INTL(AZ$4,AZ$4,Chômés))),"*",Montant),
IF(AND(OFFSET(AZ19,,-Sens)&lt;&gt;"",OR(OFFSET(AZ$4,,-Sens)=Tout_JF_P,NOT(NETWORKDAYS.INTL(OFFSET(AZ$4,,-Sens),OFFSET(AZ$4,,-Sens),Chômés)))),IF(OR(AZ$4=Tout_JF_P,NOT(NETWORKDAYS.INTL(AZ$4,AZ$4,Chômés))),"*",Montant),
"")))))),"")</f>
        <v/>
      </c>
      <c r="BA19" s="61" t="str">
        <f t="array" aca="1" ref="BA19" ca="1">IFERROR(IF(BA$4&lt;$D19,"",
IF(BA$4&gt;La_Dernière_Opération,"",
IF(BA$4=La_Dernière_Opération,Montant,
IF(BA$4=$D19,IF(OR(BA$4=Tout_JF_P,NOT(NETWORKDAYS.INTL(BA$4,BA$4,Chômés))),"*",Montant),
IF(_T_E=BA$4,IF(OR(BA$4=Tout_JF_P,NOT(NETWORKDAYS.INTL(BA$4,BA$4,Chômés))),"*",Montant),
IF(AND(OFFSET(BA19,,-Sens)&lt;&gt;"",OR(OFFSET(BA$4,,-Sens)=Tout_JF_P,NOT(NETWORKDAYS.INTL(OFFSET(BA$4,,-Sens),OFFSET(BA$4,,-Sens),Chômés)))),IF(OR(BA$4=Tout_JF_P,NOT(NETWORKDAYS.INTL(BA$4,BA$4,Chômés))),"*",Montant),
"")))))),"")</f>
        <v/>
      </c>
      <c r="BB19" s="44" t="str">
        <f t="array" aca="1" ref="BB19" ca="1">IFERROR(IF(BB$4&lt;$D19,"",
IF(BB$4&gt;La_Dernière_Opération,"",
IF(BB$4=La_Dernière_Opération,Montant,
IF(BB$4=$D19,IF(OR(BB$4=Tout_JF_P,NOT(NETWORKDAYS.INTL(BB$4,BB$4,Chômés))),"*",Montant),
IF(_T_E=BB$4,IF(OR(BB$4=Tout_JF_P,NOT(NETWORKDAYS.INTL(BB$4,BB$4,Chômés))),"*",Montant),
IF(AND(OFFSET(BB19,,-Sens)&lt;&gt;"",OR(OFFSET(BB$4,,-Sens)=Tout_JF_P,NOT(NETWORKDAYS.INTL(OFFSET(BB$4,,-Sens),OFFSET(BB$4,,-Sens),Chômés)))),IF(OR(BB$4=Tout_JF_P,NOT(NETWORKDAYS.INTL(BB$4,BB$4,Chômés))),"*",Montant),
"")))))),"")</f>
        <v/>
      </c>
      <c r="BC19" s="44" t="str">
        <f t="array" aca="1" ref="BC19" ca="1">IFERROR(IF(BC$4&lt;$D19,"",
IF(BC$4&gt;La_Dernière_Opération,"",
IF(BC$4=La_Dernière_Opération,Montant,
IF(BC$4=$D19,IF(OR(BC$4=Tout_JF_P,NOT(NETWORKDAYS.INTL(BC$4,BC$4,Chômés))),"*",Montant),
IF(_T_E=BC$4,IF(OR(BC$4=Tout_JF_P,NOT(NETWORKDAYS.INTL(BC$4,BC$4,Chômés))),"*",Montant),
IF(AND(OFFSET(BC19,,-Sens)&lt;&gt;"",OR(OFFSET(BC$4,,-Sens)=Tout_JF_P,NOT(NETWORKDAYS.INTL(OFFSET(BC$4,,-Sens),OFFSET(BC$4,,-Sens),Chômés)))),IF(OR(BC$4=Tout_JF_P,NOT(NETWORKDAYS.INTL(BC$4,BC$4,Chômés))),"*",Montant),
"")))))),"")</f>
        <v>VM</v>
      </c>
      <c r="BD19" s="44" t="str">
        <f t="array" aca="1" ref="BD19" ca="1">IFERROR(IF(BD$4&lt;$D19,"",
IF(BD$4&gt;La_Dernière_Opération,"",
IF(BD$4=La_Dernière_Opération,Montant,
IF(BD$4=$D19,IF(OR(BD$4=Tout_JF_P,NOT(NETWORKDAYS.INTL(BD$4,BD$4,Chômés))),"*",Montant),
IF(_T_E=BD$4,IF(OR(BD$4=Tout_JF_P,NOT(NETWORKDAYS.INTL(BD$4,BD$4,Chômés))),"*",Montant),
IF(AND(OFFSET(BD19,,-Sens)&lt;&gt;"",OR(OFFSET(BD$4,,-Sens)=Tout_JF_P,NOT(NETWORKDAYS.INTL(OFFSET(BD$4,,-Sens),OFFSET(BD$4,,-Sens),Chômés)))),IF(OR(BD$4=Tout_JF_P,NOT(NETWORKDAYS.INTL(BD$4,BD$4,Chômés))),"*",Montant),
"")))))),"")</f>
        <v/>
      </c>
      <c r="BE19" s="44" t="str">
        <f t="array" aca="1" ref="BE19" ca="1">IFERROR(IF(BE$4&lt;$D19,"",
IF(BE$4&gt;La_Dernière_Opération,"",
IF(BE$4=La_Dernière_Opération,Montant,
IF(BE$4=$D19,IF(OR(BE$4=Tout_JF_P,NOT(NETWORKDAYS.INTL(BE$4,BE$4,Chômés))),"*",Montant),
IF(_T_E=BE$4,IF(OR(BE$4=Tout_JF_P,NOT(NETWORKDAYS.INTL(BE$4,BE$4,Chômés))),"*",Montant),
IF(AND(OFFSET(BE19,,-Sens)&lt;&gt;"",OR(OFFSET(BE$4,,-Sens)=Tout_JF_P,NOT(NETWORKDAYS.INTL(OFFSET(BE$4,,-Sens),OFFSET(BE$4,,-Sens),Chômés)))),IF(OR(BE$4=Tout_JF_P,NOT(NETWORKDAYS.INTL(BE$4,BE$4,Chômés))),"*",Montant),
"")))))),"")</f>
        <v/>
      </c>
      <c r="BF19" s="44" t="str">
        <f t="array" aca="1" ref="BF19" ca="1">IFERROR(IF(BF$4&lt;$D19,"",
IF(BF$4&gt;La_Dernière_Opération,"",
IF(BF$4=La_Dernière_Opération,Montant,
IF(BF$4=$D19,IF(OR(BF$4=Tout_JF_P,NOT(NETWORKDAYS.INTL(BF$4,BF$4,Chômés))),"*",Montant),
IF(_T_E=BF$4,IF(OR(BF$4=Tout_JF_P,NOT(NETWORKDAYS.INTL(BF$4,BF$4,Chômés))),"*",Montant),
IF(AND(OFFSET(BF19,,-Sens)&lt;&gt;"",OR(OFFSET(BF$4,,-Sens)=Tout_JF_P,NOT(NETWORKDAYS.INTL(OFFSET(BF$4,,-Sens),OFFSET(BF$4,,-Sens),Chômés)))),IF(OR(BF$4=Tout_JF_P,NOT(NETWORKDAYS.INTL(BF$4,BF$4,Chômés))),"*",Montant),
"")))))),"")</f>
        <v/>
      </c>
      <c r="BG19" s="44" t="str">
        <f t="array" aca="1" ref="BG19" ca="1">IFERROR(IF(BG$4&lt;$D19,"",
IF(BG$4&gt;La_Dernière_Opération,"",
IF(BG$4=La_Dernière_Opération,Montant,
IF(BG$4=$D19,IF(OR(BG$4=Tout_JF_P,NOT(NETWORKDAYS.INTL(BG$4,BG$4,Chômés))),"*",Montant),
IF(_T_E=BG$4,IF(OR(BG$4=Tout_JF_P,NOT(NETWORKDAYS.INTL(BG$4,BG$4,Chômés))),"*",Montant),
IF(AND(OFFSET(BG19,,-Sens)&lt;&gt;"",OR(OFFSET(BG$4,,-Sens)=Tout_JF_P,NOT(NETWORKDAYS.INTL(OFFSET(BG$4,,-Sens),OFFSET(BG$4,,-Sens),Chômés)))),IF(OR(BG$4=Tout_JF_P,NOT(NETWORKDAYS.INTL(BG$4,BG$4,Chômés))),"*",Montant),
"")))))),"")</f>
        <v/>
      </c>
      <c r="BH19" s="40" t="str">
        <f t="array" aca="1" ref="BH19" ca="1">IFERROR(IF(BH$4&lt;$D19,"",
IF(BH$4&gt;La_Dernière_Opération,"",
IF(BH$4=La_Dernière_Opération,Montant,
IF(BH$4=$D19,IF(OR(BH$4=Tout_JF_P,NOT(NETWORKDAYS.INTL(BH$4,BH$4,Chômés))),"*",Montant),
IF(_T_E=BH$4,IF(OR(BH$4=Tout_JF_P,NOT(NETWORKDAYS.INTL(BH$4,BH$4,Chômés))),"*",Montant),
IF(AND(OFFSET(BH19,,-Sens)&lt;&gt;"",OR(OFFSET(BH$4,,-Sens)=Tout_JF_P,NOT(NETWORKDAYS.INTL(OFFSET(BH$4,,-Sens),OFFSET(BH$4,,-Sens),Chômés)))),IF(OR(BH$4=Tout_JF_P,NOT(NETWORKDAYS.INTL(BH$4,BH$4,Chômés))),"*",Montant),
"")))))),"")</f>
        <v/>
      </c>
    </row>
    <row r="20" spans="1:60" ht="26.25" x14ac:dyDescent="0.25">
      <c r="A20" s="63" t="s">
        <v>127</v>
      </c>
      <c r="B20" s="75" t="s">
        <v>166</v>
      </c>
      <c r="C20" s="35"/>
      <c r="D20" s="56">
        <v>43847</v>
      </c>
      <c r="E20" s="77" t="s">
        <v>52</v>
      </c>
      <c r="F20" s="30">
        <v>10000</v>
      </c>
      <c r="G20" s="35"/>
      <c r="H20" s="74">
        <f t="array" aca="1" ref="H20" ca="1">IF(OR($D20=Fériés,$D20=Ponts,NOT(NETWORKDAYS.INTL($D20,$D20,Chômés))),"Erreur de",IF($D20="","Absence de",IFERROR(
IF($I20="Terminé","Opération",
IF(TODAY()&lt;=$D20,$D20,
IF($I20&lt;WORKDAY.INTL(Prochaine_Echéance,IF(OR(WORKDAY.INTL(Prochaine_Echéance,0,Chômés,Tout_JF_P)=Tout_JF_P),1,0)*Sens,Chômés,Tout_JF_P),
$I20,
WORKDAY.INTL(Prochaine_Echéance,IF(OR(WORKDAY.INTL(Prochaine_Echéance,0,Chômés,Tout_JF_P)=Tout_JF_P),1,0)*Sens,Chômés,Tout_JF_P))
)),
IF($D20="","Absence de","Erreur de"))))</f>
        <v>43907</v>
      </c>
      <c r="I20" s="60" t="str">
        <f t="array" aca="1" ref="I20" ca="1">IF(OR($D20=Fériés,$D20=Ponts,NOT(NETWORKDAYS.INTL($D20,$D20,Chômés))),"date de début",IFERROR(
IF(La_Dernière_Opération&gt;EDATE($D20,100),"Perpétuel",
IF(La_Dernière_Opération&lt;TODAY(),"Terminé",La_Dernière_Opération)),IF(AND(ISNUMBER($D20),$E20=""),"périodicité","date de début")))</f>
        <v>Perpétuel</v>
      </c>
      <c r="J20" s="40" t="str">
        <f t="array" aca="1" ref="J20" ca="1">IFERROR(IF(J$4&lt;$D20,"",
IF(J$4&gt;La_Dernière_Opération,"",
IF(J$4=La_Dernière_Opération,Montant,
IF(J$4=$D20,IF(OR(J$4=Tout_JF_P,NOT(NETWORKDAYS.INTL(J$4,J$4,Chômés))),"*",Montant),
IF(_T_E=J$4,IF(OR(J$4=Tout_JF_P,NOT(NETWORKDAYS.INTL(J$4,J$4,Chômés))),"*",Montant),
IF(AND(OFFSET(J20,,-Sens)&lt;&gt;"",OR(OFFSET(J$4,,-Sens)=Tout_JF_P,NOT(NETWORKDAYS.INTL(OFFSET(J$4,,-Sens),OFFSET(J$4,,-Sens),Chômés)))),IF(OR(J$4=Tout_JF_P,NOT(NETWORKDAYS.INTL(J$4,J$4,Chômés))),"*",Montant),
"")))))),"")</f>
        <v/>
      </c>
      <c r="K20" s="40" t="str">
        <f t="array" aca="1" ref="K20" ca="1">IFERROR(IF(K$4&lt;$D20,"",
IF(K$4&gt;La_Dernière_Opération,"",
IF(K$4=La_Dernière_Opération,Montant,
IF(K$4=$D20,IF(OR(K$4=Tout_JF_P,NOT(NETWORKDAYS.INTL(K$4,K$4,Chômés))),"*",Montant),
IF(_T_E=K$4,IF(OR(K$4=Tout_JF_P,NOT(NETWORKDAYS.INTL(K$4,K$4,Chômés))),"*",Montant),
IF(AND(OFFSET(K20,,-Sens)&lt;&gt;"",OR(OFFSET(K$4,,-Sens)=Tout_JF_P,NOT(NETWORKDAYS.INTL(OFFSET(K$4,,-Sens),OFFSET(K$4,,-Sens),Chômés)))),IF(OR(K$4=Tout_JF_P,NOT(NETWORKDAYS.INTL(K$4,K$4,Chômés))),"*",Montant),
"")))))),"")</f>
        <v>VM</v>
      </c>
      <c r="L20" s="40" t="str">
        <f t="array" aca="1" ref="L20" ca="1">IFERROR(IF(L$4&lt;$D20,"",
IF(L$4&gt;La_Dernière_Opération,"",
IF(L$4=La_Dernière_Opération,Montant,
IF(L$4=$D20,IF(OR(L$4=Tout_JF_P,NOT(NETWORKDAYS.INTL(L$4,L$4,Chômés))),"*",Montant),
IF(_T_E=L$4,IF(OR(L$4=Tout_JF_P,NOT(NETWORKDAYS.INTL(L$4,L$4,Chômés))),"*",Montant),
IF(AND(OFFSET(L20,,-Sens)&lt;&gt;"",OR(OFFSET(L$4,,-Sens)=Tout_JF_P,NOT(NETWORKDAYS.INTL(OFFSET(L$4,,-Sens),OFFSET(L$4,,-Sens),Chômés)))),IF(OR(L$4=Tout_JF_P,NOT(NETWORKDAYS.INTL(L$4,L$4,Chômés))),"*",Montant),
"")))))),"")</f>
        <v/>
      </c>
      <c r="M20" s="40" t="str">
        <f t="array" aca="1" ref="M20" ca="1">IFERROR(IF(M$4&lt;$D20,"",
IF(M$4&gt;La_Dernière_Opération,"",
IF(M$4=La_Dernière_Opération,Montant,
IF(M$4=$D20,IF(OR(M$4=Tout_JF_P,NOT(NETWORKDAYS.INTL(M$4,M$4,Chômés))),"*",Montant),
IF(_T_E=M$4,IF(OR(M$4=Tout_JF_P,NOT(NETWORKDAYS.INTL(M$4,M$4,Chômés))),"*",Montant),
IF(AND(OFFSET(M20,,-Sens)&lt;&gt;"",OR(OFFSET(M$4,,-Sens)=Tout_JF_P,NOT(NETWORKDAYS.INTL(OFFSET(M$4,,-Sens),OFFSET(M$4,,-Sens),Chômés)))),IF(OR(M$4=Tout_JF_P,NOT(NETWORKDAYS.INTL(M$4,M$4,Chômés))),"*",Montant),
"")))))),"")</f>
        <v/>
      </c>
      <c r="N20" s="40" t="str">
        <f t="array" aca="1" ref="N20" ca="1">IFERROR(IF(N$4&lt;$D20,"",
IF(N$4&gt;La_Dernière_Opération,"",
IF(N$4=La_Dernière_Opération,Montant,
IF(N$4=$D20,IF(OR(N$4=Tout_JF_P,NOT(NETWORKDAYS.INTL(N$4,N$4,Chômés))),"*",Montant),
IF(_T_E=N$4,IF(OR(N$4=Tout_JF_P,NOT(NETWORKDAYS.INTL(N$4,N$4,Chômés))),"*",Montant),
IF(AND(OFFSET(N20,,-Sens)&lt;&gt;"",OR(OFFSET(N$4,,-Sens)=Tout_JF_P,NOT(NETWORKDAYS.INTL(OFFSET(N$4,,-Sens),OFFSET(N$4,,-Sens),Chômés)))),IF(OR(N$4=Tout_JF_P,NOT(NETWORKDAYS.INTL(N$4,N$4,Chômés))),"*",Montant),
"")))))),"")</f>
        <v/>
      </c>
      <c r="O20" s="40" t="str">
        <f t="array" aca="1" ref="O20" ca="1">IFERROR(IF(O$4&lt;$D20,"",
IF(O$4&gt;La_Dernière_Opération,"",
IF(O$4=La_Dernière_Opération,Montant,
IF(O$4=$D20,IF(OR(O$4=Tout_JF_P,NOT(NETWORKDAYS.INTL(O$4,O$4,Chômés))),"*",Montant),
IF(_T_E=O$4,IF(OR(O$4=Tout_JF_P,NOT(NETWORKDAYS.INTL(O$4,O$4,Chômés))),"*",Montant),
IF(AND(OFFSET(O20,,-Sens)&lt;&gt;"",OR(OFFSET(O$4,,-Sens)=Tout_JF_P,NOT(NETWORKDAYS.INTL(OFFSET(O$4,,-Sens),OFFSET(O$4,,-Sens),Chômés)))),IF(OR(O$4=Tout_JF_P,NOT(NETWORKDAYS.INTL(O$4,O$4,Chômés))),"*",Montant),
"")))))),"")</f>
        <v/>
      </c>
      <c r="P20" s="40" t="str">
        <f t="array" aca="1" ref="P20" ca="1">IFERROR(IF(P$4&lt;$D20,"",
IF(P$4&gt;La_Dernière_Opération,"",
IF(P$4=La_Dernière_Opération,Montant,
IF(P$4=$D20,IF(OR(P$4=Tout_JF_P,NOT(NETWORKDAYS.INTL(P$4,P$4,Chômés))),"*",Montant),
IF(_T_E=P$4,IF(OR(P$4=Tout_JF_P,NOT(NETWORKDAYS.INTL(P$4,P$4,Chômés))),"*",Montant),
IF(AND(OFFSET(P20,,-Sens)&lt;&gt;"",OR(OFFSET(P$4,,-Sens)=Tout_JF_P,NOT(NETWORKDAYS.INTL(OFFSET(P$4,,-Sens),OFFSET(P$4,,-Sens),Chômés)))),IF(OR(P$4=Tout_JF_P,NOT(NETWORKDAYS.INTL(P$4,P$4,Chômés))),"*",Montant),
"")))))),"")</f>
        <v/>
      </c>
      <c r="Q20" s="40" t="str">
        <f t="array" aca="1" ref="Q20" ca="1">IFERROR(IF(Q$4&lt;$D20,"",
IF(Q$4&gt;La_Dernière_Opération,"",
IF(Q$4=La_Dernière_Opération,Montant,
IF(Q$4=$D20,IF(OR(Q$4=Tout_JF_P,NOT(NETWORKDAYS.INTL(Q$4,Q$4,Chômés))),"*",Montant),
IF(_T_E=Q$4,IF(OR(Q$4=Tout_JF_P,NOT(NETWORKDAYS.INTL(Q$4,Q$4,Chômés))),"*",Montant),
IF(AND(OFFSET(Q20,,-Sens)&lt;&gt;"",OR(OFFSET(Q$4,,-Sens)=Tout_JF_P,NOT(NETWORKDAYS.INTL(OFFSET(Q$4,,-Sens),OFFSET(Q$4,,-Sens),Chômés)))),IF(OR(Q$4=Tout_JF_P,NOT(NETWORKDAYS.INTL(Q$4,Q$4,Chômés))),"*",Montant),
"")))))),"")</f>
        <v/>
      </c>
      <c r="R20" s="61" t="str">
        <f t="array" aca="1" ref="R20" ca="1">IFERROR(IF(R$4&lt;$D20,"",
IF(R$4&gt;La_Dernière_Opération,"",
IF(R$4=La_Dernière_Opération,Montant,
IF(R$4=$D20,IF(OR(R$4=Tout_JF_P,NOT(NETWORKDAYS.INTL(R$4,R$4,Chômés))),"*",Montant),
IF(_T_E=R$4,IF(OR(R$4=Tout_JF_P,NOT(NETWORKDAYS.INTL(R$4,R$4,Chômés))),"*",Montant),
IF(AND(OFFSET(R20,,-Sens)&lt;&gt;"",OR(OFFSET(R$4,,-Sens)=Tout_JF_P,NOT(NETWORKDAYS.INTL(OFFSET(R$4,,-Sens),OFFSET(R$4,,-Sens),Chômés)))),IF(OR(R$4=Tout_JF_P,NOT(NETWORKDAYS.INTL(R$4,R$4,Chômés))),"*",Montant),
"")))))),"")</f>
        <v/>
      </c>
      <c r="S20" s="61" t="str">
        <f t="array" aca="1" ref="S20" ca="1">IFERROR(IF(S$4&lt;$D20,"",
IF(S$4&gt;La_Dernière_Opération,"",
IF(S$4=La_Dernière_Opération,Montant,
IF(S$4=$D20,IF(OR(S$4=Tout_JF_P,NOT(NETWORKDAYS.INTL(S$4,S$4,Chômés))),"*",Montant),
IF(_T_E=S$4,IF(OR(S$4=Tout_JF_P,NOT(NETWORKDAYS.INTL(S$4,S$4,Chômés))),"*",Montant),
IF(AND(OFFSET(S20,,-Sens)&lt;&gt;"",OR(OFFSET(S$4,,-Sens)=Tout_JF_P,NOT(NETWORKDAYS.INTL(OFFSET(S$4,,-Sens),OFFSET(S$4,,-Sens),Chômés)))),IF(OR(S$4=Tout_JF_P,NOT(NETWORKDAYS.INTL(S$4,S$4,Chômés))),"*",Montant),
"")))))),"")</f>
        <v/>
      </c>
      <c r="T20" s="61" t="str">
        <f t="array" aca="1" ref="T20" ca="1">IFERROR(IF(T$4&lt;$D20,"",
IF(T$4&gt;La_Dernière_Opération,"",
IF(T$4=La_Dernière_Opération,Montant,
IF(T$4=$D20,IF(OR(T$4=Tout_JF_P,NOT(NETWORKDAYS.INTL(T$4,T$4,Chômés))),"*",Montant),
IF(_T_E=T$4,IF(OR(T$4=Tout_JF_P,NOT(NETWORKDAYS.INTL(T$4,T$4,Chômés))),"*",Montant),
IF(AND(OFFSET(T20,,-Sens)&lt;&gt;"",OR(OFFSET(T$4,,-Sens)=Tout_JF_P,NOT(NETWORKDAYS.INTL(OFFSET(T$4,,-Sens),OFFSET(T$4,,-Sens),Chômés)))),IF(OR(T$4=Tout_JF_P,NOT(NETWORKDAYS.INTL(T$4,T$4,Chômés))),"*",Montant),
"")))))),"")</f>
        <v/>
      </c>
      <c r="U20" s="61" t="str">
        <f t="array" aca="1" ref="U20" ca="1">IFERROR(IF(U$4&lt;$D20,"",
IF(U$4&gt;La_Dernière_Opération,"",
IF(U$4=La_Dernière_Opération,Montant,
IF(U$4=$D20,IF(OR(U$4=Tout_JF_P,NOT(NETWORKDAYS.INTL(U$4,U$4,Chômés))),"*",Montant),
IF(_T_E=U$4,IF(OR(U$4=Tout_JF_P,NOT(NETWORKDAYS.INTL(U$4,U$4,Chômés))),"*",Montant),
IF(AND(OFFSET(U20,,-Sens)&lt;&gt;"",OR(OFFSET(U$4,,-Sens)=Tout_JF_P,NOT(NETWORKDAYS.INTL(OFFSET(U$4,,-Sens),OFFSET(U$4,,-Sens),Chômés)))),IF(OR(U$4=Tout_JF_P,NOT(NETWORKDAYS.INTL(U$4,U$4,Chômés))),"*",Montant),
"")))))),"")</f>
        <v/>
      </c>
      <c r="V20" s="61" t="str">
        <f t="array" aca="1" ref="V20" ca="1">IFERROR(IF(V$4&lt;$D20,"",
IF(V$4&gt;La_Dernière_Opération,"",
IF(V$4=La_Dernière_Opération,Montant,
IF(V$4=$D20,IF(OR(V$4=Tout_JF_P,NOT(NETWORKDAYS.INTL(V$4,V$4,Chômés))),"*",Montant),
IF(_T_E=V$4,IF(OR(V$4=Tout_JF_P,NOT(NETWORKDAYS.INTL(V$4,V$4,Chômés))),"*",Montant),
IF(AND(OFFSET(V20,,-Sens)&lt;&gt;"",OR(OFFSET(V$4,,-Sens)=Tout_JF_P,NOT(NETWORKDAYS.INTL(OFFSET(V$4,,-Sens),OFFSET(V$4,,-Sens),Chômés)))),IF(OR(V$4=Tout_JF_P,NOT(NETWORKDAYS.INTL(V$4,V$4,Chômés))),"*",Montant),
"")))))),"")</f>
        <v/>
      </c>
      <c r="W20" s="61" t="str">
        <f t="array" aca="1" ref="W20" ca="1">IFERROR(IF(W$4&lt;$D20,"",
IF(W$4&gt;La_Dernière_Opération,"",
IF(W$4=La_Dernière_Opération,Montant,
IF(W$4=$D20,IF(OR(W$4=Tout_JF_P,NOT(NETWORKDAYS.INTL(W$4,W$4,Chômés))),"*",Montant),
IF(_T_E=W$4,IF(OR(W$4=Tout_JF_P,NOT(NETWORKDAYS.INTL(W$4,W$4,Chômés))),"*",Montant),
IF(AND(OFFSET(W20,,-Sens)&lt;&gt;"",OR(OFFSET(W$4,,-Sens)=Tout_JF_P,NOT(NETWORKDAYS.INTL(OFFSET(W$4,,-Sens),OFFSET(W$4,,-Sens),Chômés)))),IF(OR(W$4=Tout_JF_P,NOT(NETWORKDAYS.INTL(W$4,W$4,Chômés))),"*",Montant),
"")))))),"")</f>
        <v/>
      </c>
      <c r="X20" s="61" t="str">
        <f t="array" aca="1" ref="X20" ca="1">IFERROR(IF(X$4&lt;$D20,"",
IF(X$4&gt;La_Dernière_Opération,"",
IF(X$4=La_Dernière_Opération,Montant,
IF(X$4=$D20,IF(OR(X$4=Tout_JF_P,NOT(NETWORKDAYS.INTL(X$4,X$4,Chômés))),"*",Montant),
IF(_T_E=X$4,IF(OR(X$4=Tout_JF_P,NOT(NETWORKDAYS.INTL(X$4,X$4,Chômés))),"*",Montant),
IF(AND(OFFSET(X20,,-Sens)&lt;&gt;"",OR(OFFSET(X$4,,-Sens)=Tout_JF_P,NOT(NETWORKDAYS.INTL(OFFSET(X$4,,-Sens),OFFSET(X$4,,-Sens),Chômés)))),IF(OR(X$4=Tout_JF_P,NOT(NETWORKDAYS.INTL(X$4,X$4,Chômés))),"*",Montant),
"")))))),"")</f>
        <v/>
      </c>
      <c r="Y20" s="61" t="str">
        <f t="array" aca="1" ref="Y20" ca="1">IFERROR(IF(Y$4&lt;$D20,"",
IF(Y$4&gt;La_Dernière_Opération,"",
IF(Y$4=La_Dernière_Opération,Montant,
IF(Y$4=$D20,IF(OR(Y$4=Tout_JF_P,NOT(NETWORKDAYS.INTL(Y$4,Y$4,Chômés))),"*",Montant),
IF(_T_E=Y$4,IF(OR(Y$4=Tout_JF_P,NOT(NETWORKDAYS.INTL(Y$4,Y$4,Chômés))),"*",Montant),
IF(AND(OFFSET(Y20,,-Sens)&lt;&gt;"",OR(OFFSET(Y$4,,-Sens)=Tout_JF_P,NOT(NETWORKDAYS.INTL(OFFSET(Y$4,,-Sens),OFFSET(Y$4,,-Sens),Chômés)))),IF(OR(Y$4=Tout_JF_P,NOT(NETWORKDAYS.INTL(Y$4,Y$4,Chômés))),"*",Montant),
"")))))),"")</f>
        <v/>
      </c>
      <c r="Z20" s="61" t="str">
        <f t="array" aca="1" ref="Z20" ca="1">IFERROR(IF(Z$4&lt;$D20,"",
IF(Z$4&gt;La_Dernière_Opération,"",
IF(Z$4=La_Dernière_Opération,Montant,
IF(Z$4=$D20,IF(OR(Z$4=Tout_JF_P,NOT(NETWORKDAYS.INTL(Z$4,Z$4,Chômés))),"*",Montant),
IF(_T_E=Z$4,IF(OR(Z$4=Tout_JF_P,NOT(NETWORKDAYS.INTL(Z$4,Z$4,Chômés))),"*",Montant),
IF(AND(OFFSET(Z20,,-Sens)&lt;&gt;"",OR(OFFSET(Z$4,,-Sens)=Tout_JF_P,NOT(NETWORKDAYS.INTL(OFFSET(Z$4,,-Sens),OFFSET(Z$4,,-Sens),Chômés)))),IF(OR(Z$4=Tout_JF_P,NOT(NETWORKDAYS.INTL(Z$4,Z$4,Chômés))),"*",Montant),
"")))))),"")</f>
        <v/>
      </c>
      <c r="AA20" s="61" t="str">
        <f t="array" aca="1" ref="AA20" ca="1">IFERROR(IF(AA$4&lt;$D20,"",
IF(AA$4&gt;La_Dernière_Opération,"",
IF(AA$4=La_Dernière_Opération,Montant,
IF(AA$4=$D20,IF(OR(AA$4=Tout_JF_P,NOT(NETWORKDAYS.INTL(AA$4,AA$4,Chômés))),"*",Montant),
IF(_T_E=AA$4,IF(OR(AA$4=Tout_JF_P,NOT(NETWORKDAYS.INTL(AA$4,AA$4,Chômés))),"*",Montant),
IF(AND(OFFSET(AA20,,-Sens)&lt;&gt;"",OR(OFFSET(AA$4,,-Sens)=Tout_JF_P,NOT(NETWORKDAYS.INTL(OFFSET(AA$4,,-Sens),OFFSET(AA$4,,-Sens),Chômés)))),IF(OR(AA$4=Tout_JF_P,NOT(NETWORKDAYS.INTL(AA$4,AA$4,Chômés))),"*",Montant),
"")))))),"")</f>
        <v/>
      </c>
      <c r="AB20" s="61" t="str">
        <f t="array" aca="1" ref="AB20" ca="1">IFERROR(IF(AB$4&lt;$D20,"",
IF(AB$4&gt;La_Dernière_Opération,"",
IF(AB$4=La_Dernière_Opération,Montant,
IF(AB$4=$D20,IF(OR(AB$4=Tout_JF_P,NOT(NETWORKDAYS.INTL(AB$4,AB$4,Chômés))),"*",Montant),
IF(_T_E=AB$4,IF(OR(AB$4=Tout_JF_P,NOT(NETWORKDAYS.INTL(AB$4,AB$4,Chômés))),"*",Montant),
IF(AND(OFFSET(AB20,,-Sens)&lt;&gt;"",OR(OFFSET(AB$4,,-Sens)=Tout_JF_P,NOT(NETWORKDAYS.INTL(OFFSET(AB$4,,-Sens),OFFSET(AB$4,,-Sens),Chômés)))),IF(OR(AB$4=Tout_JF_P,NOT(NETWORKDAYS.INTL(AB$4,AB$4,Chômés))),"*",Montant),
"")))))),"")</f>
        <v/>
      </c>
      <c r="AC20" s="61" t="str">
        <f t="array" aca="1" ref="AC20" ca="1">IFERROR(IF(AC$4&lt;$D20,"",
IF(AC$4&gt;La_Dernière_Opération,"",
IF(AC$4=La_Dernière_Opération,Montant,
IF(AC$4=$D20,IF(OR(AC$4=Tout_JF_P,NOT(NETWORKDAYS.INTL(AC$4,AC$4,Chômés))),"*",Montant),
IF(_T_E=AC$4,IF(OR(AC$4=Tout_JF_P,NOT(NETWORKDAYS.INTL(AC$4,AC$4,Chômés))),"*",Montant),
IF(AND(OFFSET(AC20,,-Sens)&lt;&gt;"",OR(OFFSET(AC$4,,-Sens)=Tout_JF_P,NOT(NETWORKDAYS.INTL(OFFSET(AC$4,,-Sens),OFFSET(AC$4,,-Sens),Chômés)))),IF(OR(AC$4=Tout_JF_P,NOT(NETWORKDAYS.INTL(AC$4,AC$4,Chômés))),"*",Montant),
"")))))),"")</f>
        <v/>
      </c>
      <c r="AD20" s="61" t="str">
        <f t="array" aca="1" ref="AD20" ca="1">IFERROR(IF(AD$4&lt;$D20,"",
IF(AD$4&gt;La_Dernière_Opération,"",
IF(AD$4=La_Dernière_Opération,Montant,
IF(AD$4=$D20,IF(OR(AD$4=Tout_JF_P,NOT(NETWORKDAYS.INTL(AD$4,AD$4,Chômés))),"*",Montant),
IF(_T_E=AD$4,IF(OR(AD$4=Tout_JF_P,NOT(NETWORKDAYS.INTL(AD$4,AD$4,Chômés))),"*",Montant),
IF(AND(OFFSET(AD20,,-Sens)&lt;&gt;"",OR(OFFSET(AD$4,,-Sens)=Tout_JF_P,NOT(NETWORKDAYS.INTL(OFFSET(AD$4,,-Sens),OFFSET(AD$4,,-Sens),Chômés)))),IF(OR(AD$4=Tout_JF_P,NOT(NETWORKDAYS.INTL(AD$4,AD$4,Chômés))),"*",Montant),
"")))))),"")</f>
        <v/>
      </c>
      <c r="AE20" s="61" t="str">
        <f t="array" aca="1" ref="AE20" ca="1">IFERROR(IF(AE$4&lt;$D20,"",
IF(AE$4&gt;La_Dernière_Opération,"",
IF(AE$4=La_Dernière_Opération,Montant,
IF(AE$4=$D20,IF(OR(AE$4=Tout_JF_P,NOT(NETWORKDAYS.INTL(AE$4,AE$4,Chômés))),"*",Montant),
IF(_T_E=AE$4,IF(OR(AE$4=Tout_JF_P,NOT(NETWORKDAYS.INTL(AE$4,AE$4,Chômés))),"*",Montant),
IF(AND(OFFSET(AE20,,-Sens)&lt;&gt;"",OR(OFFSET(AE$4,,-Sens)=Tout_JF_P,NOT(NETWORKDAYS.INTL(OFFSET(AE$4,,-Sens),OFFSET(AE$4,,-Sens),Chômés)))),IF(OR(AE$4=Tout_JF_P,NOT(NETWORKDAYS.INTL(AE$4,AE$4,Chômés))),"*",Montant),
"")))))),"")</f>
        <v/>
      </c>
      <c r="AF20" s="61" t="str">
        <f t="array" aca="1" ref="AF20" ca="1">IFERROR(IF(AF$4&lt;$D20,"",
IF(AF$4&gt;La_Dernière_Opération,"",
IF(AF$4=La_Dernière_Opération,Montant,
IF(AF$4=$D20,IF(OR(AF$4=Tout_JF_P,NOT(NETWORKDAYS.INTL(AF$4,AF$4,Chômés))),"*",Montant),
IF(_T_E=AF$4,IF(OR(AF$4=Tout_JF_P,NOT(NETWORKDAYS.INTL(AF$4,AF$4,Chômés))),"*",Montant),
IF(AND(OFFSET(AF20,,-Sens)&lt;&gt;"",OR(OFFSET(AF$4,,-Sens)=Tout_JF_P,NOT(NETWORKDAYS.INTL(OFFSET(AF$4,,-Sens),OFFSET(AF$4,,-Sens),Chômés)))),IF(OR(AF$4=Tout_JF_P,NOT(NETWORKDAYS.INTL(AF$4,AF$4,Chômés))),"*",Montant),
"")))))),"")</f>
        <v/>
      </c>
      <c r="AG20" s="61" t="str">
        <f t="array" aca="1" ref="AG20" ca="1">IFERROR(IF(AG$4&lt;$D20,"",
IF(AG$4&gt;La_Dernière_Opération,"",
IF(AG$4=La_Dernière_Opération,Montant,
IF(AG$4=$D20,IF(OR(AG$4=Tout_JF_P,NOT(NETWORKDAYS.INTL(AG$4,AG$4,Chômés))),"*",Montant),
IF(_T_E=AG$4,IF(OR(AG$4=Tout_JF_P,NOT(NETWORKDAYS.INTL(AG$4,AG$4,Chômés))),"*",Montant),
IF(AND(OFFSET(AG20,,-Sens)&lt;&gt;"",OR(OFFSET(AG$4,,-Sens)=Tout_JF_P,NOT(NETWORKDAYS.INTL(OFFSET(AG$4,,-Sens),OFFSET(AG$4,,-Sens),Chômés)))),IF(OR(AG$4=Tout_JF_P,NOT(NETWORKDAYS.INTL(AG$4,AG$4,Chômés))),"*",Montant),
"")))))),"")</f>
        <v/>
      </c>
      <c r="AH20" s="61" t="str">
        <f t="array" aca="1" ref="AH20" ca="1">IFERROR(IF(AH$4&lt;$D20,"",
IF(AH$4&gt;La_Dernière_Opération,"",
IF(AH$4=La_Dernière_Opération,Montant,
IF(AH$4=$D20,IF(OR(AH$4=Tout_JF_P,NOT(NETWORKDAYS.INTL(AH$4,AH$4,Chômés))),"*",Montant),
IF(_T_E=AH$4,IF(OR(AH$4=Tout_JF_P,NOT(NETWORKDAYS.INTL(AH$4,AH$4,Chômés))),"*",Montant),
IF(AND(OFFSET(AH20,,-Sens)&lt;&gt;"",OR(OFFSET(AH$4,,-Sens)=Tout_JF_P,NOT(NETWORKDAYS.INTL(OFFSET(AH$4,,-Sens),OFFSET(AH$4,,-Sens),Chômés)))),IF(OR(AH$4=Tout_JF_P,NOT(NETWORKDAYS.INTL(AH$4,AH$4,Chômés))),"*",Montant),
"")))))),"")</f>
        <v/>
      </c>
      <c r="AI20" s="61" t="str">
        <f t="array" aca="1" ref="AI20" ca="1">IFERROR(IF(AI$4&lt;$D20,"",
IF(AI$4&gt;La_Dernière_Opération,"",
IF(AI$4=La_Dernière_Opération,Montant,
IF(AI$4=$D20,IF(OR(AI$4=Tout_JF_P,NOT(NETWORKDAYS.INTL(AI$4,AI$4,Chômés))),"*",Montant),
IF(_T_E=AI$4,IF(OR(AI$4=Tout_JF_P,NOT(NETWORKDAYS.INTL(AI$4,AI$4,Chômés))),"*",Montant),
IF(AND(OFFSET(AI20,,-Sens)&lt;&gt;"",OR(OFFSET(AI$4,,-Sens)=Tout_JF_P,NOT(NETWORKDAYS.INTL(OFFSET(AI$4,,-Sens),OFFSET(AI$4,,-Sens),Chômés)))),IF(OR(AI$4=Tout_JF_P,NOT(NETWORKDAYS.INTL(AI$4,AI$4,Chômés))),"*",Montant),
"")))))),"")</f>
        <v/>
      </c>
      <c r="AJ20" s="61" t="str">
        <f t="array" aca="1" ref="AJ20" ca="1">IFERROR(IF(AJ$4&lt;$D20,"",
IF(AJ$4&gt;La_Dernière_Opération,"",
IF(AJ$4=La_Dernière_Opération,Montant,
IF(AJ$4=$D20,IF(OR(AJ$4=Tout_JF_P,NOT(NETWORKDAYS.INTL(AJ$4,AJ$4,Chômés))),"*",Montant),
IF(_T_E=AJ$4,IF(OR(AJ$4=Tout_JF_P,NOT(NETWORKDAYS.INTL(AJ$4,AJ$4,Chômés))),"*",Montant),
IF(AND(OFFSET(AJ20,,-Sens)&lt;&gt;"",OR(OFFSET(AJ$4,,-Sens)=Tout_JF_P,NOT(NETWORKDAYS.INTL(OFFSET(AJ$4,,-Sens),OFFSET(AJ$4,,-Sens),Chômés)))),IF(OR(AJ$4=Tout_JF_P,NOT(NETWORKDAYS.INTL(AJ$4,AJ$4,Chômés))),"*",Montant),
"")))))),"")</f>
        <v/>
      </c>
      <c r="AK20" s="61" t="str">
        <f t="array" aca="1" ref="AK20" ca="1">IFERROR(IF(AK$4&lt;$D20,"",
IF(AK$4&gt;La_Dernière_Opération,"",
IF(AK$4=La_Dernière_Opération,Montant,
IF(AK$4=$D20,IF(OR(AK$4=Tout_JF_P,NOT(NETWORKDAYS.INTL(AK$4,AK$4,Chômés))),"*",Montant),
IF(_T_E=AK$4,IF(OR(AK$4=Tout_JF_P,NOT(NETWORKDAYS.INTL(AK$4,AK$4,Chômés))),"*",Montant),
IF(AND(OFFSET(AK20,,-Sens)&lt;&gt;"",OR(OFFSET(AK$4,,-Sens)=Tout_JF_P,NOT(NETWORKDAYS.INTL(OFFSET(AK$4,,-Sens),OFFSET(AK$4,,-Sens),Chômés)))),IF(OR(AK$4=Tout_JF_P,NOT(NETWORKDAYS.INTL(AK$4,AK$4,Chômés))),"*",Montant),
"")))))),"")</f>
        <v/>
      </c>
      <c r="AL20" s="61" t="str">
        <f t="array" aca="1" ref="AL20" ca="1">IFERROR(IF(AL$4&lt;$D20,"",
IF(AL$4&gt;La_Dernière_Opération,"",
IF(AL$4=La_Dernière_Opération,Montant,
IF(AL$4=$D20,IF(OR(AL$4=Tout_JF_P,NOT(NETWORKDAYS.INTL(AL$4,AL$4,Chômés))),"*",Montant),
IF(_T_E=AL$4,IF(OR(AL$4=Tout_JF_P,NOT(NETWORKDAYS.INTL(AL$4,AL$4,Chômés))),"*",Montant),
IF(AND(OFFSET(AL20,,-Sens)&lt;&gt;"",OR(OFFSET(AL$4,,-Sens)=Tout_JF_P,NOT(NETWORKDAYS.INTL(OFFSET(AL$4,,-Sens),OFFSET(AL$4,,-Sens),Chômés)))),IF(OR(AL$4=Tout_JF_P,NOT(NETWORKDAYS.INTL(AL$4,AL$4,Chômés))),"*",Montant),
"")))))),"")</f>
        <v/>
      </c>
      <c r="AM20" s="61" t="str">
        <f t="array" aca="1" ref="AM20" ca="1">IFERROR(IF(AM$4&lt;$D20,"",
IF(AM$4&gt;La_Dernière_Opération,"",
IF(AM$4=La_Dernière_Opération,Montant,
IF(AM$4=$D20,IF(OR(AM$4=Tout_JF_P,NOT(NETWORKDAYS.INTL(AM$4,AM$4,Chômés))),"*",Montant),
IF(_T_E=AM$4,IF(OR(AM$4=Tout_JF_P,NOT(NETWORKDAYS.INTL(AM$4,AM$4,Chômés))),"*",Montant),
IF(AND(OFFSET(AM20,,-Sens)&lt;&gt;"",OR(OFFSET(AM$4,,-Sens)=Tout_JF_P,NOT(NETWORKDAYS.INTL(OFFSET(AM$4,,-Sens),OFFSET(AM$4,,-Sens),Chômés)))),IF(OR(AM$4=Tout_JF_P,NOT(NETWORKDAYS.INTL(AM$4,AM$4,Chômés))),"*",Montant),
"")))))),"")</f>
        <v/>
      </c>
      <c r="AN20" s="61" t="str">
        <f t="array" aca="1" ref="AN20" ca="1">IFERROR(IF(AN$4&lt;$D20,"",
IF(AN$4&gt;La_Dernière_Opération,"",
IF(AN$4=La_Dernière_Opération,Montant,
IF(AN$4=$D20,IF(OR(AN$4=Tout_JF_P,NOT(NETWORKDAYS.INTL(AN$4,AN$4,Chômés))),"*",Montant),
IF(_T_E=AN$4,IF(OR(AN$4=Tout_JF_P,NOT(NETWORKDAYS.INTL(AN$4,AN$4,Chômés))),"*",Montant),
IF(AND(OFFSET(AN20,,-Sens)&lt;&gt;"",OR(OFFSET(AN$4,,-Sens)=Tout_JF_P,NOT(NETWORKDAYS.INTL(OFFSET(AN$4,,-Sens),OFFSET(AN$4,,-Sens),Chômés)))),IF(OR(AN$4=Tout_JF_P,NOT(NETWORKDAYS.INTL(AN$4,AN$4,Chômés))),"*",Montant),
"")))))),"")</f>
        <v>VM</v>
      </c>
      <c r="AO20" s="61" t="str">
        <f t="array" aca="1" ref="AO20" ca="1">IFERROR(IF(AO$4&lt;$D20,"",
IF(AO$4&gt;La_Dernière_Opération,"",
IF(AO$4=La_Dernière_Opération,Montant,
IF(AO$4=$D20,IF(OR(AO$4=Tout_JF_P,NOT(NETWORKDAYS.INTL(AO$4,AO$4,Chômés))),"*",Montant),
IF(_T_E=AO$4,IF(OR(AO$4=Tout_JF_P,NOT(NETWORKDAYS.INTL(AO$4,AO$4,Chômés))),"*",Montant),
IF(AND(OFFSET(AO20,,-Sens)&lt;&gt;"",OR(OFFSET(AO$4,,-Sens)=Tout_JF_P,NOT(NETWORKDAYS.INTL(OFFSET(AO$4,,-Sens),OFFSET(AO$4,,-Sens),Chômés)))),IF(OR(AO$4=Tout_JF_P,NOT(NETWORKDAYS.INTL(AO$4,AO$4,Chômés))),"*",Montant),
"")))))),"")</f>
        <v/>
      </c>
      <c r="AP20" s="61" t="str">
        <f t="array" aca="1" ref="AP20" ca="1">IFERROR(IF(AP$4&lt;$D20,"",
IF(AP$4&gt;La_Dernière_Opération,"",
IF(AP$4=La_Dernière_Opération,Montant,
IF(AP$4=$D20,IF(OR(AP$4=Tout_JF_P,NOT(NETWORKDAYS.INTL(AP$4,AP$4,Chômés))),"*",Montant),
IF(_T_E=AP$4,IF(OR(AP$4=Tout_JF_P,NOT(NETWORKDAYS.INTL(AP$4,AP$4,Chômés))),"*",Montant),
IF(AND(OFFSET(AP20,,-Sens)&lt;&gt;"",OR(OFFSET(AP$4,,-Sens)=Tout_JF_P,NOT(NETWORKDAYS.INTL(OFFSET(AP$4,,-Sens),OFFSET(AP$4,,-Sens),Chômés)))),IF(OR(AP$4=Tout_JF_P,NOT(NETWORKDAYS.INTL(AP$4,AP$4,Chômés))),"*",Montant),
"")))))),"")</f>
        <v/>
      </c>
      <c r="AQ20" s="61" t="str">
        <f t="array" aca="1" ref="AQ20" ca="1">IFERROR(IF(AQ$4&lt;$D20,"",
IF(AQ$4&gt;La_Dernière_Opération,"",
IF(AQ$4=La_Dernière_Opération,Montant,
IF(AQ$4=$D20,IF(OR(AQ$4=Tout_JF_P,NOT(NETWORKDAYS.INTL(AQ$4,AQ$4,Chômés))),"*",Montant),
IF(_T_E=AQ$4,IF(OR(AQ$4=Tout_JF_P,NOT(NETWORKDAYS.INTL(AQ$4,AQ$4,Chômés))),"*",Montant),
IF(AND(OFFSET(AQ20,,-Sens)&lt;&gt;"",OR(OFFSET(AQ$4,,-Sens)=Tout_JF_P,NOT(NETWORKDAYS.INTL(OFFSET(AQ$4,,-Sens),OFFSET(AQ$4,,-Sens),Chômés)))),IF(OR(AQ$4=Tout_JF_P,NOT(NETWORKDAYS.INTL(AQ$4,AQ$4,Chômés))),"*",Montant),
"")))))),"")</f>
        <v/>
      </c>
      <c r="AR20" s="61" t="str">
        <f t="array" aca="1" ref="AR20" ca="1">IFERROR(IF(AR$4&lt;$D20,"",
IF(AR$4&gt;La_Dernière_Opération,"",
IF(AR$4=La_Dernière_Opération,Montant,
IF(AR$4=$D20,IF(OR(AR$4=Tout_JF_P,NOT(NETWORKDAYS.INTL(AR$4,AR$4,Chômés))),"*",Montant),
IF(_T_E=AR$4,IF(OR(AR$4=Tout_JF_P,NOT(NETWORKDAYS.INTL(AR$4,AR$4,Chômés))),"*",Montant),
IF(AND(OFFSET(AR20,,-Sens)&lt;&gt;"",OR(OFFSET(AR$4,,-Sens)=Tout_JF_P,NOT(NETWORKDAYS.INTL(OFFSET(AR$4,,-Sens),OFFSET(AR$4,,-Sens),Chômés)))),IF(OR(AR$4=Tout_JF_P,NOT(NETWORKDAYS.INTL(AR$4,AR$4,Chômés))),"*",Montant),
"")))))),"")</f>
        <v/>
      </c>
      <c r="AS20" s="61" t="str">
        <f t="array" aca="1" ref="AS20" ca="1">IFERROR(IF(AS$4&lt;$D20,"",
IF(AS$4&gt;La_Dernière_Opération,"",
IF(AS$4=La_Dernière_Opération,Montant,
IF(AS$4=$D20,IF(OR(AS$4=Tout_JF_P,NOT(NETWORKDAYS.INTL(AS$4,AS$4,Chômés))),"*",Montant),
IF(_T_E=AS$4,IF(OR(AS$4=Tout_JF_P,NOT(NETWORKDAYS.INTL(AS$4,AS$4,Chômés))),"*",Montant),
IF(AND(OFFSET(AS20,,-Sens)&lt;&gt;"",OR(OFFSET(AS$4,,-Sens)=Tout_JF_P,NOT(NETWORKDAYS.INTL(OFFSET(AS$4,,-Sens),OFFSET(AS$4,,-Sens),Chômés)))),IF(OR(AS$4=Tout_JF_P,NOT(NETWORKDAYS.INTL(AS$4,AS$4,Chômés))),"*",Montant),
"")))))),"")</f>
        <v/>
      </c>
      <c r="AT20" s="61" t="str">
        <f t="array" aca="1" ref="AT20" ca="1">IFERROR(IF(AT$4&lt;$D20,"",
IF(AT$4&gt;La_Dernière_Opération,"",
IF(AT$4=La_Dernière_Opération,Montant,
IF(AT$4=$D20,IF(OR(AT$4=Tout_JF_P,NOT(NETWORKDAYS.INTL(AT$4,AT$4,Chômés))),"*",Montant),
IF(_T_E=AT$4,IF(OR(AT$4=Tout_JF_P,NOT(NETWORKDAYS.INTL(AT$4,AT$4,Chômés))),"*",Montant),
IF(AND(OFFSET(AT20,,-Sens)&lt;&gt;"",OR(OFFSET(AT$4,,-Sens)=Tout_JF_P,NOT(NETWORKDAYS.INTL(OFFSET(AT$4,,-Sens),OFFSET(AT$4,,-Sens),Chômés)))),IF(OR(AT$4=Tout_JF_P,NOT(NETWORKDAYS.INTL(AT$4,AT$4,Chômés))),"*",Montant),
"")))))),"")</f>
        <v/>
      </c>
      <c r="AU20" s="61" t="str">
        <f t="array" aca="1" ref="AU20" ca="1">IFERROR(IF(AU$4&lt;$D20,"",
IF(AU$4&gt;La_Dernière_Opération,"",
IF(AU$4=La_Dernière_Opération,Montant,
IF(AU$4=$D20,IF(OR(AU$4=Tout_JF_P,NOT(NETWORKDAYS.INTL(AU$4,AU$4,Chômés))),"*",Montant),
IF(_T_E=AU$4,IF(OR(AU$4=Tout_JF_P,NOT(NETWORKDAYS.INTL(AU$4,AU$4,Chômés))),"*",Montant),
IF(AND(OFFSET(AU20,,-Sens)&lt;&gt;"",OR(OFFSET(AU$4,,-Sens)=Tout_JF_P,NOT(NETWORKDAYS.INTL(OFFSET(AU$4,,-Sens),OFFSET(AU$4,,-Sens),Chômés)))),IF(OR(AU$4=Tout_JF_P,NOT(NETWORKDAYS.INTL(AU$4,AU$4,Chômés))),"*",Montant),
"")))))),"")</f>
        <v/>
      </c>
      <c r="AV20" s="61" t="str">
        <f t="array" aca="1" ref="AV20" ca="1">IFERROR(IF(AV$4&lt;$D20,"",
IF(AV$4&gt;La_Dernière_Opération,"",
IF(AV$4=La_Dernière_Opération,Montant,
IF(AV$4=$D20,IF(OR(AV$4=Tout_JF_P,NOT(NETWORKDAYS.INTL(AV$4,AV$4,Chômés))),"*",Montant),
IF(_T_E=AV$4,IF(OR(AV$4=Tout_JF_P,NOT(NETWORKDAYS.INTL(AV$4,AV$4,Chômés))),"*",Montant),
IF(AND(OFFSET(AV20,,-Sens)&lt;&gt;"",OR(OFFSET(AV$4,,-Sens)=Tout_JF_P,NOT(NETWORKDAYS.INTL(OFFSET(AV$4,,-Sens),OFFSET(AV$4,,-Sens),Chômés)))),IF(OR(AV$4=Tout_JF_P,NOT(NETWORKDAYS.INTL(AV$4,AV$4,Chômés))),"*",Montant),
"")))))),"")</f>
        <v/>
      </c>
      <c r="AW20" s="61" t="str">
        <f t="array" aca="1" ref="AW20" ca="1">IFERROR(IF(AW$4&lt;$D20,"",
IF(AW$4&gt;La_Dernière_Opération,"",
IF(AW$4=La_Dernière_Opération,Montant,
IF(AW$4=$D20,IF(OR(AW$4=Tout_JF_P,NOT(NETWORKDAYS.INTL(AW$4,AW$4,Chômés))),"*",Montant),
IF(_T_E=AW$4,IF(OR(AW$4=Tout_JF_P,NOT(NETWORKDAYS.INTL(AW$4,AW$4,Chômés))),"*",Montant),
IF(AND(OFFSET(AW20,,-Sens)&lt;&gt;"",OR(OFFSET(AW$4,,-Sens)=Tout_JF_P,NOT(NETWORKDAYS.INTL(OFFSET(AW$4,,-Sens),OFFSET(AW$4,,-Sens),Chômés)))),IF(OR(AW$4=Tout_JF_P,NOT(NETWORKDAYS.INTL(AW$4,AW$4,Chômés))),"*",Montant),
"")))))),"")</f>
        <v/>
      </c>
      <c r="AX20" s="61" t="str">
        <f t="array" aca="1" ref="AX20" ca="1">IFERROR(IF(AX$4&lt;$D20,"",
IF(AX$4&gt;La_Dernière_Opération,"",
IF(AX$4=La_Dernière_Opération,Montant,
IF(AX$4=$D20,IF(OR(AX$4=Tout_JF_P,NOT(NETWORKDAYS.INTL(AX$4,AX$4,Chômés))),"*",Montant),
IF(_T_E=AX$4,IF(OR(AX$4=Tout_JF_P,NOT(NETWORKDAYS.INTL(AX$4,AX$4,Chômés))),"*",Montant),
IF(AND(OFFSET(AX20,,-Sens)&lt;&gt;"",OR(OFFSET(AX$4,,-Sens)=Tout_JF_P,NOT(NETWORKDAYS.INTL(OFFSET(AX$4,,-Sens),OFFSET(AX$4,,-Sens),Chômés)))),IF(OR(AX$4=Tout_JF_P,NOT(NETWORKDAYS.INTL(AX$4,AX$4,Chômés))),"*",Montant),
"")))))),"")</f>
        <v/>
      </c>
      <c r="AY20" s="61" t="str">
        <f t="array" aca="1" ref="AY20" ca="1">IFERROR(IF(AY$4&lt;$D20,"",
IF(AY$4&gt;La_Dernière_Opération,"",
IF(AY$4=La_Dernière_Opération,Montant,
IF(AY$4=$D20,IF(OR(AY$4=Tout_JF_P,NOT(NETWORKDAYS.INTL(AY$4,AY$4,Chômés))),"*",Montant),
IF(_T_E=AY$4,IF(OR(AY$4=Tout_JF_P,NOT(NETWORKDAYS.INTL(AY$4,AY$4,Chômés))),"*",Montant),
IF(AND(OFFSET(AY20,,-Sens)&lt;&gt;"",OR(OFFSET(AY$4,,-Sens)=Tout_JF_P,NOT(NETWORKDAYS.INTL(OFFSET(AY$4,,-Sens),OFFSET(AY$4,,-Sens),Chômés)))),IF(OR(AY$4=Tout_JF_P,NOT(NETWORKDAYS.INTL(AY$4,AY$4,Chômés))),"*",Montant),
"")))))),"")</f>
        <v/>
      </c>
      <c r="AZ20" s="61" t="str">
        <f t="array" aca="1" ref="AZ20" ca="1">IFERROR(IF(AZ$4&lt;$D20,"",
IF(AZ$4&gt;La_Dernière_Opération,"",
IF(AZ$4=La_Dernière_Opération,Montant,
IF(AZ$4=$D20,IF(OR(AZ$4=Tout_JF_P,NOT(NETWORKDAYS.INTL(AZ$4,AZ$4,Chômés))),"*",Montant),
IF(_T_E=AZ$4,IF(OR(AZ$4=Tout_JF_P,NOT(NETWORKDAYS.INTL(AZ$4,AZ$4,Chômés))),"*",Montant),
IF(AND(OFFSET(AZ20,,-Sens)&lt;&gt;"",OR(OFFSET(AZ$4,,-Sens)=Tout_JF_P,NOT(NETWORKDAYS.INTL(OFFSET(AZ$4,,-Sens),OFFSET(AZ$4,,-Sens),Chômés)))),IF(OR(AZ$4=Tout_JF_P,NOT(NETWORKDAYS.INTL(AZ$4,AZ$4,Chômés))),"*",Montant),
"")))))),"")</f>
        <v/>
      </c>
      <c r="BA20" s="61" t="str">
        <f t="array" aca="1" ref="BA20" ca="1">IFERROR(IF(BA$4&lt;$D20,"",
IF(BA$4&gt;La_Dernière_Opération,"",
IF(BA$4=La_Dernière_Opération,Montant,
IF(BA$4=$D20,IF(OR(BA$4=Tout_JF_P,NOT(NETWORKDAYS.INTL(BA$4,BA$4,Chômés))),"*",Montant),
IF(_T_E=BA$4,IF(OR(BA$4=Tout_JF_P,NOT(NETWORKDAYS.INTL(BA$4,BA$4,Chômés))),"*",Montant),
IF(AND(OFFSET(BA20,,-Sens)&lt;&gt;"",OR(OFFSET(BA$4,,-Sens)=Tout_JF_P,NOT(NETWORKDAYS.INTL(OFFSET(BA$4,,-Sens),OFFSET(BA$4,,-Sens),Chômés)))),IF(OR(BA$4=Tout_JF_P,NOT(NETWORKDAYS.INTL(BA$4,BA$4,Chômés))),"*",Montant),
"")))))),"")</f>
        <v/>
      </c>
      <c r="BB20" s="44" t="str">
        <f t="array" aca="1" ref="BB20" ca="1">IFERROR(IF(BB$4&lt;$D20,"",
IF(BB$4&gt;La_Dernière_Opération,"",
IF(BB$4=La_Dernière_Opération,Montant,
IF(BB$4=$D20,IF(OR(BB$4=Tout_JF_P,NOT(NETWORKDAYS.INTL(BB$4,BB$4,Chômés))),"*",Montant),
IF(_T_E=BB$4,IF(OR(BB$4=Tout_JF_P,NOT(NETWORKDAYS.INTL(BB$4,BB$4,Chômés))),"*",Montant),
IF(AND(OFFSET(BB20,,-Sens)&lt;&gt;"",OR(OFFSET(BB$4,,-Sens)=Tout_JF_P,NOT(NETWORKDAYS.INTL(OFFSET(BB$4,,-Sens),OFFSET(BB$4,,-Sens),Chômés)))),IF(OR(BB$4=Tout_JF_P,NOT(NETWORKDAYS.INTL(BB$4,BB$4,Chômés))),"*",Montant),
"")))))),"")</f>
        <v/>
      </c>
      <c r="BC20" s="44" t="str">
        <f t="array" aca="1" ref="BC20" ca="1">IFERROR(IF(BC$4&lt;$D20,"",
IF(BC$4&gt;La_Dernière_Opération,"",
IF(BC$4=La_Dernière_Opération,Montant,
IF(BC$4=$D20,IF(OR(BC$4=Tout_JF_P,NOT(NETWORKDAYS.INTL(BC$4,BC$4,Chômés))),"*",Montant),
IF(_T_E=BC$4,IF(OR(BC$4=Tout_JF_P,NOT(NETWORKDAYS.INTL(BC$4,BC$4,Chômés))),"*",Montant),
IF(AND(OFFSET(BC20,,-Sens)&lt;&gt;"",OR(OFFSET(BC$4,,-Sens)=Tout_JF_P,NOT(NETWORKDAYS.INTL(OFFSET(BC$4,,-Sens),OFFSET(BC$4,,-Sens),Chômés)))),IF(OR(BC$4=Tout_JF_P,NOT(NETWORKDAYS.INTL(BC$4,BC$4,Chômés))),"*",Montant),
"")))))),"")</f>
        <v/>
      </c>
      <c r="BD20" s="44" t="str">
        <f t="array" aca="1" ref="BD20" ca="1">IFERROR(IF(BD$4&lt;$D20,"",
IF(BD$4&gt;La_Dernière_Opération,"",
IF(BD$4=La_Dernière_Opération,Montant,
IF(BD$4=$D20,IF(OR(BD$4=Tout_JF_P,NOT(NETWORKDAYS.INTL(BD$4,BD$4,Chômés))),"*",Montant),
IF(_T_E=BD$4,IF(OR(BD$4=Tout_JF_P,NOT(NETWORKDAYS.INTL(BD$4,BD$4,Chômés))),"*",Montant),
IF(AND(OFFSET(BD20,,-Sens)&lt;&gt;"",OR(OFFSET(BD$4,,-Sens)=Tout_JF_P,NOT(NETWORKDAYS.INTL(OFFSET(BD$4,,-Sens),OFFSET(BD$4,,-Sens),Chômés)))),IF(OR(BD$4=Tout_JF_P,NOT(NETWORKDAYS.INTL(BD$4,BD$4,Chômés))),"*",Montant),
"")))))),"")</f>
        <v/>
      </c>
      <c r="BE20" s="44" t="str">
        <f t="array" aca="1" ref="BE20" ca="1">IFERROR(IF(BE$4&lt;$D20,"",
IF(BE$4&gt;La_Dernière_Opération,"",
IF(BE$4=La_Dernière_Opération,Montant,
IF(BE$4=$D20,IF(OR(BE$4=Tout_JF_P,NOT(NETWORKDAYS.INTL(BE$4,BE$4,Chômés))),"*",Montant),
IF(_T_E=BE$4,IF(OR(BE$4=Tout_JF_P,NOT(NETWORKDAYS.INTL(BE$4,BE$4,Chômés))),"*",Montant),
IF(AND(OFFSET(BE20,,-Sens)&lt;&gt;"",OR(OFFSET(BE$4,,-Sens)=Tout_JF_P,NOT(NETWORKDAYS.INTL(OFFSET(BE$4,,-Sens),OFFSET(BE$4,,-Sens),Chômés)))),IF(OR(BE$4=Tout_JF_P,NOT(NETWORKDAYS.INTL(BE$4,BE$4,Chômés))),"*",Montant),
"")))))),"")</f>
        <v/>
      </c>
      <c r="BF20" s="44" t="str">
        <f t="array" aca="1" ref="BF20" ca="1">IFERROR(IF(BF$4&lt;$D20,"",
IF(BF$4&gt;La_Dernière_Opération,"",
IF(BF$4=La_Dernière_Opération,Montant,
IF(BF$4=$D20,IF(OR(BF$4=Tout_JF_P,NOT(NETWORKDAYS.INTL(BF$4,BF$4,Chômés))),"*",Montant),
IF(_T_E=BF$4,IF(OR(BF$4=Tout_JF_P,NOT(NETWORKDAYS.INTL(BF$4,BF$4,Chômés))),"*",Montant),
IF(AND(OFFSET(BF20,,-Sens)&lt;&gt;"",OR(OFFSET(BF$4,,-Sens)=Tout_JF_P,NOT(NETWORKDAYS.INTL(OFFSET(BF$4,,-Sens),OFFSET(BF$4,,-Sens),Chômés)))),IF(OR(BF$4=Tout_JF_P,NOT(NETWORKDAYS.INTL(BF$4,BF$4,Chômés))),"*",Montant),
"")))))),"")</f>
        <v/>
      </c>
      <c r="BG20" s="44" t="str">
        <f t="array" aca="1" ref="BG20" ca="1">IFERROR(IF(BG$4&lt;$D20,"",
IF(BG$4&gt;La_Dernière_Opération,"",
IF(BG$4=La_Dernière_Opération,Montant,
IF(BG$4=$D20,IF(OR(BG$4=Tout_JF_P,NOT(NETWORKDAYS.INTL(BG$4,BG$4,Chômés))),"*",Montant),
IF(_T_E=BG$4,IF(OR(BG$4=Tout_JF_P,NOT(NETWORKDAYS.INTL(BG$4,BG$4,Chômés))),"*",Montant),
IF(AND(OFFSET(BG20,,-Sens)&lt;&gt;"",OR(OFFSET(BG$4,,-Sens)=Tout_JF_P,NOT(NETWORKDAYS.INTL(OFFSET(BG$4,,-Sens),OFFSET(BG$4,,-Sens),Chômés)))),IF(OR(BG$4=Tout_JF_P,NOT(NETWORKDAYS.INTL(BG$4,BG$4,Chômés))),"*",Montant),
"")))))),"")</f>
        <v/>
      </c>
      <c r="BH20" s="40" t="str">
        <f t="array" aca="1" ref="BH20" ca="1">IFERROR(IF(BH$4&lt;$D20,"",
IF(BH$4&gt;La_Dernière_Opération,"",
IF(BH$4=La_Dernière_Opération,Montant,
IF(BH$4=$D20,IF(OR(BH$4=Tout_JF_P,NOT(NETWORKDAYS.INTL(BH$4,BH$4,Chômés))),"*",Montant),
IF(_T_E=BH$4,IF(OR(BH$4=Tout_JF_P,NOT(NETWORKDAYS.INTL(BH$4,BH$4,Chômés))),"*",Montant),
IF(AND(OFFSET(BH20,,-Sens)&lt;&gt;"",OR(OFFSET(BH$4,,-Sens)=Tout_JF_P,NOT(NETWORKDAYS.INTL(OFFSET(BH$4,,-Sens),OFFSET(BH$4,,-Sens),Chômés)))),IF(OR(BH$4=Tout_JF_P,NOT(NETWORKDAYS.INTL(BH$4,BH$4,Chômés))),"*",Montant),
"")))))),"")</f>
        <v/>
      </c>
    </row>
    <row r="21" spans="1:60" ht="26.25" x14ac:dyDescent="0.25">
      <c r="A21" s="63" t="s">
        <v>128</v>
      </c>
      <c r="B21" s="75" t="s">
        <v>166</v>
      </c>
      <c r="C21" s="35"/>
      <c r="D21" s="56">
        <v>43839</v>
      </c>
      <c r="E21" s="77" t="s">
        <v>52</v>
      </c>
      <c r="F21" s="30">
        <v>10000</v>
      </c>
      <c r="G21" s="35"/>
      <c r="H21" s="74">
        <f t="array" aca="1" ref="H21" ca="1">IF(OR($D21=Fériés,$D21=Ponts,NOT(NETWORKDAYS.INTL($D21,$D21,Chômés))),"Erreur de",IF($D21="","Absence de",IFERROR(
IF($I21="Terminé","Opération",
IF(TODAY()&lt;=$D21,$D21,
IF($I21&lt;WORKDAY.INTL(Prochaine_Echéance,IF(OR(WORKDAY.INTL(Prochaine_Echéance,0,Chômés,Tout_JF_P)=Tout_JF_P),1,0)*Sens,Chômés,Tout_JF_P),
$I21,
WORKDAY.INTL(Prochaine_Echéance,IF(OR(WORKDAY.INTL(Prochaine_Echéance,0,Chômés,Tout_JF_P)=Tout_JF_P),1,0)*Sens,Chômés,Tout_JF_P))
)),
IF($D21="","Absence de","Erreur de"))))</f>
        <v>43899</v>
      </c>
      <c r="I21" s="60" t="str">
        <f t="array" aca="1" ref="I21" ca="1">IF(OR($D21=Fériés,$D21=Ponts,NOT(NETWORKDAYS.INTL($D21,$D21,Chômés))),"date de début",IFERROR(
IF(La_Dernière_Opération&gt;EDATE($D21,100),"Perpétuel",
IF(La_Dernière_Opération&lt;TODAY(),"Terminé",La_Dernière_Opération)),IF(AND(ISNUMBER($D21),$E21=""),"périodicité","date de début")))</f>
        <v>Perpétuel</v>
      </c>
      <c r="J21" s="40" t="str">
        <f t="array" aca="1" ref="J21" ca="1">IFERROR(IF(J$4&lt;$D21,"",
IF(J$4&gt;La_Dernière_Opération,"",
IF(J$4=La_Dernière_Opération,Montant,
IF(J$4=$D21,IF(OR(J$4=Tout_JF_P,NOT(NETWORKDAYS.INTL(J$4,J$4,Chômés))),"*",Montant),
IF(_T_E=J$4,IF(OR(J$4=Tout_JF_P,NOT(NETWORKDAYS.INTL(J$4,J$4,Chômés))),"*",Montant),
IF(AND(OFFSET(J21,,-Sens)&lt;&gt;"",OR(OFFSET(J$4,,-Sens)=Tout_JF_P,NOT(NETWORKDAYS.INTL(OFFSET(J$4,,-Sens),OFFSET(J$4,,-Sens),Chômés)))),IF(OR(J$4=Tout_JF_P,NOT(NETWORKDAYS.INTL(J$4,J$4,Chômés))),"*",Montant),
"")))))),"")</f>
        <v/>
      </c>
      <c r="K21" s="40" t="str">
        <f t="array" aca="1" ref="K21" ca="1">IFERROR(IF(K$4&lt;$D21,"",
IF(K$4&gt;La_Dernière_Opération,"",
IF(K$4=La_Dernière_Opération,Montant,
IF(K$4=$D21,IF(OR(K$4=Tout_JF_P,NOT(NETWORKDAYS.INTL(K$4,K$4,Chômés))),"*",Montant),
IF(_T_E=K$4,IF(OR(K$4=Tout_JF_P,NOT(NETWORKDAYS.INTL(K$4,K$4,Chômés))),"*",Montant),
IF(AND(OFFSET(K21,,-Sens)&lt;&gt;"",OR(OFFSET(K$4,,-Sens)=Tout_JF_P,NOT(NETWORKDAYS.INTL(OFFSET(K$4,,-Sens),OFFSET(K$4,,-Sens),Chômés)))),IF(OR(K$4=Tout_JF_P,NOT(NETWORKDAYS.INTL(K$4,K$4,Chômés))),"*",Montant),
"")))))),"")</f>
        <v/>
      </c>
      <c r="L21" s="40" t="str">
        <f t="array" aca="1" ref="L21" ca="1">IFERROR(IF(L$4&lt;$D21,"",
IF(L$4&gt;La_Dernière_Opération,"",
IF(L$4=La_Dernière_Opération,Montant,
IF(L$4=$D21,IF(OR(L$4=Tout_JF_P,NOT(NETWORKDAYS.INTL(L$4,L$4,Chômés))),"*",Montant),
IF(_T_E=L$4,IF(OR(L$4=Tout_JF_P,NOT(NETWORKDAYS.INTL(L$4,L$4,Chômés))),"*",Montant),
IF(AND(OFFSET(L21,,-Sens)&lt;&gt;"",OR(OFFSET(L$4,,-Sens)=Tout_JF_P,NOT(NETWORKDAYS.INTL(OFFSET(L$4,,-Sens),OFFSET(L$4,,-Sens),Chômés)))),IF(OR(L$4=Tout_JF_P,NOT(NETWORKDAYS.INTL(L$4,L$4,Chômés))),"*",Montant),
"")))))),"")</f>
        <v/>
      </c>
      <c r="M21" s="40" t="str">
        <f t="array" aca="1" ref="M21" ca="1">IFERROR(IF(M$4&lt;$D21,"",
IF(M$4&gt;La_Dernière_Opération,"",
IF(M$4=La_Dernière_Opération,Montant,
IF(M$4=$D21,IF(OR(M$4=Tout_JF_P,NOT(NETWORKDAYS.INTL(M$4,M$4,Chômés))),"*",Montant),
IF(_T_E=M$4,IF(OR(M$4=Tout_JF_P,NOT(NETWORKDAYS.INTL(M$4,M$4,Chômés))),"*",Montant),
IF(AND(OFFSET(M21,,-Sens)&lt;&gt;"",OR(OFFSET(M$4,,-Sens)=Tout_JF_P,NOT(NETWORKDAYS.INTL(OFFSET(M$4,,-Sens),OFFSET(M$4,,-Sens),Chômés)))),IF(OR(M$4=Tout_JF_P,NOT(NETWORKDAYS.INTL(M$4,M$4,Chômés))),"*",Montant),
"")))))),"")</f>
        <v/>
      </c>
      <c r="N21" s="40" t="str">
        <f t="array" aca="1" ref="N21" ca="1">IFERROR(IF(N$4&lt;$D21,"",
IF(N$4&gt;La_Dernière_Opération,"",
IF(N$4=La_Dernière_Opération,Montant,
IF(N$4=$D21,IF(OR(N$4=Tout_JF_P,NOT(NETWORKDAYS.INTL(N$4,N$4,Chômés))),"*",Montant),
IF(_T_E=N$4,IF(OR(N$4=Tout_JF_P,NOT(NETWORKDAYS.INTL(N$4,N$4,Chômés))),"*",Montant),
IF(AND(OFFSET(N21,,-Sens)&lt;&gt;"",OR(OFFSET(N$4,,-Sens)=Tout_JF_P,NOT(NETWORKDAYS.INTL(OFFSET(N$4,,-Sens),OFFSET(N$4,,-Sens),Chômés)))),IF(OR(N$4=Tout_JF_P,NOT(NETWORKDAYS.INTL(N$4,N$4,Chômés))),"*",Montant),
"")))))),"")</f>
        <v/>
      </c>
      <c r="O21" s="40" t="str">
        <f t="array" aca="1" ref="O21" ca="1">IFERROR(IF(O$4&lt;$D21,"",
IF(O$4&gt;La_Dernière_Opération,"",
IF(O$4=La_Dernière_Opération,Montant,
IF(O$4=$D21,IF(OR(O$4=Tout_JF_P,NOT(NETWORKDAYS.INTL(O$4,O$4,Chômés))),"*",Montant),
IF(_T_E=O$4,IF(OR(O$4=Tout_JF_P,NOT(NETWORKDAYS.INTL(O$4,O$4,Chômés))),"*",Montant),
IF(AND(OFFSET(O21,,-Sens)&lt;&gt;"",OR(OFFSET(O$4,,-Sens)=Tout_JF_P,NOT(NETWORKDAYS.INTL(OFFSET(O$4,,-Sens),OFFSET(O$4,,-Sens),Chômés)))),IF(OR(O$4=Tout_JF_P,NOT(NETWORKDAYS.INTL(O$4,O$4,Chômés))),"*",Montant),
"")))))),"")</f>
        <v/>
      </c>
      <c r="P21" s="40" t="str">
        <f t="array" aca="1" ref="P21" ca="1">IFERROR(IF(P$4&lt;$D21,"",
IF(P$4&gt;La_Dernière_Opération,"",
IF(P$4=La_Dernière_Opération,Montant,
IF(P$4=$D21,IF(OR(P$4=Tout_JF_P,NOT(NETWORKDAYS.INTL(P$4,P$4,Chômés))),"*",Montant),
IF(_T_E=P$4,IF(OR(P$4=Tout_JF_P,NOT(NETWORKDAYS.INTL(P$4,P$4,Chômés))),"*",Montant),
IF(AND(OFFSET(P21,,-Sens)&lt;&gt;"",OR(OFFSET(P$4,,-Sens)=Tout_JF_P,NOT(NETWORKDAYS.INTL(OFFSET(P$4,,-Sens),OFFSET(P$4,,-Sens),Chômés)))),IF(OR(P$4=Tout_JF_P,NOT(NETWORKDAYS.INTL(P$4,P$4,Chômés))),"*",Montant),
"")))))),"")</f>
        <v/>
      </c>
      <c r="Q21" s="40" t="str">
        <f t="array" aca="1" ref="Q21" ca="1">IFERROR(IF(Q$4&lt;$D21,"",
IF(Q$4&gt;La_Dernière_Opération,"",
IF(Q$4=La_Dernière_Opération,Montant,
IF(Q$4=$D21,IF(OR(Q$4=Tout_JF_P,NOT(NETWORKDAYS.INTL(Q$4,Q$4,Chômés))),"*",Montant),
IF(_T_E=Q$4,IF(OR(Q$4=Tout_JF_P,NOT(NETWORKDAYS.INTL(Q$4,Q$4,Chômés))),"*",Montant),
IF(AND(OFFSET(Q21,,-Sens)&lt;&gt;"",OR(OFFSET(Q$4,,-Sens)=Tout_JF_P,NOT(NETWORKDAYS.INTL(OFFSET(Q$4,,-Sens),OFFSET(Q$4,,-Sens),Chômés)))),IF(OR(Q$4=Tout_JF_P,NOT(NETWORKDAYS.INTL(Q$4,Q$4,Chômés))),"*",Montant),
"")))))),"")</f>
        <v/>
      </c>
      <c r="R21" s="61" t="str">
        <f t="array" aca="1" ref="R21" ca="1">IFERROR(IF(R$4&lt;$D21,"",
IF(R$4&gt;La_Dernière_Opération,"",
IF(R$4=La_Dernière_Opération,Montant,
IF(R$4=$D21,IF(OR(R$4=Tout_JF_P,NOT(NETWORKDAYS.INTL(R$4,R$4,Chômés))),"*",Montant),
IF(_T_E=R$4,IF(OR(R$4=Tout_JF_P,NOT(NETWORKDAYS.INTL(R$4,R$4,Chômés))),"*",Montant),
IF(AND(OFFSET(R21,,-Sens)&lt;&gt;"",OR(OFFSET(R$4,,-Sens)=Tout_JF_P,NOT(NETWORKDAYS.INTL(OFFSET(R$4,,-Sens),OFFSET(R$4,,-Sens),Chômés)))),IF(OR(R$4=Tout_JF_P,NOT(NETWORKDAYS.INTL(R$4,R$4,Chômés))),"*",Montant),
"")))))),"")</f>
        <v/>
      </c>
      <c r="S21" s="61" t="str">
        <f t="array" aca="1" ref="S21" ca="1">IFERROR(IF(S$4&lt;$D21,"",
IF(S$4&gt;La_Dernière_Opération,"",
IF(S$4=La_Dernière_Opération,Montant,
IF(S$4=$D21,IF(OR(S$4=Tout_JF_P,NOT(NETWORKDAYS.INTL(S$4,S$4,Chômés))),"*",Montant),
IF(_T_E=S$4,IF(OR(S$4=Tout_JF_P,NOT(NETWORKDAYS.INTL(S$4,S$4,Chômés))),"*",Montant),
IF(AND(OFFSET(S21,,-Sens)&lt;&gt;"",OR(OFFSET(S$4,,-Sens)=Tout_JF_P,NOT(NETWORKDAYS.INTL(OFFSET(S$4,,-Sens),OFFSET(S$4,,-Sens),Chômés)))),IF(OR(S$4=Tout_JF_P,NOT(NETWORKDAYS.INTL(S$4,S$4,Chômés))),"*",Montant),
"")))))),"")</f>
        <v/>
      </c>
      <c r="T21" s="61" t="str">
        <f t="array" aca="1" ref="T21" ca="1">IFERROR(IF(T$4&lt;$D21,"",
IF(T$4&gt;La_Dernière_Opération,"",
IF(T$4=La_Dernière_Opération,Montant,
IF(T$4=$D21,IF(OR(T$4=Tout_JF_P,NOT(NETWORKDAYS.INTL(T$4,T$4,Chômés))),"*",Montant),
IF(_T_E=T$4,IF(OR(T$4=Tout_JF_P,NOT(NETWORKDAYS.INTL(T$4,T$4,Chômés))),"*",Montant),
IF(AND(OFFSET(T21,,-Sens)&lt;&gt;"",OR(OFFSET(T$4,,-Sens)=Tout_JF_P,NOT(NETWORKDAYS.INTL(OFFSET(T$4,,-Sens),OFFSET(T$4,,-Sens),Chômés)))),IF(OR(T$4=Tout_JF_P,NOT(NETWORKDAYS.INTL(T$4,T$4,Chômés))),"*",Montant),
"")))))),"")</f>
        <v/>
      </c>
      <c r="U21" s="61" t="str">
        <f t="array" aca="1" ref="U21" ca="1">IFERROR(IF(U$4&lt;$D21,"",
IF(U$4&gt;La_Dernière_Opération,"",
IF(U$4=La_Dernière_Opération,Montant,
IF(U$4=$D21,IF(OR(U$4=Tout_JF_P,NOT(NETWORKDAYS.INTL(U$4,U$4,Chômés))),"*",Montant),
IF(_T_E=U$4,IF(OR(U$4=Tout_JF_P,NOT(NETWORKDAYS.INTL(U$4,U$4,Chômés))),"*",Montant),
IF(AND(OFFSET(U21,,-Sens)&lt;&gt;"",OR(OFFSET(U$4,,-Sens)=Tout_JF_P,NOT(NETWORKDAYS.INTL(OFFSET(U$4,,-Sens),OFFSET(U$4,,-Sens),Chômés)))),IF(OR(U$4=Tout_JF_P,NOT(NETWORKDAYS.INTL(U$4,U$4,Chômés))),"*",Montant),
"")))))),"")</f>
        <v/>
      </c>
      <c r="V21" s="61" t="str">
        <f t="array" aca="1" ref="V21" ca="1">IFERROR(IF(V$4&lt;$D21,"",
IF(V$4&gt;La_Dernière_Opération,"",
IF(V$4=La_Dernière_Opération,Montant,
IF(V$4=$D21,IF(OR(V$4=Tout_JF_P,NOT(NETWORKDAYS.INTL(V$4,V$4,Chômés))),"*",Montant),
IF(_T_E=V$4,IF(OR(V$4=Tout_JF_P,NOT(NETWORKDAYS.INTL(V$4,V$4,Chômés))),"*",Montant),
IF(AND(OFFSET(V21,,-Sens)&lt;&gt;"",OR(OFFSET(V$4,,-Sens)=Tout_JF_P,NOT(NETWORKDAYS.INTL(OFFSET(V$4,,-Sens),OFFSET(V$4,,-Sens),Chômés)))),IF(OR(V$4=Tout_JF_P,NOT(NETWORKDAYS.INTL(V$4,V$4,Chômés))),"*",Montant),
"")))))),"")</f>
        <v/>
      </c>
      <c r="W21" s="61" t="str">
        <f t="array" aca="1" ref="W21" ca="1">IFERROR(IF(W$4&lt;$D21,"",
IF(W$4&gt;La_Dernière_Opération,"",
IF(W$4=La_Dernière_Opération,Montant,
IF(W$4=$D21,IF(OR(W$4=Tout_JF_P,NOT(NETWORKDAYS.INTL(W$4,W$4,Chômés))),"*",Montant),
IF(_T_E=W$4,IF(OR(W$4=Tout_JF_P,NOT(NETWORKDAYS.INTL(W$4,W$4,Chômés))),"*",Montant),
IF(AND(OFFSET(W21,,-Sens)&lt;&gt;"",OR(OFFSET(W$4,,-Sens)=Tout_JF_P,NOT(NETWORKDAYS.INTL(OFFSET(W$4,,-Sens),OFFSET(W$4,,-Sens),Chômés)))),IF(OR(W$4=Tout_JF_P,NOT(NETWORKDAYS.INTL(W$4,W$4,Chômés))),"*",Montant),
"")))))),"")</f>
        <v/>
      </c>
      <c r="X21" s="61" t="str">
        <f t="array" aca="1" ref="X21" ca="1">IFERROR(IF(X$4&lt;$D21,"",
IF(X$4&gt;La_Dernière_Opération,"",
IF(X$4=La_Dernière_Opération,Montant,
IF(X$4=$D21,IF(OR(X$4=Tout_JF_P,NOT(NETWORKDAYS.INTL(X$4,X$4,Chômés))),"*",Montant),
IF(_T_E=X$4,IF(OR(X$4=Tout_JF_P,NOT(NETWORKDAYS.INTL(X$4,X$4,Chômés))),"*",Montant),
IF(AND(OFFSET(X21,,-Sens)&lt;&gt;"",OR(OFFSET(X$4,,-Sens)=Tout_JF_P,NOT(NETWORKDAYS.INTL(OFFSET(X$4,,-Sens),OFFSET(X$4,,-Sens),Chômés)))),IF(OR(X$4=Tout_JF_P,NOT(NETWORKDAYS.INTL(X$4,X$4,Chômés))),"*",Montant),
"")))))),"")</f>
        <v/>
      </c>
      <c r="Y21" s="61" t="str">
        <f t="array" aca="1" ref="Y21" ca="1">IFERROR(IF(Y$4&lt;$D21,"",
IF(Y$4&gt;La_Dernière_Opération,"",
IF(Y$4=La_Dernière_Opération,Montant,
IF(Y$4=$D21,IF(OR(Y$4=Tout_JF_P,NOT(NETWORKDAYS.INTL(Y$4,Y$4,Chômés))),"*",Montant),
IF(_T_E=Y$4,IF(OR(Y$4=Tout_JF_P,NOT(NETWORKDAYS.INTL(Y$4,Y$4,Chômés))),"*",Montant),
IF(AND(OFFSET(Y21,,-Sens)&lt;&gt;"",OR(OFFSET(Y$4,,-Sens)=Tout_JF_P,NOT(NETWORKDAYS.INTL(OFFSET(Y$4,,-Sens),OFFSET(Y$4,,-Sens),Chômés)))),IF(OR(Y$4=Tout_JF_P,NOT(NETWORKDAYS.INTL(Y$4,Y$4,Chômés))),"*",Montant),
"")))))),"")</f>
        <v/>
      </c>
      <c r="Z21" s="61" t="str">
        <f t="array" aca="1" ref="Z21" ca="1">IFERROR(IF(Z$4&lt;$D21,"",
IF(Z$4&gt;La_Dernière_Opération,"",
IF(Z$4=La_Dernière_Opération,Montant,
IF(Z$4=$D21,IF(OR(Z$4=Tout_JF_P,NOT(NETWORKDAYS.INTL(Z$4,Z$4,Chômés))),"*",Montant),
IF(_T_E=Z$4,IF(OR(Z$4=Tout_JF_P,NOT(NETWORKDAYS.INTL(Z$4,Z$4,Chômés))),"*",Montant),
IF(AND(OFFSET(Z21,,-Sens)&lt;&gt;"",OR(OFFSET(Z$4,,-Sens)=Tout_JF_P,NOT(NETWORKDAYS.INTL(OFFSET(Z$4,,-Sens),OFFSET(Z$4,,-Sens),Chômés)))),IF(OR(Z$4=Tout_JF_P,NOT(NETWORKDAYS.INTL(Z$4,Z$4,Chômés))),"*",Montant),
"")))))),"")</f>
        <v/>
      </c>
      <c r="AA21" s="61" t="str">
        <f t="array" aca="1" ref="AA21" ca="1">IFERROR(IF(AA$4&lt;$D21,"",
IF(AA$4&gt;La_Dernière_Opération,"",
IF(AA$4=La_Dernière_Opération,Montant,
IF(AA$4=$D21,IF(OR(AA$4=Tout_JF_P,NOT(NETWORKDAYS.INTL(AA$4,AA$4,Chômés))),"*",Montant),
IF(_T_E=AA$4,IF(OR(AA$4=Tout_JF_P,NOT(NETWORKDAYS.INTL(AA$4,AA$4,Chômés))),"*",Montant),
IF(AND(OFFSET(AA21,,-Sens)&lt;&gt;"",OR(OFFSET(AA$4,,-Sens)=Tout_JF_P,NOT(NETWORKDAYS.INTL(OFFSET(AA$4,,-Sens),OFFSET(AA$4,,-Sens),Chômés)))),IF(OR(AA$4=Tout_JF_P,NOT(NETWORKDAYS.INTL(AA$4,AA$4,Chômés))),"*",Montant),
"")))))),"")</f>
        <v/>
      </c>
      <c r="AB21" s="61" t="str">
        <f t="array" aca="1" ref="AB21" ca="1">IFERROR(IF(AB$4&lt;$D21,"",
IF(AB$4&gt;La_Dernière_Opération,"",
IF(AB$4=La_Dernière_Opération,Montant,
IF(AB$4=$D21,IF(OR(AB$4=Tout_JF_P,NOT(NETWORKDAYS.INTL(AB$4,AB$4,Chômés))),"*",Montant),
IF(_T_E=AB$4,IF(OR(AB$4=Tout_JF_P,NOT(NETWORKDAYS.INTL(AB$4,AB$4,Chômés))),"*",Montant),
IF(AND(OFFSET(AB21,,-Sens)&lt;&gt;"",OR(OFFSET(AB$4,,-Sens)=Tout_JF_P,NOT(NETWORKDAYS.INTL(OFFSET(AB$4,,-Sens),OFFSET(AB$4,,-Sens),Chômés)))),IF(OR(AB$4=Tout_JF_P,NOT(NETWORKDAYS.INTL(AB$4,AB$4,Chômés))),"*",Montant),
"")))))),"")</f>
        <v/>
      </c>
      <c r="AC21" s="61" t="str">
        <f t="array" aca="1" ref="AC21" ca="1">IFERROR(IF(AC$4&lt;$D21,"",
IF(AC$4&gt;La_Dernière_Opération,"",
IF(AC$4=La_Dernière_Opération,Montant,
IF(AC$4=$D21,IF(OR(AC$4=Tout_JF_P,NOT(NETWORKDAYS.INTL(AC$4,AC$4,Chômés))),"*",Montant),
IF(_T_E=AC$4,IF(OR(AC$4=Tout_JF_P,NOT(NETWORKDAYS.INTL(AC$4,AC$4,Chômés))),"*",Montant),
IF(AND(OFFSET(AC21,,-Sens)&lt;&gt;"",OR(OFFSET(AC$4,,-Sens)=Tout_JF_P,NOT(NETWORKDAYS.INTL(OFFSET(AC$4,,-Sens),OFFSET(AC$4,,-Sens),Chômés)))),IF(OR(AC$4=Tout_JF_P,NOT(NETWORKDAYS.INTL(AC$4,AC$4,Chômés))),"*",Montant),
"")))))),"")</f>
        <v/>
      </c>
      <c r="AD21" s="61" t="str">
        <f t="array" aca="1" ref="AD21" ca="1">IFERROR(IF(AD$4&lt;$D21,"",
IF(AD$4&gt;La_Dernière_Opération,"",
IF(AD$4=La_Dernière_Opération,Montant,
IF(AD$4=$D21,IF(OR(AD$4=Tout_JF_P,NOT(NETWORKDAYS.INTL(AD$4,AD$4,Chômés))),"*",Montant),
IF(_T_E=AD$4,IF(OR(AD$4=Tout_JF_P,NOT(NETWORKDAYS.INTL(AD$4,AD$4,Chômés))),"*",Montant),
IF(AND(OFFSET(AD21,,-Sens)&lt;&gt;"",OR(OFFSET(AD$4,,-Sens)=Tout_JF_P,NOT(NETWORKDAYS.INTL(OFFSET(AD$4,,-Sens),OFFSET(AD$4,,-Sens),Chômés)))),IF(OR(AD$4=Tout_JF_P,NOT(NETWORKDAYS.INTL(AD$4,AD$4,Chômés))),"*",Montant),
"")))))),"")</f>
        <v/>
      </c>
      <c r="AE21" s="61" t="str">
        <f t="array" aca="1" ref="AE21" ca="1">IFERROR(IF(AE$4&lt;$D21,"",
IF(AE$4&gt;La_Dernière_Opération,"",
IF(AE$4=La_Dernière_Opération,Montant,
IF(AE$4=$D21,IF(OR(AE$4=Tout_JF_P,NOT(NETWORKDAYS.INTL(AE$4,AE$4,Chômés))),"*",Montant),
IF(_T_E=AE$4,IF(OR(AE$4=Tout_JF_P,NOT(NETWORKDAYS.INTL(AE$4,AE$4,Chômés))),"*",Montant),
IF(AND(OFFSET(AE21,,-Sens)&lt;&gt;"",OR(OFFSET(AE$4,,-Sens)=Tout_JF_P,NOT(NETWORKDAYS.INTL(OFFSET(AE$4,,-Sens),OFFSET(AE$4,,-Sens),Chômés)))),IF(OR(AE$4=Tout_JF_P,NOT(NETWORKDAYS.INTL(AE$4,AE$4,Chômés))),"*",Montant),
"")))))),"")</f>
        <v/>
      </c>
      <c r="AF21" s="61" t="str">
        <f t="array" aca="1" ref="AF21" ca="1">IFERROR(IF(AF$4&lt;$D21,"",
IF(AF$4&gt;La_Dernière_Opération,"",
IF(AF$4=La_Dernière_Opération,Montant,
IF(AF$4=$D21,IF(OR(AF$4=Tout_JF_P,NOT(NETWORKDAYS.INTL(AF$4,AF$4,Chômés))),"*",Montant),
IF(_T_E=AF$4,IF(OR(AF$4=Tout_JF_P,NOT(NETWORKDAYS.INTL(AF$4,AF$4,Chômés))),"*",Montant),
IF(AND(OFFSET(AF21,,-Sens)&lt;&gt;"",OR(OFFSET(AF$4,,-Sens)=Tout_JF_P,NOT(NETWORKDAYS.INTL(OFFSET(AF$4,,-Sens),OFFSET(AF$4,,-Sens),Chômés)))),IF(OR(AF$4=Tout_JF_P,NOT(NETWORKDAYS.INTL(AF$4,AF$4,Chômés))),"*",Montant),
"")))))),"")</f>
        <v>VM</v>
      </c>
      <c r="AG21" s="61" t="str">
        <f t="array" aca="1" ref="AG21" ca="1">IFERROR(IF(AG$4&lt;$D21,"",
IF(AG$4&gt;La_Dernière_Opération,"",
IF(AG$4=La_Dernière_Opération,Montant,
IF(AG$4=$D21,IF(OR(AG$4=Tout_JF_P,NOT(NETWORKDAYS.INTL(AG$4,AG$4,Chômés))),"*",Montant),
IF(_T_E=AG$4,IF(OR(AG$4=Tout_JF_P,NOT(NETWORKDAYS.INTL(AG$4,AG$4,Chômés))),"*",Montant),
IF(AND(OFFSET(AG21,,-Sens)&lt;&gt;"",OR(OFFSET(AG$4,,-Sens)=Tout_JF_P,NOT(NETWORKDAYS.INTL(OFFSET(AG$4,,-Sens),OFFSET(AG$4,,-Sens),Chômés)))),IF(OR(AG$4=Tout_JF_P,NOT(NETWORKDAYS.INTL(AG$4,AG$4,Chômés))),"*",Montant),
"")))))),"")</f>
        <v/>
      </c>
      <c r="AH21" s="61" t="str">
        <f t="array" aca="1" ref="AH21" ca="1">IFERROR(IF(AH$4&lt;$D21,"",
IF(AH$4&gt;La_Dernière_Opération,"",
IF(AH$4=La_Dernière_Opération,Montant,
IF(AH$4=$D21,IF(OR(AH$4=Tout_JF_P,NOT(NETWORKDAYS.INTL(AH$4,AH$4,Chômés))),"*",Montant),
IF(_T_E=AH$4,IF(OR(AH$4=Tout_JF_P,NOT(NETWORKDAYS.INTL(AH$4,AH$4,Chômés))),"*",Montant),
IF(AND(OFFSET(AH21,,-Sens)&lt;&gt;"",OR(OFFSET(AH$4,,-Sens)=Tout_JF_P,NOT(NETWORKDAYS.INTL(OFFSET(AH$4,,-Sens),OFFSET(AH$4,,-Sens),Chômés)))),IF(OR(AH$4=Tout_JF_P,NOT(NETWORKDAYS.INTL(AH$4,AH$4,Chômés))),"*",Montant),
"")))))),"")</f>
        <v/>
      </c>
      <c r="AI21" s="61" t="str">
        <f t="array" aca="1" ref="AI21" ca="1">IFERROR(IF(AI$4&lt;$D21,"",
IF(AI$4&gt;La_Dernière_Opération,"",
IF(AI$4=La_Dernière_Opération,Montant,
IF(AI$4=$D21,IF(OR(AI$4=Tout_JF_P,NOT(NETWORKDAYS.INTL(AI$4,AI$4,Chômés))),"*",Montant),
IF(_T_E=AI$4,IF(OR(AI$4=Tout_JF_P,NOT(NETWORKDAYS.INTL(AI$4,AI$4,Chômés))),"*",Montant),
IF(AND(OFFSET(AI21,,-Sens)&lt;&gt;"",OR(OFFSET(AI$4,,-Sens)=Tout_JF_P,NOT(NETWORKDAYS.INTL(OFFSET(AI$4,,-Sens),OFFSET(AI$4,,-Sens),Chômés)))),IF(OR(AI$4=Tout_JF_P,NOT(NETWORKDAYS.INTL(AI$4,AI$4,Chômés))),"*",Montant),
"")))))),"")</f>
        <v/>
      </c>
      <c r="AJ21" s="61" t="str">
        <f t="array" aca="1" ref="AJ21" ca="1">IFERROR(IF(AJ$4&lt;$D21,"",
IF(AJ$4&gt;La_Dernière_Opération,"",
IF(AJ$4=La_Dernière_Opération,Montant,
IF(AJ$4=$D21,IF(OR(AJ$4=Tout_JF_P,NOT(NETWORKDAYS.INTL(AJ$4,AJ$4,Chômés))),"*",Montant),
IF(_T_E=AJ$4,IF(OR(AJ$4=Tout_JF_P,NOT(NETWORKDAYS.INTL(AJ$4,AJ$4,Chômés))),"*",Montant),
IF(AND(OFFSET(AJ21,,-Sens)&lt;&gt;"",OR(OFFSET(AJ$4,,-Sens)=Tout_JF_P,NOT(NETWORKDAYS.INTL(OFFSET(AJ$4,,-Sens),OFFSET(AJ$4,,-Sens),Chômés)))),IF(OR(AJ$4=Tout_JF_P,NOT(NETWORKDAYS.INTL(AJ$4,AJ$4,Chômés))),"*",Montant),
"")))))),"")</f>
        <v/>
      </c>
      <c r="AK21" s="61" t="str">
        <f t="array" aca="1" ref="AK21" ca="1">IFERROR(IF(AK$4&lt;$D21,"",
IF(AK$4&gt;La_Dernière_Opération,"",
IF(AK$4=La_Dernière_Opération,Montant,
IF(AK$4=$D21,IF(OR(AK$4=Tout_JF_P,NOT(NETWORKDAYS.INTL(AK$4,AK$4,Chômés))),"*",Montant),
IF(_T_E=AK$4,IF(OR(AK$4=Tout_JF_P,NOT(NETWORKDAYS.INTL(AK$4,AK$4,Chômés))),"*",Montant),
IF(AND(OFFSET(AK21,,-Sens)&lt;&gt;"",OR(OFFSET(AK$4,,-Sens)=Tout_JF_P,NOT(NETWORKDAYS.INTL(OFFSET(AK$4,,-Sens),OFFSET(AK$4,,-Sens),Chômés)))),IF(OR(AK$4=Tout_JF_P,NOT(NETWORKDAYS.INTL(AK$4,AK$4,Chômés))),"*",Montant),
"")))))),"")</f>
        <v/>
      </c>
      <c r="AL21" s="61" t="str">
        <f t="array" aca="1" ref="AL21" ca="1">IFERROR(IF(AL$4&lt;$D21,"",
IF(AL$4&gt;La_Dernière_Opération,"",
IF(AL$4=La_Dernière_Opération,Montant,
IF(AL$4=$D21,IF(OR(AL$4=Tout_JF_P,NOT(NETWORKDAYS.INTL(AL$4,AL$4,Chômés))),"*",Montant),
IF(_T_E=AL$4,IF(OR(AL$4=Tout_JF_P,NOT(NETWORKDAYS.INTL(AL$4,AL$4,Chômés))),"*",Montant),
IF(AND(OFFSET(AL21,,-Sens)&lt;&gt;"",OR(OFFSET(AL$4,,-Sens)=Tout_JF_P,NOT(NETWORKDAYS.INTL(OFFSET(AL$4,,-Sens),OFFSET(AL$4,,-Sens),Chômés)))),IF(OR(AL$4=Tout_JF_P,NOT(NETWORKDAYS.INTL(AL$4,AL$4,Chômés))),"*",Montant),
"")))))),"")</f>
        <v/>
      </c>
      <c r="AM21" s="61" t="str">
        <f t="array" aca="1" ref="AM21" ca="1">IFERROR(IF(AM$4&lt;$D21,"",
IF(AM$4&gt;La_Dernière_Opération,"",
IF(AM$4=La_Dernière_Opération,Montant,
IF(AM$4=$D21,IF(OR(AM$4=Tout_JF_P,NOT(NETWORKDAYS.INTL(AM$4,AM$4,Chômés))),"*",Montant),
IF(_T_E=AM$4,IF(OR(AM$4=Tout_JF_P,NOT(NETWORKDAYS.INTL(AM$4,AM$4,Chômés))),"*",Montant),
IF(AND(OFFSET(AM21,,-Sens)&lt;&gt;"",OR(OFFSET(AM$4,,-Sens)=Tout_JF_P,NOT(NETWORKDAYS.INTL(OFFSET(AM$4,,-Sens),OFFSET(AM$4,,-Sens),Chômés)))),IF(OR(AM$4=Tout_JF_P,NOT(NETWORKDAYS.INTL(AM$4,AM$4,Chômés))),"*",Montant),
"")))))),"")</f>
        <v/>
      </c>
      <c r="AN21" s="61" t="str">
        <f t="array" aca="1" ref="AN21" ca="1">IFERROR(IF(AN$4&lt;$D21,"",
IF(AN$4&gt;La_Dernière_Opération,"",
IF(AN$4=La_Dernière_Opération,Montant,
IF(AN$4=$D21,IF(OR(AN$4=Tout_JF_P,NOT(NETWORKDAYS.INTL(AN$4,AN$4,Chômés))),"*",Montant),
IF(_T_E=AN$4,IF(OR(AN$4=Tout_JF_P,NOT(NETWORKDAYS.INTL(AN$4,AN$4,Chômés))),"*",Montant),
IF(AND(OFFSET(AN21,,-Sens)&lt;&gt;"",OR(OFFSET(AN$4,,-Sens)=Tout_JF_P,NOT(NETWORKDAYS.INTL(OFFSET(AN$4,,-Sens),OFFSET(AN$4,,-Sens),Chômés)))),IF(OR(AN$4=Tout_JF_P,NOT(NETWORKDAYS.INTL(AN$4,AN$4,Chômés))),"*",Montant),
"")))))),"")</f>
        <v/>
      </c>
      <c r="AO21" s="61" t="str">
        <f t="array" aca="1" ref="AO21" ca="1">IFERROR(IF(AO$4&lt;$D21,"",
IF(AO$4&gt;La_Dernière_Opération,"",
IF(AO$4=La_Dernière_Opération,Montant,
IF(AO$4=$D21,IF(OR(AO$4=Tout_JF_P,NOT(NETWORKDAYS.INTL(AO$4,AO$4,Chômés))),"*",Montant),
IF(_T_E=AO$4,IF(OR(AO$4=Tout_JF_P,NOT(NETWORKDAYS.INTL(AO$4,AO$4,Chômés))),"*",Montant),
IF(AND(OFFSET(AO21,,-Sens)&lt;&gt;"",OR(OFFSET(AO$4,,-Sens)=Tout_JF_P,NOT(NETWORKDAYS.INTL(OFFSET(AO$4,,-Sens),OFFSET(AO$4,,-Sens),Chômés)))),IF(OR(AO$4=Tout_JF_P,NOT(NETWORKDAYS.INTL(AO$4,AO$4,Chômés))),"*",Montant),
"")))))),"")</f>
        <v/>
      </c>
      <c r="AP21" s="61" t="str">
        <f t="array" aca="1" ref="AP21" ca="1">IFERROR(IF(AP$4&lt;$D21,"",
IF(AP$4&gt;La_Dernière_Opération,"",
IF(AP$4=La_Dernière_Opération,Montant,
IF(AP$4=$D21,IF(OR(AP$4=Tout_JF_P,NOT(NETWORKDAYS.INTL(AP$4,AP$4,Chômés))),"*",Montant),
IF(_T_E=AP$4,IF(OR(AP$4=Tout_JF_P,NOT(NETWORKDAYS.INTL(AP$4,AP$4,Chômés))),"*",Montant),
IF(AND(OFFSET(AP21,,-Sens)&lt;&gt;"",OR(OFFSET(AP$4,,-Sens)=Tout_JF_P,NOT(NETWORKDAYS.INTL(OFFSET(AP$4,,-Sens),OFFSET(AP$4,,-Sens),Chômés)))),IF(OR(AP$4=Tout_JF_P,NOT(NETWORKDAYS.INTL(AP$4,AP$4,Chômés))),"*",Montant),
"")))))),"")</f>
        <v/>
      </c>
      <c r="AQ21" s="61" t="str">
        <f t="array" aca="1" ref="AQ21" ca="1">IFERROR(IF(AQ$4&lt;$D21,"",
IF(AQ$4&gt;La_Dernière_Opération,"",
IF(AQ$4=La_Dernière_Opération,Montant,
IF(AQ$4=$D21,IF(OR(AQ$4=Tout_JF_P,NOT(NETWORKDAYS.INTL(AQ$4,AQ$4,Chômés))),"*",Montant),
IF(_T_E=AQ$4,IF(OR(AQ$4=Tout_JF_P,NOT(NETWORKDAYS.INTL(AQ$4,AQ$4,Chômés))),"*",Montant),
IF(AND(OFFSET(AQ21,,-Sens)&lt;&gt;"",OR(OFFSET(AQ$4,,-Sens)=Tout_JF_P,NOT(NETWORKDAYS.INTL(OFFSET(AQ$4,,-Sens),OFFSET(AQ$4,,-Sens),Chômés)))),IF(OR(AQ$4=Tout_JF_P,NOT(NETWORKDAYS.INTL(AQ$4,AQ$4,Chômés))),"*",Montant),
"")))))),"")</f>
        <v/>
      </c>
      <c r="AR21" s="61" t="str">
        <f t="array" aca="1" ref="AR21" ca="1">IFERROR(IF(AR$4&lt;$D21,"",
IF(AR$4&gt;La_Dernière_Opération,"",
IF(AR$4=La_Dernière_Opération,Montant,
IF(AR$4=$D21,IF(OR(AR$4=Tout_JF_P,NOT(NETWORKDAYS.INTL(AR$4,AR$4,Chômés))),"*",Montant),
IF(_T_E=AR$4,IF(OR(AR$4=Tout_JF_P,NOT(NETWORKDAYS.INTL(AR$4,AR$4,Chômés))),"*",Montant),
IF(AND(OFFSET(AR21,,-Sens)&lt;&gt;"",OR(OFFSET(AR$4,,-Sens)=Tout_JF_P,NOT(NETWORKDAYS.INTL(OFFSET(AR$4,,-Sens),OFFSET(AR$4,,-Sens),Chômés)))),IF(OR(AR$4=Tout_JF_P,NOT(NETWORKDAYS.INTL(AR$4,AR$4,Chômés))),"*",Montant),
"")))))),"")</f>
        <v/>
      </c>
      <c r="AS21" s="61" t="str">
        <f t="array" aca="1" ref="AS21" ca="1">IFERROR(IF(AS$4&lt;$D21,"",
IF(AS$4&gt;La_Dernière_Opération,"",
IF(AS$4=La_Dernière_Opération,Montant,
IF(AS$4=$D21,IF(OR(AS$4=Tout_JF_P,NOT(NETWORKDAYS.INTL(AS$4,AS$4,Chômés))),"*",Montant),
IF(_T_E=AS$4,IF(OR(AS$4=Tout_JF_P,NOT(NETWORKDAYS.INTL(AS$4,AS$4,Chômés))),"*",Montant),
IF(AND(OFFSET(AS21,,-Sens)&lt;&gt;"",OR(OFFSET(AS$4,,-Sens)=Tout_JF_P,NOT(NETWORKDAYS.INTL(OFFSET(AS$4,,-Sens),OFFSET(AS$4,,-Sens),Chômés)))),IF(OR(AS$4=Tout_JF_P,NOT(NETWORKDAYS.INTL(AS$4,AS$4,Chômés))),"*",Montant),
"")))))),"")</f>
        <v/>
      </c>
      <c r="AT21" s="61" t="str">
        <f t="array" aca="1" ref="AT21" ca="1">IFERROR(IF(AT$4&lt;$D21,"",
IF(AT$4&gt;La_Dernière_Opération,"",
IF(AT$4=La_Dernière_Opération,Montant,
IF(AT$4=$D21,IF(OR(AT$4=Tout_JF_P,NOT(NETWORKDAYS.INTL(AT$4,AT$4,Chômés))),"*",Montant),
IF(_T_E=AT$4,IF(OR(AT$4=Tout_JF_P,NOT(NETWORKDAYS.INTL(AT$4,AT$4,Chômés))),"*",Montant),
IF(AND(OFFSET(AT21,,-Sens)&lt;&gt;"",OR(OFFSET(AT$4,,-Sens)=Tout_JF_P,NOT(NETWORKDAYS.INTL(OFFSET(AT$4,,-Sens),OFFSET(AT$4,,-Sens),Chômés)))),IF(OR(AT$4=Tout_JF_P,NOT(NETWORKDAYS.INTL(AT$4,AT$4,Chômés))),"*",Montant),
"")))))),"")</f>
        <v/>
      </c>
      <c r="AU21" s="61" t="str">
        <f t="array" aca="1" ref="AU21" ca="1">IFERROR(IF(AU$4&lt;$D21,"",
IF(AU$4&gt;La_Dernière_Opération,"",
IF(AU$4=La_Dernière_Opération,Montant,
IF(AU$4=$D21,IF(OR(AU$4=Tout_JF_P,NOT(NETWORKDAYS.INTL(AU$4,AU$4,Chômés))),"*",Montant),
IF(_T_E=AU$4,IF(OR(AU$4=Tout_JF_P,NOT(NETWORKDAYS.INTL(AU$4,AU$4,Chômés))),"*",Montant),
IF(AND(OFFSET(AU21,,-Sens)&lt;&gt;"",OR(OFFSET(AU$4,,-Sens)=Tout_JF_P,NOT(NETWORKDAYS.INTL(OFFSET(AU$4,,-Sens),OFFSET(AU$4,,-Sens),Chômés)))),IF(OR(AU$4=Tout_JF_P,NOT(NETWORKDAYS.INTL(AU$4,AU$4,Chômés))),"*",Montant),
"")))))),"")</f>
        <v/>
      </c>
      <c r="AV21" s="61" t="str">
        <f t="array" aca="1" ref="AV21" ca="1">IFERROR(IF(AV$4&lt;$D21,"",
IF(AV$4&gt;La_Dernière_Opération,"",
IF(AV$4=La_Dernière_Opération,Montant,
IF(AV$4=$D21,IF(OR(AV$4=Tout_JF_P,NOT(NETWORKDAYS.INTL(AV$4,AV$4,Chômés))),"*",Montant),
IF(_T_E=AV$4,IF(OR(AV$4=Tout_JF_P,NOT(NETWORKDAYS.INTL(AV$4,AV$4,Chômés))),"*",Montant),
IF(AND(OFFSET(AV21,,-Sens)&lt;&gt;"",OR(OFFSET(AV$4,,-Sens)=Tout_JF_P,NOT(NETWORKDAYS.INTL(OFFSET(AV$4,,-Sens),OFFSET(AV$4,,-Sens),Chômés)))),IF(OR(AV$4=Tout_JF_P,NOT(NETWORKDAYS.INTL(AV$4,AV$4,Chômés))),"*",Montant),
"")))))),"")</f>
        <v/>
      </c>
      <c r="AW21" s="61" t="str">
        <f t="array" aca="1" ref="AW21" ca="1">IFERROR(IF(AW$4&lt;$D21,"",
IF(AW$4&gt;La_Dernière_Opération,"",
IF(AW$4=La_Dernière_Opération,Montant,
IF(AW$4=$D21,IF(OR(AW$4=Tout_JF_P,NOT(NETWORKDAYS.INTL(AW$4,AW$4,Chômés))),"*",Montant),
IF(_T_E=AW$4,IF(OR(AW$4=Tout_JF_P,NOT(NETWORKDAYS.INTL(AW$4,AW$4,Chômés))),"*",Montant),
IF(AND(OFFSET(AW21,,-Sens)&lt;&gt;"",OR(OFFSET(AW$4,,-Sens)=Tout_JF_P,NOT(NETWORKDAYS.INTL(OFFSET(AW$4,,-Sens),OFFSET(AW$4,,-Sens),Chômés)))),IF(OR(AW$4=Tout_JF_P,NOT(NETWORKDAYS.INTL(AW$4,AW$4,Chômés))),"*",Montant),
"")))))),"")</f>
        <v/>
      </c>
      <c r="AX21" s="61" t="str">
        <f t="array" aca="1" ref="AX21" ca="1">IFERROR(IF(AX$4&lt;$D21,"",
IF(AX$4&gt;La_Dernière_Opération,"",
IF(AX$4=La_Dernière_Opération,Montant,
IF(AX$4=$D21,IF(OR(AX$4=Tout_JF_P,NOT(NETWORKDAYS.INTL(AX$4,AX$4,Chômés))),"*",Montant),
IF(_T_E=AX$4,IF(OR(AX$4=Tout_JF_P,NOT(NETWORKDAYS.INTL(AX$4,AX$4,Chômés))),"*",Montant),
IF(AND(OFFSET(AX21,,-Sens)&lt;&gt;"",OR(OFFSET(AX$4,,-Sens)=Tout_JF_P,NOT(NETWORKDAYS.INTL(OFFSET(AX$4,,-Sens),OFFSET(AX$4,,-Sens),Chômés)))),IF(OR(AX$4=Tout_JF_P,NOT(NETWORKDAYS.INTL(AX$4,AX$4,Chômés))),"*",Montant),
"")))))),"")</f>
        <v/>
      </c>
      <c r="AY21" s="61" t="str">
        <f t="array" aca="1" ref="AY21" ca="1">IFERROR(IF(AY$4&lt;$D21,"",
IF(AY$4&gt;La_Dernière_Opération,"",
IF(AY$4=La_Dernière_Opération,Montant,
IF(AY$4=$D21,IF(OR(AY$4=Tout_JF_P,NOT(NETWORKDAYS.INTL(AY$4,AY$4,Chômés))),"*",Montant),
IF(_T_E=AY$4,IF(OR(AY$4=Tout_JF_P,NOT(NETWORKDAYS.INTL(AY$4,AY$4,Chômés))),"*",Montant),
IF(AND(OFFSET(AY21,,-Sens)&lt;&gt;"",OR(OFFSET(AY$4,,-Sens)=Tout_JF_P,NOT(NETWORKDAYS.INTL(OFFSET(AY$4,,-Sens),OFFSET(AY$4,,-Sens),Chômés)))),IF(OR(AY$4=Tout_JF_P,NOT(NETWORKDAYS.INTL(AY$4,AY$4,Chômés))),"*",Montant),
"")))))),"")</f>
        <v/>
      </c>
      <c r="AZ21" s="61" t="str">
        <f t="array" aca="1" ref="AZ21" ca="1">IFERROR(IF(AZ$4&lt;$D21,"",
IF(AZ$4&gt;La_Dernière_Opération,"",
IF(AZ$4=La_Dernière_Opération,Montant,
IF(AZ$4=$D21,IF(OR(AZ$4=Tout_JF_P,NOT(NETWORKDAYS.INTL(AZ$4,AZ$4,Chômés))),"*",Montant),
IF(_T_E=AZ$4,IF(OR(AZ$4=Tout_JF_P,NOT(NETWORKDAYS.INTL(AZ$4,AZ$4,Chômés))),"*",Montant),
IF(AND(OFFSET(AZ21,,-Sens)&lt;&gt;"",OR(OFFSET(AZ$4,,-Sens)=Tout_JF_P,NOT(NETWORKDAYS.INTL(OFFSET(AZ$4,,-Sens),OFFSET(AZ$4,,-Sens),Chômés)))),IF(OR(AZ$4=Tout_JF_P,NOT(NETWORKDAYS.INTL(AZ$4,AZ$4,Chômés))),"*",Montant),
"")))))),"")</f>
        <v/>
      </c>
      <c r="BA21" s="61" t="str">
        <f t="array" aca="1" ref="BA21" ca="1">IFERROR(IF(BA$4&lt;$D21,"",
IF(BA$4&gt;La_Dernière_Opération,"",
IF(BA$4=La_Dernière_Opération,Montant,
IF(BA$4=$D21,IF(OR(BA$4=Tout_JF_P,NOT(NETWORKDAYS.INTL(BA$4,BA$4,Chômés))),"*",Montant),
IF(_T_E=BA$4,IF(OR(BA$4=Tout_JF_P,NOT(NETWORKDAYS.INTL(BA$4,BA$4,Chômés))),"*",Montant),
IF(AND(OFFSET(BA21,,-Sens)&lt;&gt;"",OR(OFFSET(BA$4,,-Sens)=Tout_JF_P,NOT(NETWORKDAYS.INTL(OFFSET(BA$4,,-Sens),OFFSET(BA$4,,-Sens),Chômés)))),IF(OR(BA$4=Tout_JF_P,NOT(NETWORKDAYS.INTL(BA$4,BA$4,Chômés))),"*",Montant),
"")))))),"")</f>
        <v/>
      </c>
      <c r="BB21" s="44" t="str">
        <f t="array" aca="1" ref="BB21" ca="1">IFERROR(IF(BB$4&lt;$D21,"",
IF(BB$4&gt;La_Dernière_Opération,"",
IF(BB$4=La_Dernière_Opération,Montant,
IF(BB$4=$D21,IF(OR(BB$4=Tout_JF_P,NOT(NETWORKDAYS.INTL(BB$4,BB$4,Chômés))),"*",Montant),
IF(_T_E=BB$4,IF(OR(BB$4=Tout_JF_P,NOT(NETWORKDAYS.INTL(BB$4,BB$4,Chômés))),"*",Montant),
IF(AND(OFFSET(BB21,,-Sens)&lt;&gt;"",OR(OFFSET(BB$4,,-Sens)=Tout_JF_P,NOT(NETWORKDAYS.INTL(OFFSET(BB$4,,-Sens),OFFSET(BB$4,,-Sens),Chômés)))),IF(OR(BB$4=Tout_JF_P,NOT(NETWORKDAYS.INTL(BB$4,BB$4,Chômés))),"*",Montant),
"")))))),"")</f>
        <v/>
      </c>
      <c r="BC21" s="44" t="str">
        <f t="array" aca="1" ref="BC21" ca="1">IFERROR(IF(BC$4&lt;$D21,"",
IF(BC$4&gt;La_Dernière_Opération,"",
IF(BC$4=La_Dernière_Opération,Montant,
IF(BC$4=$D21,IF(OR(BC$4=Tout_JF_P,NOT(NETWORKDAYS.INTL(BC$4,BC$4,Chômés))),"*",Montant),
IF(_T_E=BC$4,IF(OR(BC$4=Tout_JF_P,NOT(NETWORKDAYS.INTL(BC$4,BC$4,Chômés))),"*",Montant),
IF(AND(OFFSET(BC21,,-Sens)&lt;&gt;"",OR(OFFSET(BC$4,,-Sens)=Tout_JF_P,NOT(NETWORKDAYS.INTL(OFFSET(BC$4,,-Sens),OFFSET(BC$4,,-Sens),Chômés)))),IF(OR(BC$4=Tout_JF_P,NOT(NETWORKDAYS.INTL(BC$4,BC$4,Chômés))),"*",Montant),
"")))))),"")</f>
        <v/>
      </c>
      <c r="BD21" s="44" t="str">
        <f t="array" aca="1" ref="BD21" ca="1">IFERROR(IF(BD$4&lt;$D21,"",
IF(BD$4&gt;La_Dernière_Opération,"",
IF(BD$4=La_Dernière_Opération,Montant,
IF(BD$4=$D21,IF(OR(BD$4=Tout_JF_P,NOT(NETWORKDAYS.INTL(BD$4,BD$4,Chômés))),"*",Montant),
IF(_T_E=BD$4,IF(OR(BD$4=Tout_JF_P,NOT(NETWORKDAYS.INTL(BD$4,BD$4,Chômés))),"*",Montant),
IF(AND(OFFSET(BD21,,-Sens)&lt;&gt;"",OR(OFFSET(BD$4,,-Sens)=Tout_JF_P,NOT(NETWORKDAYS.INTL(OFFSET(BD$4,,-Sens),OFFSET(BD$4,,-Sens),Chômés)))),IF(OR(BD$4=Tout_JF_P,NOT(NETWORKDAYS.INTL(BD$4,BD$4,Chômés))),"*",Montant),
"")))))),"")</f>
        <v/>
      </c>
      <c r="BE21" s="44" t="str">
        <f t="array" aca="1" ref="BE21" ca="1">IFERROR(IF(BE$4&lt;$D21,"",
IF(BE$4&gt;La_Dernière_Opération,"",
IF(BE$4=La_Dernière_Opération,Montant,
IF(BE$4=$D21,IF(OR(BE$4=Tout_JF_P,NOT(NETWORKDAYS.INTL(BE$4,BE$4,Chômés))),"*",Montant),
IF(_T_E=BE$4,IF(OR(BE$4=Tout_JF_P,NOT(NETWORKDAYS.INTL(BE$4,BE$4,Chômés))),"*",Montant),
IF(AND(OFFSET(BE21,,-Sens)&lt;&gt;"",OR(OFFSET(BE$4,,-Sens)=Tout_JF_P,NOT(NETWORKDAYS.INTL(OFFSET(BE$4,,-Sens),OFFSET(BE$4,,-Sens),Chômés)))),IF(OR(BE$4=Tout_JF_P,NOT(NETWORKDAYS.INTL(BE$4,BE$4,Chômés))),"*",Montant),
"")))))),"")</f>
        <v/>
      </c>
      <c r="BF21" s="44" t="str">
        <f t="array" aca="1" ref="BF21" ca="1">IFERROR(IF(BF$4&lt;$D21,"",
IF(BF$4&gt;La_Dernière_Opération,"",
IF(BF$4=La_Dernière_Opération,Montant,
IF(BF$4=$D21,IF(OR(BF$4=Tout_JF_P,NOT(NETWORKDAYS.INTL(BF$4,BF$4,Chômés))),"*",Montant),
IF(_T_E=BF$4,IF(OR(BF$4=Tout_JF_P,NOT(NETWORKDAYS.INTL(BF$4,BF$4,Chômés))),"*",Montant),
IF(AND(OFFSET(BF21,,-Sens)&lt;&gt;"",OR(OFFSET(BF$4,,-Sens)=Tout_JF_P,NOT(NETWORKDAYS.INTL(OFFSET(BF$4,,-Sens),OFFSET(BF$4,,-Sens),Chômés)))),IF(OR(BF$4=Tout_JF_P,NOT(NETWORKDAYS.INTL(BF$4,BF$4,Chômés))),"*",Montant),
"")))))),"")</f>
        <v/>
      </c>
      <c r="BG21" s="44" t="str">
        <f t="array" aca="1" ref="BG21" ca="1">IFERROR(IF(BG$4&lt;$D21,"",
IF(BG$4&gt;La_Dernière_Opération,"",
IF(BG$4=La_Dernière_Opération,Montant,
IF(BG$4=$D21,IF(OR(BG$4=Tout_JF_P,NOT(NETWORKDAYS.INTL(BG$4,BG$4,Chômés))),"*",Montant),
IF(_T_E=BG$4,IF(OR(BG$4=Tout_JF_P,NOT(NETWORKDAYS.INTL(BG$4,BG$4,Chômés))),"*",Montant),
IF(AND(OFFSET(BG21,,-Sens)&lt;&gt;"",OR(OFFSET(BG$4,,-Sens)=Tout_JF_P,NOT(NETWORKDAYS.INTL(OFFSET(BG$4,,-Sens),OFFSET(BG$4,,-Sens),Chômés)))),IF(OR(BG$4=Tout_JF_P,NOT(NETWORKDAYS.INTL(BG$4,BG$4,Chômés))),"*",Montant),
"")))))),"")</f>
        <v/>
      </c>
      <c r="BH21" s="40" t="str">
        <f t="array" aca="1" ref="BH21" ca="1">IFERROR(IF(BH$4&lt;$D21,"",
IF(BH$4&gt;La_Dernière_Opération,"",
IF(BH$4=La_Dernière_Opération,Montant,
IF(BH$4=$D21,IF(OR(BH$4=Tout_JF_P,NOT(NETWORKDAYS.INTL(BH$4,BH$4,Chômés))),"*",Montant),
IF(_T_E=BH$4,IF(OR(BH$4=Tout_JF_P,NOT(NETWORKDAYS.INTL(BH$4,BH$4,Chômés))),"*",Montant),
IF(AND(OFFSET(BH21,,-Sens)&lt;&gt;"",OR(OFFSET(BH$4,,-Sens)=Tout_JF_P,NOT(NETWORKDAYS.INTL(OFFSET(BH$4,,-Sens),OFFSET(BH$4,,-Sens),Chômés)))),IF(OR(BH$4=Tout_JF_P,NOT(NETWORKDAYS.INTL(BH$4,BH$4,Chômés))),"*",Montant),
"")))))),"")</f>
        <v/>
      </c>
    </row>
    <row r="22" spans="1:60" ht="26.25" x14ac:dyDescent="0.25">
      <c r="A22" s="63" t="s">
        <v>129</v>
      </c>
      <c r="B22" s="75" t="s">
        <v>166</v>
      </c>
      <c r="C22" s="35"/>
      <c r="D22" s="56">
        <v>43814</v>
      </c>
      <c r="E22" s="77" t="s">
        <v>52</v>
      </c>
      <c r="F22" s="30">
        <v>10000</v>
      </c>
      <c r="G22" s="35"/>
      <c r="H22" s="74">
        <f t="array" aca="1" ref="H22" ca="1">IF(OR($D22=Fériés,$D22=Ponts,NOT(NETWORKDAYS.INTL($D22,$D22,Chômés))),"Erreur de",IF($D22="","Absence de",IFERROR(
IF($I22="Terminé","Opération",
IF(TODAY()&lt;=$D22,$D22,
IF($I22&lt;WORKDAY.INTL(Prochaine_Echéance,IF(OR(WORKDAY.INTL(Prochaine_Echéance,0,Chômés,Tout_JF_P)=Tout_JF_P),1,0)*Sens,Chômés,Tout_JF_P),
$I22,
WORKDAY.INTL(Prochaine_Echéance,IF(OR(WORKDAY.INTL(Prochaine_Echéance,0,Chômés,Tout_JF_P)=Tout_JF_P),1,0)*Sens,Chômés,Tout_JF_P))
)),
IF($D22="","Absence de","Erreur de"))))</f>
        <v>43905</v>
      </c>
      <c r="I22" s="60" t="str">
        <f t="array" aca="1" ref="I22" ca="1">IF(OR($D22=Fériés,$D22=Ponts,NOT(NETWORKDAYS.INTL($D22,$D22,Chômés))),"date de début",IFERROR(
IF(La_Dernière_Opération&gt;EDATE($D22,100),"Perpétuel",
IF(La_Dernière_Opération&lt;TODAY(),"Terminé",La_Dernière_Opération)),IF(AND(ISNUMBER($D22),$E22=""),"périodicité","date de début")))</f>
        <v>Perpétuel</v>
      </c>
      <c r="J22" s="40" t="str">
        <f t="array" aca="1" ref="J22" ca="1">IFERROR(IF(J$4&lt;$D22,"",
IF(J$4&gt;La_Dernière_Opération,"",
IF(J$4=La_Dernière_Opération,Montant,
IF(J$4=$D22,IF(OR(J$4=Tout_JF_P,NOT(NETWORKDAYS.INTL(J$4,J$4,Chômés))),"*",Montant),
IF(_T_E=J$4,IF(OR(J$4=Tout_JF_P,NOT(NETWORKDAYS.INTL(J$4,J$4,Chômés))),"*",Montant),
IF(AND(OFFSET(J22,,-Sens)&lt;&gt;"",OR(OFFSET(J$4,,-Sens)=Tout_JF_P,NOT(NETWORKDAYS.INTL(OFFSET(J$4,,-Sens),OFFSET(J$4,,-Sens),Chômés)))),IF(OR(J$4=Tout_JF_P,NOT(NETWORKDAYS.INTL(J$4,J$4,Chômés))),"*",Montant),
"")))))),"")</f>
        <v/>
      </c>
      <c r="K22" s="40" t="str">
        <f t="array" aca="1" ref="K22" ca="1">IFERROR(IF(K$4&lt;$D22,"",
IF(K$4&gt;La_Dernière_Opération,"",
IF(K$4=La_Dernière_Opération,Montant,
IF(K$4=$D22,IF(OR(K$4=Tout_JF_P,NOT(NETWORKDAYS.INTL(K$4,K$4,Chômés))),"*",Montant),
IF(_T_E=K$4,IF(OR(K$4=Tout_JF_P,NOT(NETWORKDAYS.INTL(K$4,K$4,Chômés))),"*",Montant),
IF(AND(OFFSET(K22,,-Sens)&lt;&gt;"",OR(OFFSET(K$4,,-Sens)=Tout_JF_P,NOT(NETWORKDAYS.INTL(OFFSET(K$4,,-Sens),OFFSET(K$4,,-Sens),Chômés)))),IF(OR(K$4=Tout_JF_P,NOT(NETWORKDAYS.INTL(K$4,K$4,Chômés))),"*",Montant),
"")))))),"")</f>
        <v/>
      </c>
      <c r="L22" s="40" t="str">
        <f t="array" aca="1" ref="L22" ca="1">IFERROR(IF(L$4&lt;$D22,"",
IF(L$4&gt;La_Dernière_Opération,"",
IF(L$4=La_Dernière_Opération,Montant,
IF(L$4=$D22,IF(OR(L$4=Tout_JF_P,NOT(NETWORKDAYS.INTL(L$4,L$4,Chômés))),"*",Montant),
IF(_T_E=L$4,IF(OR(L$4=Tout_JF_P,NOT(NETWORKDAYS.INTL(L$4,L$4,Chômés))),"*",Montant),
IF(AND(OFFSET(L22,,-Sens)&lt;&gt;"",OR(OFFSET(L$4,,-Sens)=Tout_JF_P,NOT(NETWORKDAYS.INTL(OFFSET(L$4,,-Sens),OFFSET(L$4,,-Sens),Chômés)))),IF(OR(L$4=Tout_JF_P,NOT(NETWORKDAYS.INTL(L$4,L$4,Chômés))),"*",Montant),
"")))))),"")</f>
        <v/>
      </c>
      <c r="M22" s="40" t="str">
        <f t="array" aca="1" ref="M22" ca="1">IFERROR(IF(M$4&lt;$D22,"",
IF(M$4&gt;La_Dernière_Opération,"",
IF(M$4=La_Dernière_Opération,Montant,
IF(M$4=$D22,IF(OR(M$4=Tout_JF_P,NOT(NETWORKDAYS.INTL(M$4,M$4,Chômés))),"*",Montant),
IF(_T_E=M$4,IF(OR(M$4=Tout_JF_P,NOT(NETWORKDAYS.INTL(M$4,M$4,Chômés))),"*",Montant),
IF(AND(OFFSET(M22,,-Sens)&lt;&gt;"",OR(OFFSET(M$4,,-Sens)=Tout_JF_P,NOT(NETWORKDAYS.INTL(OFFSET(M$4,,-Sens),OFFSET(M$4,,-Sens),Chômés)))),IF(OR(M$4=Tout_JF_P,NOT(NETWORKDAYS.INTL(M$4,M$4,Chômés))),"*",Montant),
"")))))),"")</f>
        <v/>
      </c>
      <c r="N22" s="40" t="str">
        <f t="array" aca="1" ref="N22" ca="1">IFERROR(IF(N$4&lt;$D22,"",
IF(N$4&gt;La_Dernière_Opération,"",
IF(N$4=La_Dernière_Opération,Montant,
IF(N$4=$D22,IF(OR(N$4=Tout_JF_P,NOT(NETWORKDAYS.INTL(N$4,N$4,Chômés))),"*",Montant),
IF(_T_E=N$4,IF(OR(N$4=Tout_JF_P,NOT(NETWORKDAYS.INTL(N$4,N$4,Chômés))),"*",Montant),
IF(AND(OFFSET(N22,,-Sens)&lt;&gt;"",OR(OFFSET(N$4,,-Sens)=Tout_JF_P,NOT(NETWORKDAYS.INTL(OFFSET(N$4,,-Sens),OFFSET(N$4,,-Sens),Chômés)))),IF(OR(N$4=Tout_JF_P,NOT(NETWORKDAYS.INTL(N$4,N$4,Chômés))),"*",Montant),
"")))))),"")</f>
        <v/>
      </c>
      <c r="O22" s="40" t="str">
        <f t="array" aca="1" ref="O22" ca="1">IFERROR(IF(O$4&lt;$D22,"",
IF(O$4&gt;La_Dernière_Opération,"",
IF(O$4=La_Dernière_Opération,Montant,
IF(O$4=$D22,IF(OR(O$4=Tout_JF_P,NOT(NETWORKDAYS.INTL(O$4,O$4,Chômés))),"*",Montant),
IF(_T_E=O$4,IF(OR(O$4=Tout_JF_P,NOT(NETWORKDAYS.INTL(O$4,O$4,Chômés))),"*",Montant),
IF(AND(OFFSET(O22,,-Sens)&lt;&gt;"",OR(OFFSET(O$4,,-Sens)=Tout_JF_P,NOT(NETWORKDAYS.INTL(OFFSET(O$4,,-Sens),OFFSET(O$4,,-Sens),Chômés)))),IF(OR(O$4=Tout_JF_P,NOT(NETWORKDAYS.INTL(O$4,O$4,Chômés))),"*",Montant),
"")))))),"")</f>
        <v/>
      </c>
      <c r="P22" s="40" t="str">
        <f t="array" aca="1" ref="P22" ca="1">IFERROR(IF(P$4&lt;$D22,"",
IF(P$4&gt;La_Dernière_Opération,"",
IF(P$4=La_Dernière_Opération,Montant,
IF(P$4=$D22,IF(OR(P$4=Tout_JF_P,NOT(NETWORKDAYS.INTL(P$4,P$4,Chômés))),"*",Montant),
IF(_T_E=P$4,IF(OR(P$4=Tout_JF_P,NOT(NETWORKDAYS.INTL(P$4,P$4,Chômés))),"*",Montant),
IF(AND(OFFSET(P22,,-Sens)&lt;&gt;"",OR(OFFSET(P$4,,-Sens)=Tout_JF_P,NOT(NETWORKDAYS.INTL(OFFSET(P$4,,-Sens),OFFSET(P$4,,-Sens),Chômés)))),IF(OR(P$4=Tout_JF_P,NOT(NETWORKDAYS.INTL(P$4,P$4,Chômés))),"*",Montant),
"")))))),"")</f>
        <v/>
      </c>
      <c r="Q22" s="40" t="str">
        <f t="array" aca="1" ref="Q22" ca="1">IFERROR(IF(Q$4&lt;$D22,"",
IF(Q$4&gt;La_Dernière_Opération,"",
IF(Q$4=La_Dernière_Opération,Montant,
IF(Q$4=$D22,IF(OR(Q$4=Tout_JF_P,NOT(NETWORKDAYS.INTL(Q$4,Q$4,Chômés))),"*",Montant),
IF(_T_E=Q$4,IF(OR(Q$4=Tout_JF_P,NOT(NETWORKDAYS.INTL(Q$4,Q$4,Chômés))),"*",Montant),
IF(AND(OFFSET(Q22,,-Sens)&lt;&gt;"",OR(OFFSET(Q$4,,-Sens)=Tout_JF_P,NOT(NETWORKDAYS.INTL(OFFSET(Q$4,,-Sens),OFFSET(Q$4,,-Sens),Chômés)))),IF(OR(Q$4=Tout_JF_P,NOT(NETWORKDAYS.INTL(Q$4,Q$4,Chômés))),"*",Montant),
"")))))),"")</f>
        <v/>
      </c>
      <c r="R22" s="61" t="str">
        <f t="array" aca="1" ref="R22" ca="1">IFERROR(IF(R$4&lt;$D22,"",
IF(R$4&gt;La_Dernière_Opération,"",
IF(R$4=La_Dernière_Opération,Montant,
IF(R$4=$D22,IF(OR(R$4=Tout_JF_P,NOT(NETWORKDAYS.INTL(R$4,R$4,Chômés))),"*",Montant),
IF(_T_E=R$4,IF(OR(R$4=Tout_JF_P,NOT(NETWORKDAYS.INTL(R$4,R$4,Chômés))),"*",Montant),
IF(AND(OFFSET(R22,,-Sens)&lt;&gt;"",OR(OFFSET(R$4,,-Sens)=Tout_JF_P,NOT(NETWORKDAYS.INTL(OFFSET(R$4,,-Sens),OFFSET(R$4,,-Sens),Chômés)))),IF(OR(R$4=Tout_JF_P,NOT(NETWORKDAYS.INTL(R$4,R$4,Chômés))),"*",Montant),
"")))))),"")</f>
        <v/>
      </c>
      <c r="S22" s="61" t="str">
        <f t="array" aca="1" ref="S22" ca="1">IFERROR(IF(S$4&lt;$D22,"",
IF(S$4&gt;La_Dernière_Opération,"",
IF(S$4=La_Dernière_Opération,Montant,
IF(S$4=$D22,IF(OR(S$4=Tout_JF_P,NOT(NETWORKDAYS.INTL(S$4,S$4,Chômés))),"*",Montant),
IF(_T_E=S$4,IF(OR(S$4=Tout_JF_P,NOT(NETWORKDAYS.INTL(S$4,S$4,Chômés))),"*",Montant),
IF(AND(OFFSET(S22,,-Sens)&lt;&gt;"",OR(OFFSET(S$4,,-Sens)=Tout_JF_P,NOT(NETWORKDAYS.INTL(OFFSET(S$4,,-Sens),OFFSET(S$4,,-Sens),Chômés)))),IF(OR(S$4=Tout_JF_P,NOT(NETWORKDAYS.INTL(S$4,S$4,Chômés))),"*",Montant),
"")))))),"")</f>
        <v/>
      </c>
      <c r="T22" s="61" t="str">
        <f t="array" aca="1" ref="T22" ca="1">IFERROR(IF(T$4&lt;$D22,"",
IF(T$4&gt;La_Dernière_Opération,"",
IF(T$4=La_Dernière_Opération,Montant,
IF(T$4=$D22,IF(OR(T$4=Tout_JF_P,NOT(NETWORKDAYS.INTL(T$4,T$4,Chômés))),"*",Montant),
IF(_T_E=T$4,IF(OR(T$4=Tout_JF_P,NOT(NETWORKDAYS.INTL(T$4,T$4,Chômés))),"*",Montant),
IF(AND(OFFSET(T22,,-Sens)&lt;&gt;"",OR(OFFSET(T$4,,-Sens)=Tout_JF_P,NOT(NETWORKDAYS.INTL(OFFSET(T$4,,-Sens),OFFSET(T$4,,-Sens),Chômés)))),IF(OR(T$4=Tout_JF_P,NOT(NETWORKDAYS.INTL(T$4,T$4,Chômés))),"*",Montant),
"")))))),"")</f>
        <v/>
      </c>
      <c r="U22" s="61" t="str">
        <f t="array" aca="1" ref="U22" ca="1">IFERROR(IF(U$4&lt;$D22,"",
IF(U$4&gt;La_Dernière_Opération,"",
IF(U$4=La_Dernière_Opération,Montant,
IF(U$4=$D22,IF(OR(U$4=Tout_JF_P,NOT(NETWORKDAYS.INTL(U$4,U$4,Chômés))),"*",Montant),
IF(_T_E=U$4,IF(OR(U$4=Tout_JF_P,NOT(NETWORKDAYS.INTL(U$4,U$4,Chômés))),"*",Montant),
IF(AND(OFFSET(U22,,-Sens)&lt;&gt;"",OR(OFFSET(U$4,,-Sens)=Tout_JF_P,NOT(NETWORKDAYS.INTL(OFFSET(U$4,,-Sens),OFFSET(U$4,,-Sens),Chômés)))),IF(OR(U$4=Tout_JF_P,NOT(NETWORKDAYS.INTL(U$4,U$4,Chômés))),"*",Montant),
"")))))),"")</f>
        <v/>
      </c>
      <c r="V22" s="61" t="str">
        <f t="array" aca="1" ref="V22" ca="1">IFERROR(IF(V$4&lt;$D22,"",
IF(V$4&gt;La_Dernière_Opération,"",
IF(V$4=La_Dernière_Opération,Montant,
IF(V$4=$D22,IF(OR(V$4=Tout_JF_P,NOT(NETWORKDAYS.INTL(V$4,V$4,Chômés))),"*",Montant),
IF(_T_E=V$4,IF(OR(V$4=Tout_JF_P,NOT(NETWORKDAYS.INTL(V$4,V$4,Chômés))),"*",Montant),
IF(AND(OFFSET(V22,,-Sens)&lt;&gt;"",OR(OFFSET(V$4,,-Sens)=Tout_JF_P,NOT(NETWORKDAYS.INTL(OFFSET(V$4,,-Sens),OFFSET(V$4,,-Sens),Chômés)))),IF(OR(V$4=Tout_JF_P,NOT(NETWORKDAYS.INTL(V$4,V$4,Chômés))),"*",Montant),
"")))))),"")</f>
        <v/>
      </c>
      <c r="W22" s="61" t="str">
        <f t="array" aca="1" ref="W22" ca="1">IFERROR(IF(W$4&lt;$D22,"",
IF(W$4&gt;La_Dernière_Opération,"",
IF(W$4=La_Dernière_Opération,Montant,
IF(W$4=$D22,IF(OR(W$4=Tout_JF_P,NOT(NETWORKDAYS.INTL(W$4,W$4,Chômés))),"*",Montant),
IF(_T_E=W$4,IF(OR(W$4=Tout_JF_P,NOT(NETWORKDAYS.INTL(W$4,W$4,Chômés))),"*",Montant),
IF(AND(OFFSET(W22,,-Sens)&lt;&gt;"",OR(OFFSET(W$4,,-Sens)=Tout_JF_P,NOT(NETWORKDAYS.INTL(OFFSET(W$4,,-Sens),OFFSET(W$4,,-Sens),Chômés)))),IF(OR(W$4=Tout_JF_P,NOT(NETWORKDAYS.INTL(W$4,W$4,Chômés))),"*",Montant),
"")))))),"")</f>
        <v/>
      </c>
      <c r="X22" s="61" t="str">
        <f t="array" aca="1" ref="X22" ca="1">IFERROR(IF(X$4&lt;$D22,"",
IF(X$4&gt;La_Dernière_Opération,"",
IF(X$4=La_Dernière_Opération,Montant,
IF(X$4=$D22,IF(OR(X$4=Tout_JF_P,NOT(NETWORKDAYS.INTL(X$4,X$4,Chômés))),"*",Montant),
IF(_T_E=X$4,IF(OR(X$4=Tout_JF_P,NOT(NETWORKDAYS.INTL(X$4,X$4,Chômés))),"*",Montant),
IF(AND(OFFSET(X22,,-Sens)&lt;&gt;"",OR(OFFSET(X$4,,-Sens)=Tout_JF_P,NOT(NETWORKDAYS.INTL(OFFSET(X$4,,-Sens),OFFSET(X$4,,-Sens),Chômés)))),IF(OR(X$4=Tout_JF_P,NOT(NETWORKDAYS.INTL(X$4,X$4,Chômés))),"*",Montant),
"")))))),"")</f>
        <v/>
      </c>
      <c r="Y22" s="61" t="str">
        <f t="array" aca="1" ref="Y22" ca="1">IFERROR(IF(Y$4&lt;$D22,"",
IF(Y$4&gt;La_Dernière_Opération,"",
IF(Y$4=La_Dernière_Opération,Montant,
IF(Y$4=$D22,IF(OR(Y$4=Tout_JF_P,NOT(NETWORKDAYS.INTL(Y$4,Y$4,Chômés))),"*",Montant),
IF(_T_E=Y$4,IF(OR(Y$4=Tout_JF_P,NOT(NETWORKDAYS.INTL(Y$4,Y$4,Chômés))),"*",Montant),
IF(AND(OFFSET(Y22,,-Sens)&lt;&gt;"",OR(OFFSET(Y$4,,-Sens)=Tout_JF_P,NOT(NETWORKDAYS.INTL(OFFSET(Y$4,,-Sens),OFFSET(Y$4,,-Sens),Chômés)))),IF(OR(Y$4=Tout_JF_P,NOT(NETWORKDAYS.INTL(Y$4,Y$4,Chômés))),"*",Montant),
"")))))),"")</f>
        <v/>
      </c>
      <c r="Z22" s="61" t="str">
        <f t="array" aca="1" ref="Z22" ca="1">IFERROR(IF(Z$4&lt;$D22,"",
IF(Z$4&gt;La_Dernière_Opération,"",
IF(Z$4=La_Dernière_Opération,Montant,
IF(Z$4=$D22,IF(OR(Z$4=Tout_JF_P,NOT(NETWORKDAYS.INTL(Z$4,Z$4,Chômés))),"*",Montant),
IF(_T_E=Z$4,IF(OR(Z$4=Tout_JF_P,NOT(NETWORKDAYS.INTL(Z$4,Z$4,Chômés))),"*",Montant),
IF(AND(OFFSET(Z22,,-Sens)&lt;&gt;"",OR(OFFSET(Z$4,,-Sens)=Tout_JF_P,NOT(NETWORKDAYS.INTL(OFFSET(Z$4,,-Sens),OFFSET(Z$4,,-Sens),Chômés)))),IF(OR(Z$4=Tout_JF_P,NOT(NETWORKDAYS.INTL(Z$4,Z$4,Chômés))),"*",Montant),
"")))))),"")</f>
        <v/>
      </c>
      <c r="AA22" s="61" t="str">
        <f t="array" aca="1" ref="AA22" ca="1">IFERROR(IF(AA$4&lt;$D22,"",
IF(AA$4&gt;La_Dernière_Opération,"",
IF(AA$4=La_Dernière_Opération,Montant,
IF(AA$4=$D22,IF(OR(AA$4=Tout_JF_P,NOT(NETWORKDAYS.INTL(AA$4,AA$4,Chômés))),"*",Montant),
IF(_T_E=AA$4,IF(OR(AA$4=Tout_JF_P,NOT(NETWORKDAYS.INTL(AA$4,AA$4,Chômés))),"*",Montant),
IF(AND(OFFSET(AA22,,-Sens)&lt;&gt;"",OR(OFFSET(AA$4,,-Sens)=Tout_JF_P,NOT(NETWORKDAYS.INTL(OFFSET(AA$4,,-Sens),OFFSET(AA$4,,-Sens),Chômés)))),IF(OR(AA$4=Tout_JF_P,NOT(NETWORKDAYS.INTL(AA$4,AA$4,Chômés))),"*",Montant),
"")))))),"")</f>
        <v/>
      </c>
      <c r="AB22" s="61" t="str">
        <f t="array" aca="1" ref="AB22" ca="1">IFERROR(IF(AB$4&lt;$D22,"",
IF(AB$4&gt;La_Dernière_Opération,"",
IF(AB$4=La_Dernière_Opération,Montant,
IF(AB$4=$D22,IF(OR(AB$4=Tout_JF_P,NOT(NETWORKDAYS.INTL(AB$4,AB$4,Chômés))),"*",Montant),
IF(_T_E=AB$4,IF(OR(AB$4=Tout_JF_P,NOT(NETWORKDAYS.INTL(AB$4,AB$4,Chômés))),"*",Montant),
IF(AND(OFFSET(AB22,,-Sens)&lt;&gt;"",OR(OFFSET(AB$4,,-Sens)=Tout_JF_P,NOT(NETWORKDAYS.INTL(OFFSET(AB$4,,-Sens),OFFSET(AB$4,,-Sens),Chômés)))),IF(OR(AB$4=Tout_JF_P,NOT(NETWORKDAYS.INTL(AB$4,AB$4,Chômés))),"*",Montant),
"")))))),"")</f>
        <v/>
      </c>
      <c r="AC22" s="61" t="str">
        <f t="array" aca="1" ref="AC22" ca="1">IFERROR(IF(AC$4&lt;$D22,"",
IF(AC$4&gt;La_Dernière_Opération,"",
IF(AC$4=La_Dernière_Opération,Montant,
IF(AC$4=$D22,IF(OR(AC$4=Tout_JF_P,NOT(NETWORKDAYS.INTL(AC$4,AC$4,Chômés))),"*",Montant),
IF(_T_E=AC$4,IF(OR(AC$4=Tout_JF_P,NOT(NETWORKDAYS.INTL(AC$4,AC$4,Chômés))),"*",Montant),
IF(AND(OFFSET(AC22,,-Sens)&lt;&gt;"",OR(OFFSET(AC$4,,-Sens)=Tout_JF_P,NOT(NETWORKDAYS.INTL(OFFSET(AC$4,,-Sens),OFFSET(AC$4,,-Sens),Chômés)))),IF(OR(AC$4=Tout_JF_P,NOT(NETWORKDAYS.INTL(AC$4,AC$4,Chômés))),"*",Montant),
"")))))),"")</f>
        <v/>
      </c>
      <c r="AD22" s="61" t="str">
        <f t="array" aca="1" ref="AD22" ca="1">IFERROR(IF(AD$4&lt;$D22,"",
IF(AD$4&gt;La_Dernière_Opération,"",
IF(AD$4=La_Dernière_Opération,Montant,
IF(AD$4=$D22,IF(OR(AD$4=Tout_JF_P,NOT(NETWORKDAYS.INTL(AD$4,AD$4,Chômés))),"*",Montant),
IF(_T_E=AD$4,IF(OR(AD$4=Tout_JF_P,NOT(NETWORKDAYS.INTL(AD$4,AD$4,Chômés))),"*",Montant),
IF(AND(OFFSET(AD22,,-Sens)&lt;&gt;"",OR(OFFSET(AD$4,,-Sens)=Tout_JF_P,NOT(NETWORKDAYS.INTL(OFFSET(AD$4,,-Sens),OFFSET(AD$4,,-Sens),Chômés)))),IF(OR(AD$4=Tout_JF_P,NOT(NETWORKDAYS.INTL(AD$4,AD$4,Chômés))),"*",Montant),
"")))))),"")</f>
        <v/>
      </c>
      <c r="AE22" s="61" t="str">
        <f t="array" aca="1" ref="AE22" ca="1">IFERROR(IF(AE$4&lt;$D22,"",
IF(AE$4&gt;La_Dernière_Opération,"",
IF(AE$4=La_Dernière_Opération,Montant,
IF(AE$4=$D22,IF(OR(AE$4=Tout_JF_P,NOT(NETWORKDAYS.INTL(AE$4,AE$4,Chômés))),"*",Montant),
IF(_T_E=AE$4,IF(OR(AE$4=Tout_JF_P,NOT(NETWORKDAYS.INTL(AE$4,AE$4,Chômés))),"*",Montant),
IF(AND(OFFSET(AE22,,-Sens)&lt;&gt;"",OR(OFFSET(AE$4,,-Sens)=Tout_JF_P,NOT(NETWORKDAYS.INTL(OFFSET(AE$4,,-Sens),OFFSET(AE$4,,-Sens),Chômés)))),IF(OR(AE$4=Tout_JF_P,NOT(NETWORKDAYS.INTL(AE$4,AE$4,Chômés))),"*",Montant),
"")))))),"")</f>
        <v/>
      </c>
      <c r="AF22" s="61" t="str">
        <f t="array" aca="1" ref="AF22" ca="1">IFERROR(IF(AF$4&lt;$D22,"",
IF(AF$4&gt;La_Dernière_Opération,"",
IF(AF$4=La_Dernière_Opération,Montant,
IF(AF$4=$D22,IF(OR(AF$4=Tout_JF_P,NOT(NETWORKDAYS.INTL(AF$4,AF$4,Chômés))),"*",Montant),
IF(_T_E=AF$4,IF(OR(AF$4=Tout_JF_P,NOT(NETWORKDAYS.INTL(AF$4,AF$4,Chômés))),"*",Montant),
IF(AND(OFFSET(AF22,,-Sens)&lt;&gt;"",OR(OFFSET(AF$4,,-Sens)=Tout_JF_P,NOT(NETWORKDAYS.INTL(OFFSET(AF$4,,-Sens),OFFSET(AF$4,,-Sens),Chômés)))),IF(OR(AF$4=Tout_JF_P,NOT(NETWORKDAYS.INTL(AF$4,AF$4,Chômés))),"*",Montant),
"")))))),"")</f>
        <v/>
      </c>
      <c r="AG22" s="61" t="str">
        <f t="array" aca="1" ref="AG22" ca="1">IFERROR(IF(AG$4&lt;$D22,"",
IF(AG$4&gt;La_Dernière_Opération,"",
IF(AG$4=La_Dernière_Opération,Montant,
IF(AG$4=$D22,IF(OR(AG$4=Tout_JF_P,NOT(NETWORKDAYS.INTL(AG$4,AG$4,Chômés))),"*",Montant),
IF(_T_E=AG$4,IF(OR(AG$4=Tout_JF_P,NOT(NETWORKDAYS.INTL(AG$4,AG$4,Chômés))),"*",Montant),
IF(AND(OFFSET(AG22,,-Sens)&lt;&gt;"",OR(OFFSET(AG$4,,-Sens)=Tout_JF_P,NOT(NETWORKDAYS.INTL(OFFSET(AG$4,,-Sens),OFFSET(AG$4,,-Sens),Chômés)))),IF(OR(AG$4=Tout_JF_P,NOT(NETWORKDAYS.INTL(AG$4,AG$4,Chômés))),"*",Montant),
"")))))),"")</f>
        <v/>
      </c>
      <c r="AH22" s="61" t="str">
        <f t="array" aca="1" ref="AH22" ca="1">IFERROR(IF(AH$4&lt;$D22,"",
IF(AH$4&gt;La_Dernière_Opération,"",
IF(AH$4=La_Dernière_Opération,Montant,
IF(AH$4=$D22,IF(OR(AH$4=Tout_JF_P,NOT(NETWORKDAYS.INTL(AH$4,AH$4,Chômés))),"*",Montant),
IF(_T_E=AH$4,IF(OR(AH$4=Tout_JF_P,NOT(NETWORKDAYS.INTL(AH$4,AH$4,Chômés))),"*",Montant),
IF(AND(OFFSET(AH22,,-Sens)&lt;&gt;"",OR(OFFSET(AH$4,,-Sens)=Tout_JF_P,NOT(NETWORKDAYS.INTL(OFFSET(AH$4,,-Sens),OFFSET(AH$4,,-Sens),Chômés)))),IF(OR(AH$4=Tout_JF_P,NOT(NETWORKDAYS.INTL(AH$4,AH$4,Chômés))),"*",Montant),
"")))))),"")</f>
        <v/>
      </c>
      <c r="AI22" s="61" t="str">
        <f t="array" aca="1" ref="AI22" ca="1">IFERROR(IF(AI$4&lt;$D22,"",
IF(AI$4&gt;La_Dernière_Opération,"",
IF(AI$4=La_Dernière_Opération,Montant,
IF(AI$4=$D22,IF(OR(AI$4=Tout_JF_P,NOT(NETWORKDAYS.INTL(AI$4,AI$4,Chômés))),"*",Montant),
IF(_T_E=AI$4,IF(OR(AI$4=Tout_JF_P,NOT(NETWORKDAYS.INTL(AI$4,AI$4,Chômés))),"*",Montant),
IF(AND(OFFSET(AI22,,-Sens)&lt;&gt;"",OR(OFFSET(AI$4,,-Sens)=Tout_JF_P,NOT(NETWORKDAYS.INTL(OFFSET(AI$4,,-Sens),OFFSET(AI$4,,-Sens),Chômés)))),IF(OR(AI$4=Tout_JF_P,NOT(NETWORKDAYS.INTL(AI$4,AI$4,Chômés))),"*",Montant),
"")))))),"")</f>
        <v/>
      </c>
      <c r="AJ22" s="61" t="str">
        <f t="array" aca="1" ref="AJ22" ca="1">IFERROR(IF(AJ$4&lt;$D22,"",
IF(AJ$4&gt;La_Dernière_Opération,"",
IF(AJ$4=La_Dernière_Opération,Montant,
IF(AJ$4=$D22,IF(OR(AJ$4=Tout_JF_P,NOT(NETWORKDAYS.INTL(AJ$4,AJ$4,Chômés))),"*",Montant),
IF(_T_E=AJ$4,IF(OR(AJ$4=Tout_JF_P,NOT(NETWORKDAYS.INTL(AJ$4,AJ$4,Chômés))),"*",Montant),
IF(AND(OFFSET(AJ22,,-Sens)&lt;&gt;"",OR(OFFSET(AJ$4,,-Sens)=Tout_JF_P,NOT(NETWORKDAYS.INTL(OFFSET(AJ$4,,-Sens),OFFSET(AJ$4,,-Sens),Chômés)))),IF(OR(AJ$4=Tout_JF_P,NOT(NETWORKDAYS.INTL(AJ$4,AJ$4,Chômés))),"*",Montant),
"")))))),"")</f>
        <v/>
      </c>
      <c r="AK22" s="61" t="str">
        <f t="array" aca="1" ref="AK22" ca="1">IFERROR(IF(AK$4&lt;$D22,"",
IF(AK$4&gt;La_Dernière_Opération,"",
IF(AK$4=La_Dernière_Opération,Montant,
IF(AK$4=$D22,IF(OR(AK$4=Tout_JF_P,NOT(NETWORKDAYS.INTL(AK$4,AK$4,Chômés))),"*",Montant),
IF(_T_E=AK$4,IF(OR(AK$4=Tout_JF_P,NOT(NETWORKDAYS.INTL(AK$4,AK$4,Chômés))),"*",Montant),
IF(AND(OFFSET(AK22,,-Sens)&lt;&gt;"",OR(OFFSET(AK$4,,-Sens)=Tout_JF_P,NOT(NETWORKDAYS.INTL(OFFSET(AK$4,,-Sens),OFFSET(AK$4,,-Sens),Chômés)))),IF(OR(AK$4=Tout_JF_P,NOT(NETWORKDAYS.INTL(AK$4,AK$4,Chômés))),"*",Montant),
"")))))),"")</f>
        <v/>
      </c>
      <c r="AL22" s="61" t="str">
        <f t="array" aca="1" ref="AL22" ca="1">IFERROR(IF(AL$4&lt;$D22,"",
IF(AL$4&gt;La_Dernière_Opération,"",
IF(AL$4=La_Dernière_Opération,Montant,
IF(AL$4=$D22,IF(OR(AL$4=Tout_JF_P,NOT(NETWORKDAYS.INTL(AL$4,AL$4,Chômés))),"*",Montant),
IF(_T_E=AL$4,IF(OR(AL$4=Tout_JF_P,NOT(NETWORKDAYS.INTL(AL$4,AL$4,Chômés))),"*",Montant),
IF(AND(OFFSET(AL22,,-Sens)&lt;&gt;"",OR(OFFSET(AL$4,,-Sens)=Tout_JF_P,NOT(NETWORKDAYS.INTL(OFFSET(AL$4,,-Sens),OFFSET(AL$4,,-Sens),Chômés)))),IF(OR(AL$4=Tout_JF_P,NOT(NETWORKDAYS.INTL(AL$4,AL$4,Chômés))),"*",Montant),
"")))))),"")</f>
        <v>VM</v>
      </c>
      <c r="AM22" s="61" t="str">
        <f t="array" aca="1" ref="AM22" ca="1">IFERROR(IF(AM$4&lt;$D22,"",
IF(AM$4&gt;La_Dernière_Opération,"",
IF(AM$4=La_Dernière_Opération,Montant,
IF(AM$4=$D22,IF(OR(AM$4=Tout_JF_P,NOT(NETWORKDAYS.INTL(AM$4,AM$4,Chômés))),"*",Montant),
IF(_T_E=AM$4,IF(OR(AM$4=Tout_JF_P,NOT(NETWORKDAYS.INTL(AM$4,AM$4,Chômés))),"*",Montant),
IF(AND(OFFSET(AM22,,-Sens)&lt;&gt;"",OR(OFFSET(AM$4,,-Sens)=Tout_JF_P,NOT(NETWORKDAYS.INTL(OFFSET(AM$4,,-Sens),OFFSET(AM$4,,-Sens),Chômés)))),IF(OR(AM$4=Tout_JF_P,NOT(NETWORKDAYS.INTL(AM$4,AM$4,Chômés))),"*",Montant),
"")))))),"")</f>
        <v/>
      </c>
      <c r="AN22" s="61" t="str">
        <f t="array" aca="1" ref="AN22" ca="1">IFERROR(IF(AN$4&lt;$D22,"",
IF(AN$4&gt;La_Dernière_Opération,"",
IF(AN$4=La_Dernière_Opération,Montant,
IF(AN$4=$D22,IF(OR(AN$4=Tout_JF_P,NOT(NETWORKDAYS.INTL(AN$4,AN$4,Chômés))),"*",Montant),
IF(_T_E=AN$4,IF(OR(AN$4=Tout_JF_P,NOT(NETWORKDAYS.INTL(AN$4,AN$4,Chômés))),"*",Montant),
IF(AND(OFFSET(AN22,,-Sens)&lt;&gt;"",OR(OFFSET(AN$4,,-Sens)=Tout_JF_P,NOT(NETWORKDAYS.INTL(OFFSET(AN$4,,-Sens),OFFSET(AN$4,,-Sens),Chômés)))),IF(OR(AN$4=Tout_JF_P,NOT(NETWORKDAYS.INTL(AN$4,AN$4,Chômés))),"*",Montant),
"")))))),"")</f>
        <v/>
      </c>
      <c r="AO22" s="61" t="str">
        <f t="array" aca="1" ref="AO22" ca="1">IFERROR(IF(AO$4&lt;$D22,"",
IF(AO$4&gt;La_Dernière_Opération,"",
IF(AO$4=La_Dernière_Opération,Montant,
IF(AO$4=$D22,IF(OR(AO$4=Tout_JF_P,NOT(NETWORKDAYS.INTL(AO$4,AO$4,Chômés))),"*",Montant),
IF(_T_E=AO$4,IF(OR(AO$4=Tout_JF_P,NOT(NETWORKDAYS.INTL(AO$4,AO$4,Chômés))),"*",Montant),
IF(AND(OFFSET(AO22,,-Sens)&lt;&gt;"",OR(OFFSET(AO$4,,-Sens)=Tout_JF_P,NOT(NETWORKDAYS.INTL(OFFSET(AO$4,,-Sens),OFFSET(AO$4,,-Sens),Chômés)))),IF(OR(AO$4=Tout_JF_P,NOT(NETWORKDAYS.INTL(AO$4,AO$4,Chômés))),"*",Montant),
"")))))),"")</f>
        <v/>
      </c>
      <c r="AP22" s="61" t="str">
        <f t="array" aca="1" ref="AP22" ca="1">IFERROR(IF(AP$4&lt;$D22,"",
IF(AP$4&gt;La_Dernière_Opération,"",
IF(AP$4=La_Dernière_Opération,Montant,
IF(AP$4=$D22,IF(OR(AP$4=Tout_JF_P,NOT(NETWORKDAYS.INTL(AP$4,AP$4,Chômés))),"*",Montant),
IF(_T_E=AP$4,IF(OR(AP$4=Tout_JF_P,NOT(NETWORKDAYS.INTL(AP$4,AP$4,Chômés))),"*",Montant),
IF(AND(OFFSET(AP22,,-Sens)&lt;&gt;"",OR(OFFSET(AP$4,,-Sens)=Tout_JF_P,NOT(NETWORKDAYS.INTL(OFFSET(AP$4,,-Sens),OFFSET(AP$4,,-Sens),Chômés)))),IF(OR(AP$4=Tout_JF_P,NOT(NETWORKDAYS.INTL(AP$4,AP$4,Chômés))),"*",Montant),
"")))))),"")</f>
        <v/>
      </c>
      <c r="AQ22" s="61" t="str">
        <f t="array" aca="1" ref="AQ22" ca="1">IFERROR(IF(AQ$4&lt;$D22,"",
IF(AQ$4&gt;La_Dernière_Opération,"",
IF(AQ$4=La_Dernière_Opération,Montant,
IF(AQ$4=$D22,IF(OR(AQ$4=Tout_JF_P,NOT(NETWORKDAYS.INTL(AQ$4,AQ$4,Chômés))),"*",Montant),
IF(_T_E=AQ$4,IF(OR(AQ$4=Tout_JF_P,NOT(NETWORKDAYS.INTL(AQ$4,AQ$4,Chômés))),"*",Montant),
IF(AND(OFFSET(AQ22,,-Sens)&lt;&gt;"",OR(OFFSET(AQ$4,,-Sens)=Tout_JF_P,NOT(NETWORKDAYS.INTL(OFFSET(AQ$4,,-Sens),OFFSET(AQ$4,,-Sens),Chômés)))),IF(OR(AQ$4=Tout_JF_P,NOT(NETWORKDAYS.INTL(AQ$4,AQ$4,Chômés))),"*",Montant),
"")))))),"")</f>
        <v/>
      </c>
      <c r="AR22" s="61" t="str">
        <f t="array" aca="1" ref="AR22" ca="1">IFERROR(IF(AR$4&lt;$D22,"",
IF(AR$4&gt;La_Dernière_Opération,"",
IF(AR$4=La_Dernière_Opération,Montant,
IF(AR$4=$D22,IF(OR(AR$4=Tout_JF_P,NOT(NETWORKDAYS.INTL(AR$4,AR$4,Chômés))),"*",Montant),
IF(_T_E=AR$4,IF(OR(AR$4=Tout_JF_P,NOT(NETWORKDAYS.INTL(AR$4,AR$4,Chômés))),"*",Montant),
IF(AND(OFFSET(AR22,,-Sens)&lt;&gt;"",OR(OFFSET(AR$4,,-Sens)=Tout_JF_P,NOT(NETWORKDAYS.INTL(OFFSET(AR$4,,-Sens),OFFSET(AR$4,,-Sens),Chômés)))),IF(OR(AR$4=Tout_JF_P,NOT(NETWORKDAYS.INTL(AR$4,AR$4,Chômés))),"*",Montant),
"")))))),"")</f>
        <v/>
      </c>
      <c r="AS22" s="61" t="str">
        <f t="array" aca="1" ref="AS22" ca="1">IFERROR(IF(AS$4&lt;$D22,"",
IF(AS$4&gt;La_Dernière_Opération,"",
IF(AS$4=La_Dernière_Opération,Montant,
IF(AS$4=$D22,IF(OR(AS$4=Tout_JF_P,NOT(NETWORKDAYS.INTL(AS$4,AS$4,Chômés))),"*",Montant),
IF(_T_E=AS$4,IF(OR(AS$4=Tout_JF_P,NOT(NETWORKDAYS.INTL(AS$4,AS$4,Chômés))),"*",Montant),
IF(AND(OFFSET(AS22,,-Sens)&lt;&gt;"",OR(OFFSET(AS$4,,-Sens)=Tout_JF_P,NOT(NETWORKDAYS.INTL(OFFSET(AS$4,,-Sens),OFFSET(AS$4,,-Sens),Chômés)))),IF(OR(AS$4=Tout_JF_P,NOT(NETWORKDAYS.INTL(AS$4,AS$4,Chômés))),"*",Montant),
"")))))),"")</f>
        <v/>
      </c>
      <c r="AT22" s="61" t="str">
        <f t="array" aca="1" ref="AT22" ca="1">IFERROR(IF(AT$4&lt;$D22,"",
IF(AT$4&gt;La_Dernière_Opération,"",
IF(AT$4=La_Dernière_Opération,Montant,
IF(AT$4=$D22,IF(OR(AT$4=Tout_JF_P,NOT(NETWORKDAYS.INTL(AT$4,AT$4,Chômés))),"*",Montant),
IF(_T_E=AT$4,IF(OR(AT$4=Tout_JF_P,NOT(NETWORKDAYS.INTL(AT$4,AT$4,Chômés))),"*",Montant),
IF(AND(OFFSET(AT22,,-Sens)&lt;&gt;"",OR(OFFSET(AT$4,,-Sens)=Tout_JF_P,NOT(NETWORKDAYS.INTL(OFFSET(AT$4,,-Sens),OFFSET(AT$4,,-Sens),Chômés)))),IF(OR(AT$4=Tout_JF_P,NOT(NETWORKDAYS.INTL(AT$4,AT$4,Chômés))),"*",Montant),
"")))))),"")</f>
        <v/>
      </c>
      <c r="AU22" s="61" t="str">
        <f t="array" aca="1" ref="AU22" ca="1">IFERROR(IF(AU$4&lt;$D22,"",
IF(AU$4&gt;La_Dernière_Opération,"",
IF(AU$4=La_Dernière_Opération,Montant,
IF(AU$4=$D22,IF(OR(AU$4=Tout_JF_P,NOT(NETWORKDAYS.INTL(AU$4,AU$4,Chômés))),"*",Montant),
IF(_T_E=AU$4,IF(OR(AU$4=Tout_JF_P,NOT(NETWORKDAYS.INTL(AU$4,AU$4,Chômés))),"*",Montant),
IF(AND(OFFSET(AU22,,-Sens)&lt;&gt;"",OR(OFFSET(AU$4,,-Sens)=Tout_JF_P,NOT(NETWORKDAYS.INTL(OFFSET(AU$4,,-Sens),OFFSET(AU$4,,-Sens),Chômés)))),IF(OR(AU$4=Tout_JF_P,NOT(NETWORKDAYS.INTL(AU$4,AU$4,Chômés))),"*",Montant),
"")))))),"")</f>
        <v/>
      </c>
      <c r="AV22" s="61" t="str">
        <f t="array" aca="1" ref="AV22" ca="1">IFERROR(IF(AV$4&lt;$D22,"",
IF(AV$4&gt;La_Dernière_Opération,"",
IF(AV$4=La_Dernière_Opération,Montant,
IF(AV$4=$D22,IF(OR(AV$4=Tout_JF_P,NOT(NETWORKDAYS.INTL(AV$4,AV$4,Chômés))),"*",Montant),
IF(_T_E=AV$4,IF(OR(AV$4=Tout_JF_P,NOT(NETWORKDAYS.INTL(AV$4,AV$4,Chômés))),"*",Montant),
IF(AND(OFFSET(AV22,,-Sens)&lt;&gt;"",OR(OFFSET(AV$4,,-Sens)=Tout_JF_P,NOT(NETWORKDAYS.INTL(OFFSET(AV$4,,-Sens),OFFSET(AV$4,,-Sens),Chômés)))),IF(OR(AV$4=Tout_JF_P,NOT(NETWORKDAYS.INTL(AV$4,AV$4,Chômés))),"*",Montant),
"")))))),"")</f>
        <v/>
      </c>
      <c r="AW22" s="61" t="str">
        <f t="array" aca="1" ref="AW22" ca="1">IFERROR(IF(AW$4&lt;$D22,"",
IF(AW$4&gt;La_Dernière_Opération,"",
IF(AW$4=La_Dernière_Opération,Montant,
IF(AW$4=$D22,IF(OR(AW$4=Tout_JF_P,NOT(NETWORKDAYS.INTL(AW$4,AW$4,Chômés))),"*",Montant),
IF(_T_E=AW$4,IF(OR(AW$4=Tout_JF_P,NOT(NETWORKDAYS.INTL(AW$4,AW$4,Chômés))),"*",Montant),
IF(AND(OFFSET(AW22,,-Sens)&lt;&gt;"",OR(OFFSET(AW$4,,-Sens)=Tout_JF_P,NOT(NETWORKDAYS.INTL(OFFSET(AW$4,,-Sens),OFFSET(AW$4,,-Sens),Chômés)))),IF(OR(AW$4=Tout_JF_P,NOT(NETWORKDAYS.INTL(AW$4,AW$4,Chômés))),"*",Montant),
"")))))),"")</f>
        <v/>
      </c>
      <c r="AX22" s="61" t="str">
        <f t="array" aca="1" ref="AX22" ca="1">IFERROR(IF(AX$4&lt;$D22,"",
IF(AX$4&gt;La_Dernière_Opération,"",
IF(AX$4=La_Dernière_Opération,Montant,
IF(AX$4=$D22,IF(OR(AX$4=Tout_JF_P,NOT(NETWORKDAYS.INTL(AX$4,AX$4,Chômés))),"*",Montant),
IF(_T_E=AX$4,IF(OR(AX$4=Tout_JF_P,NOT(NETWORKDAYS.INTL(AX$4,AX$4,Chômés))),"*",Montant),
IF(AND(OFFSET(AX22,,-Sens)&lt;&gt;"",OR(OFFSET(AX$4,,-Sens)=Tout_JF_P,NOT(NETWORKDAYS.INTL(OFFSET(AX$4,,-Sens),OFFSET(AX$4,,-Sens),Chômés)))),IF(OR(AX$4=Tout_JF_P,NOT(NETWORKDAYS.INTL(AX$4,AX$4,Chômés))),"*",Montant),
"")))))),"")</f>
        <v/>
      </c>
      <c r="AY22" s="61" t="str">
        <f t="array" aca="1" ref="AY22" ca="1">IFERROR(IF(AY$4&lt;$D22,"",
IF(AY$4&gt;La_Dernière_Opération,"",
IF(AY$4=La_Dernière_Opération,Montant,
IF(AY$4=$D22,IF(OR(AY$4=Tout_JF_P,NOT(NETWORKDAYS.INTL(AY$4,AY$4,Chômés))),"*",Montant),
IF(_T_E=AY$4,IF(OR(AY$4=Tout_JF_P,NOT(NETWORKDAYS.INTL(AY$4,AY$4,Chômés))),"*",Montant),
IF(AND(OFFSET(AY22,,-Sens)&lt;&gt;"",OR(OFFSET(AY$4,,-Sens)=Tout_JF_P,NOT(NETWORKDAYS.INTL(OFFSET(AY$4,,-Sens),OFFSET(AY$4,,-Sens),Chômés)))),IF(OR(AY$4=Tout_JF_P,NOT(NETWORKDAYS.INTL(AY$4,AY$4,Chômés))),"*",Montant),
"")))))),"")</f>
        <v/>
      </c>
      <c r="AZ22" s="61" t="str">
        <f t="array" aca="1" ref="AZ22" ca="1">IFERROR(IF(AZ$4&lt;$D22,"",
IF(AZ$4&gt;La_Dernière_Opération,"",
IF(AZ$4=La_Dernière_Opération,Montant,
IF(AZ$4=$D22,IF(OR(AZ$4=Tout_JF_P,NOT(NETWORKDAYS.INTL(AZ$4,AZ$4,Chômés))),"*",Montant),
IF(_T_E=AZ$4,IF(OR(AZ$4=Tout_JF_P,NOT(NETWORKDAYS.INTL(AZ$4,AZ$4,Chômés))),"*",Montant),
IF(AND(OFFSET(AZ22,,-Sens)&lt;&gt;"",OR(OFFSET(AZ$4,,-Sens)=Tout_JF_P,NOT(NETWORKDAYS.INTL(OFFSET(AZ$4,,-Sens),OFFSET(AZ$4,,-Sens),Chômés)))),IF(OR(AZ$4=Tout_JF_P,NOT(NETWORKDAYS.INTL(AZ$4,AZ$4,Chômés))),"*",Montant),
"")))))),"")</f>
        <v/>
      </c>
      <c r="BA22" s="61" t="str">
        <f t="array" aca="1" ref="BA22" ca="1">IFERROR(IF(BA$4&lt;$D22,"",
IF(BA$4&gt;La_Dernière_Opération,"",
IF(BA$4=La_Dernière_Opération,Montant,
IF(BA$4=$D22,IF(OR(BA$4=Tout_JF_P,NOT(NETWORKDAYS.INTL(BA$4,BA$4,Chômés))),"*",Montant),
IF(_T_E=BA$4,IF(OR(BA$4=Tout_JF_P,NOT(NETWORKDAYS.INTL(BA$4,BA$4,Chômés))),"*",Montant),
IF(AND(OFFSET(BA22,,-Sens)&lt;&gt;"",OR(OFFSET(BA$4,,-Sens)=Tout_JF_P,NOT(NETWORKDAYS.INTL(OFFSET(BA$4,,-Sens),OFFSET(BA$4,,-Sens),Chômés)))),IF(OR(BA$4=Tout_JF_P,NOT(NETWORKDAYS.INTL(BA$4,BA$4,Chômés))),"*",Montant),
"")))))),"")</f>
        <v/>
      </c>
      <c r="BB22" s="44" t="str">
        <f t="array" aca="1" ref="BB22" ca="1">IFERROR(IF(BB$4&lt;$D22,"",
IF(BB$4&gt;La_Dernière_Opération,"",
IF(BB$4=La_Dernière_Opération,Montant,
IF(BB$4=$D22,IF(OR(BB$4=Tout_JF_P,NOT(NETWORKDAYS.INTL(BB$4,BB$4,Chômés))),"*",Montant),
IF(_T_E=BB$4,IF(OR(BB$4=Tout_JF_P,NOT(NETWORKDAYS.INTL(BB$4,BB$4,Chômés))),"*",Montant),
IF(AND(OFFSET(BB22,,-Sens)&lt;&gt;"",OR(OFFSET(BB$4,,-Sens)=Tout_JF_P,NOT(NETWORKDAYS.INTL(OFFSET(BB$4,,-Sens),OFFSET(BB$4,,-Sens),Chômés)))),IF(OR(BB$4=Tout_JF_P,NOT(NETWORKDAYS.INTL(BB$4,BB$4,Chômés))),"*",Montant),
"")))))),"")</f>
        <v/>
      </c>
      <c r="BC22" s="44" t="str">
        <f t="array" aca="1" ref="BC22" ca="1">IFERROR(IF(BC$4&lt;$D22,"",
IF(BC$4&gt;La_Dernière_Opération,"",
IF(BC$4=La_Dernière_Opération,Montant,
IF(BC$4=$D22,IF(OR(BC$4=Tout_JF_P,NOT(NETWORKDAYS.INTL(BC$4,BC$4,Chômés))),"*",Montant),
IF(_T_E=BC$4,IF(OR(BC$4=Tout_JF_P,NOT(NETWORKDAYS.INTL(BC$4,BC$4,Chômés))),"*",Montant),
IF(AND(OFFSET(BC22,,-Sens)&lt;&gt;"",OR(OFFSET(BC$4,,-Sens)=Tout_JF_P,NOT(NETWORKDAYS.INTL(OFFSET(BC$4,,-Sens),OFFSET(BC$4,,-Sens),Chômés)))),IF(OR(BC$4=Tout_JF_P,NOT(NETWORKDAYS.INTL(BC$4,BC$4,Chômés))),"*",Montant),
"")))))),"")</f>
        <v/>
      </c>
      <c r="BD22" s="44" t="str">
        <f t="array" aca="1" ref="BD22" ca="1">IFERROR(IF(BD$4&lt;$D22,"",
IF(BD$4&gt;La_Dernière_Opération,"",
IF(BD$4=La_Dernière_Opération,Montant,
IF(BD$4=$D22,IF(OR(BD$4=Tout_JF_P,NOT(NETWORKDAYS.INTL(BD$4,BD$4,Chômés))),"*",Montant),
IF(_T_E=BD$4,IF(OR(BD$4=Tout_JF_P,NOT(NETWORKDAYS.INTL(BD$4,BD$4,Chômés))),"*",Montant),
IF(AND(OFFSET(BD22,,-Sens)&lt;&gt;"",OR(OFFSET(BD$4,,-Sens)=Tout_JF_P,NOT(NETWORKDAYS.INTL(OFFSET(BD$4,,-Sens),OFFSET(BD$4,,-Sens),Chômés)))),IF(OR(BD$4=Tout_JF_P,NOT(NETWORKDAYS.INTL(BD$4,BD$4,Chômés))),"*",Montant),
"")))))),"")</f>
        <v/>
      </c>
      <c r="BE22" s="44" t="str">
        <f t="array" aca="1" ref="BE22" ca="1">IFERROR(IF(BE$4&lt;$D22,"",
IF(BE$4&gt;La_Dernière_Opération,"",
IF(BE$4=La_Dernière_Opération,Montant,
IF(BE$4=$D22,IF(OR(BE$4=Tout_JF_P,NOT(NETWORKDAYS.INTL(BE$4,BE$4,Chômés))),"*",Montant),
IF(_T_E=BE$4,IF(OR(BE$4=Tout_JF_P,NOT(NETWORKDAYS.INTL(BE$4,BE$4,Chômés))),"*",Montant),
IF(AND(OFFSET(BE22,,-Sens)&lt;&gt;"",OR(OFFSET(BE$4,,-Sens)=Tout_JF_P,NOT(NETWORKDAYS.INTL(OFFSET(BE$4,,-Sens),OFFSET(BE$4,,-Sens),Chômés)))),IF(OR(BE$4=Tout_JF_P,NOT(NETWORKDAYS.INTL(BE$4,BE$4,Chômés))),"*",Montant),
"")))))),"")</f>
        <v/>
      </c>
      <c r="BF22" s="44" t="str">
        <f t="array" aca="1" ref="BF22" ca="1">IFERROR(IF(BF$4&lt;$D22,"",
IF(BF$4&gt;La_Dernière_Opération,"",
IF(BF$4=La_Dernière_Opération,Montant,
IF(BF$4=$D22,IF(OR(BF$4=Tout_JF_P,NOT(NETWORKDAYS.INTL(BF$4,BF$4,Chômés))),"*",Montant),
IF(_T_E=BF$4,IF(OR(BF$4=Tout_JF_P,NOT(NETWORKDAYS.INTL(BF$4,BF$4,Chômés))),"*",Montant),
IF(AND(OFFSET(BF22,,-Sens)&lt;&gt;"",OR(OFFSET(BF$4,,-Sens)=Tout_JF_P,NOT(NETWORKDAYS.INTL(OFFSET(BF$4,,-Sens),OFFSET(BF$4,,-Sens),Chômés)))),IF(OR(BF$4=Tout_JF_P,NOT(NETWORKDAYS.INTL(BF$4,BF$4,Chômés))),"*",Montant),
"")))))),"")</f>
        <v/>
      </c>
      <c r="BG22" s="44" t="str">
        <f t="array" aca="1" ref="BG22" ca="1">IFERROR(IF(BG$4&lt;$D22,"",
IF(BG$4&gt;La_Dernière_Opération,"",
IF(BG$4=La_Dernière_Opération,Montant,
IF(BG$4=$D22,IF(OR(BG$4=Tout_JF_P,NOT(NETWORKDAYS.INTL(BG$4,BG$4,Chômés))),"*",Montant),
IF(_T_E=BG$4,IF(OR(BG$4=Tout_JF_P,NOT(NETWORKDAYS.INTL(BG$4,BG$4,Chômés))),"*",Montant),
IF(AND(OFFSET(BG22,,-Sens)&lt;&gt;"",OR(OFFSET(BG$4,,-Sens)=Tout_JF_P,NOT(NETWORKDAYS.INTL(OFFSET(BG$4,,-Sens),OFFSET(BG$4,,-Sens),Chômés)))),IF(OR(BG$4=Tout_JF_P,NOT(NETWORKDAYS.INTL(BG$4,BG$4,Chômés))),"*",Montant),
"")))))),"")</f>
        <v/>
      </c>
      <c r="BH22" s="40" t="str">
        <f t="array" aca="1" ref="BH22" ca="1">IFERROR(IF(BH$4&lt;$D22,"",
IF(BH$4&gt;La_Dernière_Opération,"",
IF(BH$4=La_Dernière_Opération,Montant,
IF(BH$4=$D22,IF(OR(BH$4=Tout_JF_P,NOT(NETWORKDAYS.INTL(BH$4,BH$4,Chômés))),"*",Montant),
IF(_T_E=BH$4,IF(OR(BH$4=Tout_JF_P,NOT(NETWORKDAYS.INTL(BH$4,BH$4,Chômés))),"*",Montant),
IF(AND(OFFSET(BH22,,-Sens)&lt;&gt;"",OR(OFFSET(BH$4,,-Sens)=Tout_JF_P,NOT(NETWORKDAYS.INTL(OFFSET(BH$4,,-Sens),OFFSET(BH$4,,-Sens),Chômés)))),IF(OR(BH$4=Tout_JF_P,NOT(NETWORKDAYS.INTL(BH$4,BH$4,Chômés))),"*",Montant),
"")))))),"")</f>
        <v/>
      </c>
    </row>
    <row r="23" spans="1:60" ht="26.25" x14ac:dyDescent="0.25">
      <c r="A23" s="63" t="s">
        <v>130</v>
      </c>
      <c r="B23" s="75" t="s">
        <v>166</v>
      </c>
      <c r="C23" s="35"/>
      <c r="D23" s="56">
        <v>43840</v>
      </c>
      <c r="E23" s="77" t="s">
        <v>52</v>
      </c>
      <c r="F23" s="30">
        <v>10000</v>
      </c>
      <c r="G23" s="35"/>
      <c r="H23" s="74">
        <f t="array" aca="1" ref="H23" ca="1">IF(OR($D23=Fériés,$D23=Ponts,NOT(NETWORKDAYS.INTL($D23,$D23,Chômés))),"Erreur de",IF($D23="","Absence de",IFERROR(
IF($I23="Terminé","Opération",
IF(TODAY()&lt;=$D23,$D23,
IF($I23&lt;WORKDAY.INTL(Prochaine_Echéance,IF(OR(WORKDAY.INTL(Prochaine_Echéance,0,Chômés,Tout_JF_P)=Tout_JF_P),1,0)*Sens,Chômés,Tout_JF_P),
$I23,
WORKDAY.INTL(Prochaine_Echéance,IF(OR(WORKDAY.INTL(Prochaine_Echéance,0,Chômés,Tout_JF_P)=Tout_JF_P),1,0)*Sens,Chômés,Tout_JF_P))
)),
IF($D23="","Absence de","Erreur de"))))</f>
        <v>43900</v>
      </c>
      <c r="I23" s="60" t="str">
        <f t="array" aca="1" ref="I23" ca="1">IF(OR($D23=Fériés,$D23=Ponts,NOT(NETWORKDAYS.INTL($D23,$D23,Chômés))),"date de début",IFERROR(
IF(La_Dernière_Opération&gt;EDATE($D23,100),"Perpétuel",
IF(La_Dernière_Opération&lt;TODAY(),"Terminé",La_Dernière_Opération)),IF(AND(ISNUMBER($D23),$E23=""),"périodicité","date de début")))</f>
        <v>Perpétuel</v>
      </c>
      <c r="J23" s="40" t="str">
        <f t="array" aca="1" ref="J23" ca="1">IFERROR(IF(J$4&lt;$D23,"",
IF(J$4&gt;La_Dernière_Opération,"",
IF(J$4=La_Dernière_Opération,Montant,
IF(J$4=$D23,IF(OR(J$4=Tout_JF_P,NOT(NETWORKDAYS.INTL(J$4,J$4,Chômés))),"*",Montant),
IF(_T_E=J$4,IF(OR(J$4=Tout_JF_P,NOT(NETWORKDAYS.INTL(J$4,J$4,Chômés))),"*",Montant),
IF(AND(OFFSET(J23,,-Sens)&lt;&gt;"",OR(OFFSET(J$4,,-Sens)=Tout_JF_P,NOT(NETWORKDAYS.INTL(OFFSET(J$4,,-Sens),OFFSET(J$4,,-Sens),Chômés)))),IF(OR(J$4=Tout_JF_P,NOT(NETWORKDAYS.INTL(J$4,J$4,Chômés))),"*",Montant),
"")))))),"")</f>
        <v/>
      </c>
      <c r="K23" s="40" t="str">
        <f t="array" aca="1" ref="K23" ca="1">IFERROR(IF(K$4&lt;$D23,"",
IF(K$4&gt;La_Dernière_Opération,"",
IF(K$4=La_Dernière_Opération,Montant,
IF(K$4=$D23,IF(OR(K$4=Tout_JF_P,NOT(NETWORKDAYS.INTL(K$4,K$4,Chômés))),"*",Montant),
IF(_T_E=K$4,IF(OR(K$4=Tout_JF_P,NOT(NETWORKDAYS.INTL(K$4,K$4,Chômés))),"*",Montant),
IF(AND(OFFSET(K23,,-Sens)&lt;&gt;"",OR(OFFSET(K$4,,-Sens)=Tout_JF_P,NOT(NETWORKDAYS.INTL(OFFSET(K$4,,-Sens),OFFSET(K$4,,-Sens),Chômés)))),IF(OR(K$4=Tout_JF_P,NOT(NETWORKDAYS.INTL(K$4,K$4,Chômés))),"*",Montant),
"")))))),"")</f>
        <v/>
      </c>
      <c r="L23" s="40" t="str">
        <f t="array" aca="1" ref="L23" ca="1">IFERROR(IF(L$4&lt;$D23,"",
IF(L$4&gt;La_Dernière_Opération,"",
IF(L$4=La_Dernière_Opération,Montant,
IF(L$4=$D23,IF(OR(L$4=Tout_JF_P,NOT(NETWORKDAYS.INTL(L$4,L$4,Chômés))),"*",Montant),
IF(_T_E=L$4,IF(OR(L$4=Tout_JF_P,NOT(NETWORKDAYS.INTL(L$4,L$4,Chômés))),"*",Montant),
IF(AND(OFFSET(L23,,-Sens)&lt;&gt;"",OR(OFFSET(L$4,,-Sens)=Tout_JF_P,NOT(NETWORKDAYS.INTL(OFFSET(L$4,,-Sens),OFFSET(L$4,,-Sens),Chômés)))),IF(OR(L$4=Tout_JF_P,NOT(NETWORKDAYS.INTL(L$4,L$4,Chômés))),"*",Montant),
"")))))),"")</f>
        <v/>
      </c>
      <c r="M23" s="40" t="str">
        <f t="array" aca="1" ref="M23" ca="1">IFERROR(IF(M$4&lt;$D23,"",
IF(M$4&gt;La_Dernière_Opération,"",
IF(M$4=La_Dernière_Opération,Montant,
IF(M$4=$D23,IF(OR(M$4=Tout_JF_P,NOT(NETWORKDAYS.INTL(M$4,M$4,Chômés))),"*",Montant),
IF(_T_E=M$4,IF(OR(M$4=Tout_JF_P,NOT(NETWORKDAYS.INTL(M$4,M$4,Chômés))),"*",Montant),
IF(AND(OFFSET(M23,,-Sens)&lt;&gt;"",OR(OFFSET(M$4,,-Sens)=Tout_JF_P,NOT(NETWORKDAYS.INTL(OFFSET(M$4,,-Sens),OFFSET(M$4,,-Sens),Chômés)))),IF(OR(M$4=Tout_JF_P,NOT(NETWORKDAYS.INTL(M$4,M$4,Chômés))),"*",Montant),
"")))))),"")</f>
        <v/>
      </c>
      <c r="N23" s="40" t="str">
        <f t="array" aca="1" ref="N23" ca="1">IFERROR(IF(N$4&lt;$D23,"",
IF(N$4&gt;La_Dernière_Opération,"",
IF(N$4=La_Dernière_Opération,Montant,
IF(N$4=$D23,IF(OR(N$4=Tout_JF_P,NOT(NETWORKDAYS.INTL(N$4,N$4,Chômés))),"*",Montant),
IF(_T_E=N$4,IF(OR(N$4=Tout_JF_P,NOT(NETWORKDAYS.INTL(N$4,N$4,Chômés))),"*",Montant),
IF(AND(OFFSET(N23,,-Sens)&lt;&gt;"",OR(OFFSET(N$4,,-Sens)=Tout_JF_P,NOT(NETWORKDAYS.INTL(OFFSET(N$4,,-Sens),OFFSET(N$4,,-Sens),Chômés)))),IF(OR(N$4=Tout_JF_P,NOT(NETWORKDAYS.INTL(N$4,N$4,Chômés))),"*",Montant),
"")))))),"")</f>
        <v/>
      </c>
      <c r="O23" s="40" t="str">
        <f t="array" aca="1" ref="O23" ca="1">IFERROR(IF(O$4&lt;$D23,"",
IF(O$4&gt;La_Dernière_Opération,"",
IF(O$4=La_Dernière_Opération,Montant,
IF(O$4=$D23,IF(OR(O$4=Tout_JF_P,NOT(NETWORKDAYS.INTL(O$4,O$4,Chômés))),"*",Montant),
IF(_T_E=O$4,IF(OR(O$4=Tout_JF_P,NOT(NETWORKDAYS.INTL(O$4,O$4,Chômés))),"*",Montant),
IF(AND(OFFSET(O23,,-Sens)&lt;&gt;"",OR(OFFSET(O$4,,-Sens)=Tout_JF_P,NOT(NETWORKDAYS.INTL(OFFSET(O$4,,-Sens),OFFSET(O$4,,-Sens),Chômés)))),IF(OR(O$4=Tout_JF_P,NOT(NETWORKDAYS.INTL(O$4,O$4,Chômés))),"*",Montant),
"")))))),"")</f>
        <v/>
      </c>
      <c r="P23" s="40" t="str">
        <f t="array" aca="1" ref="P23" ca="1">IFERROR(IF(P$4&lt;$D23,"",
IF(P$4&gt;La_Dernière_Opération,"",
IF(P$4=La_Dernière_Opération,Montant,
IF(P$4=$D23,IF(OR(P$4=Tout_JF_P,NOT(NETWORKDAYS.INTL(P$4,P$4,Chômés))),"*",Montant),
IF(_T_E=P$4,IF(OR(P$4=Tout_JF_P,NOT(NETWORKDAYS.INTL(P$4,P$4,Chômés))),"*",Montant),
IF(AND(OFFSET(P23,,-Sens)&lt;&gt;"",OR(OFFSET(P$4,,-Sens)=Tout_JF_P,NOT(NETWORKDAYS.INTL(OFFSET(P$4,,-Sens),OFFSET(P$4,,-Sens),Chômés)))),IF(OR(P$4=Tout_JF_P,NOT(NETWORKDAYS.INTL(P$4,P$4,Chômés))),"*",Montant),
"")))))),"")</f>
        <v/>
      </c>
      <c r="Q23" s="40" t="str">
        <f t="array" aca="1" ref="Q23" ca="1">IFERROR(IF(Q$4&lt;$D23,"",
IF(Q$4&gt;La_Dernière_Opération,"",
IF(Q$4=La_Dernière_Opération,Montant,
IF(Q$4=$D23,IF(OR(Q$4=Tout_JF_P,NOT(NETWORKDAYS.INTL(Q$4,Q$4,Chômés))),"*",Montant),
IF(_T_E=Q$4,IF(OR(Q$4=Tout_JF_P,NOT(NETWORKDAYS.INTL(Q$4,Q$4,Chômés))),"*",Montant),
IF(AND(OFFSET(Q23,,-Sens)&lt;&gt;"",OR(OFFSET(Q$4,,-Sens)=Tout_JF_P,NOT(NETWORKDAYS.INTL(OFFSET(Q$4,,-Sens),OFFSET(Q$4,,-Sens),Chômés)))),IF(OR(Q$4=Tout_JF_P,NOT(NETWORKDAYS.INTL(Q$4,Q$4,Chômés))),"*",Montant),
"")))))),"")</f>
        <v/>
      </c>
      <c r="R23" s="61" t="str">
        <f t="array" aca="1" ref="R23" ca="1">IFERROR(IF(R$4&lt;$D23,"",
IF(R$4&gt;La_Dernière_Opération,"",
IF(R$4=La_Dernière_Opération,Montant,
IF(R$4=$D23,IF(OR(R$4=Tout_JF_P,NOT(NETWORKDAYS.INTL(R$4,R$4,Chômés))),"*",Montant),
IF(_T_E=R$4,IF(OR(R$4=Tout_JF_P,NOT(NETWORKDAYS.INTL(R$4,R$4,Chômés))),"*",Montant),
IF(AND(OFFSET(R23,,-Sens)&lt;&gt;"",OR(OFFSET(R$4,,-Sens)=Tout_JF_P,NOT(NETWORKDAYS.INTL(OFFSET(R$4,,-Sens),OFFSET(R$4,,-Sens),Chômés)))),IF(OR(R$4=Tout_JF_P,NOT(NETWORKDAYS.INTL(R$4,R$4,Chômés))),"*",Montant),
"")))))),"")</f>
        <v/>
      </c>
      <c r="S23" s="61" t="str">
        <f t="array" aca="1" ref="S23" ca="1">IFERROR(IF(S$4&lt;$D23,"",
IF(S$4&gt;La_Dernière_Opération,"",
IF(S$4=La_Dernière_Opération,Montant,
IF(S$4=$D23,IF(OR(S$4=Tout_JF_P,NOT(NETWORKDAYS.INTL(S$4,S$4,Chômés))),"*",Montant),
IF(_T_E=S$4,IF(OR(S$4=Tout_JF_P,NOT(NETWORKDAYS.INTL(S$4,S$4,Chômés))),"*",Montant),
IF(AND(OFFSET(S23,,-Sens)&lt;&gt;"",OR(OFFSET(S$4,,-Sens)=Tout_JF_P,NOT(NETWORKDAYS.INTL(OFFSET(S$4,,-Sens),OFFSET(S$4,,-Sens),Chômés)))),IF(OR(S$4=Tout_JF_P,NOT(NETWORKDAYS.INTL(S$4,S$4,Chômés))),"*",Montant),
"")))))),"")</f>
        <v/>
      </c>
      <c r="T23" s="61" t="str">
        <f t="array" aca="1" ref="T23" ca="1">IFERROR(IF(T$4&lt;$D23,"",
IF(T$4&gt;La_Dernière_Opération,"",
IF(T$4=La_Dernière_Opération,Montant,
IF(T$4=$D23,IF(OR(T$4=Tout_JF_P,NOT(NETWORKDAYS.INTL(T$4,T$4,Chômés))),"*",Montant),
IF(_T_E=T$4,IF(OR(T$4=Tout_JF_P,NOT(NETWORKDAYS.INTL(T$4,T$4,Chômés))),"*",Montant),
IF(AND(OFFSET(T23,,-Sens)&lt;&gt;"",OR(OFFSET(T$4,,-Sens)=Tout_JF_P,NOT(NETWORKDAYS.INTL(OFFSET(T$4,,-Sens),OFFSET(T$4,,-Sens),Chômés)))),IF(OR(T$4=Tout_JF_P,NOT(NETWORKDAYS.INTL(T$4,T$4,Chômés))),"*",Montant),
"")))))),"")</f>
        <v/>
      </c>
      <c r="U23" s="61" t="str">
        <f t="array" aca="1" ref="U23" ca="1">IFERROR(IF(U$4&lt;$D23,"",
IF(U$4&gt;La_Dernière_Opération,"",
IF(U$4=La_Dernière_Opération,Montant,
IF(U$4=$D23,IF(OR(U$4=Tout_JF_P,NOT(NETWORKDAYS.INTL(U$4,U$4,Chômés))),"*",Montant),
IF(_T_E=U$4,IF(OR(U$4=Tout_JF_P,NOT(NETWORKDAYS.INTL(U$4,U$4,Chômés))),"*",Montant),
IF(AND(OFFSET(U23,,-Sens)&lt;&gt;"",OR(OFFSET(U$4,,-Sens)=Tout_JF_P,NOT(NETWORKDAYS.INTL(OFFSET(U$4,,-Sens),OFFSET(U$4,,-Sens),Chômés)))),IF(OR(U$4=Tout_JF_P,NOT(NETWORKDAYS.INTL(U$4,U$4,Chômés))),"*",Montant),
"")))))),"")</f>
        <v/>
      </c>
      <c r="V23" s="61" t="str">
        <f t="array" aca="1" ref="V23" ca="1">IFERROR(IF(V$4&lt;$D23,"",
IF(V$4&gt;La_Dernière_Opération,"",
IF(V$4=La_Dernière_Opération,Montant,
IF(V$4=$D23,IF(OR(V$4=Tout_JF_P,NOT(NETWORKDAYS.INTL(V$4,V$4,Chômés))),"*",Montant),
IF(_T_E=V$4,IF(OR(V$4=Tout_JF_P,NOT(NETWORKDAYS.INTL(V$4,V$4,Chômés))),"*",Montant),
IF(AND(OFFSET(V23,,-Sens)&lt;&gt;"",OR(OFFSET(V$4,,-Sens)=Tout_JF_P,NOT(NETWORKDAYS.INTL(OFFSET(V$4,,-Sens),OFFSET(V$4,,-Sens),Chômés)))),IF(OR(V$4=Tout_JF_P,NOT(NETWORKDAYS.INTL(V$4,V$4,Chômés))),"*",Montant),
"")))))),"")</f>
        <v/>
      </c>
      <c r="W23" s="61" t="str">
        <f t="array" aca="1" ref="W23" ca="1">IFERROR(IF(W$4&lt;$D23,"",
IF(W$4&gt;La_Dernière_Opération,"",
IF(W$4=La_Dernière_Opération,Montant,
IF(W$4=$D23,IF(OR(W$4=Tout_JF_P,NOT(NETWORKDAYS.INTL(W$4,W$4,Chômés))),"*",Montant),
IF(_T_E=W$4,IF(OR(W$4=Tout_JF_P,NOT(NETWORKDAYS.INTL(W$4,W$4,Chômés))),"*",Montant),
IF(AND(OFFSET(W23,,-Sens)&lt;&gt;"",OR(OFFSET(W$4,,-Sens)=Tout_JF_P,NOT(NETWORKDAYS.INTL(OFFSET(W$4,,-Sens),OFFSET(W$4,,-Sens),Chômés)))),IF(OR(W$4=Tout_JF_P,NOT(NETWORKDAYS.INTL(W$4,W$4,Chômés))),"*",Montant),
"")))))),"")</f>
        <v/>
      </c>
      <c r="X23" s="61" t="str">
        <f t="array" aca="1" ref="X23" ca="1">IFERROR(IF(X$4&lt;$D23,"",
IF(X$4&gt;La_Dernière_Opération,"",
IF(X$4=La_Dernière_Opération,Montant,
IF(X$4=$D23,IF(OR(X$4=Tout_JF_P,NOT(NETWORKDAYS.INTL(X$4,X$4,Chômés))),"*",Montant),
IF(_T_E=X$4,IF(OR(X$4=Tout_JF_P,NOT(NETWORKDAYS.INTL(X$4,X$4,Chômés))),"*",Montant),
IF(AND(OFFSET(X23,,-Sens)&lt;&gt;"",OR(OFFSET(X$4,,-Sens)=Tout_JF_P,NOT(NETWORKDAYS.INTL(OFFSET(X$4,,-Sens),OFFSET(X$4,,-Sens),Chômés)))),IF(OR(X$4=Tout_JF_P,NOT(NETWORKDAYS.INTL(X$4,X$4,Chômés))),"*",Montant),
"")))))),"")</f>
        <v/>
      </c>
      <c r="Y23" s="61" t="str">
        <f t="array" aca="1" ref="Y23" ca="1">IFERROR(IF(Y$4&lt;$D23,"",
IF(Y$4&gt;La_Dernière_Opération,"",
IF(Y$4=La_Dernière_Opération,Montant,
IF(Y$4=$D23,IF(OR(Y$4=Tout_JF_P,NOT(NETWORKDAYS.INTL(Y$4,Y$4,Chômés))),"*",Montant),
IF(_T_E=Y$4,IF(OR(Y$4=Tout_JF_P,NOT(NETWORKDAYS.INTL(Y$4,Y$4,Chômés))),"*",Montant),
IF(AND(OFFSET(Y23,,-Sens)&lt;&gt;"",OR(OFFSET(Y$4,,-Sens)=Tout_JF_P,NOT(NETWORKDAYS.INTL(OFFSET(Y$4,,-Sens),OFFSET(Y$4,,-Sens),Chômés)))),IF(OR(Y$4=Tout_JF_P,NOT(NETWORKDAYS.INTL(Y$4,Y$4,Chômés))),"*",Montant),
"")))))),"")</f>
        <v/>
      </c>
      <c r="Z23" s="61" t="str">
        <f t="array" aca="1" ref="Z23" ca="1">IFERROR(IF(Z$4&lt;$D23,"",
IF(Z$4&gt;La_Dernière_Opération,"",
IF(Z$4=La_Dernière_Opération,Montant,
IF(Z$4=$D23,IF(OR(Z$4=Tout_JF_P,NOT(NETWORKDAYS.INTL(Z$4,Z$4,Chômés))),"*",Montant),
IF(_T_E=Z$4,IF(OR(Z$4=Tout_JF_P,NOT(NETWORKDAYS.INTL(Z$4,Z$4,Chômés))),"*",Montant),
IF(AND(OFFSET(Z23,,-Sens)&lt;&gt;"",OR(OFFSET(Z$4,,-Sens)=Tout_JF_P,NOT(NETWORKDAYS.INTL(OFFSET(Z$4,,-Sens),OFFSET(Z$4,,-Sens),Chômés)))),IF(OR(Z$4=Tout_JF_P,NOT(NETWORKDAYS.INTL(Z$4,Z$4,Chômés))),"*",Montant),
"")))))),"")</f>
        <v/>
      </c>
      <c r="AA23" s="61" t="str">
        <f t="array" aca="1" ref="AA23" ca="1">IFERROR(IF(AA$4&lt;$D23,"",
IF(AA$4&gt;La_Dernière_Opération,"",
IF(AA$4=La_Dernière_Opération,Montant,
IF(AA$4=$D23,IF(OR(AA$4=Tout_JF_P,NOT(NETWORKDAYS.INTL(AA$4,AA$4,Chômés))),"*",Montant),
IF(_T_E=AA$4,IF(OR(AA$4=Tout_JF_P,NOT(NETWORKDAYS.INTL(AA$4,AA$4,Chômés))),"*",Montant),
IF(AND(OFFSET(AA23,,-Sens)&lt;&gt;"",OR(OFFSET(AA$4,,-Sens)=Tout_JF_P,NOT(NETWORKDAYS.INTL(OFFSET(AA$4,,-Sens),OFFSET(AA$4,,-Sens),Chômés)))),IF(OR(AA$4=Tout_JF_P,NOT(NETWORKDAYS.INTL(AA$4,AA$4,Chômés))),"*",Montant),
"")))))),"")</f>
        <v/>
      </c>
      <c r="AB23" s="61" t="str">
        <f t="array" aca="1" ref="AB23" ca="1">IFERROR(IF(AB$4&lt;$D23,"",
IF(AB$4&gt;La_Dernière_Opération,"",
IF(AB$4=La_Dernière_Opération,Montant,
IF(AB$4=$D23,IF(OR(AB$4=Tout_JF_P,NOT(NETWORKDAYS.INTL(AB$4,AB$4,Chômés))),"*",Montant),
IF(_T_E=AB$4,IF(OR(AB$4=Tout_JF_P,NOT(NETWORKDAYS.INTL(AB$4,AB$4,Chômés))),"*",Montant),
IF(AND(OFFSET(AB23,,-Sens)&lt;&gt;"",OR(OFFSET(AB$4,,-Sens)=Tout_JF_P,NOT(NETWORKDAYS.INTL(OFFSET(AB$4,,-Sens),OFFSET(AB$4,,-Sens),Chômés)))),IF(OR(AB$4=Tout_JF_P,NOT(NETWORKDAYS.INTL(AB$4,AB$4,Chômés))),"*",Montant),
"")))))),"")</f>
        <v/>
      </c>
      <c r="AC23" s="61" t="str">
        <f t="array" aca="1" ref="AC23" ca="1">IFERROR(IF(AC$4&lt;$D23,"",
IF(AC$4&gt;La_Dernière_Opération,"",
IF(AC$4=La_Dernière_Opération,Montant,
IF(AC$4=$D23,IF(OR(AC$4=Tout_JF_P,NOT(NETWORKDAYS.INTL(AC$4,AC$4,Chômés))),"*",Montant),
IF(_T_E=AC$4,IF(OR(AC$4=Tout_JF_P,NOT(NETWORKDAYS.INTL(AC$4,AC$4,Chômés))),"*",Montant),
IF(AND(OFFSET(AC23,,-Sens)&lt;&gt;"",OR(OFFSET(AC$4,,-Sens)=Tout_JF_P,NOT(NETWORKDAYS.INTL(OFFSET(AC$4,,-Sens),OFFSET(AC$4,,-Sens),Chômés)))),IF(OR(AC$4=Tout_JF_P,NOT(NETWORKDAYS.INTL(AC$4,AC$4,Chômés))),"*",Montant),
"")))))),"")</f>
        <v/>
      </c>
      <c r="AD23" s="61" t="str">
        <f t="array" aca="1" ref="AD23" ca="1">IFERROR(IF(AD$4&lt;$D23,"",
IF(AD$4&gt;La_Dernière_Opération,"",
IF(AD$4=La_Dernière_Opération,Montant,
IF(AD$4=$D23,IF(OR(AD$4=Tout_JF_P,NOT(NETWORKDAYS.INTL(AD$4,AD$4,Chômés))),"*",Montant),
IF(_T_E=AD$4,IF(OR(AD$4=Tout_JF_P,NOT(NETWORKDAYS.INTL(AD$4,AD$4,Chômés))),"*",Montant),
IF(AND(OFFSET(AD23,,-Sens)&lt;&gt;"",OR(OFFSET(AD$4,,-Sens)=Tout_JF_P,NOT(NETWORKDAYS.INTL(OFFSET(AD$4,,-Sens),OFFSET(AD$4,,-Sens),Chômés)))),IF(OR(AD$4=Tout_JF_P,NOT(NETWORKDAYS.INTL(AD$4,AD$4,Chômés))),"*",Montant),
"")))))),"")</f>
        <v/>
      </c>
      <c r="AE23" s="61" t="str">
        <f t="array" aca="1" ref="AE23" ca="1">IFERROR(IF(AE$4&lt;$D23,"",
IF(AE$4&gt;La_Dernière_Opération,"",
IF(AE$4=La_Dernière_Opération,Montant,
IF(AE$4=$D23,IF(OR(AE$4=Tout_JF_P,NOT(NETWORKDAYS.INTL(AE$4,AE$4,Chômés))),"*",Montant),
IF(_T_E=AE$4,IF(OR(AE$4=Tout_JF_P,NOT(NETWORKDAYS.INTL(AE$4,AE$4,Chômés))),"*",Montant),
IF(AND(OFFSET(AE23,,-Sens)&lt;&gt;"",OR(OFFSET(AE$4,,-Sens)=Tout_JF_P,NOT(NETWORKDAYS.INTL(OFFSET(AE$4,,-Sens),OFFSET(AE$4,,-Sens),Chômés)))),IF(OR(AE$4=Tout_JF_P,NOT(NETWORKDAYS.INTL(AE$4,AE$4,Chômés))),"*",Montant),
"")))))),"")</f>
        <v/>
      </c>
      <c r="AF23" s="61" t="str">
        <f t="array" aca="1" ref="AF23" ca="1">IFERROR(IF(AF$4&lt;$D23,"",
IF(AF$4&gt;La_Dernière_Opération,"",
IF(AF$4=La_Dernière_Opération,Montant,
IF(AF$4=$D23,IF(OR(AF$4=Tout_JF_P,NOT(NETWORKDAYS.INTL(AF$4,AF$4,Chômés))),"*",Montant),
IF(_T_E=AF$4,IF(OR(AF$4=Tout_JF_P,NOT(NETWORKDAYS.INTL(AF$4,AF$4,Chômés))),"*",Montant),
IF(AND(OFFSET(AF23,,-Sens)&lt;&gt;"",OR(OFFSET(AF$4,,-Sens)=Tout_JF_P,NOT(NETWORKDAYS.INTL(OFFSET(AF$4,,-Sens),OFFSET(AF$4,,-Sens),Chômés)))),IF(OR(AF$4=Tout_JF_P,NOT(NETWORKDAYS.INTL(AF$4,AF$4,Chômés))),"*",Montant),
"")))))),"")</f>
        <v/>
      </c>
      <c r="AG23" s="61" t="str">
        <f t="array" aca="1" ref="AG23" ca="1">IFERROR(IF(AG$4&lt;$D23,"",
IF(AG$4&gt;La_Dernière_Opération,"",
IF(AG$4=La_Dernière_Opération,Montant,
IF(AG$4=$D23,IF(OR(AG$4=Tout_JF_P,NOT(NETWORKDAYS.INTL(AG$4,AG$4,Chômés))),"*",Montant),
IF(_T_E=AG$4,IF(OR(AG$4=Tout_JF_P,NOT(NETWORKDAYS.INTL(AG$4,AG$4,Chômés))),"*",Montant),
IF(AND(OFFSET(AG23,,-Sens)&lt;&gt;"",OR(OFFSET(AG$4,,-Sens)=Tout_JF_P,NOT(NETWORKDAYS.INTL(OFFSET(AG$4,,-Sens),OFFSET(AG$4,,-Sens),Chômés)))),IF(OR(AG$4=Tout_JF_P,NOT(NETWORKDAYS.INTL(AG$4,AG$4,Chômés))),"*",Montant),
"")))))),"")</f>
        <v>VM</v>
      </c>
      <c r="AH23" s="61" t="str">
        <f t="array" aca="1" ref="AH23" ca="1">IFERROR(IF(AH$4&lt;$D23,"",
IF(AH$4&gt;La_Dernière_Opération,"",
IF(AH$4=La_Dernière_Opération,Montant,
IF(AH$4=$D23,IF(OR(AH$4=Tout_JF_P,NOT(NETWORKDAYS.INTL(AH$4,AH$4,Chômés))),"*",Montant),
IF(_T_E=AH$4,IF(OR(AH$4=Tout_JF_P,NOT(NETWORKDAYS.INTL(AH$4,AH$4,Chômés))),"*",Montant),
IF(AND(OFFSET(AH23,,-Sens)&lt;&gt;"",OR(OFFSET(AH$4,,-Sens)=Tout_JF_P,NOT(NETWORKDAYS.INTL(OFFSET(AH$4,,-Sens),OFFSET(AH$4,,-Sens),Chômés)))),IF(OR(AH$4=Tout_JF_P,NOT(NETWORKDAYS.INTL(AH$4,AH$4,Chômés))),"*",Montant),
"")))))),"")</f>
        <v/>
      </c>
      <c r="AI23" s="61" t="str">
        <f t="array" aca="1" ref="AI23" ca="1">IFERROR(IF(AI$4&lt;$D23,"",
IF(AI$4&gt;La_Dernière_Opération,"",
IF(AI$4=La_Dernière_Opération,Montant,
IF(AI$4=$D23,IF(OR(AI$4=Tout_JF_P,NOT(NETWORKDAYS.INTL(AI$4,AI$4,Chômés))),"*",Montant),
IF(_T_E=AI$4,IF(OR(AI$4=Tout_JF_P,NOT(NETWORKDAYS.INTL(AI$4,AI$4,Chômés))),"*",Montant),
IF(AND(OFFSET(AI23,,-Sens)&lt;&gt;"",OR(OFFSET(AI$4,,-Sens)=Tout_JF_P,NOT(NETWORKDAYS.INTL(OFFSET(AI$4,,-Sens),OFFSET(AI$4,,-Sens),Chômés)))),IF(OR(AI$4=Tout_JF_P,NOT(NETWORKDAYS.INTL(AI$4,AI$4,Chômés))),"*",Montant),
"")))))),"")</f>
        <v/>
      </c>
      <c r="AJ23" s="61" t="str">
        <f t="array" aca="1" ref="AJ23" ca="1">IFERROR(IF(AJ$4&lt;$D23,"",
IF(AJ$4&gt;La_Dernière_Opération,"",
IF(AJ$4=La_Dernière_Opération,Montant,
IF(AJ$4=$D23,IF(OR(AJ$4=Tout_JF_P,NOT(NETWORKDAYS.INTL(AJ$4,AJ$4,Chômés))),"*",Montant),
IF(_T_E=AJ$4,IF(OR(AJ$4=Tout_JF_P,NOT(NETWORKDAYS.INTL(AJ$4,AJ$4,Chômés))),"*",Montant),
IF(AND(OFFSET(AJ23,,-Sens)&lt;&gt;"",OR(OFFSET(AJ$4,,-Sens)=Tout_JF_P,NOT(NETWORKDAYS.INTL(OFFSET(AJ$4,,-Sens),OFFSET(AJ$4,,-Sens),Chômés)))),IF(OR(AJ$4=Tout_JF_P,NOT(NETWORKDAYS.INTL(AJ$4,AJ$4,Chômés))),"*",Montant),
"")))))),"")</f>
        <v/>
      </c>
      <c r="AK23" s="61" t="str">
        <f t="array" aca="1" ref="AK23" ca="1">IFERROR(IF(AK$4&lt;$D23,"",
IF(AK$4&gt;La_Dernière_Opération,"",
IF(AK$4=La_Dernière_Opération,Montant,
IF(AK$4=$D23,IF(OR(AK$4=Tout_JF_P,NOT(NETWORKDAYS.INTL(AK$4,AK$4,Chômés))),"*",Montant),
IF(_T_E=AK$4,IF(OR(AK$4=Tout_JF_P,NOT(NETWORKDAYS.INTL(AK$4,AK$4,Chômés))),"*",Montant),
IF(AND(OFFSET(AK23,,-Sens)&lt;&gt;"",OR(OFFSET(AK$4,,-Sens)=Tout_JF_P,NOT(NETWORKDAYS.INTL(OFFSET(AK$4,,-Sens),OFFSET(AK$4,,-Sens),Chômés)))),IF(OR(AK$4=Tout_JF_P,NOT(NETWORKDAYS.INTL(AK$4,AK$4,Chômés))),"*",Montant),
"")))))),"")</f>
        <v/>
      </c>
      <c r="AL23" s="61" t="str">
        <f t="array" aca="1" ref="AL23" ca="1">IFERROR(IF(AL$4&lt;$D23,"",
IF(AL$4&gt;La_Dernière_Opération,"",
IF(AL$4=La_Dernière_Opération,Montant,
IF(AL$4=$D23,IF(OR(AL$4=Tout_JF_P,NOT(NETWORKDAYS.INTL(AL$4,AL$4,Chômés))),"*",Montant),
IF(_T_E=AL$4,IF(OR(AL$4=Tout_JF_P,NOT(NETWORKDAYS.INTL(AL$4,AL$4,Chômés))),"*",Montant),
IF(AND(OFFSET(AL23,,-Sens)&lt;&gt;"",OR(OFFSET(AL$4,,-Sens)=Tout_JF_P,NOT(NETWORKDAYS.INTL(OFFSET(AL$4,,-Sens),OFFSET(AL$4,,-Sens),Chômés)))),IF(OR(AL$4=Tout_JF_P,NOT(NETWORKDAYS.INTL(AL$4,AL$4,Chômés))),"*",Montant),
"")))))),"")</f>
        <v/>
      </c>
      <c r="AM23" s="61" t="str">
        <f t="array" aca="1" ref="AM23" ca="1">IFERROR(IF(AM$4&lt;$D23,"",
IF(AM$4&gt;La_Dernière_Opération,"",
IF(AM$4=La_Dernière_Opération,Montant,
IF(AM$4=$D23,IF(OR(AM$4=Tout_JF_P,NOT(NETWORKDAYS.INTL(AM$4,AM$4,Chômés))),"*",Montant),
IF(_T_E=AM$4,IF(OR(AM$4=Tout_JF_P,NOT(NETWORKDAYS.INTL(AM$4,AM$4,Chômés))),"*",Montant),
IF(AND(OFFSET(AM23,,-Sens)&lt;&gt;"",OR(OFFSET(AM$4,,-Sens)=Tout_JF_P,NOT(NETWORKDAYS.INTL(OFFSET(AM$4,,-Sens),OFFSET(AM$4,,-Sens),Chômés)))),IF(OR(AM$4=Tout_JF_P,NOT(NETWORKDAYS.INTL(AM$4,AM$4,Chômés))),"*",Montant),
"")))))),"")</f>
        <v/>
      </c>
      <c r="AN23" s="61" t="str">
        <f t="array" aca="1" ref="AN23" ca="1">IFERROR(IF(AN$4&lt;$D23,"",
IF(AN$4&gt;La_Dernière_Opération,"",
IF(AN$4=La_Dernière_Opération,Montant,
IF(AN$4=$D23,IF(OR(AN$4=Tout_JF_P,NOT(NETWORKDAYS.INTL(AN$4,AN$4,Chômés))),"*",Montant),
IF(_T_E=AN$4,IF(OR(AN$4=Tout_JF_P,NOT(NETWORKDAYS.INTL(AN$4,AN$4,Chômés))),"*",Montant),
IF(AND(OFFSET(AN23,,-Sens)&lt;&gt;"",OR(OFFSET(AN$4,,-Sens)=Tout_JF_P,NOT(NETWORKDAYS.INTL(OFFSET(AN$4,,-Sens),OFFSET(AN$4,,-Sens),Chômés)))),IF(OR(AN$4=Tout_JF_P,NOT(NETWORKDAYS.INTL(AN$4,AN$4,Chômés))),"*",Montant),
"")))))),"")</f>
        <v/>
      </c>
      <c r="AO23" s="61" t="str">
        <f t="array" aca="1" ref="AO23" ca="1">IFERROR(IF(AO$4&lt;$D23,"",
IF(AO$4&gt;La_Dernière_Opération,"",
IF(AO$4=La_Dernière_Opération,Montant,
IF(AO$4=$D23,IF(OR(AO$4=Tout_JF_P,NOT(NETWORKDAYS.INTL(AO$4,AO$4,Chômés))),"*",Montant),
IF(_T_E=AO$4,IF(OR(AO$4=Tout_JF_P,NOT(NETWORKDAYS.INTL(AO$4,AO$4,Chômés))),"*",Montant),
IF(AND(OFFSET(AO23,,-Sens)&lt;&gt;"",OR(OFFSET(AO$4,,-Sens)=Tout_JF_P,NOT(NETWORKDAYS.INTL(OFFSET(AO$4,,-Sens),OFFSET(AO$4,,-Sens),Chômés)))),IF(OR(AO$4=Tout_JF_P,NOT(NETWORKDAYS.INTL(AO$4,AO$4,Chômés))),"*",Montant),
"")))))),"")</f>
        <v/>
      </c>
      <c r="AP23" s="61" t="str">
        <f t="array" aca="1" ref="AP23" ca="1">IFERROR(IF(AP$4&lt;$D23,"",
IF(AP$4&gt;La_Dernière_Opération,"",
IF(AP$4=La_Dernière_Opération,Montant,
IF(AP$4=$D23,IF(OR(AP$4=Tout_JF_P,NOT(NETWORKDAYS.INTL(AP$4,AP$4,Chômés))),"*",Montant),
IF(_T_E=AP$4,IF(OR(AP$4=Tout_JF_P,NOT(NETWORKDAYS.INTL(AP$4,AP$4,Chômés))),"*",Montant),
IF(AND(OFFSET(AP23,,-Sens)&lt;&gt;"",OR(OFFSET(AP$4,,-Sens)=Tout_JF_P,NOT(NETWORKDAYS.INTL(OFFSET(AP$4,,-Sens),OFFSET(AP$4,,-Sens),Chômés)))),IF(OR(AP$4=Tout_JF_P,NOT(NETWORKDAYS.INTL(AP$4,AP$4,Chômés))),"*",Montant),
"")))))),"")</f>
        <v/>
      </c>
      <c r="AQ23" s="61" t="str">
        <f t="array" aca="1" ref="AQ23" ca="1">IFERROR(IF(AQ$4&lt;$D23,"",
IF(AQ$4&gt;La_Dernière_Opération,"",
IF(AQ$4=La_Dernière_Opération,Montant,
IF(AQ$4=$D23,IF(OR(AQ$4=Tout_JF_P,NOT(NETWORKDAYS.INTL(AQ$4,AQ$4,Chômés))),"*",Montant),
IF(_T_E=AQ$4,IF(OR(AQ$4=Tout_JF_P,NOT(NETWORKDAYS.INTL(AQ$4,AQ$4,Chômés))),"*",Montant),
IF(AND(OFFSET(AQ23,,-Sens)&lt;&gt;"",OR(OFFSET(AQ$4,,-Sens)=Tout_JF_P,NOT(NETWORKDAYS.INTL(OFFSET(AQ$4,,-Sens),OFFSET(AQ$4,,-Sens),Chômés)))),IF(OR(AQ$4=Tout_JF_P,NOT(NETWORKDAYS.INTL(AQ$4,AQ$4,Chômés))),"*",Montant),
"")))))),"")</f>
        <v/>
      </c>
      <c r="AR23" s="61" t="str">
        <f t="array" aca="1" ref="AR23" ca="1">IFERROR(IF(AR$4&lt;$D23,"",
IF(AR$4&gt;La_Dernière_Opération,"",
IF(AR$4=La_Dernière_Opération,Montant,
IF(AR$4=$D23,IF(OR(AR$4=Tout_JF_P,NOT(NETWORKDAYS.INTL(AR$4,AR$4,Chômés))),"*",Montant),
IF(_T_E=AR$4,IF(OR(AR$4=Tout_JF_P,NOT(NETWORKDAYS.INTL(AR$4,AR$4,Chômés))),"*",Montant),
IF(AND(OFFSET(AR23,,-Sens)&lt;&gt;"",OR(OFFSET(AR$4,,-Sens)=Tout_JF_P,NOT(NETWORKDAYS.INTL(OFFSET(AR$4,,-Sens),OFFSET(AR$4,,-Sens),Chômés)))),IF(OR(AR$4=Tout_JF_P,NOT(NETWORKDAYS.INTL(AR$4,AR$4,Chômés))),"*",Montant),
"")))))),"")</f>
        <v/>
      </c>
      <c r="AS23" s="61" t="str">
        <f t="array" aca="1" ref="AS23" ca="1">IFERROR(IF(AS$4&lt;$D23,"",
IF(AS$4&gt;La_Dernière_Opération,"",
IF(AS$4=La_Dernière_Opération,Montant,
IF(AS$4=$D23,IF(OR(AS$4=Tout_JF_P,NOT(NETWORKDAYS.INTL(AS$4,AS$4,Chômés))),"*",Montant),
IF(_T_E=AS$4,IF(OR(AS$4=Tout_JF_P,NOT(NETWORKDAYS.INTL(AS$4,AS$4,Chômés))),"*",Montant),
IF(AND(OFFSET(AS23,,-Sens)&lt;&gt;"",OR(OFFSET(AS$4,,-Sens)=Tout_JF_P,NOT(NETWORKDAYS.INTL(OFFSET(AS$4,,-Sens),OFFSET(AS$4,,-Sens),Chômés)))),IF(OR(AS$4=Tout_JF_P,NOT(NETWORKDAYS.INTL(AS$4,AS$4,Chômés))),"*",Montant),
"")))))),"")</f>
        <v/>
      </c>
      <c r="AT23" s="61" t="str">
        <f t="array" aca="1" ref="AT23" ca="1">IFERROR(IF(AT$4&lt;$D23,"",
IF(AT$4&gt;La_Dernière_Opération,"",
IF(AT$4=La_Dernière_Opération,Montant,
IF(AT$4=$D23,IF(OR(AT$4=Tout_JF_P,NOT(NETWORKDAYS.INTL(AT$4,AT$4,Chômés))),"*",Montant),
IF(_T_E=AT$4,IF(OR(AT$4=Tout_JF_P,NOT(NETWORKDAYS.INTL(AT$4,AT$4,Chômés))),"*",Montant),
IF(AND(OFFSET(AT23,,-Sens)&lt;&gt;"",OR(OFFSET(AT$4,,-Sens)=Tout_JF_P,NOT(NETWORKDAYS.INTL(OFFSET(AT$4,,-Sens),OFFSET(AT$4,,-Sens),Chômés)))),IF(OR(AT$4=Tout_JF_P,NOT(NETWORKDAYS.INTL(AT$4,AT$4,Chômés))),"*",Montant),
"")))))),"")</f>
        <v/>
      </c>
      <c r="AU23" s="61" t="str">
        <f t="array" aca="1" ref="AU23" ca="1">IFERROR(IF(AU$4&lt;$D23,"",
IF(AU$4&gt;La_Dernière_Opération,"",
IF(AU$4=La_Dernière_Opération,Montant,
IF(AU$4=$D23,IF(OR(AU$4=Tout_JF_P,NOT(NETWORKDAYS.INTL(AU$4,AU$4,Chômés))),"*",Montant),
IF(_T_E=AU$4,IF(OR(AU$4=Tout_JF_P,NOT(NETWORKDAYS.INTL(AU$4,AU$4,Chômés))),"*",Montant),
IF(AND(OFFSET(AU23,,-Sens)&lt;&gt;"",OR(OFFSET(AU$4,,-Sens)=Tout_JF_P,NOT(NETWORKDAYS.INTL(OFFSET(AU$4,,-Sens),OFFSET(AU$4,,-Sens),Chômés)))),IF(OR(AU$4=Tout_JF_P,NOT(NETWORKDAYS.INTL(AU$4,AU$4,Chômés))),"*",Montant),
"")))))),"")</f>
        <v/>
      </c>
      <c r="AV23" s="61" t="str">
        <f t="array" aca="1" ref="AV23" ca="1">IFERROR(IF(AV$4&lt;$D23,"",
IF(AV$4&gt;La_Dernière_Opération,"",
IF(AV$4=La_Dernière_Opération,Montant,
IF(AV$4=$D23,IF(OR(AV$4=Tout_JF_P,NOT(NETWORKDAYS.INTL(AV$4,AV$4,Chômés))),"*",Montant),
IF(_T_E=AV$4,IF(OR(AV$4=Tout_JF_P,NOT(NETWORKDAYS.INTL(AV$4,AV$4,Chômés))),"*",Montant),
IF(AND(OFFSET(AV23,,-Sens)&lt;&gt;"",OR(OFFSET(AV$4,,-Sens)=Tout_JF_P,NOT(NETWORKDAYS.INTL(OFFSET(AV$4,,-Sens),OFFSET(AV$4,,-Sens),Chômés)))),IF(OR(AV$4=Tout_JF_P,NOT(NETWORKDAYS.INTL(AV$4,AV$4,Chômés))),"*",Montant),
"")))))),"")</f>
        <v/>
      </c>
      <c r="AW23" s="61" t="str">
        <f t="array" aca="1" ref="AW23" ca="1">IFERROR(IF(AW$4&lt;$D23,"",
IF(AW$4&gt;La_Dernière_Opération,"",
IF(AW$4=La_Dernière_Opération,Montant,
IF(AW$4=$D23,IF(OR(AW$4=Tout_JF_P,NOT(NETWORKDAYS.INTL(AW$4,AW$4,Chômés))),"*",Montant),
IF(_T_E=AW$4,IF(OR(AW$4=Tout_JF_P,NOT(NETWORKDAYS.INTL(AW$4,AW$4,Chômés))),"*",Montant),
IF(AND(OFFSET(AW23,,-Sens)&lt;&gt;"",OR(OFFSET(AW$4,,-Sens)=Tout_JF_P,NOT(NETWORKDAYS.INTL(OFFSET(AW$4,,-Sens),OFFSET(AW$4,,-Sens),Chômés)))),IF(OR(AW$4=Tout_JF_P,NOT(NETWORKDAYS.INTL(AW$4,AW$4,Chômés))),"*",Montant),
"")))))),"")</f>
        <v/>
      </c>
      <c r="AX23" s="61" t="str">
        <f t="array" aca="1" ref="AX23" ca="1">IFERROR(IF(AX$4&lt;$D23,"",
IF(AX$4&gt;La_Dernière_Opération,"",
IF(AX$4=La_Dernière_Opération,Montant,
IF(AX$4=$D23,IF(OR(AX$4=Tout_JF_P,NOT(NETWORKDAYS.INTL(AX$4,AX$4,Chômés))),"*",Montant),
IF(_T_E=AX$4,IF(OR(AX$4=Tout_JF_P,NOT(NETWORKDAYS.INTL(AX$4,AX$4,Chômés))),"*",Montant),
IF(AND(OFFSET(AX23,,-Sens)&lt;&gt;"",OR(OFFSET(AX$4,,-Sens)=Tout_JF_P,NOT(NETWORKDAYS.INTL(OFFSET(AX$4,,-Sens),OFFSET(AX$4,,-Sens),Chômés)))),IF(OR(AX$4=Tout_JF_P,NOT(NETWORKDAYS.INTL(AX$4,AX$4,Chômés))),"*",Montant),
"")))))),"")</f>
        <v/>
      </c>
      <c r="AY23" s="61" t="str">
        <f t="array" aca="1" ref="AY23" ca="1">IFERROR(IF(AY$4&lt;$D23,"",
IF(AY$4&gt;La_Dernière_Opération,"",
IF(AY$4=La_Dernière_Opération,Montant,
IF(AY$4=$D23,IF(OR(AY$4=Tout_JF_P,NOT(NETWORKDAYS.INTL(AY$4,AY$4,Chômés))),"*",Montant),
IF(_T_E=AY$4,IF(OR(AY$4=Tout_JF_P,NOT(NETWORKDAYS.INTL(AY$4,AY$4,Chômés))),"*",Montant),
IF(AND(OFFSET(AY23,,-Sens)&lt;&gt;"",OR(OFFSET(AY$4,,-Sens)=Tout_JF_P,NOT(NETWORKDAYS.INTL(OFFSET(AY$4,,-Sens),OFFSET(AY$4,,-Sens),Chômés)))),IF(OR(AY$4=Tout_JF_P,NOT(NETWORKDAYS.INTL(AY$4,AY$4,Chômés))),"*",Montant),
"")))))),"")</f>
        <v/>
      </c>
      <c r="AZ23" s="61" t="str">
        <f t="array" aca="1" ref="AZ23" ca="1">IFERROR(IF(AZ$4&lt;$D23,"",
IF(AZ$4&gt;La_Dernière_Opération,"",
IF(AZ$4=La_Dernière_Opération,Montant,
IF(AZ$4=$D23,IF(OR(AZ$4=Tout_JF_P,NOT(NETWORKDAYS.INTL(AZ$4,AZ$4,Chômés))),"*",Montant),
IF(_T_E=AZ$4,IF(OR(AZ$4=Tout_JF_P,NOT(NETWORKDAYS.INTL(AZ$4,AZ$4,Chômés))),"*",Montant),
IF(AND(OFFSET(AZ23,,-Sens)&lt;&gt;"",OR(OFFSET(AZ$4,,-Sens)=Tout_JF_P,NOT(NETWORKDAYS.INTL(OFFSET(AZ$4,,-Sens),OFFSET(AZ$4,,-Sens),Chômés)))),IF(OR(AZ$4=Tout_JF_P,NOT(NETWORKDAYS.INTL(AZ$4,AZ$4,Chômés))),"*",Montant),
"")))))),"")</f>
        <v/>
      </c>
      <c r="BA23" s="61" t="str">
        <f t="array" aca="1" ref="BA23" ca="1">IFERROR(IF(BA$4&lt;$D23,"",
IF(BA$4&gt;La_Dernière_Opération,"",
IF(BA$4=La_Dernière_Opération,Montant,
IF(BA$4=$D23,IF(OR(BA$4=Tout_JF_P,NOT(NETWORKDAYS.INTL(BA$4,BA$4,Chômés))),"*",Montant),
IF(_T_E=BA$4,IF(OR(BA$4=Tout_JF_P,NOT(NETWORKDAYS.INTL(BA$4,BA$4,Chômés))),"*",Montant),
IF(AND(OFFSET(BA23,,-Sens)&lt;&gt;"",OR(OFFSET(BA$4,,-Sens)=Tout_JF_P,NOT(NETWORKDAYS.INTL(OFFSET(BA$4,,-Sens),OFFSET(BA$4,,-Sens),Chômés)))),IF(OR(BA$4=Tout_JF_P,NOT(NETWORKDAYS.INTL(BA$4,BA$4,Chômés))),"*",Montant),
"")))))),"")</f>
        <v/>
      </c>
      <c r="BB23" s="44" t="str">
        <f t="array" aca="1" ref="BB23" ca="1">IFERROR(IF(BB$4&lt;$D23,"",
IF(BB$4&gt;La_Dernière_Opération,"",
IF(BB$4=La_Dernière_Opération,Montant,
IF(BB$4=$D23,IF(OR(BB$4=Tout_JF_P,NOT(NETWORKDAYS.INTL(BB$4,BB$4,Chômés))),"*",Montant),
IF(_T_E=BB$4,IF(OR(BB$4=Tout_JF_P,NOT(NETWORKDAYS.INTL(BB$4,BB$4,Chômés))),"*",Montant),
IF(AND(OFFSET(BB23,,-Sens)&lt;&gt;"",OR(OFFSET(BB$4,,-Sens)=Tout_JF_P,NOT(NETWORKDAYS.INTL(OFFSET(BB$4,,-Sens),OFFSET(BB$4,,-Sens),Chômés)))),IF(OR(BB$4=Tout_JF_P,NOT(NETWORKDAYS.INTL(BB$4,BB$4,Chômés))),"*",Montant),
"")))))),"")</f>
        <v/>
      </c>
      <c r="BC23" s="44" t="str">
        <f t="array" aca="1" ref="BC23" ca="1">IFERROR(IF(BC$4&lt;$D23,"",
IF(BC$4&gt;La_Dernière_Opération,"",
IF(BC$4=La_Dernière_Opération,Montant,
IF(BC$4=$D23,IF(OR(BC$4=Tout_JF_P,NOT(NETWORKDAYS.INTL(BC$4,BC$4,Chômés))),"*",Montant),
IF(_T_E=BC$4,IF(OR(BC$4=Tout_JF_P,NOT(NETWORKDAYS.INTL(BC$4,BC$4,Chômés))),"*",Montant),
IF(AND(OFFSET(BC23,,-Sens)&lt;&gt;"",OR(OFFSET(BC$4,,-Sens)=Tout_JF_P,NOT(NETWORKDAYS.INTL(OFFSET(BC$4,,-Sens),OFFSET(BC$4,,-Sens),Chômés)))),IF(OR(BC$4=Tout_JF_P,NOT(NETWORKDAYS.INTL(BC$4,BC$4,Chômés))),"*",Montant),
"")))))),"")</f>
        <v/>
      </c>
      <c r="BD23" s="44" t="str">
        <f t="array" aca="1" ref="BD23" ca="1">IFERROR(IF(BD$4&lt;$D23,"",
IF(BD$4&gt;La_Dernière_Opération,"",
IF(BD$4=La_Dernière_Opération,Montant,
IF(BD$4=$D23,IF(OR(BD$4=Tout_JF_P,NOT(NETWORKDAYS.INTL(BD$4,BD$4,Chômés))),"*",Montant),
IF(_T_E=BD$4,IF(OR(BD$4=Tout_JF_P,NOT(NETWORKDAYS.INTL(BD$4,BD$4,Chômés))),"*",Montant),
IF(AND(OFFSET(BD23,,-Sens)&lt;&gt;"",OR(OFFSET(BD$4,,-Sens)=Tout_JF_P,NOT(NETWORKDAYS.INTL(OFFSET(BD$4,,-Sens),OFFSET(BD$4,,-Sens),Chômés)))),IF(OR(BD$4=Tout_JF_P,NOT(NETWORKDAYS.INTL(BD$4,BD$4,Chômés))),"*",Montant),
"")))))),"")</f>
        <v/>
      </c>
      <c r="BE23" s="44" t="str">
        <f t="array" aca="1" ref="BE23" ca="1">IFERROR(IF(BE$4&lt;$D23,"",
IF(BE$4&gt;La_Dernière_Opération,"",
IF(BE$4=La_Dernière_Opération,Montant,
IF(BE$4=$D23,IF(OR(BE$4=Tout_JF_P,NOT(NETWORKDAYS.INTL(BE$4,BE$4,Chômés))),"*",Montant),
IF(_T_E=BE$4,IF(OR(BE$4=Tout_JF_P,NOT(NETWORKDAYS.INTL(BE$4,BE$4,Chômés))),"*",Montant),
IF(AND(OFFSET(BE23,,-Sens)&lt;&gt;"",OR(OFFSET(BE$4,,-Sens)=Tout_JF_P,NOT(NETWORKDAYS.INTL(OFFSET(BE$4,,-Sens),OFFSET(BE$4,,-Sens),Chômés)))),IF(OR(BE$4=Tout_JF_P,NOT(NETWORKDAYS.INTL(BE$4,BE$4,Chômés))),"*",Montant),
"")))))),"")</f>
        <v/>
      </c>
      <c r="BF23" s="44" t="str">
        <f t="array" aca="1" ref="BF23" ca="1">IFERROR(IF(BF$4&lt;$D23,"",
IF(BF$4&gt;La_Dernière_Opération,"",
IF(BF$4=La_Dernière_Opération,Montant,
IF(BF$4=$D23,IF(OR(BF$4=Tout_JF_P,NOT(NETWORKDAYS.INTL(BF$4,BF$4,Chômés))),"*",Montant),
IF(_T_E=BF$4,IF(OR(BF$4=Tout_JF_P,NOT(NETWORKDAYS.INTL(BF$4,BF$4,Chômés))),"*",Montant),
IF(AND(OFFSET(BF23,,-Sens)&lt;&gt;"",OR(OFFSET(BF$4,,-Sens)=Tout_JF_P,NOT(NETWORKDAYS.INTL(OFFSET(BF$4,,-Sens),OFFSET(BF$4,,-Sens),Chômés)))),IF(OR(BF$4=Tout_JF_P,NOT(NETWORKDAYS.INTL(BF$4,BF$4,Chômés))),"*",Montant),
"")))))),"")</f>
        <v/>
      </c>
      <c r="BG23" s="44" t="str">
        <f t="array" aca="1" ref="BG23" ca="1">IFERROR(IF(BG$4&lt;$D23,"",
IF(BG$4&gt;La_Dernière_Opération,"",
IF(BG$4=La_Dernière_Opération,Montant,
IF(BG$4=$D23,IF(OR(BG$4=Tout_JF_P,NOT(NETWORKDAYS.INTL(BG$4,BG$4,Chômés))),"*",Montant),
IF(_T_E=BG$4,IF(OR(BG$4=Tout_JF_P,NOT(NETWORKDAYS.INTL(BG$4,BG$4,Chômés))),"*",Montant),
IF(AND(OFFSET(BG23,,-Sens)&lt;&gt;"",OR(OFFSET(BG$4,,-Sens)=Tout_JF_P,NOT(NETWORKDAYS.INTL(OFFSET(BG$4,,-Sens),OFFSET(BG$4,,-Sens),Chômés)))),IF(OR(BG$4=Tout_JF_P,NOT(NETWORKDAYS.INTL(BG$4,BG$4,Chômés))),"*",Montant),
"")))))),"")</f>
        <v/>
      </c>
      <c r="BH23" s="40" t="str">
        <f t="array" aca="1" ref="BH23" ca="1">IFERROR(IF(BH$4&lt;$D23,"",
IF(BH$4&gt;La_Dernière_Opération,"",
IF(BH$4=La_Dernière_Opération,Montant,
IF(BH$4=$D23,IF(OR(BH$4=Tout_JF_P,NOT(NETWORKDAYS.INTL(BH$4,BH$4,Chômés))),"*",Montant),
IF(_T_E=BH$4,IF(OR(BH$4=Tout_JF_P,NOT(NETWORKDAYS.INTL(BH$4,BH$4,Chômés))),"*",Montant),
IF(AND(OFFSET(BH23,,-Sens)&lt;&gt;"",OR(OFFSET(BH$4,,-Sens)=Tout_JF_P,NOT(NETWORKDAYS.INTL(OFFSET(BH$4,,-Sens),OFFSET(BH$4,,-Sens),Chômés)))),IF(OR(BH$4=Tout_JF_P,NOT(NETWORKDAYS.INTL(BH$4,BH$4,Chômés))),"*",Montant),
"")))))),"")</f>
        <v/>
      </c>
    </row>
    <row r="24" spans="1:60" ht="26.25" x14ac:dyDescent="0.25">
      <c r="A24" s="63" t="s">
        <v>131</v>
      </c>
      <c r="B24" s="75" t="s">
        <v>166</v>
      </c>
      <c r="C24" s="71"/>
      <c r="D24" s="72">
        <v>43809</v>
      </c>
      <c r="E24" s="77" t="s">
        <v>52</v>
      </c>
      <c r="F24" s="73">
        <v>10000</v>
      </c>
      <c r="G24" s="71"/>
      <c r="H24" s="74">
        <f t="array" aca="1" ref="H24" ca="1">IF(OR($D24=Fériés,$D24=Ponts,NOT(NETWORKDAYS.INTL($D24,$D24,Chômés))),"Erreur de",IF($D24="","Absence de",IFERROR(
IF($I24="Terminé","Opération",
IF(TODAY()&lt;=$D24,$D24,
IF($I24&lt;WORKDAY.INTL(Prochaine_Echéance,IF(OR(WORKDAY.INTL(Prochaine_Echéance,0,Chômés,Tout_JF_P)=Tout_JF_P),1,0)*Sens,Chômés,Tout_JF_P),
$I24,
WORKDAY.INTL(Prochaine_Echéance,IF(OR(WORKDAY.INTL(Prochaine_Echéance,0,Chômés,Tout_JF_P)=Tout_JF_P),1,0)*Sens,Chômés,Tout_JF_P))
)),
IF($D24="","Absence de","Erreur de"))))</f>
        <v>43900</v>
      </c>
      <c r="I24" s="60" t="str">
        <f t="array" aca="1" ref="I24" ca="1">IF(OR($D24=Fériés,$D24=Ponts,NOT(NETWORKDAYS.INTL($D24,$D24,Chômés))),"date de début",IFERROR(
IF(La_Dernière_Opération&gt;EDATE($D24,100),"Perpétuel",
IF(La_Dernière_Opération&lt;TODAY(),"Terminé",La_Dernière_Opération)),IF(AND(ISNUMBER($D24),$E24=""),"périodicité","date de début")))</f>
        <v>Perpétuel</v>
      </c>
      <c r="J24" s="40" t="str">
        <f t="array" aca="1" ref="J24" ca="1">IFERROR(IF(J$4&lt;$D24,"",
IF(J$4&gt;La_Dernière_Opération,"",
IF(J$4=La_Dernière_Opération,Montant,
IF(J$4=$D24,IF(OR(J$4=Tout_JF_P,NOT(NETWORKDAYS.INTL(J$4,J$4,Chômés))),"*",Montant),
IF(_T_E=J$4,IF(OR(J$4=Tout_JF_P,NOT(NETWORKDAYS.INTL(J$4,J$4,Chômés))),"*",Montant),
IF(AND(OFFSET(J24,,-Sens)&lt;&gt;"",OR(OFFSET(J$4,,-Sens)=Tout_JF_P,NOT(NETWORKDAYS.INTL(OFFSET(J$4,,-Sens),OFFSET(J$4,,-Sens),Chômés)))),IF(OR(J$4=Tout_JF_P,NOT(NETWORKDAYS.INTL(J$4,J$4,Chômés))),"*",Montant),
"")))))),"")</f>
        <v/>
      </c>
      <c r="K24" s="40" t="str">
        <f t="array" aca="1" ref="K24" ca="1">IFERROR(IF(K$4&lt;$D24,"",
IF(K$4&gt;La_Dernière_Opération,"",
IF(K$4=La_Dernière_Opération,Montant,
IF(K$4=$D24,IF(OR(K$4=Tout_JF_P,NOT(NETWORKDAYS.INTL(K$4,K$4,Chômés))),"*",Montant),
IF(_T_E=K$4,IF(OR(K$4=Tout_JF_P,NOT(NETWORKDAYS.INTL(K$4,K$4,Chômés))),"*",Montant),
IF(AND(OFFSET(K24,,-Sens)&lt;&gt;"",OR(OFFSET(K$4,,-Sens)=Tout_JF_P,NOT(NETWORKDAYS.INTL(OFFSET(K$4,,-Sens),OFFSET(K$4,,-Sens),Chômés)))),IF(OR(K$4=Tout_JF_P,NOT(NETWORKDAYS.INTL(K$4,K$4,Chômés))),"*",Montant),
"")))))),"")</f>
        <v/>
      </c>
      <c r="L24" s="40" t="str">
        <f t="array" aca="1" ref="L24" ca="1">IFERROR(IF(L$4&lt;$D24,"",
IF(L$4&gt;La_Dernière_Opération,"",
IF(L$4=La_Dernière_Opération,Montant,
IF(L$4=$D24,IF(OR(L$4=Tout_JF_P,NOT(NETWORKDAYS.INTL(L$4,L$4,Chômés))),"*",Montant),
IF(_T_E=L$4,IF(OR(L$4=Tout_JF_P,NOT(NETWORKDAYS.INTL(L$4,L$4,Chômés))),"*",Montant),
IF(AND(OFFSET(L24,,-Sens)&lt;&gt;"",OR(OFFSET(L$4,,-Sens)=Tout_JF_P,NOT(NETWORKDAYS.INTL(OFFSET(L$4,,-Sens),OFFSET(L$4,,-Sens),Chômés)))),IF(OR(L$4=Tout_JF_P,NOT(NETWORKDAYS.INTL(L$4,L$4,Chômés))),"*",Montant),
"")))))),"")</f>
        <v/>
      </c>
      <c r="M24" s="40" t="str">
        <f t="array" aca="1" ref="M24" ca="1">IFERROR(IF(M$4&lt;$D24,"",
IF(M$4&gt;La_Dernière_Opération,"",
IF(M$4=La_Dernière_Opération,Montant,
IF(M$4=$D24,IF(OR(M$4=Tout_JF_P,NOT(NETWORKDAYS.INTL(M$4,M$4,Chômés))),"*",Montant),
IF(_T_E=M$4,IF(OR(M$4=Tout_JF_P,NOT(NETWORKDAYS.INTL(M$4,M$4,Chômés))),"*",Montant),
IF(AND(OFFSET(M24,,-Sens)&lt;&gt;"",OR(OFFSET(M$4,,-Sens)=Tout_JF_P,NOT(NETWORKDAYS.INTL(OFFSET(M$4,,-Sens),OFFSET(M$4,,-Sens),Chômés)))),IF(OR(M$4=Tout_JF_P,NOT(NETWORKDAYS.INTL(M$4,M$4,Chômés))),"*",Montant),
"")))))),"")</f>
        <v/>
      </c>
      <c r="N24" s="40" t="str">
        <f t="array" aca="1" ref="N24" ca="1">IFERROR(IF(N$4&lt;$D24,"",
IF(N$4&gt;La_Dernière_Opération,"",
IF(N$4=La_Dernière_Opération,Montant,
IF(N$4=$D24,IF(OR(N$4=Tout_JF_P,NOT(NETWORKDAYS.INTL(N$4,N$4,Chômés))),"*",Montant),
IF(_T_E=N$4,IF(OR(N$4=Tout_JF_P,NOT(NETWORKDAYS.INTL(N$4,N$4,Chômés))),"*",Montant),
IF(AND(OFFSET(N24,,-Sens)&lt;&gt;"",OR(OFFSET(N$4,,-Sens)=Tout_JF_P,NOT(NETWORKDAYS.INTL(OFFSET(N$4,,-Sens),OFFSET(N$4,,-Sens),Chômés)))),IF(OR(N$4=Tout_JF_P,NOT(NETWORKDAYS.INTL(N$4,N$4,Chômés))),"*",Montant),
"")))))),"")</f>
        <v/>
      </c>
      <c r="O24" s="40" t="str">
        <f t="array" aca="1" ref="O24" ca="1">IFERROR(IF(O$4&lt;$D24,"",
IF(O$4&gt;La_Dernière_Opération,"",
IF(O$4=La_Dernière_Opération,Montant,
IF(O$4=$D24,IF(OR(O$4=Tout_JF_P,NOT(NETWORKDAYS.INTL(O$4,O$4,Chômés))),"*",Montant),
IF(_T_E=O$4,IF(OR(O$4=Tout_JF_P,NOT(NETWORKDAYS.INTL(O$4,O$4,Chômés))),"*",Montant),
IF(AND(OFFSET(O24,,-Sens)&lt;&gt;"",OR(OFFSET(O$4,,-Sens)=Tout_JF_P,NOT(NETWORKDAYS.INTL(OFFSET(O$4,,-Sens),OFFSET(O$4,,-Sens),Chômés)))),IF(OR(O$4=Tout_JF_P,NOT(NETWORKDAYS.INTL(O$4,O$4,Chômés))),"*",Montant),
"")))))),"")</f>
        <v/>
      </c>
      <c r="P24" s="40" t="str">
        <f t="array" aca="1" ref="P24" ca="1">IFERROR(IF(P$4&lt;$D24,"",
IF(P$4&gt;La_Dernière_Opération,"",
IF(P$4=La_Dernière_Opération,Montant,
IF(P$4=$D24,IF(OR(P$4=Tout_JF_P,NOT(NETWORKDAYS.INTL(P$4,P$4,Chômés))),"*",Montant),
IF(_T_E=P$4,IF(OR(P$4=Tout_JF_P,NOT(NETWORKDAYS.INTL(P$4,P$4,Chômés))),"*",Montant),
IF(AND(OFFSET(P24,,-Sens)&lt;&gt;"",OR(OFFSET(P$4,,-Sens)=Tout_JF_P,NOT(NETWORKDAYS.INTL(OFFSET(P$4,,-Sens),OFFSET(P$4,,-Sens),Chômés)))),IF(OR(P$4=Tout_JF_P,NOT(NETWORKDAYS.INTL(P$4,P$4,Chômés))),"*",Montant),
"")))))),"")</f>
        <v/>
      </c>
      <c r="Q24" s="40" t="str">
        <f t="array" aca="1" ref="Q24" ca="1">IFERROR(IF(Q$4&lt;$D24,"",
IF(Q$4&gt;La_Dernière_Opération,"",
IF(Q$4=La_Dernière_Opération,Montant,
IF(Q$4=$D24,IF(OR(Q$4=Tout_JF_P,NOT(NETWORKDAYS.INTL(Q$4,Q$4,Chômés))),"*",Montant),
IF(_T_E=Q$4,IF(OR(Q$4=Tout_JF_P,NOT(NETWORKDAYS.INTL(Q$4,Q$4,Chômés))),"*",Montant),
IF(AND(OFFSET(Q24,,-Sens)&lt;&gt;"",OR(OFFSET(Q$4,,-Sens)=Tout_JF_P,NOT(NETWORKDAYS.INTL(OFFSET(Q$4,,-Sens),OFFSET(Q$4,,-Sens),Chômés)))),IF(OR(Q$4=Tout_JF_P,NOT(NETWORKDAYS.INTL(Q$4,Q$4,Chômés))),"*",Montant),
"")))))),"")</f>
        <v/>
      </c>
      <c r="R24" s="61" t="str">
        <f t="array" aca="1" ref="R24" ca="1">IFERROR(IF(R$4&lt;$D24,"",
IF(R$4&gt;La_Dernière_Opération,"",
IF(R$4=La_Dernière_Opération,Montant,
IF(R$4=$D24,IF(OR(R$4=Tout_JF_P,NOT(NETWORKDAYS.INTL(R$4,R$4,Chômés))),"*",Montant),
IF(_T_E=R$4,IF(OR(R$4=Tout_JF_P,NOT(NETWORKDAYS.INTL(R$4,R$4,Chômés))),"*",Montant),
IF(AND(OFFSET(R24,,-Sens)&lt;&gt;"",OR(OFFSET(R$4,,-Sens)=Tout_JF_P,NOT(NETWORKDAYS.INTL(OFFSET(R$4,,-Sens),OFFSET(R$4,,-Sens),Chômés)))),IF(OR(R$4=Tout_JF_P,NOT(NETWORKDAYS.INTL(R$4,R$4,Chômés))),"*",Montant),
"")))))),"")</f>
        <v/>
      </c>
      <c r="S24" s="61" t="str">
        <f t="array" aca="1" ref="S24" ca="1">IFERROR(IF(S$4&lt;$D24,"",
IF(S$4&gt;La_Dernière_Opération,"",
IF(S$4=La_Dernière_Opération,Montant,
IF(S$4=$D24,IF(OR(S$4=Tout_JF_P,NOT(NETWORKDAYS.INTL(S$4,S$4,Chômés))),"*",Montant),
IF(_T_E=S$4,IF(OR(S$4=Tout_JF_P,NOT(NETWORKDAYS.INTL(S$4,S$4,Chômés))),"*",Montant),
IF(AND(OFFSET(S24,,-Sens)&lt;&gt;"",OR(OFFSET(S$4,,-Sens)=Tout_JF_P,NOT(NETWORKDAYS.INTL(OFFSET(S$4,,-Sens),OFFSET(S$4,,-Sens),Chômés)))),IF(OR(S$4=Tout_JF_P,NOT(NETWORKDAYS.INTL(S$4,S$4,Chômés))),"*",Montant),
"")))))),"")</f>
        <v/>
      </c>
      <c r="T24" s="61" t="str">
        <f t="array" aca="1" ref="T24" ca="1">IFERROR(IF(T$4&lt;$D24,"",
IF(T$4&gt;La_Dernière_Opération,"",
IF(T$4=La_Dernière_Opération,Montant,
IF(T$4=$D24,IF(OR(T$4=Tout_JF_P,NOT(NETWORKDAYS.INTL(T$4,T$4,Chômés))),"*",Montant),
IF(_T_E=T$4,IF(OR(T$4=Tout_JF_P,NOT(NETWORKDAYS.INTL(T$4,T$4,Chômés))),"*",Montant),
IF(AND(OFFSET(T24,,-Sens)&lt;&gt;"",OR(OFFSET(T$4,,-Sens)=Tout_JF_P,NOT(NETWORKDAYS.INTL(OFFSET(T$4,,-Sens),OFFSET(T$4,,-Sens),Chômés)))),IF(OR(T$4=Tout_JF_P,NOT(NETWORKDAYS.INTL(T$4,T$4,Chômés))),"*",Montant),
"")))))),"")</f>
        <v/>
      </c>
      <c r="U24" s="61" t="str">
        <f t="array" aca="1" ref="U24" ca="1">IFERROR(IF(U$4&lt;$D24,"",
IF(U$4&gt;La_Dernière_Opération,"",
IF(U$4=La_Dernière_Opération,Montant,
IF(U$4=$D24,IF(OR(U$4=Tout_JF_P,NOT(NETWORKDAYS.INTL(U$4,U$4,Chômés))),"*",Montant),
IF(_T_E=U$4,IF(OR(U$4=Tout_JF_P,NOT(NETWORKDAYS.INTL(U$4,U$4,Chômés))),"*",Montant),
IF(AND(OFFSET(U24,,-Sens)&lt;&gt;"",OR(OFFSET(U$4,,-Sens)=Tout_JF_P,NOT(NETWORKDAYS.INTL(OFFSET(U$4,,-Sens),OFFSET(U$4,,-Sens),Chômés)))),IF(OR(U$4=Tout_JF_P,NOT(NETWORKDAYS.INTL(U$4,U$4,Chômés))),"*",Montant),
"")))))),"")</f>
        <v/>
      </c>
      <c r="V24" s="61" t="str">
        <f t="array" aca="1" ref="V24" ca="1">IFERROR(IF(V$4&lt;$D24,"",
IF(V$4&gt;La_Dernière_Opération,"",
IF(V$4=La_Dernière_Opération,Montant,
IF(V$4=$D24,IF(OR(V$4=Tout_JF_P,NOT(NETWORKDAYS.INTL(V$4,V$4,Chômés))),"*",Montant),
IF(_T_E=V$4,IF(OR(V$4=Tout_JF_P,NOT(NETWORKDAYS.INTL(V$4,V$4,Chômés))),"*",Montant),
IF(AND(OFFSET(V24,,-Sens)&lt;&gt;"",OR(OFFSET(V$4,,-Sens)=Tout_JF_P,NOT(NETWORKDAYS.INTL(OFFSET(V$4,,-Sens),OFFSET(V$4,,-Sens),Chômés)))),IF(OR(V$4=Tout_JF_P,NOT(NETWORKDAYS.INTL(V$4,V$4,Chômés))),"*",Montant),
"")))))),"")</f>
        <v/>
      </c>
      <c r="W24" s="61" t="str">
        <f t="array" aca="1" ref="W24" ca="1">IFERROR(IF(W$4&lt;$D24,"",
IF(W$4&gt;La_Dernière_Opération,"",
IF(W$4=La_Dernière_Opération,Montant,
IF(W$4=$D24,IF(OR(W$4=Tout_JF_P,NOT(NETWORKDAYS.INTL(W$4,W$4,Chômés))),"*",Montant),
IF(_T_E=W$4,IF(OR(W$4=Tout_JF_P,NOT(NETWORKDAYS.INTL(W$4,W$4,Chômés))),"*",Montant),
IF(AND(OFFSET(W24,,-Sens)&lt;&gt;"",OR(OFFSET(W$4,,-Sens)=Tout_JF_P,NOT(NETWORKDAYS.INTL(OFFSET(W$4,,-Sens),OFFSET(W$4,,-Sens),Chômés)))),IF(OR(W$4=Tout_JF_P,NOT(NETWORKDAYS.INTL(W$4,W$4,Chômés))),"*",Montant),
"")))))),"")</f>
        <v/>
      </c>
      <c r="X24" s="61" t="str">
        <f t="array" aca="1" ref="X24" ca="1">IFERROR(IF(X$4&lt;$D24,"",
IF(X$4&gt;La_Dernière_Opération,"",
IF(X$4=La_Dernière_Opération,Montant,
IF(X$4=$D24,IF(OR(X$4=Tout_JF_P,NOT(NETWORKDAYS.INTL(X$4,X$4,Chômés))),"*",Montant),
IF(_T_E=X$4,IF(OR(X$4=Tout_JF_P,NOT(NETWORKDAYS.INTL(X$4,X$4,Chômés))),"*",Montant),
IF(AND(OFFSET(X24,,-Sens)&lt;&gt;"",OR(OFFSET(X$4,,-Sens)=Tout_JF_P,NOT(NETWORKDAYS.INTL(OFFSET(X$4,,-Sens),OFFSET(X$4,,-Sens),Chômés)))),IF(OR(X$4=Tout_JF_P,NOT(NETWORKDAYS.INTL(X$4,X$4,Chômés))),"*",Montant),
"")))))),"")</f>
        <v/>
      </c>
      <c r="Y24" s="61" t="str">
        <f t="array" aca="1" ref="Y24" ca="1">IFERROR(IF(Y$4&lt;$D24,"",
IF(Y$4&gt;La_Dernière_Opération,"",
IF(Y$4=La_Dernière_Opération,Montant,
IF(Y$4=$D24,IF(OR(Y$4=Tout_JF_P,NOT(NETWORKDAYS.INTL(Y$4,Y$4,Chômés))),"*",Montant),
IF(_T_E=Y$4,IF(OR(Y$4=Tout_JF_P,NOT(NETWORKDAYS.INTL(Y$4,Y$4,Chômés))),"*",Montant),
IF(AND(OFFSET(Y24,,-Sens)&lt;&gt;"",OR(OFFSET(Y$4,,-Sens)=Tout_JF_P,NOT(NETWORKDAYS.INTL(OFFSET(Y$4,,-Sens),OFFSET(Y$4,,-Sens),Chômés)))),IF(OR(Y$4=Tout_JF_P,NOT(NETWORKDAYS.INTL(Y$4,Y$4,Chômés))),"*",Montant),
"")))))),"")</f>
        <v/>
      </c>
      <c r="Z24" s="61" t="str">
        <f t="array" aca="1" ref="Z24" ca="1">IFERROR(IF(Z$4&lt;$D24,"",
IF(Z$4&gt;La_Dernière_Opération,"",
IF(Z$4=La_Dernière_Opération,Montant,
IF(Z$4=$D24,IF(OR(Z$4=Tout_JF_P,NOT(NETWORKDAYS.INTL(Z$4,Z$4,Chômés))),"*",Montant),
IF(_T_E=Z$4,IF(OR(Z$4=Tout_JF_P,NOT(NETWORKDAYS.INTL(Z$4,Z$4,Chômés))),"*",Montant),
IF(AND(OFFSET(Z24,,-Sens)&lt;&gt;"",OR(OFFSET(Z$4,,-Sens)=Tout_JF_P,NOT(NETWORKDAYS.INTL(OFFSET(Z$4,,-Sens),OFFSET(Z$4,,-Sens),Chômés)))),IF(OR(Z$4=Tout_JF_P,NOT(NETWORKDAYS.INTL(Z$4,Z$4,Chômés))),"*",Montant),
"")))))),"")</f>
        <v/>
      </c>
      <c r="AA24" s="61" t="str">
        <f t="array" aca="1" ref="AA24" ca="1">IFERROR(IF(AA$4&lt;$D24,"",
IF(AA$4&gt;La_Dernière_Opération,"",
IF(AA$4=La_Dernière_Opération,Montant,
IF(AA$4=$D24,IF(OR(AA$4=Tout_JF_P,NOT(NETWORKDAYS.INTL(AA$4,AA$4,Chômés))),"*",Montant),
IF(_T_E=AA$4,IF(OR(AA$4=Tout_JF_P,NOT(NETWORKDAYS.INTL(AA$4,AA$4,Chômés))),"*",Montant),
IF(AND(OFFSET(AA24,,-Sens)&lt;&gt;"",OR(OFFSET(AA$4,,-Sens)=Tout_JF_P,NOT(NETWORKDAYS.INTL(OFFSET(AA$4,,-Sens),OFFSET(AA$4,,-Sens),Chômés)))),IF(OR(AA$4=Tout_JF_P,NOT(NETWORKDAYS.INTL(AA$4,AA$4,Chômés))),"*",Montant),
"")))))),"")</f>
        <v/>
      </c>
      <c r="AB24" s="61" t="str">
        <f t="array" aca="1" ref="AB24" ca="1">IFERROR(IF(AB$4&lt;$D24,"",
IF(AB$4&gt;La_Dernière_Opération,"",
IF(AB$4=La_Dernière_Opération,Montant,
IF(AB$4=$D24,IF(OR(AB$4=Tout_JF_P,NOT(NETWORKDAYS.INTL(AB$4,AB$4,Chômés))),"*",Montant),
IF(_T_E=AB$4,IF(OR(AB$4=Tout_JF_P,NOT(NETWORKDAYS.INTL(AB$4,AB$4,Chômés))),"*",Montant),
IF(AND(OFFSET(AB24,,-Sens)&lt;&gt;"",OR(OFFSET(AB$4,,-Sens)=Tout_JF_P,NOT(NETWORKDAYS.INTL(OFFSET(AB$4,,-Sens),OFFSET(AB$4,,-Sens),Chômés)))),IF(OR(AB$4=Tout_JF_P,NOT(NETWORKDAYS.INTL(AB$4,AB$4,Chômés))),"*",Montant),
"")))))),"")</f>
        <v/>
      </c>
      <c r="AC24" s="61" t="str">
        <f t="array" aca="1" ref="AC24" ca="1">IFERROR(IF(AC$4&lt;$D24,"",
IF(AC$4&gt;La_Dernière_Opération,"",
IF(AC$4=La_Dernière_Opération,Montant,
IF(AC$4=$D24,IF(OR(AC$4=Tout_JF_P,NOT(NETWORKDAYS.INTL(AC$4,AC$4,Chômés))),"*",Montant),
IF(_T_E=AC$4,IF(OR(AC$4=Tout_JF_P,NOT(NETWORKDAYS.INTL(AC$4,AC$4,Chômés))),"*",Montant),
IF(AND(OFFSET(AC24,,-Sens)&lt;&gt;"",OR(OFFSET(AC$4,,-Sens)=Tout_JF_P,NOT(NETWORKDAYS.INTL(OFFSET(AC$4,,-Sens),OFFSET(AC$4,,-Sens),Chômés)))),IF(OR(AC$4=Tout_JF_P,NOT(NETWORKDAYS.INTL(AC$4,AC$4,Chômés))),"*",Montant),
"")))))),"")</f>
        <v/>
      </c>
      <c r="AD24" s="61" t="str">
        <f t="array" aca="1" ref="AD24" ca="1">IFERROR(IF(AD$4&lt;$D24,"",
IF(AD$4&gt;La_Dernière_Opération,"",
IF(AD$4=La_Dernière_Opération,Montant,
IF(AD$4=$D24,IF(OR(AD$4=Tout_JF_P,NOT(NETWORKDAYS.INTL(AD$4,AD$4,Chômés))),"*",Montant),
IF(_T_E=AD$4,IF(OR(AD$4=Tout_JF_P,NOT(NETWORKDAYS.INTL(AD$4,AD$4,Chômés))),"*",Montant),
IF(AND(OFFSET(AD24,,-Sens)&lt;&gt;"",OR(OFFSET(AD$4,,-Sens)=Tout_JF_P,NOT(NETWORKDAYS.INTL(OFFSET(AD$4,,-Sens),OFFSET(AD$4,,-Sens),Chômés)))),IF(OR(AD$4=Tout_JF_P,NOT(NETWORKDAYS.INTL(AD$4,AD$4,Chômés))),"*",Montant),
"")))))),"")</f>
        <v/>
      </c>
      <c r="AE24" s="61" t="str">
        <f t="array" aca="1" ref="AE24" ca="1">IFERROR(IF(AE$4&lt;$D24,"",
IF(AE$4&gt;La_Dernière_Opération,"",
IF(AE$4=La_Dernière_Opération,Montant,
IF(AE$4=$D24,IF(OR(AE$4=Tout_JF_P,NOT(NETWORKDAYS.INTL(AE$4,AE$4,Chômés))),"*",Montant),
IF(_T_E=AE$4,IF(OR(AE$4=Tout_JF_P,NOT(NETWORKDAYS.INTL(AE$4,AE$4,Chômés))),"*",Montant),
IF(AND(OFFSET(AE24,,-Sens)&lt;&gt;"",OR(OFFSET(AE$4,,-Sens)=Tout_JF_P,NOT(NETWORKDAYS.INTL(OFFSET(AE$4,,-Sens),OFFSET(AE$4,,-Sens),Chômés)))),IF(OR(AE$4=Tout_JF_P,NOT(NETWORKDAYS.INTL(AE$4,AE$4,Chômés))),"*",Montant),
"")))))),"")</f>
        <v/>
      </c>
      <c r="AF24" s="61" t="str">
        <f t="array" aca="1" ref="AF24" ca="1">IFERROR(IF(AF$4&lt;$D24,"",
IF(AF$4&gt;La_Dernière_Opération,"",
IF(AF$4=La_Dernière_Opération,Montant,
IF(AF$4=$D24,IF(OR(AF$4=Tout_JF_P,NOT(NETWORKDAYS.INTL(AF$4,AF$4,Chômés))),"*",Montant),
IF(_T_E=AF$4,IF(OR(AF$4=Tout_JF_P,NOT(NETWORKDAYS.INTL(AF$4,AF$4,Chômés))),"*",Montant),
IF(AND(OFFSET(AF24,,-Sens)&lt;&gt;"",OR(OFFSET(AF$4,,-Sens)=Tout_JF_P,NOT(NETWORKDAYS.INTL(OFFSET(AF$4,,-Sens),OFFSET(AF$4,,-Sens),Chômés)))),IF(OR(AF$4=Tout_JF_P,NOT(NETWORKDAYS.INTL(AF$4,AF$4,Chômés))),"*",Montant),
"")))))),"")</f>
        <v/>
      </c>
      <c r="AG24" s="61" t="str">
        <f t="array" aca="1" ref="AG24" ca="1">IFERROR(IF(AG$4&lt;$D24,"",
IF(AG$4&gt;La_Dernière_Opération,"",
IF(AG$4=La_Dernière_Opération,Montant,
IF(AG$4=$D24,IF(OR(AG$4=Tout_JF_P,NOT(NETWORKDAYS.INTL(AG$4,AG$4,Chômés))),"*",Montant),
IF(_T_E=AG$4,IF(OR(AG$4=Tout_JF_P,NOT(NETWORKDAYS.INTL(AG$4,AG$4,Chômés))),"*",Montant),
IF(AND(OFFSET(AG24,,-Sens)&lt;&gt;"",OR(OFFSET(AG$4,,-Sens)=Tout_JF_P,NOT(NETWORKDAYS.INTL(OFFSET(AG$4,,-Sens),OFFSET(AG$4,,-Sens),Chômés)))),IF(OR(AG$4=Tout_JF_P,NOT(NETWORKDAYS.INTL(AG$4,AG$4,Chômés))),"*",Montant),
"")))))),"")</f>
        <v>VM</v>
      </c>
      <c r="AH24" s="61" t="str">
        <f t="array" aca="1" ref="AH24" ca="1">IFERROR(IF(AH$4&lt;$D24,"",
IF(AH$4&gt;La_Dernière_Opération,"",
IF(AH$4=La_Dernière_Opération,Montant,
IF(AH$4=$D24,IF(OR(AH$4=Tout_JF_P,NOT(NETWORKDAYS.INTL(AH$4,AH$4,Chômés))),"*",Montant),
IF(_T_E=AH$4,IF(OR(AH$4=Tout_JF_P,NOT(NETWORKDAYS.INTL(AH$4,AH$4,Chômés))),"*",Montant),
IF(AND(OFFSET(AH24,,-Sens)&lt;&gt;"",OR(OFFSET(AH$4,,-Sens)=Tout_JF_P,NOT(NETWORKDAYS.INTL(OFFSET(AH$4,,-Sens),OFFSET(AH$4,,-Sens),Chômés)))),IF(OR(AH$4=Tout_JF_P,NOT(NETWORKDAYS.INTL(AH$4,AH$4,Chômés))),"*",Montant),
"")))))),"")</f>
        <v/>
      </c>
      <c r="AI24" s="61" t="str">
        <f t="array" aca="1" ref="AI24" ca="1">IFERROR(IF(AI$4&lt;$D24,"",
IF(AI$4&gt;La_Dernière_Opération,"",
IF(AI$4=La_Dernière_Opération,Montant,
IF(AI$4=$D24,IF(OR(AI$4=Tout_JF_P,NOT(NETWORKDAYS.INTL(AI$4,AI$4,Chômés))),"*",Montant),
IF(_T_E=AI$4,IF(OR(AI$4=Tout_JF_P,NOT(NETWORKDAYS.INTL(AI$4,AI$4,Chômés))),"*",Montant),
IF(AND(OFFSET(AI24,,-Sens)&lt;&gt;"",OR(OFFSET(AI$4,,-Sens)=Tout_JF_P,NOT(NETWORKDAYS.INTL(OFFSET(AI$4,,-Sens),OFFSET(AI$4,,-Sens),Chômés)))),IF(OR(AI$4=Tout_JF_P,NOT(NETWORKDAYS.INTL(AI$4,AI$4,Chômés))),"*",Montant),
"")))))),"")</f>
        <v/>
      </c>
      <c r="AJ24" s="61" t="str">
        <f t="array" aca="1" ref="AJ24" ca="1">IFERROR(IF(AJ$4&lt;$D24,"",
IF(AJ$4&gt;La_Dernière_Opération,"",
IF(AJ$4=La_Dernière_Opération,Montant,
IF(AJ$4=$D24,IF(OR(AJ$4=Tout_JF_P,NOT(NETWORKDAYS.INTL(AJ$4,AJ$4,Chômés))),"*",Montant),
IF(_T_E=AJ$4,IF(OR(AJ$4=Tout_JF_P,NOT(NETWORKDAYS.INTL(AJ$4,AJ$4,Chômés))),"*",Montant),
IF(AND(OFFSET(AJ24,,-Sens)&lt;&gt;"",OR(OFFSET(AJ$4,,-Sens)=Tout_JF_P,NOT(NETWORKDAYS.INTL(OFFSET(AJ$4,,-Sens),OFFSET(AJ$4,,-Sens),Chômés)))),IF(OR(AJ$4=Tout_JF_P,NOT(NETWORKDAYS.INTL(AJ$4,AJ$4,Chômés))),"*",Montant),
"")))))),"")</f>
        <v/>
      </c>
      <c r="AK24" s="61" t="str">
        <f t="array" aca="1" ref="AK24" ca="1">IFERROR(IF(AK$4&lt;$D24,"",
IF(AK$4&gt;La_Dernière_Opération,"",
IF(AK$4=La_Dernière_Opération,Montant,
IF(AK$4=$D24,IF(OR(AK$4=Tout_JF_P,NOT(NETWORKDAYS.INTL(AK$4,AK$4,Chômés))),"*",Montant),
IF(_T_E=AK$4,IF(OR(AK$4=Tout_JF_P,NOT(NETWORKDAYS.INTL(AK$4,AK$4,Chômés))),"*",Montant),
IF(AND(OFFSET(AK24,,-Sens)&lt;&gt;"",OR(OFFSET(AK$4,,-Sens)=Tout_JF_P,NOT(NETWORKDAYS.INTL(OFFSET(AK$4,,-Sens),OFFSET(AK$4,,-Sens),Chômés)))),IF(OR(AK$4=Tout_JF_P,NOT(NETWORKDAYS.INTL(AK$4,AK$4,Chômés))),"*",Montant),
"")))))),"")</f>
        <v/>
      </c>
      <c r="AL24" s="61" t="str">
        <f t="array" aca="1" ref="AL24" ca="1">IFERROR(IF(AL$4&lt;$D24,"",
IF(AL$4&gt;La_Dernière_Opération,"",
IF(AL$4=La_Dernière_Opération,Montant,
IF(AL$4=$D24,IF(OR(AL$4=Tout_JF_P,NOT(NETWORKDAYS.INTL(AL$4,AL$4,Chômés))),"*",Montant),
IF(_T_E=AL$4,IF(OR(AL$4=Tout_JF_P,NOT(NETWORKDAYS.INTL(AL$4,AL$4,Chômés))),"*",Montant),
IF(AND(OFFSET(AL24,,-Sens)&lt;&gt;"",OR(OFFSET(AL$4,,-Sens)=Tout_JF_P,NOT(NETWORKDAYS.INTL(OFFSET(AL$4,,-Sens),OFFSET(AL$4,,-Sens),Chômés)))),IF(OR(AL$4=Tout_JF_P,NOT(NETWORKDAYS.INTL(AL$4,AL$4,Chômés))),"*",Montant),
"")))))),"")</f>
        <v/>
      </c>
      <c r="AM24" s="61" t="str">
        <f t="array" aca="1" ref="AM24" ca="1">IFERROR(IF(AM$4&lt;$D24,"",
IF(AM$4&gt;La_Dernière_Opération,"",
IF(AM$4=La_Dernière_Opération,Montant,
IF(AM$4=$D24,IF(OR(AM$4=Tout_JF_P,NOT(NETWORKDAYS.INTL(AM$4,AM$4,Chômés))),"*",Montant),
IF(_T_E=AM$4,IF(OR(AM$4=Tout_JF_P,NOT(NETWORKDAYS.INTL(AM$4,AM$4,Chômés))),"*",Montant),
IF(AND(OFFSET(AM24,,-Sens)&lt;&gt;"",OR(OFFSET(AM$4,,-Sens)=Tout_JF_P,NOT(NETWORKDAYS.INTL(OFFSET(AM$4,,-Sens),OFFSET(AM$4,,-Sens),Chômés)))),IF(OR(AM$4=Tout_JF_P,NOT(NETWORKDAYS.INTL(AM$4,AM$4,Chômés))),"*",Montant),
"")))))),"")</f>
        <v/>
      </c>
      <c r="AN24" s="61" t="str">
        <f t="array" aca="1" ref="AN24" ca="1">IFERROR(IF(AN$4&lt;$D24,"",
IF(AN$4&gt;La_Dernière_Opération,"",
IF(AN$4=La_Dernière_Opération,Montant,
IF(AN$4=$D24,IF(OR(AN$4=Tout_JF_P,NOT(NETWORKDAYS.INTL(AN$4,AN$4,Chômés))),"*",Montant),
IF(_T_E=AN$4,IF(OR(AN$4=Tout_JF_P,NOT(NETWORKDAYS.INTL(AN$4,AN$4,Chômés))),"*",Montant),
IF(AND(OFFSET(AN24,,-Sens)&lt;&gt;"",OR(OFFSET(AN$4,,-Sens)=Tout_JF_P,NOT(NETWORKDAYS.INTL(OFFSET(AN$4,,-Sens),OFFSET(AN$4,,-Sens),Chômés)))),IF(OR(AN$4=Tout_JF_P,NOT(NETWORKDAYS.INTL(AN$4,AN$4,Chômés))),"*",Montant),
"")))))),"")</f>
        <v/>
      </c>
      <c r="AO24" s="61" t="str">
        <f t="array" aca="1" ref="AO24" ca="1">IFERROR(IF(AO$4&lt;$D24,"",
IF(AO$4&gt;La_Dernière_Opération,"",
IF(AO$4=La_Dernière_Opération,Montant,
IF(AO$4=$D24,IF(OR(AO$4=Tout_JF_P,NOT(NETWORKDAYS.INTL(AO$4,AO$4,Chômés))),"*",Montant),
IF(_T_E=AO$4,IF(OR(AO$4=Tout_JF_P,NOT(NETWORKDAYS.INTL(AO$4,AO$4,Chômés))),"*",Montant),
IF(AND(OFFSET(AO24,,-Sens)&lt;&gt;"",OR(OFFSET(AO$4,,-Sens)=Tout_JF_P,NOT(NETWORKDAYS.INTL(OFFSET(AO$4,,-Sens),OFFSET(AO$4,,-Sens),Chômés)))),IF(OR(AO$4=Tout_JF_P,NOT(NETWORKDAYS.INTL(AO$4,AO$4,Chômés))),"*",Montant),
"")))))),"")</f>
        <v/>
      </c>
      <c r="AP24" s="61" t="str">
        <f t="array" aca="1" ref="AP24" ca="1">IFERROR(IF(AP$4&lt;$D24,"",
IF(AP$4&gt;La_Dernière_Opération,"",
IF(AP$4=La_Dernière_Opération,Montant,
IF(AP$4=$D24,IF(OR(AP$4=Tout_JF_P,NOT(NETWORKDAYS.INTL(AP$4,AP$4,Chômés))),"*",Montant),
IF(_T_E=AP$4,IF(OR(AP$4=Tout_JF_P,NOT(NETWORKDAYS.INTL(AP$4,AP$4,Chômés))),"*",Montant),
IF(AND(OFFSET(AP24,,-Sens)&lt;&gt;"",OR(OFFSET(AP$4,,-Sens)=Tout_JF_P,NOT(NETWORKDAYS.INTL(OFFSET(AP$4,,-Sens),OFFSET(AP$4,,-Sens),Chômés)))),IF(OR(AP$4=Tout_JF_P,NOT(NETWORKDAYS.INTL(AP$4,AP$4,Chômés))),"*",Montant),
"")))))),"")</f>
        <v/>
      </c>
      <c r="AQ24" s="61" t="str">
        <f t="array" aca="1" ref="AQ24" ca="1">IFERROR(IF(AQ$4&lt;$D24,"",
IF(AQ$4&gt;La_Dernière_Opération,"",
IF(AQ$4=La_Dernière_Opération,Montant,
IF(AQ$4=$D24,IF(OR(AQ$4=Tout_JF_P,NOT(NETWORKDAYS.INTL(AQ$4,AQ$4,Chômés))),"*",Montant),
IF(_T_E=AQ$4,IF(OR(AQ$4=Tout_JF_P,NOT(NETWORKDAYS.INTL(AQ$4,AQ$4,Chômés))),"*",Montant),
IF(AND(OFFSET(AQ24,,-Sens)&lt;&gt;"",OR(OFFSET(AQ$4,,-Sens)=Tout_JF_P,NOT(NETWORKDAYS.INTL(OFFSET(AQ$4,,-Sens),OFFSET(AQ$4,,-Sens),Chômés)))),IF(OR(AQ$4=Tout_JF_P,NOT(NETWORKDAYS.INTL(AQ$4,AQ$4,Chômés))),"*",Montant),
"")))))),"")</f>
        <v/>
      </c>
      <c r="AR24" s="61" t="str">
        <f t="array" aca="1" ref="AR24" ca="1">IFERROR(IF(AR$4&lt;$D24,"",
IF(AR$4&gt;La_Dernière_Opération,"",
IF(AR$4=La_Dernière_Opération,Montant,
IF(AR$4=$D24,IF(OR(AR$4=Tout_JF_P,NOT(NETWORKDAYS.INTL(AR$4,AR$4,Chômés))),"*",Montant),
IF(_T_E=AR$4,IF(OR(AR$4=Tout_JF_P,NOT(NETWORKDAYS.INTL(AR$4,AR$4,Chômés))),"*",Montant),
IF(AND(OFFSET(AR24,,-Sens)&lt;&gt;"",OR(OFFSET(AR$4,,-Sens)=Tout_JF_P,NOT(NETWORKDAYS.INTL(OFFSET(AR$4,,-Sens),OFFSET(AR$4,,-Sens),Chômés)))),IF(OR(AR$4=Tout_JF_P,NOT(NETWORKDAYS.INTL(AR$4,AR$4,Chômés))),"*",Montant),
"")))))),"")</f>
        <v/>
      </c>
      <c r="AS24" s="61" t="str">
        <f t="array" aca="1" ref="AS24" ca="1">IFERROR(IF(AS$4&lt;$D24,"",
IF(AS$4&gt;La_Dernière_Opération,"",
IF(AS$4=La_Dernière_Opération,Montant,
IF(AS$4=$D24,IF(OR(AS$4=Tout_JF_P,NOT(NETWORKDAYS.INTL(AS$4,AS$4,Chômés))),"*",Montant),
IF(_T_E=AS$4,IF(OR(AS$4=Tout_JF_P,NOT(NETWORKDAYS.INTL(AS$4,AS$4,Chômés))),"*",Montant),
IF(AND(OFFSET(AS24,,-Sens)&lt;&gt;"",OR(OFFSET(AS$4,,-Sens)=Tout_JF_P,NOT(NETWORKDAYS.INTL(OFFSET(AS$4,,-Sens),OFFSET(AS$4,,-Sens),Chômés)))),IF(OR(AS$4=Tout_JF_P,NOT(NETWORKDAYS.INTL(AS$4,AS$4,Chômés))),"*",Montant),
"")))))),"")</f>
        <v/>
      </c>
      <c r="AT24" s="61" t="str">
        <f t="array" aca="1" ref="AT24" ca="1">IFERROR(IF(AT$4&lt;$D24,"",
IF(AT$4&gt;La_Dernière_Opération,"",
IF(AT$4=La_Dernière_Opération,Montant,
IF(AT$4=$D24,IF(OR(AT$4=Tout_JF_P,NOT(NETWORKDAYS.INTL(AT$4,AT$4,Chômés))),"*",Montant),
IF(_T_E=AT$4,IF(OR(AT$4=Tout_JF_P,NOT(NETWORKDAYS.INTL(AT$4,AT$4,Chômés))),"*",Montant),
IF(AND(OFFSET(AT24,,-Sens)&lt;&gt;"",OR(OFFSET(AT$4,,-Sens)=Tout_JF_P,NOT(NETWORKDAYS.INTL(OFFSET(AT$4,,-Sens),OFFSET(AT$4,,-Sens),Chômés)))),IF(OR(AT$4=Tout_JF_P,NOT(NETWORKDAYS.INTL(AT$4,AT$4,Chômés))),"*",Montant),
"")))))),"")</f>
        <v/>
      </c>
      <c r="AU24" s="61" t="str">
        <f t="array" aca="1" ref="AU24" ca="1">IFERROR(IF(AU$4&lt;$D24,"",
IF(AU$4&gt;La_Dernière_Opération,"",
IF(AU$4=La_Dernière_Opération,Montant,
IF(AU$4=$D24,IF(OR(AU$4=Tout_JF_P,NOT(NETWORKDAYS.INTL(AU$4,AU$4,Chômés))),"*",Montant),
IF(_T_E=AU$4,IF(OR(AU$4=Tout_JF_P,NOT(NETWORKDAYS.INTL(AU$4,AU$4,Chômés))),"*",Montant),
IF(AND(OFFSET(AU24,,-Sens)&lt;&gt;"",OR(OFFSET(AU$4,,-Sens)=Tout_JF_P,NOT(NETWORKDAYS.INTL(OFFSET(AU$4,,-Sens),OFFSET(AU$4,,-Sens),Chômés)))),IF(OR(AU$4=Tout_JF_P,NOT(NETWORKDAYS.INTL(AU$4,AU$4,Chômés))),"*",Montant),
"")))))),"")</f>
        <v/>
      </c>
      <c r="AV24" s="61" t="str">
        <f t="array" aca="1" ref="AV24" ca="1">IFERROR(IF(AV$4&lt;$D24,"",
IF(AV$4&gt;La_Dernière_Opération,"",
IF(AV$4=La_Dernière_Opération,Montant,
IF(AV$4=$D24,IF(OR(AV$4=Tout_JF_P,NOT(NETWORKDAYS.INTL(AV$4,AV$4,Chômés))),"*",Montant),
IF(_T_E=AV$4,IF(OR(AV$4=Tout_JF_P,NOT(NETWORKDAYS.INTL(AV$4,AV$4,Chômés))),"*",Montant),
IF(AND(OFFSET(AV24,,-Sens)&lt;&gt;"",OR(OFFSET(AV$4,,-Sens)=Tout_JF_P,NOT(NETWORKDAYS.INTL(OFFSET(AV$4,,-Sens),OFFSET(AV$4,,-Sens),Chômés)))),IF(OR(AV$4=Tout_JF_P,NOT(NETWORKDAYS.INTL(AV$4,AV$4,Chômés))),"*",Montant),
"")))))),"")</f>
        <v/>
      </c>
      <c r="AW24" s="61" t="str">
        <f t="array" aca="1" ref="AW24" ca="1">IFERROR(IF(AW$4&lt;$D24,"",
IF(AW$4&gt;La_Dernière_Opération,"",
IF(AW$4=La_Dernière_Opération,Montant,
IF(AW$4=$D24,IF(OR(AW$4=Tout_JF_P,NOT(NETWORKDAYS.INTL(AW$4,AW$4,Chômés))),"*",Montant),
IF(_T_E=AW$4,IF(OR(AW$4=Tout_JF_P,NOT(NETWORKDAYS.INTL(AW$4,AW$4,Chômés))),"*",Montant),
IF(AND(OFFSET(AW24,,-Sens)&lt;&gt;"",OR(OFFSET(AW$4,,-Sens)=Tout_JF_P,NOT(NETWORKDAYS.INTL(OFFSET(AW$4,,-Sens),OFFSET(AW$4,,-Sens),Chômés)))),IF(OR(AW$4=Tout_JF_P,NOT(NETWORKDAYS.INTL(AW$4,AW$4,Chômés))),"*",Montant),
"")))))),"")</f>
        <v/>
      </c>
      <c r="AX24" s="61" t="str">
        <f t="array" aca="1" ref="AX24" ca="1">IFERROR(IF(AX$4&lt;$D24,"",
IF(AX$4&gt;La_Dernière_Opération,"",
IF(AX$4=La_Dernière_Opération,Montant,
IF(AX$4=$D24,IF(OR(AX$4=Tout_JF_P,NOT(NETWORKDAYS.INTL(AX$4,AX$4,Chômés))),"*",Montant),
IF(_T_E=AX$4,IF(OR(AX$4=Tout_JF_P,NOT(NETWORKDAYS.INTL(AX$4,AX$4,Chômés))),"*",Montant),
IF(AND(OFFSET(AX24,,-Sens)&lt;&gt;"",OR(OFFSET(AX$4,,-Sens)=Tout_JF_P,NOT(NETWORKDAYS.INTL(OFFSET(AX$4,,-Sens),OFFSET(AX$4,,-Sens),Chômés)))),IF(OR(AX$4=Tout_JF_P,NOT(NETWORKDAYS.INTL(AX$4,AX$4,Chômés))),"*",Montant),
"")))))),"")</f>
        <v/>
      </c>
      <c r="AY24" s="61" t="str">
        <f t="array" aca="1" ref="AY24" ca="1">IFERROR(IF(AY$4&lt;$D24,"",
IF(AY$4&gt;La_Dernière_Opération,"",
IF(AY$4=La_Dernière_Opération,Montant,
IF(AY$4=$D24,IF(OR(AY$4=Tout_JF_P,NOT(NETWORKDAYS.INTL(AY$4,AY$4,Chômés))),"*",Montant),
IF(_T_E=AY$4,IF(OR(AY$4=Tout_JF_P,NOT(NETWORKDAYS.INTL(AY$4,AY$4,Chômés))),"*",Montant),
IF(AND(OFFSET(AY24,,-Sens)&lt;&gt;"",OR(OFFSET(AY$4,,-Sens)=Tout_JF_P,NOT(NETWORKDAYS.INTL(OFFSET(AY$4,,-Sens),OFFSET(AY$4,,-Sens),Chômés)))),IF(OR(AY$4=Tout_JF_P,NOT(NETWORKDAYS.INTL(AY$4,AY$4,Chômés))),"*",Montant),
"")))))),"")</f>
        <v/>
      </c>
      <c r="AZ24" s="61" t="str">
        <f t="array" aca="1" ref="AZ24" ca="1">IFERROR(IF(AZ$4&lt;$D24,"",
IF(AZ$4&gt;La_Dernière_Opération,"",
IF(AZ$4=La_Dernière_Opération,Montant,
IF(AZ$4=$D24,IF(OR(AZ$4=Tout_JF_P,NOT(NETWORKDAYS.INTL(AZ$4,AZ$4,Chômés))),"*",Montant),
IF(_T_E=AZ$4,IF(OR(AZ$4=Tout_JF_P,NOT(NETWORKDAYS.INTL(AZ$4,AZ$4,Chômés))),"*",Montant),
IF(AND(OFFSET(AZ24,,-Sens)&lt;&gt;"",OR(OFFSET(AZ$4,,-Sens)=Tout_JF_P,NOT(NETWORKDAYS.INTL(OFFSET(AZ$4,,-Sens),OFFSET(AZ$4,,-Sens),Chômés)))),IF(OR(AZ$4=Tout_JF_P,NOT(NETWORKDAYS.INTL(AZ$4,AZ$4,Chômés))),"*",Montant),
"")))))),"")</f>
        <v/>
      </c>
      <c r="BA24" s="61" t="str">
        <f t="array" aca="1" ref="BA24" ca="1">IFERROR(IF(BA$4&lt;$D24,"",
IF(BA$4&gt;La_Dernière_Opération,"",
IF(BA$4=La_Dernière_Opération,Montant,
IF(BA$4=$D24,IF(OR(BA$4=Tout_JF_P,NOT(NETWORKDAYS.INTL(BA$4,BA$4,Chômés))),"*",Montant),
IF(_T_E=BA$4,IF(OR(BA$4=Tout_JF_P,NOT(NETWORKDAYS.INTL(BA$4,BA$4,Chômés))),"*",Montant),
IF(AND(OFFSET(BA24,,-Sens)&lt;&gt;"",OR(OFFSET(BA$4,,-Sens)=Tout_JF_P,NOT(NETWORKDAYS.INTL(OFFSET(BA$4,,-Sens),OFFSET(BA$4,,-Sens),Chômés)))),IF(OR(BA$4=Tout_JF_P,NOT(NETWORKDAYS.INTL(BA$4,BA$4,Chômés))),"*",Montant),
"")))))),"")</f>
        <v/>
      </c>
      <c r="BB24" s="44" t="str">
        <f t="array" aca="1" ref="BB24" ca="1">IFERROR(IF(BB$4&lt;$D24,"",
IF(BB$4&gt;La_Dernière_Opération,"",
IF(BB$4=La_Dernière_Opération,Montant,
IF(BB$4=$D24,IF(OR(BB$4=Tout_JF_P,NOT(NETWORKDAYS.INTL(BB$4,BB$4,Chômés))),"*",Montant),
IF(_T_E=BB$4,IF(OR(BB$4=Tout_JF_P,NOT(NETWORKDAYS.INTL(BB$4,BB$4,Chômés))),"*",Montant),
IF(AND(OFFSET(BB24,,-Sens)&lt;&gt;"",OR(OFFSET(BB$4,,-Sens)=Tout_JF_P,NOT(NETWORKDAYS.INTL(OFFSET(BB$4,,-Sens),OFFSET(BB$4,,-Sens),Chômés)))),IF(OR(BB$4=Tout_JF_P,NOT(NETWORKDAYS.INTL(BB$4,BB$4,Chômés))),"*",Montant),
"")))))),"")</f>
        <v/>
      </c>
      <c r="BC24" s="44" t="str">
        <f t="array" aca="1" ref="BC24" ca="1">IFERROR(IF(BC$4&lt;$D24,"",
IF(BC$4&gt;La_Dernière_Opération,"",
IF(BC$4=La_Dernière_Opération,Montant,
IF(BC$4=$D24,IF(OR(BC$4=Tout_JF_P,NOT(NETWORKDAYS.INTL(BC$4,BC$4,Chômés))),"*",Montant),
IF(_T_E=BC$4,IF(OR(BC$4=Tout_JF_P,NOT(NETWORKDAYS.INTL(BC$4,BC$4,Chômés))),"*",Montant),
IF(AND(OFFSET(BC24,,-Sens)&lt;&gt;"",OR(OFFSET(BC$4,,-Sens)=Tout_JF_P,NOT(NETWORKDAYS.INTL(OFFSET(BC$4,,-Sens),OFFSET(BC$4,,-Sens),Chômés)))),IF(OR(BC$4=Tout_JF_P,NOT(NETWORKDAYS.INTL(BC$4,BC$4,Chômés))),"*",Montant),
"")))))),"")</f>
        <v/>
      </c>
      <c r="BD24" s="44" t="str">
        <f t="array" aca="1" ref="BD24" ca="1">IFERROR(IF(BD$4&lt;$D24,"",
IF(BD$4&gt;La_Dernière_Opération,"",
IF(BD$4=La_Dernière_Opération,Montant,
IF(BD$4=$D24,IF(OR(BD$4=Tout_JF_P,NOT(NETWORKDAYS.INTL(BD$4,BD$4,Chômés))),"*",Montant),
IF(_T_E=BD$4,IF(OR(BD$4=Tout_JF_P,NOT(NETWORKDAYS.INTL(BD$4,BD$4,Chômés))),"*",Montant),
IF(AND(OFFSET(BD24,,-Sens)&lt;&gt;"",OR(OFFSET(BD$4,,-Sens)=Tout_JF_P,NOT(NETWORKDAYS.INTL(OFFSET(BD$4,,-Sens),OFFSET(BD$4,,-Sens),Chômés)))),IF(OR(BD$4=Tout_JF_P,NOT(NETWORKDAYS.INTL(BD$4,BD$4,Chômés))),"*",Montant),
"")))))),"")</f>
        <v/>
      </c>
      <c r="BE24" s="44" t="str">
        <f t="array" aca="1" ref="BE24" ca="1">IFERROR(IF(BE$4&lt;$D24,"",
IF(BE$4&gt;La_Dernière_Opération,"",
IF(BE$4=La_Dernière_Opération,Montant,
IF(BE$4=$D24,IF(OR(BE$4=Tout_JF_P,NOT(NETWORKDAYS.INTL(BE$4,BE$4,Chômés))),"*",Montant),
IF(_T_E=BE$4,IF(OR(BE$4=Tout_JF_P,NOT(NETWORKDAYS.INTL(BE$4,BE$4,Chômés))),"*",Montant),
IF(AND(OFFSET(BE24,,-Sens)&lt;&gt;"",OR(OFFSET(BE$4,,-Sens)=Tout_JF_P,NOT(NETWORKDAYS.INTL(OFFSET(BE$4,,-Sens),OFFSET(BE$4,,-Sens),Chômés)))),IF(OR(BE$4=Tout_JF_P,NOT(NETWORKDAYS.INTL(BE$4,BE$4,Chômés))),"*",Montant),
"")))))),"")</f>
        <v/>
      </c>
      <c r="BF24" s="44" t="str">
        <f t="array" aca="1" ref="BF24" ca="1">IFERROR(IF(BF$4&lt;$D24,"",
IF(BF$4&gt;La_Dernière_Opération,"",
IF(BF$4=La_Dernière_Opération,Montant,
IF(BF$4=$D24,IF(OR(BF$4=Tout_JF_P,NOT(NETWORKDAYS.INTL(BF$4,BF$4,Chômés))),"*",Montant),
IF(_T_E=BF$4,IF(OR(BF$4=Tout_JF_P,NOT(NETWORKDAYS.INTL(BF$4,BF$4,Chômés))),"*",Montant),
IF(AND(OFFSET(BF24,,-Sens)&lt;&gt;"",OR(OFFSET(BF$4,,-Sens)=Tout_JF_P,NOT(NETWORKDAYS.INTL(OFFSET(BF$4,,-Sens),OFFSET(BF$4,,-Sens),Chômés)))),IF(OR(BF$4=Tout_JF_P,NOT(NETWORKDAYS.INTL(BF$4,BF$4,Chômés))),"*",Montant),
"")))))),"")</f>
        <v/>
      </c>
      <c r="BG24" s="44" t="str">
        <f t="array" aca="1" ref="BG24" ca="1">IFERROR(IF(BG$4&lt;$D24,"",
IF(BG$4&gt;La_Dernière_Opération,"",
IF(BG$4=La_Dernière_Opération,Montant,
IF(BG$4=$D24,IF(OR(BG$4=Tout_JF_P,NOT(NETWORKDAYS.INTL(BG$4,BG$4,Chômés))),"*",Montant),
IF(_T_E=BG$4,IF(OR(BG$4=Tout_JF_P,NOT(NETWORKDAYS.INTL(BG$4,BG$4,Chômés))),"*",Montant),
IF(AND(OFFSET(BG24,,-Sens)&lt;&gt;"",OR(OFFSET(BG$4,,-Sens)=Tout_JF_P,NOT(NETWORKDAYS.INTL(OFFSET(BG$4,,-Sens),OFFSET(BG$4,,-Sens),Chômés)))),IF(OR(BG$4=Tout_JF_P,NOT(NETWORKDAYS.INTL(BG$4,BG$4,Chômés))),"*",Montant),
"")))))),"")</f>
        <v/>
      </c>
      <c r="BH24" s="40" t="str">
        <f t="array" aca="1" ref="BH24" ca="1">IFERROR(IF(BH$4&lt;$D24,"",
IF(BH$4&gt;La_Dernière_Opération,"",
IF(BH$4=La_Dernière_Opération,Montant,
IF(BH$4=$D24,IF(OR(BH$4=Tout_JF_P,NOT(NETWORKDAYS.INTL(BH$4,BH$4,Chômés))),"*",Montant),
IF(_T_E=BH$4,IF(OR(BH$4=Tout_JF_P,NOT(NETWORKDAYS.INTL(BH$4,BH$4,Chômés))),"*",Montant),
IF(AND(OFFSET(BH24,,-Sens)&lt;&gt;"",OR(OFFSET(BH$4,,-Sens)=Tout_JF_P,NOT(NETWORKDAYS.INTL(OFFSET(BH$4,,-Sens),OFFSET(BH$4,,-Sens),Chômés)))),IF(OR(BH$4=Tout_JF_P,NOT(NETWORKDAYS.INTL(BH$4,BH$4,Chômés))),"*",Montant),
"")))))),"")</f>
        <v/>
      </c>
    </row>
    <row r="25" spans="1:60" ht="26.25" x14ac:dyDescent="0.25">
      <c r="A25" s="63" t="s">
        <v>132</v>
      </c>
      <c r="B25" s="75" t="s">
        <v>166</v>
      </c>
      <c r="C25" s="71"/>
      <c r="D25" s="72">
        <v>43819</v>
      </c>
      <c r="E25" s="77" t="s">
        <v>52</v>
      </c>
      <c r="F25" s="73">
        <v>10000</v>
      </c>
      <c r="G25" s="71"/>
      <c r="H25" s="74">
        <f t="array" aca="1" ref="H25" ca="1">IF(OR($D25=Fériés,$D25=Ponts,NOT(NETWORKDAYS.INTL($D25,$D25,Chômés))),"Erreur de",IF($D25="","Absence de",IFERROR(
IF($I25="Terminé","Opération",
IF(TODAY()&lt;=$D25,$D25,
IF($I25&lt;WORKDAY.INTL(Prochaine_Echéance,IF(OR(WORKDAY.INTL(Prochaine_Echéance,0,Chômés,Tout_JF_P)=Tout_JF_P),1,0)*Sens,Chômés,Tout_JF_P),
$I25,
WORKDAY.INTL(Prochaine_Echéance,IF(OR(WORKDAY.INTL(Prochaine_Echéance,0,Chômés,Tout_JF_P)=Tout_JF_P),1,0)*Sens,Chômés,Tout_JF_P))
)),
IF($D25="","Absence de","Erreur de"))))</f>
        <v>43910</v>
      </c>
      <c r="I25" s="60" t="str">
        <f t="array" aca="1" ref="I25" ca="1">IF(OR($D25=Fériés,$D25=Ponts,NOT(NETWORKDAYS.INTL($D25,$D25,Chômés))),"date de début",IFERROR(
IF(La_Dernière_Opération&gt;EDATE($D25,100),"Perpétuel",
IF(La_Dernière_Opération&lt;TODAY(),"Terminé",La_Dernière_Opération)),IF(AND(ISNUMBER($D25),$E25=""),"périodicité","date de début")))</f>
        <v>Perpétuel</v>
      </c>
      <c r="J25" s="40" t="str">
        <f t="array" aca="1" ref="J25" ca="1">IFERROR(IF(J$4&lt;$D25,"",
IF(J$4&gt;La_Dernière_Opération,"",
IF(J$4=La_Dernière_Opération,Montant,
IF(J$4=$D25,IF(OR(J$4=Tout_JF_P,NOT(NETWORKDAYS.INTL(J$4,J$4,Chômés))),"*",Montant),
IF(_T_E=J$4,IF(OR(J$4=Tout_JF_P,NOT(NETWORKDAYS.INTL(J$4,J$4,Chômés))),"*",Montant),
IF(AND(OFFSET(J25,,-Sens)&lt;&gt;"",OR(OFFSET(J$4,,-Sens)=Tout_JF_P,NOT(NETWORKDAYS.INTL(OFFSET(J$4,,-Sens),OFFSET(J$4,,-Sens),Chômés)))),IF(OR(J$4=Tout_JF_P,NOT(NETWORKDAYS.INTL(J$4,J$4,Chômés))),"*",Montant),
"")))))),"")</f>
        <v/>
      </c>
      <c r="K25" s="40" t="str">
        <f t="array" aca="1" ref="K25" ca="1">IFERROR(IF(K$4&lt;$D25,"",
IF(K$4&gt;La_Dernière_Opération,"",
IF(K$4=La_Dernière_Opération,Montant,
IF(K$4=$D25,IF(OR(K$4=Tout_JF_P,NOT(NETWORKDAYS.INTL(K$4,K$4,Chômés))),"*",Montant),
IF(_T_E=K$4,IF(OR(K$4=Tout_JF_P,NOT(NETWORKDAYS.INTL(K$4,K$4,Chômés))),"*",Montant),
IF(AND(OFFSET(K25,,-Sens)&lt;&gt;"",OR(OFFSET(K$4,,-Sens)=Tout_JF_P,NOT(NETWORKDAYS.INTL(OFFSET(K$4,,-Sens),OFFSET(K$4,,-Sens),Chômés)))),IF(OR(K$4=Tout_JF_P,NOT(NETWORKDAYS.INTL(K$4,K$4,Chômés))),"*",Montant),
"")))))),"")</f>
        <v/>
      </c>
      <c r="L25" s="40" t="str">
        <f t="array" aca="1" ref="L25" ca="1">IFERROR(IF(L$4&lt;$D25,"",
IF(L$4&gt;La_Dernière_Opération,"",
IF(L$4=La_Dernière_Opération,Montant,
IF(L$4=$D25,IF(OR(L$4=Tout_JF_P,NOT(NETWORKDAYS.INTL(L$4,L$4,Chômés))),"*",Montant),
IF(_T_E=L$4,IF(OR(L$4=Tout_JF_P,NOT(NETWORKDAYS.INTL(L$4,L$4,Chômés))),"*",Montant),
IF(AND(OFFSET(L25,,-Sens)&lt;&gt;"",OR(OFFSET(L$4,,-Sens)=Tout_JF_P,NOT(NETWORKDAYS.INTL(OFFSET(L$4,,-Sens),OFFSET(L$4,,-Sens),Chômés)))),IF(OR(L$4=Tout_JF_P,NOT(NETWORKDAYS.INTL(L$4,L$4,Chômés))),"*",Montant),
"")))))),"")</f>
        <v/>
      </c>
      <c r="M25" s="40" t="str">
        <f t="array" aca="1" ref="M25" ca="1">IFERROR(IF(M$4&lt;$D25,"",
IF(M$4&gt;La_Dernière_Opération,"",
IF(M$4=La_Dernière_Opération,Montant,
IF(M$4=$D25,IF(OR(M$4=Tout_JF_P,NOT(NETWORKDAYS.INTL(M$4,M$4,Chômés))),"*",Montant),
IF(_T_E=M$4,IF(OR(M$4=Tout_JF_P,NOT(NETWORKDAYS.INTL(M$4,M$4,Chômés))),"*",Montant),
IF(AND(OFFSET(M25,,-Sens)&lt;&gt;"",OR(OFFSET(M$4,,-Sens)=Tout_JF_P,NOT(NETWORKDAYS.INTL(OFFSET(M$4,,-Sens),OFFSET(M$4,,-Sens),Chômés)))),IF(OR(M$4=Tout_JF_P,NOT(NETWORKDAYS.INTL(M$4,M$4,Chômés))),"*",Montant),
"")))))),"")</f>
        <v/>
      </c>
      <c r="N25" s="40" t="str">
        <f t="array" aca="1" ref="N25" ca="1">IFERROR(IF(N$4&lt;$D25,"",
IF(N$4&gt;La_Dernière_Opération,"",
IF(N$4=La_Dernière_Opération,Montant,
IF(N$4=$D25,IF(OR(N$4=Tout_JF_P,NOT(NETWORKDAYS.INTL(N$4,N$4,Chômés))),"*",Montant),
IF(_T_E=N$4,IF(OR(N$4=Tout_JF_P,NOT(NETWORKDAYS.INTL(N$4,N$4,Chômés))),"*",Montant),
IF(AND(OFFSET(N25,,-Sens)&lt;&gt;"",OR(OFFSET(N$4,,-Sens)=Tout_JF_P,NOT(NETWORKDAYS.INTL(OFFSET(N$4,,-Sens),OFFSET(N$4,,-Sens),Chômés)))),IF(OR(N$4=Tout_JF_P,NOT(NETWORKDAYS.INTL(N$4,N$4,Chômés))),"*",Montant),
"")))))),"")</f>
        <v>VM</v>
      </c>
      <c r="O25" s="40" t="str">
        <f t="array" aca="1" ref="O25" ca="1">IFERROR(IF(O$4&lt;$D25,"",
IF(O$4&gt;La_Dernière_Opération,"",
IF(O$4=La_Dernière_Opération,Montant,
IF(O$4=$D25,IF(OR(O$4=Tout_JF_P,NOT(NETWORKDAYS.INTL(O$4,O$4,Chômés))),"*",Montant),
IF(_T_E=O$4,IF(OR(O$4=Tout_JF_P,NOT(NETWORKDAYS.INTL(O$4,O$4,Chômés))),"*",Montant),
IF(AND(OFFSET(O25,,-Sens)&lt;&gt;"",OR(OFFSET(O$4,,-Sens)=Tout_JF_P,NOT(NETWORKDAYS.INTL(OFFSET(O$4,,-Sens),OFFSET(O$4,,-Sens),Chômés)))),IF(OR(O$4=Tout_JF_P,NOT(NETWORKDAYS.INTL(O$4,O$4,Chômés))),"*",Montant),
"")))))),"")</f>
        <v/>
      </c>
      <c r="P25" s="40" t="str">
        <f t="array" aca="1" ref="P25" ca="1">IFERROR(IF(P$4&lt;$D25,"",
IF(P$4&gt;La_Dernière_Opération,"",
IF(P$4=La_Dernière_Opération,Montant,
IF(P$4=$D25,IF(OR(P$4=Tout_JF_P,NOT(NETWORKDAYS.INTL(P$4,P$4,Chômés))),"*",Montant),
IF(_T_E=P$4,IF(OR(P$4=Tout_JF_P,NOT(NETWORKDAYS.INTL(P$4,P$4,Chômés))),"*",Montant),
IF(AND(OFFSET(P25,,-Sens)&lt;&gt;"",OR(OFFSET(P$4,,-Sens)=Tout_JF_P,NOT(NETWORKDAYS.INTL(OFFSET(P$4,,-Sens),OFFSET(P$4,,-Sens),Chômés)))),IF(OR(P$4=Tout_JF_P,NOT(NETWORKDAYS.INTL(P$4,P$4,Chômés))),"*",Montant),
"")))))),"")</f>
        <v/>
      </c>
      <c r="Q25" s="40" t="str">
        <f t="array" aca="1" ref="Q25" ca="1">IFERROR(IF(Q$4&lt;$D25,"",
IF(Q$4&gt;La_Dernière_Opération,"",
IF(Q$4=La_Dernière_Opération,Montant,
IF(Q$4=$D25,IF(OR(Q$4=Tout_JF_P,NOT(NETWORKDAYS.INTL(Q$4,Q$4,Chômés))),"*",Montant),
IF(_T_E=Q$4,IF(OR(Q$4=Tout_JF_P,NOT(NETWORKDAYS.INTL(Q$4,Q$4,Chômés))),"*",Montant),
IF(AND(OFFSET(Q25,,-Sens)&lt;&gt;"",OR(OFFSET(Q$4,,-Sens)=Tout_JF_P,NOT(NETWORKDAYS.INTL(OFFSET(Q$4,,-Sens),OFFSET(Q$4,,-Sens),Chômés)))),IF(OR(Q$4=Tout_JF_P,NOT(NETWORKDAYS.INTL(Q$4,Q$4,Chômés))),"*",Montant),
"")))))),"")</f>
        <v/>
      </c>
      <c r="R25" s="61" t="str">
        <f t="array" aca="1" ref="R25" ca="1">IFERROR(IF(R$4&lt;$D25,"",
IF(R$4&gt;La_Dernière_Opération,"",
IF(R$4=La_Dernière_Opération,Montant,
IF(R$4=$D25,IF(OR(R$4=Tout_JF_P,NOT(NETWORKDAYS.INTL(R$4,R$4,Chômés))),"*",Montant),
IF(_T_E=R$4,IF(OR(R$4=Tout_JF_P,NOT(NETWORKDAYS.INTL(R$4,R$4,Chômés))),"*",Montant),
IF(AND(OFFSET(R25,,-Sens)&lt;&gt;"",OR(OFFSET(R$4,,-Sens)=Tout_JF_P,NOT(NETWORKDAYS.INTL(OFFSET(R$4,,-Sens),OFFSET(R$4,,-Sens),Chômés)))),IF(OR(R$4=Tout_JF_P,NOT(NETWORKDAYS.INTL(R$4,R$4,Chômés))),"*",Montant),
"")))))),"")</f>
        <v/>
      </c>
      <c r="S25" s="61" t="str">
        <f t="array" aca="1" ref="S25" ca="1">IFERROR(IF(S$4&lt;$D25,"",
IF(S$4&gt;La_Dernière_Opération,"",
IF(S$4=La_Dernière_Opération,Montant,
IF(S$4=$D25,IF(OR(S$4=Tout_JF_P,NOT(NETWORKDAYS.INTL(S$4,S$4,Chômés))),"*",Montant),
IF(_T_E=S$4,IF(OR(S$4=Tout_JF_P,NOT(NETWORKDAYS.INTL(S$4,S$4,Chômés))),"*",Montant),
IF(AND(OFFSET(S25,,-Sens)&lt;&gt;"",OR(OFFSET(S$4,,-Sens)=Tout_JF_P,NOT(NETWORKDAYS.INTL(OFFSET(S$4,,-Sens),OFFSET(S$4,,-Sens),Chômés)))),IF(OR(S$4=Tout_JF_P,NOT(NETWORKDAYS.INTL(S$4,S$4,Chômés))),"*",Montant),
"")))))),"")</f>
        <v/>
      </c>
      <c r="T25" s="61" t="str">
        <f t="array" aca="1" ref="T25" ca="1">IFERROR(IF(T$4&lt;$D25,"",
IF(T$4&gt;La_Dernière_Opération,"",
IF(T$4=La_Dernière_Opération,Montant,
IF(T$4=$D25,IF(OR(T$4=Tout_JF_P,NOT(NETWORKDAYS.INTL(T$4,T$4,Chômés))),"*",Montant),
IF(_T_E=T$4,IF(OR(T$4=Tout_JF_P,NOT(NETWORKDAYS.INTL(T$4,T$4,Chômés))),"*",Montant),
IF(AND(OFFSET(T25,,-Sens)&lt;&gt;"",OR(OFFSET(T$4,,-Sens)=Tout_JF_P,NOT(NETWORKDAYS.INTL(OFFSET(T$4,,-Sens),OFFSET(T$4,,-Sens),Chômés)))),IF(OR(T$4=Tout_JF_P,NOT(NETWORKDAYS.INTL(T$4,T$4,Chômés))),"*",Montant),
"")))))),"")</f>
        <v/>
      </c>
      <c r="U25" s="61" t="str">
        <f t="array" aca="1" ref="U25" ca="1">IFERROR(IF(U$4&lt;$D25,"",
IF(U$4&gt;La_Dernière_Opération,"",
IF(U$4=La_Dernière_Opération,Montant,
IF(U$4=$D25,IF(OR(U$4=Tout_JF_P,NOT(NETWORKDAYS.INTL(U$4,U$4,Chômés))),"*",Montant),
IF(_T_E=U$4,IF(OR(U$4=Tout_JF_P,NOT(NETWORKDAYS.INTL(U$4,U$4,Chômés))),"*",Montant),
IF(AND(OFFSET(U25,,-Sens)&lt;&gt;"",OR(OFFSET(U$4,,-Sens)=Tout_JF_P,NOT(NETWORKDAYS.INTL(OFFSET(U$4,,-Sens),OFFSET(U$4,,-Sens),Chômés)))),IF(OR(U$4=Tout_JF_P,NOT(NETWORKDAYS.INTL(U$4,U$4,Chômés))),"*",Montant),
"")))))),"")</f>
        <v/>
      </c>
      <c r="V25" s="61" t="str">
        <f t="array" aca="1" ref="V25" ca="1">IFERROR(IF(V$4&lt;$D25,"",
IF(V$4&gt;La_Dernière_Opération,"",
IF(V$4=La_Dernière_Opération,Montant,
IF(V$4=$D25,IF(OR(V$4=Tout_JF_P,NOT(NETWORKDAYS.INTL(V$4,V$4,Chômés))),"*",Montant),
IF(_T_E=V$4,IF(OR(V$4=Tout_JF_P,NOT(NETWORKDAYS.INTL(V$4,V$4,Chômés))),"*",Montant),
IF(AND(OFFSET(V25,,-Sens)&lt;&gt;"",OR(OFFSET(V$4,,-Sens)=Tout_JF_P,NOT(NETWORKDAYS.INTL(OFFSET(V$4,,-Sens),OFFSET(V$4,,-Sens),Chômés)))),IF(OR(V$4=Tout_JF_P,NOT(NETWORKDAYS.INTL(V$4,V$4,Chômés))),"*",Montant),
"")))))),"")</f>
        <v/>
      </c>
      <c r="W25" s="61" t="str">
        <f t="array" aca="1" ref="W25" ca="1">IFERROR(IF(W$4&lt;$D25,"",
IF(W$4&gt;La_Dernière_Opération,"",
IF(W$4=La_Dernière_Opération,Montant,
IF(W$4=$D25,IF(OR(W$4=Tout_JF_P,NOT(NETWORKDAYS.INTL(W$4,W$4,Chômés))),"*",Montant),
IF(_T_E=W$4,IF(OR(W$4=Tout_JF_P,NOT(NETWORKDAYS.INTL(W$4,W$4,Chômés))),"*",Montant),
IF(AND(OFFSET(W25,,-Sens)&lt;&gt;"",OR(OFFSET(W$4,,-Sens)=Tout_JF_P,NOT(NETWORKDAYS.INTL(OFFSET(W$4,,-Sens),OFFSET(W$4,,-Sens),Chômés)))),IF(OR(W$4=Tout_JF_P,NOT(NETWORKDAYS.INTL(W$4,W$4,Chômés))),"*",Montant),
"")))))),"")</f>
        <v/>
      </c>
      <c r="X25" s="61" t="str">
        <f t="array" aca="1" ref="X25" ca="1">IFERROR(IF(X$4&lt;$D25,"",
IF(X$4&gt;La_Dernière_Opération,"",
IF(X$4=La_Dernière_Opération,Montant,
IF(X$4=$D25,IF(OR(X$4=Tout_JF_P,NOT(NETWORKDAYS.INTL(X$4,X$4,Chômés))),"*",Montant),
IF(_T_E=X$4,IF(OR(X$4=Tout_JF_P,NOT(NETWORKDAYS.INTL(X$4,X$4,Chômés))),"*",Montant),
IF(AND(OFFSET(X25,,-Sens)&lt;&gt;"",OR(OFFSET(X$4,,-Sens)=Tout_JF_P,NOT(NETWORKDAYS.INTL(OFFSET(X$4,,-Sens),OFFSET(X$4,,-Sens),Chômés)))),IF(OR(X$4=Tout_JF_P,NOT(NETWORKDAYS.INTL(X$4,X$4,Chômés))),"*",Montant),
"")))))),"")</f>
        <v/>
      </c>
      <c r="Y25" s="61" t="str">
        <f t="array" aca="1" ref="Y25" ca="1">IFERROR(IF(Y$4&lt;$D25,"",
IF(Y$4&gt;La_Dernière_Opération,"",
IF(Y$4=La_Dernière_Opération,Montant,
IF(Y$4=$D25,IF(OR(Y$4=Tout_JF_P,NOT(NETWORKDAYS.INTL(Y$4,Y$4,Chômés))),"*",Montant),
IF(_T_E=Y$4,IF(OR(Y$4=Tout_JF_P,NOT(NETWORKDAYS.INTL(Y$4,Y$4,Chômés))),"*",Montant),
IF(AND(OFFSET(Y25,,-Sens)&lt;&gt;"",OR(OFFSET(Y$4,,-Sens)=Tout_JF_P,NOT(NETWORKDAYS.INTL(OFFSET(Y$4,,-Sens),OFFSET(Y$4,,-Sens),Chômés)))),IF(OR(Y$4=Tout_JF_P,NOT(NETWORKDAYS.INTL(Y$4,Y$4,Chômés))),"*",Montant),
"")))))),"")</f>
        <v/>
      </c>
      <c r="Z25" s="61" t="str">
        <f t="array" aca="1" ref="Z25" ca="1">IFERROR(IF(Z$4&lt;$D25,"",
IF(Z$4&gt;La_Dernière_Opération,"",
IF(Z$4=La_Dernière_Opération,Montant,
IF(Z$4=$D25,IF(OR(Z$4=Tout_JF_P,NOT(NETWORKDAYS.INTL(Z$4,Z$4,Chômés))),"*",Montant),
IF(_T_E=Z$4,IF(OR(Z$4=Tout_JF_P,NOT(NETWORKDAYS.INTL(Z$4,Z$4,Chômés))),"*",Montant),
IF(AND(OFFSET(Z25,,-Sens)&lt;&gt;"",OR(OFFSET(Z$4,,-Sens)=Tout_JF_P,NOT(NETWORKDAYS.INTL(OFFSET(Z$4,,-Sens),OFFSET(Z$4,,-Sens),Chômés)))),IF(OR(Z$4=Tout_JF_P,NOT(NETWORKDAYS.INTL(Z$4,Z$4,Chômés))),"*",Montant),
"")))))),"")</f>
        <v/>
      </c>
      <c r="AA25" s="61" t="str">
        <f t="array" aca="1" ref="AA25" ca="1">IFERROR(IF(AA$4&lt;$D25,"",
IF(AA$4&gt;La_Dernière_Opération,"",
IF(AA$4=La_Dernière_Opération,Montant,
IF(AA$4=$D25,IF(OR(AA$4=Tout_JF_P,NOT(NETWORKDAYS.INTL(AA$4,AA$4,Chômés))),"*",Montant),
IF(_T_E=AA$4,IF(OR(AA$4=Tout_JF_P,NOT(NETWORKDAYS.INTL(AA$4,AA$4,Chômés))),"*",Montant),
IF(AND(OFFSET(AA25,,-Sens)&lt;&gt;"",OR(OFFSET(AA$4,,-Sens)=Tout_JF_P,NOT(NETWORKDAYS.INTL(OFFSET(AA$4,,-Sens),OFFSET(AA$4,,-Sens),Chômés)))),IF(OR(AA$4=Tout_JF_P,NOT(NETWORKDAYS.INTL(AA$4,AA$4,Chômés))),"*",Montant),
"")))))),"")</f>
        <v/>
      </c>
      <c r="AB25" s="61" t="str">
        <f t="array" aca="1" ref="AB25" ca="1">IFERROR(IF(AB$4&lt;$D25,"",
IF(AB$4&gt;La_Dernière_Opération,"",
IF(AB$4=La_Dernière_Opération,Montant,
IF(AB$4=$D25,IF(OR(AB$4=Tout_JF_P,NOT(NETWORKDAYS.INTL(AB$4,AB$4,Chômés))),"*",Montant),
IF(_T_E=AB$4,IF(OR(AB$4=Tout_JF_P,NOT(NETWORKDAYS.INTL(AB$4,AB$4,Chômés))),"*",Montant),
IF(AND(OFFSET(AB25,,-Sens)&lt;&gt;"",OR(OFFSET(AB$4,,-Sens)=Tout_JF_P,NOT(NETWORKDAYS.INTL(OFFSET(AB$4,,-Sens),OFFSET(AB$4,,-Sens),Chômés)))),IF(OR(AB$4=Tout_JF_P,NOT(NETWORKDAYS.INTL(AB$4,AB$4,Chômés))),"*",Montant),
"")))))),"")</f>
        <v/>
      </c>
      <c r="AC25" s="61" t="str">
        <f t="array" aca="1" ref="AC25" ca="1">IFERROR(IF(AC$4&lt;$D25,"",
IF(AC$4&gt;La_Dernière_Opération,"",
IF(AC$4=La_Dernière_Opération,Montant,
IF(AC$4=$D25,IF(OR(AC$4=Tout_JF_P,NOT(NETWORKDAYS.INTL(AC$4,AC$4,Chômés))),"*",Montant),
IF(_T_E=AC$4,IF(OR(AC$4=Tout_JF_P,NOT(NETWORKDAYS.INTL(AC$4,AC$4,Chômés))),"*",Montant),
IF(AND(OFFSET(AC25,,-Sens)&lt;&gt;"",OR(OFFSET(AC$4,,-Sens)=Tout_JF_P,NOT(NETWORKDAYS.INTL(OFFSET(AC$4,,-Sens),OFFSET(AC$4,,-Sens),Chômés)))),IF(OR(AC$4=Tout_JF_P,NOT(NETWORKDAYS.INTL(AC$4,AC$4,Chômés))),"*",Montant),
"")))))),"")</f>
        <v/>
      </c>
      <c r="AD25" s="61" t="str">
        <f t="array" aca="1" ref="AD25" ca="1">IFERROR(IF(AD$4&lt;$D25,"",
IF(AD$4&gt;La_Dernière_Opération,"",
IF(AD$4=La_Dernière_Opération,Montant,
IF(AD$4=$D25,IF(OR(AD$4=Tout_JF_P,NOT(NETWORKDAYS.INTL(AD$4,AD$4,Chômés))),"*",Montant),
IF(_T_E=AD$4,IF(OR(AD$4=Tout_JF_P,NOT(NETWORKDAYS.INTL(AD$4,AD$4,Chômés))),"*",Montant),
IF(AND(OFFSET(AD25,,-Sens)&lt;&gt;"",OR(OFFSET(AD$4,,-Sens)=Tout_JF_P,NOT(NETWORKDAYS.INTL(OFFSET(AD$4,,-Sens),OFFSET(AD$4,,-Sens),Chômés)))),IF(OR(AD$4=Tout_JF_P,NOT(NETWORKDAYS.INTL(AD$4,AD$4,Chômés))),"*",Montant),
"")))))),"")</f>
        <v/>
      </c>
      <c r="AE25" s="61" t="str">
        <f t="array" aca="1" ref="AE25" ca="1">IFERROR(IF(AE$4&lt;$D25,"",
IF(AE$4&gt;La_Dernière_Opération,"",
IF(AE$4=La_Dernière_Opération,Montant,
IF(AE$4=$D25,IF(OR(AE$4=Tout_JF_P,NOT(NETWORKDAYS.INTL(AE$4,AE$4,Chômés))),"*",Montant),
IF(_T_E=AE$4,IF(OR(AE$4=Tout_JF_P,NOT(NETWORKDAYS.INTL(AE$4,AE$4,Chômés))),"*",Montant),
IF(AND(OFFSET(AE25,,-Sens)&lt;&gt;"",OR(OFFSET(AE$4,,-Sens)=Tout_JF_P,NOT(NETWORKDAYS.INTL(OFFSET(AE$4,,-Sens),OFFSET(AE$4,,-Sens),Chômés)))),IF(OR(AE$4=Tout_JF_P,NOT(NETWORKDAYS.INTL(AE$4,AE$4,Chômés))),"*",Montant),
"")))))),"")</f>
        <v/>
      </c>
      <c r="AF25" s="61" t="str">
        <f t="array" aca="1" ref="AF25" ca="1">IFERROR(IF(AF$4&lt;$D25,"",
IF(AF$4&gt;La_Dernière_Opération,"",
IF(AF$4=La_Dernière_Opération,Montant,
IF(AF$4=$D25,IF(OR(AF$4=Tout_JF_P,NOT(NETWORKDAYS.INTL(AF$4,AF$4,Chômés))),"*",Montant),
IF(_T_E=AF$4,IF(OR(AF$4=Tout_JF_P,NOT(NETWORKDAYS.INTL(AF$4,AF$4,Chômés))),"*",Montant),
IF(AND(OFFSET(AF25,,-Sens)&lt;&gt;"",OR(OFFSET(AF$4,,-Sens)=Tout_JF_P,NOT(NETWORKDAYS.INTL(OFFSET(AF$4,,-Sens),OFFSET(AF$4,,-Sens),Chômés)))),IF(OR(AF$4=Tout_JF_P,NOT(NETWORKDAYS.INTL(AF$4,AF$4,Chômés))),"*",Montant),
"")))))),"")</f>
        <v/>
      </c>
      <c r="AG25" s="61" t="str">
        <f t="array" aca="1" ref="AG25" ca="1">IFERROR(IF(AG$4&lt;$D25,"",
IF(AG$4&gt;La_Dernière_Opération,"",
IF(AG$4=La_Dernière_Opération,Montant,
IF(AG$4=$D25,IF(OR(AG$4=Tout_JF_P,NOT(NETWORKDAYS.INTL(AG$4,AG$4,Chômés))),"*",Montant),
IF(_T_E=AG$4,IF(OR(AG$4=Tout_JF_P,NOT(NETWORKDAYS.INTL(AG$4,AG$4,Chômés))),"*",Montant),
IF(AND(OFFSET(AG25,,-Sens)&lt;&gt;"",OR(OFFSET(AG$4,,-Sens)=Tout_JF_P,NOT(NETWORKDAYS.INTL(OFFSET(AG$4,,-Sens),OFFSET(AG$4,,-Sens),Chômés)))),IF(OR(AG$4=Tout_JF_P,NOT(NETWORKDAYS.INTL(AG$4,AG$4,Chômés))),"*",Montant),
"")))))),"")</f>
        <v/>
      </c>
      <c r="AH25" s="61" t="str">
        <f t="array" aca="1" ref="AH25" ca="1">IFERROR(IF(AH$4&lt;$D25,"",
IF(AH$4&gt;La_Dernière_Opération,"",
IF(AH$4=La_Dernière_Opération,Montant,
IF(AH$4=$D25,IF(OR(AH$4=Tout_JF_P,NOT(NETWORKDAYS.INTL(AH$4,AH$4,Chômés))),"*",Montant),
IF(_T_E=AH$4,IF(OR(AH$4=Tout_JF_P,NOT(NETWORKDAYS.INTL(AH$4,AH$4,Chômés))),"*",Montant),
IF(AND(OFFSET(AH25,,-Sens)&lt;&gt;"",OR(OFFSET(AH$4,,-Sens)=Tout_JF_P,NOT(NETWORKDAYS.INTL(OFFSET(AH$4,,-Sens),OFFSET(AH$4,,-Sens),Chômés)))),IF(OR(AH$4=Tout_JF_P,NOT(NETWORKDAYS.INTL(AH$4,AH$4,Chômés))),"*",Montant),
"")))))),"")</f>
        <v/>
      </c>
      <c r="AI25" s="61" t="str">
        <f t="array" aca="1" ref="AI25" ca="1">IFERROR(IF(AI$4&lt;$D25,"",
IF(AI$4&gt;La_Dernière_Opération,"",
IF(AI$4=La_Dernière_Opération,Montant,
IF(AI$4=$D25,IF(OR(AI$4=Tout_JF_P,NOT(NETWORKDAYS.INTL(AI$4,AI$4,Chômés))),"*",Montant),
IF(_T_E=AI$4,IF(OR(AI$4=Tout_JF_P,NOT(NETWORKDAYS.INTL(AI$4,AI$4,Chômés))),"*",Montant),
IF(AND(OFFSET(AI25,,-Sens)&lt;&gt;"",OR(OFFSET(AI$4,,-Sens)=Tout_JF_P,NOT(NETWORKDAYS.INTL(OFFSET(AI$4,,-Sens),OFFSET(AI$4,,-Sens),Chômés)))),IF(OR(AI$4=Tout_JF_P,NOT(NETWORKDAYS.INTL(AI$4,AI$4,Chômés))),"*",Montant),
"")))))),"")</f>
        <v/>
      </c>
      <c r="AJ25" s="61" t="str">
        <f t="array" aca="1" ref="AJ25" ca="1">IFERROR(IF(AJ$4&lt;$D25,"",
IF(AJ$4&gt;La_Dernière_Opération,"",
IF(AJ$4=La_Dernière_Opération,Montant,
IF(AJ$4=$D25,IF(OR(AJ$4=Tout_JF_P,NOT(NETWORKDAYS.INTL(AJ$4,AJ$4,Chômés))),"*",Montant),
IF(_T_E=AJ$4,IF(OR(AJ$4=Tout_JF_P,NOT(NETWORKDAYS.INTL(AJ$4,AJ$4,Chômés))),"*",Montant),
IF(AND(OFFSET(AJ25,,-Sens)&lt;&gt;"",OR(OFFSET(AJ$4,,-Sens)=Tout_JF_P,NOT(NETWORKDAYS.INTL(OFFSET(AJ$4,,-Sens),OFFSET(AJ$4,,-Sens),Chômés)))),IF(OR(AJ$4=Tout_JF_P,NOT(NETWORKDAYS.INTL(AJ$4,AJ$4,Chômés))),"*",Montant),
"")))))),"")</f>
        <v/>
      </c>
      <c r="AK25" s="61" t="str">
        <f t="array" aca="1" ref="AK25" ca="1">IFERROR(IF(AK$4&lt;$D25,"",
IF(AK$4&gt;La_Dernière_Opération,"",
IF(AK$4=La_Dernière_Opération,Montant,
IF(AK$4=$D25,IF(OR(AK$4=Tout_JF_P,NOT(NETWORKDAYS.INTL(AK$4,AK$4,Chômés))),"*",Montant),
IF(_T_E=AK$4,IF(OR(AK$4=Tout_JF_P,NOT(NETWORKDAYS.INTL(AK$4,AK$4,Chômés))),"*",Montant),
IF(AND(OFFSET(AK25,,-Sens)&lt;&gt;"",OR(OFFSET(AK$4,,-Sens)=Tout_JF_P,NOT(NETWORKDAYS.INTL(OFFSET(AK$4,,-Sens),OFFSET(AK$4,,-Sens),Chômés)))),IF(OR(AK$4=Tout_JF_P,NOT(NETWORKDAYS.INTL(AK$4,AK$4,Chômés))),"*",Montant),
"")))))),"")</f>
        <v/>
      </c>
      <c r="AL25" s="61" t="str">
        <f t="array" aca="1" ref="AL25" ca="1">IFERROR(IF(AL$4&lt;$D25,"",
IF(AL$4&gt;La_Dernière_Opération,"",
IF(AL$4=La_Dernière_Opération,Montant,
IF(AL$4=$D25,IF(OR(AL$4=Tout_JF_P,NOT(NETWORKDAYS.INTL(AL$4,AL$4,Chômés))),"*",Montant),
IF(_T_E=AL$4,IF(OR(AL$4=Tout_JF_P,NOT(NETWORKDAYS.INTL(AL$4,AL$4,Chômés))),"*",Montant),
IF(AND(OFFSET(AL25,,-Sens)&lt;&gt;"",OR(OFFSET(AL$4,,-Sens)=Tout_JF_P,NOT(NETWORKDAYS.INTL(OFFSET(AL$4,,-Sens),OFFSET(AL$4,,-Sens),Chômés)))),IF(OR(AL$4=Tout_JF_P,NOT(NETWORKDAYS.INTL(AL$4,AL$4,Chômés))),"*",Montant),
"")))))),"")</f>
        <v/>
      </c>
      <c r="AM25" s="61" t="str">
        <f t="array" aca="1" ref="AM25" ca="1">IFERROR(IF(AM$4&lt;$D25,"",
IF(AM$4&gt;La_Dernière_Opération,"",
IF(AM$4=La_Dernière_Opération,Montant,
IF(AM$4=$D25,IF(OR(AM$4=Tout_JF_P,NOT(NETWORKDAYS.INTL(AM$4,AM$4,Chômés))),"*",Montant),
IF(_T_E=AM$4,IF(OR(AM$4=Tout_JF_P,NOT(NETWORKDAYS.INTL(AM$4,AM$4,Chômés))),"*",Montant),
IF(AND(OFFSET(AM25,,-Sens)&lt;&gt;"",OR(OFFSET(AM$4,,-Sens)=Tout_JF_P,NOT(NETWORKDAYS.INTL(OFFSET(AM$4,,-Sens),OFFSET(AM$4,,-Sens),Chômés)))),IF(OR(AM$4=Tout_JF_P,NOT(NETWORKDAYS.INTL(AM$4,AM$4,Chômés))),"*",Montant),
"")))))),"")</f>
        <v/>
      </c>
      <c r="AN25" s="61" t="str">
        <f t="array" aca="1" ref="AN25" ca="1">IFERROR(IF(AN$4&lt;$D25,"",
IF(AN$4&gt;La_Dernière_Opération,"",
IF(AN$4=La_Dernière_Opération,Montant,
IF(AN$4=$D25,IF(OR(AN$4=Tout_JF_P,NOT(NETWORKDAYS.INTL(AN$4,AN$4,Chômés))),"*",Montant),
IF(_T_E=AN$4,IF(OR(AN$4=Tout_JF_P,NOT(NETWORKDAYS.INTL(AN$4,AN$4,Chômés))),"*",Montant),
IF(AND(OFFSET(AN25,,-Sens)&lt;&gt;"",OR(OFFSET(AN$4,,-Sens)=Tout_JF_P,NOT(NETWORKDAYS.INTL(OFFSET(AN$4,,-Sens),OFFSET(AN$4,,-Sens),Chômés)))),IF(OR(AN$4=Tout_JF_P,NOT(NETWORKDAYS.INTL(AN$4,AN$4,Chômés))),"*",Montant),
"")))))),"")</f>
        <v/>
      </c>
      <c r="AO25" s="61" t="str">
        <f t="array" aca="1" ref="AO25" ca="1">IFERROR(IF(AO$4&lt;$D25,"",
IF(AO$4&gt;La_Dernière_Opération,"",
IF(AO$4=La_Dernière_Opération,Montant,
IF(AO$4=$D25,IF(OR(AO$4=Tout_JF_P,NOT(NETWORKDAYS.INTL(AO$4,AO$4,Chômés))),"*",Montant),
IF(_T_E=AO$4,IF(OR(AO$4=Tout_JF_P,NOT(NETWORKDAYS.INTL(AO$4,AO$4,Chômés))),"*",Montant),
IF(AND(OFFSET(AO25,,-Sens)&lt;&gt;"",OR(OFFSET(AO$4,,-Sens)=Tout_JF_P,NOT(NETWORKDAYS.INTL(OFFSET(AO$4,,-Sens),OFFSET(AO$4,,-Sens),Chômés)))),IF(OR(AO$4=Tout_JF_P,NOT(NETWORKDAYS.INTL(AO$4,AO$4,Chômés))),"*",Montant),
"")))))),"")</f>
        <v/>
      </c>
      <c r="AP25" s="61" t="str">
        <f t="array" aca="1" ref="AP25" ca="1">IFERROR(IF(AP$4&lt;$D25,"",
IF(AP$4&gt;La_Dernière_Opération,"",
IF(AP$4=La_Dernière_Opération,Montant,
IF(AP$4=$D25,IF(OR(AP$4=Tout_JF_P,NOT(NETWORKDAYS.INTL(AP$4,AP$4,Chômés))),"*",Montant),
IF(_T_E=AP$4,IF(OR(AP$4=Tout_JF_P,NOT(NETWORKDAYS.INTL(AP$4,AP$4,Chômés))),"*",Montant),
IF(AND(OFFSET(AP25,,-Sens)&lt;&gt;"",OR(OFFSET(AP$4,,-Sens)=Tout_JF_P,NOT(NETWORKDAYS.INTL(OFFSET(AP$4,,-Sens),OFFSET(AP$4,,-Sens),Chômés)))),IF(OR(AP$4=Tout_JF_P,NOT(NETWORKDAYS.INTL(AP$4,AP$4,Chômés))),"*",Montant),
"")))))),"")</f>
        <v/>
      </c>
      <c r="AQ25" s="61" t="str">
        <f t="array" aca="1" ref="AQ25" ca="1">IFERROR(IF(AQ$4&lt;$D25,"",
IF(AQ$4&gt;La_Dernière_Opération,"",
IF(AQ$4=La_Dernière_Opération,Montant,
IF(AQ$4=$D25,IF(OR(AQ$4=Tout_JF_P,NOT(NETWORKDAYS.INTL(AQ$4,AQ$4,Chômés))),"*",Montant),
IF(_T_E=AQ$4,IF(OR(AQ$4=Tout_JF_P,NOT(NETWORKDAYS.INTL(AQ$4,AQ$4,Chômés))),"*",Montant),
IF(AND(OFFSET(AQ25,,-Sens)&lt;&gt;"",OR(OFFSET(AQ$4,,-Sens)=Tout_JF_P,NOT(NETWORKDAYS.INTL(OFFSET(AQ$4,,-Sens),OFFSET(AQ$4,,-Sens),Chômés)))),IF(OR(AQ$4=Tout_JF_P,NOT(NETWORKDAYS.INTL(AQ$4,AQ$4,Chômés))),"*",Montant),
"")))))),"")</f>
        <v>VM</v>
      </c>
      <c r="AR25" s="61" t="str">
        <f t="array" aca="1" ref="AR25" ca="1">IFERROR(IF(AR$4&lt;$D25,"",
IF(AR$4&gt;La_Dernière_Opération,"",
IF(AR$4=La_Dernière_Opération,Montant,
IF(AR$4=$D25,IF(OR(AR$4=Tout_JF_P,NOT(NETWORKDAYS.INTL(AR$4,AR$4,Chômés))),"*",Montant),
IF(_T_E=AR$4,IF(OR(AR$4=Tout_JF_P,NOT(NETWORKDAYS.INTL(AR$4,AR$4,Chômés))),"*",Montant),
IF(AND(OFFSET(AR25,,-Sens)&lt;&gt;"",OR(OFFSET(AR$4,,-Sens)=Tout_JF_P,NOT(NETWORKDAYS.INTL(OFFSET(AR$4,,-Sens),OFFSET(AR$4,,-Sens),Chômés)))),IF(OR(AR$4=Tout_JF_P,NOT(NETWORKDAYS.INTL(AR$4,AR$4,Chômés))),"*",Montant),
"")))))),"")</f>
        <v/>
      </c>
      <c r="AS25" s="61" t="str">
        <f t="array" aca="1" ref="AS25" ca="1">IFERROR(IF(AS$4&lt;$D25,"",
IF(AS$4&gt;La_Dernière_Opération,"",
IF(AS$4=La_Dernière_Opération,Montant,
IF(AS$4=$D25,IF(OR(AS$4=Tout_JF_P,NOT(NETWORKDAYS.INTL(AS$4,AS$4,Chômés))),"*",Montant),
IF(_T_E=AS$4,IF(OR(AS$4=Tout_JF_P,NOT(NETWORKDAYS.INTL(AS$4,AS$4,Chômés))),"*",Montant),
IF(AND(OFFSET(AS25,,-Sens)&lt;&gt;"",OR(OFFSET(AS$4,,-Sens)=Tout_JF_P,NOT(NETWORKDAYS.INTL(OFFSET(AS$4,,-Sens),OFFSET(AS$4,,-Sens),Chômés)))),IF(OR(AS$4=Tout_JF_P,NOT(NETWORKDAYS.INTL(AS$4,AS$4,Chômés))),"*",Montant),
"")))))),"")</f>
        <v/>
      </c>
      <c r="AT25" s="61" t="str">
        <f t="array" aca="1" ref="AT25" ca="1">IFERROR(IF(AT$4&lt;$D25,"",
IF(AT$4&gt;La_Dernière_Opération,"",
IF(AT$4=La_Dernière_Opération,Montant,
IF(AT$4=$D25,IF(OR(AT$4=Tout_JF_P,NOT(NETWORKDAYS.INTL(AT$4,AT$4,Chômés))),"*",Montant),
IF(_T_E=AT$4,IF(OR(AT$4=Tout_JF_P,NOT(NETWORKDAYS.INTL(AT$4,AT$4,Chômés))),"*",Montant),
IF(AND(OFFSET(AT25,,-Sens)&lt;&gt;"",OR(OFFSET(AT$4,,-Sens)=Tout_JF_P,NOT(NETWORKDAYS.INTL(OFFSET(AT$4,,-Sens),OFFSET(AT$4,,-Sens),Chômés)))),IF(OR(AT$4=Tout_JF_P,NOT(NETWORKDAYS.INTL(AT$4,AT$4,Chômés))),"*",Montant),
"")))))),"")</f>
        <v/>
      </c>
      <c r="AU25" s="61" t="str">
        <f t="array" aca="1" ref="AU25" ca="1">IFERROR(IF(AU$4&lt;$D25,"",
IF(AU$4&gt;La_Dernière_Opération,"",
IF(AU$4=La_Dernière_Opération,Montant,
IF(AU$4=$D25,IF(OR(AU$4=Tout_JF_P,NOT(NETWORKDAYS.INTL(AU$4,AU$4,Chômés))),"*",Montant),
IF(_T_E=AU$4,IF(OR(AU$4=Tout_JF_P,NOT(NETWORKDAYS.INTL(AU$4,AU$4,Chômés))),"*",Montant),
IF(AND(OFFSET(AU25,,-Sens)&lt;&gt;"",OR(OFFSET(AU$4,,-Sens)=Tout_JF_P,NOT(NETWORKDAYS.INTL(OFFSET(AU$4,,-Sens),OFFSET(AU$4,,-Sens),Chômés)))),IF(OR(AU$4=Tout_JF_P,NOT(NETWORKDAYS.INTL(AU$4,AU$4,Chômés))),"*",Montant),
"")))))),"")</f>
        <v/>
      </c>
      <c r="AV25" s="61" t="str">
        <f t="array" aca="1" ref="AV25" ca="1">IFERROR(IF(AV$4&lt;$D25,"",
IF(AV$4&gt;La_Dernière_Opération,"",
IF(AV$4=La_Dernière_Opération,Montant,
IF(AV$4=$D25,IF(OR(AV$4=Tout_JF_P,NOT(NETWORKDAYS.INTL(AV$4,AV$4,Chômés))),"*",Montant),
IF(_T_E=AV$4,IF(OR(AV$4=Tout_JF_P,NOT(NETWORKDAYS.INTL(AV$4,AV$4,Chômés))),"*",Montant),
IF(AND(OFFSET(AV25,,-Sens)&lt;&gt;"",OR(OFFSET(AV$4,,-Sens)=Tout_JF_P,NOT(NETWORKDAYS.INTL(OFFSET(AV$4,,-Sens),OFFSET(AV$4,,-Sens),Chômés)))),IF(OR(AV$4=Tout_JF_P,NOT(NETWORKDAYS.INTL(AV$4,AV$4,Chômés))),"*",Montant),
"")))))),"")</f>
        <v/>
      </c>
      <c r="AW25" s="61" t="str">
        <f t="array" aca="1" ref="AW25" ca="1">IFERROR(IF(AW$4&lt;$D25,"",
IF(AW$4&gt;La_Dernière_Opération,"",
IF(AW$4=La_Dernière_Opération,Montant,
IF(AW$4=$D25,IF(OR(AW$4=Tout_JF_P,NOT(NETWORKDAYS.INTL(AW$4,AW$4,Chômés))),"*",Montant),
IF(_T_E=AW$4,IF(OR(AW$4=Tout_JF_P,NOT(NETWORKDAYS.INTL(AW$4,AW$4,Chômés))),"*",Montant),
IF(AND(OFFSET(AW25,,-Sens)&lt;&gt;"",OR(OFFSET(AW$4,,-Sens)=Tout_JF_P,NOT(NETWORKDAYS.INTL(OFFSET(AW$4,,-Sens),OFFSET(AW$4,,-Sens),Chômés)))),IF(OR(AW$4=Tout_JF_P,NOT(NETWORKDAYS.INTL(AW$4,AW$4,Chômés))),"*",Montant),
"")))))),"")</f>
        <v/>
      </c>
      <c r="AX25" s="61" t="str">
        <f t="array" aca="1" ref="AX25" ca="1">IFERROR(IF(AX$4&lt;$D25,"",
IF(AX$4&gt;La_Dernière_Opération,"",
IF(AX$4=La_Dernière_Opération,Montant,
IF(AX$4=$D25,IF(OR(AX$4=Tout_JF_P,NOT(NETWORKDAYS.INTL(AX$4,AX$4,Chômés))),"*",Montant),
IF(_T_E=AX$4,IF(OR(AX$4=Tout_JF_P,NOT(NETWORKDAYS.INTL(AX$4,AX$4,Chômés))),"*",Montant),
IF(AND(OFFSET(AX25,,-Sens)&lt;&gt;"",OR(OFFSET(AX$4,,-Sens)=Tout_JF_P,NOT(NETWORKDAYS.INTL(OFFSET(AX$4,,-Sens),OFFSET(AX$4,,-Sens),Chômés)))),IF(OR(AX$4=Tout_JF_P,NOT(NETWORKDAYS.INTL(AX$4,AX$4,Chômés))),"*",Montant),
"")))))),"")</f>
        <v/>
      </c>
      <c r="AY25" s="61" t="str">
        <f t="array" aca="1" ref="AY25" ca="1">IFERROR(IF(AY$4&lt;$D25,"",
IF(AY$4&gt;La_Dernière_Opération,"",
IF(AY$4=La_Dernière_Opération,Montant,
IF(AY$4=$D25,IF(OR(AY$4=Tout_JF_P,NOT(NETWORKDAYS.INTL(AY$4,AY$4,Chômés))),"*",Montant),
IF(_T_E=AY$4,IF(OR(AY$4=Tout_JF_P,NOT(NETWORKDAYS.INTL(AY$4,AY$4,Chômés))),"*",Montant),
IF(AND(OFFSET(AY25,,-Sens)&lt;&gt;"",OR(OFFSET(AY$4,,-Sens)=Tout_JF_P,NOT(NETWORKDAYS.INTL(OFFSET(AY$4,,-Sens),OFFSET(AY$4,,-Sens),Chômés)))),IF(OR(AY$4=Tout_JF_P,NOT(NETWORKDAYS.INTL(AY$4,AY$4,Chômés))),"*",Montant),
"")))))),"")</f>
        <v/>
      </c>
      <c r="AZ25" s="61" t="str">
        <f t="array" aca="1" ref="AZ25" ca="1">IFERROR(IF(AZ$4&lt;$D25,"",
IF(AZ$4&gt;La_Dernière_Opération,"",
IF(AZ$4=La_Dernière_Opération,Montant,
IF(AZ$4=$D25,IF(OR(AZ$4=Tout_JF_P,NOT(NETWORKDAYS.INTL(AZ$4,AZ$4,Chômés))),"*",Montant),
IF(_T_E=AZ$4,IF(OR(AZ$4=Tout_JF_P,NOT(NETWORKDAYS.INTL(AZ$4,AZ$4,Chômés))),"*",Montant),
IF(AND(OFFSET(AZ25,,-Sens)&lt;&gt;"",OR(OFFSET(AZ$4,,-Sens)=Tout_JF_P,NOT(NETWORKDAYS.INTL(OFFSET(AZ$4,,-Sens),OFFSET(AZ$4,,-Sens),Chômés)))),IF(OR(AZ$4=Tout_JF_P,NOT(NETWORKDAYS.INTL(AZ$4,AZ$4,Chômés))),"*",Montant),
"")))))),"")</f>
        <v/>
      </c>
      <c r="BA25" s="61" t="str">
        <f t="array" aca="1" ref="BA25" ca="1">IFERROR(IF(BA$4&lt;$D25,"",
IF(BA$4&gt;La_Dernière_Opération,"",
IF(BA$4=La_Dernière_Opération,Montant,
IF(BA$4=$D25,IF(OR(BA$4=Tout_JF_P,NOT(NETWORKDAYS.INTL(BA$4,BA$4,Chômés))),"*",Montant),
IF(_T_E=BA$4,IF(OR(BA$4=Tout_JF_P,NOT(NETWORKDAYS.INTL(BA$4,BA$4,Chômés))),"*",Montant),
IF(AND(OFFSET(BA25,,-Sens)&lt;&gt;"",OR(OFFSET(BA$4,,-Sens)=Tout_JF_P,NOT(NETWORKDAYS.INTL(OFFSET(BA$4,,-Sens),OFFSET(BA$4,,-Sens),Chômés)))),IF(OR(BA$4=Tout_JF_P,NOT(NETWORKDAYS.INTL(BA$4,BA$4,Chômés))),"*",Montant),
"")))))),"")</f>
        <v/>
      </c>
      <c r="BB25" s="44" t="str">
        <f t="array" aca="1" ref="BB25" ca="1">IFERROR(IF(BB$4&lt;$D25,"",
IF(BB$4&gt;La_Dernière_Opération,"",
IF(BB$4=La_Dernière_Opération,Montant,
IF(BB$4=$D25,IF(OR(BB$4=Tout_JF_P,NOT(NETWORKDAYS.INTL(BB$4,BB$4,Chômés))),"*",Montant),
IF(_T_E=BB$4,IF(OR(BB$4=Tout_JF_P,NOT(NETWORKDAYS.INTL(BB$4,BB$4,Chômés))),"*",Montant),
IF(AND(OFFSET(BB25,,-Sens)&lt;&gt;"",OR(OFFSET(BB$4,,-Sens)=Tout_JF_P,NOT(NETWORKDAYS.INTL(OFFSET(BB$4,,-Sens),OFFSET(BB$4,,-Sens),Chômés)))),IF(OR(BB$4=Tout_JF_P,NOT(NETWORKDAYS.INTL(BB$4,BB$4,Chômés))),"*",Montant),
"")))))),"")</f>
        <v/>
      </c>
      <c r="BC25" s="44" t="str">
        <f t="array" aca="1" ref="BC25" ca="1">IFERROR(IF(BC$4&lt;$D25,"",
IF(BC$4&gt;La_Dernière_Opération,"",
IF(BC$4=La_Dernière_Opération,Montant,
IF(BC$4=$D25,IF(OR(BC$4=Tout_JF_P,NOT(NETWORKDAYS.INTL(BC$4,BC$4,Chômés))),"*",Montant),
IF(_T_E=BC$4,IF(OR(BC$4=Tout_JF_P,NOT(NETWORKDAYS.INTL(BC$4,BC$4,Chômés))),"*",Montant),
IF(AND(OFFSET(BC25,,-Sens)&lt;&gt;"",OR(OFFSET(BC$4,,-Sens)=Tout_JF_P,NOT(NETWORKDAYS.INTL(OFFSET(BC$4,,-Sens),OFFSET(BC$4,,-Sens),Chômés)))),IF(OR(BC$4=Tout_JF_P,NOT(NETWORKDAYS.INTL(BC$4,BC$4,Chômés))),"*",Montant),
"")))))),"")</f>
        <v/>
      </c>
      <c r="BD25" s="44" t="str">
        <f t="array" aca="1" ref="BD25" ca="1">IFERROR(IF(BD$4&lt;$D25,"",
IF(BD$4&gt;La_Dernière_Opération,"",
IF(BD$4=La_Dernière_Opération,Montant,
IF(BD$4=$D25,IF(OR(BD$4=Tout_JF_P,NOT(NETWORKDAYS.INTL(BD$4,BD$4,Chômés))),"*",Montant),
IF(_T_E=BD$4,IF(OR(BD$4=Tout_JF_P,NOT(NETWORKDAYS.INTL(BD$4,BD$4,Chômés))),"*",Montant),
IF(AND(OFFSET(BD25,,-Sens)&lt;&gt;"",OR(OFFSET(BD$4,,-Sens)=Tout_JF_P,NOT(NETWORKDAYS.INTL(OFFSET(BD$4,,-Sens),OFFSET(BD$4,,-Sens),Chômés)))),IF(OR(BD$4=Tout_JF_P,NOT(NETWORKDAYS.INTL(BD$4,BD$4,Chômés))),"*",Montant),
"")))))),"")</f>
        <v/>
      </c>
      <c r="BE25" s="44" t="str">
        <f t="array" aca="1" ref="BE25" ca="1">IFERROR(IF(BE$4&lt;$D25,"",
IF(BE$4&gt;La_Dernière_Opération,"",
IF(BE$4=La_Dernière_Opération,Montant,
IF(BE$4=$D25,IF(OR(BE$4=Tout_JF_P,NOT(NETWORKDAYS.INTL(BE$4,BE$4,Chômés))),"*",Montant),
IF(_T_E=BE$4,IF(OR(BE$4=Tout_JF_P,NOT(NETWORKDAYS.INTL(BE$4,BE$4,Chômés))),"*",Montant),
IF(AND(OFFSET(BE25,,-Sens)&lt;&gt;"",OR(OFFSET(BE$4,,-Sens)=Tout_JF_P,NOT(NETWORKDAYS.INTL(OFFSET(BE$4,,-Sens),OFFSET(BE$4,,-Sens),Chômés)))),IF(OR(BE$4=Tout_JF_P,NOT(NETWORKDAYS.INTL(BE$4,BE$4,Chômés))),"*",Montant),
"")))))),"")</f>
        <v/>
      </c>
      <c r="BF25" s="44" t="str">
        <f t="array" aca="1" ref="BF25" ca="1">IFERROR(IF(BF$4&lt;$D25,"",
IF(BF$4&gt;La_Dernière_Opération,"",
IF(BF$4=La_Dernière_Opération,Montant,
IF(BF$4=$D25,IF(OR(BF$4=Tout_JF_P,NOT(NETWORKDAYS.INTL(BF$4,BF$4,Chômés))),"*",Montant),
IF(_T_E=BF$4,IF(OR(BF$4=Tout_JF_P,NOT(NETWORKDAYS.INTL(BF$4,BF$4,Chômés))),"*",Montant),
IF(AND(OFFSET(BF25,,-Sens)&lt;&gt;"",OR(OFFSET(BF$4,,-Sens)=Tout_JF_P,NOT(NETWORKDAYS.INTL(OFFSET(BF$4,,-Sens),OFFSET(BF$4,,-Sens),Chômés)))),IF(OR(BF$4=Tout_JF_P,NOT(NETWORKDAYS.INTL(BF$4,BF$4,Chômés))),"*",Montant),
"")))))),"")</f>
        <v/>
      </c>
      <c r="BG25" s="44" t="str">
        <f t="array" aca="1" ref="BG25" ca="1">IFERROR(IF(BG$4&lt;$D25,"",
IF(BG$4&gt;La_Dernière_Opération,"",
IF(BG$4=La_Dernière_Opération,Montant,
IF(BG$4=$D25,IF(OR(BG$4=Tout_JF_P,NOT(NETWORKDAYS.INTL(BG$4,BG$4,Chômés))),"*",Montant),
IF(_T_E=BG$4,IF(OR(BG$4=Tout_JF_P,NOT(NETWORKDAYS.INTL(BG$4,BG$4,Chômés))),"*",Montant),
IF(AND(OFFSET(BG25,,-Sens)&lt;&gt;"",OR(OFFSET(BG$4,,-Sens)=Tout_JF_P,NOT(NETWORKDAYS.INTL(OFFSET(BG$4,,-Sens),OFFSET(BG$4,,-Sens),Chômés)))),IF(OR(BG$4=Tout_JF_P,NOT(NETWORKDAYS.INTL(BG$4,BG$4,Chômés))),"*",Montant),
"")))))),"")</f>
        <v/>
      </c>
      <c r="BH25" s="40" t="str">
        <f t="array" aca="1" ref="BH25" ca="1">IFERROR(IF(BH$4&lt;$D25,"",
IF(BH$4&gt;La_Dernière_Opération,"",
IF(BH$4=La_Dernière_Opération,Montant,
IF(BH$4=$D25,IF(OR(BH$4=Tout_JF_P,NOT(NETWORKDAYS.INTL(BH$4,BH$4,Chômés))),"*",Montant),
IF(_T_E=BH$4,IF(OR(BH$4=Tout_JF_P,NOT(NETWORKDAYS.INTL(BH$4,BH$4,Chômés))),"*",Montant),
IF(AND(OFFSET(BH25,,-Sens)&lt;&gt;"",OR(OFFSET(BH$4,,-Sens)=Tout_JF_P,NOT(NETWORKDAYS.INTL(OFFSET(BH$4,,-Sens),OFFSET(BH$4,,-Sens),Chômés)))),IF(OR(BH$4=Tout_JF_P,NOT(NETWORKDAYS.INTL(BH$4,BH$4,Chômés))),"*",Montant),
"")))))),"")</f>
        <v/>
      </c>
    </row>
    <row r="26" spans="1:60" ht="26.25" x14ac:dyDescent="0.25">
      <c r="A26" s="63" t="s">
        <v>133</v>
      </c>
      <c r="B26" s="75" t="s">
        <v>166</v>
      </c>
      <c r="C26" s="71"/>
      <c r="D26" s="72">
        <v>43845</v>
      </c>
      <c r="E26" s="77" t="s">
        <v>52</v>
      </c>
      <c r="F26" s="73">
        <v>10000</v>
      </c>
      <c r="G26" s="71"/>
      <c r="H26" s="74">
        <f t="array" aca="1" ref="H26" ca="1">IF(OR($D26=Fériés,$D26=Ponts,NOT(NETWORKDAYS.INTL($D26,$D26,Chômés))),"Erreur de",IF($D26="","Absence de",IFERROR(
IF($I26="Terminé","Opération",
IF(TODAY()&lt;=$D26,$D26,
IF($I26&lt;WORKDAY.INTL(Prochaine_Echéance,IF(OR(WORKDAY.INTL(Prochaine_Echéance,0,Chômés,Tout_JF_P)=Tout_JF_P),1,0)*Sens,Chômés,Tout_JF_P),
$I26,
WORKDAY.INTL(Prochaine_Echéance,IF(OR(WORKDAY.INTL(Prochaine_Echéance,0,Chômés,Tout_JF_P)=Tout_JF_P),1,0)*Sens,Chômés,Tout_JF_P))
)),
IF($D26="","Absence de","Erreur de"))))</f>
        <v>43905</v>
      </c>
      <c r="I26" s="60" t="str">
        <f t="array" aca="1" ref="I26" ca="1">IF(OR($D26=Fériés,$D26=Ponts,NOT(NETWORKDAYS.INTL($D26,$D26,Chômés))),"date de début",IFERROR(
IF(La_Dernière_Opération&gt;EDATE($D26,100),"Perpétuel",
IF(La_Dernière_Opération&lt;TODAY(),"Terminé",La_Dernière_Opération)),IF(AND(ISNUMBER($D26),$E26=""),"périodicité","date de début")))</f>
        <v>Perpétuel</v>
      </c>
      <c r="J26" s="40" t="str">
        <f t="array" aca="1" ref="J26" ca="1">IFERROR(IF(J$4&lt;$D26,"",
IF(J$4&gt;La_Dernière_Opération,"",
IF(J$4=La_Dernière_Opération,Montant,
IF(J$4=$D26,IF(OR(J$4=Tout_JF_P,NOT(NETWORKDAYS.INTL(J$4,J$4,Chômés))),"*",Montant),
IF(_T_E=J$4,IF(OR(J$4=Tout_JF_P,NOT(NETWORKDAYS.INTL(J$4,J$4,Chômés))),"*",Montant),
IF(AND(OFFSET(J26,,-Sens)&lt;&gt;"",OR(OFFSET(J$4,,-Sens)=Tout_JF_P,NOT(NETWORKDAYS.INTL(OFFSET(J$4,,-Sens),OFFSET(J$4,,-Sens),Chômés)))),IF(OR(J$4=Tout_JF_P,NOT(NETWORKDAYS.INTL(J$4,J$4,Chômés))),"*",Montant),
"")))))),"")</f>
        <v/>
      </c>
      <c r="K26" s="40" t="str">
        <f t="array" aca="1" ref="K26" ca="1">IFERROR(IF(K$4&lt;$D26,"",
IF(K$4&gt;La_Dernière_Opération,"",
IF(K$4=La_Dernière_Opération,Montant,
IF(K$4=$D26,IF(OR(K$4=Tout_JF_P,NOT(NETWORKDAYS.INTL(K$4,K$4,Chômés))),"*",Montant),
IF(_T_E=K$4,IF(OR(K$4=Tout_JF_P,NOT(NETWORKDAYS.INTL(K$4,K$4,Chômés))),"*",Montant),
IF(AND(OFFSET(K26,,-Sens)&lt;&gt;"",OR(OFFSET(K$4,,-Sens)=Tout_JF_P,NOT(NETWORKDAYS.INTL(OFFSET(K$4,,-Sens),OFFSET(K$4,,-Sens),Chômés)))),IF(OR(K$4=Tout_JF_P,NOT(NETWORKDAYS.INTL(K$4,K$4,Chômés))),"*",Montant),
"")))))),"")</f>
        <v/>
      </c>
      <c r="L26" s="40" t="str">
        <f t="array" aca="1" ref="L26" ca="1">IFERROR(IF(L$4&lt;$D26,"",
IF(L$4&gt;La_Dernière_Opération,"",
IF(L$4=La_Dernière_Opération,Montant,
IF(L$4=$D26,IF(OR(L$4=Tout_JF_P,NOT(NETWORKDAYS.INTL(L$4,L$4,Chômés))),"*",Montant),
IF(_T_E=L$4,IF(OR(L$4=Tout_JF_P,NOT(NETWORKDAYS.INTL(L$4,L$4,Chômés))),"*",Montant),
IF(AND(OFFSET(L26,,-Sens)&lt;&gt;"",OR(OFFSET(L$4,,-Sens)=Tout_JF_P,NOT(NETWORKDAYS.INTL(OFFSET(L$4,,-Sens),OFFSET(L$4,,-Sens),Chômés)))),IF(OR(L$4=Tout_JF_P,NOT(NETWORKDAYS.INTL(L$4,L$4,Chômés))),"*",Montant),
"")))))),"")</f>
        <v/>
      </c>
      <c r="M26" s="40" t="str">
        <f t="array" aca="1" ref="M26" ca="1">IFERROR(IF(M$4&lt;$D26,"",
IF(M$4&gt;La_Dernière_Opération,"",
IF(M$4=La_Dernière_Opération,Montant,
IF(M$4=$D26,IF(OR(M$4=Tout_JF_P,NOT(NETWORKDAYS.INTL(M$4,M$4,Chômés))),"*",Montant),
IF(_T_E=M$4,IF(OR(M$4=Tout_JF_P,NOT(NETWORKDAYS.INTL(M$4,M$4,Chômés))),"*",Montant),
IF(AND(OFFSET(M26,,-Sens)&lt;&gt;"",OR(OFFSET(M$4,,-Sens)=Tout_JF_P,NOT(NETWORKDAYS.INTL(OFFSET(M$4,,-Sens),OFFSET(M$4,,-Sens),Chômés)))),IF(OR(M$4=Tout_JF_P,NOT(NETWORKDAYS.INTL(M$4,M$4,Chômés))),"*",Montant),
"")))))),"")</f>
        <v/>
      </c>
      <c r="N26" s="40" t="str">
        <f t="array" aca="1" ref="N26" ca="1">IFERROR(IF(N$4&lt;$D26,"",
IF(N$4&gt;La_Dernière_Opération,"",
IF(N$4=La_Dernière_Opération,Montant,
IF(N$4=$D26,IF(OR(N$4=Tout_JF_P,NOT(NETWORKDAYS.INTL(N$4,N$4,Chômés))),"*",Montant),
IF(_T_E=N$4,IF(OR(N$4=Tout_JF_P,NOT(NETWORKDAYS.INTL(N$4,N$4,Chômés))),"*",Montant),
IF(AND(OFFSET(N26,,-Sens)&lt;&gt;"",OR(OFFSET(N$4,,-Sens)=Tout_JF_P,NOT(NETWORKDAYS.INTL(OFFSET(N$4,,-Sens),OFFSET(N$4,,-Sens),Chômés)))),IF(OR(N$4=Tout_JF_P,NOT(NETWORKDAYS.INTL(N$4,N$4,Chômés))),"*",Montant),
"")))))),"")</f>
        <v/>
      </c>
      <c r="O26" s="40" t="str">
        <f t="array" aca="1" ref="O26" ca="1">IFERROR(IF(O$4&lt;$D26,"",
IF(O$4&gt;La_Dernière_Opération,"",
IF(O$4=La_Dernière_Opération,Montant,
IF(O$4=$D26,IF(OR(O$4=Tout_JF_P,NOT(NETWORKDAYS.INTL(O$4,O$4,Chômés))),"*",Montant),
IF(_T_E=O$4,IF(OR(O$4=Tout_JF_P,NOT(NETWORKDAYS.INTL(O$4,O$4,Chômés))),"*",Montant),
IF(AND(OFFSET(O26,,-Sens)&lt;&gt;"",OR(OFFSET(O$4,,-Sens)=Tout_JF_P,NOT(NETWORKDAYS.INTL(OFFSET(O$4,,-Sens),OFFSET(O$4,,-Sens),Chômés)))),IF(OR(O$4=Tout_JF_P,NOT(NETWORKDAYS.INTL(O$4,O$4,Chômés))),"*",Montant),
"")))))),"")</f>
        <v/>
      </c>
      <c r="P26" s="40" t="str">
        <f t="array" aca="1" ref="P26" ca="1">IFERROR(IF(P$4&lt;$D26,"",
IF(P$4&gt;La_Dernière_Opération,"",
IF(P$4=La_Dernière_Opération,Montant,
IF(P$4=$D26,IF(OR(P$4=Tout_JF_P,NOT(NETWORKDAYS.INTL(P$4,P$4,Chômés))),"*",Montant),
IF(_T_E=P$4,IF(OR(P$4=Tout_JF_P,NOT(NETWORKDAYS.INTL(P$4,P$4,Chômés))),"*",Montant),
IF(AND(OFFSET(P26,,-Sens)&lt;&gt;"",OR(OFFSET(P$4,,-Sens)=Tout_JF_P,NOT(NETWORKDAYS.INTL(OFFSET(P$4,,-Sens),OFFSET(P$4,,-Sens),Chômés)))),IF(OR(P$4=Tout_JF_P,NOT(NETWORKDAYS.INTL(P$4,P$4,Chômés))),"*",Montant),
"")))))),"")</f>
        <v/>
      </c>
      <c r="Q26" s="40" t="str">
        <f t="array" aca="1" ref="Q26" ca="1">IFERROR(IF(Q$4&lt;$D26,"",
IF(Q$4&gt;La_Dernière_Opération,"",
IF(Q$4=La_Dernière_Opération,Montant,
IF(Q$4=$D26,IF(OR(Q$4=Tout_JF_P,NOT(NETWORKDAYS.INTL(Q$4,Q$4,Chômés))),"*",Montant),
IF(_T_E=Q$4,IF(OR(Q$4=Tout_JF_P,NOT(NETWORKDAYS.INTL(Q$4,Q$4,Chômés))),"*",Montant),
IF(AND(OFFSET(Q26,,-Sens)&lt;&gt;"",OR(OFFSET(Q$4,,-Sens)=Tout_JF_P,NOT(NETWORKDAYS.INTL(OFFSET(Q$4,,-Sens),OFFSET(Q$4,,-Sens),Chômés)))),IF(OR(Q$4=Tout_JF_P,NOT(NETWORKDAYS.INTL(Q$4,Q$4,Chômés))),"*",Montant),
"")))))),"")</f>
        <v/>
      </c>
      <c r="R26" s="61" t="str">
        <f t="array" aca="1" ref="R26" ca="1">IFERROR(IF(R$4&lt;$D26,"",
IF(R$4&gt;La_Dernière_Opération,"",
IF(R$4=La_Dernière_Opération,Montant,
IF(R$4=$D26,IF(OR(R$4=Tout_JF_P,NOT(NETWORKDAYS.INTL(R$4,R$4,Chômés))),"*",Montant),
IF(_T_E=R$4,IF(OR(R$4=Tout_JF_P,NOT(NETWORKDAYS.INTL(R$4,R$4,Chômés))),"*",Montant),
IF(AND(OFFSET(R26,,-Sens)&lt;&gt;"",OR(OFFSET(R$4,,-Sens)=Tout_JF_P,NOT(NETWORKDAYS.INTL(OFFSET(R$4,,-Sens),OFFSET(R$4,,-Sens),Chômés)))),IF(OR(R$4=Tout_JF_P,NOT(NETWORKDAYS.INTL(R$4,R$4,Chômés))),"*",Montant),
"")))))),"")</f>
        <v/>
      </c>
      <c r="S26" s="61" t="str">
        <f t="array" aca="1" ref="S26" ca="1">IFERROR(IF(S$4&lt;$D26,"",
IF(S$4&gt;La_Dernière_Opération,"",
IF(S$4=La_Dernière_Opération,Montant,
IF(S$4=$D26,IF(OR(S$4=Tout_JF_P,NOT(NETWORKDAYS.INTL(S$4,S$4,Chômés))),"*",Montant),
IF(_T_E=S$4,IF(OR(S$4=Tout_JF_P,NOT(NETWORKDAYS.INTL(S$4,S$4,Chômés))),"*",Montant),
IF(AND(OFFSET(S26,,-Sens)&lt;&gt;"",OR(OFFSET(S$4,,-Sens)=Tout_JF_P,NOT(NETWORKDAYS.INTL(OFFSET(S$4,,-Sens),OFFSET(S$4,,-Sens),Chômés)))),IF(OR(S$4=Tout_JF_P,NOT(NETWORKDAYS.INTL(S$4,S$4,Chômés))),"*",Montant),
"")))))),"")</f>
        <v/>
      </c>
      <c r="T26" s="61" t="str">
        <f t="array" aca="1" ref="T26" ca="1">IFERROR(IF(T$4&lt;$D26,"",
IF(T$4&gt;La_Dernière_Opération,"",
IF(T$4=La_Dernière_Opération,Montant,
IF(T$4=$D26,IF(OR(T$4=Tout_JF_P,NOT(NETWORKDAYS.INTL(T$4,T$4,Chômés))),"*",Montant),
IF(_T_E=T$4,IF(OR(T$4=Tout_JF_P,NOT(NETWORKDAYS.INTL(T$4,T$4,Chômés))),"*",Montant),
IF(AND(OFFSET(T26,,-Sens)&lt;&gt;"",OR(OFFSET(T$4,,-Sens)=Tout_JF_P,NOT(NETWORKDAYS.INTL(OFFSET(T$4,,-Sens),OFFSET(T$4,,-Sens),Chômés)))),IF(OR(T$4=Tout_JF_P,NOT(NETWORKDAYS.INTL(T$4,T$4,Chômés))),"*",Montant),
"")))))),"")</f>
        <v/>
      </c>
      <c r="U26" s="61" t="str">
        <f t="array" aca="1" ref="U26" ca="1">IFERROR(IF(U$4&lt;$D26,"",
IF(U$4&gt;La_Dernière_Opération,"",
IF(U$4=La_Dernière_Opération,Montant,
IF(U$4=$D26,IF(OR(U$4=Tout_JF_P,NOT(NETWORKDAYS.INTL(U$4,U$4,Chômés))),"*",Montant),
IF(_T_E=U$4,IF(OR(U$4=Tout_JF_P,NOT(NETWORKDAYS.INTL(U$4,U$4,Chômés))),"*",Montant),
IF(AND(OFFSET(U26,,-Sens)&lt;&gt;"",OR(OFFSET(U$4,,-Sens)=Tout_JF_P,NOT(NETWORKDAYS.INTL(OFFSET(U$4,,-Sens),OFFSET(U$4,,-Sens),Chômés)))),IF(OR(U$4=Tout_JF_P,NOT(NETWORKDAYS.INTL(U$4,U$4,Chômés))),"*",Montant),
"")))))),"")</f>
        <v/>
      </c>
      <c r="V26" s="61" t="str">
        <f t="array" aca="1" ref="V26" ca="1">IFERROR(IF(V$4&lt;$D26,"",
IF(V$4&gt;La_Dernière_Opération,"",
IF(V$4=La_Dernière_Opération,Montant,
IF(V$4=$D26,IF(OR(V$4=Tout_JF_P,NOT(NETWORKDAYS.INTL(V$4,V$4,Chômés))),"*",Montant),
IF(_T_E=V$4,IF(OR(V$4=Tout_JF_P,NOT(NETWORKDAYS.INTL(V$4,V$4,Chômés))),"*",Montant),
IF(AND(OFFSET(V26,,-Sens)&lt;&gt;"",OR(OFFSET(V$4,,-Sens)=Tout_JF_P,NOT(NETWORKDAYS.INTL(OFFSET(V$4,,-Sens),OFFSET(V$4,,-Sens),Chômés)))),IF(OR(V$4=Tout_JF_P,NOT(NETWORKDAYS.INTL(V$4,V$4,Chômés))),"*",Montant),
"")))))),"")</f>
        <v/>
      </c>
      <c r="W26" s="61" t="str">
        <f t="array" aca="1" ref="W26" ca="1">IFERROR(IF(W$4&lt;$D26,"",
IF(W$4&gt;La_Dernière_Opération,"",
IF(W$4=La_Dernière_Opération,Montant,
IF(W$4=$D26,IF(OR(W$4=Tout_JF_P,NOT(NETWORKDAYS.INTL(W$4,W$4,Chômés))),"*",Montant),
IF(_T_E=W$4,IF(OR(W$4=Tout_JF_P,NOT(NETWORKDAYS.INTL(W$4,W$4,Chômés))),"*",Montant),
IF(AND(OFFSET(W26,,-Sens)&lt;&gt;"",OR(OFFSET(W$4,,-Sens)=Tout_JF_P,NOT(NETWORKDAYS.INTL(OFFSET(W$4,,-Sens),OFFSET(W$4,,-Sens),Chômés)))),IF(OR(W$4=Tout_JF_P,NOT(NETWORKDAYS.INTL(W$4,W$4,Chômés))),"*",Montant),
"")))))),"")</f>
        <v/>
      </c>
      <c r="X26" s="61" t="str">
        <f t="array" aca="1" ref="X26" ca="1">IFERROR(IF(X$4&lt;$D26,"",
IF(X$4&gt;La_Dernière_Opération,"",
IF(X$4=La_Dernière_Opération,Montant,
IF(X$4=$D26,IF(OR(X$4=Tout_JF_P,NOT(NETWORKDAYS.INTL(X$4,X$4,Chômés))),"*",Montant),
IF(_T_E=X$4,IF(OR(X$4=Tout_JF_P,NOT(NETWORKDAYS.INTL(X$4,X$4,Chômés))),"*",Montant),
IF(AND(OFFSET(X26,,-Sens)&lt;&gt;"",OR(OFFSET(X$4,,-Sens)=Tout_JF_P,NOT(NETWORKDAYS.INTL(OFFSET(X$4,,-Sens),OFFSET(X$4,,-Sens),Chômés)))),IF(OR(X$4=Tout_JF_P,NOT(NETWORKDAYS.INTL(X$4,X$4,Chômés))),"*",Montant),
"")))))),"")</f>
        <v/>
      </c>
      <c r="Y26" s="61" t="str">
        <f t="array" aca="1" ref="Y26" ca="1">IFERROR(IF(Y$4&lt;$D26,"",
IF(Y$4&gt;La_Dernière_Opération,"",
IF(Y$4=La_Dernière_Opération,Montant,
IF(Y$4=$D26,IF(OR(Y$4=Tout_JF_P,NOT(NETWORKDAYS.INTL(Y$4,Y$4,Chômés))),"*",Montant),
IF(_T_E=Y$4,IF(OR(Y$4=Tout_JF_P,NOT(NETWORKDAYS.INTL(Y$4,Y$4,Chômés))),"*",Montant),
IF(AND(OFFSET(Y26,,-Sens)&lt;&gt;"",OR(OFFSET(Y$4,,-Sens)=Tout_JF_P,NOT(NETWORKDAYS.INTL(OFFSET(Y$4,,-Sens),OFFSET(Y$4,,-Sens),Chômés)))),IF(OR(Y$4=Tout_JF_P,NOT(NETWORKDAYS.INTL(Y$4,Y$4,Chômés))),"*",Montant),
"")))))),"")</f>
        <v/>
      </c>
      <c r="Z26" s="61" t="str">
        <f t="array" aca="1" ref="Z26" ca="1">IFERROR(IF(Z$4&lt;$D26,"",
IF(Z$4&gt;La_Dernière_Opération,"",
IF(Z$4=La_Dernière_Opération,Montant,
IF(Z$4=$D26,IF(OR(Z$4=Tout_JF_P,NOT(NETWORKDAYS.INTL(Z$4,Z$4,Chômés))),"*",Montant),
IF(_T_E=Z$4,IF(OR(Z$4=Tout_JF_P,NOT(NETWORKDAYS.INTL(Z$4,Z$4,Chômés))),"*",Montant),
IF(AND(OFFSET(Z26,,-Sens)&lt;&gt;"",OR(OFFSET(Z$4,,-Sens)=Tout_JF_P,NOT(NETWORKDAYS.INTL(OFFSET(Z$4,,-Sens),OFFSET(Z$4,,-Sens),Chômés)))),IF(OR(Z$4=Tout_JF_P,NOT(NETWORKDAYS.INTL(Z$4,Z$4,Chômés))),"*",Montant),
"")))))),"")</f>
        <v/>
      </c>
      <c r="AA26" s="61" t="str">
        <f t="array" aca="1" ref="AA26" ca="1">IFERROR(IF(AA$4&lt;$D26,"",
IF(AA$4&gt;La_Dernière_Opération,"",
IF(AA$4=La_Dernière_Opération,Montant,
IF(AA$4=$D26,IF(OR(AA$4=Tout_JF_P,NOT(NETWORKDAYS.INTL(AA$4,AA$4,Chômés))),"*",Montant),
IF(_T_E=AA$4,IF(OR(AA$4=Tout_JF_P,NOT(NETWORKDAYS.INTL(AA$4,AA$4,Chômés))),"*",Montant),
IF(AND(OFFSET(AA26,,-Sens)&lt;&gt;"",OR(OFFSET(AA$4,,-Sens)=Tout_JF_P,NOT(NETWORKDAYS.INTL(OFFSET(AA$4,,-Sens),OFFSET(AA$4,,-Sens),Chômés)))),IF(OR(AA$4=Tout_JF_P,NOT(NETWORKDAYS.INTL(AA$4,AA$4,Chômés))),"*",Montant),
"")))))),"")</f>
        <v/>
      </c>
      <c r="AB26" s="61" t="str">
        <f t="array" aca="1" ref="AB26" ca="1">IFERROR(IF(AB$4&lt;$D26,"",
IF(AB$4&gt;La_Dernière_Opération,"",
IF(AB$4=La_Dernière_Opération,Montant,
IF(AB$4=$D26,IF(OR(AB$4=Tout_JF_P,NOT(NETWORKDAYS.INTL(AB$4,AB$4,Chômés))),"*",Montant),
IF(_T_E=AB$4,IF(OR(AB$4=Tout_JF_P,NOT(NETWORKDAYS.INTL(AB$4,AB$4,Chômés))),"*",Montant),
IF(AND(OFFSET(AB26,,-Sens)&lt;&gt;"",OR(OFFSET(AB$4,,-Sens)=Tout_JF_P,NOT(NETWORKDAYS.INTL(OFFSET(AB$4,,-Sens),OFFSET(AB$4,,-Sens),Chômés)))),IF(OR(AB$4=Tout_JF_P,NOT(NETWORKDAYS.INTL(AB$4,AB$4,Chômés))),"*",Montant),
"")))))),"")</f>
        <v/>
      </c>
      <c r="AC26" s="61" t="str">
        <f t="array" aca="1" ref="AC26" ca="1">IFERROR(IF(AC$4&lt;$D26,"",
IF(AC$4&gt;La_Dernière_Opération,"",
IF(AC$4=La_Dernière_Opération,Montant,
IF(AC$4=$D26,IF(OR(AC$4=Tout_JF_P,NOT(NETWORKDAYS.INTL(AC$4,AC$4,Chômés))),"*",Montant),
IF(_T_E=AC$4,IF(OR(AC$4=Tout_JF_P,NOT(NETWORKDAYS.INTL(AC$4,AC$4,Chômés))),"*",Montant),
IF(AND(OFFSET(AC26,,-Sens)&lt;&gt;"",OR(OFFSET(AC$4,,-Sens)=Tout_JF_P,NOT(NETWORKDAYS.INTL(OFFSET(AC$4,,-Sens),OFFSET(AC$4,,-Sens),Chômés)))),IF(OR(AC$4=Tout_JF_P,NOT(NETWORKDAYS.INTL(AC$4,AC$4,Chômés))),"*",Montant),
"")))))),"")</f>
        <v/>
      </c>
      <c r="AD26" s="61" t="str">
        <f t="array" aca="1" ref="AD26" ca="1">IFERROR(IF(AD$4&lt;$D26,"",
IF(AD$4&gt;La_Dernière_Opération,"",
IF(AD$4=La_Dernière_Opération,Montant,
IF(AD$4=$D26,IF(OR(AD$4=Tout_JF_P,NOT(NETWORKDAYS.INTL(AD$4,AD$4,Chômés))),"*",Montant),
IF(_T_E=AD$4,IF(OR(AD$4=Tout_JF_P,NOT(NETWORKDAYS.INTL(AD$4,AD$4,Chômés))),"*",Montant),
IF(AND(OFFSET(AD26,,-Sens)&lt;&gt;"",OR(OFFSET(AD$4,,-Sens)=Tout_JF_P,NOT(NETWORKDAYS.INTL(OFFSET(AD$4,,-Sens),OFFSET(AD$4,,-Sens),Chômés)))),IF(OR(AD$4=Tout_JF_P,NOT(NETWORKDAYS.INTL(AD$4,AD$4,Chômés))),"*",Montant),
"")))))),"")</f>
        <v/>
      </c>
      <c r="AE26" s="61" t="str">
        <f t="array" aca="1" ref="AE26" ca="1">IFERROR(IF(AE$4&lt;$D26,"",
IF(AE$4&gt;La_Dernière_Opération,"",
IF(AE$4=La_Dernière_Opération,Montant,
IF(AE$4=$D26,IF(OR(AE$4=Tout_JF_P,NOT(NETWORKDAYS.INTL(AE$4,AE$4,Chômés))),"*",Montant),
IF(_T_E=AE$4,IF(OR(AE$4=Tout_JF_P,NOT(NETWORKDAYS.INTL(AE$4,AE$4,Chômés))),"*",Montant),
IF(AND(OFFSET(AE26,,-Sens)&lt;&gt;"",OR(OFFSET(AE$4,,-Sens)=Tout_JF_P,NOT(NETWORKDAYS.INTL(OFFSET(AE$4,,-Sens),OFFSET(AE$4,,-Sens),Chômés)))),IF(OR(AE$4=Tout_JF_P,NOT(NETWORKDAYS.INTL(AE$4,AE$4,Chômés))),"*",Montant),
"")))))),"")</f>
        <v/>
      </c>
      <c r="AF26" s="61" t="str">
        <f t="array" aca="1" ref="AF26" ca="1">IFERROR(IF(AF$4&lt;$D26,"",
IF(AF$4&gt;La_Dernière_Opération,"",
IF(AF$4=La_Dernière_Opération,Montant,
IF(AF$4=$D26,IF(OR(AF$4=Tout_JF_P,NOT(NETWORKDAYS.INTL(AF$4,AF$4,Chômés))),"*",Montant),
IF(_T_E=AF$4,IF(OR(AF$4=Tout_JF_P,NOT(NETWORKDAYS.INTL(AF$4,AF$4,Chômés))),"*",Montant),
IF(AND(OFFSET(AF26,,-Sens)&lt;&gt;"",OR(OFFSET(AF$4,,-Sens)=Tout_JF_P,NOT(NETWORKDAYS.INTL(OFFSET(AF$4,,-Sens),OFFSET(AF$4,,-Sens),Chômés)))),IF(OR(AF$4=Tout_JF_P,NOT(NETWORKDAYS.INTL(AF$4,AF$4,Chômés))),"*",Montant),
"")))))),"")</f>
        <v/>
      </c>
      <c r="AG26" s="61" t="str">
        <f t="array" aca="1" ref="AG26" ca="1">IFERROR(IF(AG$4&lt;$D26,"",
IF(AG$4&gt;La_Dernière_Opération,"",
IF(AG$4=La_Dernière_Opération,Montant,
IF(AG$4=$D26,IF(OR(AG$4=Tout_JF_P,NOT(NETWORKDAYS.INTL(AG$4,AG$4,Chômés))),"*",Montant),
IF(_T_E=AG$4,IF(OR(AG$4=Tout_JF_P,NOT(NETWORKDAYS.INTL(AG$4,AG$4,Chômés))),"*",Montant),
IF(AND(OFFSET(AG26,,-Sens)&lt;&gt;"",OR(OFFSET(AG$4,,-Sens)=Tout_JF_P,NOT(NETWORKDAYS.INTL(OFFSET(AG$4,,-Sens),OFFSET(AG$4,,-Sens),Chômés)))),IF(OR(AG$4=Tout_JF_P,NOT(NETWORKDAYS.INTL(AG$4,AG$4,Chômés))),"*",Montant),
"")))))),"")</f>
        <v/>
      </c>
      <c r="AH26" s="61" t="str">
        <f t="array" aca="1" ref="AH26" ca="1">IFERROR(IF(AH$4&lt;$D26,"",
IF(AH$4&gt;La_Dernière_Opération,"",
IF(AH$4=La_Dernière_Opération,Montant,
IF(AH$4=$D26,IF(OR(AH$4=Tout_JF_P,NOT(NETWORKDAYS.INTL(AH$4,AH$4,Chômés))),"*",Montant),
IF(_T_E=AH$4,IF(OR(AH$4=Tout_JF_P,NOT(NETWORKDAYS.INTL(AH$4,AH$4,Chômés))),"*",Montant),
IF(AND(OFFSET(AH26,,-Sens)&lt;&gt;"",OR(OFFSET(AH$4,,-Sens)=Tout_JF_P,NOT(NETWORKDAYS.INTL(OFFSET(AH$4,,-Sens),OFFSET(AH$4,,-Sens),Chômés)))),IF(OR(AH$4=Tout_JF_P,NOT(NETWORKDAYS.INTL(AH$4,AH$4,Chômés))),"*",Montant),
"")))))),"")</f>
        <v/>
      </c>
      <c r="AI26" s="61" t="str">
        <f t="array" aca="1" ref="AI26" ca="1">IFERROR(IF(AI$4&lt;$D26,"",
IF(AI$4&gt;La_Dernière_Opération,"",
IF(AI$4=La_Dernière_Opération,Montant,
IF(AI$4=$D26,IF(OR(AI$4=Tout_JF_P,NOT(NETWORKDAYS.INTL(AI$4,AI$4,Chômés))),"*",Montant),
IF(_T_E=AI$4,IF(OR(AI$4=Tout_JF_P,NOT(NETWORKDAYS.INTL(AI$4,AI$4,Chômés))),"*",Montant),
IF(AND(OFFSET(AI26,,-Sens)&lt;&gt;"",OR(OFFSET(AI$4,,-Sens)=Tout_JF_P,NOT(NETWORKDAYS.INTL(OFFSET(AI$4,,-Sens),OFFSET(AI$4,,-Sens),Chômés)))),IF(OR(AI$4=Tout_JF_P,NOT(NETWORKDAYS.INTL(AI$4,AI$4,Chômés))),"*",Montant),
"")))))),"")</f>
        <v/>
      </c>
      <c r="AJ26" s="61" t="str">
        <f t="array" aca="1" ref="AJ26" ca="1">IFERROR(IF(AJ$4&lt;$D26,"",
IF(AJ$4&gt;La_Dernière_Opération,"",
IF(AJ$4=La_Dernière_Opération,Montant,
IF(AJ$4=$D26,IF(OR(AJ$4=Tout_JF_P,NOT(NETWORKDAYS.INTL(AJ$4,AJ$4,Chômés))),"*",Montant),
IF(_T_E=AJ$4,IF(OR(AJ$4=Tout_JF_P,NOT(NETWORKDAYS.INTL(AJ$4,AJ$4,Chômés))),"*",Montant),
IF(AND(OFFSET(AJ26,,-Sens)&lt;&gt;"",OR(OFFSET(AJ$4,,-Sens)=Tout_JF_P,NOT(NETWORKDAYS.INTL(OFFSET(AJ$4,,-Sens),OFFSET(AJ$4,,-Sens),Chômés)))),IF(OR(AJ$4=Tout_JF_P,NOT(NETWORKDAYS.INTL(AJ$4,AJ$4,Chômés))),"*",Montant),
"")))))),"")</f>
        <v/>
      </c>
      <c r="AK26" s="61" t="str">
        <f t="array" aca="1" ref="AK26" ca="1">IFERROR(IF(AK$4&lt;$D26,"",
IF(AK$4&gt;La_Dernière_Opération,"",
IF(AK$4=La_Dernière_Opération,Montant,
IF(AK$4=$D26,IF(OR(AK$4=Tout_JF_P,NOT(NETWORKDAYS.INTL(AK$4,AK$4,Chômés))),"*",Montant),
IF(_T_E=AK$4,IF(OR(AK$4=Tout_JF_P,NOT(NETWORKDAYS.INTL(AK$4,AK$4,Chômés))),"*",Montant),
IF(AND(OFFSET(AK26,,-Sens)&lt;&gt;"",OR(OFFSET(AK$4,,-Sens)=Tout_JF_P,NOT(NETWORKDAYS.INTL(OFFSET(AK$4,,-Sens),OFFSET(AK$4,,-Sens),Chômés)))),IF(OR(AK$4=Tout_JF_P,NOT(NETWORKDAYS.INTL(AK$4,AK$4,Chômés))),"*",Montant),
"")))))),"")</f>
        <v/>
      </c>
      <c r="AL26" s="61" t="str">
        <f t="array" aca="1" ref="AL26" ca="1">IFERROR(IF(AL$4&lt;$D26,"",
IF(AL$4&gt;La_Dernière_Opération,"",
IF(AL$4=La_Dernière_Opération,Montant,
IF(AL$4=$D26,IF(OR(AL$4=Tout_JF_P,NOT(NETWORKDAYS.INTL(AL$4,AL$4,Chômés))),"*",Montant),
IF(_T_E=AL$4,IF(OR(AL$4=Tout_JF_P,NOT(NETWORKDAYS.INTL(AL$4,AL$4,Chômés))),"*",Montant),
IF(AND(OFFSET(AL26,,-Sens)&lt;&gt;"",OR(OFFSET(AL$4,,-Sens)=Tout_JF_P,NOT(NETWORKDAYS.INTL(OFFSET(AL$4,,-Sens),OFFSET(AL$4,,-Sens),Chômés)))),IF(OR(AL$4=Tout_JF_P,NOT(NETWORKDAYS.INTL(AL$4,AL$4,Chômés))),"*",Montant),
"")))))),"")</f>
        <v>VM</v>
      </c>
      <c r="AM26" s="61" t="str">
        <f t="array" aca="1" ref="AM26" ca="1">IFERROR(IF(AM$4&lt;$D26,"",
IF(AM$4&gt;La_Dernière_Opération,"",
IF(AM$4=La_Dernière_Opération,Montant,
IF(AM$4=$D26,IF(OR(AM$4=Tout_JF_P,NOT(NETWORKDAYS.INTL(AM$4,AM$4,Chômés))),"*",Montant),
IF(_T_E=AM$4,IF(OR(AM$4=Tout_JF_P,NOT(NETWORKDAYS.INTL(AM$4,AM$4,Chômés))),"*",Montant),
IF(AND(OFFSET(AM26,,-Sens)&lt;&gt;"",OR(OFFSET(AM$4,,-Sens)=Tout_JF_P,NOT(NETWORKDAYS.INTL(OFFSET(AM$4,,-Sens),OFFSET(AM$4,,-Sens),Chômés)))),IF(OR(AM$4=Tout_JF_P,NOT(NETWORKDAYS.INTL(AM$4,AM$4,Chômés))),"*",Montant),
"")))))),"")</f>
        <v/>
      </c>
      <c r="AN26" s="61" t="str">
        <f t="array" aca="1" ref="AN26" ca="1">IFERROR(IF(AN$4&lt;$D26,"",
IF(AN$4&gt;La_Dernière_Opération,"",
IF(AN$4=La_Dernière_Opération,Montant,
IF(AN$4=$D26,IF(OR(AN$4=Tout_JF_P,NOT(NETWORKDAYS.INTL(AN$4,AN$4,Chômés))),"*",Montant),
IF(_T_E=AN$4,IF(OR(AN$4=Tout_JF_P,NOT(NETWORKDAYS.INTL(AN$4,AN$4,Chômés))),"*",Montant),
IF(AND(OFFSET(AN26,,-Sens)&lt;&gt;"",OR(OFFSET(AN$4,,-Sens)=Tout_JF_P,NOT(NETWORKDAYS.INTL(OFFSET(AN$4,,-Sens),OFFSET(AN$4,,-Sens),Chômés)))),IF(OR(AN$4=Tout_JF_P,NOT(NETWORKDAYS.INTL(AN$4,AN$4,Chômés))),"*",Montant),
"")))))),"")</f>
        <v/>
      </c>
      <c r="AO26" s="61" t="str">
        <f t="array" aca="1" ref="AO26" ca="1">IFERROR(IF(AO$4&lt;$D26,"",
IF(AO$4&gt;La_Dernière_Opération,"",
IF(AO$4=La_Dernière_Opération,Montant,
IF(AO$4=$D26,IF(OR(AO$4=Tout_JF_P,NOT(NETWORKDAYS.INTL(AO$4,AO$4,Chômés))),"*",Montant),
IF(_T_E=AO$4,IF(OR(AO$4=Tout_JF_P,NOT(NETWORKDAYS.INTL(AO$4,AO$4,Chômés))),"*",Montant),
IF(AND(OFFSET(AO26,,-Sens)&lt;&gt;"",OR(OFFSET(AO$4,,-Sens)=Tout_JF_P,NOT(NETWORKDAYS.INTL(OFFSET(AO$4,,-Sens),OFFSET(AO$4,,-Sens),Chômés)))),IF(OR(AO$4=Tout_JF_P,NOT(NETWORKDAYS.INTL(AO$4,AO$4,Chômés))),"*",Montant),
"")))))),"")</f>
        <v/>
      </c>
      <c r="AP26" s="61" t="str">
        <f t="array" aca="1" ref="AP26" ca="1">IFERROR(IF(AP$4&lt;$D26,"",
IF(AP$4&gt;La_Dernière_Opération,"",
IF(AP$4=La_Dernière_Opération,Montant,
IF(AP$4=$D26,IF(OR(AP$4=Tout_JF_P,NOT(NETWORKDAYS.INTL(AP$4,AP$4,Chômés))),"*",Montant),
IF(_T_E=AP$4,IF(OR(AP$4=Tout_JF_P,NOT(NETWORKDAYS.INTL(AP$4,AP$4,Chômés))),"*",Montant),
IF(AND(OFFSET(AP26,,-Sens)&lt;&gt;"",OR(OFFSET(AP$4,,-Sens)=Tout_JF_P,NOT(NETWORKDAYS.INTL(OFFSET(AP$4,,-Sens),OFFSET(AP$4,,-Sens),Chômés)))),IF(OR(AP$4=Tout_JF_P,NOT(NETWORKDAYS.INTL(AP$4,AP$4,Chômés))),"*",Montant),
"")))))),"")</f>
        <v/>
      </c>
      <c r="AQ26" s="61" t="str">
        <f t="array" aca="1" ref="AQ26" ca="1">IFERROR(IF(AQ$4&lt;$D26,"",
IF(AQ$4&gt;La_Dernière_Opération,"",
IF(AQ$4=La_Dernière_Opération,Montant,
IF(AQ$4=$D26,IF(OR(AQ$4=Tout_JF_P,NOT(NETWORKDAYS.INTL(AQ$4,AQ$4,Chômés))),"*",Montant),
IF(_T_E=AQ$4,IF(OR(AQ$4=Tout_JF_P,NOT(NETWORKDAYS.INTL(AQ$4,AQ$4,Chômés))),"*",Montant),
IF(AND(OFFSET(AQ26,,-Sens)&lt;&gt;"",OR(OFFSET(AQ$4,,-Sens)=Tout_JF_P,NOT(NETWORKDAYS.INTL(OFFSET(AQ$4,,-Sens),OFFSET(AQ$4,,-Sens),Chômés)))),IF(OR(AQ$4=Tout_JF_P,NOT(NETWORKDAYS.INTL(AQ$4,AQ$4,Chômés))),"*",Montant),
"")))))),"")</f>
        <v/>
      </c>
      <c r="AR26" s="61" t="str">
        <f t="array" aca="1" ref="AR26" ca="1">IFERROR(IF(AR$4&lt;$D26,"",
IF(AR$4&gt;La_Dernière_Opération,"",
IF(AR$4=La_Dernière_Opération,Montant,
IF(AR$4=$D26,IF(OR(AR$4=Tout_JF_P,NOT(NETWORKDAYS.INTL(AR$4,AR$4,Chômés))),"*",Montant),
IF(_T_E=AR$4,IF(OR(AR$4=Tout_JF_P,NOT(NETWORKDAYS.INTL(AR$4,AR$4,Chômés))),"*",Montant),
IF(AND(OFFSET(AR26,,-Sens)&lt;&gt;"",OR(OFFSET(AR$4,,-Sens)=Tout_JF_P,NOT(NETWORKDAYS.INTL(OFFSET(AR$4,,-Sens),OFFSET(AR$4,,-Sens),Chômés)))),IF(OR(AR$4=Tout_JF_P,NOT(NETWORKDAYS.INTL(AR$4,AR$4,Chômés))),"*",Montant),
"")))))),"")</f>
        <v/>
      </c>
      <c r="AS26" s="61" t="str">
        <f t="array" aca="1" ref="AS26" ca="1">IFERROR(IF(AS$4&lt;$D26,"",
IF(AS$4&gt;La_Dernière_Opération,"",
IF(AS$4=La_Dernière_Opération,Montant,
IF(AS$4=$D26,IF(OR(AS$4=Tout_JF_P,NOT(NETWORKDAYS.INTL(AS$4,AS$4,Chômés))),"*",Montant),
IF(_T_E=AS$4,IF(OR(AS$4=Tout_JF_P,NOT(NETWORKDAYS.INTL(AS$4,AS$4,Chômés))),"*",Montant),
IF(AND(OFFSET(AS26,,-Sens)&lt;&gt;"",OR(OFFSET(AS$4,,-Sens)=Tout_JF_P,NOT(NETWORKDAYS.INTL(OFFSET(AS$4,,-Sens),OFFSET(AS$4,,-Sens),Chômés)))),IF(OR(AS$4=Tout_JF_P,NOT(NETWORKDAYS.INTL(AS$4,AS$4,Chômés))),"*",Montant),
"")))))),"")</f>
        <v/>
      </c>
      <c r="AT26" s="61" t="str">
        <f t="array" aca="1" ref="AT26" ca="1">IFERROR(IF(AT$4&lt;$D26,"",
IF(AT$4&gt;La_Dernière_Opération,"",
IF(AT$4=La_Dernière_Opération,Montant,
IF(AT$4=$D26,IF(OR(AT$4=Tout_JF_P,NOT(NETWORKDAYS.INTL(AT$4,AT$4,Chômés))),"*",Montant),
IF(_T_E=AT$4,IF(OR(AT$4=Tout_JF_P,NOT(NETWORKDAYS.INTL(AT$4,AT$4,Chômés))),"*",Montant),
IF(AND(OFFSET(AT26,,-Sens)&lt;&gt;"",OR(OFFSET(AT$4,,-Sens)=Tout_JF_P,NOT(NETWORKDAYS.INTL(OFFSET(AT$4,,-Sens),OFFSET(AT$4,,-Sens),Chômés)))),IF(OR(AT$4=Tout_JF_P,NOT(NETWORKDAYS.INTL(AT$4,AT$4,Chômés))),"*",Montant),
"")))))),"")</f>
        <v/>
      </c>
      <c r="AU26" s="61" t="str">
        <f t="array" aca="1" ref="AU26" ca="1">IFERROR(IF(AU$4&lt;$D26,"",
IF(AU$4&gt;La_Dernière_Opération,"",
IF(AU$4=La_Dernière_Opération,Montant,
IF(AU$4=$D26,IF(OR(AU$4=Tout_JF_P,NOT(NETWORKDAYS.INTL(AU$4,AU$4,Chômés))),"*",Montant),
IF(_T_E=AU$4,IF(OR(AU$4=Tout_JF_P,NOT(NETWORKDAYS.INTL(AU$4,AU$4,Chômés))),"*",Montant),
IF(AND(OFFSET(AU26,,-Sens)&lt;&gt;"",OR(OFFSET(AU$4,,-Sens)=Tout_JF_P,NOT(NETWORKDAYS.INTL(OFFSET(AU$4,,-Sens),OFFSET(AU$4,,-Sens),Chômés)))),IF(OR(AU$4=Tout_JF_P,NOT(NETWORKDAYS.INTL(AU$4,AU$4,Chômés))),"*",Montant),
"")))))),"")</f>
        <v/>
      </c>
      <c r="AV26" s="61" t="str">
        <f t="array" aca="1" ref="AV26" ca="1">IFERROR(IF(AV$4&lt;$D26,"",
IF(AV$4&gt;La_Dernière_Opération,"",
IF(AV$4=La_Dernière_Opération,Montant,
IF(AV$4=$D26,IF(OR(AV$4=Tout_JF_P,NOT(NETWORKDAYS.INTL(AV$4,AV$4,Chômés))),"*",Montant),
IF(_T_E=AV$4,IF(OR(AV$4=Tout_JF_P,NOT(NETWORKDAYS.INTL(AV$4,AV$4,Chômés))),"*",Montant),
IF(AND(OFFSET(AV26,,-Sens)&lt;&gt;"",OR(OFFSET(AV$4,,-Sens)=Tout_JF_P,NOT(NETWORKDAYS.INTL(OFFSET(AV$4,,-Sens),OFFSET(AV$4,,-Sens),Chômés)))),IF(OR(AV$4=Tout_JF_P,NOT(NETWORKDAYS.INTL(AV$4,AV$4,Chômés))),"*",Montant),
"")))))),"")</f>
        <v/>
      </c>
      <c r="AW26" s="61" t="str">
        <f t="array" aca="1" ref="AW26" ca="1">IFERROR(IF(AW$4&lt;$D26,"",
IF(AW$4&gt;La_Dernière_Opération,"",
IF(AW$4=La_Dernière_Opération,Montant,
IF(AW$4=$D26,IF(OR(AW$4=Tout_JF_P,NOT(NETWORKDAYS.INTL(AW$4,AW$4,Chômés))),"*",Montant),
IF(_T_E=AW$4,IF(OR(AW$4=Tout_JF_P,NOT(NETWORKDAYS.INTL(AW$4,AW$4,Chômés))),"*",Montant),
IF(AND(OFFSET(AW26,,-Sens)&lt;&gt;"",OR(OFFSET(AW$4,,-Sens)=Tout_JF_P,NOT(NETWORKDAYS.INTL(OFFSET(AW$4,,-Sens),OFFSET(AW$4,,-Sens),Chômés)))),IF(OR(AW$4=Tout_JF_P,NOT(NETWORKDAYS.INTL(AW$4,AW$4,Chômés))),"*",Montant),
"")))))),"")</f>
        <v/>
      </c>
      <c r="AX26" s="61" t="str">
        <f t="array" aca="1" ref="AX26" ca="1">IFERROR(IF(AX$4&lt;$D26,"",
IF(AX$4&gt;La_Dernière_Opération,"",
IF(AX$4=La_Dernière_Opération,Montant,
IF(AX$4=$D26,IF(OR(AX$4=Tout_JF_P,NOT(NETWORKDAYS.INTL(AX$4,AX$4,Chômés))),"*",Montant),
IF(_T_E=AX$4,IF(OR(AX$4=Tout_JF_P,NOT(NETWORKDAYS.INTL(AX$4,AX$4,Chômés))),"*",Montant),
IF(AND(OFFSET(AX26,,-Sens)&lt;&gt;"",OR(OFFSET(AX$4,,-Sens)=Tout_JF_P,NOT(NETWORKDAYS.INTL(OFFSET(AX$4,,-Sens),OFFSET(AX$4,,-Sens),Chômés)))),IF(OR(AX$4=Tout_JF_P,NOT(NETWORKDAYS.INTL(AX$4,AX$4,Chômés))),"*",Montant),
"")))))),"")</f>
        <v/>
      </c>
      <c r="AY26" s="61" t="str">
        <f t="array" aca="1" ref="AY26" ca="1">IFERROR(IF(AY$4&lt;$D26,"",
IF(AY$4&gt;La_Dernière_Opération,"",
IF(AY$4=La_Dernière_Opération,Montant,
IF(AY$4=$D26,IF(OR(AY$4=Tout_JF_P,NOT(NETWORKDAYS.INTL(AY$4,AY$4,Chômés))),"*",Montant),
IF(_T_E=AY$4,IF(OR(AY$4=Tout_JF_P,NOT(NETWORKDAYS.INTL(AY$4,AY$4,Chômés))),"*",Montant),
IF(AND(OFFSET(AY26,,-Sens)&lt;&gt;"",OR(OFFSET(AY$4,,-Sens)=Tout_JF_P,NOT(NETWORKDAYS.INTL(OFFSET(AY$4,,-Sens),OFFSET(AY$4,,-Sens),Chômés)))),IF(OR(AY$4=Tout_JF_P,NOT(NETWORKDAYS.INTL(AY$4,AY$4,Chômés))),"*",Montant),
"")))))),"")</f>
        <v/>
      </c>
      <c r="AZ26" s="61" t="str">
        <f t="array" aca="1" ref="AZ26" ca="1">IFERROR(IF(AZ$4&lt;$D26,"",
IF(AZ$4&gt;La_Dernière_Opération,"",
IF(AZ$4=La_Dernière_Opération,Montant,
IF(AZ$4=$D26,IF(OR(AZ$4=Tout_JF_P,NOT(NETWORKDAYS.INTL(AZ$4,AZ$4,Chômés))),"*",Montant),
IF(_T_E=AZ$4,IF(OR(AZ$4=Tout_JF_P,NOT(NETWORKDAYS.INTL(AZ$4,AZ$4,Chômés))),"*",Montant),
IF(AND(OFFSET(AZ26,,-Sens)&lt;&gt;"",OR(OFFSET(AZ$4,,-Sens)=Tout_JF_P,NOT(NETWORKDAYS.INTL(OFFSET(AZ$4,,-Sens),OFFSET(AZ$4,,-Sens),Chômés)))),IF(OR(AZ$4=Tout_JF_P,NOT(NETWORKDAYS.INTL(AZ$4,AZ$4,Chômés))),"*",Montant),
"")))))),"")</f>
        <v/>
      </c>
      <c r="BA26" s="61" t="str">
        <f t="array" aca="1" ref="BA26" ca="1">IFERROR(IF(BA$4&lt;$D26,"",
IF(BA$4&gt;La_Dernière_Opération,"",
IF(BA$4=La_Dernière_Opération,Montant,
IF(BA$4=$D26,IF(OR(BA$4=Tout_JF_P,NOT(NETWORKDAYS.INTL(BA$4,BA$4,Chômés))),"*",Montant),
IF(_T_E=BA$4,IF(OR(BA$4=Tout_JF_P,NOT(NETWORKDAYS.INTL(BA$4,BA$4,Chômés))),"*",Montant),
IF(AND(OFFSET(BA26,,-Sens)&lt;&gt;"",OR(OFFSET(BA$4,,-Sens)=Tout_JF_P,NOT(NETWORKDAYS.INTL(OFFSET(BA$4,,-Sens),OFFSET(BA$4,,-Sens),Chômés)))),IF(OR(BA$4=Tout_JF_P,NOT(NETWORKDAYS.INTL(BA$4,BA$4,Chômés))),"*",Montant),
"")))))),"")</f>
        <v/>
      </c>
      <c r="BB26" s="44" t="str">
        <f t="array" aca="1" ref="BB26" ca="1">IFERROR(IF(BB$4&lt;$D26,"",
IF(BB$4&gt;La_Dernière_Opération,"",
IF(BB$4=La_Dernière_Opération,Montant,
IF(BB$4=$D26,IF(OR(BB$4=Tout_JF_P,NOT(NETWORKDAYS.INTL(BB$4,BB$4,Chômés))),"*",Montant),
IF(_T_E=BB$4,IF(OR(BB$4=Tout_JF_P,NOT(NETWORKDAYS.INTL(BB$4,BB$4,Chômés))),"*",Montant),
IF(AND(OFFSET(BB26,,-Sens)&lt;&gt;"",OR(OFFSET(BB$4,,-Sens)=Tout_JF_P,NOT(NETWORKDAYS.INTL(OFFSET(BB$4,,-Sens),OFFSET(BB$4,,-Sens),Chômés)))),IF(OR(BB$4=Tout_JF_P,NOT(NETWORKDAYS.INTL(BB$4,BB$4,Chômés))),"*",Montant),
"")))))),"")</f>
        <v/>
      </c>
      <c r="BC26" s="44" t="str">
        <f t="array" aca="1" ref="BC26" ca="1">IFERROR(IF(BC$4&lt;$D26,"",
IF(BC$4&gt;La_Dernière_Opération,"",
IF(BC$4=La_Dernière_Opération,Montant,
IF(BC$4=$D26,IF(OR(BC$4=Tout_JF_P,NOT(NETWORKDAYS.INTL(BC$4,BC$4,Chômés))),"*",Montant),
IF(_T_E=BC$4,IF(OR(BC$4=Tout_JF_P,NOT(NETWORKDAYS.INTL(BC$4,BC$4,Chômés))),"*",Montant),
IF(AND(OFFSET(BC26,,-Sens)&lt;&gt;"",OR(OFFSET(BC$4,,-Sens)=Tout_JF_P,NOT(NETWORKDAYS.INTL(OFFSET(BC$4,,-Sens),OFFSET(BC$4,,-Sens),Chômés)))),IF(OR(BC$4=Tout_JF_P,NOT(NETWORKDAYS.INTL(BC$4,BC$4,Chômés))),"*",Montant),
"")))))),"")</f>
        <v/>
      </c>
      <c r="BD26" s="44" t="str">
        <f t="array" aca="1" ref="BD26" ca="1">IFERROR(IF(BD$4&lt;$D26,"",
IF(BD$4&gt;La_Dernière_Opération,"",
IF(BD$4=La_Dernière_Opération,Montant,
IF(BD$4=$D26,IF(OR(BD$4=Tout_JF_P,NOT(NETWORKDAYS.INTL(BD$4,BD$4,Chômés))),"*",Montant),
IF(_T_E=BD$4,IF(OR(BD$4=Tout_JF_P,NOT(NETWORKDAYS.INTL(BD$4,BD$4,Chômés))),"*",Montant),
IF(AND(OFFSET(BD26,,-Sens)&lt;&gt;"",OR(OFFSET(BD$4,,-Sens)=Tout_JF_P,NOT(NETWORKDAYS.INTL(OFFSET(BD$4,,-Sens),OFFSET(BD$4,,-Sens),Chômés)))),IF(OR(BD$4=Tout_JF_P,NOT(NETWORKDAYS.INTL(BD$4,BD$4,Chômés))),"*",Montant),
"")))))),"")</f>
        <v/>
      </c>
      <c r="BE26" s="44" t="str">
        <f t="array" aca="1" ref="BE26" ca="1">IFERROR(IF(BE$4&lt;$D26,"",
IF(BE$4&gt;La_Dernière_Opération,"",
IF(BE$4=La_Dernière_Opération,Montant,
IF(BE$4=$D26,IF(OR(BE$4=Tout_JF_P,NOT(NETWORKDAYS.INTL(BE$4,BE$4,Chômés))),"*",Montant),
IF(_T_E=BE$4,IF(OR(BE$4=Tout_JF_P,NOT(NETWORKDAYS.INTL(BE$4,BE$4,Chômés))),"*",Montant),
IF(AND(OFFSET(BE26,,-Sens)&lt;&gt;"",OR(OFFSET(BE$4,,-Sens)=Tout_JF_P,NOT(NETWORKDAYS.INTL(OFFSET(BE$4,,-Sens),OFFSET(BE$4,,-Sens),Chômés)))),IF(OR(BE$4=Tout_JF_P,NOT(NETWORKDAYS.INTL(BE$4,BE$4,Chômés))),"*",Montant),
"")))))),"")</f>
        <v/>
      </c>
      <c r="BF26" s="44" t="str">
        <f t="array" aca="1" ref="BF26" ca="1">IFERROR(IF(BF$4&lt;$D26,"",
IF(BF$4&gt;La_Dernière_Opération,"",
IF(BF$4=La_Dernière_Opération,Montant,
IF(BF$4=$D26,IF(OR(BF$4=Tout_JF_P,NOT(NETWORKDAYS.INTL(BF$4,BF$4,Chômés))),"*",Montant),
IF(_T_E=BF$4,IF(OR(BF$4=Tout_JF_P,NOT(NETWORKDAYS.INTL(BF$4,BF$4,Chômés))),"*",Montant),
IF(AND(OFFSET(BF26,,-Sens)&lt;&gt;"",OR(OFFSET(BF$4,,-Sens)=Tout_JF_P,NOT(NETWORKDAYS.INTL(OFFSET(BF$4,,-Sens),OFFSET(BF$4,,-Sens),Chômés)))),IF(OR(BF$4=Tout_JF_P,NOT(NETWORKDAYS.INTL(BF$4,BF$4,Chômés))),"*",Montant),
"")))))),"")</f>
        <v/>
      </c>
      <c r="BG26" s="44" t="str">
        <f t="array" aca="1" ref="BG26" ca="1">IFERROR(IF(BG$4&lt;$D26,"",
IF(BG$4&gt;La_Dernière_Opération,"",
IF(BG$4=La_Dernière_Opération,Montant,
IF(BG$4=$D26,IF(OR(BG$4=Tout_JF_P,NOT(NETWORKDAYS.INTL(BG$4,BG$4,Chômés))),"*",Montant),
IF(_T_E=BG$4,IF(OR(BG$4=Tout_JF_P,NOT(NETWORKDAYS.INTL(BG$4,BG$4,Chômés))),"*",Montant),
IF(AND(OFFSET(BG26,,-Sens)&lt;&gt;"",OR(OFFSET(BG$4,,-Sens)=Tout_JF_P,NOT(NETWORKDAYS.INTL(OFFSET(BG$4,,-Sens),OFFSET(BG$4,,-Sens),Chômés)))),IF(OR(BG$4=Tout_JF_P,NOT(NETWORKDAYS.INTL(BG$4,BG$4,Chômés))),"*",Montant),
"")))))),"")</f>
        <v/>
      </c>
      <c r="BH26" s="40" t="str">
        <f t="array" aca="1" ref="BH26" ca="1">IFERROR(IF(BH$4&lt;$D26,"",
IF(BH$4&gt;La_Dernière_Opération,"",
IF(BH$4=La_Dernière_Opération,Montant,
IF(BH$4=$D26,IF(OR(BH$4=Tout_JF_P,NOT(NETWORKDAYS.INTL(BH$4,BH$4,Chômés))),"*",Montant),
IF(_T_E=BH$4,IF(OR(BH$4=Tout_JF_P,NOT(NETWORKDAYS.INTL(BH$4,BH$4,Chômés))),"*",Montant),
IF(AND(OFFSET(BH26,,-Sens)&lt;&gt;"",OR(OFFSET(BH$4,,-Sens)=Tout_JF_P,NOT(NETWORKDAYS.INTL(OFFSET(BH$4,,-Sens),OFFSET(BH$4,,-Sens),Chômés)))),IF(OR(BH$4=Tout_JF_P,NOT(NETWORKDAYS.INTL(BH$4,BH$4,Chômés))),"*",Montant),
"")))))),"")</f>
        <v/>
      </c>
    </row>
    <row r="27" spans="1:60" ht="26.25" x14ac:dyDescent="0.25">
      <c r="A27" s="63" t="s">
        <v>134</v>
      </c>
      <c r="B27" s="75" t="s">
        <v>166</v>
      </c>
      <c r="C27" s="71"/>
      <c r="D27" s="72">
        <v>43840</v>
      </c>
      <c r="E27" s="77" t="s">
        <v>52</v>
      </c>
      <c r="F27" s="73">
        <v>10000</v>
      </c>
      <c r="G27" s="71"/>
      <c r="H27" s="74">
        <f t="array" aca="1" ref="H27" ca="1">IF(OR($D27=Fériés,$D27=Ponts,NOT(NETWORKDAYS.INTL($D27,$D27,Chômés))),"Erreur de",IF($D27="","Absence de",IFERROR(
IF($I27="Terminé","Opération",
IF(TODAY()&lt;=$D27,$D27,
IF($I27&lt;WORKDAY.INTL(Prochaine_Echéance,IF(OR(WORKDAY.INTL(Prochaine_Echéance,0,Chômés,Tout_JF_P)=Tout_JF_P),1,0)*Sens,Chômés,Tout_JF_P),
$I27,
WORKDAY.INTL(Prochaine_Echéance,IF(OR(WORKDAY.INTL(Prochaine_Echéance,0,Chômés,Tout_JF_P)=Tout_JF_P),1,0)*Sens,Chômés,Tout_JF_P))
)),
IF($D27="","Absence de","Erreur de"))))</f>
        <v>43900</v>
      </c>
      <c r="I27" s="60" t="str">
        <f t="array" aca="1" ref="I27" ca="1">IF(OR($D27=Fériés,$D27=Ponts,NOT(NETWORKDAYS.INTL($D27,$D27,Chômés))),"date de début",IFERROR(
IF(La_Dernière_Opération&gt;EDATE($D27,100),"Perpétuel",
IF(La_Dernière_Opération&lt;TODAY(),"Terminé",La_Dernière_Opération)),IF(AND(ISNUMBER($D27),$E27=""),"périodicité","date de début")))</f>
        <v>Perpétuel</v>
      </c>
      <c r="J27" s="40" t="str">
        <f t="array" aca="1" ref="J27" ca="1">IFERROR(IF(J$4&lt;$D27,"",
IF(J$4&gt;La_Dernière_Opération,"",
IF(J$4=La_Dernière_Opération,Montant,
IF(J$4=$D27,IF(OR(J$4=Tout_JF_P,NOT(NETWORKDAYS.INTL(J$4,J$4,Chômés))),"*",Montant),
IF(_T_E=J$4,IF(OR(J$4=Tout_JF_P,NOT(NETWORKDAYS.INTL(J$4,J$4,Chômés))),"*",Montant),
IF(AND(OFFSET(J27,,-Sens)&lt;&gt;"",OR(OFFSET(J$4,,-Sens)=Tout_JF_P,NOT(NETWORKDAYS.INTL(OFFSET(J$4,,-Sens),OFFSET(J$4,,-Sens),Chômés)))),IF(OR(J$4=Tout_JF_P,NOT(NETWORKDAYS.INTL(J$4,J$4,Chômés))),"*",Montant),
"")))))),"")</f>
        <v/>
      </c>
      <c r="K27" s="40" t="str">
        <f t="array" aca="1" ref="K27" ca="1">IFERROR(IF(K$4&lt;$D27,"",
IF(K$4&gt;La_Dernière_Opération,"",
IF(K$4=La_Dernière_Opération,Montant,
IF(K$4=$D27,IF(OR(K$4=Tout_JF_P,NOT(NETWORKDAYS.INTL(K$4,K$4,Chômés))),"*",Montant),
IF(_T_E=K$4,IF(OR(K$4=Tout_JF_P,NOT(NETWORKDAYS.INTL(K$4,K$4,Chômés))),"*",Montant),
IF(AND(OFFSET(K27,,-Sens)&lt;&gt;"",OR(OFFSET(K$4,,-Sens)=Tout_JF_P,NOT(NETWORKDAYS.INTL(OFFSET(K$4,,-Sens),OFFSET(K$4,,-Sens),Chômés)))),IF(OR(K$4=Tout_JF_P,NOT(NETWORKDAYS.INTL(K$4,K$4,Chômés))),"*",Montant),
"")))))),"")</f>
        <v/>
      </c>
      <c r="L27" s="40" t="str">
        <f t="array" aca="1" ref="L27" ca="1">IFERROR(IF(L$4&lt;$D27,"",
IF(L$4&gt;La_Dernière_Opération,"",
IF(L$4=La_Dernière_Opération,Montant,
IF(L$4=$D27,IF(OR(L$4=Tout_JF_P,NOT(NETWORKDAYS.INTL(L$4,L$4,Chômés))),"*",Montant),
IF(_T_E=L$4,IF(OR(L$4=Tout_JF_P,NOT(NETWORKDAYS.INTL(L$4,L$4,Chômés))),"*",Montant),
IF(AND(OFFSET(L27,,-Sens)&lt;&gt;"",OR(OFFSET(L$4,,-Sens)=Tout_JF_P,NOT(NETWORKDAYS.INTL(OFFSET(L$4,,-Sens),OFFSET(L$4,,-Sens),Chômés)))),IF(OR(L$4=Tout_JF_P,NOT(NETWORKDAYS.INTL(L$4,L$4,Chômés))),"*",Montant),
"")))))),"")</f>
        <v/>
      </c>
      <c r="M27" s="40" t="str">
        <f t="array" aca="1" ref="M27" ca="1">IFERROR(IF(M$4&lt;$D27,"",
IF(M$4&gt;La_Dernière_Opération,"",
IF(M$4=La_Dernière_Opération,Montant,
IF(M$4=$D27,IF(OR(M$4=Tout_JF_P,NOT(NETWORKDAYS.INTL(M$4,M$4,Chômés))),"*",Montant),
IF(_T_E=M$4,IF(OR(M$4=Tout_JF_P,NOT(NETWORKDAYS.INTL(M$4,M$4,Chômés))),"*",Montant),
IF(AND(OFFSET(M27,,-Sens)&lt;&gt;"",OR(OFFSET(M$4,,-Sens)=Tout_JF_P,NOT(NETWORKDAYS.INTL(OFFSET(M$4,,-Sens),OFFSET(M$4,,-Sens),Chômés)))),IF(OR(M$4=Tout_JF_P,NOT(NETWORKDAYS.INTL(M$4,M$4,Chômés))),"*",Montant),
"")))))),"")</f>
        <v/>
      </c>
      <c r="N27" s="40" t="str">
        <f t="array" aca="1" ref="N27" ca="1">IFERROR(IF(N$4&lt;$D27,"",
IF(N$4&gt;La_Dernière_Opération,"",
IF(N$4=La_Dernière_Opération,Montant,
IF(N$4=$D27,IF(OR(N$4=Tout_JF_P,NOT(NETWORKDAYS.INTL(N$4,N$4,Chômés))),"*",Montant),
IF(_T_E=N$4,IF(OR(N$4=Tout_JF_P,NOT(NETWORKDAYS.INTL(N$4,N$4,Chômés))),"*",Montant),
IF(AND(OFFSET(N27,,-Sens)&lt;&gt;"",OR(OFFSET(N$4,,-Sens)=Tout_JF_P,NOT(NETWORKDAYS.INTL(OFFSET(N$4,,-Sens),OFFSET(N$4,,-Sens),Chômés)))),IF(OR(N$4=Tout_JF_P,NOT(NETWORKDAYS.INTL(N$4,N$4,Chômés))),"*",Montant),
"")))))),"")</f>
        <v/>
      </c>
      <c r="O27" s="40" t="str">
        <f t="array" aca="1" ref="O27" ca="1">IFERROR(IF(O$4&lt;$D27,"",
IF(O$4&gt;La_Dernière_Opération,"",
IF(O$4=La_Dernière_Opération,Montant,
IF(O$4=$D27,IF(OR(O$4=Tout_JF_P,NOT(NETWORKDAYS.INTL(O$4,O$4,Chômés))),"*",Montant),
IF(_T_E=O$4,IF(OR(O$4=Tout_JF_P,NOT(NETWORKDAYS.INTL(O$4,O$4,Chômés))),"*",Montant),
IF(AND(OFFSET(O27,,-Sens)&lt;&gt;"",OR(OFFSET(O$4,,-Sens)=Tout_JF_P,NOT(NETWORKDAYS.INTL(OFFSET(O$4,,-Sens),OFFSET(O$4,,-Sens),Chômés)))),IF(OR(O$4=Tout_JF_P,NOT(NETWORKDAYS.INTL(O$4,O$4,Chômés))),"*",Montant),
"")))))),"")</f>
        <v/>
      </c>
      <c r="P27" s="40" t="str">
        <f t="array" aca="1" ref="P27" ca="1">IFERROR(IF(P$4&lt;$D27,"",
IF(P$4&gt;La_Dernière_Opération,"",
IF(P$4=La_Dernière_Opération,Montant,
IF(P$4=$D27,IF(OR(P$4=Tout_JF_P,NOT(NETWORKDAYS.INTL(P$4,P$4,Chômés))),"*",Montant),
IF(_T_E=P$4,IF(OR(P$4=Tout_JF_P,NOT(NETWORKDAYS.INTL(P$4,P$4,Chômés))),"*",Montant),
IF(AND(OFFSET(P27,,-Sens)&lt;&gt;"",OR(OFFSET(P$4,,-Sens)=Tout_JF_P,NOT(NETWORKDAYS.INTL(OFFSET(P$4,,-Sens),OFFSET(P$4,,-Sens),Chômés)))),IF(OR(P$4=Tout_JF_P,NOT(NETWORKDAYS.INTL(P$4,P$4,Chômés))),"*",Montant),
"")))))),"")</f>
        <v/>
      </c>
      <c r="Q27" s="40" t="str">
        <f t="array" aca="1" ref="Q27" ca="1">IFERROR(IF(Q$4&lt;$D27,"",
IF(Q$4&gt;La_Dernière_Opération,"",
IF(Q$4=La_Dernière_Opération,Montant,
IF(Q$4=$D27,IF(OR(Q$4=Tout_JF_P,NOT(NETWORKDAYS.INTL(Q$4,Q$4,Chômés))),"*",Montant),
IF(_T_E=Q$4,IF(OR(Q$4=Tout_JF_P,NOT(NETWORKDAYS.INTL(Q$4,Q$4,Chômés))),"*",Montant),
IF(AND(OFFSET(Q27,,-Sens)&lt;&gt;"",OR(OFFSET(Q$4,,-Sens)=Tout_JF_P,NOT(NETWORKDAYS.INTL(OFFSET(Q$4,,-Sens),OFFSET(Q$4,,-Sens),Chômés)))),IF(OR(Q$4=Tout_JF_P,NOT(NETWORKDAYS.INTL(Q$4,Q$4,Chômés))),"*",Montant),
"")))))),"")</f>
        <v/>
      </c>
      <c r="R27" s="61" t="str">
        <f t="array" aca="1" ref="R27" ca="1">IFERROR(IF(R$4&lt;$D27,"",
IF(R$4&gt;La_Dernière_Opération,"",
IF(R$4=La_Dernière_Opération,Montant,
IF(R$4=$D27,IF(OR(R$4=Tout_JF_P,NOT(NETWORKDAYS.INTL(R$4,R$4,Chômés))),"*",Montant),
IF(_T_E=R$4,IF(OR(R$4=Tout_JF_P,NOT(NETWORKDAYS.INTL(R$4,R$4,Chômés))),"*",Montant),
IF(AND(OFFSET(R27,,-Sens)&lt;&gt;"",OR(OFFSET(R$4,,-Sens)=Tout_JF_P,NOT(NETWORKDAYS.INTL(OFFSET(R$4,,-Sens),OFFSET(R$4,,-Sens),Chômés)))),IF(OR(R$4=Tout_JF_P,NOT(NETWORKDAYS.INTL(R$4,R$4,Chômés))),"*",Montant),
"")))))),"")</f>
        <v/>
      </c>
      <c r="S27" s="61" t="str">
        <f t="array" aca="1" ref="S27" ca="1">IFERROR(IF(S$4&lt;$D27,"",
IF(S$4&gt;La_Dernière_Opération,"",
IF(S$4=La_Dernière_Opération,Montant,
IF(S$4=$D27,IF(OR(S$4=Tout_JF_P,NOT(NETWORKDAYS.INTL(S$4,S$4,Chômés))),"*",Montant),
IF(_T_E=S$4,IF(OR(S$4=Tout_JF_P,NOT(NETWORKDAYS.INTL(S$4,S$4,Chômés))),"*",Montant),
IF(AND(OFFSET(S27,,-Sens)&lt;&gt;"",OR(OFFSET(S$4,,-Sens)=Tout_JF_P,NOT(NETWORKDAYS.INTL(OFFSET(S$4,,-Sens),OFFSET(S$4,,-Sens),Chômés)))),IF(OR(S$4=Tout_JF_P,NOT(NETWORKDAYS.INTL(S$4,S$4,Chômés))),"*",Montant),
"")))))),"")</f>
        <v/>
      </c>
      <c r="T27" s="61" t="str">
        <f t="array" aca="1" ref="T27" ca="1">IFERROR(IF(T$4&lt;$D27,"",
IF(T$4&gt;La_Dernière_Opération,"",
IF(T$4=La_Dernière_Opération,Montant,
IF(T$4=$D27,IF(OR(T$4=Tout_JF_P,NOT(NETWORKDAYS.INTL(T$4,T$4,Chômés))),"*",Montant),
IF(_T_E=T$4,IF(OR(T$4=Tout_JF_P,NOT(NETWORKDAYS.INTL(T$4,T$4,Chômés))),"*",Montant),
IF(AND(OFFSET(T27,,-Sens)&lt;&gt;"",OR(OFFSET(T$4,,-Sens)=Tout_JF_P,NOT(NETWORKDAYS.INTL(OFFSET(T$4,,-Sens),OFFSET(T$4,,-Sens),Chômés)))),IF(OR(T$4=Tout_JF_P,NOT(NETWORKDAYS.INTL(T$4,T$4,Chômés))),"*",Montant),
"")))))),"")</f>
        <v/>
      </c>
      <c r="U27" s="61" t="str">
        <f t="array" aca="1" ref="U27" ca="1">IFERROR(IF(U$4&lt;$D27,"",
IF(U$4&gt;La_Dernière_Opération,"",
IF(U$4=La_Dernière_Opération,Montant,
IF(U$4=$D27,IF(OR(U$4=Tout_JF_P,NOT(NETWORKDAYS.INTL(U$4,U$4,Chômés))),"*",Montant),
IF(_T_E=U$4,IF(OR(U$4=Tout_JF_P,NOT(NETWORKDAYS.INTL(U$4,U$4,Chômés))),"*",Montant),
IF(AND(OFFSET(U27,,-Sens)&lt;&gt;"",OR(OFFSET(U$4,,-Sens)=Tout_JF_P,NOT(NETWORKDAYS.INTL(OFFSET(U$4,,-Sens),OFFSET(U$4,,-Sens),Chômés)))),IF(OR(U$4=Tout_JF_P,NOT(NETWORKDAYS.INTL(U$4,U$4,Chômés))),"*",Montant),
"")))))),"")</f>
        <v/>
      </c>
      <c r="V27" s="61" t="str">
        <f t="array" aca="1" ref="V27" ca="1">IFERROR(IF(V$4&lt;$D27,"",
IF(V$4&gt;La_Dernière_Opération,"",
IF(V$4=La_Dernière_Opération,Montant,
IF(V$4=$D27,IF(OR(V$4=Tout_JF_P,NOT(NETWORKDAYS.INTL(V$4,V$4,Chômés))),"*",Montant),
IF(_T_E=V$4,IF(OR(V$4=Tout_JF_P,NOT(NETWORKDAYS.INTL(V$4,V$4,Chômés))),"*",Montant),
IF(AND(OFFSET(V27,,-Sens)&lt;&gt;"",OR(OFFSET(V$4,,-Sens)=Tout_JF_P,NOT(NETWORKDAYS.INTL(OFFSET(V$4,,-Sens),OFFSET(V$4,,-Sens),Chômés)))),IF(OR(V$4=Tout_JF_P,NOT(NETWORKDAYS.INTL(V$4,V$4,Chômés))),"*",Montant),
"")))))),"")</f>
        <v/>
      </c>
      <c r="W27" s="61" t="str">
        <f t="array" aca="1" ref="W27" ca="1">IFERROR(IF(W$4&lt;$D27,"",
IF(W$4&gt;La_Dernière_Opération,"",
IF(W$4=La_Dernière_Opération,Montant,
IF(W$4=$D27,IF(OR(W$4=Tout_JF_P,NOT(NETWORKDAYS.INTL(W$4,W$4,Chômés))),"*",Montant),
IF(_T_E=W$4,IF(OR(W$4=Tout_JF_P,NOT(NETWORKDAYS.INTL(W$4,W$4,Chômés))),"*",Montant),
IF(AND(OFFSET(W27,,-Sens)&lt;&gt;"",OR(OFFSET(W$4,,-Sens)=Tout_JF_P,NOT(NETWORKDAYS.INTL(OFFSET(W$4,,-Sens),OFFSET(W$4,,-Sens),Chômés)))),IF(OR(W$4=Tout_JF_P,NOT(NETWORKDAYS.INTL(W$4,W$4,Chômés))),"*",Montant),
"")))))),"")</f>
        <v/>
      </c>
      <c r="X27" s="61" t="str">
        <f t="array" aca="1" ref="X27" ca="1">IFERROR(IF(X$4&lt;$D27,"",
IF(X$4&gt;La_Dernière_Opération,"",
IF(X$4=La_Dernière_Opération,Montant,
IF(X$4=$D27,IF(OR(X$4=Tout_JF_P,NOT(NETWORKDAYS.INTL(X$4,X$4,Chômés))),"*",Montant),
IF(_T_E=X$4,IF(OR(X$4=Tout_JF_P,NOT(NETWORKDAYS.INTL(X$4,X$4,Chômés))),"*",Montant),
IF(AND(OFFSET(X27,,-Sens)&lt;&gt;"",OR(OFFSET(X$4,,-Sens)=Tout_JF_P,NOT(NETWORKDAYS.INTL(OFFSET(X$4,,-Sens),OFFSET(X$4,,-Sens),Chômés)))),IF(OR(X$4=Tout_JF_P,NOT(NETWORKDAYS.INTL(X$4,X$4,Chômés))),"*",Montant),
"")))))),"")</f>
        <v/>
      </c>
      <c r="Y27" s="61" t="str">
        <f t="array" aca="1" ref="Y27" ca="1">IFERROR(IF(Y$4&lt;$D27,"",
IF(Y$4&gt;La_Dernière_Opération,"",
IF(Y$4=La_Dernière_Opération,Montant,
IF(Y$4=$D27,IF(OR(Y$4=Tout_JF_P,NOT(NETWORKDAYS.INTL(Y$4,Y$4,Chômés))),"*",Montant),
IF(_T_E=Y$4,IF(OR(Y$4=Tout_JF_P,NOT(NETWORKDAYS.INTL(Y$4,Y$4,Chômés))),"*",Montant),
IF(AND(OFFSET(Y27,,-Sens)&lt;&gt;"",OR(OFFSET(Y$4,,-Sens)=Tout_JF_P,NOT(NETWORKDAYS.INTL(OFFSET(Y$4,,-Sens),OFFSET(Y$4,,-Sens),Chômés)))),IF(OR(Y$4=Tout_JF_P,NOT(NETWORKDAYS.INTL(Y$4,Y$4,Chômés))),"*",Montant),
"")))))),"")</f>
        <v/>
      </c>
      <c r="Z27" s="61" t="str">
        <f t="array" aca="1" ref="Z27" ca="1">IFERROR(IF(Z$4&lt;$D27,"",
IF(Z$4&gt;La_Dernière_Opération,"",
IF(Z$4=La_Dernière_Opération,Montant,
IF(Z$4=$D27,IF(OR(Z$4=Tout_JF_P,NOT(NETWORKDAYS.INTL(Z$4,Z$4,Chômés))),"*",Montant),
IF(_T_E=Z$4,IF(OR(Z$4=Tout_JF_P,NOT(NETWORKDAYS.INTL(Z$4,Z$4,Chômés))),"*",Montant),
IF(AND(OFFSET(Z27,,-Sens)&lt;&gt;"",OR(OFFSET(Z$4,,-Sens)=Tout_JF_P,NOT(NETWORKDAYS.INTL(OFFSET(Z$4,,-Sens),OFFSET(Z$4,,-Sens),Chômés)))),IF(OR(Z$4=Tout_JF_P,NOT(NETWORKDAYS.INTL(Z$4,Z$4,Chômés))),"*",Montant),
"")))))),"")</f>
        <v/>
      </c>
      <c r="AA27" s="61" t="str">
        <f t="array" aca="1" ref="AA27" ca="1">IFERROR(IF(AA$4&lt;$D27,"",
IF(AA$4&gt;La_Dernière_Opération,"",
IF(AA$4=La_Dernière_Opération,Montant,
IF(AA$4=$D27,IF(OR(AA$4=Tout_JF_P,NOT(NETWORKDAYS.INTL(AA$4,AA$4,Chômés))),"*",Montant),
IF(_T_E=AA$4,IF(OR(AA$4=Tout_JF_P,NOT(NETWORKDAYS.INTL(AA$4,AA$4,Chômés))),"*",Montant),
IF(AND(OFFSET(AA27,,-Sens)&lt;&gt;"",OR(OFFSET(AA$4,,-Sens)=Tout_JF_P,NOT(NETWORKDAYS.INTL(OFFSET(AA$4,,-Sens),OFFSET(AA$4,,-Sens),Chômés)))),IF(OR(AA$4=Tout_JF_P,NOT(NETWORKDAYS.INTL(AA$4,AA$4,Chômés))),"*",Montant),
"")))))),"")</f>
        <v/>
      </c>
      <c r="AB27" s="61" t="str">
        <f t="array" aca="1" ref="AB27" ca="1">IFERROR(IF(AB$4&lt;$D27,"",
IF(AB$4&gt;La_Dernière_Opération,"",
IF(AB$4=La_Dernière_Opération,Montant,
IF(AB$4=$D27,IF(OR(AB$4=Tout_JF_P,NOT(NETWORKDAYS.INTL(AB$4,AB$4,Chômés))),"*",Montant),
IF(_T_E=AB$4,IF(OR(AB$4=Tout_JF_P,NOT(NETWORKDAYS.INTL(AB$4,AB$4,Chômés))),"*",Montant),
IF(AND(OFFSET(AB27,,-Sens)&lt;&gt;"",OR(OFFSET(AB$4,,-Sens)=Tout_JF_P,NOT(NETWORKDAYS.INTL(OFFSET(AB$4,,-Sens),OFFSET(AB$4,,-Sens),Chômés)))),IF(OR(AB$4=Tout_JF_P,NOT(NETWORKDAYS.INTL(AB$4,AB$4,Chômés))),"*",Montant),
"")))))),"")</f>
        <v/>
      </c>
      <c r="AC27" s="61" t="str">
        <f t="array" aca="1" ref="AC27" ca="1">IFERROR(IF(AC$4&lt;$D27,"",
IF(AC$4&gt;La_Dernière_Opération,"",
IF(AC$4=La_Dernière_Opération,Montant,
IF(AC$4=$D27,IF(OR(AC$4=Tout_JF_P,NOT(NETWORKDAYS.INTL(AC$4,AC$4,Chômés))),"*",Montant),
IF(_T_E=AC$4,IF(OR(AC$4=Tout_JF_P,NOT(NETWORKDAYS.INTL(AC$4,AC$4,Chômés))),"*",Montant),
IF(AND(OFFSET(AC27,,-Sens)&lt;&gt;"",OR(OFFSET(AC$4,,-Sens)=Tout_JF_P,NOT(NETWORKDAYS.INTL(OFFSET(AC$4,,-Sens),OFFSET(AC$4,,-Sens),Chômés)))),IF(OR(AC$4=Tout_JF_P,NOT(NETWORKDAYS.INTL(AC$4,AC$4,Chômés))),"*",Montant),
"")))))),"")</f>
        <v/>
      </c>
      <c r="AD27" s="61" t="str">
        <f t="array" aca="1" ref="AD27" ca="1">IFERROR(IF(AD$4&lt;$D27,"",
IF(AD$4&gt;La_Dernière_Opération,"",
IF(AD$4=La_Dernière_Opération,Montant,
IF(AD$4=$D27,IF(OR(AD$4=Tout_JF_P,NOT(NETWORKDAYS.INTL(AD$4,AD$4,Chômés))),"*",Montant),
IF(_T_E=AD$4,IF(OR(AD$4=Tout_JF_P,NOT(NETWORKDAYS.INTL(AD$4,AD$4,Chômés))),"*",Montant),
IF(AND(OFFSET(AD27,,-Sens)&lt;&gt;"",OR(OFFSET(AD$4,,-Sens)=Tout_JF_P,NOT(NETWORKDAYS.INTL(OFFSET(AD$4,,-Sens),OFFSET(AD$4,,-Sens),Chômés)))),IF(OR(AD$4=Tout_JF_P,NOT(NETWORKDAYS.INTL(AD$4,AD$4,Chômés))),"*",Montant),
"")))))),"")</f>
        <v/>
      </c>
      <c r="AE27" s="61" t="str">
        <f t="array" aca="1" ref="AE27" ca="1">IFERROR(IF(AE$4&lt;$D27,"",
IF(AE$4&gt;La_Dernière_Opération,"",
IF(AE$4=La_Dernière_Opération,Montant,
IF(AE$4=$D27,IF(OR(AE$4=Tout_JF_P,NOT(NETWORKDAYS.INTL(AE$4,AE$4,Chômés))),"*",Montant),
IF(_T_E=AE$4,IF(OR(AE$4=Tout_JF_P,NOT(NETWORKDAYS.INTL(AE$4,AE$4,Chômés))),"*",Montant),
IF(AND(OFFSET(AE27,,-Sens)&lt;&gt;"",OR(OFFSET(AE$4,,-Sens)=Tout_JF_P,NOT(NETWORKDAYS.INTL(OFFSET(AE$4,,-Sens),OFFSET(AE$4,,-Sens),Chômés)))),IF(OR(AE$4=Tout_JF_P,NOT(NETWORKDAYS.INTL(AE$4,AE$4,Chômés))),"*",Montant),
"")))))),"")</f>
        <v/>
      </c>
      <c r="AF27" s="61" t="str">
        <f t="array" aca="1" ref="AF27" ca="1">IFERROR(IF(AF$4&lt;$D27,"",
IF(AF$4&gt;La_Dernière_Opération,"",
IF(AF$4=La_Dernière_Opération,Montant,
IF(AF$4=$D27,IF(OR(AF$4=Tout_JF_P,NOT(NETWORKDAYS.INTL(AF$4,AF$4,Chômés))),"*",Montant),
IF(_T_E=AF$4,IF(OR(AF$4=Tout_JF_P,NOT(NETWORKDAYS.INTL(AF$4,AF$4,Chômés))),"*",Montant),
IF(AND(OFFSET(AF27,,-Sens)&lt;&gt;"",OR(OFFSET(AF$4,,-Sens)=Tout_JF_P,NOT(NETWORKDAYS.INTL(OFFSET(AF$4,,-Sens),OFFSET(AF$4,,-Sens),Chômés)))),IF(OR(AF$4=Tout_JF_P,NOT(NETWORKDAYS.INTL(AF$4,AF$4,Chômés))),"*",Montant),
"")))))),"")</f>
        <v/>
      </c>
      <c r="AG27" s="61" t="str">
        <f t="array" aca="1" ref="AG27" ca="1">IFERROR(IF(AG$4&lt;$D27,"",
IF(AG$4&gt;La_Dernière_Opération,"",
IF(AG$4=La_Dernière_Opération,Montant,
IF(AG$4=$D27,IF(OR(AG$4=Tout_JF_P,NOT(NETWORKDAYS.INTL(AG$4,AG$4,Chômés))),"*",Montant),
IF(_T_E=AG$4,IF(OR(AG$4=Tout_JF_P,NOT(NETWORKDAYS.INTL(AG$4,AG$4,Chômés))),"*",Montant),
IF(AND(OFFSET(AG27,,-Sens)&lt;&gt;"",OR(OFFSET(AG$4,,-Sens)=Tout_JF_P,NOT(NETWORKDAYS.INTL(OFFSET(AG$4,,-Sens),OFFSET(AG$4,,-Sens),Chômés)))),IF(OR(AG$4=Tout_JF_P,NOT(NETWORKDAYS.INTL(AG$4,AG$4,Chômés))),"*",Montant),
"")))))),"")</f>
        <v>VM</v>
      </c>
      <c r="AH27" s="61" t="str">
        <f t="array" aca="1" ref="AH27" ca="1">IFERROR(IF(AH$4&lt;$D27,"",
IF(AH$4&gt;La_Dernière_Opération,"",
IF(AH$4=La_Dernière_Opération,Montant,
IF(AH$4=$D27,IF(OR(AH$4=Tout_JF_P,NOT(NETWORKDAYS.INTL(AH$4,AH$4,Chômés))),"*",Montant),
IF(_T_E=AH$4,IF(OR(AH$4=Tout_JF_P,NOT(NETWORKDAYS.INTL(AH$4,AH$4,Chômés))),"*",Montant),
IF(AND(OFFSET(AH27,,-Sens)&lt;&gt;"",OR(OFFSET(AH$4,,-Sens)=Tout_JF_P,NOT(NETWORKDAYS.INTL(OFFSET(AH$4,,-Sens),OFFSET(AH$4,,-Sens),Chômés)))),IF(OR(AH$4=Tout_JF_P,NOT(NETWORKDAYS.INTL(AH$4,AH$4,Chômés))),"*",Montant),
"")))))),"")</f>
        <v/>
      </c>
      <c r="AI27" s="61" t="str">
        <f t="array" aca="1" ref="AI27" ca="1">IFERROR(IF(AI$4&lt;$D27,"",
IF(AI$4&gt;La_Dernière_Opération,"",
IF(AI$4=La_Dernière_Opération,Montant,
IF(AI$4=$D27,IF(OR(AI$4=Tout_JF_P,NOT(NETWORKDAYS.INTL(AI$4,AI$4,Chômés))),"*",Montant),
IF(_T_E=AI$4,IF(OR(AI$4=Tout_JF_P,NOT(NETWORKDAYS.INTL(AI$4,AI$4,Chômés))),"*",Montant),
IF(AND(OFFSET(AI27,,-Sens)&lt;&gt;"",OR(OFFSET(AI$4,,-Sens)=Tout_JF_P,NOT(NETWORKDAYS.INTL(OFFSET(AI$4,,-Sens),OFFSET(AI$4,,-Sens),Chômés)))),IF(OR(AI$4=Tout_JF_P,NOT(NETWORKDAYS.INTL(AI$4,AI$4,Chômés))),"*",Montant),
"")))))),"")</f>
        <v/>
      </c>
      <c r="AJ27" s="61" t="str">
        <f t="array" aca="1" ref="AJ27" ca="1">IFERROR(IF(AJ$4&lt;$D27,"",
IF(AJ$4&gt;La_Dernière_Opération,"",
IF(AJ$4=La_Dernière_Opération,Montant,
IF(AJ$4=$D27,IF(OR(AJ$4=Tout_JF_P,NOT(NETWORKDAYS.INTL(AJ$4,AJ$4,Chômés))),"*",Montant),
IF(_T_E=AJ$4,IF(OR(AJ$4=Tout_JF_P,NOT(NETWORKDAYS.INTL(AJ$4,AJ$4,Chômés))),"*",Montant),
IF(AND(OFFSET(AJ27,,-Sens)&lt;&gt;"",OR(OFFSET(AJ$4,,-Sens)=Tout_JF_P,NOT(NETWORKDAYS.INTL(OFFSET(AJ$4,,-Sens),OFFSET(AJ$4,,-Sens),Chômés)))),IF(OR(AJ$4=Tout_JF_P,NOT(NETWORKDAYS.INTL(AJ$4,AJ$4,Chômés))),"*",Montant),
"")))))),"")</f>
        <v/>
      </c>
      <c r="AK27" s="61" t="str">
        <f t="array" aca="1" ref="AK27" ca="1">IFERROR(IF(AK$4&lt;$D27,"",
IF(AK$4&gt;La_Dernière_Opération,"",
IF(AK$4=La_Dernière_Opération,Montant,
IF(AK$4=$D27,IF(OR(AK$4=Tout_JF_P,NOT(NETWORKDAYS.INTL(AK$4,AK$4,Chômés))),"*",Montant),
IF(_T_E=AK$4,IF(OR(AK$4=Tout_JF_P,NOT(NETWORKDAYS.INTL(AK$4,AK$4,Chômés))),"*",Montant),
IF(AND(OFFSET(AK27,,-Sens)&lt;&gt;"",OR(OFFSET(AK$4,,-Sens)=Tout_JF_P,NOT(NETWORKDAYS.INTL(OFFSET(AK$4,,-Sens),OFFSET(AK$4,,-Sens),Chômés)))),IF(OR(AK$4=Tout_JF_P,NOT(NETWORKDAYS.INTL(AK$4,AK$4,Chômés))),"*",Montant),
"")))))),"")</f>
        <v/>
      </c>
      <c r="AL27" s="61" t="str">
        <f t="array" aca="1" ref="AL27" ca="1">IFERROR(IF(AL$4&lt;$D27,"",
IF(AL$4&gt;La_Dernière_Opération,"",
IF(AL$4=La_Dernière_Opération,Montant,
IF(AL$4=$D27,IF(OR(AL$4=Tout_JF_P,NOT(NETWORKDAYS.INTL(AL$4,AL$4,Chômés))),"*",Montant),
IF(_T_E=AL$4,IF(OR(AL$4=Tout_JF_P,NOT(NETWORKDAYS.INTL(AL$4,AL$4,Chômés))),"*",Montant),
IF(AND(OFFSET(AL27,,-Sens)&lt;&gt;"",OR(OFFSET(AL$4,,-Sens)=Tout_JF_P,NOT(NETWORKDAYS.INTL(OFFSET(AL$4,,-Sens),OFFSET(AL$4,,-Sens),Chômés)))),IF(OR(AL$4=Tout_JF_P,NOT(NETWORKDAYS.INTL(AL$4,AL$4,Chômés))),"*",Montant),
"")))))),"")</f>
        <v/>
      </c>
      <c r="AM27" s="61" t="str">
        <f t="array" aca="1" ref="AM27" ca="1">IFERROR(IF(AM$4&lt;$D27,"",
IF(AM$4&gt;La_Dernière_Opération,"",
IF(AM$4=La_Dernière_Opération,Montant,
IF(AM$4=$D27,IF(OR(AM$4=Tout_JF_P,NOT(NETWORKDAYS.INTL(AM$4,AM$4,Chômés))),"*",Montant),
IF(_T_E=AM$4,IF(OR(AM$4=Tout_JF_P,NOT(NETWORKDAYS.INTL(AM$4,AM$4,Chômés))),"*",Montant),
IF(AND(OFFSET(AM27,,-Sens)&lt;&gt;"",OR(OFFSET(AM$4,,-Sens)=Tout_JF_P,NOT(NETWORKDAYS.INTL(OFFSET(AM$4,,-Sens),OFFSET(AM$4,,-Sens),Chômés)))),IF(OR(AM$4=Tout_JF_P,NOT(NETWORKDAYS.INTL(AM$4,AM$4,Chômés))),"*",Montant),
"")))))),"")</f>
        <v/>
      </c>
      <c r="AN27" s="61" t="str">
        <f t="array" aca="1" ref="AN27" ca="1">IFERROR(IF(AN$4&lt;$D27,"",
IF(AN$4&gt;La_Dernière_Opération,"",
IF(AN$4=La_Dernière_Opération,Montant,
IF(AN$4=$D27,IF(OR(AN$4=Tout_JF_P,NOT(NETWORKDAYS.INTL(AN$4,AN$4,Chômés))),"*",Montant),
IF(_T_E=AN$4,IF(OR(AN$4=Tout_JF_P,NOT(NETWORKDAYS.INTL(AN$4,AN$4,Chômés))),"*",Montant),
IF(AND(OFFSET(AN27,,-Sens)&lt;&gt;"",OR(OFFSET(AN$4,,-Sens)=Tout_JF_P,NOT(NETWORKDAYS.INTL(OFFSET(AN$4,,-Sens),OFFSET(AN$4,,-Sens),Chômés)))),IF(OR(AN$4=Tout_JF_P,NOT(NETWORKDAYS.INTL(AN$4,AN$4,Chômés))),"*",Montant),
"")))))),"")</f>
        <v/>
      </c>
      <c r="AO27" s="61" t="str">
        <f t="array" aca="1" ref="AO27" ca="1">IFERROR(IF(AO$4&lt;$D27,"",
IF(AO$4&gt;La_Dernière_Opération,"",
IF(AO$4=La_Dernière_Opération,Montant,
IF(AO$4=$D27,IF(OR(AO$4=Tout_JF_P,NOT(NETWORKDAYS.INTL(AO$4,AO$4,Chômés))),"*",Montant),
IF(_T_E=AO$4,IF(OR(AO$4=Tout_JF_P,NOT(NETWORKDAYS.INTL(AO$4,AO$4,Chômés))),"*",Montant),
IF(AND(OFFSET(AO27,,-Sens)&lt;&gt;"",OR(OFFSET(AO$4,,-Sens)=Tout_JF_P,NOT(NETWORKDAYS.INTL(OFFSET(AO$4,,-Sens),OFFSET(AO$4,,-Sens),Chômés)))),IF(OR(AO$4=Tout_JF_P,NOT(NETWORKDAYS.INTL(AO$4,AO$4,Chômés))),"*",Montant),
"")))))),"")</f>
        <v/>
      </c>
      <c r="AP27" s="61" t="str">
        <f t="array" aca="1" ref="AP27" ca="1">IFERROR(IF(AP$4&lt;$D27,"",
IF(AP$4&gt;La_Dernière_Opération,"",
IF(AP$4=La_Dernière_Opération,Montant,
IF(AP$4=$D27,IF(OR(AP$4=Tout_JF_P,NOT(NETWORKDAYS.INTL(AP$4,AP$4,Chômés))),"*",Montant),
IF(_T_E=AP$4,IF(OR(AP$4=Tout_JF_P,NOT(NETWORKDAYS.INTL(AP$4,AP$4,Chômés))),"*",Montant),
IF(AND(OFFSET(AP27,,-Sens)&lt;&gt;"",OR(OFFSET(AP$4,,-Sens)=Tout_JF_P,NOT(NETWORKDAYS.INTL(OFFSET(AP$4,,-Sens),OFFSET(AP$4,,-Sens),Chômés)))),IF(OR(AP$4=Tout_JF_P,NOT(NETWORKDAYS.INTL(AP$4,AP$4,Chômés))),"*",Montant),
"")))))),"")</f>
        <v/>
      </c>
      <c r="AQ27" s="61" t="str">
        <f t="array" aca="1" ref="AQ27" ca="1">IFERROR(IF(AQ$4&lt;$D27,"",
IF(AQ$4&gt;La_Dernière_Opération,"",
IF(AQ$4=La_Dernière_Opération,Montant,
IF(AQ$4=$D27,IF(OR(AQ$4=Tout_JF_P,NOT(NETWORKDAYS.INTL(AQ$4,AQ$4,Chômés))),"*",Montant),
IF(_T_E=AQ$4,IF(OR(AQ$4=Tout_JF_P,NOT(NETWORKDAYS.INTL(AQ$4,AQ$4,Chômés))),"*",Montant),
IF(AND(OFFSET(AQ27,,-Sens)&lt;&gt;"",OR(OFFSET(AQ$4,,-Sens)=Tout_JF_P,NOT(NETWORKDAYS.INTL(OFFSET(AQ$4,,-Sens),OFFSET(AQ$4,,-Sens),Chômés)))),IF(OR(AQ$4=Tout_JF_P,NOT(NETWORKDAYS.INTL(AQ$4,AQ$4,Chômés))),"*",Montant),
"")))))),"")</f>
        <v/>
      </c>
      <c r="AR27" s="61" t="str">
        <f t="array" aca="1" ref="AR27" ca="1">IFERROR(IF(AR$4&lt;$D27,"",
IF(AR$4&gt;La_Dernière_Opération,"",
IF(AR$4=La_Dernière_Opération,Montant,
IF(AR$4=$D27,IF(OR(AR$4=Tout_JF_P,NOT(NETWORKDAYS.INTL(AR$4,AR$4,Chômés))),"*",Montant),
IF(_T_E=AR$4,IF(OR(AR$4=Tout_JF_P,NOT(NETWORKDAYS.INTL(AR$4,AR$4,Chômés))),"*",Montant),
IF(AND(OFFSET(AR27,,-Sens)&lt;&gt;"",OR(OFFSET(AR$4,,-Sens)=Tout_JF_P,NOT(NETWORKDAYS.INTL(OFFSET(AR$4,,-Sens),OFFSET(AR$4,,-Sens),Chômés)))),IF(OR(AR$4=Tout_JF_P,NOT(NETWORKDAYS.INTL(AR$4,AR$4,Chômés))),"*",Montant),
"")))))),"")</f>
        <v/>
      </c>
      <c r="AS27" s="61" t="str">
        <f t="array" aca="1" ref="AS27" ca="1">IFERROR(IF(AS$4&lt;$D27,"",
IF(AS$4&gt;La_Dernière_Opération,"",
IF(AS$4=La_Dernière_Opération,Montant,
IF(AS$4=$D27,IF(OR(AS$4=Tout_JF_P,NOT(NETWORKDAYS.INTL(AS$4,AS$4,Chômés))),"*",Montant),
IF(_T_E=AS$4,IF(OR(AS$4=Tout_JF_P,NOT(NETWORKDAYS.INTL(AS$4,AS$4,Chômés))),"*",Montant),
IF(AND(OFFSET(AS27,,-Sens)&lt;&gt;"",OR(OFFSET(AS$4,,-Sens)=Tout_JF_P,NOT(NETWORKDAYS.INTL(OFFSET(AS$4,,-Sens),OFFSET(AS$4,,-Sens),Chômés)))),IF(OR(AS$4=Tout_JF_P,NOT(NETWORKDAYS.INTL(AS$4,AS$4,Chômés))),"*",Montant),
"")))))),"")</f>
        <v/>
      </c>
      <c r="AT27" s="61" t="str">
        <f t="array" aca="1" ref="AT27" ca="1">IFERROR(IF(AT$4&lt;$D27,"",
IF(AT$4&gt;La_Dernière_Opération,"",
IF(AT$4=La_Dernière_Opération,Montant,
IF(AT$4=$D27,IF(OR(AT$4=Tout_JF_P,NOT(NETWORKDAYS.INTL(AT$4,AT$4,Chômés))),"*",Montant),
IF(_T_E=AT$4,IF(OR(AT$4=Tout_JF_P,NOT(NETWORKDAYS.INTL(AT$4,AT$4,Chômés))),"*",Montant),
IF(AND(OFFSET(AT27,,-Sens)&lt;&gt;"",OR(OFFSET(AT$4,,-Sens)=Tout_JF_P,NOT(NETWORKDAYS.INTL(OFFSET(AT$4,,-Sens),OFFSET(AT$4,,-Sens),Chômés)))),IF(OR(AT$4=Tout_JF_P,NOT(NETWORKDAYS.INTL(AT$4,AT$4,Chômés))),"*",Montant),
"")))))),"")</f>
        <v/>
      </c>
      <c r="AU27" s="61" t="str">
        <f t="array" aca="1" ref="AU27" ca="1">IFERROR(IF(AU$4&lt;$D27,"",
IF(AU$4&gt;La_Dernière_Opération,"",
IF(AU$4=La_Dernière_Opération,Montant,
IF(AU$4=$D27,IF(OR(AU$4=Tout_JF_P,NOT(NETWORKDAYS.INTL(AU$4,AU$4,Chômés))),"*",Montant),
IF(_T_E=AU$4,IF(OR(AU$4=Tout_JF_P,NOT(NETWORKDAYS.INTL(AU$4,AU$4,Chômés))),"*",Montant),
IF(AND(OFFSET(AU27,,-Sens)&lt;&gt;"",OR(OFFSET(AU$4,,-Sens)=Tout_JF_P,NOT(NETWORKDAYS.INTL(OFFSET(AU$4,,-Sens),OFFSET(AU$4,,-Sens),Chômés)))),IF(OR(AU$4=Tout_JF_P,NOT(NETWORKDAYS.INTL(AU$4,AU$4,Chômés))),"*",Montant),
"")))))),"")</f>
        <v/>
      </c>
      <c r="AV27" s="61" t="str">
        <f t="array" aca="1" ref="AV27" ca="1">IFERROR(IF(AV$4&lt;$D27,"",
IF(AV$4&gt;La_Dernière_Opération,"",
IF(AV$4=La_Dernière_Opération,Montant,
IF(AV$4=$D27,IF(OR(AV$4=Tout_JF_P,NOT(NETWORKDAYS.INTL(AV$4,AV$4,Chômés))),"*",Montant),
IF(_T_E=AV$4,IF(OR(AV$4=Tout_JF_P,NOT(NETWORKDAYS.INTL(AV$4,AV$4,Chômés))),"*",Montant),
IF(AND(OFFSET(AV27,,-Sens)&lt;&gt;"",OR(OFFSET(AV$4,,-Sens)=Tout_JF_P,NOT(NETWORKDAYS.INTL(OFFSET(AV$4,,-Sens),OFFSET(AV$4,,-Sens),Chômés)))),IF(OR(AV$4=Tout_JF_P,NOT(NETWORKDAYS.INTL(AV$4,AV$4,Chômés))),"*",Montant),
"")))))),"")</f>
        <v/>
      </c>
      <c r="AW27" s="61" t="str">
        <f t="array" aca="1" ref="AW27" ca="1">IFERROR(IF(AW$4&lt;$D27,"",
IF(AW$4&gt;La_Dernière_Opération,"",
IF(AW$4=La_Dernière_Opération,Montant,
IF(AW$4=$D27,IF(OR(AW$4=Tout_JF_P,NOT(NETWORKDAYS.INTL(AW$4,AW$4,Chômés))),"*",Montant),
IF(_T_E=AW$4,IF(OR(AW$4=Tout_JF_P,NOT(NETWORKDAYS.INTL(AW$4,AW$4,Chômés))),"*",Montant),
IF(AND(OFFSET(AW27,,-Sens)&lt;&gt;"",OR(OFFSET(AW$4,,-Sens)=Tout_JF_P,NOT(NETWORKDAYS.INTL(OFFSET(AW$4,,-Sens),OFFSET(AW$4,,-Sens),Chômés)))),IF(OR(AW$4=Tout_JF_P,NOT(NETWORKDAYS.INTL(AW$4,AW$4,Chômés))),"*",Montant),
"")))))),"")</f>
        <v/>
      </c>
      <c r="AX27" s="61" t="str">
        <f t="array" aca="1" ref="AX27" ca="1">IFERROR(IF(AX$4&lt;$D27,"",
IF(AX$4&gt;La_Dernière_Opération,"",
IF(AX$4=La_Dernière_Opération,Montant,
IF(AX$4=$D27,IF(OR(AX$4=Tout_JF_P,NOT(NETWORKDAYS.INTL(AX$4,AX$4,Chômés))),"*",Montant),
IF(_T_E=AX$4,IF(OR(AX$4=Tout_JF_P,NOT(NETWORKDAYS.INTL(AX$4,AX$4,Chômés))),"*",Montant),
IF(AND(OFFSET(AX27,,-Sens)&lt;&gt;"",OR(OFFSET(AX$4,,-Sens)=Tout_JF_P,NOT(NETWORKDAYS.INTL(OFFSET(AX$4,,-Sens),OFFSET(AX$4,,-Sens),Chômés)))),IF(OR(AX$4=Tout_JF_P,NOT(NETWORKDAYS.INTL(AX$4,AX$4,Chômés))),"*",Montant),
"")))))),"")</f>
        <v/>
      </c>
      <c r="AY27" s="61" t="str">
        <f t="array" aca="1" ref="AY27" ca="1">IFERROR(IF(AY$4&lt;$D27,"",
IF(AY$4&gt;La_Dernière_Opération,"",
IF(AY$4=La_Dernière_Opération,Montant,
IF(AY$4=$D27,IF(OR(AY$4=Tout_JF_P,NOT(NETWORKDAYS.INTL(AY$4,AY$4,Chômés))),"*",Montant),
IF(_T_E=AY$4,IF(OR(AY$4=Tout_JF_P,NOT(NETWORKDAYS.INTL(AY$4,AY$4,Chômés))),"*",Montant),
IF(AND(OFFSET(AY27,,-Sens)&lt;&gt;"",OR(OFFSET(AY$4,,-Sens)=Tout_JF_P,NOT(NETWORKDAYS.INTL(OFFSET(AY$4,,-Sens),OFFSET(AY$4,,-Sens),Chômés)))),IF(OR(AY$4=Tout_JF_P,NOT(NETWORKDAYS.INTL(AY$4,AY$4,Chômés))),"*",Montant),
"")))))),"")</f>
        <v/>
      </c>
      <c r="AZ27" s="61" t="str">
        <f t="array" aca="1" ref="AZ27" ca="1">IFERROR(IF(AZ$4&lt;$D27,"",
IF(AZ$4&gt;La_Dernière_Opération,"",
IF(AZ$4=La_Dernière_Opération,Montant,
IF(AZ$4=$D27,IF(OR(AZ$4=Tout_JF_P,NOT(NETWORKDAYS.INTL(AZ$4,AZ$4,Chômés))),"*",Montant),
IF(_T_E=AZ$4,IF(OR(AZ$4=Tout_JF_P,NOT(NETWORKDAYS.INTL(AZ$4,AZ$4,Chômés))),"*",Montant),
IF(AND(OFFSET(AZ27,,-Sens)&lt;&gt;"",OR(OFFSET(AZ$4,,-Sens)=Tout_JF_P,NOT(NETWORKDAYS.INTL(OFFSET(AZ$4,,-Sens),OFFSET(AZ$4,,-Sens),Chômés)))),IF(OR(AZ$4=Tout_JF_P,NOT(NETWORKDAYS.INTL(AZ$4,AZ$4,Chômés))),"*",Montant),
"")))))),"")</f>
        <v/>
      </c>
      <c r="BA27" s="61" t="str">
        <f t="array" aca="1" ref="BA27" ca="1">IFERROR(IF(BA$4&lt;$D27,"",
IF(BA$4&gt;La_Dernière_Opération,"",
IF(BA$4=La_Dernière_Opération,Montant,
IF(BA$4=$D27,IF(OR(BA$4=Tout_JF_P,NOT(NETWORKDAYS.INTL(BA$4,BA$4,Chômés))),"*",Montant),
IF(_T_E=BA$4,IF(OR(BA$4=Tout_JF_P,NOT(NETWORKDAYS.INTL(BA$4,BA$4,Chômés))),"*",Montant),
IF(AND(OFFSET(BA27,,-Sens)&lt;&gt;"",OR(OFFSET(BA$4,,-Sens)=Tout_JF_P,NOT(NETWORKDAYS.INTL(OFFSET(BA$4,,-Sens),OFFSET(BA$4,,-Sens),Chômés)))),IF(OR(BA$4=Tout_JF_P,NOT(NETWORKDAYS.INTL(BA$4,BA$4,Chômés))),"*",Montant),
"")))))),"")</f>
        <v/>
      </c>
      <c r="BB27" s="44" t="str">
        <f t="array" aca="1" ref="BB27" ca="1">IFERROR(IF(BB$4&lt;$D27,"",
IF(BB$4&gt;La_Dernière_Opération,"",
IF(BB$4=La_Dernière_Opération,Montant,
IF(BB$4=$D27,IF(OR(BB$4=Tout_JF_P,NOT(NETWORKDAYS.INTL(BB$4,BB$4,Chômés))),"*",Montant),
IF(_T_E=BB$4,IF(OR(BB$4=Tout_JF_P,NOT(NETWORKDAYS.INTL(BB$4,BB$4,Chômés))),"*",Montant),
IF(AND(OFFSET(BB27,,-Sens)&lt;&gt;"",OR(OFFSET(BB$4,,-Sens)=Tout_JF_P,NOT(NETWORKDAYS.INTL(OFFSET(BB$4,,-Sens),OFFSET(BB$4,,-Sens),Chômés)))),IF(OR(BB$4=Tout_JF_P,NOT(NETWORKDAYS.INTL(BB$4,BB$4,Chômés))),"*",Montant),
"")))))),"")</f>
        <v/>
      </c>
      <c r="BC27" s="44" t="str">
        <f t="array" aca="1" ref="BC27" ca="1">IFERROR(IF(BC$4&lt;$D27,"",
IF(BC$4&gt;La_Dernière_Opération,"",
IF(BC$4=La_Dernière_Opération,Montant,
IF(BC$4=$D27,IF(OR(BC$4=Tout_JF_P,NOT(NETWORKDAYS.INTL(BC$4,BC$4,Chômés))),"*",Montant),
IF(_T_E=BC$4,IF(OR(BC$4=Tout_JF_P,NOT(NETWORKDAYS.INTL(BC$4,BC$4,Chômés))),"*",Montant),
IF(AND(OFFSET(BC27,,-Sens)&lt;&gt;"",OR(OFFSET(BC$4,,-Sens)=Tout_JF_P,NOT(NETWORKDAYS.INTL(OFFSET(BC$4,,-Sens),OFFSET(BC$4,,-Sens),Chômés)))),IF(OR(BC$4=Tout_JF_P,NOT(NETWORKDAYS.INTL(BC$4,BC$4,Chômés))),"*",Montant),
"")))))),"")</f>
        <v/>
      </c>
      <c r="BD27" s="44" t="str">
        <f t="array" aca="1" ref="BD27" ca="1">IFERROR(IF(BD$4&lt;$D27,"",
IF(BD$4&gt;La_Dernière_Opération,"",
IF(BD$4=La_Dernière_Opération,Montant,
IF(BD$4=$D27,IF(OR(BD$4=Tout_JF_P,NOT(NETWORKDAYS.INTL(BD$4,BD$4,Chômés))),"*",Montant),
IF(_T_E=BD$4,IF(OR(BD$4=Tout_JF_P,NOT(NETWORKDAYS.INTL(BD$4,BD$4,Chômés))),"*",Montant),
IF(AND(OFFSET(BD27,,-Sens)&lt;&gt;"",OR(OFFSET(BD$4,,-Sens)=Tout_JF_P,NOT(NETWORKDAYS.INTL(OFFSET(BD$4,,-Sens),OFFSET(BD$4,,-Sens),Chômés)))),IF(OR(BD$4=Tout_JF_P,NOT(NETWORKDAYS.INTL(BD$4,BD$4,Chômés))),"*",Montant),
"")))))),"")</f>
        <v/>
      </c>
      <c r="BE27" s="44" t="str">
        <f t="array" aca="1" ref="BE27" ca="1">IFERROR(IF(BE$4&lt;$D27,"",
IF(BE$4&gt;La_Dernière_Opération,"",
IF(BE$4=La_Dernière_Opération,Montant,
IF(BE$4=$D27,IF(OR(BE$4=Tout_JF_P,NOT(NETWORKDAYS.INTL(BE$4,BE$4,Chômés))),"*",Montant),
IF(_T_E=BE$4,IF(OR(BE$4=Tout_JF_P,NOT(NETWORKDAYS.INTL(BE$4,BE$4,Chômés))),"*",Montant),
IF(AND(OFFSET(BE27,,-Sens)&lt;&gt;"",OR(OFFSET(BE$4,,-Sens)=Tout_JF_P,NOT(NETWORKDAYS.INTL(OFFSET(BE$4,,-Sens),OFFSET(BE$4,,-Sens),Chômés)))),IF(OR(BE$4=Tout_JF_P,NOT(NETWORKDAYS.INTL(BE$4,BE$4,Chômés))),"*",Montant),
"")))))),"")</f>
        <v/>
      </c>
      <c r="BF27" s="44" t="str">
        <f t="array" aca="1" ref="BF27" ca="1">IFERROR(IF(BF$4&lt;$D27,"",
IF(BF$4&gt;La_Dernière_Opération,"",
IF(BF$4=La_Dernière_Opération,Montant,
IF(BF$4=$D27,IF(OR(BF$4=Tout_JF_P,NOT(NETWORKDAYS.INTL(BF$4,BF$4,Chômés))),"*",Montant),
IF(_T_E=BF$4,IF(OR(BF$4=Tout_JF_P,NOT(NETWORKDAYS.INTL(BF$4,BF$4,Chômés))),"*",Montant),
IF(AND(OFFSET(BF27,,-Sens)&lt;&gt;"",OR(OFFSET(BF$4,,-Sens)=Tout_JF_P,NOT(NETWORKDAYS.INTL(OFFSET(BF$4,,-Sens),OFFSET(BF$4,,-Sens),Chômés)))),IF(OR(BF$4=Tout_JF_P,NOT(NETWORKDAYS.INTL(BF$4,BF$4,Chômés))),"*",Montant),
"")))))),"")</f>
        <v/>
      </c>
      <c r="BG27" s="44" t="str">
        <f t="array" aca="1" ref="BG27" ca="1">IFERROR(IF(BG$4&lt;$D27,"",
IF(BG$4&gt;La_Dernière_Opération,"",
IF(BG$4=La_Dernière_Opération,Montant,
IF(BG$4=$D27,IF(OR(BG$4=Tout_JF_P,NOT(NETWORKDAYS.INTL(BG$4,BG$4,Chômés))),"*",Montant),
IF(_T_E=BG$4,IF(OR(BG$4=Tout_JF_P,NOT(NETWORKDAYS.INTL(BG$4,BG$4,Chômés))),"*",Montant),
IF(AND(OFFSET(BG27,,-Sens)&lt;&gt;"",OR(OFFSET(BG$4,,-Sens)=Tout_JF_P,NOT(NETWORKDAYS.INTL(OFFSET(BG$4,,-Sens),OFFSET(BG$4,,-Sens),Chômés)))),IF(OR(BG$4=Tout_JF_P,NOT(NETWORKDAYS.INTL(BG$4,BG$4,Chômés))),"*",Montant),
"")))))),"")</f>
        <v/>
      </c>
      <c r="BH27" s="40" t="str">
        <f t="array" aca="1" ref="BH27" ca="1">IFERROR(IF(BH$4&lt;$D27,"",
IF(BH$4&gt;La_Dernière_Opération,"",
IF(BH$4=La_Dernière_Opération,Montant,
IF(BH$4=$D27,IF(OR(BH$4=Tout_JF_P,NOT(NETWORKDAYS.INTL(BH$4,BH$4,Chômés))),"*",Montant),
IF(_T_E=BH$4,IF(OR(BH$4=Tout_JF_P,NOT(NETWORKDAYS.INTL(BH$4,BH$4,Chômés))),"*",Montant),
IF(AND(OFFSET(BH27,,-Sens)&lt;&gt;"",OR(OFFSET(BH$4,,-Sens)=Tout_JF_P,NOT(NETWORKDAYS.INTL(OFFSET(BH$4,,-Sens),OFFSET(BH$4,,-Sens),Chômés)))),IF(OR(BH$4=Tout_JF_P,NOT(NETWORKDAYS.INTL(BH$4,BH$4,Chômés))),"*",Montant),
"")))))),"")</f>
        <v/>
      </c>
    </row>
    <row r="28" spans="1:60" ht="26.25" x14ac:dyDescent="0.25">
      <c r="A28" s="63" t="s">
        <v>135</v>
      </c>
      <c r="B28" s="75" t="s">
        <v>166</v>
      </c>
      <c r="C28" s="71"/>
      <c r="D28" s="72">
        <v>43840</v>
      </c>
      <c r="E28" s="77" t="s">
        <v>52</v>
      </c>
      <c r="F28" s="73">
        <v>10000</v>
      </c>
      <c r="G28" s="71"/>
      <c r="H28" s="74">
        <f t="array" aca="1" ref="H28" ca="1">IF(OR($D28=Fériés,$D28=Ponts,NOT(NETWORKDAYS.INTL($D28,$D28,Chômés))),"Erreur de",IF($D28="","Absence de",IFERROR(
IF($I28="Terminé","Opération",
IF(TODAY()&lt;=$D28,$D28,
IF($I28&lt;WORKDAY.INTL(Prochaine_Echéance,IF(OR(WORKDAY.INTL(Prochaine_Echéance,0,Chômés,Tout_JF_P)=Tout_JF_P),1,0)*Sens,Chômés,Tout_JF_P),
$I28,
WORKDAY.INTL(Prochaine_Echéance,IF(OR(WORKDAY.INTL(Prochaine_Echéance,0,Chômés,Tout_JF_P)=Tout_JF_P),1,0)*Sens,Chômés,Tout_JF_P))
)),
IF($D28="","Absence de","Erreur de"))))</f>
        <v>43900</v>
      </c>
      <c r="I28" s="60" t="str">
        <f t="array" aca="1" ref="I28" ca="1">IF(OR($D28=Fériés,$D28=Ponts,NOT(NETWORKDAYS.INTL($D28,$D28,Chômés))),"date de début",IFERROR(
IF(La_Dernière_Opération&gt;EDATE($D28,100),"Perpétuel",
IF(La_Dernière_Opération&lt;TODAY(),"Terminé",La_Dernière_Opération)),IF(AND(ISNUMBER($D28),$E28=""),"périodicité","date de début")))</f>
        <v>Perpétuel</v>
      </c>
      <c r="J28" s="40" t="str">
        <f t="array" aca="1" ref="J28" ca="1">IFERROR(IF(J$4&lt;$D28,"",
IF(J$4&gt;La_Dernière_Opération,"",
IF(J$4=La_Dernière_Opération,Montant,
IF(J$4=$D28,IF(OR(J$4=Tout_JF_P,NOT(NETWORKDAYS.INTL(J$4,J$4,Chômés))),"*",Montant),
IF(_T_E=J$4,IF(OR(J$4=Tout_JF_P,NOT(NETWORKDAYS.INTL(J$4,J$4,Chômés))),"*",Montant),
IF(AND(OFFSET(J28,,-Sens)&lt;&gt;"",OR(OFFSET(J$4,,-Sens)=Tout_JF_P,NOT(NETWORKDAYS.INTL(OFFSET(J$4,,-Sens),OFFSET(J$4,,-Sens),Chômés)))),IF(OR(J$4=Tout_JF_P,NOT(NETWORKDAYS.INTL(J$4,J$4,Chômés))),"*",Montant),
"")))))),"")</f>
        <v/>
      </c>
      <c r="K28" s="40" t="str">
        <f t="array" aca="1" ref="K28" ca="1">IFERROR(IF(K$4&lt;$D28,"",
IF(K$4&gt;La_Dernière_Opération,"",
IF(K$4=La_Dernière_Opération,Montant,
IF(K$4=$D28,IF(OR(K$4=Tout_JF_P,NOT(NETWORKDAYS.INTL(K$4,K$4,Chômés))),"*",Montant),
IF(_T_E=K$4,IF(OR(K$4=Tout_JF_P,NOT(NETWORKDAYS.INTL(K$4,K$4,Chômés))),"*",Montant),
IF(AND(OFFSET(K28,,-Sens)&lt;&gt;"",OR(OFFSET(K$4,,-Sens)=Tout_JF_P,NOT(NETWORKDAYS.INTL(OFFSET(K$4,,-Sens),OFFSET(K$4,,-Sens),Chômés)))),IF(OR(K$4=Tout_JF_P,NOT(NETWORKDAYS.INTL(K$4,K$4,Chômés))),"*",Montant),
"")))))),"")</f>
        <v/>
      </c>
      <c r="L28" s="40" t="str">
        <f t="array" aca="1" ref="L28" ca="1">IFERROR(IF(L$4&lt;$D28,"",
IF(L$4&gt;La_Dernière_Opération,"",
IF(L$4=La_Dernière_Opération,Montant,
IF(L$4=$D28,IF(OR(L$4=Tout_JF_P,NOT(NETWORKDAYS.INTL(L$4,L$4,Chômés))),"*",Montant),
IF(_T_E=L$4,IF(OR(L$4=Tout_JF_P,NOT(NETWORKDAYS.INTL(L$4,L$4,Chômés))),"*",Montant),
IF(AND(OFFSET(L28,,-Sens)&lt;&gt;"",OR(OFFSET(L$4,,-Sens)=Tout_JF_P,NOT(NETWORKDAYS.INTL(OFFSET(L$4,,-Sens),OFFSET(L$4,,-Sens),Chômés)))),IF(OR(L$4=Tout_JF_P,NOT(NETWORKDAYS.INTL(L$4,L$4,Chômés))),"*",Montant),
"")))))),"")</f>
        <v/>
      </c>
      <c r="M28" s="40" t="str">
        <f t="array" aca="1" ref="M28" ca="1">IFERROR(IF(M$4&lt;$D28,"",
IF(M$4&gt;La_Dernière_Opération,"",
IF(M$4=La_Dernière_Opération,Montant,
IF(M$4=$D28,IF(OR(M$4=Tout_JF_P,NOT(NETWORKDAYS.INTL(M$4,M$4,Chômés))),"*",Montant),
IF(_T_E=M$4,IF(OR(M$4=Tout_JF_P,NOT(NETWORKDAYS.INTL(M$4,M$4,Chômés))),"*",Montant),
IF(AND(OFFSET(M28,,-Sens)&lt;&gt;"",OR(OFFSET(M$4,,-Sens)=Tout_JF_P,NOT(NETWORKDAYS.INTL(OFFSET(M$4,,-Sens),OFFSET(M$4,,-Sens),Chômés)))),IF(OR(M$4=Tout_JF_P,NOT(NETWORKDAYS.INTL(M$4,M$4,Chômés))),"*",Montant),
"")))))),"")</f>
        <v/>
      </c>
      <c r="N28" s="40" t="str">
        <f t="array" aca="1" ref="N28" ca="1">IFERROR(IF(N$4&lt;$D28,"",
IF(N$4&gt;La_Dernière_Opération,"",
IF(N$4=La_Dernière_Opération,Montant,
IF(N$4=$D28,IF(OR(N$4=Tout_JF_P,NOT(NETWORKDAYS.INTL(N$4,N$4,Chômés))),"*",Montant),
IF(_T_E=N$4,IF(OR(N$4=Tout_JF_P,NOT(NETWORKDAYS.INTL(N$4,N$4,Chômés))),"*",Montant),
IF(AND(OFFSET(N28,,-Sens)&lt;&gt;"",OR(OFFSET(N$4,,-Sens)=Tout_JF_P,NOT(NETWORKDAYS.INTL(OFFSET(N$4,,-Sens),OFFSET(N$4,,-Sens),Chômés)))),IF(OR(N$4=Tout_JF_P,NOT(NETWORKDAYS.INTL(N$4,N$4,Chômés))),"*",Montant),
"")))))),"")</f>
        <v/>
      </c>
      <c r="O28" s="40" t="str">
        <f t="array" aca="1" ref="O28" ca="1">IFERROR(IF(O$4&lt;$D28,"",
IF(O$4&gt;La_Dernière_Opération,"",
IF(O$4=La_Dernière_Opération,Montant,
IF(O$4=$D28,IF(OR(O$4=Tout_JF_P,NOT(NETWORKDAYS.INTL(O$4,O$4,Chômés))),"*",Montant),
IF(_T_E=O$4,IF(OR(O$4=Tout_JF_P,NOT(NETWORKDAYS.INTL(O$4,O$4,Chômés))),"*",Montant),
IF(AND(OFFSET(O28,,-Sens)&lt;&gt;"",OR(OFFSET(O$4,,-Sens)=Tout_JF_P,NOT(NETWORKDAYS.INTL(OFFSET(O$4,,-Sens),OFFSET(O$4,,-Sens),Chômés)))),IF(OR(O$4=Tout_JF_P,NOT(NETWORKDAYS.INTL(O$4,O$4,Chômés))),"*",Montant),
"")))))),"")</f>
        <v/>
      </c>
      <c r="P28" s="40" t="str">
        <f t="array" aca="1" ref="P28" ca="1">IFERROR(IF(P$4&lt;$D28,"",
IF(P$4&gt;La_Dernière_Opération,"",
IF(P$4=La_Dernière_Opération,Montant,
IF(P$4=$D28,IF(OR(P$4=Tout_JF_P,NOT(NETWORKDAYS.INTL(P$4,P$4,Chômés))),"*",Montant),
IF(_T_E=P$4,IF(OR(P$4=Tout_JF_P,NOT(NETWORKDAYS.INTL(P$4,P$4,Chômés))),"*",Montant),
IF(AND(OFFSET(P28,,-Sens)&lt;&gt;"",OR(OFFSET(P$4,,-Sens)=Tout_JF_P,NOT(NETWORKDAYS.INTL(OFFSET(P$4,,-Sens),OFFSET(P$4,,-Sens),Chômés)))),IF(OR(P$4=Tout_JF_P,NOT(NETWORKDAYS.INTL(P$4,P$4,Chômés))),"*",Montant),
"")))))),"")</f>
        <v/>
      </c>
      <c r="Q28" s="40" t="str">
        <f t="array" aca="1" ref="Q28" ca="1">IFERROR(IF(Q$4&lt;$D28,"",
IF(Q$4&gt;La_Dernière_Opération,"",
IF(Q$4=La_Dernière_Opération,Montant,
IF(Q$4=$D28,IF(OR(Q$4=Tout_JF_P,NOT(NETWORKDAYS.INTL(Q$4,Q$4,Chômés))),"*",Montant),
IF(_T_E=Q$4,IF(OR(Q$4=Tout_JF_P,NOT(NETWORKDAYS.INTL(Q$4,Q$4,Chômés))),"*",Montant),
IF(AND(OFFSET(Q28,,-Sens)&lt;&gt;"",OR(OFFSET(Q$4,,-Sens)=Tout_JF_P,NOT(NETWORKDAYS.INTL(OFFSET(Q$4,,-Sens),OFFSET(Q$4,,-Sens),Chômés)))),IF(OR(Q$4=Tout_JF_P,NOT(NETWORKDAYS.INTL(Q$4,Q$4,Chômés))),"*",Montant),
"")))))),"")</f>
        <v/>
      </c>
      <c r="R28" s="61" t="str">
        <f t="array" aca="1" ref="R28" ca="1">IFERROR(IF(R$4&lt;$D28,"",
IF(R$4&gt;La_Dernière_Opération,"",
IF(R$4=La_Dernière_Opération,Montant,
IF(R$4=$D28,IF(OR(R$4=Tout_JF_P,NOT(NETWORKDAYS.INTL(R$4,R$4,Chômés))),"*",Montant),
IF(_T_E=R$4,IF(OR(R$4=Tout_JF_P,NOT(NETWORKDAYS.INTL(R$4,R$4,Chômés))),"*",Montant),
IF(AND(OFFSET(R28,,-Sens)&lt;&gt;"",OR(OFFSET(R$4,,-Sens)=Tout_JF_P,NOT(NETWORKDAYS.INTL(OFFSET(R$4,,-Sens),OFFSET(R$4,,-Sens),Chômés)))),IF(OR(R$4=Tout_JF_P,NOT(NETWORKDAYS.INTL(R$4,R$4,Chômés))),"*",Montant),
"")))))),"")</f>
        <v/>
      </c>
      <c r="S28" s="61" t="str">
        <f t="array" aca="1" ref="S28" ca="1">IFERROR(IF(S$4&lt;$D28,"",
IF(S$4&gt;La_Dernière_Opération,"",
IF(S$4=La_Dernière_Opération,Montant,
IF(S$4=$D28,IF(OR(S$4=Tout_JF_P,NOT(NETWORKDAYS.INTL(S$4,S$4,Chômés))),"*",Montant),
IF(_T_E=S$4,IF(OR(S$4=Tout_JF_P,NOT(NETWORKDAYS.INTL(S$4,S$4,Chômés))),"*",Montant),
IF(AND(OFFSET(S28,,-Sens)&lt;&gt;"",OR(OFFSET(S$4,,-Sens)=Tout_JF_P,NOT(NETWORKDAYS.INTL(OFFSET(S$4,,-Sens),OFFSET(S$4,,-Sens),Chômés)))),IF(OR(S$4=Tout_JF_P,NOT(NETWORKDAYS.INTL(S$4,S$4,Chômés))),"*",Montant),
"")))))),"")</f>
        <v/>
      </c>
      <c r="T28" s="61" t="str">
        <f t="array" aca="1" ref="T28" ca="1">IFERROR(IF(T$4&lt;$D28,"",
IF(T$4&gt;La_Dernière_Opération,"",
IF(T$4=La_Dernière_Opération,Montant,
IF(T$4=$D28,IF(OR(T$4=Tout_JF_P,NOT(NETWORKDAYS.INTL(T$4,T$4,Chômés))),"*",Montant),
IF(_T_E=T$4,IF(OR(T$4=Tout_JF_P,NOT(NETWORKDAYS.INTL(T$4,T$4,Chômés))),"*",Montant),
IF(AND(OFFSET(T28,,-Sens)&lt;&gt;"",OR(OFFSET(T$4,,-Sens)=Tout_JF_P,NOT(NETWORKDAYS.INTL(OFFSET(T$4,,-Sens),OFFSET(T$4,,-Sens),Chômés)))),IF(OR(T$4=Tout_JF_P,NOT(NETWORKDAYS.INTL(T$4,T$4,Chômés))),"*",Montant),
"")))))),"")</f>
        <v/>
      </c>
      <c r="U28" s="61" t="str">
        <f t="array" aca="1" ref="U28" ca="1">IFERROR(IF(U$4&lt;$D28,"",
IF(U$4&gt;La_Dernière_Opération,"",
IF(U$4=La_Dernière_Opération,Montant,
IF(U$4=$D28,IF(OR(U$4=Tout_JF_P,NOT(NETWORKDAYS.INTL(U$4,U$4,Chômés))),"*",Montant),
IF(_T_E=U$4,IF(OR(U$4=Tout_JF_P,NOT(NETWORKDAYS.INTL(U$4,U$4,Chômés))),"*",Montant),
IF(AND(OFFSET(U28,,-Sens)&lt;&gt;"",OR(OFFSET(U$4,,-Sens)=Tout_JF_P,NOT(NETWORKDAYS.INTL(OFFSET(U$4,,-Sens),OFFSET(U$4,,-Sens),Chômés)))),IF(OR(U$4=Tout_JF_P,NOT(NETWORKDAYS.INTL(U$4,U$4,Chômés))),"*",Montant),
"")))))),"")</f>
        <v/>
      </c>
      <c r="V28" s="61" t="str">
        <f t="array" aca="1" ref="V28" ca="1">IFERROR(IF(V$4&lt;$D28,"",
IF(V$4&gt;La_Dernière_Opération,"",
IF(V$4=La_Dernière_Opération,Montant,
IF(V$4=$D28,IF(OR(V$4=Tout_JF_P,NOT(NETWORKDAYS.INTL(V$4,V$4,Chômés))),"*",Montant),
IF(_T_E=V$4,IF(OR(V$4=Tout_JF_P,NOT(NETWORKDAYS.INTL(V$4,V$4,Chômés))),"*",Montant),
IF(AND(OFFSET(V28,,-Sens)&lt;&gt;"",OR(OFFSET(V$4,,-Sens)=Tout_JF_P,NOT(NETWORKDAYS.INTL(OFFSET(V$4,,-Sens),OFFSET(V$4,,-Sens),Chômés)))),IF(OR(V$4=Tout_JF_P,NOT(NETWORKDAYS.INTL(V$4,V$4,Chômés))),"*",Montant),
"")))))),"")</f>
        <v/>
      </c>
      <c r="W28" s="61" t="str">
        <f t="array" aca="1" ref="W28" ca="1">IFERROR(IF(W$4&lt;$D28,"",
IF(W$4&gt;La_Dernière_Opération,"",
IF(W$4=La_Dernière_Opération,Montant,
IF(W$4=$D28,IF(OR(W$4=Tout_JF_P,NOT(NETWORKDAYS.INTL(W$4,W$4,Chômés))),"*",Montant),
IF(_T_E=W$4,IF(OR(W$4=Tout_JF_P,NOT(NETWORKDAYS.INTL(W$4,W$4,Chômés))),"*",Montant),
IF(AND(OFFSET(W28,,-Sens)&lt;&gt;"",OR(OFFSET(W$4,,-Sens)=Tout_JF_P,NOT(NETWORKDAYS.INTL(OFFSET(W$4,,-Sens),OFFSET(W$4,,-Sens),Chômés)))),IF(OR(W$4=Tout_JF_P,NOT(NETWORKDAYS.INTL(W$4,W$4,Chômés))),"*",Montant),
"")))))),"")</f>
        <v/>
      </c>
      <c r="X28" s="61" t="str">
        <f t="array" aca="1" ref="X28" ca="1">IFERROR(IF(X$4&lt;$D28,"",
IF(X$4&gt;La_Dernière_Opération,"",
IF(X$4=La_Dernière_Opération,Montant,
IF(X$4=$D28,IF(OR(X$4=Tout_JF_P,NOT(NETWORKDAYS.INTL(X$4,X$4,Chômés))),"*",Montant),
IF(_T_E=X$4,IF(OR(X$4=Tout_JF_P,NOT(NETWORKDAYS.INTL(X$4,X$4,Chômés))),"*",Montant),
IF(AND(OFFSET(X28,,-Sens)&lt;&gt;"",OR(OFFSET(X$4,,-Sens)=Tout_JF_P,NOT(NETWORKDAYS.INTL(OFFSET(X$4,,-Sens),OFFSET(X$4,,-Sens),Chômés)))),IF(OR(X$4=Tout_JF_P,NOT(NETWORKDAYS.INTL(X$4,X$4,Chômés))),"*",Montant),
"")))))),"")</f>
        <v/>
      </c>
      <c r="Y28" s="61" t="str">
        <f t="array" aca="1" ref="Y28" ca="1">IFERROR(IF(Y$4&lt;$D28,"",
IF(Y$4&gt;La_Dernière_Opération,"",
IF(Y$4=La_Dernière_Opération,Montant,
IF(Y$4=$D28,IF(OR(Y$4=Tout_JF_P,NOT(NETWORKDAYS.INTL(Y$4,Y$4,Chômés))),"*",Montant),
IF(_T_E=Y$4,IF(OR(Y$4=Tout_JF_P,NOT(NETWORKDAYS.INTL(Y$4,Y$4,Chômés))),"*",Montant),
IF(AND(OFFSET(Y28,,-Sens)&lt;&gt;"",OR(OFFSET(Y$4,,-Sens)=Tout_JF_P,NOT(NETWORKDAYS.INTL(OFFSET(Y$4,,-Sens),OFFSET(Y$4,,-Sens),Chômés)))),IF(OR(Y$4=Tout_JF_P,NOT(NETWORKDAYS.INTL(Y$4,Y$4,Chômés))),"*",Montant),
"")))))),"")</f>
        <v/>
      </c>
      <c r="Z28" s="61" t="str">
        <f t="array" aca="1" ref="Z28" ca="1">IFERROR(IF(Z$4&lt;$D28,"",
IF(Z$4&gt;La_Dernière_Opération,"",
IF(Z$4=La_Dernière_Opération,Montant,
IF(Z$4=$D28,IF(OR(Z$4=Tout_JF_P,NOT(NETWORKDAYS.INTL(Z$4,Z$4,Chômés))),"*",Montant),
IF(_T_E=Z$4,IF(OR(Z$4=Tout_JF_P,NOT(NETWORKDAYS.INTL(Z$4,Z$4,Chômés))),"*",Montant),
IF(AND(OFFSET(Z28,,-Sens)&lt;&gt;"",OR(OFFSET(Z$4,,-Sens)=Tout_JF_P,NOT(NETWORKDAYS.INTL(OFFSET(Z$4,,-Sens),OFFSET(Z$4,,-Sens),Chômés)))),IF(OR(Z$4=Tout_JF_P,NOT(NETWORKDAYS.INTL(Z$4,Z$4,Chômés))),"*",Montant),
"")))))),"")</f>
        <v/>
      </c>
      <c r="AA28" s="61" t="str">
        <f t="array" aca="1" ref="AA28" ca="1">IFERROR(IF(AA$4&lt;$D28,"",
IF(AA$4&gt;La_Dernière_Opération,"",
IF(AA$4=La_Dernière_Opération,Montant,
IF(AA$4=$D28,IF(OR(AA$4=Tout_JF_P,NOT(NETWORKDAYS.INTL(AA$4,AA$4,Chômés))),"*",Montant),
IF(_T_E=AA$4,IF(OR(AA$4=Tout_JF_P,NOT(NETWORKDAYS.INTL(AA$4,AA$4,Chômés))),"*",Montant),
IF(AND(OFFSET(AA28,,-Sens)&lt;&gt;"",OR(OFFSET(AA$4,,-Sens)=Tout_JF_P,NOT(NETWORKDAYS.INTL(OFFSET(AA$4,,-Sens),OFFSET(AA$4,,-Sens),Chômés)))),IF(OR(AA$4=Tout_JF_P,NOT(NETWORKDAYS.INTL(AA$4,AA$4,Chômés))),"*",Montant),
"")))))),"")</f>
        <v/>
      </c>
      <c r="AB28" s="61" t="str">
        <f t="array" aca="1" ref="AB28" ca="1">IFERROR(IF(AB$4&lt;$D28,"",
IF(AB$4&gt;La_Dernière_Opération,"",
IF(AB$4=La_Dernière_Opération,Montant,
IF(AB$4=$D28,IF(OR(AB$4=Tout_JF_P,NOT(NETWORKDAYS.INTL(AB$4,AB$4,Chômés))),"*",Montant),
IF(_T_E=AB$4,IF(OR(AB$4=Tout_JF_P,NOT(NETWORKDAYS.INTL(AB$4,AB$4,Chômés))),"*",Montant),
IF(AND(OFFSET(AB28,,-Sens)&lt;&gt;"",OR(OFFSET(AB$4,,-Sens)=Tout_JF_P,NOT(NETWORKDAYS.INTL(OFFSET(AB$4,,-Sens),OFFSET(AB$4,,-Sens),Chômés)))),IF(OR(AB$4=Tout_JF_P,NOT(NETWORKDAYS.INTL(AB$4,AB$4,Chômés))),"*",Montant),
"")))))),"")</f>
        <v/>
      </c>
      <c r="AC28" s="61" t="str">
        <f t="array" aca="1" ref="AC28" ca="1">IFERROR(IF(AC$4&lt;$D28,"",
IF(AC$4&gt;La_Dernière_Opération,"",
IF(AC$4=La_Dernière_Opération,Montant,
IF(AC$4=$D28,IF(OR(AC$4=Tout_JF_P,NOT(NETWORKDAYS.INTL(AC$4,AC$4,Chômés))),"*",Montant),
IF(_T_E=AC$4,IF(OR(AC$4=Tout_JF_P,NOT(NETWORKDAYS.INTL(AC$4,AC$4,Chômés))),"*",Montant),
IF(AND(OFFSET(AC28,,-Sens)&lt;&gt;"",OR(OFFSET(AC$4,,-Sens)=Tout_JF_P,NOT(NETWORKDAYS.INTL(OFFSET(AC$4,,-Sens),OFFSET(AC$4,,-Sens),Chômés)))),IF(OR(AC$4=Tout_JF_P,NOT(NETWORKDAYS.INTL(AC$4,AC$4,Chômés))),"*",Montant),
"")))))),"")</f>
        <v/>
      </c>
      <c r="AD28" s="61" t="str">
        <f t="array" aca="1" ref="AD28" ca="1">IFERROR(IF(AD$4&lt;$D28,"",
IF(AD$4&gt;La_Dernière_Opération,"",
IF(AD$4=La_Dernière_Opération,Montant,
IF(AD$4=$D28,IF(OR(AD$4=Tout_JF_P,NOT(NETWORKDAYS.INTL(AD$4,AD$4,Chômés))),"*",Montant),
IF(_T_E=AD$4,IF(OR(AD$4=Tout_JF_P,NOT(NETWORKDAYS.INTL(AD$4,AD$4,Chômés))),"*",Montant),
IF(AND(OFFSET(AD28,,-Sens)&lt;&gt;"",OR(OFFSET(AD$4,,-Sens)=Tout_JF_P,NOT(NETWORKDAYS.INTL(OFFSET(AD$4,,-Sens),OFFSET(AD$4,,-Sens),Chômés)))),IF(OR(AD$4=Tout_JF_P,NOT(NETWORKDAYS.INTL(AD$4,AD$4,Chômés))),"*",Montant),
"")))))),"")</f>
        <v/>
      </c>
      <c r="AE28" s="61" t="str">
        <f t="array" aca="1" ref="AE28" ca="1">IFERROR(IF(AE$4&lt;$D28,"",
IF(AE$4&gt;La_Dernière_Opération,"",
IF(AE$4=La_Dernière_Opération,Montant,
IF(AE$4=$D28,IF(OR(AE$4=Tout_JF_P,NOT(NETWORKDAYS.INTL(AE$4,AE$4,Chômés))),"*",Montant),
IF(_T_E=AE$4,IF(OR(AE$4=Tout_JF_P,NOT(NETWORKDAYS.INTL(AE$4,AE$4,Chômés))),"*",Montant),
IF(AND(OFFSET(AE28,,-Sens)&lt;&gt;"",OR(OFFSET(AE$4,,-Sens)=Tout_JF_P,NOT(NETWORKDAYS.INTL(OFFSET(AE$4,,-Sens),OFFSET(AE$4,,-Sens),Chômés)))),IF(OR(AE$4=Tout_JF_P,NOT(NETWORKDAYS.INTL(AE$4,AE$4,Chômés))),"*",Montant),
"")))))),"")</f>
        <v/>
      </c>
      <c r="AF28" s="61" t="str">
        <f t="array" aca="1" ref="AF28" ca="1">IFERROR(IF(AF$4&lt;$D28,"",
IF(AF$4&gt;La_Dernière_Opération,"",
IF(AF$4=La_Dernière_Opération,Montant,
IF(AF$4=$D28,IF(OR(AF$4=Tout_JF_P,NOT(NETWORKDAYS.INTL(AF$4,AF$4,Chômés))),"*",Montant),
IF(_T_E=AF$4,IF(OR(AF$4=Tout_JF_P,NOT(NETWORKDAYS.INTL(AF$4,AF$4,Chômés))),"*",Montant),
IF(AND(OFFSET(AF28,,-Sens)&lt;&gt;"",OR(OFFSET(AF$4,,-Sens)=Tout_JF_P,NOT(NETWORKDAYS.INTL(OFFSET(AF$4,,-Sens),OFFSET(AF$4,,-Sens),Chômés)))),IF(OR(AF$4=Tout_JF_P,NOT(NETWORKDAYS.INTL(AF$4,AF$4,Chômés))),"*",Montant),
"")))))),"")</f>
        <v/>
      </c>
      <c r="AG28" s="61" t="str">
        <f t="array" aca="1" ref="AG28" ca="1">IFERROR(IF(AG$4&lt;$D28,"",
IF(AG$4&gt;La_Dernière_Opération,"",
IF(AG$4=La_Dernière_Opération,Montant,
IF(AG$4=$D28,IF(OR(AG$4=Tout_JF_P,NOT(NETWORKDAYS.INTL(AG$4,AG$4,Chômés))),"*",Montant),
IF(_T_E=AG$4,IF(OR(AG$4=Tout_JF_P,NOT(NETWORKDAYS.INTL(AG$4,AG$4,Chômés))),"*",Montant),
IF(AND(OFFSET(AG28,,-Sens)&lt;&gt;"",OR(OFFSET(AG$4,,-Sens)=Tout_JF_P,NOT(NETWORKDAYS.INTL(OFFSET(AG$4,,-Sens),OFFSET(AG$4,,-Sens),Chômés)))),IF(OR(AG$4=Tout_JF_P,NOT(NETWORKDAYS.INTL(AG$4,AG$4,Chômés))),"*",Montant),
"")))))),"")</f>
        <v>VM</v>
      </c>
      <c r="AH28" s="61" t="str">
        <f t="array" aca="1" ref="AH28" ca="1">IFERROR(IF(AH$4&lt;$D28,"",
IF(AH$4&gt;La_Dernière_Opération,"",
IF(AH$4=La_Dernière_Opération,Montant,
IF(AH$4=$D28,IF(OR(AH$4=Tout_JF_P,NOT(NETWORKDAYS.INTL(AH$4,AH$4,Chômés))),"*",Montant),
IF(_T_E=AH$4,IF(OR(AH$4=Tout_JF_P,NOT(NETWORKDAYS.INTL(AH$4,AH$4,Chômés))),"*",Montant),
IF(AND(OFFSET(AH28,,-Sens)&lt;&gt;"",OR(OFFSET(AH$4,,-Sens)=Tout_JF_P,NOT(NETWORKDAYS.INTL(OFFSET(AH$4,,-Sens),OFFSET(AH$4,,-Sens),Chômés)))),IF(OR(AH$4=Tout_JF_P,NOT(NETWORKDAYS.INTL(AH$4,AH$4,Chômés))),"*",Montant),
"")))))),"")</f>
        <v/>
      </c>
      <c r="AI28" s="61" t="str">
        <f t="array" aca="1" ref="AI28" ca="1">IFERROR(IF(AI$4&lt;$D28,"",
IF(AI$4&gt;La_Dernière_Opération,"",
IF(AI$4=La_Dernière_Opération,Montant,
IF(AI$4=$D28,IF(OR(AI$4=Tout_JF_P,NOT(NETWORKDAYS.INTL(AI$4,AI$4,Chômés))),"*",Montant),
IF(_T_E=AI$4,IF(OR(AI$4=Tout_JF_P,NOT(NETWORKDAYS.INTL(AI$4,AI$4,Chômés))),"*",Montant),
IF(AND(OFFSET(AI28,,-Sens)&lt;&gt;"",OR(OFFSET(AI$4,,-Sens)=Tout_JF_P,NOT(NETWORKDAYS.INTL(OFFSET(AI$4,,-Sens),OFFSET(AI$4,,-Sens),Chômés)))),IF(OR(AI$4=Tout_JF_P,NOT(NETWORKDAYS.INTL(AI$4,AI$4,Chômés))),"*",Montant),
"")))))),"")</f>
        <v/>
      </c>
      <c r="AJ28" s="61" t="str">
        <f t="array" aca="1" ref="AJ28" ca="1">IFERROR(IF(AJ$4&lt;$D28,"",
IF(AJ$4&gt;La_Dernière_Opération,"",
IF(AJ$4=La_Dernière_Opération,Montant,
IF(AJ$4=$D28,IF(OR(AJ$4=Tout_JF_P,NOT(NETWORKDAYS.INTL(AJ$4,AJ$4,Chômés))),"*",Montant),
IF(_T_E=AJ$4,IF(OR(AJ$4=Tout_JF_P,NOT(NETWORKDAYS.INTL(AJ$4,AJ$4,Chômés))),"*",Montant),
IF(AND(OFFSET(AJ28,,-Sens)&lt;&gt;"",OR(OFFSET(AJ$4,,-Sens)=Tout_JF_P,NOT(NETWORKDAYS.INTL(OFFSET(AJ$4,,-Sens),OFFSET(AJ$4,,-Sens),Chômés)))),IF(OR(AJ$4=Tout_JF_P,NOT(NETWORKDAYS.INTL(AJ$4,AJ$4,Chômés))),"*",Montant),
"")))))),"")</f>
        <v/>
      </c>
      <c r="AK28" s="61" t="str">
        <f t="array" aca="1" ref="AK28" ca="1">IFERROR(IF(AK$4&lt;$D28,"",
IF(AK$4&gt;La_Dernière_Opération,"",
IF(AK$4=La_Dernière_Opération,Montant,
IF(AK$4=$D28,IF(OR(AK$4=Tout_JF_P,NOT(NETWORKDAYS.INTL(AK$4,AK$4,Chômés))),"*",Montant),
IF(_T_E=AK$4,IF(OR(AK$4=Tout_JF_P,NOT(NETWORKDAYS.INTL(AK$4,AK$4,Chômés))),"*",Montant),
IF(AND(OFFSET(AK28,,-Sens)&lt;&gt;"",OR(OFFSET(AK$4,,-Sens)=Tout_JF_P,NOT(NETWORKDAYS.INTL(OFFSET(AK$4,,-Sens),OFFSET(AK$4,,-Sens),Chômés)))),IF(OR(AK$4=Tout_JF_P,NOT(NETWORKDAYS.INTL(AK$4,AK$4,Chômés))),"*",Montant),
"")))))),"")</f>
        <v/>
      </c>
      <c r="AL28" s="61" t="str">
        <f t="array" aca="1" ref="AL28" ca="1">IFERROR(IF(AL$4&lt;$D28,"",
IF(AL$4&gt;La_Dernière_Opération,"",
IF(AL$4=La_Dernière_Opération,Montant,
IF(AL$4=$D28,IF(OR(AL$4=Tout_JF_P,NOT(NETWORKDAYS.INTL(AL$4,AL$4,Chômés))),"*",Montant),
IF(_T_E=AL$4,IF(OR(AL$4=Tout_JF_P,NOT(NETWORKDAYS.INTL(AL$4,AL$4,Chômés))),"*",Montant),
IF(AND(OFFSET(AL28,,-Sens)&lt;&gt;"",OR(OFFSET(AL$4,,-Sens)=Tout_JF_P,NOT(NETWORKDAYS.INTL(OFFSET(AL$4,,-Sens),OFFSET(AL$4,,-Sens),Chômés)))),IF(OR(AL$4=Tout_JF_P,NOT(NETWORKDAYS.INTL(AL$4,AL$4,Chômés))),"*",Montant),
"")))))),"")</f>
        <v/>
      </c>
      <c r="AM28" s="61" t="str">
        <f t="array" aca="1" ref="AM28" ca="1">IFERROR(IF(AM$4&lt;$D28,"",
IF(AM$4&gt;La_Dernière_Opération,"",
IF(AM$4=La_Dernière_Opération,Montant,
IF(AM$4=$D28,IF(OR(AM$4=Tout_JF_P,NOT(NETWORKDAYS.INTL(AM$4,AM$4,Chômés))),"*",Montant),
IF(_T_E=AM$4,IF(OR(AM$4=Tout_JF_P,NOT(NETWORKDAYS.INTL(AM$4,AM$4,Chômés))),"*",Montant),
IF(AND(OFFSET(AM28,,-Sens)&lt;&gt;"",OR(OFFSET(AM$4,,-Sens)=Tout_JF_P,NOT(NETWORKDAYS.INTL(OFFSET(AM$4,,-Sens),OFFSET(AM$4,,-Sens),Chômés)))),IF(OR(AM$4=Tout_JF_P,NOT(NETWORKDAYS.INTL(AM$4,AM$4,Chômés))),"*",Montant),
"")))))),"")</f>
        <v/>
      </c>
      <c r="AN28" s="61" t="str">
        <f t="array" aca="1" ref="AN28" ca="1">IFERROR(IF(AN$4&lt;$D28,"",
IF(AN$4&gt;La_Dernière_Opération,"",
IF(AN$4=La_Dernière_Opération,Montant,
IF(AN$4=$D28,IF(OR(AN$4=Tout_JF_P,NOT(NETWORKDAYS.INTL(AN$4,AN$4,Chômés))),"*",Montant),
IF(_T_E=AN$4,IF(OR(AN$4=Tout_JF_P,NOT(NETWORKDAYS.INTL(AN$4,AN$4,Chômés))),"*",Montant),
IF(AND(OFFSET(AN28,,-Sens)&lt;&gt;"",OR(OFFSET(AN$4,,-Sens)=Tout_JF_P,NOT(NETWORKDAYS.INTL(OFFSET(AN$4,,-Sens),OFFSET(AN$4,,-Sens),Chômés)))),IF(OR(AN$4=Tout_JF_P,NOT(NETWORKDAYS.INTL(AN$4,AN$4,Chômés))),"*",Montant),
"")))))),"")</f>
        <v/>
      </c>
      <c r="AO28" s="61" t="str">
        <f t="array" aca="1" ref="AO28" ca="1">IFERROR(IF(AO$4&lt;$D28,"",
IF(AO$4&gt;La_Dernière_Opération,"",
IF(AO$4=La_Dernière_Opération,Montant,
IF(AO$4=$D28,IF(OR(AO$4=Tout_JF_P,NOT(NETWORKDAYS.INTL(AO$4,AO$4,Chômés))),"*",Montant),
IF(_T_E=AO$4,IF(OR(AO$4=Tout_JF_P,NOT(NETWORKDAYS.INTL(AO$4,AO$4,Chômés))),"*",Montant),
IF(AND(OFFSET(AO28,,-Sens)&lt;&gt;"",OR(OFFSET(AO$4,,-Sens)=Tout_JF_P,NOT(NETWORKDAYS.INTL(OFFSET(AO$4,,-Sens),OFFSET(AO$4,,-Sens),Chômés)))),IF(OR(AO$4=Tout_JF_P,NOT(NETWORKDAYS.INTL(AO$4,AO$4,Chômés))),"*",Montant),
"")))))),"")</f>
        <v/>
      </c>
      <c r="AP28" s="61" t="str">
        <f t="array" aca="1" ref="AP28" ca="1">IFERROR(IF(AP$4&lt;$D28,"",
IF(AP$4&gt;La_Dernière_Opération,"",
IF(AP$4=La_Dernière_Opération,Montant,
IF(AP$4=$D28,IF(OR(AP$4=Tout_JF_P,NOT(NETWORKDAYS.INTL(AP$4,AP$4,Chômés))),"*",Montant),
IF(_T_E=AP$4,IF(OR(AP$4=Tout_JF_P,NOT(NETWORKDAYS.INTL(AP$4,AP$4,Chômés))),"*",Montant),
IF(AND(OFFSET(AP28,,-Sens)&lt;&gt;"",OR(OFFSET(AP$4,,-Sens)=Tout_JF_P,NOT(NETWORKDAYS.INTL(OFFSET(AP$4,,-Sens),OFFSET(AP$4,,-Sens),Chômés)))),IF(OR(AP$4=Tout_JF_P,NOT(NETWORKDAYS.INTL(AP$4,AP$4,Chômés))),"*",Montant),
"")))))),"")</f>
        <v/>
      </c>
      <c r="AQ28" s="61" t="str">
        <f t="array" aca="1" ref="AQ28" ca="1">IFERROR(IF(AQ$4&lt;$D28,"",
IF(AQ$4&gt;La_Dernière_Opération,"",
IF(AQ$4=La_Dernière_Opération,Montant,
IF(AQ$4=$D28,IF(OR(AQ$4=Tout_JF_P,NOT(NETWORKDAYS.INTL(AQ$4,AQ$4,Chômés))),"*",Montant),
IF(_T_E=AQ$4,IF(OR(AQ$4=Tout_JF_P,NOT(NETWORKDAYS.INTL(AQ$4,AQ$4,Chômés))),"*",Montant),
IF(AND(OFFSET(AQ28,,-Sens)&lt;&gt;"",OR(OFFSET(AQ$4,,-Sens)=Tout_JF_P,NOT(NETWORKDAYS.INTL(OFFSET(AQ$4,,-Sens),OFFSET(AQ$4,,-Sens),Chômés)))),IF(OR(AQ$4=Tout_JF_P,NOT(NETWORKDAYS.INTL(AQ$4,AQ$4,Chômés))),"*",Montant),
"")))))),"")</f>
        <v/>
      </c>
      <c r="AR28" s="61" t="str">
        <f t="array" aca="1" ref="AR28" ca="1">IFERROR(IF(AR$4&lt;$D28,"",
IF(AR$4&gt;La_Dernière_Opération,"",
IF(AR$4=La_Dernière_Opération,Montant,
IF(AR$4=$D28,IF(OR(AR$4=Tout_JF_P,NOT(NETWORKDAYS.INTL(AR$4,AR$4,Chômés))),"*",Montant),
IF(_T_E=AR$4,IF(OR(AR$4=Tout_JF_P,NOT(NETWORKDAYS.INTL(AR$4,AR$4,Chômés))),"*",Montant),
IF(AND(OFFSET(AR28,,-Sens)&lt;&gt;"",OR(OFFSET(AR$4,,-Sens)=Tout_JF_P,NOT(NETWORKDAYS.INTL(OFFSET(AR$4,,-Sens),OFFSET(AR$4,,-Sens),Chômés)))),IF(OR(AR$4=Tout_JF_P,NOT(NETWORKDAYS.INTL(AR$4,AR$4,Chômés))),"*",Montant),
"")))))),"")</f>
        <v/>
      </c>
      <c r="AS28" s="61" t="str">
        <f t="array" aca="1" ref="AS28" ca="1">IFERROR(IF(AS$4&lt;$D28,"",
IF(AS$4&gt;La_Dernière_Opération,"",
IF(AS$4=La_Dernière_Opération,Montant,
IF(AS$4=$D28,IF(OR(AS$4=Tout_JF_P,NOT(NETWORKDAYS.INTL(AS$4,AS$4,Chômés))),"*",Montant),
IF(_T_E=AS$4,IF(OR(AS$4=Tout_JF_P,NOT(NETWORKDAYS.INTL(AS$4,AS$4,Chômés))),"*",Montant),
IF(AND(OFFSET(AS28,,-Sens)&lt;&gt;"",OR(OFFSET(AS$4,,-Sens)=Tout_JF_P,NOT(NETWORKDAYS.INTL(OFFSET(AS$4,,-Sens),OFFSET(AS$4,,-Sens),Chômés)))),IF(OR(AS$4=Tout_JF_P,NOT(NETWORKDAYS.INTL(AS$4,AS$4,Chômés))),"*",Montant),
"")))))),"")</f>
        <v/>
      </c>
      <c r="AT28" s="61" t="str">
        <f t="array" aca="1" ref="AT28" ca="1">IFERROR(IF(AT$4&lt;$D28,"",
IF(AT$4&gt;La_Dernière_Opération,"",
IF(AT$4=La_Dernière_Opération,Montant,
IF(AT$4=$D28,IF(OR(AT$4=Tout_JF_P,NOT(NETWORKDAYS.INTL(AT$4,AT$4,Chômés))),"*",Montant),
IF(_T_E=AT$4,IF(OR(AT$4=Tout_JF_P,NOT(NETWORKDAYS.INTL(AT$4,AT$4,Chômés))),"*",Montant),
IF(AND(OFFSET(AT28,,-Sens)&lt;&gt;"",OR(OFFSET(AT$4,,-Sens)=Tout_JF_P,NOT(NETWORKDAYS.INTL(OFFSET(AT$4,,-Sens),OFFSET(AT$4,,-Sens),Chômés)))),IF(OR(AT$4=Tout_JF_P,NOT(NETWORKDAYS.INTL(AT$4,AT$4,Chômés))),"*",Montant),
"")))))),"")</f>
        <v/>
      </c>
      <c r="AU28" s="61" t="str">
        <f t="array" aca="1" ref="AU28" ca="1">IFERROR(IF(AU$4&lt;$D28,"",
IF(AU$4&gt;La_Dernière_Opération,"",
IF(AU$4=La_Dernière_Opération,Montant,
IF(AU$4=$D28,IF(OR(AU$4=Tout_JF_P,NOT(NETWORKDAYS.INTL(AU$4,AU$4,Chômés))),"*",Montant),
IF(_T_E=AU$4,IF(OR(AU$4=Tout_JF_P,NOT(NETWORKDAYS.INTL(AU$4,AU$4,Chômés))),"*",Montant),
IF(AND(OFFSET(AU28,,-Sens)&lt;&gt;"",OR(OFFSET(AU$4,,-Sens)=Tout_JF_P,NOT(NETWORKDAYS.INTL(OFFSET(AU$4,,-Sens),OFFSET(AU$4,,-Sens),Chômés)))),IF(OR(AU$4=Tout_JF_P,NOT(NETWORKDAYS.INTL(AU$4,AU$4,Chômés))),"*",Montant),
"")))))),"")</f>
        <v/>
      </c>
      <c r="AV28" s="61" t="str">
        <f t="array" aca="1" ref="AV28" ca="1">IFERROR(IF(AV$4&lt;$D28,"",
IF(AV$4&gt;La_Dernière_Opération,"",
IF(AV$4=La_Dernière_Opération,Montant,
IF(AV$4=$D28,IF(OR(AV$4=Tout_JF_P,NOT(NETWORKDAYS.INTL(AV$4,AV$4,Chômés))),"*",Montant),
IF(_T_E=AV$4,IF(OR(AV$4=Tout_JF_P,NOT(NETWORKDAYS.INTL(AV$4,AV$4,Chômés))),"*",Montant),
IF(AND(OFFSET(AV28,,-Sens)&lt;&gt;"",OR(OFFSET(AV$4,,-Sens)=Tout_JF_P,NOT(NETWORKDAYS.INTL(OFFSET(AV$4,,-Sens),OFFSET(AV$4,,-Sens),Chômés)))),IF(OR(AV$4=Tout_JF_P,NOT(NETWORKDAYS.INTL(AV$4,AV$4,Chômés))),"*",Montant),
"")))))),"")</f>
        <v/>
      </c>
      <c r="AW28" s="61" t="str">
        <f t="array" aca="1" ref="AW28" ca="1">IFERROR(IF(AW$4&lt;$D28,"",
IF(AW$4&gt;La_Dernière_Opération,"",
IF(AW$4=La_Dernière_Opération,Montant,
IF(AW$4=$D28,IF(OR(AW$4=Tout_JF_P,NOT(NETWORKDAYS.INTL(AW$4,AW$4,Chômés))),"*",Montant),
IF(_T_E=AW$4,IF(OR(AW$4=Tout_JF_P,NOT(NETWORKDAYS.INTL(AW$4,AW$4,Chômés))),"*",Montant),
IF(AND(OFFSET(AW28,,-Sens)&lt;&gt;"",OR(OFFSET(AW$4,,-Sens)=Tout_JF_P,NOT(NETWORKDAYS.INTL(OFFSET(AW$4,,-Sens),OFFSET(AW$4,,-Sens),Chômés)))),IF(OR(AW$4=Tout_JF_P,NOT(NETWORKDAYS.INTL(AW$4,AW$4,Chômés))),"*",Montant),
"")))))),"")</f>
        <v/>
      </c>
      <c r="AX28" s="61" t="str">
        <f t="array" aca="1" ref="AX28" ca="1">IFERROR(IF(AX$4&lt;$D28,"",
IF(AX$4&gt;La_Dernière_Opération,"",
IF(AX$4=La_Dernière_Opération,Montant,
IF(AX$4=$D28,IF(OR(AX$4=Tout_JF_P,NOT(NETWORKDAYS.INTL(AX$4,AX$4,Chômés))),"*",Montant),
IF(_T_E=AX$4,IF(OR(AX$4=Tout_JF_P,NOT(NETWORKDAYS.INTL(AX$4,AX$4,Chômés))),"*",Montant),
IF(AND(OFFSET(AX28,,-Sens)&lt;&gt;"",OR(OFFSET(AX$4,,-Sens)=Tout_JF_P,NOT(NETWORKDAYS.INTL(OFFSET(AX$4,,-Sens),OFFSET(AX$4,,-Sens),Chômés)))),IF(OR(AX$4=Tout_JF_P,NOT(NETWORKDAYS.INTL(AX$4,AX$4,Chômés))),"*",Montant),
"")))))),"")</f>
        <v/>
      </c>
      <c r="AY28" s="61" t="str">
        <f t="array" aca="1" ref="AY28" ca="1">IFERROR(IF(AY$4&lt;$D28,"",
IF(AY$4&gt;La_Dernière_Opération,"",
IF(AY$4=La_Dernière_Opération,Montant,
IF(AY$4=$D28,IF(OR(AY$4=Tout_JF_P,NOT(NETWORKDAYS.INTL(AY$4,AY$4,Chômés))),"*",Montant),
IF(_T_E=AY$4,IF(OR(AY$4=Tout_JF_P,NOT(NETWORKDAYS.INTL(AY$4,AY$4,Chômés))),"*",Montant),
IF(AND(OFFSET(AY28,,-Sens)&lt;&gt;"",OR(OFFSET(AY$4,,-Sens)=Tout_JF_P,NOT(NETWORKDAYS.INTL(OFFSET(AY$4,,-Sens),OFFSET(AY$4,,-Sens),Chômés)))),IF(OR(AY$4=Tout_JF_P,NOT(NETWORKDAYS.INTL(AY$4,AY$4,Chômés))),"*",Montant),
"")))))),"")</f>
        <v/>
      </c>
      <c r="AZ28" s="61" t="str">
        <f t="array" aca="1" ref="AZ28" ca="1">IFERROR(IF(AZ$4&lt;$D28,"",
IF(AZ$4&gt;La_Dernière_Opération,"",
IF(AZ$4=La_Dernière_Opération,Montant,
IF(AZ$4=$D28,IF(OR(AZ$4=Tout_JF_P,NOT(NETWORKDAYS.INTL(AZ$4,AZ$4,Chômés))),"*",Montant),
IF(_T_E=AZ$4,IF(OR(AZ$4=Tout_JF_P,NOT(NETWORKDAYS.INTL(AZ$4,AZ$4,Chômés))),"*",Montant),
IF(AND(OFFSET(AZ28,,-Sens)&lt;&gt;"",OR(OFFSET(AZ$4,,-Sens)=Tout_JF_P,NOT(NETWORKDAYS.INTL(OFFSET(AZ$4,,-Sens),OFFSET(AZ$4,,-Sens),Chômés)))),IF(OR(AZ$4=Tout_JF_P,NOT(NETWORKDAYS.INTL(AZ$4,AZ$4,Chômés))),"*",Montant),
"")))))),"")</f>
        <v/>
      </c>
      <c r="BA28" s="61" t="str">
        <f t="array" aca="1" ref="BA28" ca="1">IFERROR(IF(BA$4&lt;$D28,"",
IF(BA$4&gt;La_Dernière_Opération,"",
IF(BA$4=La_Dernière_Opération,Montant,
IF(BA$4=$D28,IF(OR(BA$4=Tout_JF_P,NOT(NETWORKDAYS.INTL(BA$4,BA$4,Chômés))),"*",Montant),
IF(_T_E=BA$4,IF(OR(BA$4=Tout_JF_P,NOT(NETWORKDAYS.INTL(BA$4,BA$4,Chômés))),"*",Montant),
IF(AND(OFFSET(BA28,,-Sens)&lt;&gt;"",OR(OFFSET(BA$4,,-Sens)=Tout_JF_P,NOT(NETWORKDAYS.INTL(OFFSET(BA$4,,-Sens),OFFSET(BA$4,,-Sens),Chômés)))),IF(OR(BA$4=Tout_JF_P,NOT(NETWORKDAYS.INTL(BA$4,BA$4,Chômés))),"*",Montant),
"")))))),"")</f>
        <v/>
      </c>
      <c r="BB28" s="44" t="str">
        <f t="array" aca="1" ref="BB28" ca="1">IFERROR(IF(BB$4&lt;$D28,"",
IF(BB$4&gt;La_Dernière_Opération,"",
IF(BB$4=La_Dernière_Opération,Montant,
IF(BB$4=$D28,IF(OR(BB$4=Tout_JF_P,NOT(NETWORKDAYS.INTL(BB$4,BB$4,Chômés))),"*",Montant),
IF(_T_E=BB$4,IF(OR(BB$4=Tout_JF_P,NOT(NETWORKDAYS.INTL(BB$4,BB$4,Chômés))),"*",Montant),
IF(AND(OFFSET(BB28,,-Sens)&lt;&gt;"",OR(OFFSET(BB$4,,-Sens)=Tout_JF_P,NOT(NETWORKDAYS.INTL(OFFSET(BB$4,,-Sens),OFFSET(BB$4,,-Sens),Chômés)))),IF(OR(BB$4=Tout_JF_P,NOT(NETWORKDAYS.INTL(BB$4,BB$4,Chômés))),"*",Montant),
"")))))),"")</f>
        <v/>
      </c>
      <c r="BC28" s="44" t="str">
        <f t="array" aca="1" ref="BC28" ca="1">IFERROR(IF(BC$4&lt;$D28,"",
IF(BC$4&gt;La_Dernière_Opération,"",
IF(BC$4=La_Dernière_Opération,Montant,
IF(BC$4=$D28,IF(OR(BC$4=Tout_JF_P,NOT(NETWORKDAYS.INTL(BC$4,BC$4,Chômés))),"*",Montant),
IF(_T_E=BC$4,IF(OR(BC$4=Tout_JF_P,NOT(NETWORKDAYS.INTL(BC$4,BC$4,Chômés))),"*",Montant),
IF(AND(OFFSET(BC28,,-Sens)&lt;&gt;"",OR(OFFSET(BC$4,,-Sens)=Tout_JF_P,NOT(NETWORKDAYS.INTL(OFFSET(BC$4,,-Sens),OFFSET(BC$4,,-Sens),Chômés)))),IF(OR(BC$4=Tout_JF_P,NOT(NETWORKDAYS.INTL(BC$4,BC$4,Chômés))),"*",Montant),
"")))))),"")</f>
        <v/>
      </c>
      <c r="BD28" s="44" t="str">
        <f t="array" aca="1" ref="BD28" ca="1">IFERROR(IF(BD$4&lt;$D28,"",
IF(BD$4&gt;La_Dernière_Opération,"",
IF(BD$4=La_Dernière_Opération,Montant,
IF(BD$4=$D28,IF(OR(BD$4=Tout_JF_P,NOT(NETWORKDAYS.INTL(BD$4,BD$4,Chômés))),"*",Montant),
IF(_T_E=BD$4,IF(OR(BD$4=Tout_JF_P,NOT(NETWORKDAYS.INTL(BD$4,BD$4,Chômés))),"*",Montant),
IF(AND(OFFSET(BD28,,-Sens)&lt;&gt;"",OR(OFFSET(BD$4,,-Sens)=Tout_JF_P,NOT(NETWORKDAYS.INTL(OFFSET(BD$4,,-Sens),OFFSET(BD$4,,-Sens),Chômés)))),IF(OR(BD$4=Tout_JF_P,NOT(NETWORKDAYS.INTL(BD$4,BD$4,Chômés))),"*",Montant),
"")))))),"")</f>
        <v/>
      </c>
      <c r="BE28" s="44" t="str">
        <f t="array" aca="1" ref="BE28" ca="1">IFERROR(IF(BE$4&lt;$D28,"",
IF(BE$4&gt;La_Dernière_Opération,"",
IF(BE$4=La_Dernière_Opération,Montant,
IF(BE$4=$D28,IF(OR(BE$4=Tout_JF_P,NOT(NETWORKDAYS.INTL(BE$4,BE$4,Chômés))),"*",Montant),
IF(_T_E=BE$4,IF(OR(BE$4=Tout_JF_P,NOT(NETWORKDAYS.INTL(BE$4,BE$4,Chômés))),"*",Montant),
IF(AND(OFFSET(BE28,,-Sens)&lt;&gt;"",OR(OFFSET(BE$4,,-Sens)=Tout_JF_P,NOT(NETWORKDAYS.INTL(OFFSET(BE$4,,-Sens),OFFSET(BE$4,,-Sens),Chômés)))),IF(OR(BE$4=Tout_JF_P,NOT(NETWORKDAYS.INTL(BE$4,BE$4,Chômés))),"*",Montant),
"")))))),"")</f>
        <v/>
      </c>
      <c r="BF28" s="44" t="str">
        <f t="array" aca="1" ref="BF28" ca="1">IFERROR(IF(BF$4&lt;$D28,"",
IF(BF$4&gt;La_Dernière_Opération,"",
IF(BF$4=La_Dernière_Opération,Montant,
IF(BF$4=$D28,IF(OR(BF$4=Tout_JF_P,NOT(NETWORKDAYS.INTL(BF$4,BF$4,Chômés))),"*",Montant),
IF(_T_E=BF$4,IF(OR(BF$4=Tout_JF_P,NOT(NETWORKDAYS.INTL(BF$4,BF$4,Chômés))),"*",Montant),
IF(AND(OFFSET(BF28,,-Sens)&lt;&gt;"",OR(OFFSET(BF$4,,-Sens)=Tout_JF_P,NOT(NETWORKDAYS.INTL(OFFSET(BF$4,,-Sens),OFFSET(BF$4,,-Sens),Chômés)))),IF(OR(BF$4=Tout_JF_P,NOT(NETWORKDAYS.INTL(BF$4,BF$4,Chômés))),"*",Montant),
"")))))),"")</f>
        <v/>
      </c>
      <c r="BG28" s="44" t="str">
        <f t="array" aca="1" ref="BG28" ca="1">IFERROR(IF(BG$4&lt;$D28,"",
IF(BG$4&gt;La_Dernière_Opération,"",
IF(BG$4=La_Dernière_Opération,Montant,
IF(BG$4=$D28,IF(OR(BG$4=Tout_JF_P,NOT(NETWORKDAYS.INTL(BG$4,BG$4,Chômés))),"*",Montant),
IF(_T_E=BG$4,IF(OR(BG$4=Tout_JF_P,NOT(NETWORKDAYS.INTL(BG$4,BG$4,Chômés))),"*",Montant),
IF(AND(OFFSET(BG28,,-Sens)&lt;&gt;"",OR(OFFSET(BG$4,,-Sens)=Tout_JF_P,NOT(NETWORKDAYS.INTL(OFFSET(BG$4,,-Sens),OFFSET(BG$4,,-Sens),Chômés)))),IF(OR(BG$4=Tout_JF_P,NOT(NETWORKDAYS.INTL(BG$4,BG$4,Chômés))),"*",Montant),
"")))))),"")</f>
        <v/>
      </c>
      <c r="BH28" s="40" t="str">
        <f t="array" aca="1" ref="BH28" ca="1">IFERROR(IF(BH$4&lt;$D28,"",
IF(BH$4&gt;La_Dernière_Opération,"",
IF(BH$4=La_Dernière_Opération,Montant,
IF(BH$4=$D28,IF(OR(BH$4=Tout_JF_P,NOT(NETWORKDAYS.INTL(BH$4,BH$4,Chômés))),"*",Montant),
IF(_T_E=BH$4,IF(OR(BH$4=Tout_JF_P,NOT(NETWORKDAYS.INTL(BH$4,BH$4,Chômés))),"*",Montant),
IF(AND(OFFSET(BH28,,-Sens)&lt;&gt;"",OR(OFFSET(BH$4,,-Sens)=Tout_JF_P,NOT(NETWORKDAYS.INTL(OFFSET(BH$4,,-Sens),OFFSET(BH$4,,-Sens),Chômés)))),IF(OR(BH$4=Tout_JF_P,NOT(NETWORKDAYS.INTL(BH$4,BH$4,Chômés))),"*",Montant),
"")))))),"")</f>
        <v/>
      </c>
    </row>
    <row r="29" spans="1:60" ht="26.25" x14ac:dyDescent="0.25">
      <c r="A29" s="63" t="s">
        <v>136</v>
      </c>
      <c r="B29" s="75" t="s">
        <v>166</v>
      </c>
      <c r="C29" s="71"/>
      <c r="D29" s="72">
        <v>43850</v>
      </c>
      <c r="E29" s="77" t="s">
        <v>52</v>
      </c>
      <c r="F29" s="73">
        <v>10000</v>
      </c>
      <c r="G29" s="71"/>
      <c r="H29" s="74">
        <f t="array" aca="1" ref="H29" ca="1">IF(OR($D29=Fériés,$D29=Ponts,NOT(NETWORKDAYS.INTL($D29,$D29,Chômés))),"Erreur de",IF($D29="","Absence de",IFERROR(
IF($I29="Terminé","Opération",
IF(TODAY()&lt;=$D29,$D29,
IF($I29&lt;WORKDAY.INTL(Prochaine_Echéance,IF(OR(WORKDAY.INTL(Prochaine_Echéance,0,Chômés,Tout_JF_P)=Tout_JF_P),1,0)*Sens,Chômés,Tout_JF_P),
$I29,
WORKDAY.INTL(Prochaine_Echéance,IF(OR(WORKDAY.INTL(Prochaine_Echéance,0,Chômés,Tout_JF_P)=Tout_JF_P),1,0)*Sens,Chômés,Tout_JF_P))
)),
IF($D29="","Absence de","Erreur de"))))</f>
        <v>43910</v>
      </c>
      <c r="I29" s="60" t="str">
        <f t="array" aca="1" ref="I29" ca="1">IF(OR($D29=Fériés,$D29=Ponts,NOT(NETWORKDAYS.INTL($D29,$D29,Chômés))),"date de début",IFERROR(
IF(La_Dernière_Opération&gt;EDATE($D29,100),"Perpétuel",
IF(La_Dernière_Opération&lt;TODAY(),"Terminé",La_Dernière_Opération)),IF(AND(ISNUMBER($D29),$E29=""),"périodicité","date de début")))</f>
        <v>Perpétuel</v>
      </c>
      <c r="J29" s="40" t="str">
        <f t="array" aca="1" ref="J29" ca="1">IFERROR(IF(J$4&lt;$D29,"",
IF(J$4&gt;La_Dernière_Opération,"",
IF(J$4=La_Dernière_Opération,Montant,
IF(J$4=$D29,IF(OR(J$4=Tout_JF_P,NOT(NETWORKDAYS.INTL(J$4,J$4,Chômés))),"*",Montant),
IF(_T_E=J$4,IF(OR(J$4=Tout_JF_P,NOT(NETWORKDAYS.INTL(J$4,J$4,Chômés))),"*",Montant),
IF(AND(OFFSET(J29,,-Sens)&lt;&gt;"",OR(OFFSET(J$4,,-Sens)=Tout_JF_P,NOT(NETWORKDAYS.INTL(OFFSET(J$4,,-Sens),OFFSET(J$4,,-Sens),Chômés)))),IF(OR(J$4=Tout_JF_P,NOT(NETWORKDAYS.INTL(J$4,J$4,Chômés))),"*",Montant),
"")))))),"")</f>
        <v/>
      </c>
      <c r="K29" s="40" t="str">
        <f t="array" aca="1" ref="K29" ca="1">IFERROR(IF(K$4&lt;$D29,"",
IF(K$4&gt;La_Dernière_Opération,"",
IF(K$4=La_Dernière_Opération,Montant,
IF(K$4=$D29,IF(OR(K$4=Tout_JF_P,NOT(NETWORKDAYS.INTL(K$4,K$4,Chômés))),"*",Montant),
IF(_T_E=K$4,IF(OR(K$4=Tout_JF_P,NOT(NETWORKDAYS.INTL(K$4,K$4,Chômés))),"*",Montant),
IF(AND(OFFSET(K29,,-Sens)&lt;&gt;"",OR(OFFSET(K$4,,-Sens)=Tout_JF_P,NOT(NETWORKDAYS.INTL(OFFSET(K$4,,-Sens),OFFSET(K$4,,-Sens),Chômés)))),IF(OR(K$4=Tout_JF_P,NOT(NETWORKDAYS.INTL(K$4,K$4,Chômés))),"*",Montant),
"")))))),"")</f>
        <v/>
      </c>
      <c r="L29" s="40" t="str">
        <f t="array" aca="1" ref="L29" ca="1">IFERROR(IF(L$4&lt;$D29,"",
IF(L$4&gt;La_Dernière_Opération,"",
IF(L$4=La_Dernière_Opération,Montant,
IF(L$4=$D29,IF(OR(L$4=Tout_JF_P,NOT(NETWORKDAYS.INTL(L$4,L$4,Chômés))),"*",Montant),
IF(_T_E=L$4,IF(OR(L$4=Tout_JF_P,NOT(NETWORKDAYS.INTL(L$4,L$4,Chômés))),"*",Montant),
IF(AND(OFFSET(L29,,-Sens)&lt;&gt;"",OR(OFFSET(L$4,,-Sens)=Tout_JF_P,NOT(NETWORKDAYS.INTL(OFFSET(L$4,,-Sens),OFFSET(L$4,,-Sens),Chômés)))),IF(OR(L$4=Tout_JF_P,NOT(NETWORKDAYS.INTL(L$4,L$4,Chômés))),"*",Montant),
"")))))),"")</f>
        <v/>
      </c>
      <c r="M29" s="40" t="str">
        <f t="array" aca="1" ref="M29" ca="1">IFERROR(IF(M$4&lt;$D29,"",
IF(M$4&gt;La_Dernière_Opération,"",
IF(M$4=La_Dernière_Opération,Montant,
IF(M$4=$D29,IF(OR(M$4=Tout_JF_P,NOT(NETWORKDAYS.INTL(M$4,M$4,Chômés))),"*",Montant),
IF(_T_E=M$4,IF(OR(M$4=Tout_JF_P,NOT(NETWORKDAYS.INTL(M$4,M$4,Chômés))),"*",Montant),
IF(AND(OFFSET(M29,,-Sens)&lt;&gt;"",OR(OFFSET(M$4,,-Sens)=Tout_JF_P,NOT(NETWORKDAYS.INTL(OFFSET(M$4,,-Sens),OFFSET(M$4,,-Sens),Chômés)))),IF(OR(M$4=Tout_JF_P,NOT(NETWORKDAYS.INTL(M$4,M$4,Chômés))),"*",Montant),
"")))))),"")</f>
        <v/>
      </c>
      <c r="N29" s="40" t="str">
        <f t="array" aca="1" ref="N29" ca="1">IFERROR(IF(N$4&lt;$D29,"",
IF(N$4&gt;La_Dernière_Opération,"",
IF(N$4=La_Dernière_Opération,Montant,
IF(N$4=$D29,IF(OR(N$4=Tout_JF_P,NOT(NETWORKDAYS.INTL(N$4,N$4,Chômés))),"*",Montant),
IF(_T_E=N$4,IF(OR(N$4=Tout_JF_P,NOT(NETWORKDAYS.INTL(N$4,N$4,Chômés))),"*",Montant),
IF(AND(OFFSET(N29,,-Sens)&lt;&gt;"",OR(OFFSET(N$4,,-Sens)=Tout_JF_P,NOT(NETWORKDAYS.INTL(OFFSET(N$4,,-Sens),OFFSET(N$4,,-Sens),Chômés)))),IF(OR(N$4=Tout_JF_P,NOT(NETWORKDAYS.INTL(N$4,N$4,Chômés))),"*",Montant),
"")))))),"")</f>
        <v>VM</v>
      </c>
      <c r="O29" s="40" t="str">
        <f t="array" aca="1" ref="O29" ca="1">IFERROR(IF(O$4&lt;$D29,"",
IF(O$4&gt;La_Dernière_Opération,"",
IF(O$4=La_Dernière_Opération,Montant,
IF(O$4=$D29,IF(OR(O$4=Tout_JF_P,NOT(NETWORKDAYS.INTL(O$4,O$4,Chômés))),"*",Montant),
IF(_T_E=O$4,IF(OR(O$4=Tout_JF_P,NOT(NETWORKDAYS.INTL(O$4,O$4,Chômés))),"*",Montant),
IF(AND(OFFSET(O29,,-Sens)&lt;&gt;"",OR(OFFSET(O$4,,-Sens)=Tout_JF_P,NOT(NETWORKDAYS.INTL(OFFSET(O$4,,-Sens),OFFSET(O$4,,-Sens),Chômés)))),IF(OR(O$4=Tout_JF_P,NOT(NETWORKDAYS.INTL(O$4,O$4,Chômés))),"*",Montant),
"")))))),"")</f>
        <v/>
      </c>
      <c r="P29" s="40" t="str">
        <f t="array" aca="1" ref="P29" ca="1">IFERROR(IF(P$4&lt;$D29,"",
IF(P$4&gt;La_Dernière_Opération,"",
IF(P$4=La_Dernière_Opération,Montant,
IF(P$4=$D29,IF(OR(P$4=Tout_JF_P,NOT(NETWORKDAYS.INTL(P$4,P$4,Chômés))),"*",Montant),
IF(_T_E=P$4,IF(OR(P$4=Tout_JF_P,NOT(NETWORKDAYS.INTL(P$4,P$4,Chômés))),"*",Montant),
IF(AND(OFFSET(P29,,-Sens)&lt;&gt;"",OR(OFFSET(P$4,,-Sens)=Tout_JF_P,NOT(NETWORKDAYS.INTL(OFFSET(P$4,,-Sens),OFFSET(P$4,,-Sens),Chômés)))),IF(OR(P$4=Tout_JF_P,NOT(NETWORKDAYS.INTL(P$4,P$4,Chômés))),"*",Montant),
"")))))),"")</f>
        <v/>
      </c>
      <c r="Q29" s="40" t="str">
        <f t="array" aca="1" ref="Q29" ca="1">IFERROR(IF(Q$4&lt;$D29,"",
IF(Q$4&gt;La_Dernière_Opération,"",
IF(Q$4=La_Dernière_Opération,Montant,
IF(Q$4=$D29,IF(OR(Q$4=Tout_JF_P,NOT(NETWORKDAYS.INTL(Q$4,Q$4,Chômés))),"*",Montant),
IF(_T_E=Q$4,IF(OR(Q$4=Tout_JF_P,NOT(NETWORKDAYS.INTL(Q$4,Q$4,Chômés))),"*",Montant),
IF(AND(OFFSET(Q29,,-Sens)&lt;&gt;"",OR(OFFSET(Q$4,,-Sens)=Tout_JF_P,NOT(NETWORKDAYS.INTL(OFFSET(Q$4,,-Sens),OFFSET(Q$4,,-Sens),Chômés)))),IF(OR(Q$4=Tout_JF_P,NOT(NETWORKDAYS.INTL(Q$4,Q$4,Chômés))),"*",Montant),
"")))))),"")</f>
        <v/>
      </c>
      <c r="R29" s="61" t="str">
        <f t="array" aca="1" ref="R29" ca="1">IFERROR(IF(R$4&lt;$D29,"",
IF(R$4&gt;La_Dernière_Opération,"",
IF(R$4=La_Dernière_Opération,Montant,
IF(R$4=$D29,IF(OR(R$4=Tout_JF_P,NOT(NETWORKDAYS.INTL(R$4,R$4,Chômés))),"*",Montant),
IF(_T_E=R$4,IF(OR(R$4=Tout_JF_P,NOT(NETWORKDAYS.INTL(R$4,R$4,Chômés))),"*",Montant),
IF(AND(OFFSET(R29,,-Sens)&lt;&gt;"",OR(OFFSET(R$4,,-Sens)=Tout_JF_P,NOT(NETWORKDAYS.INTL(OFFSET(R$4,,-Sens),OFFSET(R$4,,-Sens),Chômés)))),IF(OR(R$4=Tout_JF_P,NOT(NETWORKDAYS.INTL(R$4,R$4,Chômés))),"*",Montant),
"")))))),"")</f>
        <v/>
      </c>
      <c r="S29" s="61" t="str">
        <f t="array" aca="1" ref="S29" ca="1">IFERROR(IF(S$4&lt;$D29,"",
IF(S$4&gt;La_Dernière_Opération,"",
IF(S$4=La_Dernière_Opération,Montant,
IF(S$4=$D29,IF(OR(S$4=Tout_JF_P,NOT(NETWORKDAYS.INTL(S$4,S$4,Chômés))),"*",Montant),
IF(_T_E=S$4,IF(OR(S$4=Tout_JF_P,NOT(NETWORKDAYS.INTL(S$4,S$4,Chômés))),"*",Montant),
IF(AND(OFFSET(S29,,-Sens)&lt;&gt;"",OR(OFFSET(S$4,,-Sens)=Tout_JF_P,NOT(NETWORKDAYS.INTL(OFFSET(S$4,,-Sens),OFFSET(S$4,,-Sens),Chômés)))),IF(OR(S$4=Tout_JF_P,NOT(NETWORKDAYS.INTL(S$4,S$4,Chômés))),"*",Montant),
"")))))),"")</f>
        <v/>
      </c>
      <c r="T29" s="61" t="str">
        <f t="array" aca="1" ref="T29" ca="1">IFERROR(IF(T$4&lt;$D29,"",
IF(T$4&gt;La_Dernière_Opération,"",
IF(T$4=La_Dernière_Opération,Montant,
IF(T$4=$D29,IF(OR(T$4=Tout_JF_P,NOT(NETWORKDAYS.INTL(T$4,T$4,Chômés))),"*",Montant),
IF(_T_E=T$4,IF(OR(T$4=Tout_JF_P,NOT(NETWORKDAYS.INTL(T$4,T$4,Chômés))),"*",Montant),
IF(AND(OFFSET(T29,,-Sens)&lt;&gt;"",OR(OFFSET(T$4,,-Sens)=Tout_JF_P,NOT(NETWORKDAYS.INTL(OFFSET(T$4,,-Sens),OFFSET(T$4,,-Sens),Chômés)))),IF(OR(T$4=Tout_JF_P,NOT(NETWORKDAYS.INTL(T$4,T$4,Chômés))),"*",Montant),
"")))))),"")</f>
        <v/>
      </c>
      <c r="U29" s="61" t="str">
        <f t="array" aca="1" ref="U29" ca="1">IFERROR(IF(U$4&lt;$D29,"",
IF(U$4&gt;La_Dernière_Opération,"",
IF(U$4=La_Dernière_Opération,Montant,
IF(U$4=$D29,IF(OR(U$4=Tout_JF_P,NOT(NETWORKDAYS.INTL(U$4,U$4,Chômés))),"*",Montant),
IF(_T_E=U$4,IF(OR(U$4=Tout_JF_P,NOT(NETWORKDAYS.INTL(U$4,U$4,Chômés))),"*",Montant),
IF(AND(OFFSET(U29,,-Sens)&lt;&gt;"",OR(OFFSET(U$4,,-Sens)=Tout_JF_P,NOT(NETWORKDAYS.INTL(OFFSET(U$4,,-Sens),OFFSET(U$4,,-Sens),Chômés)))),IF(OR(U$4=Tout_JF_P,NOT(NETWORKDAYS.INTL(U$4,U$4,Chômés))),"*",Montant),
"")))))),"")</f>
        <v/>
      </c>
      <c r="V29" s="61" t="str">
        <f t="array" aca="1" ref="V29" ca="1">IFERROR(IF(V$4&lt;$D29,"",
IF(V$4&gt;La_Dernière_Opération,"",
IF(V$4=La_Dernière_Opération,Montant,
IF(V$4=$D29,IF(OR(V$4=Tout_JF_P,NOT(NETWORKDAYS.INTL(V$4,V$4,Chômés))),"*",Montant),
IF(_T_E=V$4,IF(OR(V$4=Tout_JF_P,NOT(NETWORKDAYS.INTL(V$4,V$4,Chômés))),"*",Montant),
IF(AND(OFFSET(V29,,-Sens)&lt;&gt;"",OR(OFFSET(V$4,,-Sens)=Tout_JF_P,NOT(NETWORKDAYS.INTL(OFFSET(V$4,,-Sens),OFFSET(V$4,,-Sens),Chômés)))),IF(OR(V$4=Tout_JF_P,NOT(NETWORKDAYS.INTL(V$4,V$4,Chômés))),"*",Montant),
"")))))),"")</f>
        <v/>
      </c>
      <c r="W29" s="61" t="str">
        <f t="array" aca="1" ref="W29" ca="1">IFERROR(IF(W$4&lt;$D29,"",
IF(W$4&gt;La_Dernière_Opération,"",
IF(W$4=La_Dernière_Opération,Montant,
IF(W$4=$D29,IF(OR(W$4=Tout_JF_P,NOT(NETWORKDAYS.INTL(W$4,W$4,Chômés))),"*",Montant),
IF(_T_E=W$4,IF(OR(W$4=Tout_JF_P,NOT(NETWORKDAYS.INTL(W$4,W$4,Chômés))),"*",Montant),
IF(AND(OFFSET(W29,,-Sens)&lt;&gt;"",OR(OFFSET(W$4,,-Sens)=Tout_JF_P,NOT(NETWORKDAYS.INTL(OFFSET(W$4,,-Sens),OFFSET(W$4,,-Sens),Chômés)))),IF(OR(W$4=Tout_JF_P,NOT(NETWORKDAYS.INTL(W$4,W$4,Chômés))),"*",Montant),
"")))))),"")</f>
        <v/>
      </c>
      <c r="X29" s="61" t="str">
        <f t="array" aca="1" ref="X29" ca="1">IFERROR(IF(X$4&lt;$D29,"",
IF(X$4&gt;La_Dernière_Opération,"",
IF(X$4=La_Dernière_Opération,Montant,
IF(X$4=$D29,IF(OR(X$4=Tout_JF_P,NOT(NETWORKDAYS.INTL(X$4,X$4,Chômés))),"*",Montant),
IF(_T_E=X$4,IF(OR(X$4=Tout_JF_P,NOT(NETWORKDAYS.INTL(X$4,X$4,Chômés))),"*",Montant),
IF(AND(OFFSET(X29,,-Sens)&lt;&gt;"",OR(OFFSET(X$4,,-Sens)=Tout_JF_P,NOT(NETWORKDAYS.INTL(OFFSET(X$4,,-Sens),OFFSET(X$4,,-Sens),Chômés)))),IF(OR(X$4=Tout_JF_P,NOT(NETWORKDAYS.INTL(X$4,X$4,Chômés))),"*",Montant),
"")))))),"")</f>
        <v/>
      </c>
      <c r="Y29" s="61" t="str">
        <f t="array" aca="1" ref="Y29" ca="1">IFERROR(IF(Y$4&lt;$D29,"",
IF(Y$4&gt;La_Dernière_Opération,"",
IF(Y$4=La_Dernière_Opération,Montant,
IF(Y$4=$D29,IF(OR(Y$4=Tout_JF_P,NOT(NETWORKDAYS.INTL(Y$4,Y$4,Chômés))),"*",Montant),
IF(_T_E=Y$4,IF(OR(Y$4=Tout_JF_P,NOT(NETWORKDAYS.INTL(Y$4,Y$4,Chômés))),"*",Montant),
IF(AND(OFFSET(Y29,,-Sens)&lt;&gt;"",OR(OFFSET(Y$4,,-Sens)=Tout_JF_P,NOT(NETWORKDAYS.INTL(OFFSET(Y$4,,-Sens),OFFSET(Y$4,,-Sens),Chômés)))),IF(OR(Y$4=Tout_JF_P,NOT(NETWORKDAYS.INTL(Y$4,Y$4,Chômés))),"*",Montant),
"")))))),"")</f>
        <v/>
      </c>
      <c r="Z29" s="61" t="str">
        <f t="array" aca="1" ref="Z29" ca="1">IFERROR(IF(Z$4&lt;$D29,"",
IF(Z$4&gt;La_Dernière_Opération,"",
IF(Z$4=La_Dernière_Opération,Montant,
IF(Z$4=$D29,IF(OR(Z$4=Tout_JF_P,NOT(NETWORKDAYS.INTL(Z$4,Z$4,Chômés))),"*",Montant),
IF(_T_E=Z$4,IF(OR(Z$4=Tout_JF_P,NOT(NETWORKDAYS.INTL(Z$4,Z$4,Chômés))),"*",Montant),
IF(AND(OFFSET(Z29,,-Sens)&lt;&gt;"",OR(OFFSET(Z$4,,-Sens)=Tout_JF_P,NOT(NETWORKDAYS.INTL(OFFSET(Z$4,,-Sens),OFFSET(Z$4,,-Sens),Chômés)))),IF(OR(Z$4=Tout_JF_P,NOT(NETWORKDAYS.INTL(Z$4,Z$4,Chômés))),"*",Montant),
"")))))),"")</f>
        <v/>
      </c>
      <c r="AA29" s="61" t="str">
        <f t="array" aca="1" ref="AA29" ca="1">IFERROR(IF(AA$4&lt;$D29,"",
IF(AA$4&gt;La_Dernière_Opération,"",
IF(AA$4=La_Dernière_Opération,Montant,
IF(AA$4=$D29,IF(OR(AA$4=Tout_JF_P,NOT(NETWORKDAYS.INTL(AA$4,AA$4,Chômés))),"*",Montant),
IF(_T_E=AA$4,IF(OR(AA$4=Tout_JF_P,NOT(NETWORKDAYS.INTL(AA$4,AA$4,Chômés))),"*",Montant),
IF(AND(OFFSET(AA29,,-Sens)&lt;&gt;"",OR(OFFSET(AA$4,,-Sens)=Tout_JF_P,NOT(NETWORKDAYS.INTL(OFFSET(AA$4,,-Sens),OFFSET(AA$4,,-Sens),Chômés)))),IF(OR(AA$4=Tout_JF_P,NOT(NETWORKDAYS.INTL(AA$4,AA$4,Chômés))),"*",Montant),
"")))))),"")</f>
        <v/>
      </c>
      <c r="AB29" s="61" t="str">
        <f t="array" aca="1" ref="AB29" ca="1">IFERROR(IF(AB$4&lt;$D29,"",
IF(AB$4&gt;La_Dernière_Opération,"",
IF(AB$4=La_Dernière_Opération,Montant,
IF(AB$4=$D29,IF(OR(AB$4=Tout_JF_P,NOT(NETWORKDAYS.INTL(AB$4,AB$4,Chômés))),"*",Montant),
IF(_T_E=AB$4,IF(OR(AB$4=Tout_JF_P,NOT(NETWORKDAYS.INTL(AB$4,AB$4,Chômés))),"*",Montant),
IF(AND(OFFSET(AB29,,-Sens)&lt;&gt;"",OR(OFFSET(AB$4,,-Sens)=Tout_JF_P,NOT(NETWORKDAYS.INTL(OFFSET(AB$4,,-Sens),OFFSET(AB$4,,-Sens),Chômés)))),IF(OR(AB$4=Tout_JF_P,NOT(NETWORKDAYS.INTL(AB$4,AB$4,Chômés))),"*",Montant),
"")))))),"")</f>
        <v/>
      </c>
      <c r="AC29" s="61" t="str">
        <f t="array" aca="1" ref="AC29" ca="1">IFERROR(IF(AC$4&lt;$D29,"",
IF(AC$4&gt;La_Dernière_Opération,"",
IF(AC$4=La_Dernière_Opération,Montant,
IF(AC$4=$D29,IF(OR(AC$4=Tout_JF_P,NOT(NETWORKDAYS.INTL(AC$4,AC$4,Chômés))),"*",Montant),
IF(_T_E=AC$4,IF(OR(AC$4=Tout_JF_P,NOT(NETWORKDAYS.INTL(AC$4,AC$4,Chômés))),"*",Montant),
IF(AND(OFFSET(AC29,,-Sens)&lt;&gt;"",OR(OFFSET(AC$4,,-Sens)=Tout_JF_P,NOT(NETWORKDAYS.INTL(OFFSET(AC$4,,-Sens),OFFSET(AC$4,,-Sens),Chômés)))),IF(OR(AC$4=Tout_JF_P,NOT(NETWORKDAYS.INTL(AC$4,AC$4,Chômés))),"*",Montant),
"")))))),"")</f>
        <v/>
      </c>
      <c r="AD29" s="61" t="str">
        <f t="array" aca="1" ref="AD29" ca="1">IFERROR(IF(AD$4&lt;$D29,"",
IF(AD$4&gt;La_Dernière_Opération,"",
IF(AD$4=La_Dernière_Opération,Montant,
IF(AD$4=$D29,IF(OR(AD$4=Tout_JF_P,NOT(NETWORKDAYS.INTL(AD$4,AD$4,Chômés))),"*",Montant),
IF(_T_E=AD$4,IF(OR(AD$4=Tout_JF_P,NOT(NETWORKDAYS.INTL(AD$4,AD$4,Chômés))),"*",Montant),
IF(AND(OFFSET(AD29,,-Sens)&lt;&gt;"",OR(OFFSET(AD$4,,-Sens)=Tout_JF_P,NOT(NETWORKDAYS.INTL(OFFSET(AD$4,,-Sens),OFFSET(AD$4,,-Sens),Chômés)))),IF(OR(AD$4=Tout_JF_P,NOT(NETWORKDAYS.INTL(AD$4,AD$4,Chômés))),"*",Montant),
"")))))),"")</f>
        <v/>
      </c>
      <c r="AE29" s="61" t="str">
        <f t="array" aca="1" ref="AE29" ca="1">IFERROR(IF(AE$4&lt;$D29,"",
IF(AE$4&gt;La_Dernière_Opération,"",
IF(AE$4=La_Dernière_Opération,Montant,
IF(AE$4=$D29,IF(OR(AE$4=Tout_JF_P,NOT(NETWORKDAYS.INTL(AE$4,AE$4,Chômés))),"*",Montant),
IF(_T_E=AE$4,IF(OR(AE$4=Tout_JF_P,NOT(NETWORKDAYS.INTL(AE$4,AE$4,Chômés))),"*",Montant),
IF(AND(OFFSET(AE29,,-Sens)&lt;&gt;"",OR(OFFSET(AE$4,,-Sens)=Tout_JF_P,NOT(NETWORKDAYS.INTL(OFFSET(AE$4,,-Sens),OFFSET(AE$4,,-Sens),Chômés)))),IF(OR(AE$4=Tout_JF_P,NOT(NETWORKDAYS.INTL(AE$4,AE$4,Chômés))),"*",Montant),
"")))))),"")</f>
        <v/>
      </c>
      <c r="AF29" s="61" t="str">
        <f t="array" aca="1" ref="AF29" ca="1">IFERROR(IF(AF$4&lt;$D29,"",
IF(AF$4&gt;La_Dernière_Opération,"",
IF(AF$4=La_Dernière_Opération,Montant,
IF(AF$4=$D29,IF(OR(AF$4=Tout_JF_P,NOT(NETWORKDAYS.INTL(AF$4,AF$4,Chômés))),"*",Montant),
IF(_T_E=AF$4,IF(OR(AF$4=Tout_JF_P,NOT(NETWORKDAYS.INTL(AF$4,AF$4,Chômés))),"*",Montant),
IF(AND(OFFSET(AF29,,-Sens)&lt;&gt;"",OR(OFFSET(AF$4,,-Sens)=Tout_JF_P,NOT(NETWORKDAYS.INTL(OFFSET(AF$4,,-Sens),OFFSET(AF$4,,-Sens),Chômés)))),IF(OR(AF$4=Tout_JF_P,NOT(NETWORKDAYS.INTL(AF$4,AF$4,Chômés))),"*",Montant),
"")))))),"")</f>
        <v/>
      </c>
      <c r="AG29" s="61" t="str">
        <f t="array" aca="1" ref="AG29" ca="1">IFERROR(IF(AG$4&lt;$D29,"",
IF(AG$4&gt;La_Dernière_Opération,"",
IF(AG$4=La_Dernière_Opération,Montant,
IF(AG$4=$D29,IF(OR(AG$4=Tout_JF_P,NOT(NETWORKDAYS.INTL(AG$4,AG$4,Chômés))),"*",Montant),
IF(_T_E=AG$4,IF(OR(AG$4=Tout_JF_P,NOT(NETWORKDAYS.INTL(AG$4,AG$4,Chômés))),"*",Montant),
IF(AND(OFFSET(AG29,,-Sens)&lt;&gt;"",OR(OFFSET(AG$4,,-Sens)=Tout_JF_P,NOT(NETWORKDAYS.INTL(OFFSET(AG$4,,-Sens),OFFSET(AG$4,,-Sens),Chômés)))),IF(OR(AG$4=Tout_JF_P,NOT(NETWORKDAYS.INTL(AG$4,AG$4,Chômés))),"*",Montant),
"")))))),"")</f>
        <v/>
      </c>
      <c r="AH29" s="61" t="str">
        <f t="array" aca="1" ref="AH29" ca="1">IFERROR(IF(AH$4&lt;$D29,"",
IF(AH$4&gt;La_Dernière_Opération,"",
IF(AH$4=La_Dernière_Opération,Montant,
IF(AH$4=$D29,IF(OR(AH$4=Tout_JF_P,NOT(NETWORKDAYS.INTL(AH$4,AH$4,Chômés))),"*",Montant),
IF(_T_E=AH$4,IF(OR(AH$4=Tout_JF_P,NOT(NETWORKDAYS.INTL(AH$4,AH$4,Chômés))),"*",Montant),
IF(AND(OFFSET(AH29,,-Sens)&lt;&gt;"",OR(OFFSET(AH$4,,-Sens)=Tout_JF_P,NOT(NETWORKDAYS.INTL(OFFSET(AH$4,,-Sens),OFFSET(AH$4,,-Sens),Chômés)))),IF(OR(AH$4=Tout_JF_P,NOT(NETWORKDAYS.INTL(AH$4,AH$4,Chômés))),"*",Montant),
"")))))),"")</f>
        <v/>
      </c>
      <c r="AI29" s="61" t="str">
        <f t="array" aca="1" ref="AI29" ca="1">IFERROR(IF(AI$4&lt;$D29,"",
IF(AI$4&gt;La_Dernière_Opération,"",
IF(AI$4=La_Dernière_Opération,Montant,
IF(AI$4=$D29,IF(OR(AI$4=Tout_JF_P,NOT(NETWORKDAYS.INTL(AI$4,AI$4,Chômés))),"*",Montant),
IF(_T_E=AI$4,IF(OR(AI$4=Tout_JF_P,NOT(NETWORKDAYS.INTL(AI$4,AI$4,Chômés))),"*",Montant),
IF(AND(OFFSET(AI29,,-Sens)&lt;&gt;"",OR(OFFSET(AI$4,,-Sens)=Tout_JF_P,NOT(NETWORKDAYS.INTL(OFFSET(AI$4,,-Sens),OFFSET(AI$4,,-Sens),Chômés)))),IF(OR(AI$4=Tout_JF_P,NOT(NETWORKDAYS.INTL(AI$4,AI$4,Chômés))),"*",Montant),
"")))))),"")</f>
        <v/>
      </c>
      <c r="AJ29" s="61" t="str">
        <f t="array" aca="1" ref="AJ29" ca="1">IFERROR(IF(AJ$4&lt;$D29,"",
IF(AJ$4&gt;La_Dernière_Opération,"",
IF(AJ$4=La_Dernière_Opération,Montant,
IF(AJ$4=$D29,IF(OR(AJ$4=Tout_JF_P,NOT(NETWORKDAYS.INTL(AJ$4,AJ$4,Chômés))),"*",Montant),
IF(_T_E=AJ$4,IF(OR(AJ$4=Tout_JF_P,NOT(NETWORKDAYS.INTL(AJ$4,AJ$4,Chômés))),"*",Montant),
IF(AND(OFFSET(AJ29,,-Sens)&lt;&gt;"",OR(OFFSET(AJ$4,,-Sens)=Tout_JF_P,NOT(NETWORKDAYS.INTL(OFFSET(AJ$4,,-Sens),OFFSET(AJ$4,,-Sens),Chômés)))),IF(OR(AJ$4=Tout_JF_P,NOT(NETWORKDAYS.INTL(AJ$4,AJ$4,Chômés))),"*",Montant),
"")))))),"")</f>
        <v/>
      </c>
      <c r="AK29" s="61" t="str">
        <f t="array" aca="1" ref="AK29" ca="1">IFERROR(IF(AK$4&lt;$D29,"",
IF(AK$4&gt;La_Dernière_Opération,"",
IF(AK$4=La_Dernière_Opération,Montant,
IF(AK$4=$D29,IF(OR(AK$4=Tout_JF_P,NOT(NETWORKDAYS.INTL(AK$4,AK$4,Chômés))),"*",Montant),
IF(_T_E=AK$4,IF(OR(AK$4=Tout_JF_P,NOT(NETWORKDAYS.INTL(AK$4,AK$4,Chômés))),"*",Montant),
IF(AND(OFFSET(AK29,,-Sens)&lt;&gt;"",OR(OFFSET(AK$4,,-Sens)=Tout_JF_P,NOT(NETWORKDAYS.INTL(OFFSET(AK$4,,-Sens),OFFSET(AK$4,,-Sens),Chômés)))),IF(OR(AK$4=Tout_JF_P,NOT(NETWORKDAYS.INTL(AK$4,AK$4,Chômés))),"*",Montant),
"")))))),"")</f>
        <v/>
      </c>
      <c r="AL29" s="61" t="str">
        <f t="array" aca="1" ref="AL29" ca="1">IFERROR(IF(AL$4&lt;$D29,"",
IF(AL$4&gt;La_Dernière_Opération,"",
IF(AL$4=La_Dernière_Opération,Montant,
IF(AL$4=$D29,IF(OR(AL$4=Tout_JF_P,NOT(NETWORKDAYS.INTL(AL$4,AL$4,Chômés))),"*",Montant),
IF(_T_E=AL$4,IF(OR(AL$4=Tout_JF_P,NOT(NETWORKDAYS.INTL(AL$4,AL$4,Chômés))),"*",Montant),
IF(AND(OFFSET(AL29,,-Sens)&lt;&gt;"",OR(OFFSET(AL$4,,-Sens)=Tout_JF_P,NOT(NETWORKDAYS.INTL(OFFSET(AL$4,,-Sens),OFFSET(AL$4,,-Sens),Chômés)))),IF(OR(AL$4=Tout_JF_P,NOT(NETWORKDAYS.INTL(AL$4,AL$4,Chômés))),"*",Montant),
"")))))),"")</f>
        <v/>
      </c>
      <c r="AM29" s="61" t="str">
        <f t="array" aca="1" ref="AM29" ca="1">IFERROR(IF(AM$4&lt;$D29,"",
IF(AM$4&gt;La_Dernière_Opération,"",
IF(AM$4=La_Dernière_Opération,Montant,
IF(AM$4=$D29,IF(OR(AM$4=Tout_JF_P,NOT(NETWORKDAYS.INTL(AM$4,AM$4,Chômés))),"*",Montant),
IF(_T_E=AM$4,IF(OR(AM$4=Tout_JF_P,NOT(NETWORKDAYS.INTL(AM$4,AM$4,Chômés))),"*",Montant),
IF(AND(OFFSET(AM29,,-Sens)&lt;&gt;"",OR(OFFSET(AM$4,,-Sens)=Tout_JF_P,NOT(NETWORKDAYS.INTL(OFFSET(AM$4,,-Sens),OFFSET(AM$4,,-Sens),Chômés)))),IF(OR(AM$4=Tout_JF_P,NOT(NETWORKDAYS.INTL(AM$4,AM$4,Chômés))),"*",Montant),
"")))))),"")</f>
        <v/>
      </c>
      <c r="AN29" s="61" t="str">
        <f t="array" aca="1" ref="AN29" ca="1">IFERROR(IF(AN$4&lt;$D29,"",
IF(AN$4&gt;La_Dernière_Opération,"",
IF(AN$4=La_Dernière_Opération,Montant,
IF(AN$4=$D29,IF(OR(AN$4=Tout_JF_P,NOT(NETWORKDAYS.INTL(AN$4,AN$4,Chômés))),"*",Montant),
IF(_T_E=AN$4,IF(OR(AN$4=Tout_JF_P,NOT(NETWORKDAYS.INTL(AN$4,AN$4,Chômés))),"*",Montant),
IF(AND(OFFSET(AN29,,-Sens)&lt;&gt;"",OR(OFFSET(AN$4,,-Sens)=Tout_JF_P,NOT(NETWORKDAYS.INTL(OFFSET(AN$4,,-Sens),OFFSET(AN$4,,-Sens),Chômés)))),IF(OR(AN$4=Tout_JF_P,NOT(NETWORKDAYS.INTL(AN$4,AN$4,Chômés))),"*",Montant),
"")))))),"")</f>
        <v/>
      </c>
      <c r="AO29" s="61" t="str">
        <f t="array" aca="1" ref="AO29" ca="1">IFERROR(IF(AO$4&lt;$D29,"",
IF(AO$4&gt;La_Dernière_Opération,"",
IF(AO$4=La_Dernière_Opération,Montant,
IF(AO$4=$D29,IF(OR(AO$4=Tout_JF_P,NOT(NETWORKDAYS.INTL(AO$4,AO$4,Chômés))),"*",Montant),
IF(_T_E=AO$4,IF(OR(AO$4=Tout_JF_P,NOT(NETWORKDAYS.INTL(AO$4,AO$4,Chômés))),"*",Montant),
IF(AND(OFFSET(AO29,,-Sens)&lt;&gt;"",OR(OFFSET(AO$4,,-Sens)=Tout_JF_P,NOT(NETWORKDAYS.INTL(OFFSET(AO$4,,-Sens),OFFSET(AO$4,,-Sens),Chômés)))),IF(OR(AO$4=Tout_JF_P,NOT(NETWORKDAYS.INTL(AO$4,AO$4,Chômés))),"*",Montant),
"")))))),"")</f>
        <v/>
      </c>
      <c r="AP29" s="61" t="str">
        <f t="array" aca="1" ref="AP29" ca="1">IFERROR(IF(AP$4&lt;$D29,"",
IF(AP$4&gt;La_Dernière_Opération,"",
IF(AP$4=La_Dernière_Opération,Montant,
IF(AP$4=$D29,IF(OR(AP$4=Tout_JF_P,NOT(NETWORKDAYS.INTL(AP$4,AP$4,Chômés))),"*",Montant),
IF(_T_E=AP$4,IF(OR(AP$4=Tout_JF_P,NOT(NETWORKDAYS.INTL(AP$4,AP$4,Chômés))),"*",Montant),
IF(AND(OFFSET(AP29,,-Sens)&lt;&gt;"",OR(OFFSET(AP$4,,-Sens)=Tout_JF_P,NOT(NETWORKDAYS.INTL(OFFSET(AP$4,,-Sens),OFFSET(AP$4,,-Sens),Chômés)))),IF(OR(AP$4=Tout_JF_P,NOT(NETWORKDAYS.INTL(AP$4,AP$4,Chômés))),"*",Montant),
"")))))),"")</f>
        <v/>
      </c>
      <c r="AQ29" s="61" t="str">
        <f t="array" aca="1" ref="AQ29" ca="1">IFERROR(IF(AQ$4&lt;$D29,"",
IF(AQ$4&gt;La_Dernière_Opération,"",
IF(AQ$4=La_Dernière_Opération,Montant,
IF(AQ$4=$D29,IF(OR(AQ$4=Tout_JF_P,NOT(NETWORKDAYS.INTL(AQ$4,AQ$4,Chômés))),"*",Montant),
IF(_T_E=AQ$4,IF(OR(AQ$4=Tout_JF_P,NOT(NETWORKDAYS.INTL(AQ$4,AQ$4,Chômés))),"*",Montant),
IF(AND(OFFSET(AQ29,,-Sens)&lt;&gt;"",OR(OFFSET(AQ$4,,-Sens)=Tout_JF_P,NOT(NETWORKDAYS.INTL(OFFSET(AQ$4,,-Sens),OFFSET(AQ$4,,-Sens),Chômés)))),IF(OR(AQ$4=Tout_JF_P,NOT(NETWORKDAYS.INTL(AQ$4,AQ$4,Chômés))),"*",Montant),
"")))))),"")</f>
        <v>VM</v>
      </c>
      <c r="AR29" s="61" t="str">
        <f t="array" aca="1" ref="AR29" ca="1">IFERROR(IF(AR$4&lt;$D29,"",
IF(AR$4&gt;La_Dernière_Opération,"",
IF(AR$4=La_Dernière_Opération,Montant,
IF(AR$4=$D29,IF(OR(AR$4=Tout_JF_P,NOT(NETWORKDAYS.INTL(AR$4,AR$4,Chômés))),"*",Montant),
IF(_T_E=AR$4,IF(OR(AR$4=Tout_JF_P,NOT(NETWORKDAYS.INTL(AR$4,AR$4,Chômés))),"*",Montant),
IF(AND(OFFSET(AR29,,-Sens)&lt;&gt;"",OR(OFFSET(AR$4,,-Sens)=Tout_JF_P,NOT(NETWORKDAYS.INTL(OFFSET(AR$4,,-Sens),OFFSET(AR$4,,-Sens),Chômés)))),IF(OR(AR$4=Tout_JF_P,NOT(NETWORKDAYS.INTL(AR$4,AR$4,Chômés))),"*",Montant),
"")))))),"")</f>
        <v/>
      </c>
      <c r="AS29" s="61" t="str">
        <f t="array" aca="1" ref="AS29" ca="1">IFERROR(IF(AS$4&lt;$D29,"",
IF(AS$4&gt;La_Dernière_Opération,"",
IF(AS$4=La_Dernière_Opération,Montant,
IF(AS$4=$D29,IF(OR(AS$4=Tout_JF_P,NOT(NETWORKDAYS.INTL(AS$4,AS$4,Chômés))),"*",Montant),
IF(_T_E=AS$4,IF(OR(AS$4=Tout_JF_P,NOT(NETWORKDAYS.INTL(AS$4,AS$4,Chômés))),"*",Montant),
IF(AND(OFFSET(AS29,,-Sens)&lt;&gt;"",OR(OFFSET(AS$4,,-Sens)=Tout_JF_P,NOT(NETWORKDAYS.INTL(OFFSET(AS$4,,-Sens),OFFSET(AS$4,,-Sens),Chômés)))),IF(OR(AS$4=Tout_JF_P,NOT(NETWORKDAYS.INTL(AS$4,AS$4,Chômés))),"*",Montant),
"")))))),"")</f>
        <v/>
      </c>
      <c r="AT29" s="61" t="str">
        <f t="array" aca="1" ref="AT29" ca="1">IFERROR(IF(AT$4&lt;$D29,"",
IF(AT$4&gt;La_Dernière_Opération,"",
IF(AT$4=La_Dernière_Opération,Montant,
IF(AT$4=$D29,IF(OR(AT$4=Tout_JF_P,NOT(NETWORKDAYS.INTL(AT$4,AT$4,Chômés))),"*",Montant),
IF(_T_E=AT$4,IF(OR(AT$4=Tout_JF_P,NOT(NETWORKDAYS.INTL(AT$4,AT$4,Chômés))),"*",Montant),
IF(AND(OFFSET(AT29,,-Sens)&lt;&gt;"",OR(OFFSET(AT$4,,-Sens)=Tout_JF_P,NOT(NETWORKDAYS.INTL(OFFSET(AT$4,,-Sens),OFFSET(AT$4,,-Sens),Chômés)))),IF(OR(AT$4=Tout_JF_P,NOT(NETWORKDAYS.INTL(AT$4,AT$4,Chômés))),"*",Montant),
"")))))),"")</f>
        <v/>
      </c>
      <c r="AU29" s="61" t="str">
        <f t="array" aca="1" ref="AU29" ca="1">IFERROR(IF(AU$4&lt;$D29,"",
IF(AU$4&gt;La_Dernière_Opération,"",
IF(AU$4=La_Dernière_Opération,Montant,
IF(AU$4=$D29,IF(OR(AU$4=Tout_JF_P,NOT(NETWORKDAYS.INTL(AU$4,AU$4,Chômés))),"*",Montant),
IF(_T_E=AU$4,IF(OR(AU$4=Tout_JF_P,NOT(NETWORKDAYS.INTL(AU$4,AU$4,Chômés))),"*",Montant),
IF(AND(OFFSET(AU29,,-Sens)&lt;&gt;"",OR(OFFSET(AU$4,,-Sens)=Tout_JF_P,NOT(NETWORKDAYS.INTL(OFFSET(AU$4,,-Sens),OFFSET(AU$4,,-Sens),Chômés)))),IF(OR(AU$4=Tout_JF_P,NOT(NETWORKDAYS.INTL(AU$4,AU$4,Chômés))),"*",Montant),
"")))))),"")</f>
        <v/>
      </c>
      <c r="AV29" s="61" t="str">
        <f t="array" aca="1" ref="AV29" ca="1">IFERROR(IF(AV$4&lt;$D29,"",
IF(AV$4&gt;La_Dernière_Opération,"",
IF(AV$4=La_Dernière_Opération,Montant,
IF(AV$4=$D29,IF(OR(AV$4=Tout_JF_P,NOT(NETWORKDAYS.INTL(AV$4,AV$4,Chômés))),"*",Montant),
IF(_T_E=AV$4,IF(OR(AV$4=Tout_JF_P,NOT(NETWORKDAYS.INTL(AV$4,AV$4,Chômés))),"*",Montant),
IF(AND(OFFSET(AV29,,-Sens)&lt;&gt;"",OR(OFFSET(AV$4,,-Sens)=Tout_JF_P,NOT(NETWORKDAYS.INTL(OFFSET(AV$4,,-Sens),OFFSET(AV$4,,-Sens),Chômés)))),IF(OR(AV$4=Tout_JF_P,NOT(NETWORKDAYS.INTL(AV$4,AV$4,Chômés))),"*",Montant),
"")))))),"")</f>
        <v/>
      </c>
      <c r="AW29" s="61" t="str">
        <f t="array" aca="1" ref="AW29" ca="1">IFERROR(IF(AW$4&lt;$D29,"",
IF(AW$4&gt;La_Dernière_Opération,"",
IF(AW$4=La_Dernière_Opération,Montant,
IF(AW$4=$D29,IF(OR(AW$4=Tout_JF_P,NOT(NETWORKDAYS.INTL(AW$4,AW$4,Chômés))),"*",Montant),
IF(_T_E=AW$4,IF(OR(AW$4=Tout_JF_P,NOT(NETWORKDAYS.INTL(AW$4,AW$4,Chômés))),"*",Montant),
IF(AND(OFFSET(AW29,,-Sens)&lt;&gt;"",OR(OFFSET(AW$4,,-Sens)=Tout_JF_P,NOT(NETWORKDAYS.INTL(OFFSET(AW$4,,-Sens),OFFSET(AW$4,,-Sens),Chômés)))),IF(OR(AW$4=Tout_JF_P,NOT(NETWORKDAYS.INTL(AW$4,AW$4,Chômés))),"*",Montant),
"")))))),"")</f>
        <v/>
      </c>
      <c r="AX29" s="61" t="str">
        <f t="array" aca="1" ref="AX29" ca="1">IFERROR(IF(AX$4&lt;$D29,"",
IF(AX$4&gt;La_Dernière_Opération,"",
IF(AX$4=La_Dernière_Opération,Montant,
IF(AX$4=$D29,IF(OR(AX$4=Tout_JF_P,NOT(NETWORKDAYS.INTL(AX$4,AX$4,Chômés))),"*",Montant),
IF(_T_E=AX$4,IF(OR(AX$4=Tout_JF_P,NOT(NETWORKDAYS.INTL(AX$4,AX$4,Chômés))),"*",Montant),
IF(AND(OFFSET(AX29,,-Sens)&lt;&gt;"",OR(OFFSET(AX$4,,-Sens)=Tout_JF_P,NOT(NETWORKDAYS.INTL(OFFSET(AX$4,,-Sens),OFFSET(AX$4,,-Sens),Chômés)))),IF(OR(AX$4=Tout_JF_P,NOT(NETWORKDAYS.INTL(AX$4,AX$4,Chômés))),"*",Montant),
"")))))),"")</f>
        <v/>
      </c>
      <c r="AY29" s="61" t="str">
        <f t="array" aca="1" ref="AY29" ca="1">IFERROR(IF(AY$4&lt;$D29,"",
IF(AY$4&gt;La_Dernière_Opération,"",
IF(AY$4=La_Dernière_Opération,Montant,
IF(AY$4=$D29,IF(OR(AY$4=Tout_JF_P,NOT(NETWORKDAYS.INTL(AY$4,AY$4,Chômés))),"*",Montant),
IF(_T_E=AY$4,IF(OR(AY$4=Tout_JF_P,NOT(NETWORKDAYS.INTL(AY$4,AY$4,Chômés))),"*",Montant),
IF(AND(OFFSET(AY29,,-Sens)&lt;&gt;"",OR(OFFSET(AY$4,,-Sens)=Tout_JF_P,NOT(NETWORKDAYS.INTL(OFFSET(AY$4,,-Sens),OFFSET(AY$4,,-Sens),Chômés)))),IF(OR(AY$4=Tout_JF_P,NOT(NETWORKDAYS.INTL(AY$4,AY$4,Chômés))),"*",Montant),
"")))))),"")</f>
        <v/>
      </c>
      <c r="AZ29" s="61" t="str">
        <f t="array" aca="1" ref="AZ29" ca="1">IFERROR(IF(AZ$4&lt;$D29,"",
IF(AZ$4&gt;La_Dernière_Opération,"",
IF(AZ$4=La_Dernière_Opération,Montant,
IF(AZ$4=$D29,IF(OR(AZ$4=Tout_JF_P,NOT(NETWORKDAYS.INTL(AZ$4,AZ$4,Chômés))),"*",Montant),
IF(_T_E=AZ$4,IF(OR(AZ$4=Tout_JF_P,NOT(NETWORKDAYS.INTL(AZ$4,AZ$4,Chômés))),"*",Montant),
IF(AND(OFFSET(AZ29,,-Sens)&lt;&gt;"",OR(OFFSET(AZ$4,,-Sens)=Tout_JF_P,NOT(NETWORKDAYS.INTL(OFFSET(AZ$4,,-Sens),OFFSET(AZ$4,,-Sens),Chômés)))),IF(OR(AZ$4=Tout_JF_P,NOT(NETWORKDAYS.INTL(AZ$4,AZ$4,Chômés))),"*",Montant),
"")))))),"")</f>
        <v/>
      </c>
      <c r="BA29" s="61" t="str">
        <f t="array" aca="1" ref="BA29" ca="1">IFERROR(IF(BA$4&lt;$D29,"",
IF(BA$4&gt;La_Dernière_Opération,"",
IF(BA$4=La_Dernière_Opération,Montant,
IF(BA$4=$D29,IF(OR(BA$4=Tout_JF_P,NOT(NETWORKDAYS.INTL(BA$4,BA$4,Chômés))),"*",Montant),
IF(_T_E=BA$4,IF(OR(BA$4=Tout_JF_P,NOT(NETWORKDAYS.INTL(BA$4,BA$4,Chômés))),"*",Montant),
IF(AND(OFFSET(BA29,,-Sens)&lt;&gt;"",OR(OFFSET(BA$4,,-Sens)=Tout_JF_P,NOT(NETWORKDAYS.INTL(OFFSET(BA$4,,-Sens),OFFSET(BA$4,,-Sens),Chômés)))),IF(OR(BA$4=Tout_JF_P,NOT(NETWORKDAYS.INTL(BA$4,BA$4,Chômés))),"*",Montant),
"")))))),"")</f>
        <v/>
      </c>
      <c r="BB29" s="44" t="str">
        <f t="array" aca="1" ref="BB29" ca="1">IFERROR(IF(BB$4&lt;$D29,"",
IF(BB$4&gt;La_Dernière_Opération,"",
IF(BB$4=La_Dernière_Opération,Montant,
IF(BB$4=$D29,IF(OR(BB$4=Tout_JF_P,NOT(NETWORKDAYS.INTL(BB$4,BB$4,Chômés))),"*",Montant),
IF(_T_E=BB$4,IF(OR(BB$4=Tout_JF_P,NOT(NETWORKDAYS.INTL(BB$4,BB$4,Chômés))),"*",Montant),
IF(AND(OFFSET(BB29,,-Sens)&lt;&gt;"",OR(OFFSET(BB$4,,-Sens)=Tout_JF_P,NOT(NETWORKDAYS.INTL(OFFSET(BB$4,,-Sens),OFFSET(BB$4,,-Sens),Chômés)))),IF(OR(BB$4=Tout_JF_P,NOT(NETWORKDAYS.INTL(BB$4,BB$4,Chômés))),"*",Montant),
"")))))),"")</f>
        <v/>
      </c>
      <c r="BC29" s="44" t="str">
        <f t="array" aca="1" ref="BC29" ca="1">IFERROR(IF(BC$4&lt;$D29,"",
IF(BC$4&gt;La_Dernière_Opération,"",
IF(BC$4=La_Dernière_Opération,Montant,
IF(BC$4=$D29,IF(OR(BC$4=Tout_JF_P,NOT(NETWORKDAYS.INTL(BC$4,BC$4,Chômés))),"*",Montant),
IF(_T_E=BC$4,IF(OR(BC$4=Tout_JF_P,NOT(NETWORKDAYS.INTL(BC$4,BC$4,Chômés))),"*",Montant),
IF(AND(OFFSET(BC29,,-Sens)&lt;&gt;"",OR(OFFSET(BC$4,,-Sens)=Tout_JF_P,NOT(NETWORKDAYS.INTL(OFFSET(BC$4,,-Sens),OFFSET(BC$4,,-Sens),Chômés)))),IF(OR(BC$4=Tout_JF_P,NOT(NETWORKDAYS.INTL(BC$4,BC$4,Chômés))),"*",Montant),
"")))))),"")</f>
        <v/>
      </c>
      <c r="BD29" s="44" t="str">
        <f t="array" aca="1" ref="BD29" ca="1">IFERROR(IF(BD$4&lt;$D29,"",
IF(BD$4&gt;La_Dernière_Opération,"",
IF(BD$4=La_Dernière_Opération,Montant,
IF(BD$4=$D29,IF(OR(BD$4=Tout_JF_P,NOT(NETWORKDAYS.INTL(BD$4,BD$4,Chômés))),"*",Montant),
IF(_T_E=BD$4,IF(OR(BD$4=Tout_JF_P,NOT(NETWORKDAYS.INTL(BD$4,BD$4,Chômés))),"*",Montant),
IF(AND(OFFSET(BD29,,-Sens)&lt;&gt;"",OR(OFFSET(BD$4,,-Sens)=Tout_JF_P,NOT(NETWORKDAYS.INTL(OFFSET(BD$4,,-Sens),OFFSET(BD$4,,-Sens),Chômés)))),IF(OR(BD$4=Tout_JF_P,NOT(NETWORKDAYS.INTL(BD$4,BD$4,Chômés))),"*",Montant),
"")))))),"")</f>
        <v/>
      </c>
      <c r="BE29" s="44" t="str">
        <f t="array" aca="1" ref="BE29" ca="1">IFERROR(IF(BE$4&lt;$D29,"",
IF(BE$4&gt;La_Dernière_Opération,"",
IF(BE$4=La_Dernière_Opération,Montant,
IF(BE$4=$D29,IF(OR(BE$4=Tout_JF_P,NOT(NETWORKDAYS.INTL(BE$4,BE$4,Chômés))),"*",Montant),
IF(_T_E=BE$4,IF(OR(BE$4=Tout_JF_P,NOT(NETWORKDAYS.INTL(BE$4,BE$4,Chômés))),"*",Montant),
IF(AND(OFFSET(BE29,,-Sens)&lt;&gt;"",OR(OFFSET(BE$4,,-Sens)=Tout_JF_P,NOT(NETWORKDAYS.INTL(OFFSET(BE$4,,-Sens),OFFSET(BE$4,,-Sens),Chômés)))),IF(OR(BE$4=Tout_JF_P,NOT(NETWORKDAYS.INTL(BE$4,BE$4,Chômés))),"*",Montant),
"")))))),"")</f>
        <v/>
      </c>
      <c r="BF29" s="44" t="str">
        <f t="array" aca="1" ref="BF29" ca="1">IFERROR(IF(BF$4&lt;$D29,"",
IF(BF$4&gt;La_Dernière_Opération,"",
IF(BF$4=La_Dernière_Opération,Montant,
IF(BF$4=$D29,IF(OR(BF$4=Tout_JF_P,NOT(NETWORKDAYS.INTL(BF$4,BF$4,Chômés))),"*",Montant),
IF(_T_E=BF$4,IF(OR(BF$4=Tout_JF_P,NOT(NETWORKDAYS.INTL(BF$4,BF$4,Chômés))),"*",Montant),
IF(AND(OFFSET(BF29,,-Sens)&lt;&gt;"",OR(OFFSET(BF$4,,-Sens)=Tout_JF_P,NOT(NETWORKDAYS.INTL(OFFSET(BF$4,,-Sens),OFFSET(BF$4,,-Sens),Chômés)))),IF(OR(BF$4=Tout_JF_P,NOT(NETWORKDAYS.INTL(BF$4,BF$4,Chômés))),"*",Montant),
"")))))),"")</f>
        <v/>
      </c>
      <c r="BG29" s="44" t="str">
        <f t="array" aca="1" ref="BG29" ca="1">IFERROR(IF(BG$4&lt;$D29,"",
IF(BG$4&gt;La_Dernière_Opération,"",
IF(BG$4=La_Dernière_Opération,Montant,
IF(BG$4=$D29,IF(OR(BG$4=Tout_JF_P,NOT(NETWORKDAYS.INTL(BG$4,BG$4,Chômés))),"*",Montant),
IF(_T_E=BG$4,IF(OR(BG$4=Tout_JF_P,NOT(NETWORKDAYS.INTL(BG$4,BG$4,Chômés))),"*",Montant),
IF(AND(OFFSET(BG29,,-Sens)&lt;&gt;"",OR(OFFSET(BG$4,,-Sens)=Tout_JF_P,NOT(NETWORKDAYS.INTL(OFFSET(BG$4,,-Sens),OFFSET(BG$4,,-Sens),Chômés)))),IF(OR(BG$4=Tout_JF_P,NOT(NETWORKDAYS.INTL(BG$4,BG$4,Chômés))),"*",Montant),
"")))))),"")</f>
        <v/>
      </c>
      <c r="BH29" s="40" t="str">
        <f t="array" aca="1" ref="BH29" ca="1">IFERROR(IF(BH$4&lt;$D29,"",
IF(BH$4&gt;La_Dernière_Opération,"",
IF(BH$4=La_Dernière_Opération,Montant,
IF(BH$4=$D29,IF(OR(BH$4=Tout_JF_P,NOT(NETWORKDAYS.INTL(BH$4,BH$4,Chômés))),"*",Montant),
IF(_T_E=BH$4,IF(OR(BH$4=Tout_JF_P,NOT(NETWORKDAYS.INTL(BH$4,BH$4,Chômés))),"*",Montant),
IF(AND(OFFSET(BH29,,-Sens)&lt;&gt;"",OR(OFFSET(BH$4,,-Sens)=Tout_JF_P,NOT(NETWORKDAYS.INTL(OFFSET(BH$4,,-Sens),OFFSET(BH$4,,-Sens),Chômés)))),IF(OR(BH$4=Tout_JF_P,NOT(NETWORKDAYS.INTL(BH$4,BH$4,Chômés))),"*",Montant),
"")))))),"")</f>
        <v/>
      </c>
    </row>
    <row r="30" spans="1:60" ht="26.25" x14ac:dyDescent="0.25">
      <c r="A30" s="63" t="s">
        <v>137</v>
      </c>
      <c r="B30" s="75" t="s">
        <v>166</v>
      </c>
      <c r="C30" s="71"/>
      <c r="D30" s="72">
        <v>43843</v>
      </c>
      <c r="E30" s="77" t="s">
        <v>52</v>
      </c>
      <c r="F30" s="73">
        <v>10000</v>
      </c>
      <c r="G30" s="71"/>
      <c r="H30" s="74">
        <f t="array" aca="1" ref="H30" ca="1">IF(OR($D30=Fériés,$D30=Ponts,NOT(NETWORKDAYS.INTL($D30,$D30,Chômés))),"Erreur de",IF($D30="","Absence de",IFERROR(
IF($I30="Terminé","Opération",
IF(TODAY()&lt;=$D30,$D30,
IF($I30&lt;WORKDAY.INTL(Prochaine_Echéance,IF(OR(WORKDAY.INTL(Prochaine_Echéance,0,Chômés,Tout_JF_P)=Tout_JF_P),1,0)*Sens,Chômés,Tout_JF_P),
$I30,
WORKDAY.INTL(Prochaine_Echéance,IF(OR(WORKDAY.INTL(Prochaine_Echéance,0,Chômés,Tout_JF_P)=Tout_JF_P),1,0)*Sens,Chômés,Tout_JF_P))
)),
IF($D30="","Absence de","Erreur de"))))</f>
        <v>43903</v>
      </c>
      <c r="I30" s="60" t="str">
        <f t="array" aca="1" ref="I30" ca="1">IF(OR($D30=Fériés,$D30=Ponts,NOT(NETWORKDAYS.INTL($D30,$D30,Chômés))),"date de début",IFERROR(
IF(La_Dernière_Opération&gt;EDATE($D30,100),"Perpétuel",
IF(La_Dernière_Opération&lt;TODAY(),"Terminé",La_Dernière_Opération)),IF(AND(ISNUMBER($D30),$E30=""),"périodicité","date de début")))</f>
        <v>Perpétuel</v>
      </c>
      <c r="J30" s="40" t="str">
        <f t="array" aca="1" ref="J30" ca="1">IFERROR(IF(J$4&lt;$D30,"",
IF(J$4&gt;La_Dernière_Opération,"",
IF(J$4=La_Dernière_Opération,Montant,
IF(J$4=$D30,IF(OR(J$4=Tout_JF_P,NOT(NETWORKDAYS.INTL(J$4,J$4,Chômés))),"*",Montant),
IF(_T_E=J$4,IF(OR(J$4=Tout_JF_P,NOT(NETWORKDAYS.INTL(J$4,J$4,Chômés))),"*",Montant),
IF(AND(OFFSET(J30,,-Sens)&lt;&gt;"",OR(OFFSET(J$4,,-Sens)=Tout_JF_P,NOT(NETWORKDAYS.INTL(OFFSET(J$4,,-Sens),OFFSET(J$4,,-Sens),Chômés)))),IF(OR(J$4=Tout_JF_P,NOT(NETWORKDAYS.INTL(J$4,J$4,Chômés))),"*",Montant),
"")))))),"")</f>
        <v/>
      </c>
      <c r="K30" s="40" t="str">
        <f t="array" aca="1" ref="K30" ca="1">IFERROR(IF(K$4&lt;$D30,"",
IF(K$4&gt;La_Dernière_Opération,"",
IF(K$4=La_Dernière_Opération,Montant,
IF(K$4=$D30,IF(OR(K$4=Tout_JF_P,NOT(NETWORKDAYS.INTL(K$4,K$4,Chômés))),"*",Montant),
IF(_T_E=K$4,IF(OR(K$4=Tout_JF_P,NOT(NETWORKDAYS.INTL(K$4,K$4,Chômés))),"*",Montant),
IF(AND(OFFSET(K30,,-Sens)&lt;&gt;"",OR(OFFSET(K$4,,-Sens)=Tout_JF_P,NOT(NETWORKDAYS.INTL(OFFSET(K$4,,-Sens),OFFSET(K$4,,-Sens),Chômés)))),IF(OR(K$4=Tout_JF_P,NOT(NETWORKDAYS.INTL(K$4,K$4,Chômés))),"*",Montant),
"")))))),"")</f>
        <v/>
      </c>
      <c r="L30" s="40" t="str">
        <f t="array" aca="1" ref="L30" ca="1">IFERROR(IF(L$4&lt;$D30,"",
IF(L$4&gt;La_Dernière_Opération,"",
IF(L$4=La_Dernière_Opération,Montant,
IF(L$4=$D30,IF(OR(L$4=Tout_JF_P,NOT(NETWORKDAYS.INTL(L$4,L$4,Chômés))),"*",Montant),
IF(_T_E=L$4,IF(OR(L$4=Tout_JF_P,NOT(NETWORKDAYS.INTL(L$4,L$4,Chômés))),"*",Montant),
IF(AND(OFFSET(L30,,-Sens)&lt;&gt;"",OR(OFFSET(L$4,,-Sens)=Tout_JF_P,NOT(NETWORKDAYS.INTL(OFFSET(L$4,,-Sens),OFFSET(L$4,,-Sens),Chômés)))),IF(OR(L$4=Tout_JF_P,NOT(NETWORKDAYS.INTL(L$4,L$4,Chômés))),"*",Montant),
"")))))),"")</f>
        <v/>
      </c>
      <c r="M30" s="40" t="str">
        <f t="array" aca="1" ref="M30" ca="1">IFERROR(IF(M$4&lt;$D30,"",
IF(M$4&gt;La_Dernière_Opération,"",
IF(M$4=La_Dernière_Opération,Montant,
IF(M$4=$D30,IF(OR(M$4=Tout_JF_P,NOT(NETWORKDAYS.INTL(M$4,M$4,Chômés))),"*",Montant),
IF(_T_E=M$4,IF(OR(M$4=Tout_JF_P,NOT(NETWORKDAYS.INTL(M$4,M$4,Chômés))),"*",Montant),
IF(AND(OFFSET(M30,,-Sens)&lt;&gt;"",OR(OFFSET(M$4,,-Sens)=Tout_JF_P,NOT(NETWORKDAYS.INTL(OFFSET(M$4,,-Sens),OFFSET(M$4,,-Sens),Chômés)))),IF(OR(M$4=Tout_JF_P,NOT(NETWORKDAYS.INTL(M$4,M$4,Chômés))),"*",Montant),
"")))))),"")</f>
        <v/>
      </c>
      <c r="N30" s="40" t="str">
        <f t="array" aca="1" ref="N30" ca="1">IFERROR(IF(N$4&lt;$D30,"",
IF(N$4&gt;La_Dernière_Opération,"",
IF(N$4=La_Dernière_Opération,Montant,
IF(N$4=$D30,IF(OR(N$4=Tout_JF_P,NOT(NETWORKDAYS.INTL(N$4,N$4,Chômés))),"*",Montant),
IF(_T_E=N$4,IF(OR(N$4=Tout_JF_P,NOT(NETWORKDAYS.INTL(N$4,N$4,Chômés))),"*",Montant),
IF(AND(OFFSET(N30,,-Sens)&lt;&gt;"",OR(OFFSET(N$4,,-Sens)=Tout_JF_P,NOT(NETWORKDAYS.INTL(OFFSET(N$4,,-Sens),OFFSET(N$4,,-Sens),Chômés)))),IF(OR(N$4=Tout_JF_P,NOT(NETWORKDAYS.INTL(N$4,N$4,Chômés))),"*",Montant),
"")))))),"")</f>
        <v/>
      </c>
      <c r="O30" s="40" t="str">
        <f t="array" aca="1" ref="O30" ca="1">IFERROR(IF(O$4&lt;$D30,"",
IF(O$4&gt;La_Dernière_Opération,"",
IF(O$4=La_Dernière_Opération,Montant,
IF(O$4=$D30,IF(OR(O$4=Tout_JF_P,NOT(NETWORKDAYS.INTL(O$4,O$4,Chômés))),"*",Montant),
IF(_T_E=O$4,IF(OR(O$4=Tout_JF_P,NOT(NETWORKDAYS.INTL(O$4,O$4,Chômés))),"*",Montant),
IF(AND(OFFSET(O30,,-Sens)&lt;&gt;"",OR(OFFSET(O$4,,-Sens)=Tout_JF_P,NOT(NETWORKDAYS.INTL(OFFSET(O$4,,-Sens),OFFSET(O$4,,-Sens),Chômés)))),IF(OR(O$4=Tout_JF_P,NOT(NETWORKDAYS.INTL(O$4,O$4,Chômés))),"*",Montant),
"")))))),"")</f>
        <v/>
      </c>
      <c r="P30" s="40" t="str">
        <f t="array" aca="1" ref="P30" ca="1">IFERROR(IF(P$4&lt;$D30,"",
IF(P$4&gt;La_Dernière_Opération,"",
IF(P$4=La_Dernière_Opération,Montant,
IF(P$4=$D30,IF(OR(P$4=Tout_JF_P,NOT(NETWORKDAYS.INTL(P$4,P$4,Chômés))),"*",Montant),
IF(_T_E=P$4,IF(OR(P$4=Tout_JF_P,NOT(NETWORKDAYS.INTL(P$4,P$4,Chômés))),"*",Montant),
IF(AND(OFFSET(P30,,-Sens)&lt;&gt;"",OR(OFFSET(P$4,,-Sens)=Tout_JF_P,NOT(NETWORKDAYS.INTL(OFFSET(P$4,,-Sens),OFFSET(P$4,,-Sens),Chômés)))),IF(OR(P$4=Tout_JF_P,NOT(NETWORKDAYS.INTL(P$4,P$4,Chômés))),"*",Montant),
"")))))),"")</f>
        <v/>
      </c>
      <c r="Q30" s="40" t="str">
        <f t="array" aca="1" ref="Q30" ca="1">IFERROR(IF(Q$4&lt;$D30,"",
IF(Q$4&gt;La_Dernière_Opération,"",
IF(Q$4=La_Dernière_Opération,Montant,
IF(Q$4=$D30,IF(OR(Q$4=Tout_JF_P,NOT(NETWORKDAYS.INTL(Q$4,Q$4,Chômés))),"*",Montant),
IF(_T_E=Q$4,IF(OR(Q$4=Tout_JF_P,NOT(NETWORKDAYS.INTL(Q$4,Q$4,Chômés))),"*",Montant),
IF(AND(OFFSET(Q30,,-Sens)&lt;&gt;"",OR(OFFSET(Q$4,,-Sens)=Tout_JF_P,NOT(NETWORKDAYS.INTL(OFFSET(Q$4,,-Sens),OFFSET(Q$4,,-Sens),Chômés)))),IF(OR(Q$4=Tout_JF_P,NOT(NETWORKDAYS.INTL(Q$4,Q$4,Chômés))),"*",Montant),
"")))))),"")</f>
        <v/>
      </c>
      <c r="R30" s="61" t="str">
        <f t="array" aca="1" ref="R30" ca="1">IFERROR(IF(R$4&lt;$D30,"",
IF(R$4&gt;La_Dernière_Opération,"",
IF(R$4=La_Dernière_Opération,Montant,
IF(R$4=$D30,IF(OR(R$4=Tout_JF_P,NOT(NETWORKDAYS.INTL(R$4,R$4,Chômés))),"*",Montant),
IF(_T_E=R$4,IF(OR(R$4=Tout_JF_P,NOT(NETWORKDAYS.INTL(R$4,R$4,Chômés))),"*",Montant),
IF(AND(OFFSET(R30,,-Sens)&lt;&gt;"",OR(OFFSET(R$4,,-Sens)=Tout_JF_P,NOT(NETWORKDAYS.INTL(OFFSET(R$4,,-Sens),OFFSET(R$4,,-Sens),Chômés)))),IF(OR(R$4=Tout_JF_P,NOT(NETWORKDAYS.INTL(R$4,R$4,Chômés))),"*",Montant),
"")))))),"")</f>
        <v/>
      </c>
      <c r="S30" s="61" t="str">
        <f t="array" aca="1" ref="S30" ca="1">IFERROR(IF(S$4&lt;$D30,"",
IF(S$4&gt;La_Dernière_Opération,"",
IF(S$4=La_Dernière_Opération,Montant,
IF(S$4=$D30,IF(OR(S$4=Tout_JF_P,NOT(NETWORKDAYS.INTL(S$4,S$4,Chômés))),"*",Montant),
IF(_T_E=S$4,IF(OR(S$4=Tout_JF_P,NOT(NETWORKDAYS.INTL(S$4,S$4,Chômés))),"*",Montant),
IF(AND(OFFSET(S30,,-Sens)&lt;&gt;"",OR(OFFSET(S$4,,-Sens)=Tout_JF_P,NOT(NETWORKDAYS.INTL(OFFSET(S$4,,-Sens),OFFSET(S$4,,-Sens),Chômés)))),IF(OR(S$4=Tout_JF_P,NOT(NETWORKDAYS.INTL(S$4,S$4,Chômés))),"*",Montant),
"")))))),"")</f>
        <v/>
      </c>
      <c r="T30" s="61" t="str">
        <f t="array" aca="1" ref="T30" ca="1">IFERROR(IF(T$4&lt;$D30,"",
IF(T$4&gt;La_Dernière_Opération,"",
IF(T$4=La_Dernière_Opération,Montant,
IF(T$4=$D30,IF(OR(T$4=Tout_JF_P,NOT(NETWORKDAYS.INTL(T$4,T$4,Chômés))),"*",Montant),
IF(_T_E=T$4,IF(OR(T$4=Tout_JF_P,NOT(NETWORKDAYS.INTL(T$4,T$4,Chômés))),"*",Montant),
IF(AND(OFFSET(T30,,-Sens)&lt;&gt;"",OR(OFFSET(T$4,,-Sens)=Tout_JF_P,NOT(NETWORKDAYS.INTL(OFFSET(T$4,,-Sens),OFFSET(T$4,,-Sens),Chômés)))),IF(OR(T$4=Tout_JF_P,NOT(NETWORKDAYS.INTL(T$4,T$4,Chômés))),"*",Montant),
"")))))),"")</f>
        <v/>
      </c>
      <c r="U30" s="61" t="str">
        <f t="array" aca="1" ref="U30" ca="1">IFERROR(IF(U$4&lt;$D30,"",
IF(U$4&gt;La_Dernière_Opération,"",
IF(U$4=La_Dernière_Opération,Montant,
IF(U$4=$D30,IF(OR(U$4=Tout_JF_P,NOT(NETWORKDAYS.INTL(U$4,U$4,Chômés))),"*",Montant),
IF(_T_E=U$4,IF(OR(U$4=Tout_JF_P,NOT(NETWORKDAYS.INTL(U$4,U$4,Chômés))),"*",Montant),
IF(AND(OFFSET(U30,,-Sens)&lt;&gt;"",OR(OFFSET(U$4,,-Sens)=Tout_JF_P,NOT(NETWORKDAYS.INTL(OFFSET(U$4,,-Sens),OFFSET(U$4,,-Sens),Chômés)))),IF(OR(U$4=Tout_JF_P,NOT(NETWORKDAYS.INTL(U$4,U$4,Chômés))),"*",Montant),
"")))))),"")</f>
        <v/>
      </c>
      <c r="V30" s="61" t="str">
        <f t="array" aca="1" ref="V30" ca="1">IFERROR(IF(V$4&lt;$D30,"",
IF(V$4&gt;La_Dernière_Opération,"",
IF(V$4=La_Dernière_Opération,Montant,
IF(V$4=$D30,IF(OR(V$4=Tout_JF_P,NOT(NETWORKDAYS.INTL(V$4,V$4,Chômés))),"*",Montant),
IF(_T_E=V$4,IF(OR(V$4=Tout_JF_P,NOT(NETWORKDAYS.INTL(V$4,V$4,Chômés))),"*",Montant),
IF(AND(OFFSET(V30,,-Sens)&lt;&gt;"",OR(OFFSET(V$4,,-Sens)=Tout_JF_P,NOT(NETWORKDAYS.INTL(OFFSET(V$4,,-Sens),OFFSET(V$4,,-Sens),Chômés)))),IF(OR(V$4=Tout_JF_P,NOT(NETWORKDAYS.INTL(V$4,V$4,Chômés))),"*",Montant),
"")))))),"")</f>
        <v/>
      </c>
      <c r="W30" s="61" t="str">
        <f t="array" aca="1" ref="W30" ca="1">IFERROR(IF(W$4&lt;$D30,"",
IF(W$4&gt;La_Dernière_Opération,"",
IF(W$4=La_Dernière_Opération,Montant,
IF(W$4=$D30,IF(OR(W$4=Tout_JF_P,NOT(NETWORKDAYS.INTL(W$4,W$4,Chômés))),"*",Montant),
IF(_T_E=W$4,IF(OR(W$4=Tout_JF_P,NOT(NETWORKDAYS.INTL(W$4,W$4,Chômés))),"*",Montant),
IF(AND(OFFSET(W30,,-Sens)&lt;&gt;"",OR(OFFSET(W$4,,-Sens)=Tout_JF_P,NOT(NETWORKDAYS.INTL(OFFSET(W$4,,-Sens),OFFSET(W$4,,-Sens),Chômés)))),IF(OR(W$4=Tout_JF_P,NOT(NETWORKDAYS.INTL(W$4,W$4,Chômés))),"*",Montant),
"")))))),"")</f>
        <v/>
      </c>
      <c r="X30" s="61" t="str">
        <f t="array" aca="1" ref="X30" ca="1">IFERROR(IF(X$4&lt;$D30,"",
IF(X$4&gt;La_Dernière_Opération,"",
IF(X$4=La_Dernière_Opération,Montant,
IF(X$4=$D30,IF(OR(X$4=Tout_JF_P,NOT(NETWORKDAYS.INTL(X$4,X$4,Chômés))),"*",Montant),
IF(_T_E=X$4,IF(OR(X$4=Tout_JF_P,NOT(NETWORKDAYS.INTL(X$4,X$4,Chômés))),"*",Montant),
IF(AND(OFFSET(X30,,-Sens)&lt;&gt;"",OR(OFFSET(X$4,,-Sens)=Tout_JF_P,NOT(NETWORKDAYS.INTL(OFFSET(X$4,,-Sens),OFFSET(X$4,,-Sens),Chômés)))),IF(OR(X$4=Tout_JF_P,NOT(NETWORKDAYS.INTL(X$4,X$4,Chômés))),"*",Montant),
"")))))),"")</f>
        <v/>
      </c>
      <c r="Y30" s="61" t="str">
        <f t="array" aca="1" ref="Y30" ca="1">IFERROR(IF(Y$4&lt;$D30,"",
IF(Y$4&gt;La_Dernière_Opération,"",
IF(Y$4=La_Dernière_Opération,Montant,
IF(Y$4=$D30,IF(OR(Y$4=Tout_JF_P,NOT(NETWORKDAYS.INTL(Y$4,Y$4,Chômés))),"*",Montant),
IF(_T_E=Y$4,IF(OR(Y$4=Tout_JF_P,NOT(NETWORKDAYS.INTL(Y$4,Y$4,Chômés))),"*",Montant),
IF(AND(OFFSET(Y30,,-Sens)&lt;&gt;"",OR(OFFSET(Y$4,,-Sens)=Tout_JF_P,NOT(NETWORKDAYS.INTL(OFFSET(Y$4,,-Sens),OFFSET(Y$4,,-Sens),Chômés)))),IF(OR(Y$4=Tout_JF_P,NOT(NETWORKDAYS.INTL(Y$4,Y$4,Chômés))),"*",Montant),
"")))))),"")</f>
        <v/>
      </c>
      <c r="Z30" s="61" t="str">
        <f t="array" aca="1" ref="Z30" ca="1">IFERROR(IF(Z$4&lt;$D30,"",
IF(Z$4&gt;La_Dernière_Opération,"",
IF(Z$4=La_Dernière_Opération,Montant,
IF(Z$4=$D30,IF(OR(Z$4=Tout_JF_P,NOT(NETWORKDAYS.INTL(Z$4,Z$4,Chômés))),"*",Montant),
IF(_T_E=Z$4,IF(OR(Z$4=Tout_JF_P,NOT(NETWORKDAYS.INTL(Z$4,Z$4,Chômés))),"*",Montant),
IF(AND(OFFSET(Z30,,-Sens)&lt;&gt;"",OR(OFFSET(Z$4,,-Sens)=Tout_JF_P,NOT(NETWORKDAYS.INTL(OFFSET(Z$4,,-Sens),OFFSET(Z$4,,-Sens),Chômés)))),IF(OR(Z$4=Tout_JF_P,NOT(NETWORKDAYS.INTL(Z$4,Z$4,Chômés))),"*",Montant),
"")))))),"")</f>
        <v/>
      </c>
      <c r="AA30" s="61" t="str">
        <f t="array" aca="1" ref="AA30" ca="1">IFERROR(IF(AA$4&lt;$D30,"",
IF(AA$4&gt;La_Dernière_Opération,"",
IF(AA$4=La_Dernière_Opération,Montant,
IF(AA$4=$D30,IF(OR(AA$4=Tout_JF_P,NOT(NETWORKDAYS.INTL(AA$4,AA$4,Chômés))),"*",Montant),
IF(_T_E=AA$4,IF(OR(AA$4=Tout_JF_P,NOT(NETWORKDAYS.INTL(AA$4,AA$4,Chômés))),"*",Montant),
IF(AND(OFFSET(AA30,,-Sens)&lt;&gt;"",OR(OFFSET(AA$4,,-Sens)=Tout_JF_P,NOT(NETWORKDAYS.INTL(OFFSET(AA$4,,-Sens),OFFSET(AA$4,,-Sens),Chômés)))),IF(OR(AA$4=Tout_JF_P,NOT(NETWORKDAYS.INTL(AA$4,AA$4,Chômés))),"*",Montant),
"")))))),"")</f>
        <v/>
      </c>
      <c r="AB30" s="61" t="str">
        <f t="array" aca="1" ref="AB30" ca="1">IFERROR(IF(AB$4&lt;$D30,"",
IF(AB$4&gt;La_Dernière_Opération,"",
IF(AB$4=La_Dernière_Opération,Montant,
IF(AB$4=$D30,IF(OR(AB$4=Tout_JF_P,NOT(NETWORKDAYS.INTL(AB$4,AB$4,Chômés))),"*",Montant),
IF(_T_E=AB$4,IF(OR(AB$4=Tout_JF_P,NOT(NETWORKDAYS.INTL(AB$4,AB$4,Chômés))),"*",Montant),
IF(AND(OFFSET(AB30,,-Sens)&lt;&gt;"",OR(OFFSET(AB$4,,-Sens)=Tout_JF_P,NOT(NETWORKDAYS.INTL(OFFSET(AB$4,,-Sens),OFFSET(AB$4,,-Sens),Chômés)))),IF(OR(AB$4=Tout_JF_P,NOT(NETWORKDAYS.INTL(AB$4,AB$4,Chômés))),"*",Montant),
"")))))),"")</f>
        <v/>
      </c>
      <c r="AC30" s="61" t="str">
        <f t="array" aca="1" ref="AC30" ca="1">IFERROR(IF(AC$4&lt;$D30,"",
IF(AC$4&gt;La_Dernière_Opération,"",
IF(AC$4=La_Dernière_Opération,Montant,
IF(AC$4=$D30,IF(OR(AC$4=Tout_JF_P,NOT(NETWORKDAYS.INTL(AC$4,AC$4,Chômés))),"*",Montant),
IF(_T_E=AC$4,IF(OR(AC$4=Tout_JF_P,NOT(NETWORKDAYS.INTL(AC$4,AC$4,Chômés))),"*",Montant),
IF(AND(OFFSET(AC30,,-Sens)&lt;&gt;"",OR(OFFSET(AC$4,,-Sens)=Tout_JF_P,NOT(NETWORKDAYS.INTL(OFFSET(AC$4,,-Sens),OFFSET(AC$4,,-Sens),Chômés)))),IF(OR(AC$4=Tout_JF_P,NOT(NETWORKDAYS.INTL(AC$4,AC$4,Chômés))),"*",Montant),
"")))))),"")</f>
        <v/>
      </c>
      <c r="AD30" s="61" t="str">
        <f t="array" aca="1" ref="AD30" ca="1">IFERROR(IF(AD$4&lt;$D30,"",
IF(AD$4&gt;La_Dernière_Opération,"",
IF(AD$4=La_Dernière_Opération,Montant,
IF(AD$4=$D30,IF(OR(AD$4=Tout_JF_P,NOT(NETWORKDAYS.INTL(AD$4,AD$4,Chômés))),"*",Montant),
IF(_T_E=AD$4,IF(OR(AD$4=Tout_JF_P,NOT(NETWORKDAYS.INTL(AD$4,AD$4,Chômés))),"*",Montant),
IF(AND(OFFSET(AD30,,-Sens)&lt;&gt;"",OR(OFFSET(AD$4,,-Sens)=Tout_JF_P,NOT(NETWORKDAYS.INTL(OFFSET(AD$4,,-Sens),OFFSET(AD$4,,-Sens),Chômés)))),IF(OR(AD$4=Tout_JF_P,NOT(NETWORKDAYS.INTL(AD$4,AD$4,Chômés))),"*",Montant),
"")))))),"")</f>
        <v/>
      </c>
      <c r="AE30" s="61" t="str">
        <f t="array" aca="1" ref="AE30" ca="1">IFERROR(IF(AE$4&lt;$D30,"",
IF(AE$4&gt;La_Dernière_Opération,"",
IF(AE$4=La_Dernière_Opération,Montant,
IF(AE$4=$D30,IF(OR(AE$4=Tout_JF_P,NOT(NETWORKDAYS.INTL(AE$4,AE$4,Chômés))),"*",Montant),
IF(_T_E=AE$4,IF(OR(AE$4=Tout_JF_P,NOT(NETWORKDAYS.INTL(AE$4,AE$4,Chômés))),"*",Montant),
IF(AND(OFFSET(AE30,,-Sens)&lt;&gt;"",OR(OFFSET(AE$4,,-Sens)=Tout_JF_P,NOT(NETWORKDAYS.INTL(OFFSET(AE$4,,-Sens),OFFSET(AE$4,,-Sens),Chômés)))),IF(OR(AE$4=Tout_JF_P,NOT(NETWORKDAYS.INTL(AE$4,AE$4,Chômés))),"*",Montant),
"")))))),"")</f>
        <v/>
      </c>
      <c r="AF30" s="61" t="str">
        <f t="array" aca="1" ref="AF30" ca="1">IFERROR(IF(AF$4&lt;$D30,"",
IF(AF$4&gt;La_Dernière_Opération,"",
IF(AF$4=La_Dernière_Opération,Montant,
IF(AF$4=$D30,IF(OR(AF$4=Tout_JF_P,NOT(NETWORKDAYS.INTL(AF$4,AF$4,Chômés))),"*",Montant),
IF(_T_E=AF$4,IF(OR(AF$4=Tout_JF_P,NOT(NETWORKDAYS.INTL(AF$4,AF$4,Chômés))),"*",Montant),
IF(AND(OFFSET(AF30,,-Sens)&lt;&gt;"",OR(OFFSET(AF$4,,-Sens)=Tout_JF_P,NOT(NETWORKDAYS.INTL(OFFSET(AF$4,,-Sens),OFFSET(AF$4,,-Sens),Chômés)))),IF(OR(AF$4=Tout_JF_P,NOT(NETWORKDAYS.INTL(AF$4,AF$4,Chômés))),"*",Montant),
"")))))),"")</f>
        <v/>
      </c>
      <c r="AG30" s="61" t="str">
        <f t="array" aca="1" ref="AG30" ca="1">IFERROR(IF(AG$4&lt;$D30,"",
IF(AG$4&gt;La_Dernière_Opération,"",
IF(AG$4=La_Dernière_Opération,Montant,
IF(AG$4=$D30,IF(OR(AG$4=Tout_JF_P,NOT(NETWORKDAYS.INTL(AG$4,AG$4,Chômés))),"*",Montant),
IF(_T_E=AG$4,IF(OR(AG$4=Tout_JF_P,NOT(NETWORKDAYS.INTL(AG$4,AG$4,Chômés))),"*",Montant),
IF(AND(OFFSET(AG30,,-Sens)&lt;&gt;"",OR(OFFSET(AG$4,,-Sens)=Tout_JF_P,NOT(NETWORKDAYS.INTL(OFFSET(AG$4,,-Sens),OFFSET(AG$4,,-Sens),Chômés)))),IF(OR(AG$4=Tout_JF_P,NOT(NETWORKDAYS.INTL(AG$4,AG$4,Chômés))),"*",Montant),
"")))))),"")</f>
        <v/>
      </c>
      <c r="AH30" s="61" t="str">
        <f t="array" aca="1" ref="AH30" ca="1">IFERROR(IF(AH$4&lt;$D30,"",
IF(AH$4&gt;La_Dernière_Opération,"",
IF(AH$4=La_Dernière_Opération,Montant,
IF(AH$4=$D30,IF(OR(AH$4=Tout_JF_P,NOT(NETWORKDAYS.INTL(AH$4,AH$4,Chômés))),"*",Montant),
IF(_T_E=AH$4,IF(OR(AH$4=Tout_JF_P,NOT(NETWORKDAYS.INTL(AH$4,AH$4,Chômés))),"*",Montant),
IF(AND(OFFSET(AH30,,-Sens)&lt;&gt;"",OR(OFFSET(AH$4,,-Sens)=Tout_JF_P,NOT(NETWORKDAYS.INTL(OFFSET(AH$4,,-Sens),OFFSET(AH$4,,-Sens),Chômés)))),IF(OR(AH$4=Tout_JF_P,NOT(NETWORKDAYS.INTL(AH$4,AH$4,Chômés))),"*",Montant),
"")))))),"")</f>
        <v/>
      </c>
      <c r="AI30" s="61" t="str">
        <f t="array" aca="1" ref="AI30" ca="1">IFERROR(IF(AI$4&lt;$D30,"",
IF(AI$4&gt;La_Dernière_Opération,"",
IF(AI$4=La_Dernière_Opération,Montant,
IF(AI$4=$D30,IF(OR(AI$4=Tout_JF_P,NOT(NETWORKDAYS.INTL(AI$4,AI$4,Chômés))),"*",Montant),
IF(_T_E=AI$4,IF(OR(AI$4=Tout_JF_P,NOT(NETWORKDAYS.INTL(AI$4,AI$4,Chômés))),"*",Montant),
IF(AND(OFFSET(AI30,,-Sens)&lt;&gt;"",OR(OFFSET(AI$4,,-Sens)=Tout_JF_P,NOT(NETWORKDAYS.INTL(OFFSET(AI$4,,-Sens),OFFSET(AI$4,,-Sens),Chômés)))),IF(OR(AI$4=Tout_JF_P,NOT(NETWORKDAYS.INTL(AI$4,AI$4,Chômés))),"*",Montant),
"")))))),"")</f>
        <v/>
      </c>
      <c r="AJ30" s="61" t="str">
        <f t="array" aca="1" ref="AJ30" ca="1">IFERROR(IF(AJ$4&lt;$D30,"",
IF(AJ$4&gt;La_Dernière_Opération,"",
IF(AJ$4=La_Dernière_Opération,Montant,
IF(AJ$4=$D30,IF(OR(AJ$4=Tout_JF_P,NOT(NETWORKDAYS.INTL(AJ$4,AJ$4,Chômés))),"*",Montant),
IF(_T_E=AJ$4,IF(OR(AJ$4=Tout_JF_P,NOT(NETWORKDAYS.INTL(AJ$4,AJ$4,Chômés))),"*",Montant),
IF(AND(OFFSET(AJ30,,-Sens)&lt;&gt;"",OR(OFFSET(AJ$4,,-Sens)=Tout_JF_P,NOT(NETWORKDAYS.INTL(OFFSET(AJ$4,,-Sens),OFFSET(AJ$4,,-Sens),Chômés)))),IF(OR(AJ$4=Tout_JF_P,NOT(NETWORKDAYS.INTL(AJ$4,AJ$4,Chômés))),"*",Montant),
"")))))),"")</f>
        <v>VM</v>
      </c>
      <c r="AK30" s="61" t="str">
        <f t="array" aca="1" ref="AK30" ca="1">IFERROR(IF(AK$4&lt;$D30,"",
IF(AK$4&gt;La_Dernière_Opération,"",
IF(AK$4=La_Dernière_Opération,Montant,
IF(AK$4=$D30,IF(OR(AK$4=Tout_JF_P,NOT(NETWORKDAYS.INTL(AK$4,AK$4,Chômés))),"*",Montant),
IF(_T_E=AK$4,IF(OR(AK$4=Tout_JF_P,NOT(NETWORKDAYS.INTL(AK$4,AK$4,Chômés))),"*",Montant),
IF(AND(OFFSET(AK30,,-Sens)&lt;&gt;"",OR(OFFSET(AK$4,,-Sens)=Tout_JF_P,NOT(NETWORKDAYS.INTL(OFFSET(AK$4,,-Sens),OFFSET(AK$4,,-Sens),Chômés)))),IF(OR(AK$4=Tout_JF_P,NOT(NETWORKDAYS.INTL(AK$4,AK$4,Chômés))),"*",Montant),
"")))))),"")</f>
        <v/>
      </c>
      <c r="AL30" s="61" t="str">
        <f t="array" aca="1" ref="AL30" ca="1">IFERROR(IF(AL$4&lt;$D30,"",
IF(AL$4&gt;La_Dernière_Opération,"",
IF(AL$4=La_Dernière_Opération,Montant,
IF(AL$4=$D30,IF(OR(AL$4=Tout_JF_P,NOT(NETWORKDAYS.INTL(AL$4,AL$4,Chômés))),"*",Montant),
IF(_T_E=AL$4,IF(OR(AL$4=Tout_JF_P,NOT(NETWORKDAYS.INTL(AL$4,AL$4,Chômés))),"*",Montant),
IF(AND(OFFSET(AL30,,-Sens)&lt;&gt;"",OR(OFFSET(AL$4,,-Sens)=Tout_JF_P,NOT(NETWORKDAYS.INTL(OFFSET(AL$4,,-Sens),OFFSET(AL$4,,-Sens),Chômés)))),IF(OR(AL$4=Tout_JF_P,NOT(NETWORKDAYS.INTL(AL$4,AL$4,Chômés))),"*",Montant),
"")))))),"")</f>
        <v/>
      </c>
      <c r="AM30" s="61" t="str">
        <f t="array" aca="1" ref="AM30" ca="1">IFERROR(IF(AM$4&lt;$D30,"",
IF(AM$4&gt;La_Dernière_Opération,"",
IF(AM$4=La_Dernière_Opération,Montant,
IF(AM$4=$D30,IF(OR(AM$4=Tout_JF_P,NOT(NETWORKDAYS.INTL(AM$4,AM$4,Chômés))),"*",Montant),
IF(_T_E=AM$4,IF(OR(AM$4=Tout_JF_P,NOT(NETWORKDAYS.INTL(AM$4,AM$4,Chômés))),"*",Montant),
IF(AND(OFFSET(AM30,,-Sens)&lt;&gt;"",OR(OFFSET(AM$4,,-Sens)=Tout_JF_P,NOT(NETWORKDAYS.INTL(OFFSET(AM$4,,-Sens),OFFSET(AM$4,,-Sens),Chômés)))),IF(OR(AM$4=Tout_JF_P,NOT(NETWORKDAYS.INTL(AM$4,AM$4,Chômés))),"*",Montant),
"")))))),"")</f>
        <v/>
      </c>
      <c r="AN30" s="61" t="str">
        <f t="array" aca="1" ref="AN30" ca="1">IFERROR(IF(AN$4&lt;$D30,"",
IF(AN$4&gt;La_Dernière_Opération,"",
IF(AN$4=La_Dernière_Opération,Montant,
IF(AN$4=$D30,IF(OR(AN$4=Tout_JF_P,NOT(NETWORKDAYS.INTL(AN$4,AN$4,Chômés))),"*",Montant),
IF(_T_E=AN$4,IF(OR(AN$4=Tout_JF_P,NOT(NETWORKDAYS.INTL(AN$4,AN$4,Chômés))),"*",Montant),
IF(AND(OFFSET(AN30,,-Sens)&lt;&gt;"",OR(OFFSET(AN$4,,-Sens)=Tout_JF_P,NOT(NETWORKDAYS.INTL(OFFSET(AN$4,,-Sens),OFFSET(AN$4,,-Sens),Chômés)))),IF(OR(AN$4=Tout_JF_P,NOT(NETWORKDAYS.INTL(AN$4,AN$4,Chômés))),"*",Montant),
"")))))),"")</f>
        <v/>
      </c>
      <c r="AO30" s="61" t="str">
        <f t="array" aca="1" ref="AO30" ca="1">IFERROR(IF(AO$4&lt;$D30,"",
IF(AO$4&gt;La_Dernière_Opération,"",
IF(AO$4=La_Dernière_Opération,Montant,
IF(AO$4=$D30,IF(OR(AO$4=Tout_JF_P,NOT(NETWORKDAYS.INTL(AO$4,AO$4,Chômés))),"*",Montant),
IF(_T_E=AO$4,IF(OR(AO$4=Tout_JF_P,NOT(NETWORKDAYS.INTL(AO$4,AO$4,Chômés))),"*",Montant),
IF(AND(OFFSET(AO30,,-Sens)&lt;&gt;"",OR(OFFSET(AO$4,,-Sens)=Tout_JF_P,NOT(NETWORKDAYS.INTL(OFFSET(AO$4,,-Sens),OFFSET(AO$4,,-Sens),Chômés)))),IF(OR(AO$4=Tout_JF_P,NOT(NETWORKDAYS.INTL(AO$4,AO$4,Chômés))),"*",Montant),
"")))))),"")</f>
        <v/>
      </c>
      <c r="AP30" s="61" t="str">
        <f t="array" aca="1" ref="AP30" ca="1">IFERROR(IF(AP$4&lt;$D30,"",
IF(AP$4&gt;La_Dernière_Opération,"",
IF(AP$4=La_Dernière_Opération,Montant,
IF(AP$4=$D30,IF(OR(AP$4=Tout_JF_P,NOT(NETWORKDAYS.INTL(AP$4,AP$4,Chômés))),"*",Montant),
IF(_T_E=AP$4,IF(OR(AP$4=Tout_JF_P,NOT(NETWORKDAYS.INTL(AP$4,AP$4,Chômés))),"*",Montant),
IF(AND(OFFSET(AP30,,-Sens)&lt;&gt;"",OR(OFFSET(AP$4,,-Sens)=Tout_JF_P,NOT(NETWORKDAYS.INTL(OFFSET(AP$4,,-Sens),OFFSET(AP$4,,-Sens),Chômés)))),IF(OR(AP$4=Tout_JF_P,NOT(NETWORKDAYS.INTL(AP$4,AP$4,Chômés))),"*",Montant),
"")))))),"")</f>
        <v/>
      </c>
      <c r="AQ30" s="61" t="str">
        <f t="array" aca="1" ref="AQ30" ca="1">IFERROR(IF(AQ$4&lt;$D30,"",
IF(AQ$4&gt;La_Dernière_Opération,"",
IF(AQ$4=La_Dernière_Opération,Montant,
IF(AQ$4=$D30,IF(OR(AQ$4=Tout_JF_P,NOT(NETWORKDAYS.INTL(AQ$4,AQ$4,Chômés))),"*",Montant),
IF(_T_E=AQ$4,IF(OR(AQ$4=Tout_JF_P,NOT(NETWORKDAYS.INTL(AQ$4,AQ$4,Chômés))),"*",Montant),
IF(AND(OFFSET(AQ30,,-Sens)&lt;&gt;"",OR(OFFSET(AQ$4,,-Sens)=Tout_JF_P,NOT(NETWORKDAYS.INTL(OFFSET(AQ$4,,-Sens),OFFSET(AQ$4,,-Sens),Chômés)))),IF(OR(AQ$4=Tout_JF_P,NOT(NETWORKDAYS.INTL(AQ$4,AQ$4,Chômés))),"*",Montant),
"")))))),"")</f>
        <v/>
      </c>
      <c r="AR30" s="61" t="str">
        <f t="array" aca="1" ref="AR30" ca="1">IFERROR(IF(AR$4&lt;$D30,"",
IF(AR$4&gt;La_Dernière_Opération,"",
IF(AR$4=La_Dernière_Opération,Montant,
IF(AR$4=$D30,IF(OR(AR$4=Tout_JF_P,NOT(NETWORKDAYS.INTL(AR$4,AR$4,Chômés))),"*",Montant),
IF(_T_E=AR$4,IF(OR(AR$4=Tout_JF_P,NOT(NETWORKDAYS.INTL(AR$4,AR$4,Chômés))),"*",Montant),
IF(AND(OFFSET(AR30,,-Sens)&lt;&gt;"",OR(OFFSET(AR$4,,-Sens)=Tout_JF_P,NOT(NETWORKDAYS.INTL(OFFSET(AR$4,,-Sens),OFFSET(AR$4,,-Sens),Chômés)))),IF(OR(AR$4=Tout_JF_P,NOT(NETWORKDAYS.INTL(AR$4,AR$4,Chômés))),"*",Montant),
"")))))),"")</f>
        <v/>
      </c>
      <c r="AS30" s="61" t="str">
        <f t="array" aca="1" ref="AS30" ca="1">IFERROR(IF(AS$4&lt;$D30,"",
IF(AS$4&gt;La_Dernière_Opération,"",
IF(AS$4=La_Dernière_Opération,Montant,
IF(AS$4=$D30,IF(OR(AS$4=Tout_JF_P,NOT(NETWORKDAYS.INTL(AS$4,AS$4,Chômés))),"*",Montant),
IF(_T_E=AS$4,IF(OR(AS$4=Tout_JF_P,NOT(NETWORKDAYS.INTL(AS$4,AS$4,Chômés))),"*",Montant),
IF(AND(OFFSET(AS30,,-Sens)&lt;&gt;"",OR(OFFSET(AS$4,,-Sens)=Tout_JF_P,NOT(NETWORKDAYS.INTL(OFFSET(AS$4,,-Sens),OFFSET(AS$4,,-Sens),Chômés)))),IF(OR(AS$4=Tout_JF_P,NOT(NETWORKDAYS.INTL(AS$4,AS$4,Chômés))),"*",Montant),
"")))))),"")</f>
        <v/>
      </c>
      <c r="AT30" s="61" t="str">
        <f t="array" aca="1" ref="AT30" ca="1">IFERROR(IF(AT$4&lt;$D30,"",
IF(AT$4&gt;La_Dernière_Opération,"",
IF(AT$4=La_Dernière_Opération,Montant,
IF(AT$4=$D30,IF(OR(AT$4=Tout_JF_P,NOT(NETWORKDAYS.INTL(AT$4,AT$4,Chômés))),"*",Montant),
IF(_T_E=AT$4,IF(OR(AT$4=Tout_JF_P,NOT(NETWORKDAYS.INTL(AT$4,AT$4,Chômés))),"*",Montant),
IF(AND(OFFSET(AT30,,-Sens)&lt;&gt;"",OR(OFFSET(AT$4,,-Sens)=Tout_JF_P,NOT(NETWORKDAYS.INTL(OFFSET(AT$4,,-Sens),OFFSET(AT$4,,-Sens),Chômés)))),IF(OR(AT$4=Tout_JF_P,NOT(NETWORKDAYS.INTL(AT$4,AT$4,Chômés))),"*",Montant),
"")))))),"")</f>
        <v/>
      </c>
      <c r="AU30" s="61" t="str">
        <f t="array" aca="1" ref="AU30" ca="1">IFERROR(IF(AU$4&lt;$D30,"",
IF(AU$4&gt;La_Dernière_Opération,"",
IF(AU$4=La_Dernière_Opération,Montant,
IF(AU$4=$D30,IF(OR(AU$4=Tout_JF_P,NOT(NETWORKDAYS.INTL(AU$4,AU$4,Chômés))),"*",Montant),
IF(_T_E=AU$4,IF(OR(AU$4=Tout_JF_P,NOT(NETWORKDAYS.INTL(AU$4,AU$4,Chômés))),"*",Montant),
IF(AND(OFFSET(AU30,,-Sens)&lt;&gt;"",OR(OFFSET(AU$4,,-Sens)=Tout_JF_P,NOT(NETWORKDAYS.INTL(OFFSET(AU$4,,-Sens),OFFSET(AU$4,,-Sens),Chômés)))),IF(OR(AU$4=Tout_JF_P,NOT(NETWORKDAYS.INTL(AU$4,AU$4,Chômés))),"*",Montant),
"")))))),"")</f>
        <v/>
      </c>
      <c r="AV30" s="61" t="str">
        <f t="array" aca="1" ref="AV30" ca="1">IFERROR(IF(AV$4&lt;$D30,"",
IF(AV$4&gt;La_Dernière_Opération,"",
IF(AV$4=La_Dernière_Opération,Montant,
IF(AV$4=$D30,IF(OR(AV$4=Tout_JF_P,NOT(NETWORKDAYS.INTL(AV$4,AV$4,Chômés))),"*",Montant),
IF(_T_E=AV$4,IF(OR(AV$4=Tout_JF_P,NOT(NETWORKDAYS.INTL(AV$4,AV$4,Chômés))),"*",Montant),
IF(AND(OFFSET(AV30,,-Sens)&lt;&gt;"",OR(OFFSET(AV$4,,-Sens)=Tout_JF_P,NOT(NETWORKDAYS.INTL(OFFSET(AV$4,,-Sens),OFFSET(AV$4,,-Sens),Chômés)))),IF(OR(AV$4=Tout_JF_P,NOT(NETWORKDAYS.INTL(AV$4,AV$4,Chômés))),"*",Montant),
"")))))),"")</f>
        <v/>
      </c>
      <c r="AW30" s="61" t="str">
        <f t="array" aca="1" ref="AW30" ca="1">IFERROR(IF(AW$4&lt;$D30,"",
IF(AW$4&gt;La_Dernière_Opération,"",
IF(AW$4=La_Dernière_Opération,Montant,
IF(AW$4=$D30,IF(OR(AW$4=Tout_JF_P,NOT(NETWORKDAYS.INTL(AW$4,AW$4,Chômés))),"*",Montant),
IF(_T_E=AW$4,IF(OR(AW$4=Tout_JF_P,NOT(NETWORKDAYS.INTL(AW$4,AW$4,Chômés))),"*",Montant),
IF(AND(OFFSET(AW30,,-Sens)&lt;&gt;"",OR(OFFSET(AW$4,,-Sens)=Tout_JF_P,NOT(NETWORKDAYS.INTL(OFFSET(AW$4,,-Sens),OFFSET(AW$4,,-Sens),Chômés)))),IF(OR(AW$4=Tout_JF_P,NOT(NETWORKDAYS.INTL(AW$4,AW$4,Chômés))),"*",Montant),
"")))))),"")</f>
        <v/>
      </c>
      <c r="AX30" s="61" t="str">
        <f t="array" aca="1" ref="AX30" ca="1">IFERROR(IF(AX$4&lt;$D30,"",
IF(AX$4&gt;La_Dernière_Opération,"",
IF(AX$4=La_Dernière_Opération,Montant,
IF(AX$4=$D30,IF(OR(AX$4=Tout_JF_P,NOT(NETWORKDAYS.INTL(AX$4,AX$4,Chômés))),"*",Montant),
IF(_T_E=AX$4,IF(OR(AX$4=Tout_JF_P,NOT(NETWORKDAYS.INTL(AX$4,AX$4,Chômés))),"*",Montant),
IF(AND(OFFSET(AX30,,-Sens)&lt;&gt;"",OR(OFFSET(AX$4,,-Sens)=Tout_JF_P,NOT(NETWORKDAYS.INTL(OFFSET(AX$4,,-Sens),OFFSET(AX$4,,-Sens),Chômés)))),IF(OR(AX$4=Tout_JF_P,NOT(NETWORKDAYS.INTL(AX$4,AX$4,Chômés))),"*",Montant),
"")))))),"")</f>
        <v/>
      </c>
      <c r="AY30" s="61" t="str">
        <f t="array" aca="1" ref="AY30" ca="1">IFERROR(IF(AY$4&lt;$D30,"",
IF(AY$4&gt;La_Dernière_Opération,"",
IF(AY$4=La_Dernière_Opération,Montant,
IF(AY$4=$D30,IF(OR(AY$4=Tout_JF_P,NOT(NETWORKDAYS.INTL(AY$4,AY$4,Chômés))),"*",Montant),
IF(_T_E=AY$4,IF(OR(AY$4=Tout_JF_P,NOT(NETWORKDAYS.INTL(AY$4,AY$4,Chômés))),"*",Montant),
IF(AND(OFFSET(AY30,,-Sens)&lt;&gt;"",OR(OFFSET(AY$4,,-Sens)=Tout_JF_P,NOT(NETWORKDAYS.INTL(OFFSET(AY$4,,-Sens),OFFSET(AY$4,,-Sens),Chômés)))),IF(OR(AY$4=Tout_JF_P,NOT(NETWORKDAYS.INTL(AY$4,AY$4,Chômés))),"*",Montant),
"")))))),"")</f>
        <v/>
      </c>
      <c r="AZ30" s="61" t="str">
        <f t="array" aca="1" ref="AZ30" ca="1">IFERROR(IF(AZ$4&lt;$D30,"",
IF(AZ$4&gt;La_Dernière_Opération,"",
IF(AZ$4=La_Dernière_Opération,Montant,
IF(AZ$4=$D30,IF(OR(AZ$4=Tout_JF_P,NOT(NETWORKDAYS.INTL(AZ$4,AZ$4,Chômés))),"*",Montant),
IF(_T_E=AZ$4,IF(OR(AZ$4=Tout_JF_P,NOT(NETWORKDAYS.INTL(AZ$4,AZ$4,Chômés))),"*",Montant),
IF(AND(OFFSET(AZ30,,-Sens)&lt;&gt;"",OR(OFFSET(AZ$4,,-Sens)=Tout_JF_P,NOT(NETWORKDAYS.INTL(OFFSET(AZ$4,,-Sens),OFFSET(AZ$4,,-Sens),Chômés)))),IF(OR(AZ$4=Tout_JF_P,NOT(NETWORKDAYS.INTL(AZ$4,AZ$4,Chômés))),"*",Montant),
"")))))),"")</f>
        <v/>
      </c>
      <c r="BA30" s="61" t="str">
        <f t="array" aca="1" ref="BA30" ca="1">IFERROR(IF(BA$4&lt;$D30,"",
IF(BA$4&gt;La_Dernière_Opération,"",
IF(BA$4=La_Dernière_Opération,Montant,
IF(BA$4=$D30,IF(OR(BA$4=Tout_JF_P,NOT(NETWORKDAYS.INTL(BA$4,BA$4,Chômés))),"*",Montant),
IF(_T_E=BA$4,IF(OR(BA$4=Tout_JF_P,NOT(NETWORKDAYS.INTL(BA$4,BA$4,Chômés))),"*",Montant),
IF(AND(OFFSET(BA30,,-Sens)&lt;&gt;"",OR(OFFSET(BA$4,,-Sens)=Tout_JF_P,NOT(NETWORKDAYS.INTL(OFFSET(BA$4,,-Sens),OFFSET(BA$4,,-Sens),Chômés)))),IF(OR(BA$4=Tout_JF_P,NOT(NETWORKDAYS.INTL(BA$4,BA$4,Chômés))),"*",Montant),
"")))))),"")</f>
        <v/>
      </c>
      <c r="BB30" s="44" t="str">
        <f t="array" aca="1" ref="BB30" ca="1">IFERROR(IF(BB$4&lt;$D30,"",
IF(BB$4&gt;La_Dernière_Opération,"",
IF(BB$4=La_Dernière_Opération,Montant,
IF(BB$4=$D30,IF(OR(BB$4=Tout_JF_P,NOT(NETWORKDAYS.INTL(BB$4,BB$4,Chômés))),"*",Montant),
IF(_T_E=BB$4,IF(OR(BB$4=Tout_JF_P,NOT(NETWORKDAYS.INTL(BB$4,BB$4,Chômés))),"*",Montant),
IF(AND(OFFSET(BB30,,-Sens)&lt;&gt;"",OR(OFFSET(BB$4,,-Sens)=Tout_JF_P,NOT(NETWORKDAYS.INTL(OFFSET(BB$4,,-Sens),OFFSET(BB$4,,-Sens),Chômés)))),IF(OR(BB$4=Tout_JF_P,NOT(NETWORKDAYS.INTL(BB$4,BB$4,Chômés))),"*",Montant),
"")))))),"")</f>
        <v/>
      </c>
      <c r="BC30" s="44" t="str">
        <f t="array" aca="1" ref="BC30" ca="1">IFERROR(IF(BC$4&lt;$D30,"",
IF(BC$4&gt;La_Dernière_Opération,"",
IF(BC$4=La_Dernière_Opération,Montant,
IF(BC$4=$D30,IF(OR(BC$4=Tout_JF_P,NOT(NETWORKDAYS.INTL(BC$4,BC$4,Chômés))),"*",Montant),
IF(_T_E=BC$4,IF(OR(BC$4=Tout_JF_P,NOT(NETWORKDAYS.INTL(BC$4,BC$4,Chômés))),"*",Montant),
IF(AND(OFFSET(BC30,,-Sens)&lt;&gt;"",OR(OFFSET(BC$4,,-Sens)=Tout_JF_P,NOT(NETWORKDAYS.INTL(OFFSET(BC$4,,-Sens),OFFSET(BC$4,,-Sens),Chômés)))),IF(OR(BC$4=Tout_JF_P,NOT(NETWORKDAYS.INTL(BC$4,BC$4,Chômés))),"*",Montant),
"")))))),"")</f>
        <v/>
      </c>
      <c r="BD30" s="44" t="str">
        <f t="array" aca="1" ref="BD30" ca="1">IFERROR(IF(BD$4&lt;$D30,"",
IF(BD$4&gt;La_Dernière_Opération,"",
IF(BD$4=La_Dernière_Opération,Montant,
IF(BD$4=$D30,IF(OR(BD$4=Tout_JF_P,NOT(NETWORKDAYS.INTL(BD$4,BD$4,Chômés))),"*",Montant),
IF(_T_E=BD$4,IF(OR(BD$4=Tout_JF_P,NOT(NETWORKDAYS.INTL(BD$4,BD$4,Chômés))),"*",Montant),
IF(AND(OFFSET(BD30,,-Sens)&lt;&gt;"",OR(OFFSET(BD$4,,-Sens)=Tout_JF_P,NOT(NETWORKDAYS.INTL(OFFSET(BD$4,,-Sens),OFFSET(BD$4,,-Sens),Chômés)))),IF(OR(BD$4=Tout_JF_P,NOT(NETWORKDAYS.INTL(BD$4,BD$4,Chômés))),"*",Montant),
"")))))),"")</f>
        <v/>
      </c>
      <c r="BE30" s="44" t="str">
        <f t="array" aca="1" ref="BE30" ca="1">IFERROR(IF(BE$4&lt;$D30,"",
IF(BE$4&gt;La_Dernière_Opération,"",
IF(BE$4=La_Dernière_Opération,Montant,
IF(BE$4=$D30,IF(OR(BE$4=Tout_JF_P,NOT(NETWORKDAYS.INTL(BE$4,BE$4,Chômés))),"*",Montant),
IF(_T_E=BE$4,IF(OR(BE$4=Tout_JF_P,NOT(NETWORKDAYS.INTL(BE$4,BE$4,Chômés))),"*",Montant),
IF(AND(OFFSET(BE30,,-Sens)&lt;&gt;"",OR(OFFSET(BE$4,,-Sens)=Tout_JF_P,NOT(NETWORKDAYS.INTL(OFFSET(BE$4,,-Sens),OFFSET(BE$4,,-Sens),Chômés)))),IF(OR(BE$4=Tout_JF_P,NOT(NETWORKDAYS.INTL(BE$4,BE$4,Chômés))),"*",Montant),
"")))))),"")</f>
        <v/>
      </c>
      <c r="BF30" s="44" t="str">
        <f t="array" aca="1" ref="BF30" ca="1">IFERROR(IF(BF$4&lt;$D30,"",
IF(BF$4&gt;La_Dernière_Opération,"",
IF(BF$4=La_Dernière_Opération,Montant,
IF(BF$4=$D30,IF(OR(BF$4=Tout_JF_P,NOT(NETWORKDAYS.INTL(BF$4,BF$4,Chômés))),"*",Montant),
IF(_T_E=BF$4,IF(OR(BF$4=Tout_JF_P,NOT(NETWORKDAYS.INTL(BF$4,BF$4,Chômés))),"*",Montant),
IF(AND(OFFSET(BF30,,-Sens)&lt;&gt;"",OR(OFFSET(BF$4,,-Sens)=Tout_JF_P,NOT(NETWORKDAYS.INTL(OFFSET(BF$4,,-Sens),OFFSET(BF$4,,-Sens),Chômés)))),IF(OR(BF$4=Tout_JF_P,NOT(NETWORKDAYS.INTL(BF$4,BF$4,Chômés))),"*",Montant),
"")))))),"")</f>
        <v/>
      </c>
      <c r="BG30" s="44" t="str">
        <f t="array" aca="1" ref="BG30" ca="1">IFERROR(IF(BG$4&lt;$D30,"",
IF(BG$4&gt;La_Dernière_Opération,"",
IF(BG$4=La_Dernière_Opération,Montant,
IF(BG$4=$D30,IF(OR(BG$4=Tout_JF_P,NOT(NETWORKDAYS.INTL(BG$4,BG$4,Chômés))),"*",Montant),
IF(_T_E=BG$4,IF(OR(BG$4=Tout_JF_P,NOT(NETWORKDAYS.INTL(BG$4,BG$4,Chômés))),"*",Montant),
IF(AND(OFFSET(BG30,,-Sens)&lt;&gt;"",OR(OFFSET(BG$4,,-Sens)=Tout_JF_P,NOT(NETWORKDAYS.INTL(OFFSET(BG$4,,-Sens),OFFSET(BG$4,,-Sens),Chômés)))),IF(OR(BG$4=Tout_JF_P,NOT(NETWORKDAYS.INTL(BG$4,BG$4,Chômés))),"*",Montant),
"")))))),"")</f>
        <v/>
      </c>
      <c r="BH30" s="40" t="str">
        <f t="array" aca="1" ref="BH30" ca="1">IFERROR(IF(BH$4&lt;$D30,"",
IF(BH$4&gt;La_Dernière_Opération,"",
IF(BH$4=La_Dernière_Opération,Montant,
IF(BH$4=$D30,IF(OR(BH$4=Tout_JF_P,NOT(NETWORKDAYS.INTL(BH$4,BH$4,Chômés))),"*",Montant),
IF(_T_E=BH$4,IF(OR(BH$4=Tout_JF_P,NOT(NETWORKDAYS.INTL(BH$4,BH$4,Chômés))),"*",Montant),
IF(AND(OFFSET(BH30,,-Sens)&lt;&gt;"",OR(OFFSET(BH$4,,-Sens)=Tout_JF_P,NOT(NETWORKDAYS.INTL(OFFSET(BH$4,,-Sens),OFFSET(BH$4,,-Sens),Chômés)))),IF(OR(BH$4=Tout_JF_P,NOT(NETWORKDAYS.INTL(BH$4,BH$4,Chômés))),"*",Montant),
"")))))),"")</f>
        <v/>
      </c>
    </row>
    <row r="31" spans="1:60" ht="26.25" x14ac:dyDescent="0.25">
      <c r="A31" s="63" t="s">
        <v>138</v>
      </c>
      <c r="B31" s="75" t="s">
        <v>166</v>
      </c>
      <c r="C31" s="71"/>
      <c r="D31" s="72">
        <v>43852</v>
      </c>
      <c r="E31" s="77" t="s">
        <v>52</v>
      </c>
      <c r="F31" s="73">
        <v>10000</v>
      </c>
      <c r="G31" s="71"/>
      <c r="H31" s="74">
        <f t="array" aca="1" ref="H31" ca="1">IF(OR($D31=Fériés,$D31=Ponts,NOT(NETWORKDAYS.INTL($D31,$D31,Chômés))),"Erreur de",IF($D31="","Absence de",IFERROR(
IF($I31="Terminé","Opération",
IF(TODAY()&lt;=$D31,$D31,
IF($I31&lt;WORKDAY.INTL(Prochaine_Echéance,IF(OR(WORKDAY.INTL(Prochaine_Echéance,0,Chômés,Tout_JF_P)=Tout_JF_P),1,0)*Sens,Chômés,Tout_JF_P),
$I31,
WORKDAY.INTL(Prochaine_Echéance,IF(OR(WORKDAY.INTL(Prochaine_Echéance,0,Chômés,Tout_JF_P)=Tout_JF_P),1,0)*Sens,Chômés,Tout_JF_P))
)),
IF($D31="","Absence de","Erreur de"))))</f>
        <v>43912</v>
      </c>
      <c r="I31" s="60" t="str">
        <f t="array" aca="1" ref="I31" ca="1">IF(OR($D31=Fériés,$D31=Ponts,NOT(NETWORKDAYS.INTL($D31,$D31,Chômés))),"date de début",IFERROR(
IF(La_Dernière_Opération&gt;EDATE($D31,100),"Perpétuel",
IF(La_Dernière_Opération&lt;TODAY(),"Terminé",La_Dernière_Opération)),IF(AND(ISNUMBER($D31),$E31=""),"périodicité","date de début")))</f>
        <v>Perpétuel</v>
      </c>
      <c r="J31" s="40" t="str">
        <f t="array" aca="1" ref="J31" ca="1">IFERROR(IF(J$4&lt;$D31,"",
IF(J$4&gt;La_Dernière_Opération,"",
IF(J$4=La_Dernière_Opération,Montant,
IF(J$4=$D31,IF(OR(J$4=Tout_JF_P,NOT(NETWORKDAYS.INTL(J$4,J$4,Chômés))),"*",Montant),
IF(_T_E=J$4,IF(OR(J$4=Tout_JF_P,NOT(NETWORKDAYS.INTL(J$4,J$4,Chômés))),"*",Montant),
IF(AND(OFFSET(J31,,-Sens)&lt;&gt;"",OR(OFFSET(J$4,,-Sens)=Tout_JF_P,NOT(NETWORKDAYS.INTL(OFFSET(J$4,,-Sens),OFFSET(J$4,,-Sens),Chômés)))),IF(OR(J$4=Tout_JF_P,NOT(NETWORKDAYS.INTL(J$4,J$4,Chômés))),"*",Montant),
"")))))),"")</f>
        <v/>
      </c>
      <c r="K31" s="40" t="str">
        <f t="array" aca="1" ref="K31" ca="1">IFERROR(IF(K$4&lt;$D31,"",
IF(K$4&gt;La_Dernière_Opération,"",
IF(K$4=La_Dernière_Opération,Montant,
IF(K$4=$D31,IF(OR(K$4=Tout_JF_P,NOT(NETWORKDAYS.INTL(K$4,K$4,Chômés))),"*",Montant),
IF(_T_E=K$4,IF(OR(K$4=Tout_JF_P,NOT(NETWORKDAYS.INTL(K$4,K$4,Chômés))),"*",Montant),
IF(AND(OFFSET(K31,,-Sens)&lt;&gt;"",OR(OFFSET(K$4,,-Sens)=Tout_JF_P,NOT(NETWORKDAYS.INTL(OFFSET(K$4,,-Sens),OFFSET(K$4,,-Sens),Chômés)))),IF(OR(K$4=Tout_JF_P,NOT(NETWORKDAYS.INTL(K$4,K$4,Chômés))),"*",Montant),
"")))))),"")</f>
        <v/>
      </c>
      <c r="L31" s="40" t="str">
        <f t="array" aca="1" ref="L31" ca="1">IFERROR(IF(L$4&lt;$D31,"",
IF(L$4&gt;La_Dernière_Opération,"",
IF(L$4=La_Dernière_Opération,Montant,
IF(L$4=$D31,IF(OR(L$4=Tout_JF_P,NOT(NETWORKDAYS.INTL(L$4,L$4,Chômés))),"*",Montant),
IF(_T_E=L$4,IF(OR(L$4=Tout_JF_P,NOT(NETWORKDAYS.INTL(L$4,L$4,Chômés))),"*",Montant),
IF(AND(OFFSET(L31,,-Sens)&lt;&gt;"",OR(OFFSET(L$4,,-Sens)=Tout_JF_P,NOT(NETWORKDAYS.INTL(OFFSET(L$4,,-Sens),OFFSET(L$4,,-Sens),Chômés)))),IF(OR(L$4=Tout_JF_P,NOT(NETWORKDAYS.INTL(L$4,L$4,Chômés))),"*",Montant),
"")))))),"")</f>
        <v/>
      </c>
      <c r="M31" s="40" t="str">
        <f t="array" aca="1" ref="M31" ca="1">IFERROR(IF(M$4&lt;$D31,"",
IF(M$4&gt;La_Dernière_Opération,"",
IF(M$4=La_Dernière_Opération,Montant,
IF(M$4=$D31,IF(OR(M$4=Tout_JF_P,NOT(NETWORKDAYS.INTL(M$4,M$4,Chômés))),"*",Montant),
IF(_T_E=M$4,IF(OR(M$4=Tout_JF_P,NOT(NETWORKDAYS.INTL(M$4,M$4,Chômés))),"*",Montant),
IF(AND(OFFSET(M31,,-Sens)&lt;&gt;"",OR(OFFSET(M$4,,-Sens)=Tout_JF_P,NOT(NETWORKDAYS.INTL(OFFSET(M$4,,-Sens),OFFSET(M$4,,-Sens),Chômés)))),IF(OR(M$4=Tout_JF_P,NOT(NETWORKDAYS.INTL(M$4,M$4,Chômés))),"*",Montant),
"")))))),"")</f>
        <v/>
      </c>
      <c r="N31" s="40" t="str">
        <f t="array" aca="1" ref="N31" ca="1">IFERROR(IF(N$4&lt;$D31,"",
IF(N$4&gt;La_Dernière_Opération,"",
IF(N$4=La_Dernière_Opération,Montant,
IF(N$4=$D31,IF(OR(N$4=Tout_JF_P,NOT(NETWORKDAYS.INTL(N$4,N$4,Chômés))),"*",Montant),
IF(_T_E=N$4,IF(OR(N$4=Tout_JF_P,NOT(NETWORKDAYS.INTL(N$4,N$4,Chômés))),"*",Montant),
IF(AND(OFFSET(N31,,-Sens)&lt;&gt;"",OR(OFFSET(N$4,,-Sens)=Tout_JF_P,NOT(NETWORKDAYS.INTL(OFFSET(N$4,,-Sens),OFFSET(N$4,,-Sens),Chômés)))),IF(OR(N$4=Tout_JF_P,NOT(NETWORKDAYS.INTL(N$4,N$4,Chômés))),"*",Montant),
"")))))),"")</f>
        <v/>
      </c>
      <c r="O31" s="40" t="str">
        <f t="array" aca="1" ref="O31" ca="1">IFERROR(IF(O$4&lt;$D31,"",
IF(O$4&gt;La_Dernière_Opération,"",
IF(O$4=La_Dernière_Opération,Montant,
IF(O$4=$D31,IF(OR(O$4=Tout_JF_P,NOT(NETWORKDAYS.INTL(O$4,O$4,Chômés))),"*",Montant),
IF(_T_E=O$4,IF(OR(O$4=Tout_JF_P,NOT(NETWORKDAYS.INTL(O$4,O$4,Chômés))),"*",Montant),
IF(AND(OFFSET(O31,,-Sens)&lt;&gt;"",OR(OFFSET(O$4,,-Sens)=Tout_JF_P,NOT(NETWORKDAYS.INTL(OFFSET(O$4,,-Sens),OFFSET(O$4,,-Sens),Chômés)))),IF(OR(O$4=Tout_JF_P,NOT(NETWORKDAYS.INTL(O$4,O$4,Chômés))),"*",Montant),
"")))))),"")</f>
        <v/>
      </c>
      <c r="P31" s="40" t="str">
        <f t="array" aca="1" ref="P31" ca="1">IFERROR(IF(P$4&lt;$D31,"",
IF(P$4&gt;La_Dernière_Opération,"",
IF(P$4=La_Dernière_Opération,Montant,
IF(P$4=$D31,IF(OR(P$4=Tout_JF_P,NOT(NETWORKDAYS.INTL(P$4,P$4,Chômés))),"*",Montant),
IF(_T_E=P$4,IF(OR(P$4=Tout_JF_P,NOT(NETWORKDAYS.INTL(P$4,P$4,Chômés))),"*",Montant),
IF(AND(OFFSET(P31,,-Sens)&lt;&gt;"",OR(OFFSET(P$4,,-Sens)=Tout_JF_P,NOT(NETWORKDAYS.INTL(OFFSET(P$4,,-Sens),OFFSET(P$4,,-Sens),Chômés)))),IF(OR(P$4=Tout_JF_P,NOT(NETWORKDAYS.INTL(P$4,P$4,Chômés))),"*",Montant),
"")))))),"")</f>
        <v>VM</v>
      </c>
      <c r="Q31" s="40" t="str">
        <f t="array" aca="1" ref="Q31" ca="1">IFERROR(IF(Q$4&lt;$D31,"",
IF(Q$4&gt;La_Dernière_Opération,"",
IF(Q$4=La_Dernière_Opération,Montant,
IF(Q$4=$D31,IF(OR(Q$4=Tout_JF_P,NOT(NETWORKDAYS.INTL(Q$4,Q$4,Chômés))),"*",Montant),
IF(_T_E=Q$4,IF(OR(Q$4=Tout_JF_P,NOT(NETWORKDAYS.INTL(Q$4,Q$4,Chômés))),"*",Montant),
IF(AND(OFFSET(Q31,,-Sens)&lt;&gt;"",OR(OFFSET(Q$4,,-Sens)=Tout_JF_P,NOT(NETWORKDAYS.INTL(OFFSET(Q$4,,-Sens),OFFSET(Q$4,,-Sens),Chômés)))),IF(OR(Q$4=Tout_JF_P,NOT(NETWORKDAYS.INTL(Q$4,Q$4,Chômés))),"*",Montant),
"")))))),"")</f>
        <v/>
      </c>
      <c r="R31" s="61" t="str">
        <f t="array" aca="1" ref="R31" ca="1">IFERROR(IF(R$4&lt;$D31,"",
IF(R$4&gt;La_Dernière_Opération,"",
IF(R$4=La_Dernière_Opération,Montant,
IF(R$4=$D31,IF(OR(R$4=Tout_JF_P,NOT(NETWORKDAYS.INTL(R$4,R$4,Chômés))),"*",Montant),
IF(_T_E=R$4,IF(OR(R$4=Tout_JF_P,NOT(NETWORKDAYS.INTL(R$4,R$4,Chômés))),"*",Montant),
IF(AND(OFFSET(R31,,-Sens)&lt;&gt;"",OR(OFFSET(R$4,,-Sens)=Tout_JF_P,NOT(NETWORKDAYS.INTL(OFFSET(R$4,,-Sens),OFFSET(R$4,,-Sens),Chômés)))),IF(OR(R$4=Tout_JF_P,NOT(NETWORKDAYS.INTL(R$4,R$4,Chômés))),"*",Montant),
"")))))),"")</f>
        <v/>
      </c>
      <c r="S31" s="61" t="str">
        <f t="array" aca="1" ref="S31" ca="1">IFERROR(IF(S$4&lt;$D31,"",
IF(S$4&gt;La_Dernière_Opération,"",
IF(S$4=La_Dernière_Opération,Montant,
IF(S$4=$D31,IF(OR(S$4=Tout_JF_P,NOT(NETWORKDAYS.INTL(S$4,S$4,Chômés))),"*",Montant),
IF(_T_E=S$4,IF(OR(S$4=Tout_JF_P,NOT(NETWORKDAYS.INTL(S$4,S$4,Chômés))),"*",Montant),
IF(AND(OFFSET(S31,,-Sens)&lt;&gt;"",OR(OFFSET(S$4,,-Sens)=Tout_JF_P,NOT(NETWORKDAYS.INTL(OFFSET(S$4,,-Sens),OFFSET(S$4,,-Sens),Chômés)))),IF(OR(S$4=Tout_JF_P,NOT(NETWORKDAYS.INTL(S$4,S$4,Chômés))),"*",Montant),
"")))))),"")</f>
        <v/>
      </c>
      <c r="T31" s="61" t="str">
        <f t="array" aca="1" ref="T31" ca="1">IFERROR(IF(T$4&lt;$D31,"",
IF(T$4&gt;La_Dernière_Opération,"",
IF(T$4=La_Dernière_Opération,Montant,
IF(T$4=$D31,IF(OR(T$4=Tout_JF_P,NOT(NETWORKDAYS.INTL(T$4,T$4,Chômés))),"*",Montant),
IF(_T_E=T$4,IF(OR(T$4=Tout_JF_P,NOT(NETWORKDAYS.INTL(T$4,T$4,Chômés))),"*",Montant),
IF(AND(OFFSET(T31,,-Sens)&lt;&gt;"",OR(OFFSET(T$4,,-Sens)=Tout_JF_P,NOT(NETWORKDAYS.INTL(OFFSET(T$4,,-Sens),OFFSET(T$4,,-Sens),Chômés)))),IF(OR(T$4=Tout_JF_P,NOT(NETWORKDAYS.INTL(T$4,T$4,Chômés))),"*",Montant),
"")))))),"")</f>
        <v/>
      </c>
      <c r="U31" s="61" t="str">
        <f t="array" aca="1" ref="U31" ca="1">IFERROR(IF(U$4&lt;$D31,"",
IF(U$4&gt;La_Dernière_Opération,"",
IF(U$4=La_Dernière_Opération,Montant,
IF(U$4=$D31,IF(OR(U$4=Tout_JF_P,NOT(NETWORKDAYS.INTL(U$4,U$4,Chômés))),"*",Montant),
IF(_T_E=U$4,IF(OR(U$4=Tout_JF_P,NOT(NETWORKDAYS.INTL(U$4,U$4,Chômés))),"*",Montant),
IF(AND(OFFSET(U31,,-Sens)&lt;&gt;"",OR(OFFSET(U$4,,-Sens)=Tout_JF_P,NOT(NETWORKDAYS.INTL(OFFSET(U$4,,-Sens),OFFSET(U$4,,-Sens),Chômés)))),IF(OR(U$4=Tout_JF_P,NOT(NETWORKDAYS.INTL(U$4,U$4,Chômés))),"*",Montant),
"")))))),"")</f>
        <v/>
      </c>
      <c r="V31" s="61" t="str">
        <f t="array" aca="1" ref="V31" ca="1">IFERROR(IF(V$4&lt;$D31,"",
IF(V$4&gt;La_Dernière_Opération,"",
IF(V$4=La_Dernière_Opération,Montant,
IF(V$4=$D31,IF(OR(V$4=Tout_JF_P,NOT(NETWORKDAYS.INTL(V$4,V$4,Chômés))),"*",Montant),
IF(_T_E=V$4,IF(OR(V$4=Tout_JF_P,NOT(NETWORKDAYS.INTL(V$4,V$4,Chômés))),"*",Montant),
IF(AND(OFFSET(V31,,-Sens)&lt;&gt;"",OR(OFFSET(V$4,,-Sens)=Tout_JF_P,NOT(NETWORKDAYS.INTL(OFFSET(V$4,,-Sens),OFFSET(V$4,,-Sens),Chômés)))),IF(OR(V$4=Tout_JF_P,NOT(NETWORKDAYS.INTL(V$4,V$4,Chômés))),"*",Montant),
"")))))),"")</f>
        <v/>
      </c>
      <c r="W31" s="61" t="str">
        <f t="array" aca="1" ref="W31" ca="1">IFERROR(IF(W$4&lt;$D31,"",
IF(W$4&gt;La_Dernière_Opération,"",
IF(W$4=La_Dernière_Opération,Montant,
IF(W$4=$D31,IF(OR(W$4=Tout_JF_P,NOT(NETWORKDAYS.INTL(W$4,W$4,Chômés))),"*",Montant),
IF(_T_E=W$4,IF(OR(W$4=Tout_JF_P,NOT(NETWORKDAYS.INTL(W$4,W$4,Chômés))),"*",Montant),
IF(AND(OFFSET(W31,,-Sens)&lt;&gt;"",OR(OFFSET(W$4,,-Sens)=Tout_JF_P,NOT(NETWORKDAYS.INTL(OFFSET(W$4,,-Sens),OFFSET(W$4,,-Sens),Chômés)))),IF(OR(W$4=Tout_JF_P,NOT(NETWORKDAYS.INTL(W$4,W$4,Chômés))),"*",Montant),
"")))))),"")</f>
        <v/>
      </c>
      <c r="X31" s="61" t="str">
        <f t="array" aca="1" ref="X31" ca="1">IFERROR(IF(X$4&lt;$D31,"",
IF(X$4&gt;La_Dernière_Opération,"",
IF(X$4=La_Dernière_Opération,Montant,
IF(X$4=$D31,IF(OR(X$4=Tout_JF_P,NOT(NETWORKDAYS.INTL(X$4,X$4,Chômés))),"*",Montant),
IF(_T_E=X$4,IF(OR(X$4=Tout_JF_P,NOT(NETWORKDAYS.INTL(X$4,X$4,Chômés))),"*",Montant),
IF(AND(OFFSET(X31,,-Sens)&lt;&gt;"",OR(OFFSET(X$4,,-Sens)=Tout_JF_P,NOT(NETWORKDAYS.INTL(OFFSET(X$4,,-Sens),OFFSET(X$4,,-Sens),Chômés)))),IF(OR(X$4=Tout_JF_P,NOT(NETWORKDAYS.INTL(X$4,X$4,Chômés))),"*",Montant),
"")))))),"")</f>
        <v/>
      </c>
      <c r="Y31" s="61" t="str">
        <f t="array" aca="1" ref="Y31" ca="1">IFERROR(IF(Y$4&lt;$D31,"",
IF(Y$4&gt;La_Dernière_Opération,"",
IF(Y$4=La_Dernière_Opération,Montant,
IF(Y$4=$D31,IF(OR(Y$4=Tout_JF_P,NOT(NETWORKDAYS.INTL(Y$4,Y$4,Chômés))),"*",Montant),
IF(_T_E=Y$4,IF(OR(Y$4=Tout_JF_P,NOT(NETWORKDAYS.INTL(Y$4,Y$4,Chômés))),"*",Montant),
IF(AND(OFFSET(Y31,,-Sens)&lt;&gt;"",OR(OFFSET(Y$4,,-Sens)=Tout_JF_P,NOT(NETWORKDAYS.INTL(OFFSET(Y$4,,-Sens),OFFSET(Y$4,,-Sens),Chômés)))),IF(OR(Y$4=Tout_JF_P,NOT(NETWORKDAYS.INTL(Y$4,Y$4,Chômés))),"*",Montant),
"")))))),"")</f>
        <v/>
      </c>
      <c r="Z31" s="61" t="str">
        <f t="array" aca="1" ref="Z31" ca="1">IFERROR(IF(Z$4&lt;$D31,"",
IF(Z$4&gt;La_Dernière_Opération,"",
IF(Z$4=La_Dernière_Opération,Montant,
IF(Z$4=$D31,IF(OR(Z$4=Tout_JF_P,NOT(NETWORKDAYS.INTL(Z$4,Z$4,Chômés))),"*",Montant),
IF(_T_E=Z$4,IF(OR(Z$4=Tout_JF_P,NOT(NETWORKDAYS.INTL(Z$4,Z$4,Chômés))),"*",Montant),
IF(AND(OFFSET(Z31,,-Sens)&lt;&gt;"",OR(OFFSET(Z$4,,-Sens)=Tout_JF_P,NOT(NETWORKDAYS.INTL(OFFSET(Z$4,,-Sens),OFFSET(Z$4,,-Sens),Chômés)))),IF(OR(Z$4=Tout_JF_P,NOT(NETWORKDAYS.INTL(Z$4,Z$4,Chômés))),"*",Montant),
"")))))),"")</f>
        <v/>
      </c>
      <c r="AA31" s="61" t="str">
        <f t="array" aca="1" ref="AA31" ca="1">IFERROR(IF(AA$4&lt;$D31,"",
IF(AA$4&gt;La_Dernière_Opération,"",
IF(AA$4=La_Dernière_Opération,Montant,
IF(AA$4=$D31,IF(OR(AA$4=Tout_JF_P,NOT(NETWORKDAYS.INTL(AA$4,AA$4,Chômés))),"*",Montant),
IF(_T_E=AA$4,IF(OR(AA$4=Tout_JF_P,NOT(NETWORKDAYS.INTL(AA$4,AA$4,Chômés))),"*",Montant),
IF(AND(OFFSET(AA31,,-Sens)&lt;&gt;"",OR(OFFSET(AA$4,,-Sens)=Tout_JF_P,NOT(NETWORKDAYS.INTL(OFFSET(AA$4,,-Sens),OFFSET(AA$4,,-Sens),Chômés)))),IF(OR(AA$4=Tout_JF_P,NOT(NETWORKDAYS.INTL(AA$4,AA$4,Chômés))),"*",Montant),
"")))))),"")</f>
        <v/>
      </c>
      <c r="AB31" s="61" t="str">
        <f t="array" aca="1" ref="AB31" ca="1">IFERROR(IF(AB$4&lt;$D31,"",
IF(AB$4&gt;La_Dernière_Opération,"",
IF(AB$4=La_Dernière_Opération,Montant,
IF(AB$4=$D31,IF(OR(AB$4=Tout_JF_P,NOT(NETWORKDAYS.INTL(AB$4,AB$4,Chômés))),"*",Montant),
IF(_T_E=AB$4,IF(OR(AB$4=Tout_JF_P,NOT(NETWORKDAYS.INTL(AB$4,AB$4,Chômés))),"*",Montant),
IF(AND(OFFSET(AB31,,-Sens)&lt;&gt;"",OR(OFFSET(AB$4,,-Sens)=Tout_JF_P,NOT(NETWORKDAYS.INTL(OFFSET(AB$4,,-Sens),OFFSET(AB$4,,-Sens),Chômés)))),IF(OR(AB$4=Tout_JF_P,NOT(NETWORKDAYS.INTL(AB$4,AB$4,Chômés))),"*",Montant),
"")))))),"")</f>
        <v/>
      </c>
      <c r="AC31" s="61" t="str">
        <f t="array" aca="1" ref="AC31" ca="1">IFERROR(IF(AC$4&lt;$D31,"",
IF(AC$4&gt;La_Dernière_Opération,"",
IF(AC$4=La_Dernière_Opération,Montant,
IF(AC$4=$D31,IF(OR(AC$4=Tout_JF_P,NOT(NETWORKDAYS.INTL(AC$4,AC$4,Chômés))),"*",Montant),
IF(_T_E=AC$4,IF(OR(AC$4=Tout_JF_P,NOT(NETWORKDAYS.INTL(AC$4,AC$4,Chômés))),"*",Montant),
IF(AND(OFFSET(AC31,,-Sens)&lt;&gt;"",OR(OFFSET(AC$4,,-Sens)=Tout_JF_P,NOT(NETWORKDAYS.INTL(OFFSET(AC$4,,-Sens),OFFSET(AC$4,,-Sens),Chômés)))),IF(OR(AC$4=Tout_JF_P,NOT(NETWORKDAYS.INTL(AC$4,AC$4,Chômés))),"*",Montant),
"")))))),"")</f>
        <v/>
      </c>
      <c r="AD31" s="61" t="str">
        <f t="array" aca="1" ref="AD31" ca="1">IFERROR(IF(AD$4&lt;$D31,"",
IF(AD$4&gt;La_Dernière_Opération,"",
IF(AD$4=La_Dernière_Opération,Montant,
IF(AD$4=$D31,IF(OR(AD$4=Tout_JF_P,NOT(NETWORKDAYS.INTL(AD$4,AD$4,Chômés))),"*",Montant),
IF(_T_E=AD$4,IF(OR(AD$4=Tout_JF_P,NOT(NETWORKDAYS.INTL(AD$4,AD$4,Chômés))),"*",Montant),
IF(AND(OFFSET(AD31,,-Sens)&lt;&gt;"",OR(OFFSET(AD$4,,-Sens)=Tout_JF_P,NOT(NETWORKDAYS.INTL(OFFSET(AD$4,,-Sens),OFFSET(AD$4,,-Sens),Chômés)))),IF(OR(AD$4=Tout_JF_P,NOT(NETWORKDAYS.INTL(AD$4,AD$4,Chômés))),"*",Montant),
"")))))),"")</f>
        <v/>
      </c>
      <c r="AE31" s="61" t="str">
        <f t="array" aca="1" ref="AE31" ca="1">IFERROR(IF(AE$4&lt;$D31,"",
IF(AE$4&gt;La_Dernière_Opération,"",
IF(AE$4=La_Dernière_Opération,Montant,
IF(AE$4=$D31,IF(OR(AE$4=Tout_JF_P,NOT(NETWORKDAYS.INTL(AE$4,AE$4,Chômés))),"*",Montant),
IF(_T_E=AE$4,IF(OR(AE$4=Tout_JF_P,NOT(NETWORKDAYS.INTL(AE$4,AE$4,Chômés))),"*",Montant),
IF(AND(OFFSET(AE31,,-Sens)&lt;&gt;"",OR(OFFSET(AE$4,,-Sens)=Tout_JF_P,NOT(NETWORKDAYS.INTL(OFFSET(AE$4,,-Sens),OFFSET(AE$4,,-Sens),Chômés)))),IF(OR(AE$4=Tout_JF_P,NOT(NETWORKDAYS.INTL(AE$4,AE$4,Chômés))),"*",Montant),
"")))))),"")</f>
        <v/>
      </c>
      <c r="AF31" s="61" t="str">
        <f t="array" aca="1" ref="AF31" ca="1">IFERROR(IF(AF$4&lt;$D31,"",
IF(AF$4&gt;La_Dernière_Opération,"",
IF(AF$4=La_Dernière_Opération,Montant,
IF(AF$4=$D31,IF(OR(AF$4=Tout_JF_P,NOT(NETWORKDAYS.INTL(AF$4,AF$4,Chômés))),"*",Montant),
IF(_T_E=AF$4,IF(OR(AF$4=Tout_JF_P,NOT(NETWORKDAYS.INTL(AF$4,AF$4,Chômés))),"*",Montant),
IF(AND(OFFSET(AF31,,-Sens)&lt;&gt;"",OR(OFFSET(AF$4,,-Sens)=Tout_JF_P,NOT(NETWORKDAYS.INTL(OFFSET(AF$4,,-Sens),OFFSET(AF$4,,-Sens),Chômés)))),IF(OR(AF$4=Tout_JF_P,NOT(NETWORKDAYS.INTL(AF$4,AF$4,Chômés))),"*",Montant),
"")))))),"")</f>
        <v/>
      </c>
      <c r="AG31" s="61" t="str">
        <f t="array" aca="1" ref="AG31" ca="1">IFERROR(IF(AG$4&lt;$D31,"",
IF(AG$4&gt;La_Dernière_Opération,"",
IF(AG$4=La_Dernière_Opération,Montant,
IF(AG$4=$D31,IF(OR(AG$4=Tout_JF_P,NOT(NETWORKDAYS.INTL(AG$4,AG$4,Chômés))),"*",Montant),
IF(_T_E=AG$4,IF(OR(AG$4=Tout_JF_P,NOT(NETWORKDAYS.INTL(AG$4,AG$4,Chômés))),"*",Montant),
IF(AND(OFFSET(AG31,,-Sens)&lt;&gt;"",OR(OFFSET(AG$4,,-Sens)=Tout_JF_P,NOT(NETWORKDAYS.INTL(OFFSET(AG$4,,-Sens),OFFSET(AG$4,,-Sens),Chômés)))),IF(OR(AG$4=Tout_JF_P,NOT(NETWORKDAYS.INTL(AG$4,AG$4,Chômés))),"*",Montant),
"")))))),"")</f>
        <v/>
      </c>
      <c r="AH31" s="61" t="str">
        <f t="array" aca="1" ref="AH31" ca="1">IFERROR(IF(AH$4&lt;$D31,"",
IF(AH$4&gt;La_Dernière_Opération,"",
IF(AH$4=La_Dernière_Opération,Montant,
IF(AH$4=$D31,IF(OR(AH$4=Tout_JF_P,NOT(NETWORKDAYS.INTL(AH$4,AH$4,Chômés))),"*",Montant),
IF(_T_E=AH$4,IF(OR(AH$4=Tout_JF_P,NOT(NETWORKDAYS.INTL(AH$4,AH$4,Chômés))),"*",Montant),
IF(AND(OFFSET(AH31,,-Sens)&lt;&gt;"",OR(OFFSET(AH$4,,-Sens)=Tout_JF_P,NOT(NETWORKDAYS.INTL(OFFSET(AH$4,,-Sens),OFFSET(AH$4,,-Sens),Chômés)))),IF(OR(AH$4=Tout_JF_P,NOT(NETWORKDAYS.INTL(AH$4,AH$4,Chômés))),"*",Montant),
"")))))),"")</f>
        <v/>
      </c>
      <c r="AI31" s="61" t="str">
        <f t="array" aca="1" ref="AI31" ca="1">IFERROR(IF(AI$4&lt;$D31,"",
IF(AI$4&gt;La_Dernière_Opération,"",
IF(AI$4=La_Dernière_Opération,Montant,
IF(AI$4=$D31,IF(OR(AI$4=Tout_JF_P,NOT(NETWORKDAYS.INTL(AI$4,AI$4,Chômés))),"*",Montant),
IF(_T_E=AI$4,IF(OR(AI$4=Tout_JF_P,NOT(NETWORKDAYS.INTL(AI$4,AI$4,Chômés))),"*",Montant),
IF(AND(OFFSET(AI31,,-Sens)&lt;&gt;"",OR(OFFSET(AI$4,,-Sens)=Tout_JF_P,NOT(NETWORKDAYS.INTL(OFFSET(AI$4,,-Sens),OFFSET(AI$4,,-Sens),Chômés)))),IF(OR(AI$4=Tout_JF_P,NOT(NETWORKDAYS.INTL(AI$4,AI$4,Chômés))),"*",Montant),
"")))))),"")</f>
        <v/>
      </c>
      <c r="AJ31" s="61" t="str">
        <f t="array" aca="1" ref="AJ31" ca="1">IFERROR(IF(AJ$4&lt;$D31,"",
IF(AJ$4&gt;La_Dernière_Opération,"",
IF(AJ$4=La_Dernière_Opération,Montant,
IF(AJ$4=$D31,IF(OR(AJ$4=Tout_JF_P,NOT(NETWORKDAYS.INTL(AJ$4,AJ$4,Chômés))),"*",Montant),
IF(_T_E=AJ$4,IF(OR(AJ$4=Tout_JF_P,NOT(NETWORKDAYS.INTL(AJ$4,AJ$4,Chômés))),"*",Montant),
IF(AND(OFFSET(AJ31,,-Sens)&lt;&gt;"",OR(OFFSET(AJ$4,,-Sens)=Tout_JF_P,NOT(NETWORKDAYS.INTL(OFFSET(AJ$4,,-Sens),OFFSET(AJ$4,,-Sens),Chômés)))),IF(OR(AJ$4=Tout_JF_P,NOT(NETWORKDAYS.INTL(AJ$4,AJ$4,Chômés))),"*",Montant),
"")))))),"")</f>
        <v/>
      </c>
      <c r="AK31" s="61" t="str">
        <f t="array" aca="1" ref="AK31" ca="1">IFERROR(IF(AK$4&lt;$D31,"",
IF(AK$4&gt;La_Dernière_Opération,"",
IF(AK$4=La_Dernière_Opération,Montant,
IF(AK$4=$D31,IF(OR(AK$4=Tout_JF_P,NOT(NETWORKDAYS.INTL(AK$4,AK$4,Chômés))),"*",Montant),
IF(_T_E=AK$4,IF(OR(AK$4=Tout_JF_P,NOT(NETWORKDAYS.INTL(AK$4,AK$4,Chômés))),"*",Montant),
IF(AND(OFFSET(AK31,,-Sens)&lt;&gt;"",OR(OFFSET(AK$4,,-Sens)=Tout_JF_P,NOT(NETWORKDAYS.INTL(OFFSET(AK$4,,-Sens),OFFSET(AK$4,,-Sens),Chômés)))),IF(OR(AK$4=Tout_JF_P,NOT(NETWORKDAYS.INTL(AK$4,AK$4,Chômés))),"*",Montant),
"")))))),"")</f>
        <v/>
      </c>
      <c r="AL31" s="61" t="str">
        <f t="array" aca="1" ref="AL31" ca="1">IFERROR(IF(AL$4&lt;$D31,"",
IF(AL$4&gt;La_Dernière_Opération,"",
IF(AL$4=La_Dernière_Opération,Montant,
IF(AL$4=$D31,IF(OR(AL$4=Tout_JF_P,NOT(NETWORKDAYS.INTL(AL$4,AL$4,Chômés))),"*",Montant),
IF(_T_E=AL$4,IF(OR(AL$4=Tout_JF_P,NOT(NETWORKDAYS.INTL(AL$4,AL$4,Chômés))),"*",Montant),
IF(AND(OFFSET(AL31,,-Sens)&lt;&gt;"",OR(OFFSET(AL$4,,-Sens)=Tout_JF_P,NOT(NETWORKDAYS.INTL(OFFSET(AL$4,,-Sens),OFFSET(AL$4,,-Sens),Chômés)))),IF(OR(AL$4=Tout_JF_P,NOT(NETWORKDAYS.INTL(AL$4,AL$4,Chômés))),"*",Montant),
"")))))),"")</f>
        <v/>
      </c>
      <c r="AM31" s="61" t="str">
        <f t="array" aca="1" ref="AM31" ca="1">IFERROR(IF(AM$4&lt;$D31,"",
IF(AM$4&gt;La_Dernière_Opération,"",
IF(AM$4=La_Dernière_Opération,Montant,
IF(AM$4=$D31,IF(OR(AM$4=Tout_JF_P,NOT(NETWORKDAYS.INTL(AM$4,AM$4,Chômés))),"*",Montant),
IF(_T_E=AM$4,IF(OR(AM$4=Tout_JF_P,NOT(NETWORKDAYS.INTL(AM$4,AM$4,Chômés))),"*",Montant),
IF(AND(OFFSET(AM31,,-Sens)&lt;&gt;"",OR(OFFSET(AM$4,,-Sens)=Tout_JF_P,NOT(NETWORKDAYS.INTL(OFFSET(AM$4,,-Sens),OFFSET(AM$4,,-Sens),Chômés)))),IF(OR(AM$4=Tout_JF_P,NOT(NETWORKDAYS.INTL(AM$4,AM$4,Chômés))),"*",Montant),
"")))))),"")</f>
        <v/>
      </c>
      <c r="AN31" s="61" t="str">
        <f t="array" aca="1" ref="AN31" ca="1">IFERROR(IF(AN$4&lt;$D31,"",
IF(AN$4&gt;La_Dernière_Opération,"",
IF(AN$4=La_Dernière_Opération,Montant,
IF(AN$4=$D31,IF(OR(AN$4=Tout_JF_P,NOT(NETWORKDAYS.INTL(AN$4,AN$4,Chômés))),"*",Montant),
IF(_T_E=AN$4,IF(OR(AN$4=Tout_JF_P,NOT(NETWORKDAYS.INTL(AN$4,AN$4,Chômés))),"*",Montant),
IF(AND(OFFSET(AN31,,-Sens)&lt;&gt;"",OR(OFFSET(AN$4,,-Sens)=Tout_JF_P,NOT(NETWORKDAYS.INTL(OFFSET(AN$4,,-Sens),OFFSET(AN$4,,-Sens),Chômés)))),IF(OR(AN$4=Tout_JF_P,NOT(NETWORKDAYS.INTL(AN$4,AN$4,Chômés))),"*",Montant),
"")))))),"")</f>
        <v/>
      </c>
      <c r="AO31" s="61" t="str">
        <f t="array" aca="1" ref="AO31" ca="1">IFERROR(IF(AO$4&lt;$D31,"",
IF(AO$4&gt;La_Dernière_Opération,"",
IF(AO$4=La_Dernière_Opération,Montant,
IF(AO$4=$D31,IF(OR(AO$4=Tout_JF_P,NOT(NETWORKDAYS.INTL(AO$4,AO$4,Chômés))),"*",Montant),
IF(_T_E=AO$4,IF(OR(AO$4=Tout_JF_P,NOT(NETWORKDAYS.INTL(AO$4,AO$4,Chômés))),"*",Montant),
IF(AND(OFFSET(AO31,,-Sens)&lt;&gt;"",OR(OFFSET(AO$4,,-Sens)=Tout_JF_P,NOT(NETWORKDAYS.INTL(OFFSET(AO$4,,-Sens),OFFSET(AO$4,,-Sens),Chômés)))),IF(OR(AO$4=Tout_JF_P,NOT(NETWORKDAYS.INTL(AO$4,AO$4,Chômés))),"*",Montant),
"")))))),"")</f>
        <v/>
      </c>
      <c r="AP31" s="61" t="str">
        <f t="array" aca="1" ref="AP31" ca="1">IFERROR(IF(AP$4&lt;$D31,"",
IF(AP$4&gt;La_Dernière_Opération,"",
IF(AP$4=La_Dernière_Opération,Montant,
IF(AP$4=$D31,IF(OR(AP$4=Tout_JF_P,NOT(NETWORKDAYS.INTL(AP$4,AP$4,Chômés))),"*",Montant),
IF(_T_E=AP$4,IF(OR(AP$4=Tout_JF_P,NOT(NETWORKDAYS.INTL(AP$4,AP$4,Chômés))),"*",Montant),
IF(AND(OFFSET(AP31,,-Sens)&lt;&gt;"",OR(OFFSET(AP$4,,-Sens)=Tout_JF_P,NOT(NETWORKDAYS.INTL(OFFSET(AP$4,,-Sens),OFFSET(AP$4,,-Sens),Chômés)))),IF(OR(AP$4=Tout_JF_P,NOT(NETWORKDAYS.INTL(AP$4,AP$4,Chômés))),"*",Montant),
"")))))),"")</f>
        <v/>
      </c>
      <c r="AQ31" s="61" t="str">
        <f t="array" aca="1" ref="AQ31" ca="1">IFERROR(IF(AQ$4&lt;$D31,"",
IF(AQ$4&gt;La_Dernière_Opération,"",
IF(AQ$4=La_Dernière_Opération,Montant,
IF(AQ$4=$D31,IF(OR(AQ$4=Tout_JF_P,NOT(NETWORKDAYS.INTL(AQ$4,AQ$4,Chômés))),"*",Montant),
IF(_T_E=AQ$4,IF(OR(AQ$4=Tout_JF_P,NOT(NETWORKDAYS.INTL(AQ$4,AQ$4,Chômés))),"*",Montant),
IF(AND(OFFSET(AQ31,,-Sens)&lt;&gt;"",OR(OFFSET(AQ$4,,-Sens)=Tout_JF_P,NOT(NETWORKDAYS.INTL(OFFSET(AQ$4,,-Sens),OFFSET(AQ$4,,-Sens),Chômés)))),IF(OR(AQ$4=Tout_JF_P,NOT(NETWORKDAYS.INTL(AQ$4,AQ$4,Chômés))),"*",Montant),
"")))))),"")</f>
        <v/>
      </c>
      <c r="AR31" s="61" t="str">
        <f t="array" aca="1" ref="AR31" ca="1">IFERROR(IF(AR$4&lt;$D31,"",
IF(AR$4&gt;La_Dernière_Opération,"",
IF(AR$4=La_Dernière_Opération,Montant,
IF(AR$4=$D31,IF(OR(AR$4=Tout_JF_P,NOT(NETWORKDAYS.INTL(AR$4,AR$4,Chômés))),"*",Montant),
IF(_T_E=AR$4,IF(OR(AR$4=Tout_JF_P,NOT(NETWORKDAYS.INTL(AR$4,AR$4,Chômés))),"*",Montant),
IF(AND(OFFSET(AR31,,-Sens)&lt;&gt;"",OR(OFFSET(AR$4,,-Sens)=Tout_JF_P,NOT(NETWORKDAYS.INTL(OFFSET(AR$4,,-Sens),OFFSET(AR$4,,-Sens),Chômés)))),IF(OR(AR$4=Tout_JF_P,NOT(NETWORKDAYS.INTL(AR$4,AR$4,Chômés))),"*",Montant),
"")))))),"")</f>
        <v/>
      </c>
      <c r="AS31" s="61" t="str">
        <f t="array" aca="1" ref="AS31" ca="1">IFERROR(IF(AS$4&lt;$D31,"",
IF(AS$4&gt;La_Dernière_Opération,"",
IF(AS$4=La_Dernière_Opération,Montant,
IF(AS$4=$D31,IF(OR(AS$4=Tout_JF_P,NOT(NETWORKDAYS.INTL(AS$4,AS$4,Chômés))),"*",Montant),
IF(_T_E=AS$4,IF(OR(AS$4=Tout_JF_P,NOT(NETWORKDAYS.INTL(AS$4,AS$4,Chômés))),"*",Montant),
IF(AND(OFFSET(AS31,,-Sens)&lt;&gt;"",OR(OFFSET(AS$4,,-Sens)=Tout_JF_P,NOT(NETWORKDAYS.INTL(OFFSET(AS$4,,-Sens),OFFSET(AS$4,,-Sens),Chômés)))),IF(OR(AS$4=Tout_JF_P,NOT(NETWORKDAYS.INTL(AS$4,AS$4,Chômés))),"*",Montant),
"")))))),"")</f>
        <v>VM</v>
      </c>
      <c r="AT31" s="61" t="str">
        <f t="array" aca="1" ref="AT31" ca="1">IFERROR(IF(AT$4&lt;$D31,"",
IF(AT$4&gt;La_Dernière_Opération,"",
IF(AT$4=La_Dernière_Opération,Montant,
IF(AT$4=$D31,IF(OR(AT$4=Tout_JF_P,NOT(NETWORKDAYS.INTL(AT$4,AT$4,Chômés))),"*",Montant),
IF(_T_E=AT$4,IF(OR(AT$4=Tout_JF_P,NOT(NETWORKDAYS.INTL(AT$4,AT$4,Chômés))),"*",Montant),
IF(AND(OFFSET(AT31,,-Sens)&lt;&gt;"",OR(OFFSET(AT$4,,-Sens)=Tout_JF_P,NOT(NETWORKDAYS.INTL(OFFSET(AT$4,,-Sens),OFFSET(AT$4,,-Sens),Chômés)))),IF(OR(AT$4=Tout_JF_P,NOT(NETWORKDAYS.INTL(AT$4,AT$4,Chômés))),"*",Montant),
"")))))),"")</f>
        <v/>
      </c>
      <c r="AU31" s="61" t="str">
        <f t="array" aca="1" ref="AU31" ca="1">IFERROR(IF(AU$4&lt;$D31,"",
IF(AU$4&gt;La_Dernière_Opération,"",
IF(AU$4=La_Dernière_Opération,Montant,
IF(AU$4=$D31,IF(OR(AU$4=Tout_JF_P,NOT(NETWORKDAYS.INTL(AU$4,AU$4,Chômés))),"*",Montant),
IF(_T_E=AU$4,IF(OR(AU$4=Tout_JF_P,NOT(NETWORKDAYS.INTL(AU$4,AU$4,Chômés))),"*",Montant),
IF(AND(OFFSET(AU31,,-Sens)&lt;&gt;"",OR(OFFSET(AU$4,,-Sens)=Tout_JF_P,NOT(NETWORKDAYS.INTL(OFFSET(AU$4,,-Sens),OFFSET(AU$4,,-Sens),Chômés)))),IF(OR(AU$4=Tout_JF_P,NOT(NETWORKDAYS.INTL(AU$4,AU$4,Chômés))),"*",Montant),
"")))))),"")</f>
        <v/>
      </c>
      <c r="AV31" s="61" t="str">
        <f t="array" aca="1" ref="AV31" ca="1">IFERROR(IF(AV$4&lt;$D31,"",
IF(AV$4&gt;La_Dernière_Opération,"",
IF(AV$4=La_Dernière_Opération,Montant,
IF(AV$4=$D31,IF(OR(AV$4=Tout_JF_P,NOT(NETWORKDAYS.INTL(AV$4,AV$4,Chômés))),"*",Montant),
IF(_T_E=AV$4,IF(OR(AV$4=Tout_JF_P,NOT(NETWORKDAYS.INTL(AV$4,AV$4,Chômés))),"*",Montant),
IF(AND(OFFSET(AV31,,-Sens)&lt;&gt;"",OR(OFFSET(AV$4,,-Sens)=Tout_JF_P,NOT(NETWORKDAYS.INTL(OFFSET(AV$4,,-Sens),OFFSET(AV$4,,-Sens),Chômés)))),IF(OR(AV$4=Tout_JF_P,NOT(NETWORKDAYS.INTL(AV$4,AV$4,Chômés))),"*",Montant),
"")))))),"")</f>
        <v/>
      </c>
      <c r="AW31" s="61" t="str">
        <f t="array" aca="1" ref="AW31" ca="1">IFERROR(IF(AW$4&lt;$D31,"",
IF(AW$4&gt;La_Dernière_Opération,"",
IF(AW$4=La_Dernière_Opération,Montant,
IF(AW$4=$D31,IF(OR(AW$4=Tout_JF_P,NOT(NETWORKDAYS.INTL(AW$4,AW$4,Chômés))),"*",Montant),
IF(_T_E=AW$4,IF(OR(AW$4=Tout_JF_P,NOT(NETWORKDAYS.INTL(AW$4,AW$4,Chômés))),"*",Montant),
IF(AND(OFFSET(AW31,,-Sens)&lt;&gt;"",OR(OFFSET(AW$4,,-Sens)=Tout_JF_P,NOT(NETWORKDAYS.INTL(OFFSET(AW$4,,-Sens),OFFSET(AW$4,,-Sens),Chômés)))),IF(OR(AW$4=Tout_JF_P,NOT(NETWORKDAYS.INTL(AW$4,AW$4,Chômés))),"*",Montant),
"")))))),"")</f>
        <v/>
      </c>
      <c r="AX31" s="61" t="str">
        <f t="array" aca="1" ref="AX31" ca="1">IFERROR(IF(AX$4&lt;$D31,"",
IF(AX$4&gt;La_Dernière_Opération,"",
IF(AX$4=La_Dernière_Opération,Montant,
IF(AX$4=$D31,IF(OR(AX$4=Tout_JF_P,NOT(NETWORKDAYS.INTL(AX$4,AX$4,Chômés))),"*",Montant),
IF(_T_E=AX$4,IF(OR(AX$4=Tout_JF_P,NOT(NETWORKDAYS.INTL(AX$4,AX$4,Chômés))),"*",Montant),
IF(AND(OFFSET(AX31,,-Sens)&lt;&gt;"",OR(OFFSET(AX$4,,-Sens)=Tout_JF_P,NOT(NETWORKDAYS.INTL(OFFSET(AX$4,,-Sens),OFFSET(AX$4,,-Sens),Chômés)))),IF(OR(AX$4=Tout_JF_P,NOT(NETWORKDAYS.INTL(AX$4,AX$4,Chômés))),"*",Montant),
"")))))),"")</f>
        <v/>
      </c>
      <c r="AY31" s="61" t="str">
        <f t="array" aca="1" ref="AY31" ca="1">IFERROR(IF(AY$4&lt;$D31,"",
IF(AY$4&gt;La_Dernière_Opération,"",
IF(AY$4=La_Dernière_Opération,Montant,
IF(AY$4=$D31,IF(OR(AY$4=Tout_JF_P,NOT(NETWORKDAYS.INTL(AY$4,AY$4,Chômés))),"*",Montant),
IF(_T_E=AY$4,IF(OR(AY$4=Tout_JF_P,NOT(NETWORKDAYS.INTL(AY$4,AY$4,Chômés))),"*",Montant),
IF(AND(OFFSET(AY31,,-Sens)&lt;&gt;"",OR(OFFSET(AY$4,,-Sens)=Tout_JF_P,NOT(NETWORKDAYS.INTL(OFFSET(AY$4,,-Sens),OFFSET(AY$4,,-Sens),Chômés)))),IF(OR(AY$4=Tout_JF_P,NOT(NETWORKDAYS.INTL(AY$4,AY$4,Chômés))),"*",Montant),
"")))))),"")</f>
        <v/>
      </c>
      <c r="AZ31" s="61" t="str">
        <f t="array" aca="1" ref="AZ31" ca="1">IFERROR(IF(AZ$4&lt;$D31,"",
IF(AZ$4&gt;La_Dernière_Opération,"",
IF(AZ$4=La_Dernière_Opération,Montant,
IF(AZ$4=$D31,IF(OR(AZ$4=Tout_JF_P,NOT(NETWORKDAYS.INTL(AZ$4,AZ$4,Chômés))),"*",Montant),
IF(_T_E=AZ$4,IF(OR(AZ$4=Tout_JF_P,NOT(NETWORKDAYS.INTL(AZ$4,AZ$4,Chômés))),"*",Montant),
IF(AND(OFFSET(AZ31,,-Sens)&lt;&gt;"",OR(OFFSET(AZ$4,,-Sens)=Tout_JF_P,NOT(NETWORKDAYS.INTL(OFFSET(AZ$4,,-Sens),OFFSET(AZ$4,,-Sens),Chômés)))),IF(OR(AZ$4=Tout_JF_P,NOT(NETWORKDAYS.INTL(AZ$4,AZ$4,Chômés))),"*",Montant),
"")))))),"")</f>
        <v/>
      </c>
      <c r="BA31" s="61" t="str">
        <f t="array" aca="1" ref="BA31" ca="1">IFERROR(IF(BA$4&lt;$D31,"",
IF(BA$4&gt;La_Dernière_Opération,"",
IF(BA$4=La_Dernière_Opération,Montant,
IF(BA$4=$D31,IF(OR(BA$4=Tout_JF_P,NOT(NETWORKDAYS.INTL(BA$4,BA$4,Chômés))),"*",Montant),
IF(_T_E=BA$4,IF(OR(BA$4=Tout_JF_P,NOT(NETWORKDAYS.INTL(BA$4,BA$4,Chômés))),"*",Montant),
IF(AND(OFFSET(BA31,,-Sens)&lt;&gt;"",OR(OFFSET(BA$4,,-Sens)=Tout_JF_P,NOT(NETWORKDAYS.INTL(OFFSET(BA$4,,-Sens),OFFSET(BA$4,,-Sens),Chômés)))),IF(OR(BA$4=Tout_JF_P,NOT(NETWORKDAYS.INTL(BA$4,BA$4,Chômés))),"*",Montant),
"")))))),"")</f>
        <v/>
      </c>
      <c r="BB31" s="44" t="str">
        <f t="array" aca="1" ref="BB31" ca="1">IFERROR(IF(BB$4&lt;$D31,"",
IF(BB$4&gt;La_Dernière_Opération,"",
IF(BB$4=La_Dernière_Opération,Montant,
IF(BB$4=$D31,IF(OR(BB$4=Tout_JF_P,NOT(NETWORKDAYS.INTL(BB$4,BB$4,Chômés))),"*",Montant),
IF(_T_E=BB$4,IF(OR(BB$4=Tout_JF_P,NOT(NETWORKDAYS.INTL(BB$4,BB$4,Chômés))),"*",Montant),
IF(AND(OFFSET(BB31,,-Sens)&lt;&gt;"",OR(OFFSET(BB$4,,-Sens)=Tout_JF_P,NOT(NETWORKDAYS.INTL(OFFSET(BB$4,,-Sens),OFFSET(BB$4,,-Sens),Chômés)))),IF(OR(BB$4=Tout_JF_P,NOT(NETWORKDAYS.INTL(BB$4,BB$4,Chômés))),"*",Montant),
"")))))),"")</f>
        <v/>
      </c>
      <c r="BC31" s="44" t="str">
        <f t="array" aca="1" ref="BC31" ca="1">IFERROR(IF(BC$4&lt;$D31,"",
IF(BC$4&gt;La_Dernière_Opération,"",
IF(BC$4=La_Dernière_Opération,Montant,
IF(BC$4=$D31,IF(OR(BC$4=Tout_JF_P,NOT(NETWORKDAYS.INTL(BC$4,BC$4,Chômés))),"*",Montant),
IF(_T_E=BC$4,IF(OR(BC$4=Tout_JF_P,NOT(NETWORKDAYS.INTL(BC$4,BC$4,Chômés))),"*",Montant),
IF(AND(OFFSET(BC31,,-Sens)&lt;&gt;"",OR(OFFSET(BC$4,,-Sens)=Tout_JF_P,NOT(NETWORKDAYS.INTL(OFFSET(BC$4,,-Sens),OFFSET(BC$4,,-Sens),Chômés)))),IF(OR(BC$4=Tout_JF_P,NOT(NETWORKDAYS.INTL(BC$4,BC$4,Chômés))),"*",Montant),
"")))))),"")</f>
        <v/>
      </c>
      <c r="BD31" s="44" t="str">
        <f t="array" aca="1" ref="BD31" ca="1">IFERROR(IF(BD$4&lt;$D31,"",
IF(BD$4&gt;La_Dernière_Opération,"",
IF(BD$4=La_Dernière_Opération,Montant,
IF(BD$4=$D31,IF(OR(BD$4=Tout_JF_P,NOT(NETWORKDAYS.INTL(BD$4,BD$4,Chômés))),"*",Montant),
IF(_T_E=BD$4,IF(OR(BD$4=Tout_JF_P,NOT(NETWORKDAYS.INTL(BD$4,BD$4,Chômés))),"*",Montant),
IF(AND(OFFSET(BD31,,-Sens)&lt;&gt;"",OR(OFFSET(BD$4,,-Sens)=Tout_JF_P,NOT(NETWORKDAYS.INTL(OFFSET(BD$4,,-Sens),OFFSET(BD$4,,-Sens),Chômés)))),IF(OR(BD$4=Tout_JF_P,NOT(NETWORKDAYS.INTL(BD$4,BD$4,Chômés))),"*",Montant),
"")))))),"")</f>
        <v/>
      </c>
      <c r="BE31" s="44" t="str">
        <f t="array" aca="1" ref="BE31" ca="1">IFERROR(IF(BE$4&lt;$D31,"",
IF(BE$4&gt;La_Dernière_Opération,"",
IF(BE$4=La_Dernière_Opération,Montant,
IF(BE$4=$D31,IF(OR(BE$4=Tout_JF_P,NOT(NETWORKDAYS.INTL(BE$4,BE$4,Chômés))),"*",Montant),
IF(_T_E=BE$4,IF(OR(BE$4=Tout_JF_P,NOT(NETWORKDAYS.INTL(BE$4,BE$4,Chômés))),"*",Montant),
IF(AND(OFFSET(BE31,,-Sens)&lt;&gt;"",OR(OFFSET(BE$4,,-Sens)=Tout_JF_P,NOT(NETWORKDAYS.INTL(OFFSET(BE$4,,-Sens),OFFSET(BE$4,,-Sens),Chômés)))),IF(OR(BE$4=Tout_JF_P,NOT(NETWORKDAYS.INTL(BE$4,BE$4,Chômés))),"*",Montant),
"")))))),"")</f>
        <v/>
      </c>
      <c r="BF31" s="44" t="str">
        <f t="array" aca="1" ref="BF31" ca="1">IFERROR(IF(BF$4&lt;$D31,"",
IF(BF$4&gt;La_Dernière_Opération,"",
IF(BF$4=La_Dernière_Opération,Montant,
IF(BF$4=$D31,IF(OR(BF$4=Tout_JF_P,NOT(NETWORKDAYS.INTL(BF$4,BF$4,Chômés))),"*",Montant),
IF(_T_E=BF$4,IF(OR(BF$4=Tout_JF_P,NOT(NETWORKDAYS.INTL(BF$4,BF$4,Chômés))),"*",Montant),
IF(AND(OFFSET(BF31,,-Sens)&lt;&gt;"",OR(OFFSET(BF$4,,-Sens)=Tout_JF_P,NOT(NETWORKDAYS.INTL(OFFSET(BF$4,,-Sens),OFFSET(BF$4,,-Sens),Chômés)))),IF(OR(BF$4=Tout_JF_P,NOT(NETWORKDAYS.INTL(BF$4,BF$4,Chômés))),"*",Montant),
"")))))),"")</f>
        <v/>
      </c>
      <c r="BG31" s="44" t="str">
        <f t="array" aca="1" ref="BG31" ca="1">IFERROR(IF(BG$4&lt;$D31,"",
IF(BG$4&gt;La_Dernière_Opération,"",
IF(BG$4=La_Dernière_Opération,Montant,
IF(BG$4=$D31,IF(OR(BG$4=Tout_JF_P,NOT(NETWORKDAYS.INTL(BG$4,BG$4,Chômés))),"*",Montant),
IF(_T_E=BG$4,IF(OR(BG$4=Tout_JF_P,NOT(NETWORKDAYS.INTL(BG$4,BG$4,Chômés))),"*",Montant),
IF(AND(OFFSET(BG31,,-Sens)&lt;&gt;"",OR(OFFSET(BG$4,,-Sens)=Tout_JF_P,NOT(NETWORKDAYS.INTL(OFFSET(BG$4,,-Sens),OFFSET(BG$4,,-Sens),Chômés)))),IF(OR(BG$4=Tout_JF_P,NOT(NETWORKDAYS.INTL(BG$4,BG$4,Chômés))),"*",Montant),
"")))))),"")</f>
        <v/>
      </c>
      <c r="BH31" s="40" t="str">
        <f t="array" aca="1" ref="BH31" ca="1">IFERROR(IF(BH$4&lt;$D31,"",
IF(BH$4&gt;La_Dernière_Opération,"",
IF(BH$4=La_Dernière_Opération,Montant,
IF(BH$4=$D31,IF(OR(BH$4=Tout_JF_P,NOT(NETWORKDAYS.INTL(BH$4,BH$4,Chômés))),"*",Montant),
IF(_T_E=BH$4,IF(OR(BH$4=Tout_JF_P,NOT(NETWORKDAYS.INTL(BH$4,BH$4,Chômés))),"*",Montant),
IF(AND(OFFSET(BH31,,-Sens)&lt;&gt;"",OR(OFFSET(BH$4,,-Sens)=Tout_JF_P,NOT(NETWORKDAYS.INTL(OFFSET(BH$4,,-Sens),OFFSET(BH$4,,-Sens),Chômés)))),IF(OR(BH$4=Tout_JF_P,NOT(NETWORKDAYS.INTL(BH$4,BH$4,Chômés))),"*",Montant),
"")))))),"")</f>
        <v/>
      </c>
    </row>
    <row r="32" spans="1:60" ht="26.25" x14ac:dyDescent="0.25">
      <c r="A32" s="63" t="s">
        <v>139</v>
      </c>
      <c r="B32" s="75" t="s">
        <v>166</v>
      </c>
      <c r="C32" s="71"/>
      <c r="D32" s="72">
        <v>43839</v>
      </c>
      <c r="E32" s="77" t="s">
        <v>52</v>
      </c>
      <c r="F32" s="73">
        <v>10000</v>
      </c>
      <c r="G32" s="71"/>
      <c r="H32" s="74">
        <f t="array" aca="1" ref="H32" ca="1">IF(OR($D32=Fériés,$D32=Ponts,NOT(NETWORKDAYS.INTL($D32,$D32,Chômés))),"Erreur de",IF($D32="","Absence de",IFERROR(
IF($I32="Terminé","Opération",
IF(TODAY()&lt;=$D32,$D32,
IF($I32&lt;WORKDAY.INTL(Prochaine_Echéance,IF(OR(WORKDAY.INTL(Prochaine_Echéance,0,Chômés,Tout_JF_P)=Tout_JF_P),1,0)*Sens,Chômés,Tout_JF_P),
$I32,
WORKDAY.INTL(Prochaine_Echéance,IF(OR(WORKDAY.INTL(Prochaine_Echéance,0,Chômés,Tout_JF_P)=Tout_JF_P),1,0)*Sens,Chômés,Tout_JF_P))
)),
IF($D32="","Absence de","Erreur de"))))</f>
        <v>43899</v>
      </c>
      <c r="I32" s="60" t="str">
        <f t="array" aca="1" ref="I32" ca="1">IF(OR($D32=Fériés,$D32=Ponts,NOT(NETWORKDAYS.INTL($D32,$D32,Chômés))),"date de début",IFERROR(
IF(La_Dernière_Opération&gt;EDATE($D32,100),"Perpétuel",
IF(La_Dernière_Opération&lt;TODAY(),"Terminé",La_Dernière_Opération)),IF(AND(ISNUMBER($D32),$E32=""),"périodicité","date de début")))</f>
        <v>Perpétuel</v>
      </c>
      <c r="J32" s="40" t="str">
        <f t="array" aca="1" ref="J32" ca="1">IFERROR(IF(J$4&lt;$D32,"",
IF(J$4&gt;La_Dernière_Opération,"",
IF(J$4=La_Dernière_Opération,Montant,
IF(J$4=$D32,IF(OR(J$4=Tout_JF_P,NOT(NETWORKDAYS.INTL(J$4,J$4,Chômés))),"*",Montant),
IF(_T_E=J$4,IF(OR(J$4=Tout_JF_P,NOT(NETWORKDAYS.INTL(J$4,J$4,Chômés))),"*",Montant),
IF(AND(OFFSET(J32,,-Sens)&lt;&gt;"",OR(OFFSET(J$4,,-Sens)=Tout_JF_P,NOT(NETWORKDAYS.INTL(OFFSET(J$4,,-Sens),OFFSET(J$4,,-Sens),Chômés)))),IF(OR(J$4=Tout_JF_P,NOT(NETWORKDAYS.INTL(J$4,J$4,Chômés))),"*",Montant),
"")))))),"")</f>
        <v/>
      </c>
      <c r="K32" s="40" t="str">
        <f t="array" aca="1" ref="K32" ca="1">IFERROR(IF(K$4&lt;$D32,"",
IF(K$4&gt;La_Dernière_Opération,"",
IF(K$4=La_Dernière_Opération,Montant,
IF(K$4=$D32,IF(OR(K$4=Tout_JF_P,NOT(NETWORKDAYS.INTL(K$4,K$4,Chômés))),"*",Montant),
IF(_T_E=K$4,IF(OR(K$4=Tout_JF_P,NOT(NETWORKDAYS.INTL(K$4,K$4,Chômés))),"*",Montant),
IF(AND(OFFSET(K32,,-Sens)&lt;&gt;"",OR(OFFSET(K$4,,-Sens)=Tout_JF_P,NOT(NETWORKDAYS.INTL(OFFSET(K$4,,-Sens),OFFSET(K$4,,-Sens),Chômés)))),IF(OR(K$4=Tout_JF_P,NOT(NETWORKDAYS.INTL(K$4,K$4,Chômés))),"*",Montant),
"")))))),"")</f>
        <v/>
      </c>
      <c r="L32" s="40" t="str">
        <f t="array" aca="1" ref="L32" ca="1">IFERROR(IF(L$4&lt;$D32,"",
IF(L$4&gt;La_Dernière_Opération,"",
IF(L$4=La_Dernière_Opération,Montant,
IF(L$4=$D32,IF(OR(L$4=Tout_JF_P,NOT(NETWORKDAYS.INTL(L$4,L$4,Chômés))),"*",Montant),
IF(_T_E=L$4,IF(OR(L$4=Tout_JF_P,NOT(NETWORKDAYS.INTL(L$4,L$4,Chômés))),"*",Montant),
IF(AND(OFFSET(L32,,-Sens)&lt;&gt;"",OR(OFFSET(L$4,,-Sens)=Tout_JF_P,NOT(NETWORKDAYS.INTL(OFFSET(L$4,,-Sens),OFFSET(L$4,,-Sens),Chômés)))),IF(OR(L$4=Tout_JF_P,NOT(NETWORKDAYS.INTL(L$4,L$4,Chômés))),"*",Montant),
"")))))),"")</f>
        <v/>
      </c>
      <c r="M32" s="40" t="str">
        <f t="array" aca="1" ref="M32" ca="1">IFERROR(IF(M$4&lt;$D32,"",
IF(M$4&gt;La_Dernière_Opération,"",
IF(M$4=La_Dernière_Opération,Montant,
IF(M$4=$D32,IF(OR(M$4=Tout_JF_P,NOT(NETWORKDAYS.INTL(M$4,M$4,Chômés))),"*",Montant),
IF(_T_E=M$4,IF(OR(M$4=Tout_JF_P,NOT(NETWORKDAYS.INTL(M$4,M$4,Chômés))),"*",Montant),
IF(AND(OFFSET(M32,,-Sens)&lt;&gt;"",OR(OFFSET(M$4,,-Sens)=Tout_JF_P,NOT(NETWORKDAYS.INTL(OFFSET(M$4,,-Sens),OFFSET(M$4,,-Sens),Chômés)))),IF(OR(M$4=Tout_JF_P,NOT(NETWORKDAYS.INTL(M$4,M$4,Chômés))),"*",Montant),
"")))))),"")</f>
        <v/>
      </c>
      <c r="N32" s="40" t="str">
        <f t="array" aca="1" ref="N32" ca="1">IFERROR(IF(N$4&lt;$D32,"",
IF(N$4&gt;La_Dernière_Opération,"",
IF(N$4=La_Dernière_Opération,Montant,
IF(N$4=$D32,IF(OR(N$4=Tout_JF_P,NOT(NETWORKDAYS.INTL(N$4,N$4,Chômés))),"*",Montant),
IF(_T_E=N$4,IF(OR(N$4=Tout_JF_P,NOT(NETWORKDAYS.INTL(N$4,N$4,Chômés))),"*",Montant),
IF(AND(OFFSET(N32,,-Sens)&lt;&gt;"",OR(OFFSET(N$4,,-Sens)=Tout_JF_P,NOT(NETWORKDAYS.INTL(OFFSET(N$4,,-Sens),OFFSET(N$4,,-Sens),Chômés)))),IF(OR(N$4=Tout_JF_P,NOT(NETWORKDAYS.INTL(N$4,N$4,Chômés))),"*",Montant),
"")))))),"")</f>
        <v/>
      </c>
      <c r="O32" s="40" t="str">
        <f t="array" aca="1" ref="O32" ca="1">IFERROR(IF(O$4&lt;$D32,"",
IF(O$4&gt;La_Dernière_Opération,"",
IF(O$4=La_Dernière_Opération,Montant,
IF(O$4=$D32,IF(OR(O$4=Tout_JF_P,NOT(NETWORKDAYS.INTL(O$4,O$4,Chômés))),"*",Montant),
IF(_T_E=O$4,IF(OR(O$4=Tout_JF_P,NOT(NETWORKDAYS.INTL(O$4,O$4,Chômés))),"*",Montant),
IF(AND(OFFSET(O32,,-Sens)&lt;&gt;"",OR(OFFSET(O$4,,-Sens)=Tout_JF_P,NOT(NETWORKDAYS.INTL(OFFSET(O$4,,-Sens),OFFSET(O$4,,-Sens),Chômés)))),IF(OR(O$4=Tout_JF_P,NOT(NETWORKDAYS.INTL(O$4,O$4,Chômés))),"*",Montant),
"")))))),"")</f>
        <v/>
      </c>
      <c r="P32" s="40" t="str">
        <f t="array" aca="1" ref="P32" ca="1">IFERROR(IF(P$4&lt;$D32,"",
IF(P$4&gt;La_Dernière_Opération,"",
IF(P$4=La_Dernière_Opération,Montant,
IF(P$4=$D32,IF(OR(P$4=Tout_JF_P,NOT(NETWORKDAYS.INTL(P$4,P$4,Chômés))),"*",Montant),
IF(_T_E=P$4,IF(OR(P$4=Tout_JF_P,NOT(NETWORKDAYS.INTL(P$4,P$4,Chômés))),"*",Montant),
IF(AND(OFFSET(P32,,-Sens)&lt;&gt;"",OR(OFFSET(P$4,,-Sens)=Tout_JF_P,NOT(NETWORKDAYS.INTL(OFFSET(P$4,,-Sens),OFFSET(P$4,,-Sens),Chômés)))),IF(OR(P$4=Tout_JF_P,NOT(NETWORKDAYS.INTL(P$4,P$4,Chômés))),"*",Montant),
"")))))),"")</f>
        <v/>
      </c>
      <c r="Q32" s="40" t="str">
        <f t="array" aca="1" ref="Q32" ca="1">IFERROR(IF(Q$4&lt;$D32,"",
IF(Q$4&gt;La_Dernière_Opération,"",
IF(Q$4=La_Dernière_Opération,Montant,
IF(Q$4=$D32,IF(OR(Q$4=Tout_JF_P,NOT(NETWORKDAYS.INTL(Q$4,Q$4,Chômés))),"*",Montant),
IF(_T_E=Q$4,IF(OR(Q$4=Tout_JF_P,NOT(NETWORKDAYS.INTL(Q$4,Q$4,Chômés))),"*",Montant),
IF(AND(OFFSET(Q32,,-Sens)&lt;&gt;"",OR(OFFSET(Q$4,,-Sens)=Tout_JF_P,NOT(NETWORKDAYS.INTL(OFFSET(Q$4,,-Sens),OFFSET(Q$4,,-Sens),Chômés)))),IF(OR(Q$4=Tout_JF_P,NOT(NETWORKDAYS.INTL(Q$4,Q$4,Chômés))),"*",Montant),
"")))))),"")</f>
        <v/>
      </c>
      <c r="R32" s="61" t="str">
        <f t="array" aca="1" ref="R32" ca="1">IFERROR(IF(R$4&lt;$D32,"",
IF(R$4&gt;La_Dernière_Opération,"",
IF(R$4=La_Dernière_Opération,Montant,
IF(R$4=$D32,IF(OR(R$4=Tout_JF_P,NOT(NETWORKDAYS.INTL(R$4,R$4,Chômés))),"*",Montant),
IF(_T_E=R$4,IF(OR(R$4=Tout_JF_P,NOT(NETWORKDAYS.INTL(R$4,R$4,Chômés))),"*",Montant),
IF(AND(OFFSET(R32,,-Sens)&lt;&gt;"",OR(OFFSET(R$4,,-Sens)=Tout_JF_P,NOT(NETWORKDAYS.INTL(OFFSET(R$4,,-Sens),OFFSET(R$4,,-Sens),Chômés)))),IF(OR(R$4=Tout_JF_P,NOT(NETWORKDAYS.INTL(R$4,R$4,Chômés))),"*",Montant),
"")))))),"")</f>
        <v/>
      </c>
      <c r="S32" s="61" t="str">
        <f t="array" aca="1" ref="S32" ca="1">IFERROR(IF(S$4&lt;$D32,"",
IF(S$4&gt;La_Dernière_Opération,"",
IF(S$4=La_Dernière_Opération,Montant,
IF(S$4=$D32,IF(OR(S$4=Tout_JF_P,NOT(NETWORKDAYS.INTL(S$4,S$4,Chômés))),"*",Montant),
IF(_T_E=S$4,IF(OR(S$4=Tout_JF_P,NOT(NETWORKDAYS.INTL(S$4,S$4,Chômés))),"*",Montant),
IF(AND(OFFSET(S32,,-Sens)&lt;&gt;"",OR(OFFSET(S$4,,-Sens)=Tout_JF_P,NOT(NETWORKDAYS.INTL(OFFSET(S$4,,-Sens),OFFSET(S$4,,-Sens),Chômés)))),IF(OR(S$4=Tout_JF_P,NOT(NETWORKDAYS.INTL(S$4,S$4,Chômés))),"*",Montant),
"")))))),"")</f>
        <v/>
      </c>
      <c r="T32" s="61" t="str">
        <f t="array" aca="1" ref="T32" ca="1">IFERROR(IF(T$4&lt;$D32,"",
IF(T$4&gt;La_Dernière_Opération,"",
IF(T$4=La_Dernière_Opération,Montant,
IF(T$4=$D32,IF(OR(T$4=Tout_JF_P,NOT(NETWORKDAYS.INTL(T$4,T$4,Chômés))),"*",Montant),
IF(_T_E=T$4,IF(OR(T$4=Tout_JF_P,NOT(NETWORKDAYS.INTL(T$4,T$4,Chômés))),"*",Montant),
IF(AND(OFFSET(T32,,-Sens)&lt;&gt;"",OR(OFFSET(T$4,,-Sens)=Tout_JF_P,NOT(NETWORKDAYS.INTL(OFFSET(T$4,,-Sens),OFFSET(T$4,,-Sens),Chômés)))),IF(OR(T$4=Tout_JF_P,NOT(NETWORKDAYS.INTL(T$4,T$4,Chômés))),"*",Montant),
"")))))),"")</f>
        <v/>
      </c>
      <c r="U32" s="61" t="str">
        <f t="array" aca="1" ref="U32" ca="1">IFERROR(IF(U$4&lt;$D32,"",
IF(U$4&gt;La_Dernière_Opération,"",
IF(U$4=La_Dernière_Opération,Montant,
IF(U$4=$D32,IF(OR(U$4=Tout_JF_P,NOT(NETWORKDAYS.INTL(U$4,U$4,Chômés))),"*",Montant),
IF(_T_E=U$4,IF(OR(U$4=Tout_JF_P,NOT(NETWORKDAYS.INTL(U$4,U$4,Chômés))),"*",Montant),
IF(AND(OFFSET(U32,,-Sens)&lt;&gt;"",OR(OFFSET(U$4,,-Sens)=Tout_JF_P,NOT(NETWORKDAYS.INTL(OFFSET(U$4,,-Sens),OFFSET(U$4,,-Sens),Chômés)))),IF(OR(U$4=Tout_JF_P,NOT(NETWORKDAYS.INTL(U$4,U$4,Chômés))),"*",Montant),
"")))))),"")</f>
        <v/>
      </c>
      <c r="V32" s="61" t="str">
        <f t="array" aca="1" ref="V32" ca="1">IFERROR(IF(V$4&lt;$D32,"",
IF(V$4&gt;La_Dernière_Opération,"",
IF(V$4=La_Dernière_Opération,Montant,
IF(V$4=$D32,IF(OR(V$4=Tout_JF_P,NOT(NETWORKDAYS.INTL(V$4,V$4,Chômés))),"*",Montant),
IF(_T_E=V$4,IF(OR(V$4=Tout_JF_P,NOT(NETWORKDAYS.INTL(V$4,V$4,Chômés))),"*",Montant),
IF(AND(OFFSET(V32,,-Sens)&lt;&gt;"",OR(OFFSET(V$4,,-Sens)=Tout_JF_P,NOT(NETWORKDAYS.INTL(OFFSET(V$4,,-Sens),OFFSET(V$4,,-Sens),Chômés)))),IF(OR(V$4=Tout_JF_P,NOT(NETWORKDAYS.INTL(V$4,V$4,Chômés))),"*",Montant),
"")))))),"")</f>
        <v/>
      </c>
      <c r="W32" s="61" t="str">
        <f t="array" aca="1" ref="W32" ca="1">IFERROR(IF(W$4&lt;$D32,"",
IF(W$4&gt;La_Dernière_Opération,"",
IF(W$4=La_Dernière_Opération,Montant,
IF(W$4=$D32,IF(OR(W$4=Tout_JF_P,NOT(NETWORKDAYS.INTL(W$4,W$4,Chômés))),"*",Montant),
IF(_T_E=W$4,IF(OR(W$4=Tout_JF_P,NOT(NETWORKDAYS.INTL(W$4,W$4,Chômés))),"*",Montant),
IF(AND(OFFSET(W32,,-Sens)&lt;&gt;"",OR(OFFSET(W$4,,-Sens)=Tout_JF_P,NOT(NETWORKDAYS.INTL(OFFSET(W$4,,-Sens),OFFSET(W$4,,-Sens),Chômés)))),IF(OR(W$4=Tout_JF_P,NOT(NETWORKDAYS.INTL(W$4,W$4,Chômés))),"*",Montant),
"")))))),"")</f>
        <v/>
      </c>
      <c r="X32" s="61" t="str">
        <f t="array" aca="1" ref="X32" ca="1">IFERROR(IF(X$4&lt;$D32,"",
IF(X$4&gt;La_Dernière_Opération,"",
IF(X$4=La_Dernière_Opération,Montant,
IF(X$4=$D32,IF(OR(X$4=Tout_JF_P,NOT(NETWORKDAYS.INTL(X$4,X$4,Chômés))),"*",Montant),
IF(_T_E=X$4,IF(OR(X$4=Tout_JF_P,NOT(NETWORKDAYS.INTL(X$4,X$4,Chômés))),"*",Montant),
IF(AND(OFFSET(X32,,-Sens)&lt;&gt;"",OR(OFFSET(X$4,,-Sens)=Tout_JF_P,NOT(NETWORKDAYS.INTL(OFFSET(X$4,,-Sens),OFFSET(X$4,,-Sens),Chômés)))),IF(OR(X$4=Tout_JF_P,NOT(NETWORKDAYS.INTL(X$4,X$4,Chômés))),"*",Montant),
"")))))),"")</f>
        <v/>
      </c>
      <c r="Y32" s="61" t="str">
        <f t="array" aca="1" ref="Y32" ca="1">IFERROR(IF(Y$4&lt;$D32,"",
IF(Y$4&gt;La_Dernière_Opération,"",
IF(Y$4=La_Dernière_Opération,Montant,
IF(Y$4=$D32,IF(OR(Y$4=Tout_JF_P,NOT(NETWORKDAYS.INTL(Y$4,Y$4,Chômés))),"*",Montant),
IF(_T_E=Y$4,IF(OR(Y$4=Tout_JF_P,NOT(NETWORKDAYS.INTL(Y$4,Y$4,Chômés))),"*",Montant),
IF(AND(OFFSET(Y32,,-Sens)&lt;&gt;"",OR(OFFSET(Y$4,,-Sens)=Tout_JF_P,NOT(NETWORKDAYS.INTL(OFFSET(Y$4,,-Sens),OFFSET(Y$4,,-Sens),Chômés)))),IF(OR(Y$4=Tout_JF_P,NOT(NETWORKDAYS.INTL(Y$4,Y$4,Chômés))),"*",Montant),
"")))))),"")</f>
        <v/>
      </c>
      <c r="Z32" s="61" t="str">
        <f t="array" aca="1" ref="Z32" ca="1">IFERROR(IF(Z$4&lt;$D32,"",
IF(Z$4&gt;La_Dernière_Opération,"",
IF(Z$4=La_Dernière_Opération,Montant,
IF(Z$4=$D32,IF(OR(Z$4=Tout_JF_P,NOT(NETWORKDAYS.INTL(Z$4,Z$4,Chômés))),"*",Montant),
IF(_T_E=Z$4,IF(OR(Z$4=Tout_JF_P,NOT(NETWORKDAYS.INTL(Z$4,Z$4,Chômés))),"*",Montant),
IF(AND(OFFSET(Z32,,-Sens)&lt;&gt;"",OR(OFFSET(Z$4,,-Sens)=Tout_JF_P,NOT(NETWORKDAYS.INTL(OFFSET(Z$4,,-Sens),OFFSET(Z$4,,-Sens),Chômés)))),IF(OR(Z$4=Tout_JF_P,NOT(NETWORKDAYS.INTL(Z$4,Z$4,Chômés))),"*",Montant),
"")))))),"")</f>
        <v/>
      </c>
      <c r="AA32" s="61" t="str">
        <f t="array" aca="1" ref="AA32" ca="1">IFERROR(IF(AA$4&lt;$D32,"",
IF(AA$4&gt;La_Dernière_Opération,"",
IF(AA$4=La_Dernière_Opération,Montant,
IF(AA$4=$D32,IF(OR(AA$4=Tout_JF_P,NOT(NETWORKDAYS.INTL(AA$4,AA$4,Chômés))),"*",Montant),
IF(_T_E=AA$4,IF(OR(AA$4=Tout_JF_P,NOT(NETWORKDAYS.INTL(AA$4,AA$4,Chômés))),"*",Montant),
IF(AND(OFFSET(AA32,,-Sens)&lt;&gt;"",OR(OFFSET(AA$4,,-Sens)=Tout_JF_P,NOT(NETWORKDAYS.INTL(OFFSET(AA$4,,-Sens),OFFSET(AA$4,,-Sens),Chômés)))),IF(OR(AA$4=Tout_JF_P,NOT(NETWORKDAYS.INTL(AA$4,AA$4,Chômés))),"*",Montant),
"")))))),"")</f>
        <v/>
      </c>
      <c r="AB32" s="61" t="str">
        <f t="array" aca="1" ref="AB32" ca="1">IFERROR(IF(AB$4&lt;$D32,"",
IF(AB$4&gt;La_Dernière_Opération,"",
IF(AB$4=La_Dernière_Opération,Montant,
IF(AB$4=$D32,IF(OR(AB$4=Tout_JF_P,NOT(NETWORKDAYS.INTL(AB$4,AB$4,Chômés))),"*",Montant),
IF(_T_E=AB$4,IF(OR(AB$4=Tout_JF_P,NOT(NETWORKDAYS.INTL(AB$4,AB$4,Chômés))),"*",Montant),
IF(AND(OFFSET(AB32,,-Sens)&lt;&gt;"",OR(OFFSET(AB$4,,-Sens)=Tout_JF_P,NOT(NETWORKDAYS.INTL(OFFSET(AB$4,,-Sens),OFFSET(AB$4,,-Sens),Chômés)))),IF(OR(AB$4=Tout_JF_P,NOT(NETWORKDAYS.INTL(AB$4,AB$4,Chômés))),"*",Montant),
"")))))),"")</f>
        <v/>
      </c>
      <c r="AC32" s="61" t="str">
        <f t="array" aca="1" ref="AC32" ca="1">IFERROR(IF(AC$4&lt;$D32,"",
IF(AC$4&gt;La_Dernière_Opération,"",
IF(AC$4=La_Dernière_Opération,Montant,
IF(AC$4=$D32,IF(OR(AC$4=Tout_JF_P,NOT(NETWORKDAYS.INTL(AC$4,AC$4,Chômés))),"*",Montant),
IF(_T_E=AC$4,IF(OR(AC$4=Tout_JF_P,NOT(NETWORKDAYS.INTL(AC$4,AC$4,Chômés))),"*",Montant),
IF(AND(OFFSET(AC32,,-Sens)&lt;&gt;"",OR(OFFSET(AC$4,,-Sens)=Tout_JF_P,NOT(NETWORKDAYS.INTL(OFFSET(AC$4,,-Sens),OFFSET(AC$4,,-Sens),Chômés)))),IF(OR(AC$4=Tout_JF_P,NOT(NETWORKDAYS.INTL(AC$4,AC$4,Chômés))),"*",Montant),
"")))))),"")</f>
        <v/>
      </c>
      <c r="AD32" s="61" t="str">
        <f t="array" aca="1" ref="AD32" ca="1">IFERROR(IF(AD$4&lt;$D32,"",
IF(AD$4&gt;La_Dernière_Opération,"",
IF(AD$4=La_Dernière_Opération,Montant,
IF(AD$4=$D32,IF(OR(AD$4=Tout_JF_P,NOT(NETWORKDAYS.INTL(AD$4,AD$4,Chômés))),"*",Montant),
IF(_T_E=AD$4,IF(OR(AD$4=Tout_JF_P,NOT(NETWORKDAYS.INTL(AD$4,AD$4,Chômés))),"*",Montant),
IF(AND(OFFSET(AD32,,-Sens)&lt;&gt;"",OR(OFFSET(AD$4,,-Sens)=Tout_JF_P,NOT(NETWORKDAYS.INTL(OFFSET(AD$4,,-Sens),OFFSET(AD$4,,-Sens),Chômés)))),IF(OR(AD$4=Tout_JF_P,NOT(NETWORKDAYS.INTL(AD$4,AD$4,Chômés))),"*",Montant),
"")))))),"")</f>
        <v/>
      </c>
      <c r="AE32" s="61" t="str">
        <f t="array" aca="1" ref="AE32" ca="1">IFERROR(IF(AE$4&lt;$D32,"",
IF(AE$4&gt;La_Dernière_Opération,"",
IF(AE$4=La_Dernière_Opération,Montant,
IF(AE$4=$D32,IF(OR(AE$4=Tout_JF_P,NOT(NETWORKDAYS.INTL(AE$4,AE$4,Chômés))),"*",Montant),
IF(_T_E=AE$4,IF(OR(AE$4=Tout_JF_P,NOT(NETWORKDAYS.INTL(AE$4,AE$4,Chômés))),"*",Montant),
IF(AND(OFFSET(AE32,,-Sens)&lt;&gt;"",OR(OFFSET(AE$4,,-Sens)=Tout_JF_P,NOT(NETWORKDAYS.INTL(OFFSET(AE$4,,-Sens),OFFSET(AE$4,,-Sens),Chômés)))),IF(OR(AE$4=Tout_JF_P,NOT(NETWORKDAYS.INTL(AE$4,AE$4,Chômés))),"*",Montant),
"")))))),"")</f>
        <v/>
      </c>
      <c r="AF32" s="61" t="str">
        <f t="array" aca="1" ref="AF32" ca="1">IFERROR(IF(AF$4&lt;$D32,"",
IF(AF$4&gt;La_Dernière_Opération,"",
IF(AF$4=La_Dernière_Opération,Montant,
IF(AF$4=$D32,IF(OR(AF$4=Tout_JF_P,NOT(NETWORKDAYS.INTL(AF$4,AF$4,Chômés))),"*",Montant),
IF(_T_E=AF$4,IF(OR(AF$4=Tout_JF_P,NOT(NETWORKDAYS.INTL(AF$4,AF$4,Chômés))),"*",Montant),
IF(AND(OFFSET(AF32,,-Sens)&lt;&gt;"",OR(OFFSET(AF$4,,-Sens)=Tout_JF_P,NOT(NETWORKDAYS.INTL(OFFSET(AF$4,,-Sens),OFFSET(AF$4,,-Sens),Chômés)))),IF(OR(AF$4=Tout_JF_P,NOT(NETWORKDAYS.INTL(AF$4,AF$4,Chômés))),"*",Montant),
"")))))),"")</f>
        <v>VM</v>
      </c>
      <c r="AG32" s="61" t="str">
        <f t="array" aca="1" ref="AG32" ca="1">IFERROR(IF(AG$4&lt;$D32,"",
IF(AG$4&gt;La_Dernière_Opération,"",
IF(AG$4=La_Dernière_Opération,Montant,
IF(AG$4=$D32,IF(OR(AG$4=Tout_JF_P,NOT(NETWORKDAYS.INTL(AG$4,AG$4,Chômés))),"*",Montant),
IF(_T_E=AG$4,IF(OR(AG$4=Tout_JF_P,NOT(NETWORKDAYS.INTL(AG$4,AG$4,Chômés))),"*",Montant),
IF(AND(OFFSET(AG32,,-Sens)&lt;&gt;"",OR(OFFSET(AG$4,,-Sens)=Tout_JF_P,NOT(NETWORKDAYS.INTL(OFFSET(AG$4,,-Sens),OFFSET(AG$4,,-Sens),Chômés)))),IF(OR(AG$4=Tout_JF_P,NOT(NETWORKDAYS.INTL(AG$4,AG$4,Chômés))),"*",Montant),
"")))))),"")</f>
        <v/>
      </c>
      <c r="AH32" s="61" t="str">
        <f t="array" aca="1" ref="AH32" ca="1">IFERROR(IF(AH$4&lt;$D32,"",
IF(AH$4&gt;La_Dernière_Opération,"",
IF(AH$4=La_Dernière_Opération,Montant,
IF(AH$4=$D32,IF(OR(AH$4=Tout_JF_P,NOT(NETWORKDAYS.INTL(AH$4,AH$4,Chômés))),"*",Montant),
IF(_T_E=AH$4,IF(OR(AH$4=Tout_JF_P,NOT(NETWORKDAYS.INTL(AH$4,AH$4,Chômés))),"*",Montant),
IF(AND(OFFSET(AH32,,-Sens)&lt;&gt;"",OR(OFFSET(AH$4,,-Sens)=Tout_JF_P,NOT(NETWORKDAYS.INTL(OFFSET(AH$4,,-Sens),OFFSET(AH$4,,-Sens),Chômés)))),IF(OR(AH$4=Tout_JF_P,NOT(NETWORKDAYS.INTL(AH$4,AH$4,Chômés))),"*",Montant),
"")))))),"")</f>
        <v/>
      </c>
      <c r="AI32" s="61" t="str">
        <f t="array" aca="1" ref="AI32" ca="1">IFERROR(IF(AI$4&lt;$D32,"",
IF(AI$4&gt;La_Dernière_Opération,"",
IF(AI$4=La_Dernière_Opération,Montant,
IF(AI$4=$D32,IF(OR(AI$4=Tout_JF_P,NOT(NETWORKDAYS.INTL(AI$4,AI$4,Chômés))),"*",Montant),
IF(_T_E=AI$4,IF(OR(AI$4=Tout_JF_P,NOT(NETWORKDAYS.INTL(AI$4,AI$4,Chômés))),"*",Montant),
IF(AND(OFFSET(AI32,,-Sens)&lt;&gt;"",OR(OFFSET(AI$4,,-Sens)=Tout_JF_P,NOT(NETWORKDAYS.INTL(OFFSET(AI$4,,-Sens),OFFSET(AI$4,,-Sens),Chômés)))),IF(OR(AI$4=Tout_JF_P,NOT(NETWORKDAYS.INTL(AI$4,AI$4,Chômés))),"*",Montant),
"")))))),"")</f>
        <v/>
      </c>
      <c r="AJ32" s="61" t="str">
        <f t="array" aca="1" ref="AJ32" ca="1">IFERROR(IF(AJ$4&lt;$D32,"",
IF(AJ$4&gt;La_Dernière_Opération,"",
IF(AJ$4=La_Dernière_Opération,Montant,
IF(AJ$4=$D32,IF(OR(AJ$4=Tout_JF_P,NOT(NETWORKDAYS.INTL(AJ$4,AJ$4,Chômés))),"*",Montant),
IF(_T_E=AJ$4,IF(OR(AJ$4=Tout_JF_P,NOT(NETWORKDAYS.INTL(AJ$4,AJ$4,Chômés))),"*",Montant),
IF(AND(OFFSET(AJ32,,-Sens)&lt;&gt;"",OR(OFFSET(AJ$4,,-Sens)=Tout_JF_P,NOT(NETWORKDAYS.INTL(OFFSET(AJ$4,,-Sens),OFFSET(AJ$4,,-Sens),Chômés)))),IF(OR(AJ$4=Tout_JF_P,NOT(NETWORKDAYS.INTL(AJ$4,AJ$4,Chômés))),"*",Montant),
"")))))),"")</f>
        <v/>
      </c>
      <c r="AK32" s="61" t="str">
        <f t="array" aca="1" ref="AK32" ca="1">IFERROR(IF(AK$4&lt;$D32,"",
IF(AK$4&gt;La_Dernière_Opération,"",
IF(AK$4=La_Dernière_Opération,Montant,
IF(AK$4=$D32,IF(OR(AK$4=Tout_JF_P,NOT(NETWORKDAYS.INTL(AK$4,AK$4,Chômés))),"*",Montant),
IF(_T_E=AK$4,IF(OR(AK$4=Tout_JF_P,NOT(NETWORKDAYS.INTL(AK$4,AK$4,Chômés))),"*",Montant),
IF(AND(OFFSET(AK32,,-Sens)&lt;&gt;"",OR(OFFSET(AK$4,,-Sens)=Tout_JF_P,NOT(NETWORKDAYS.INTL(OFFSET(AK$4,,-Sens),OFFSET(AK$4,,-Sens),Chômés)))),IF(OR(AK$4=Tout_JF_P,NOT(NETWORKDAYS.INTL(AK$4,AK$4,Chômés))),"*",Montant),
"")))))),"")</f>
        <v/>
      </c>
      <c r="AL32" s="61" t="str">
        <f t="array" aca="1" ref="AL32" ca="1">IFERROR(IF(AL$4&lt;$D32,"",
IF(AL$4&gt;La_Dernière_Opération,"",
IF(AL$4=La_Dernière_Opération,Montant,
IF(AL$4=$D32,IF(OR(AL$4=Tout_JF_P,NOT(NETWORKDAYS.INTL(AL$4,AL$4,Chômés))),"*",Montant),
IF(_T_E=AL$4,IF(OR(AL$4=Tout_JF_P,NOT(NETWORKDAYS.INTL(AL$4,AL$4,Chômés))),"*",Montant),
IF(AND(OFFSET(AL32,,-Sens)&lt;&gt;"",OR(OFFSET(AL$4,,-Sens)=Tout_JF_P,NOT(NETWORKDAYS.INTL(OFFSET(AL$4,,-Sens),OFFSET(AL$4,,-Sens),Chômés)))),IF(OR(AL$4=Tout_JF_P,NOT(NETWORKDAYS.INTL(AL$4,AL$4,Chômés))),"*",Montant),
"")))))),"")</f>
        <v/>
      </c>
      <c r="AM32" s="61" t="str">
        <f t="array" aca="1" ref="AM32" ca="1">IFERROR(IF(AM$4&lt;$D32,"",
IF(AM$4&gt;La_Dernière_Opération,"",
IF(AM$4=La_Dernière_Opération,Montant,
IF(AM$4=$D32,IF(OR(AM$4=Tout_JF_P,NOT(NETWORKDAYS.INTL(AM$4,AM$4,Chômés))),"*",Montant),
IF(_T_E=AM$4,IF(OR(AM$4=Tout_JF_P,NOT(NETWORKDAYS.INTL(AM$4,AM$4,Chômés))),"*",Montant),
IF(AND(OFFSET(AM32,,-Sens)&lt;&gt;"",OR(OFFSET(AM$4,,-Sens)=Tout_JF_P,NOT(NETWORKDAYS.INTL(OFFSET(AM$4,,-Sens),OFFSET(AM$4,,-Sens),Chômés)))),IF(OR(AM$4=Tout_JF_P,NOT(NETWORKDAYS.INTL(AM$4,AM$4,Chômés))),"*",Montant),
"")))))),"")</f>
        <v/>
      </c>
      <c r="AN32" s="61" t="str">
        <f t="array" aca="1" ref="AN32" ca="1">IFERROR(IF(AN$4&lt;$D32,"",
IF(AN$4&gt;La_Dernière_Opération,"",
IF(AN$4=La_Dernière_Opération,Montant,
IF(AN$4=$D32,IF(OR(AN$4=Tout_JF_P,NOT(NETWORKDAYS.INTL(AN$4,AN$4,Chômés))),"*",Montant),
IF(_T_E=AN$4,IF(OR(AN$4=Tout_JF_P,NOT(NETWORKDAYS.INTL(AN$4,AN$4,Chômés))),"*",Montant),
IF(AND(OFFSET(AN32,,-Sens)&lt;&gt;"",OR(OFFSET(AN$4,,-Sens)=Tout_JF_P,NOT(NETWORKDAYS.INTL(OFFSET(AN$4,,-Sens),OFFSET(AN$4,,-Sens),Chômés)))),IF(OR(AN$4=Tout_JF_P,NOT(NETWORKDAYS.INTL(AN$4,AN$4,Chômés))),"*",Montant),
"")))))),"")</f>
        <v/>
      </c>
      <c r="AO32" s="61" t="str">
        <f t="array" aca="1" ref="AO32" ca="1">IFERROR(IF(AO$4&lt;$D32,"",
IF(AO$4&gt;La_Dernière_Opération,"",
IF(AO$4=La_Dernière_Opération,Montant,
IF(AO$4=$D32,IF(OR(AO$4=Tout_JF_P,NOT(NETWORKDAYS.INTL(AO$4,AO$4,Chômés))),"*",Montant),
IF(_T_E=AO$4,IF(OR(AO$4=Tout_JF_P,NOT(NETWORKDAYS.INTL(AO$4,AO$4,Chômés))),"*",Montant),
IF(AND(OFFSET(AO32,,-Sens)&lt;&gt;"",OR(OFFSET(AO$4,,-Sens)=Tout_JF_P,NOT(NETWORKDAYS.INTL(OFFSET(AO$4,,-Sens),OFFSET(AO$4,,-Sens),Chômés)))),IF(OR(AO$4=Tout_JF_P,NOT(NETWORKDAYS.INTL(AO$4,AO$4,Chômés))),"*",Montant),
"")))))),"")</f>
        <v/>
      </c>
      <c r="AP32" s="61" t="str">
        <f t="array" aca="1" ref="AP32" ca="1">IFERROR(IF(AP$4&lt;$D32,"",
IF(AP$4&gt;La_Dernière_Opération,"",
IF(AP$4=La_Dernière_Opération,Montant,
IF(AP$4=$D32,IF(OR(AP$4=Tout_JF_P,NOT(NETWORKDAYS.INTL(AP$4,AP$4,Chômés))),"*",Montant),
IF(_T_E=AP$4,IF(OR(AP$4=Tout_JF_P,NOT(NETWORKDAYS.INTL(AP$4,AP$4,Chômés))),"*",Montant),
IF(AND(OFFSET(AP32,,-Sens)&lt;&gt;"",OR(OFFSET(AP$4,,-Sens)=Tout_JF_P,NOT(NETWORKDAYS.INTL(OFFSET(AP$4,,-Sens),OFFSET(AP$4,,-Sens),Chômés)))),IF(OR(AP$4=Tout_JF_P,NOT(NETWORKDAYS.INTL(AP$4,AP$4,Chômés))),"*",Montant),
"")))))),"")</f>
        <v/>
      </c>
      <c r="AQ32" s="61" t="str">
        <f t="array" aca="1" ref="AQ32" ca="1">IFERROR(IF(AQ$4&lt;$D32,"",
IF(AQ$4&gt;La_Dernière_Opération,"",
IF(AQ$4=La_Dernière_Opération,Montant,
IF(AQ$4=$D32,IF(OR(AQ$4=Tout_JF_P,NOT(NETWORKDAYS.INTL(AQ$4,AQ$4,Chômés))),"*",Montant),
IF(_T_E=AQ$4,IF(OR(AQ$4=Tout_JF_P,NOT(NETWORKDAYS.INTL(AQ$4,AQ$4,Chômés))),"*",Montant),
IF(AND(OFFSET(AQ32,,-Sens)&lt;&gt;"",OR(OFFSET(AQ$4,,-Sens)=Tout_JF_P,NOT(NETWORKDAYS.INTL(OFFSET(AQ$4,,-Sens),OFFSET(AQ$4,,-Sens),Chômés)))),IF(OR(AQ$4=Tout_JF_P,NOT(NETWORKDAYS.INTL(AQ$4,AQ$4,Chômés))),"*",Montant),
"")))))),"")</f>
        <v/>
      </c>
      <c r="AR32" s="61" t="str">
        <f t="array" aca="1" ref="AR32" ca="1">IFERROR(IF(AR$4&lt;$D32,"",
IF(AR$4&gt;La_Dernière_Opération,"",
IF(AR$4=La_Dernière_Opération,Montant,
IF(AR$4=$D32,IF(OR(AR$4=Tout_JF_P,NOT(NETWORKDAYS.INTL(AR$4,AR$4,Chômés))),"*",Montant),
IF(_T_E=AR$4,IF(OR(AR$4=Tout_JF_P,NOT(NETWORKDAYS.INTL(AR$4,AR$4,Chômés))),"*",Montant),
IF(AND(OFFSET(AR32,,-Sens)&lt;&gt;"",OR(OFFSET(AR$4,,-Sens)=Tout_JF_P,NOT(NETWORKDAYS.INTL(OFFSET(AR$4,,-Sens),OFFSET(AR$4,,-Sens),Chômés)))),IF(OR(AR$4=Tout_JF_P,NOT(NETWORKDAYS.INTL(AR$4,AR$4,Chômés))),"*",Montant),
"")))))),"")</f>
        <v/>
      </c>
      <c r="AS32" s="61" t="str">
        <f t="array" aca="1" ref="AS32" ca="1">IFERROR(IF(AS$4&lt;$D32,"",
IF(AS$4&gt;La_Dernière_Opération,"",
IF(AS$4=La_Dernière_Opération,Montant,
IF(AS$4=$D32,IF(OR(AS$4=Tout_JF_P,NOT(NETWORKDAYS.INTL(AS$4,AS$4,Chômés))),"*",Montant),
IF(_T_E=AS$4,IF(OR(AS$4=Tout_JF_P,NOT(NETWORKDAYS.INTL(AS$4,AS$4,Chômés))),"*",Montant),
IF(AND(OFFSET(AS32,,-Sens)&lt;&gt;"",OR(OFFSET(AS$4,,-Sens)=Tout_JF_P,NOT(NETWORKDAYS.INTL(OFFSET(AS$4,,-Sens),OFFSET(AS$4,,-Sens),Chômés)))),IF(OR(AS$4=Tout_JF_P,NOT(NETWORKDAYS.INTL(AS$4,AS$4,Chômés))),"*",Montant),
"")))))),"")</f>
        <v/>
      </c>
      <c r="AT32" s="61" t="str">
        <f t="array" aca="1" ref="AT32" ca="1">IFERROR(IF(AT$4&lt;$D32,"",
IF(AT$4&gt;La_Dernière_Opération,"",
IF(AT$4=La_Dernière_Opération,Montant,
IF(AT$4=$D32,IF(OR(AT$4=Tout_JF_P,NOT(NETWORKDAYS.INTL(AT$4,AT$4,Chômés))),"*",Montant),
IF(_T_E=AT$4,IF(OR(AT$4=Tout_JF_P,NOT(NETWORKDAYS.INTL(AT$4,AT$4,Chômés))),"*",Montant),
IF(AND(OFFSET(AT32,,-Sens)&lt;&gt;"",OR(OFFSET(AT$4,,-Sens)=Tout_JF_P,NOT(NETWORKDAYS.INTL(OFFSET(AT$4,,-Sens),OFFSET(AT$4,,-Sens),Chômés)))),IF(OR(AT$4=Tout_JF_P,NOT(NETWORKDAYS.INTL(AT$4,AT$4,Chômés))),"*",Montant),
"")))))),"")</f>
        <v/>
      </c>
      <c r="AU32" s="61" t="str">
        <f t="array" aca="1" ref="AU32" ca="1">IFERROR(IF(AU$4&lt;$D32,"",
IF(AU$4&gt;La_Dernière_Opération,"",
IF(AU$4=La_Dernière_Opération,Montant,
IF(AU$4=$D32,IF(OR(AU$4=Tout_JF_P,NOT(NETWORKDAYS.INTL(AU$4,AU$4,Chômés))),"*",Montant),
IF(_T_E=AU$4,IF(OR(AU$4=Tout_JF_P,NOT(NETWORKDAYS.INTL(AU$4,AU$4,Chômés))),"*",Montant),
IF(AND(OFFSET(AU32,,-Sens)&lt;&gt;"",OR(OFFSET(AU$4,,-Sens)=Tout_JF_P,NOT(NETWORKDAYS.INTL(OFFSET(AU$4,,-Sens),OFFSET(AU$4,,-Sens),Chômés)))),IF(OR(AU$4=Tout_JF_P,NOT(NETWORKDAYS.INTL(AU$4,AU$4,Chômés))),"*",Montant),
"")))))),"")</f>
        <v/>
      </c>
      <c r="AV32" s="61" t="str">
        <f t="array" aca="1" ref="AV32" ca="1">IFERROR(IF(AV$4&lt;$D32,"",
IF(AV$4&gt;La_Dernière_Opération,"",
IF(AV$4=La_Dernière_Opération,Montant,
IF(AV$4=$D32,IF(OR(AV$4=Tout_JF_P,NOT(NETWORKDAYS.INTL(AV$4,AV$4,Chômés))),"*",Montant),
IF(_T_E=AV$4,IF(OR(AV$4=Tout_JF_P,NOT(NETWORKDAYS.INTL(AV$4,AV$4,Chômés))),"*",Montant),
IF(AND(OFFSET(AV32,,-Sens)&lt;&gt;"",OR(OFFSET(AV$4,,-Sens)=Tout_JF_P,NOT(NETWORKDAYS.INTL(OFFSET(AV$4,,-Sens),OFFSET(AV$4,,-Sens),Chômés)))),IF(OR(AV$4=Tout_JF_P,NOT(NETWORKDAYS.INTL(AV$4,AV$4,Chômés))),"*",Montant),
"")))))),"")</f>
        <v/>
      </c>
      <c r="AW32" s="61" t="str">
        <f t="array" aca="1" ref="AW32" ca="1">IFERROR(IF(AW$4&lt;$D32,"",
IF(AW$4&gt;La_Dernière_Opération,"",
IF(AW$4=La_Dernière_Opération,Montant,
IF(AW$4=$D32,IF(OR(AW$4=Tout_JF_P,NOT(NETWORKDAYS.INTL(AW$4,AW$4,Chômés))),"*",Montant),
IF(_T_E=AW$4,IF(OR(AW$4=Tout_JF_P,NOT(NETWORKDAYS.INTL(AW$4,AW$4,Chômés))),"*",Montant),
IF(AND(OFFSET(AW32,,-Sens)&lt;&gt;"",OR(OFFSET(AW$4,,-Sens)=Tout_JF_P,NOT(NETWORKDAYS.INTL(OFFSET(AW$4,,-Sens),OFFSET(AW$4,,-Sens),Chômés)))),IF(OR(AW$4=Tout_JF_P,NOT(NETWORKDAYS.INTL(AW$4,AW$4,Chômés))),"*",Montant),
"")))))),"")</f>
        <v/>
      </c>
      <c r="AX32" s="61" t="str">
        <f t="array" aca="1" ref="AX32" ca="1">IFERROR(IF(AX$4&lt;$D32,"",
IF(AX$4&gt;La_Dernière_Opération,"",
IF(AX$4=La_Dernière_Opération,Montant,
IF(AX$4=$D32,IF(OR(AX$4=Tout_JF_P,NOT(NETWORKDAYS.INTL(AX$4,AX$4,Chômés))),"*",Montant),
IF(_T_E=AX$4,IF(OR(AX$4=Tout_JF_P,NOT(NETWORKDAYS.INTL(AX$4,AX$4,Chômés))),"*",Montant),
IF(AND(OFFSET(AX32,,-Sens)&lt;&gt;"",OR(OFFSET(AX$4,,-Sens)=Tout_JF_P,NOT(NETWORKDAYS.INTL(OFFSET(AX$4,,-Sens),OFFSET(AX$4,,-Sens),Chômés)))),IF(OR(AX$4=Tout_JF_P,NOT(NETWORKDAYS.INTL(AX$4,AX$4,Chômés))),"*",Montant),
"")))))),"")</f>
        <v/>
      </c>
      <c r="AY32" s="61" t="str">
        <f t="array" aca="1" ref="AY32" ca="1">IFERROR(IF(AY$4&lt;$D32,"",
IF(AY$4&gt;La_Dernière_Opération,"",
IF(AY$4=La_Dernière_Opération,Montant,
IF(AY$4=$D32,IF(OR(AY$4=Tout_JF_P,NOT(NETWORKDAYS.INTL(AY$4,AY$4,Chômés))),"*",Montant),
IF(_T_E=AY$4,IF(OR(AY$4=Tout_JF_P,NOT(NETWORKDAYS.INTL(AY$4,AY$4,Chômés))),"*",Montant),
IF(AND(OFFSET(AY32,,-Sens)&lt;&gt;"",OR(OFFSET(AY$4,,-Sens)=Tout_JF_P,NOT(NETWORKDAYS.INTL(OFFSET(AY$4,,-Sens),OFFSET(AY$4,,-Sens),Chômés)))),IF(OR(AY$4=Tout_JF_P,NOT(NETWORKDAYS.INTL(AY$4,AY$4,Chômés))),"*",Montant),
"")))))),"")</f>
        <v/>
      </c>
      <c r="AZ32" s="61" t="str">
        <f t="array" aca="1" ref="AZ32" ca="1">IFERROR(IF(AZ$4&lt;$D32,"",
IF(AZ$4&gt;La_Dernière_Opération,"",
IF(AZ$4=La_Dernière_Opération,Montant,
IF(AZ$4=$D32,IF(OR(AZ$4=Tout_JF_P,NOT(NETWORKDAYS.INTL(AZ$4,AZ$4,Chômés))),"*",Montant),
IF(_T_E=AZ$4,IF(OR(AZ$4=Tout_JF_P,NOT(NETWORKDAYS.INTL(AZ$4,AZ$4,Chômés))),"*",Montant),
IF(AND(OFFSET(AZ32,,-Sens)&lt;&gt;"",OR(OFFSET(AZ$4,,-Sens)=Tout_JF_P,NOT(NETWORKDAYS.INTL(OFFSET(AZ$4,,-Sens),OFFSET(AZ$4,,-Sens),Chômés)))),IF(OR(AZ$4=Tout_JF_P,NOT(NETWORKDAYS.INTL(AZ$4,AZ$4,Chômés))),"*",Montant),
"")))))),"")</f>
        <v/>
      </c>
      <c r="BA32" s="61" t="str">
        <f t="array" aca="1" ref="BA32" ca="1">IFERROR(IF(BA$4&lt;$D32,"",
IF(BA$4&gt;La_Dernière_Opération,"",
IF(BA$4=La_Dernière_Opération,Montant,
IF(BA$4=$D32,IF(OR(BA$4=Tout_JF_P,NOT(NETWORKDAYS.INTL(BA$4,BA$4,Chômés))),"*",Montant),
IF(_T_E=BA$4,IF(OR(BA$4=Tout_JF_P,NOT(NETWORKDAYS.INTL(BA$4,BA$4,Chômés))),"*",Montant),
IF(AND(OFFSET(BA32,,-Sens)&lt;&gt;"",OR(OFFSET(BA$4,,-Sens)=Tout_JF_P,NOT(NETWORKDAYS.INTL(OFFSET(BA$4,,-Sens),OFFSET(BA$4,,-Sens),Chômés)))),IF(OR(BA$4=Tout_JF_P,NOT(NETWORKDAYS.INTL(BA$4,BA$4,Chômés))),"*",Montant),
"")))))),"")</f>
        <v/>
      </c>
      <c r="BB32" s="44" t="str">
        <f t="array" aca="1" ref="BB32" ca="1">IFERROR(IF(BB$4&lt;$D32,"",
IF(BB$4&gt;La_Dernière_Opération,"",
IF(BB$4=La_Dernière_Opération,Montant,
IF(BB$4=$D32,IF(OR(BB$4=Tout_JF_P,NOT(NETWORKDAYS.INTL(BB$4,BB$4,Chômés))),"*",Montant),
IF(_T_E=BB$4,IF(OR(BB$4=Tout_JF_P,NOT(NETWORKDAYS.INTL(BB$4,BB$4,Chômés))),"*",Montant),
IF(AND(OFFSET(BB32,,-Sens)&lt;&gt;"",OR(OFFSET(BB$4,,-Sens)=Tout_JF_P,NOT(NETWORKDAYS.INTL(OFFSET(BB$4,,-Sens),OFFSET(BB$4,,-Sens),Chômés)))),IF(OR(BB$4=Tout_JF_P,NOT(NETWORKDAYS.INTL(BB$4,BB$4,Chômés))),"*",Montant),
"")))))),"")</f>
        <v/>
      </c>
      <c r="BC32" s="44" t="str">
        <f t="array" aca="1" ref="BC32" ca="1">IFERROR(IF(BC$4&lt;$D32,"",
IF(BC$4&gt;La_Dernière_Opération,"",
IF(BC$4=La_Dernière_Opération,Montant,
IF(BC$4=$D32,IF(OR(BC$4=Tout_JF_P,NOT(NETWORKDAYS.INTL(BC$4,BC$4,Chômés))),"*",Montant),
IF(_T_E=BC$4,IF(OR(BC$4=Tout_JF_P,NOT(NETWORKDAYS.INTL(BC$4,BC$4,Chômés))),"*",Montant),
IF(AND(OFFSET(BC32,,-Sens)&lt;&gt;"",OR(OFFSET(BC$4,,-Sens)=Tout_JF_P,NOT(NETWORKDAYS.INTL(OFFSET(BC$4,,-Sens),OFFSET(BC$4,,-Sens),Chômés)))),IF(OR(BC$4=Tout_JF_P,NOT(NETWORKDAYS.INTL(BC$4,BC$4,Chômés))),"*",Montant),
"")))))),"")</f>
        <v/>
      </c>
      <c r="BD32" s="44" t="str">
        <f t="array" aca="1" ref="BD32" ca="1">IFERROR(IF(BD$4&lt;$D32,"",
IF(BD$4&gt;La_Dernière_Opération,"",
IF(BD$4=La_Dernière_Opération,Montant,
IF(BD$4=$D32,IF(OR(BD$4=Tout_JF_P,NOT(NETWORKDAYS.INTL(BD$4,BD$4,Chômés))),"*",Montant),
IF(_T_E=BD$4,IF(OR(BD$4=Tout_JF_P,NOT(NETWORKDAYS.INTL(BD$4,BD$4,Chômés))),"*",Montant),
IF(AND(OFFSET(BD32,,-Sens)&lt;&gt;"",OR(OFFSET(BD$4,,-Sens)=Tout_JF_P,NOT(NETWORKDAYS.INTL(OFFSET(BD$4,,-Sens),OFFSET(BD$4,,-Sens),Chômés)))),IF(OR(BD$4=Tout_JF_P,NOT(NETWORKDAYS.INTL(BD$4,BD$4,Chômés))),"*",Montant),
"")))))),"")</f>
        <v/>
      </c>
      <c r="BE32" s="44" t="str">
        <f t="array" aca="1" ref="BE32" ca="1">IFERROR(IF(BE$4&lt;$D32,"",
IF(BE$4&gt;La_Dernière_Opération,"",
IF(BE$4=La_Dernière_Opération,Montant,
IF(BE$4=$D32,IF(OR(BE$4=Tout_JF_P,NOT(NETWORKDAYS.INTL(BE$4,BE$4,Chômés))),"*",Montant),
IF(_T_E=BE$4,IF(OR(BE$4=Tout_JF_P,NOT(NETWORKDAYS.INTL(BE$4,BE$4,Chômés))),"*",Montant),
IF(AND(OFFSET(BE32,,-Sens)&lt;&gt;"",OR(OFFSET(BE$4,,-Sens)=Tout_JF_P,NOT(NETWORKDAYS.INTL(OFFSET(BE$4,,-Sens),OFFSET(BE$4,,-Sens),Chômés)))),IF(OR(BE$4=Tout_JF_P,NOT(NETWORKDAYS.INTL(BE$4,BE$4,Chômés))),"*",Montant),
"")))))),"")</f>
        <v/>
      </c>
      <c r="BF32" s="44" t="str">
        <f t="array" aca="1" ref="BF32" ca="1">IFERROR(IF(BF$4&lt;$D32,"",
IF(BF$4&gt;La_Dernière_Opération,"",
IF(BF$4=La_Dernière_Opération,Montant,
IF(BF$4=$D32,IF(OR(BF$4=Tout_JF_P,NOT(NETWORKDAYS.INTL(BF$4,BF$4,Chômés))),"*",Montant),
IF(_T_E=BF$4,IF(OR(BF$4=Tout_JF_P,NOT(NETWORKDAYS.INTL(BF$4,BF$4,Chômés))),"*",Montant),
IF(AND(OFFSET(BF32,,-Sens)&lt;&gt;"",OR(OFFSET(BF$4,,-Sens)=Tout_JF_P,NOT(NETWORKDAYS.INTL(OFFSET(BF$4,,-Sens),OFFSET(BF$4,,-Sens),Chômés)))),IF(OR(BF$4=Tout_JF_P,NOT(NETWORKDAYS.INTL(BF$4,BF$4,Chômés))),"*",Montant),
"")))))),"")</f>
        <v/>
      </c>
      <c r="BG32" s="44" t="str">
        <f t="array" aca="1" ref="BG32" ca="1">IFERROR(IF(BG$4&lt;$D32,"",
IF(BG$4&gt;La_Dernière_Opération,"",
IF(BG$4=La_Dernière_Opération,Montant,
IF(BG$4=$D32,IF(OR(BG$4=Tout_JF_P,NOT(NETWORKDAYS.INTL(BG$4,BG$4,Chômés))),"*",Montant),
IF(_T_E=BG$4,IF(OR(BG$4=Tout_JF_P,NOT(NETWORKDAYS.INTL(BG$4,BG$4,Chômés))),"*",Montant),
IF(AND(OFFSET(BG32,,-Sens)&lt;&gt;"",OR(OFFSET(BG$4,,-Sens)=Tout_JF_P,NOT(NETWORKDAYS.INTL(OFFSET(BG$4,,-Sens),OFFSET(BG$4,,-Sens),Chômés)))),IF(OR(BG$4=Tout_JF_P,NOT(NETWORKDAYS.INTL(BG$4,BG$4,Chômés))),"*",Montant),
"")))))),"")</f>
        <v/>
      </c>
      <c r="BH32" s="40" t="str">
        <f t="array" aca="1" ref="BH32" ca="1">IFERROR(IF(BH$4&lt;$D32,"",
IF(BH$4&gt;La_Dernière_Opération,"",
IF(BH$4=La_Dernière_Opération,Montant,
IF(BH$4=$D32,IF(OR(BH$4=Tout_JF_P,NOT(NETWORKDAYS.INTL(BH$4,BH$4,Chômés))),"*",Montant),
IF(_T_E=BH$4,IF(OR(BH$4=Tout_JF_P,NOT(NETWORKDAYS.INTL(BH$4,BH$4,Chômés))),"*",Montant),
IF(AND(OFFSET(BH32,,-Sens)&lt;&gt;"",OR(OFFSET(BH$4,,-Sens)=Tout_JF_P,NOT(NETWORKDAYS.INTL(OFFSET(BH$4,,-Sens),OFFSET(BH$4,,-Sens),Chômés)))),IF(OR(BH$4=Tout_JF_P,NOT(NETWORKDAYS.INTL(BH$4,BH$4,Chômés))),"*",Montant),
"")))))),"")</f>
        <v/>
      </c>
    </row>
    <row r="33" spans="1:60" ht="26.25" x14ac:dyDescent="0.25">
      <c r="A33" s="63" t="s">
        <v>140</v>
      </c>
      <c r="B33" s="75" t="s">
        <v>166</v>
      </c>
      <c r="C33" s="71"/>
      <c r="D33" s="72">
        <v>43847</v>
      </c>
      <c r="E33" s="77" t="s">
        <v>52</v>
      </c>
      <c r="F33" s="73">
        <v>10000</v>
      </c>
      <c r="G33" s="71"/>
      <c r="H33" s="74">
        <f t="array" aca="1" ref="H33" ca="1">IF(OR($D33=Fériés,$D33=Ponts,NOT(NETWORKDAYS.INTL($D33,$D33,Chômés))),"Erreur de",IF($D33="","Absence de",IFERROR(
IF($I33="Terminé","Opération",
IF(TODAY()&lt;=$D33,$D33,
IF($I33&lt;WORKDAY.INTL(Prochaine_Echéance,IF(OR(WORKDAY.INTL(Prochaine_Echéance,0,Chômés,Tout_JF_P)=Tout_JF_P),1,0)*Sens,Chômés,Tout_JF_P),
$I33,
WORKDAY.INTL(Prochaine_Echéance,IF(OR(WORKDAY.INTL(Prochaine_Echéance,0,Chômés,Tout_JF_P)=Tout_JF_P),1,0)*Sens,Chômés,Tout_JF_P))
)),
IF($D33="","Absence de","Erreur de"))))</f>
        <v>43907</v>
      </c>
      <c r="I33" s="60" t="str">
        <f t="array" aca="1" ref="I33" ca="1">IF(OR($D33=Fériés,$D33=Ponts,NOT(NETWORKDAYS.INTL($D33,$D33,Chômés))),"date de début",IFERROR(
IF(La_Dernière_Opération&gt;EDATE($D33,100),"Perpétuel",
IF(La_Dernière_Opération&lt;TODAY(),"Terminé",La_Dernière_Opération)),IF(AND(ISNUMBER($D33),$E33=""),"périodicité","date de début")))</f>
        <v>Perpétuel</v>
      </c>
      <c r="J33" s="40" t="str">
        <f t="array" aca="1" ref="J33" ca="1">IFERROR(IF(J$4&lt;$D33,"",
IF(J$4&gt;La_Dernière_Opération,"",
IF(J$4=La_Dernière_Opération,Montant,
IF(J$4=$D33,IF(OR(J$4=Tout_JF_P,NOT(NETWORKDAYS.INTL(J$4,J$4,Chômés))),"*",Montant),
IF(_T_E=J$4,IF(OR(J$4=Tout_JF_P,NOT(NETWORKDAYS.INTL(J$4,J$4,Chômés))),"*",Montant),
IF(AND(OFFSET(J33,,-Sens)&lt;&gt;"",OR(OFFSET(J$4,,-Sens)=Tout_JF_P,NOT(NETWORKDAYS.INTL(OFFSET(J$4,,-Sens),OFFSET(J$4,,-Sens),Chômés)))),IF(OR(J$4=Tout_JF_P,NOT(NETWORKDAYS.INTL(J$4,J$4,Chômés))),"*",Montant),
"")))))),"")</f>
        <v/>
      </c>
      <c r="K33" s="40" t="str">
        <f t="array" aca="1" ref="K33" ca="1">IFERROR(IF(K$4&lt;$D33,"",
IF(K$4&gt;La_Dernière_Opération,"",
IF(K$4=La_Dernière_Opération,Montant,
IF(K$4=$D33,IF(OR(K$4=Tout_JF_P,NOT(NETWORKDAYS.INTL(K$4,K$4,Chômés))),"*",Montant),
IF(_T_E=K$4,IF(OR(K$4=Tout_JF_P,NOT(NETWORKDAYS.INTL(K$4,K$4,Chômés))),"*",Montant),
IF(AND(OFFSET(K33,,-Sens)&lt;&gt;"",OR(OFFSET(K$4,,-Sens)=Tout_JF_P,NOT(NETWORKDAYS.INTL(OFFSET(K$4,,-Sens),OFFSET(K$4,,-Sens),Chômés)))),IF(OR(K$4=Tout_JF_P,NOT(NETWORKDAYS.INTL(K$4,K$4,Chômés))),"*",Montant),
"")))))),"")</f>
        <v>VM</v>
      </c>
      <c r="L33" s="40" t="str">
        <f t="array" aca="1" ref="L33" ca="1">IFERROR(IF(L$4&lt;$D33,"",
IF(L$4&gt;La_Dernière_Opération,"",
IF(L$4=La_Dernière_Opération,Montant,
IF(L$4=$D33,IF(OR(L$4=Tout_JF_P,NOT(NETWORKDAYS.INTL(L$4,L$4,Chômés))),"*",Montant),
IF(_T_E=L$4,IF(OR(L$4=Tout_JF_P,NOT(NETWORKDAYS.INTL(L$4,L$4,Chômés))),"*",Montant),
IF(AND(OFFSET(L33,,-Sens)&lt;&gt;"",OR(OFFSET(L$4,,-Sens)=Tout_JF_P,NOT(NETWORKDAYS.INTL(OFFSET(L$4,,-Sens),OFFSET(L$4,,-Sens),Chômés)))),IF(OR(L$4=Tout_JF_P,NOT(NETWORKDAYS.INTL(L$4,L$4,Chômés))),"*",Montant),
"")))))),"")</f>
        <v/>
      </c>
      <c r="M33" s="40" t="str">
        <f t="array" aca="1" ref="M33" ca="1">IFERROR(IF(M$4&lt;$D33,"",
IF(M$4&gt;La_Dernière_Opération,"",
IF(M$4=La_Dernière_Opération,Montant,
IF(M$4=$D33,IF(OR(M$4=Tout_JF_P,NOT(NETWORKDAYS.INTL(M$4,M$4,Chômés))),"*",Montant),
IF(_T_E=M$4,IF(OR(M$4=Tout_JF_P,NOT(NETWORKDAYS.INTL(M$4,M$4,Chômés))),"*",Montant),
IF(AND(OFFSET(M33,,-Sens)&lt;&gt;"",OR(OFFSET(M$4,,-Sens)=Tout_JF_P,NOT(NETWORKDAYS.INTL(OFFSET(M$4,,-Sens),OFFSET(M$4,,-Sens),Chômés)))),IF(OR(M$4=Tout_JF_P,NOT(NETWORKDAYS.INTL(M$4,M$4,Chômés))),"*",Montant),
"")))))),"")</f>
        <v/>
      </c>
      <c r="N33" s="40" t="str">
        <f t="array" aca="1" ref="N33" ca="1">IFERROR(IF(N$4&lt;$D33,"",
IF(N$4&gt;La_Dernière_Opération,"",
IF(N$4=La_Dernière_Opération,Montant,
IF(N$4=$D33,IF(OR(N$4=Tout_JF_P,NOT(NETWORKDAYS.INTL(N$4,N$4,Chômés))),"*",Montant),
IF(_T_E=N$4,IF(OR(N$4=Tout_JF_P,NOT(NETWORKDAYS.INTL(N$4,N$4,Chômés))),"*",Montant),
IF(AND(OFFSET(N33,,-Sens)&lt;&gt;"",OR(OFFSET(N$4,,-Sens)=Tout_JF_P,NOT(NETWORKDAYS.INTL(OFFSET(N$4,,-Sens),OFFSET(N$4,,-Sens),Chômés)))),IF(OR(N$4=Tout_JF_P,NOT(NETWORKDAYS.INTL(N$4,N$4,Chômés))),"*",Montant),
"")))))),"")</f>
        <v/>
      </c>
      <c r="O33" s="40" t="str">
        <f t="array" aca="1" ref="O33" ca="1">IFERROR(IF(O$4&lt;$D33,"",
IF(O$4&gt;La_Dernière_Opération,"",
IF(O$4=La_Dernière_Opération,Montant,
IF(O$4=$D33,IF(OR(O$4=Tout_JF_P,NOT(NETWORKDAYS.INTL(O$4,O$4,Chômés))),"*",Montant),
IF(_T_E=O$4,IF(OR(O$4=Tout_JF_P,NOT(NETWORKDAYS.INTL(O$4,O$4,Chômés))),"*",Montant),
IF(AND(OFFSET(O33,,-Sens)&lt;&gt;"",OR(OFFSET(O$4,,-Sens)=Tout_JF_P,NOT(NETWORKDAYS.INTL(OFFSET(O$4,,-Sens),OFFSET(O$4,,-Sens),Chômés)))),IF(OR(O$4=Tout_JF_P,NOT(NETWORKDAYS.INTL(O$4,O$4,Chômés))),"*",Montant),
"")))))),"")</f>
        <v/>
      </c>
      <c r="P33" s="40" t="str">
        <f t="array" aca="1" ref="P33" ca="1">IFERROR(IF(P$4&lt;$D33,"",
IF(P$4&gt;La_Dernière_Opération,"",
IF(P$4=La_Dernière_Opération,Montant,
IF(P$4=$D33,IF(OR(P$4=Tout_JF_P,NOT(NETWORKDAYS.INTL(P$4,P$4,Chômés))),"*",Montant),
IF(_T_E=P$4,IF(OR(P$4=Tout_JF_P,NOT(NETWORKDAYS.INTL(P$4,P$4,Chômés))),"*",Montant),
IF(AND(OFFSET(P33,,-Sens)&lt;&gt;"",OR(OFFSET(P$4,,-Sens)=Tout_JF_P,NOT(NETWORKDAYS.INTL(OFFSET(P$4,,-Sens),OFFSET(P$4,,-Sens),Chômés)))),IF(OR(P$4=Tout_JF_P,NOT(NETWORKDAYS.INTL(P$4,P$4,Chômés))),"*",Montant),
"")))))),"")</f>
        <v/>
      </c>
      <c r="Q33" s="40" t="str">
        <f t="array" aca="1" ref="Q33" ca="1">IFERROR(IF(Q$4&lt;$D33,"",
IF(Q$4&gt;La_Dernière_Opération,"",
IF(Q$4=La_Dernière_Opération,Montant,
IF(Q$4=$D33,IF(OR(Q$4=Tout_JF_P,NOT(NETWORKDAYS.INTL(Q$4,Q$4,Chômés))),"*",Montant),
IF(_T_E=Q$4,IF(OR(Q$4=Tout_JF_P,NOT(NETWORKDAYS.INTL(Q$4,Q$4,Chômés))),"*",Montant),
IF(AND(OFFSET(Q33,,-Sens)&lt;&gt;"",OR(OFFSET(Q$4,,-Sens)=Tout_JF_P,NOT(NETWORKDAYS.INTL(OFFSET(Q$4,,-Sens),OFFSET(Q$4,,-Sens),Chômés)))),IF(OR(Q$4=Tout_JF_P,NOT(NETWORKDAYS.INTL(Q$4,Q$4,Chômés))),"*",Montant),
"")))))),"")</f>
        <v/>
      </c>
      <c r="R33" s="61" t="str">
        <f t="array" aca="1" ref="R33" ca="1">IFERROR(IF(R$4&lt;$D33,"",
IF(R$4&gt;La_Dernière_Opération,"",
IF(R$4=La_Dernière_Opération,Montant,
IF(R$4=$D33,IF(OR(R$4=Tout_JF_P,NOT(NETWORKDAYS.INTL(R$4,R$4,Chômés))),"*",Montant),
IF(_T_E=R$4,IF(OR(R$4=Tout_JF_P,NOT(NETWORKDAYS.INTL(R$4,R$4,Chômés))),"*",Montant),
IF(AND(OFFSET(R33,,-Sens)&lt;&gt;"",OR(OFFSET(R$4,,-Sens)=Tout_JF_P,NOT(NETWORKDAYS.INTL(OFFSET(R$4,,-Sens),OFFSET(R$4,,-Sens),Chômés)))),IF(OR(R$4=Tout_JF_P,NOT(NETWORKDAYS.INTL(R$4,R$4,Chômés))),"*",Montant),
"")))))),"")</f>
        <v/>
      </c>
      <c r="S33" s="61" t="str">
        <f t="array" aca="1" ref="S33" ca="1">IFERROR(IF(S$4&lt;$D33,"",
IF(S$4&gt;La_Dernière_Opération,"",
IF(S$4=La_Dernière_Opération,Montant,
IF(S$4=$D33,IF(OR(S$4=Tout_JF_P,NOT(NETWORKDAYS.INTL(S$4,S$4,Chômés))),"*",Montant),
IF(_T_E=S$4,IF(OR(S$4=Tout_JF_P,NOT(NETWORKDAYS.INTL(S$4,S$4,Chômés))),"*",Montant),
IF(AND(OFFSET(S33,,-Sens)&lt;&gt;"",OR(OFFSET(S$4,,-Sens)=Tout_JF_P,NOT(NETWORKDAYS.INTL(OFFSET(S$4,,-Sens),OFFSET(S$4,,-Sens),Chômés)))),IF(OR(S$4=Tout_JF_P,NOT(NETWORKDAYS.INTL(S$4,S$4,Chômés))),"*",Montant),
"")))))),"")</f>
        <v/>
      </c>
      <c r="T33" s="61" t="str">
        <f t="array" aca="1" ref="T33" ca="1">IFERROR(IF(T$4&lt;$D33,"",
IF(T$4&gt;La_Dernière_Opération,"",
IF(T$4=La_Dernière_Opération,Montant,
IF(T$4=$D33,IF(OR(T$4=Tout_JF_P,NOT(NETWORKDAYS.INTL(T$4,T$4,Chômés))),"*",Montant),
IF(_T_E=T$4,IF(OR(T$4=Tout_JF_P,NOT(NETWORKDAYS.INTL(T$4,T$4,Chômés))),"*",Montant),
IF(AND(OFFSET(T33,,-Sens)&lt;&gt;"",OR(OFFSET(T$4,,-Sens)=Tout_JF_P,NOT(NETWORKDAYS.INTL(OFFSET(T$4,,-Sens),OFFSET(T$4,,-Sens),Chômés)))),IF(OR(T$4=Tout_JF_P,NOT(NETWORKDAYS.INTL(T$4,T$4,Chômés))),"*",Montant),
"")))))),"")</f>
        <v/>
      </c>
      <c r="U33" s="61" t="str">
        <f t="array" aca="1" ref="U33" ca="1">IFERROR(IF(U$4&lt;$D33,"",
IF(U$4&gt;La_Dernière_Opération,"",
IF(U$4=La_Dernière_Opération,Montant,
IF(U$4=$D33,IF(OR(U$4=Tout_JF_P,NOT(NETWORKDAYS.INTL(U$4,U$4,Chômés))),"*",Montant),
IF(_T_E=U$4,IF(OR(U$4=Tout_JF_P,NOT(NETWORKDAYS.INTL(U$4,U$4,Chômés))),"*",Montant),
IF(AND(OFFSET(U33,,-Sens)&lt;&gt;"",OR(OFFSET(U$4,,-Sens)=Tout_JF_P,NOT(NETWORKDAYS.INTL(OFFSET(U$4,,-Sens),OFFSET(U$4,,-Sens),Chômés)))),IF(OR(U$4=Tout_JF_P,NOT(NETWORKDAYS.INTL(U$4,U$4,Chômés))),"*",Montant),
"")))))),"")</f>
        <v/>
      </c>
      <c r="V33" s="61" t="str">
        <f t="array" aca="1" ref="V33" ca="1">IFERROR(IF(V$4&lt;$D33,"",
IF(V$4&gt;La_Dernière_Opération,"",
IF(V$4=La_Dernière_Opération,Montant,
IF(V$4=$D33,IF(OR(V$4=Tout_JF_P,NOT(NETWORKDAYS.INTL(V$4,V$4,Chômés))),"*",Montant),
IF(_T_E=V$4,IF(OR(V$4=Tout_JF_P,NOT(NETWORKDAYS.INTL(V$4,V$4,Chômés))),"*",Montant),
IF(AND(OFFSET(V33,,-Sens)&lt;&gt;"",OR(OFFSET(V$4,,-Sens)=Tout_JF_P,NOT(NETWORKDAYS.INTL(OFFSET(V$4,,-Sens),OFFSET(V$4,,-Sens),Chômés)))),IF(OR(V$4=Tout_JF_P,NOT(NETWORKDAYS.INTL(V$4,V$4,Chômés))),"*",Montant),
"")))))),"")</f>
        <v/>
      </c>
      <c r="W33" s="61" t="str">
        <f t="array" aca="1" ref="W33" ca="1">IFERROR(IF(W$4&lt;$D33,"",
IF(W$4&gt;La_Dernière_Opération,"",
IF(W$4=La_Dernière_Opération,Montant,
IF(W$4=$D33,IF(OR(W$4=Tout_JF_P,NOT(NETWORKDAYS.INTL(W$4,W$4,Chômés))),"*",Montant),
IF(_T_E=W$4,IF(OR(W$4=Tout_JF_P,NOT(NETWORKDAYS.INTL(W$4,W$4,Chômés))),"*",Montant),
IF(AND(OFFSET(W33,,-Sens)&lt;&gt;"",OR(OFFSET(W$4,,-Sens)=Tout_JF_P,NOT(NETWORKDAYS.INTL(OFFSET(W$4,,-Sens),OFFSET(W$4,,-Sens),Chômés)))),IF(OR(W$4=Tout_JF_P,NOT(NETWORKDAYS.INTL(W$4,W$4,Chômés))),"*",Montant),
"")))))),"")</f>
        <v/>
      </c>
      <c r="X33" s="61" t="str">
        <f t="array" aca="1" ref="X33" ca="1">IFERROR(IF(X$4&lt;$D33,"",
IF(X$4&gt;La_Dernière_Opération,"",
IF(X$4=La_Dernière_Opération,Montant,
IF(X$4=$D33,IF(OR(X$4=Tout_JF_P,NOT(NETWORKDAYS.INTL(X$4,X$4,Chômés))),"*",Montant),
IF(_T_E=X$4,IF(OR(X$4=Tout_JF_P,NOT(NETWORKDAYS.INTL(X$4,X$4,Chômés))),"*",Montant),
IF(AND(OFFSET(X33,,-Sens)&lt;&gt;"",OR(OFFSET(X$4,,-Sens)=Tout_JF_P,NOT(NETWORKDAYS.INTL(OFFSET(X$4,,-Sens),OFFSET(X$4,,-Sens),Chômés)))),IF(OR(X$4=Tout_JF_P,NOT(NETWORKDAYS.INTL(X$4,X$4,Chômés))),"*",Montant),
"")))))),"")</f>
        <v/>
      </c>
      <c r="Y33" s="61" t="str">
        <f t="array" aca="1" ref="Y33" ca="1">IFERROR(IF(Y$4&lt;$D33,"",
IF(Y$4&gt;La_Dernière_Opération,"",
IF(Y$4=La_Dernière_Opération,Montant,
IF(Y$4=$D33,IF(OR(Y$4=Tout_JF_P,NOT(NETWORKDAYS.INTL(Y$4,Y$4,Chômés))),"*",Montant),
IF(_T_E=Y$4,IF(OR(Y$4=Tout_JF_P,NOT(NETWORKDAYS.INTL(Y$4,Y$4,Chômés))),"*",Montant),
IF(AND(OFFSET(Y33,,-Sens)&lt;&gt;"",OR(OFFSET(Y$4,,-Sens)=Tout_JF_P,NOT(NETWORKDAYS.INTL(OFFSET(Y$4,,-Sens),OFFSET(Y$4,,-Sens),Chômés)))),IF(OR(Y$4=Tout_JF_P,NOT(NETWORKDAYS.INTL(Y$4,Y$4,Chômés))),"*",Montant),
"")))))),"")</f>
        <v/>
      </c>
      <c r="Z33" s="61" t="str">
        <f t="array" aca="1" ref="Z33" ca="1">IFERROR(IF(Z$4&lt;$D33,"",
IF(Z$4&gt;La_Dernière_Opération,"",
IF(Z$4=La_Dernière_Opération,Montant,
IF(Z$4=$D33,IF(OR(Z$4=Tout_JF_P,NOT(NETWORKDAYS.INTL(Z$4,Z$4,Chômés))),"*",Montant),
IF(_T_E=Z$4,IF(OR(Z$4=Tout_JF_P,NOT(NETWORKDAYS.INTL(Z$4,Z$4,Chômés))),"*",Montant),
IF(AND(OFFSET(Z33,,-Sens)&lt;&gt;"",OR(OFFSET(Z$4,,-Sens)=Tout_JF_P,NOT(NETWORKDAYS.INTL(OFFSET(Z$4,,-Sens),OFFSET(Z$4,,-Sens),Chômés)))),IF(OR(Z$4=Tout_JF_P,NOT(NETWORKDAYS.INTL(Z$4,Z$4,Chômés))),"*",Montant),
"")))))),"")</f>
        <v/>
      </c>
      <c r="AA33" s="61" t="str">
        <f t="array" aca="1" ref="AA33" ca="1">IFERROR(IF(AA$4&lt;$D33,"",
IF(AA$4&gt;La_Dernière_Opération,"",
IF(AA$4=La_Dernière_Opération,Montant,
IF(AA$4=$D33,IF(OR(AA$4=Tout_JF_P,NOT(NETWORKDAYS.INTL(AA$4,AA$4,Chômés))),"*",Montant),
IF(_T_E=AA$4,IF(OR(AA$4=Tout_JF_P,NOT(NETWORKDAYS.INTL(AA$4,AA$4,Chômés))),"*",Montant),
IF(AND(OFFSET(AA33,,-Sens)&lt;&gt;"",OR(OFFSET(AA$4,,-Sens)=Tout_JF_P,NOT(NETWORKDAYS.INTL(OFFSET(AA$4,,-Sens),OFFSET(AA$4,,-Sens),Chômés)))),IF(OR(AA$4=Tout_JF_P,NOT(NETWORKDAYS.INTL(AA$4,AA$4,Chômés))),"*",Montant),
"")))))),"")</f>
        <v/>
      </c>
      <c r="AB33" s="61" t="str">
        <f t="array" aca="1" ref="AB33" ca="1">IFERROR(IF(AB$4&lt;$D33,"",
IF(AB$4&gt;La_Dernière_Opération,"",
IF(AB$4=La_Dernière_Opération,Montant,
IF(AB$4=$D33,IF(OR(AB$4=Tout_JF_P,NOT(NETWORKDAYS.INTL(AB$4,AB$4,Chômés))),"*",Montant),
IF(_T_E=AB$4,IF(OR(AB$4=Tout_JF_P,NOT(NETWORKDAYS.INTL(AB$4,AB$4,Chômés))),"*",Montant),
IF(AND(OFFSET(AB33,,-Sens)&lt;&gt;"",OR(OFFSET(AB$4,,-Sens)=Tout_JF_P,NOT(NETWORKDAYS.INTL(OFFSET(AB$4,,-Sens),OFFSET(AB$4,,-Sens),Chômés)))),IF(OR(AB$4=Tout_JF_P,NOT(NETWORKDAYS.INTL(AB$4,AB$4,Chômés))),"*",Montant),
"")))))),"")</f>
        <v/>
      </c>
      <c r="AC33" s="61" t="str">
        <f t="array" aca="1" ref="AC33" ca="1">IFERROR(IF(AC$4&lt;$D33,"",
IF(AC$4&gt;La_Dernière_Opération,"",
IF(AC$4=La_Dernière_Opération,Montant,
IF(AC$4=$D33,IF(OR(AC$4=Tout_JF_P,NOT(NETWORKDAYS.INTL(AC$4,AC$4,Chômés))),"*",Montant),
IF(_T_E=AC$4,IF(OR(AC$4=Tout_JF_P,NOT(NETWORKDAYS.INTL(AC$4,AC$4,Chômés))),"*",Montant),
IF(AND(OFFSET(AC33,,-Sens)&lt;&gt;"",OR(OFFSET(AC$4,,-Sens)=Tout_JF_P,NOT(NETWORKDAYS.INTL(OFFSET(AC$4,,-Sens),OFFSET(AC$4,,-Sens),Chômés)))),IF(OR(AC$4=Tout_JF_P,NOT(NETWORKDAYS.INTL(AC$4,AC$4,Chômés))),"*",Montant),
"")))))),"")</f>
        <v/>
      </c>
      <c r="AD33" s="61" t="str">
        <f t="array" aca="1" ref="AD33" ca="1">IFERROR(IF(AD$4&lt;$D33,"",
IF(AD$4&gt;La_Dernière_Opération,"",
IF(AD$4=La_Dernière_Opération,Montant,
IF(AD$4=$D33,IF(OR(AD$4=Tout_JF_P,NOT(NETWORKDAYS.INTL(AD$4,AD$4,Chômés))),"*",Montant),
IF(_T_E=AD$4,IF(OR(AD$4=Tout_JF_P,NOT(NETWORKDAYS.INTL(AD$4,AD$4,Chômés))),"*",Montant),
IF(AND(OFFSET(AD33,,-Sens)&lt;&gt;"",OR(OFFSET(AD$4,,-Sens)=Tout_JF_P,NOT(NETWORKDAYS.INTL(OFFSET(AD$4,,-Sens),OFFSET(AD$4,,-Sens),Chômés)))),IF(OR(AD$4=Tout_JF_P,NOT(NETWORKDAYS.INTL(AD$4,AD$4,Chômés))),"*",Montant),
"")))))),"")</f>
        <v/>
      </c>
      <c r="AE33" s="61" t="str">
        <f t="array" aca="1" ref="AE33" ca="1">IFERROR(IF(AE$4&lt;$D33,"",
IF(AE$4&gt;La_Dernière_Opération,"",
IF(AE$4=La_Dernière_Opération,Montant,
IF(AE$4=$D33,IF(OR(AE$4=Tout_JF_P,NOT(NETWORKDAYS.INTL(AE$4,AE$4,Chômés))),"*",Montant),
IF(_T_E=AE$4,IF(OR(AE$4=Tout_JF_P,NOT(NETWORKDAYS.INTL(AE$4,AE$4,Chômés))),"*",Montant),
IF(AND(OFFSET(AE33,,-Sens)&lt;&gt;"",OR(OFFSET(AE$4,,-Sens)=Tout_JF_P,NOT(NETWORKDAYS.INTL(OFFSET(AE$4,,-Sens),OFFSET(AE$4,,-Sens),Chômés)))),IF(OR(AE$4=Tout_JF_P,NOT(NETWORKDAYS.INTL(AE$4,AE$4,Chômés))),"*",Montant),
"")))))),"")</f>
        <v/>
      </c>
      <c r="AF33" s="61" t="str">
        <f t="array" aca="1" ref="AF33" ca="1">IFERROR(IF(AF$4&lt;$D33,"",
IF(AF$4&gt;La_Dernière_Opération,"",
IF(AF$4=La_Dernière_Opération,Montant,
IF(AF$4=$D33,IF(OR(AF$4=Tout_JF_P,NOT(NETWORKDAYS.INTL(AF$4,AF$4,Chômés))),"*",Montant),
IF(_T_E=AF$4,IF(OR(AF$4=Tout_JF_P,NOT(NETWORKDAYS.INTL(AF$4,AF$4,Chômés))),"*",Montant),
IF(AND(OFFSET(AF33,,-Sens)&lt;&gt;"",OR(OFFSET(AF$4,,-Sens)=Tout_JF_P,NOT(NETWORKDAYS.INTL(OFFSET(AF$4,,-Sens),OFFSET(AF$4,,-Sens),Chômés)))),IF(OR(AF$4=Tout_JF_P,NOT(NETWORKDAYS.INTL(AF$4,AF$4,Chômés))),"*",Montant),
"")))))),"")</f>
        <v/>
      </c>
      <c r="AG33" s="61" t="str">
        <f t="array" aca="1" ref="AG33" ca="1">IFERROR(IF(AG$4&lt;$D33,"",
IF(AG$4&gt;La_Dernière_Opération,"",
IF(AG$4=La_Dernière_Opération,Montant,
IF(AG$4=$D33,IF(OR(AG$4=Tout_JF_P,NOT(NETWORKDAYS.INTL(AG$4,AG$4,Chômés))),"*",Montant),
IF(_T_E=AG$4,IF(OR(AG$4=Tout_JF_P,NOT(NETWORKDAYS.INTL(AG$4,AG$4,Chômés))),"*",Montant),
IF(AND(OFFSET(AG33,,-Sens)&lt;&gt;"",OR(OFFSET(AG$4,,-Sens)=Tout_JF_P,NOT(NETWORKDAYS.INTL(OFFSET(AG$4,,-Sens),OFFSET(AG$4,,-Sens),Chômés)))),IF(OR(AG$4=Tout_JF_P,NOT(NETWORKDAYS.INTL(AG$4,AG$4,Chômés))),"*",Montant),
"")))))),"")</f>
        <v/>
      </c>
      <c r="AH33" s="61" t="str">
        <f t="array" aca="1" ref="AH33" ca="1">IFERROR(IF(AH$4&lt;$D33,"",
IF(AH$4&gt;La_Dernière_Opération,"",
IF(AH$4=La_Dernière_Opération,Montant,
IF(AH$4=$D33,IF(OR(AH$4=Tout_JF_P,NOT(NETWORKDAYS.INTL(AH$4,AH$4,Chômés))),"*",Montant),
IF(_T_E=AH$4,IF(OR(AH$4=Tout_JF_P,NOT(NETWORKDAYS.INTL(AH$4,AH$4,Chômés))),"*",Montant),
IF(AND(OFFSET(AH33,,-Sens)&lt;&gt;"",OR(OFFSET(AH$4,,-Sens)=Tout_JF_P,NOT(NETWORKDAYS.INTL(OFFSET(AH$4,,-Sens),OFFSET(AH$4,,-Sens),Chômés)))),IF(OR(AH$4=Tout_JF_P,NOT(NETWORKDAYS.INTL(AH$4,AH$4,Chômés))),"*",Montant),
"")))))),"")</f>
        <v/>
      </c>
      <c r="AI33" s="61" t="str">
        <f t="array" aca="1" ref="AI33" ca="1">IFERROR(IF(AI$4&lt;$D33,"",
IF(AI$4&gt;La_Dernière_Opération,"",
IF(AI$4=La_Dernière_Opération,Montant,
IF(AI$4=$D33,IF(OR(AI$4=Tout_JF_P,NOT(NETWORKDAYS.INTL(AI$4,AI$4,Chômés))),"*",Montant),
IF(_T_E=AI$4,IF(OR(AI$4=Tout_JF_P,NOT(NETWORKDAYS.INTL(AI$4,AI$4,Chômés))),"*",Montant),
IF(AND(OFFSET(AI33,,-Sens)&lt;&gt;"",OR(OFFSET(AI$4,,-Sens)=Tout_JF_P,NOT(NETWORKDAYS.INTL(OFFSET(AI$4,,-Sens),OFFSET(AI$4,,-Sens),Chômés)))),IF(OR(AI$4=Tout_JF_P,NOT(NETWORKDAYS.INTL(AI$4,AI$4,Chômés))),"*",Montant),
"")))))),"")</f>
        <v/>
      </c>
      <c r="AJ33" s="61" t="str">
        <f t="array" aca="1" ref="AJ33" ca="1">IFERROR(IF(AJ$4&lt;$D33,"",
IF(AJ$4&gt;La_Dernière_Opération,"",
IF(AJ$4=La_Dernière_Opération,Montant,
IF(AJ$4=$D33,IF(OR(AJ$4=Tout_JF_P,NOT(NETWORKDAYS.INTL(AJ$4,AJ$4,Chômés))),"*",Montant),
IF(_T_E=AJ$4,IF(OR(AJ$4=Tout_JF_P,NOT(NETWORKDAYS.INTL(AJ$4,AJ$4,Chômés))),"*",Montant),
IF(AND(OFFSET(AJ33,,-Sens)&lt;&gt;"",OR(OFFSET(AJ$4,,-Sens)=Tout_JF_P,NOT(NETWORKDAYS.INTL(OFFSET(AJ$4,,-Sens),OFFSET(AJ$4,,-Sens),Chômés)))),IF(OR(AJ$4=Tout_JF_P,NOT(NETWORKDAYS.INTL(AJ$4,AJ$4,Chômés))),"*",Montant),
"")))))),"")</f>
        <v/>
      </c>
      <c r="AK33" s="61" t="str">
        <f t="array" aca="1" ref="AK33" ca="1">IFERROR(IF(AK$4&lt;$D33,"",
IF(AK$4&gt;La_Dernière_Opération,"",
IF(AK$4=La_Dernière_Opération,Montant,
IF(AK$4=$D33,IF(OR(AK$4=Tout_JF_P,NOT(NETWORKDAYS.INTL(AK$4,AK$4,Chômés))),"*",Montant),
IF(_T_E=AK$4,IF(OR(AK$4=Tout_JF_P,NOT(NETWORKDAYS.INTL(AK$4,AK$4,Chômés))),"*",Montant),
IF(AND(OFFSET(AK33,,-Sens)&lt;&gt;"",OR(OFFSET(AK$4,,-Sens)=Tout_JF_P,NOT(NETWORKDAYS.INTL(OFFSET(AK$4,,-Sens),OFFSET(AK$4,,-Sens),Chômés)))),IF(OR(AK$4=Tout_JF_P,NOT(NETWORKDAYS.INTL(AK$4,AK$4,Chômés))),"*",Montant),
"")))))),"")</f>
        <v/>
      </c>
      <c r="AL33" s="61" t="str">
        <f t="array" aca="1" ref="AL33" ca="1">IFERROR(IF(AL$4&lt;$D33,"",
IF(AL$4&gt;La_Dernière_Opération,"",
IF(AL$4=La_Dernière_Opération,Montant,
IF(AL$4=$D33,IF(OR(AL$4=Tout_JF_P,NOT(NETWORKDAYS.INTL(AL$4,AL$4,Chômés))),"*",Montant),
IF(_T_E=AL$4,IF(OR(AL$4=Tout_JF_P,NOT(NETWORKDAYS.INTL(AL$4,AL$4,Chômés))),"*",Montant),
IF(AND(OFFSET(AL33,,-Sens)&lt;&gt;"",OR(OFFSET(AL$4,,-Sens)=Tout_JF_P,NOT(NETWORKDAYS.INTL(OFFSET(AL$4,,-Sens),OFFSET(AL$4,,-Sens),Chômés)))),IF(OR(AL$4=Tout_JF_P,NOT(NETWORKDAYS.INTL(AL$4,AL$4,Chômés))),"*",Montant),
"")))))),"")</f>
        <v/>
      </c>
      <c r="AM33" s="61" t="str">
        <f t="array" aca="1" ref="AM33" ca="1">IFERROR(IF(AM$4&lt;$D33,"",
IF(AM$4&gt;La_Dernière_Opération,"",
IF(AM$4=La_Dernière_Opération,Montant,
IF(AM$4=$D33,IF(OR(AM$4=Tout_JF_P,NOT(NETWORKDAYS.INTL(AM$4,AM$4,Chômés))),"*",Montant),
IF(_T_E=AM$4,IF(OR(AM$4=Tout_JF_P,NOT(NETWORKDAYS.INTL(AM$4,AM$4,Chômés))),"*",Montant),
IF(AND(OFFSET(AM33,,-Sens)&lt;&gt;"",OR(OFFSET(AM$4,,-Sens)=Tout_JF_P,NOT(NETWORKDAYS.INTL(OFFSET(AM$4,,-Sens),OFFSET(AM$4,,-Sens),Chômés)))),IF(OR(AM$4=Tout_JF_P,NOT(NETWORKDAYS.INTL(AM$4,AM$4,Chômés))),"*",Montant),
"")))))),"")</f>
        <v/>
      </c>
      <c r="AN33" s="61" t="str">
        <f t="array" aca="1" ref="AN33" ca="1">IFERROR(IF(AN$4&lt;$D33,"",
IF(AN$4&gt;La_Dernière_Opération,"",
IF(AN$4=La_Dernière_Opération,Montant,
IF(AN$4=$D33,IF(OR(AN$4=Tout_JF_P,NOT(NETWORKDAYS.INTL(AN$4,AN$4,Chômés))),"*",Montant),
IF(_T_E=AN$4,IF(OR(AN$4=Tout_JF_P,NOT(NETWORKDAYS.INTL(AN$4,AN$4,Chômés))),"*",Montant),
IF(AND(OFFSET(AN33,,-Sens)&lt;&gt;"",OR(OFFSET(AN$4,,-Sens)=Tout_JF_P,NOT(NETWORKDAYS.INTL(OFFSET(AN$4,,-Sens),OFFSET(AN$4,,-Sens),Chômés)))),IF(OR(AN$4=Tout_JF_P,NOT(NETWORKDAYS.INTL(AN$4,AN$4,Chômés))),"*",Montant),
"")))))),"")</f>
        <v>VM</v>
      </c>
      <c r="AO33" s="61" t="str">
        <f t="array" aca="1" ref="AO33" ca="1">IFERROR(IF(AO$4&lt;$D33,"",
IF(AO$4&gt;La_Dernière_Opération,"",
IF(AO$4=La_Dernière_Opération,Montant,
IF(AO$4=$D33,IF(OR(AO$4=Tout_JF_P,NOT(NETWORKDAYS.INTL(AO$4,AO$4,Chômés))),"*",Montant),
IF(_T_E=AO$4,IF(OR(AO$4=Tout_JF_P,NOT(NETWORKDAYS.INTL(AO$4,AO$4,Chômés))),"*",Montant),
IF(AND(OFFSET(AO33,,-Sens)&lt;&gt;"",OR(OFFSET(AO$4,,-Sens)=Tout_JF_P,NOT(NETWORKDAYS.INTL(OFFSET(AO$4,,-Sens),OFFSET(AO$4,,-Sens),Chômés)))),IF(OR(AO$4=Tout_JF_P,NOT(NETWORKDAYS.INTL(AO$4,AO$4,Chômés))),"*",Montant),
"")))))),"")</f>
        <v/>
      </c>
      <c r="AP33" s="61" t="str">
        <f t="array" aca="1" ref="AP33" ca="1">IFERROR(IF(AP$4&lt;$D33,"",
IF(AP$4&gt;La_Dernière_Opération,"",
IF(AP$4=La_Dernière_Opération,Montant,
IF(AP$4=$D33,IF(OR(AP$4=Tout_JF_P,NOT(NETWORKDAYS.INTL(AP$4,AP$4,Chômés))),"*",Montant),
IF(_T_E=AP$4,IF(OR(AP$4=Tout_JF_P,NOT(NETWORKDAYS.INTL(AP$4,AP$4,Chômés))),"*",Montant),
IF(AND(OFFSET(AP33,,-Sens)&lt;&gt;"",OR(OFFSET(AP$4,,-Sens)=Tout_JF_P,NOT(NETWORKDAYS.INTL(OFFSET(AP$4,,-Sens),OFFSET(AP$4,,-Sens),Chômés)))),IF(OR(AP$4=Tout_JF_P,NOT(NETWORKDAYS.INTL(AP$4,AP$4,Chômés))),"*",Montant),
"")))))),"")</f>
        <v/>
      </c>
      <c r="AQ33" s="61" t="str">
        <f t="array" aca="1" ref="AQ33" ca="1">IFERROR(IF(AQ$4&lt;$D33,"",
IF(AQ$4&gt;La_Dernière_Opération,"",
IF(AQ$4=La_Dernière_Opération,Montant,
IF(AQ$4=$D33,IF(OR(AQ$4=Tout_JF_P,NOT(NETWORKDAYS.INTL(AQ$4,AQ$4,Chômés))),"*",Montant),
IF(_T_E=AQ$4,IF(OR(AQ$4=Tout_JF_P,NOT(NETWORKDAYS.INTL(AQ$4,AQ$4,Chômés))),"*",Montant),
IF(AND(OFFSET(AQ33,,-Sens)&lt;&gt;"",OR(OFFSET(AQ$4,,-Sens)=Tout_JF_P,NOT(NETWORKDAYS.INTL(OFFSET(AQ$4,,-Sens),OFFSET(AQ$4,,-Sens),Chômés)))),IF(OR(AQ$4=Tout_JF_P,NOT(NETWORKDAYS.INTL(AQ$4,AQ$4,Chômés))),"*",Montant),
"")))))),"")</f>
        <v/>
      </c>
      <c r="AR33" s="61" t="str">
        <f t="array" aca="1" ref="AR33" ca="1">IFERROR(IF(AR$4&lt;$D33,"",
IF(AR$4&gt;La_Dernière_Opération,"",
IF(AR$4=La_Dernière_Opération,Montant,
IF(AR$4=$D33,IF(OR(AR$4=Tout_JF_P,NOT(NETWORKDAYS.INTL(AR$4,AR$4,Chômés))),"*",Montant),
IF(_T_E=AR$4,IF(OR(AR$4=Tout_JF_P,NOT(NETWORKDAYS.INTL(AR$4,AR$4,Chômés))),"*",Montant),
IF(AND(OFFSET(AR33,,-Sens)&lt;&gt;"",OR(OFFSET(AR$4,,-Sens)=Tout_JF_P,NOT(NETWORKDAYS.INTL(OFFSET(AR$4,,-Sens),OFFSET(AR$4,,-Sens),Chômés)))),IF(OR(AR$4=Tout_JF_P,NOT(NETWORKDAYS.INTL(AR$4,AR$4,Chômés))),"*",Montant),
"")))))),"")</f>
        <v/>
      </c>
      <c r="AS33" s="61" t="str">
        <f t="array" aca="1" ref="AS33" ca="1">IFERROR(IF(AS$4&lt;$D33,"",
IF(AS$4&gt;La_Dernière_Opération,"",
IF(AS$4=La_Dernière_Opération,Montant,
IF(AS$4=$D33,IF(OR(AS$4=Tout_JF_P,NOT(NETWORKDAYS.INTL(AS$4,AS$4,Chômés))),"*",Montant),
IF(_T_E=AS$4,IF(OR(AS$4=Tout_JF_P,NOT(NETWORKDAYS.INTL(AS$4,AS$4,Chômés))),"*",Montant),
IF(AND(OFFSET(AS33,,-Sens)&lt;&gt;"",OR(OFFSET(AS$4,,-Sens)=Tout_JF_P,NOT(NETWORKDAYS.INTL(OFFSET(AS$4,,-Sens),OFFSET(AS$4,,-Sens),Chômés)))),IF(OR(AS$4=Tout_JF_P,NOT(NETWORKDAYS.INTL(AS$4,AS$4,Chômés))),"*",Montant),
"")))))),"")</f>
        <v/>
      </c>
      <c r="AT33" s="61" t="str">
        <f t="array" aca="1" ref="AT33" ca="1">IFERROR(IF(AT$4&lt;$D33,"",
IF(AT$4&gt;La_Dernière_Opération,"",
IF(AT$4=La_Dernière_Opération,Montant,
IF(AT$4=$D33,IF(OR(AT$4=Tout_JF_P,NOT(NETWORKDAYS.INTL(AT$4,AT$4,Chômés))),"*",Montant),
IF(_T_E=AT$4,IF(OR(AT$4=Tout_JF_P,NOT(NETWORKDAYS.INTL(AT$4,AT$4,Chômés))),"*",Montant),
IF(AND(OFFSET(AT33,,-Sens)&lt;&gt;"",OR(OFFSET(AT$4,,-Sens)=Tout_JF_P,NOT(NETWORKDAYS.INTL(OFFSET(AT$4,,-Sens),OFFSET(AT$4,,-Sens),Chômés)))),IF(OR(AT$4=Tout_JF_P,NOT(NETWORKDAYS.INTL(AT$4,AT$4,Chômés))),"*",Montant),
"")))))),"")</f>
        <v/>
      </c>
      <c r="AU33" s="61" t="str">
        <f t="array" aca="1" ref="AU33" ca="1">IFERROR(IF(AU$4&lt;$D33,"",
IF(AU$4&gt;La_Dernière_Opération,"",
IF(AU$4=La_Dernière_Opération,Montant,
IF(AU$4=$D33,IF(OR(AU$4=Tout_JF_P,NOT(NETWORKDAYS.INTL(AU$4,AU$4,Chômés))),"*",Montant),
IF(_T_E=AU$4,IF(OR(AU$4=Tout_JF_P,NOT(NETWORKDAYS.INTL(AU$4,AU$4,Chômés))),"*",Montant),
IF(AND(OFFSET(AU33,,-Sens)&lt;&gt;"",OR(OFFSET(AU$4,,-Sens)=Tout_JF_P,NOT(NETWORKDAYS.INTL(OFFSET(AU$4,,-Sens),OFFSET(AU$4,,-Sens),Chômés)))),IF(OR(AU$4=Tout_JF_P,NOT(NETWORKDAYS.INTL(AU$4,AU$4,Chômés))),"*",Montant),
"")))))),"")</f>
        <v/>
      </c>
      <c r="AV33" s="61" t="str">
        <f t="array" aca="1" ref="AV33" ca="1">IFERROR(IF(AV$4&lt;$D33,"",
IF(AV$4&gt;La_Dernière_Opération,"",
IF(AV$4=La_Dernière_Opération,Montant,
IF(AV$4=$D33,IF(OR(AV$4=Tout_JF_P,NOT(NETWORKDAYS.INTL(AV$4,AV$4,Chômés))),"*",Montant),
IF(_T_E=AV$4,IF(OR(AV$4=Tout_JF_P,NOT(NETWORKDAYS.INTL(AV$4,AV$4,Chômés))),"*",Montant),
IF(AND(OFFSET(AV33,,-Sens)&lt;&gt;"",OR(OFFSET(AV$4,,-Sens)=Tout_JF_P,NOT(NETWORKDAYS.INTL(OFFSET(AV$4,,-Sens),OFFSET(AV$4,,-Sens),Chômés)))),IF(OR(AV$4=Tout_JF_P,NOT(NETWORKDAYS.INTL(AV$4,AV$4,Chômés))),"*",Montant),
"")))))),"")</f>
        <v/>
      </c>
      <c r="AW33" s="61" t="str">
        <f t="array" aca="1" ref="AW33" ca="1">IFERROR(IF(AW$4&lt;$D33,"",
IF(AW$4&gt;La_Dernière_Opération,"",
IF(AW$4=La_Dernière_Opération,Montant,
IF(AW$4=$D33,IF(OR(AW$4=Tout_JF_P,NOT(NETWORKDAYS.INTL(AW$4,AW$4,Chômés))),"*",Montant),
IF(_T_E=AW$4,IF(OR(AW$4=Tout_JF_P,NOT(NETWORKDAYS.INTL(AW$4,AW$4,Chômés))),"*",Montant),
IF(AND(OFFSET(AW33,,-Sens)&lt;&gt;"",OR(OFFSET(AW$4,,-Sens)=Tout_JF_P,NOT(NETWORKDAYS.INTL(OFFSET(AW$4,,-Sens),OFFSET(AW$4,,-Sens),Chômés)))),IF(OR(AW$4=Tout_JF_P,NOT(NETWORKDAYS.INTL(AW$4,AW$4,Chômés))),"*",Montant),
"")))))),"")</f>
        <v/>
      </c>
      <c r="AX33" s="61" t="str">
        <f t="array" aca="1" ref="AX33" ca="1">IFERROR(IF(AX$4&lt;$D33,"",
IF(AX$4&gt;La_Dernière_Opération,"",
IF(AX$4=La_Dernière_Opération,Montant,
IF(AX$4=$D33,IF(OR(AX$4=Tout_JF_P,NOT(NETWORKDAYS.INTL(AX$4,AX$4,Chômés))),"*",Montant),
IF(_T_E=AX$4,IF(OR(AX$4=Tout_JF_P,NOT(NETWORKDAYS.INTL(AX$4,AX$4,Chômés))),"*",Montant),
IF(AND(OFFSET(AX33,,-Sens)&lt;&gt;"",OR(OFFSET(AX$4,,-Sens)=Tout_JF_P,NOT(NETWORKDAYS.INTL(OFFSET(AX$4,,-Sens),OFFSET(AX$4,,-Sens),Chômés)))),IF(OR(AX$4=Tout_JF_P,NOT(NETWORKDAYS.INTL(AX$4,AX$4,Chômés))),"*",Montant),
"")))))),"")</f>
        <v/>
      </c>
      <c r="AY33" s="61" t="str">
        <f t="array" aca="1" ref="AY33" ca="1">IFERROR(IF(AY$4&lt;$D33,"",
IF(AY$4&gt;La_Dernière_Opération,"",
IF(AY$4=La_Dernière_Opération,Montant,
IF(AY$4=$D33,IF(OR(AY$4=Tout_JF_P,NOT(NETWORKDAYS.INTL(AY$4,AY$4,Chômés))),"*",Montant),
IF(_T_E=AY$4,IF(OR(AY$4=Tout_JF_P,NOT(NETWORKDAYS.INTL(AY$4,AY$4,Chômés))),"*",Montant),
IF(AND(OFFSET(AY33,,-Sens)&lt;&gt;"",OR(OFFSET(AY$4,,-Sens)=Tout_JF_P,NOT(NETWORKDAYS.INTL(OFFSET(AY$4,,-Sens),OFFSET(AY$4,,-Sens),Chômés)))),IF(OR(AY$4=Tout_JF_P,NOT(NETWORKDAYS.INTL(AY$4,AY$4,Chômés))),"*",Montant),
"")))))),"")</f>
        <v/>
      </c>
      <c r="AZ33" s="61" t="str">
        <f t="array" aca="1" ref="AZ33" ca="1">IFERROR(IF(AZ$4&lt;$D33,"",
IF(AZ$4&gt;La_Dernière_Opération,"",
IF(AZ$4=La_Dernière_Opération,Montant,
IF(AZ$4=$D33,IF(OR(AZ$4=Tout_JF_P,NOT(NETWORKDAYS.INTL(AZ$4,AZ$4,Chômés))),"*",Montant),
IF(_T_E=AZ$4,IF(OR(AZ$4=Tout_JF_P,NOT(NETWORKDAYS.INTL(AZ$4,AZ$4,Chômés))),"*",Montant),
IF(AND(OFFSET(AZ33,,-Sens)&lt;&gt;"",OR(OFFSET(AZ$4,,-Sens)=Tout_JF_P,NOT(NETWORKDAYS.INTL(OFFSET(AZ$4,,-Sens),OFFSET(AZ$4,,-Sens),Chômés)))),IF(OR(AZ$4=Tout_JF_P,NOT(NETWORKDAYS.INTL(AZ$4,AZ$4,Chômés))),"*",Montant),
"")))))),"")</f>
        <v/>
      </c>
      <c r="BA33" s="61" t="str">
        <f t="array" aca="1" ref="BA33" ca="1">IFERROR(IF(BA$4&lt;$D33,"",
IF(BA$4&gt;La_Dernière_Opération,"",
IF(BA$4=La_Dernière_Opération,Montant,
IF(BA$4=$D33,IF(OR(BA$4=Tout_JF_P,NOT(NETWORKDAYS.INTL(BA$4,BA$4,Chômés))),"*",Montant),
IF(_T_E=BA$4,IF(OR(BA$4=Tout_JF_P,NOT(NETWORKDAYS.INTL(BA$4,BA$4,Chômés))),"*",Montant),
IF(AND(OFFSET(BA33,,-Sens)&lt;&gt;"",OR(OFFSET(BA$4,,-Sens)=Tout_JF_P,NOT(NETWORKDAYS.INTL(OFFSET(BA$4,,-Sens),OFFSET(BA$4,,-Sens),Chômés)))),IF(OR(BA$4=Tout_JF_P,NOT(NETWORKDAYS.INTL(BA$4,BA$4,Chômés))),"*",Montant),
"")))))),"")</f>
        <v/>
      </c>
      <c r="BB33" s="44" t="str">
        <f t="array" aca="1" ref="BB33" ca="1">IFERROR(IF(BB$4&lt;$D33,"",
IF(BB$4&gt;La_Dernière_Opération,"",
IF(BB$4=La_Dernière_Opération,Montant,
IF(BB$4=$D33,IF(OR(BB$4=Tout_JF_P,NOT(NETWORKDAYS.INTL(BB$4,BB$4,Chômés))),"*",Montant),
IF(_T_E=BB$4,IF(OR(BB$4=Tout_JF_P,NOT(NETWORKDAYS.INTL(BB$4,BB$4,Chômés))),"*",Montant),
IF(AND(OFFSET(BB33,,-Sens)&lt;&gt;"",OR(OFFSET(BB$4,,-Sens)=Tout_JF_P,NOT(NETWORKDAYS.INTL(OFFSET(BB$4,,-Sens),OFFSET(BB$4,,-Sens),Chômés)))),IF(OR(BB$4=Tout_JF_P,NOT(NETWORKDAYS.INTL(BB$4,BB$4,Chômés))),"*",Montant),
"")))))),"")</f>
        <v/>
      </c>
      <c r="BC33" s="44" t="str">
        <f t="array" aca="1" ref="BC33" ca="1">IFERROR(IF(BC$4&lt;$D33,"",
IF(BC$4&gt;La_Dernière_Opération,"",
IF(BC$4=La_Dernière_Opération,Montant,
IF(BC$4=$D33,IF(OR(BC$4=Tout_JF_P,NOT(NETWORKDAYS.INTL(BC$4,BC$4,Chômés))),"*",Montant),
IF(_T_E=BC$4,IF(OR(BC$4=Tout_JF_P,NOT(NETWORKDAYS.INTL(BC$4,BC$4,Chômés))),"*",Montant),
IF(AND(OFFSET(BC33,,-Sens)&lt;&gt;"",OR(OFFSET(BC$4,,-Sens)=Tout_JF_P,NOT(NETWORKDAYS.INTL(OFFSET(BC$4,,-Sens),OFFSET(BC$4,,-Sens),Chômés)))),IF(OR(BC$4=Tout_JF_P,NOT(NETWORKDAYS.INTL(BC$4,BC$4,Chômés))),"*",Montant),
"")))))),"")</f>
        <v/>
      </c>
      <c r="BD33" s="44" t="str">
        <f t="array" aca="1" ref="BD33" ca="1">IFERROR(IF(BD$4&lt;$D33,"",
IF(BD$4&gt;La_Dernière_Opération,"",
IF(BD$4=La_Dernière_Opération,Montant,
IF(BD$4=$D33,IF(OR(BD$4=Tout_JF_P,NOT(NETWORKDAYS.INTL(BD$4,BD$4,Chômés))),"*",Montant),
IF(_T_E=BD$4,IF(OR(BD$4=Tout_JF_P,NOT(NETWORKDAYS.INTL(BD$4,BD$4,Chômés))),"*",Montant),
IF(AND(OFFSET(BD33,,-Sens)&lt;&gt;"",OR(OFFSET(BD$4,,-Sens)=Tout_JF_P,NOT(NETWORKDAYS.INTL(OFFSET(BD$4,,-Sens),OFFSET(BD$4,,-Sens),Chômés)))),IF(OR(BD$4=Tout_JF_P,NOT(NETWORKDAYS.INTL(BD$4,BD$4,Chômés))),"*",Montant),
"")))))),"")</f>
        <v/>
      </c>
      <c r="BE33" s="44" t="str">
        <f t="array" aca="1" ref="BE33" ca="1">IFERROR(IF(BE$4&lt;$D33,"",
IF(BE$4&gt;La_Dernière_Opération,"",
IF(BE$4=La_Dernière_Opération,Montant,
IF(BE$4=$D33,IF(OR(BE$4=Tout_JF_P,NOT(NETWORKDAYS.INTL(BE$4,BE$4,Chômés))),"*",Montant),
IF(_T_E=BE$4,IF(OR(BE$4=Tout_JF_P,NOT(NETWORKDAYS.INTL(BE$4,BE$4,Chômés))),"*",Montant),
IF(AND(OFFSET(BE33,,-Sens)&lt;&gt;"",OR(OFFSET(BE$4,,-Sens)=Tout_JF_P,NOT(NETWORKDAYS.INTL(OFFSET(BE$4,,-Sens),OFFSET(BE$4,,-Sens),Chômés)))),IF(OR(BE$4=Tout_JF_P,NOT(NETWORKDAYS.INTL(BE$4,BE$4,Chômés))),"*",Montant),
"")))))),"")</f>
        <v/>
      </c>
      <c r="BF33" s="44" t="str">
        <f t="array" aca="1" ref="BF33" ca="1">IFERROR(IF(BF$4&lt;$D33,"",
IF(BF$4&gt;La_Dernière_Opération,"",
IF(BF$4=La_Dernière_Opération,Montant,
IF(BF$4=$D33,IF(OR(BF$4=Tout_JF_P,NOT(NETWORKDAYS.INTL(BF$4,BF$4,Chômés))),"*",Montant),
IF(_T_E=BF$4,IF(OR(BF$4=Tout_JF_P,NOT(NETWORKDAYS.INTL(BF$4,BF$4,Chômés))),"*",Montant),
IF(AND(OFFSET(BF33,,-Sens)&lt;&gt;"",OR(OFFSET(BF$4,,-Sens)=Tout_JF_P,NOT(NETWORKDAYS.INTL(OFFSET(BF$4,,-Sens),OFFSET(BF$4,,-Sens),Chômés)))),IF(OR(BF$4=Tout_JF_P,NOT(NETWORKDAYS.INTL(BF$4,BF$4,Chômés))),"*",Montant),
"")))))),"")</f>
        <v/>
      </c>
      <c r="BG33" s="44" t="str">
        <f t="array" aca="1" ref="BG33" ca="1">IFERROR(IF(BG$4&lt;$D33,"",
IF(BG$4&gt;La_Dernière_Opération,"",
IF(BG$4=La_Dernière_Opération,Montant,
IF(BG$4=$D33,IF(OR(BG$4=Tout_JF_P,NOT(NETWORKDAYS.INTL(BG$4,BG$4,Chômés))),"*",Montant),
IF(_T_E=BG$4,IF(OR(BG$4=Tout_JF_P,NOT(NETWORKDAYS.INTL(BG$4,BG$4,Chômés))),"*",Montant),
IF(AND(OFFSET(BG33,,-Sens)&lt;&gt;"",OR(OFFSET(BG$4,,-Sens)=Tout_JF_P,NOT(NETWORKDAYS.INTL(OFFSET(BG$4,,-Sens),OFFSET(BG$4,,-Sens),Chômés)))),IF(OR(BG$4=Tout_JF_P,NOT(NETWORKDAYS.INTL(BG$4,BG$4,Chômés))),"*",Montant),
"")))))),"")</f>
        <v/>
      </c>
      <c r="BH33" s="40" t="str">
        <f t="array" aca="1" ref="BH33" ca="1">IFERROR(IF(BH$4&lt;$D33,"",
IF(BH$4&gt;La_Dernière_Opération,"",
IF(BH$4=La_Dernière_Opération,Montant,
IF(BH$4=$D33,IF(OR(BH$4=Tout_JF_P,NOT(NETWORKDAYS.INTL(BH$4,BH$4,Chômés))),"*",Montant),
IF(_T_E=BH$4,IF(OR(BH$4=Tout_JF_P,NOT(NETWORKDAYS.INTL(BH$4,BH$4,Chômés))),"*",Montant),
IF(AND(OFFSET(BH33,,-Sens)&lt;&gt;"",OR(OFFSET(BH$4,,-Sens)=Tout_JF_P,NOT(NETWORKDAYS.INTL(OFFSET(BH$4,,-Sens),OFFSET(BH$4,,-Sens),Chômés)))),IF(OR(BH$4=Tout_JF_P,NOT(NETWORKDAYS.INTL(BH$4,BH$4,Chômés))),"*",Montant),
"")))))),"")</f>
        <v/>
      </c>
    </row>
    <row r="34" spans="1:60" ht="26.25" x14ac:dyDescent="0.25">
      <c r="A34" s="63" t="s">
        <v>141</v>
      </c>
      <c r="B34" s="75" t="s">
        <v>166</v>
      </c>
      <c r="C34" s="71"/>
      <c r="D34" s="72">
        <v>43847</v>
      </c>
      <c r="E34" s="77" t="s">
        <v>52</v>
      </c>
      <c r="F34" s="73">
        <v>10000</v>
      </c>
      <c r="G34" s="71"/>
      <c r="H34" s="74">
        <f t="array" aca="1" ref="H34" ca="1">IF(OR($D34=Fériés,$D34=Ponts,NOT(NETWORKDAYS.INTL($D34,$D34,Chômés))),"Erreur de",IF($D34="","Absence de",IFERROR(
IF($I34="Terminé","Opération",
IF(TODAY()&lt;=$D34,$D34,
IF($I34&lt;WORKDAY.INTL(Prochaine_Echéance,IF(OR(WORKDAY.INTL(Prochaine_Echéance,0,Chômés,Tout_JF_P)=Tout_JF_P),1,0)*Sens,Chômés,Tout_JF_P),
$I34,
WORKDAY.INTL(Prochaine_Echéance,IF(OR(WORKDAY.INTL(Prochaine_Echéance,0,Chômés,Tout_JF_P)=Tout_JF_P),1,0)*Sens,Chômés,Tout_JF_P))
)),
IF($D34="","Absence de","Erreur de"))))</f>
        <v>43907</v>
      </c>
      <c r="I34" s="60" t="str">
        <f t="array" aca="1" ref="I34" ca="1">IF(OR($D34=Fériés,$D34=Ponts,NOT(NETWORKDAYS.INTL($D34,$D34,Chômés))),"date de début",IFERROR(
IF(La_Dernière_Opération&gt;EDATE($D34,100),"Perpétuel",
IF(La_Dernière_Opération&lt;TODAY(),"Terminé",La_Dernière_Opération)),IF(AND(ISNUMBER($D34),$E34=""),"périodicité","date de début")))</f>
        <v>Perpétuel</v>
      </c>
      <c r="J34" s="40" t="str">
        <f t="array" aca="1" ref="J34" ca="1">IFERROR(IF(J$4&lt;$D34,"",
IF(J$4&gt;La_Dernière_Opération,"",
IF(J$4=La_Dernière_Opération,Montant,
IF(J$4=$D34,IF(OR(J$4=Tout_JF_P,NOT(NETWORKDAYS.INTL(J$4,J$4,Chômés))),"*",Montant),
IF(_T_E=J$4,IF(OR(J$4=Tout_JF_P,NOT(NETWORKDAYS.INTL(J$4,J$4,Chômés))),"*",Montant),
IF(AND(OFFSET(J34,,-Sens)&lt;&gt;"",OR(OFFSET(J$4,,-Sens)=Tout_JF_P,NOT(NETWORKDAYS.INTL(OFFSET(J$4,,-Sens),OFFSET(J$4,,-Sens),Chômés)))),IF(OR(J$4=Tout_JF_P,NOT(NETWORKDAYS.INTL(J$4,J$4,Chômés))),"*",Montant),
"")))))),"")</f>
        <v/>
      </c>
      <c r="K34" s="40" t="str">
        <f t="array" aca="1" ref="K34" ca="1">IFERROR(IF(K$4&lt;$D34,"",
IF(K$4&gt;La_Dernière_Opération,"",
IF(K$4=La_Dernière_Opération,Montant,
IF(K$4=$D34,IF(OR(K$4=Tout_JF_P,NOT(NETWORKDAYS.INTL(K$4,K$4,Chômés))),"*",Montant),
IF(_T_E=K$4,IF(OR(K$4=Tout_JF_P,NOT(NETWORKDAYS.INTL(K$4,K$4,Chômés))),"*",Montant),
IF(AND(OFFSET(K34,,-Sens)&lt;&gt;"",OR(OFFSET(K$4,,-Sens)=Tout_JF_P,NOT(NETWORKDAYS.INTL(OFFSET(K$4,,-Sens),OFFSET(K$4,,-Sens),Chômés)))),IF(OR(K$4=Tout_JF_P,NOT(NETWORKDAYS.INTL(K$4,K$4,Chômés))),"*",Montant),
"")))))),"")</f>
        <v>VM</v>
      </c>
      <c r="L34" s="40" t="str">
        <f t="array" aca="1" ref="L34" ca="1">IFERROR(IF(L$4&lt;$D34,"",
IF(L$4&gt;La_Dernière_Opération,"",
IF(L$4=La_Dernière_Opération,Montant,
IF(L$4=$D34,IF(OR(L$4=Tout_JF_P,NOT(NETWORKDAYS.INTL(L$4,L$4,Chômés))),"*",Montant),
IF(_T_E=L$4,IF(OR(L$4=Tout_JF_P,NOT(NETWORKDAYS.INTL(L$4,L$4,Chômés))),"*",Montant),
IF(AND(OFFSET(L34,,-Sens)&lt;&gt;"",OR(OFFSET(L$4,,-Sens)=Tout_JF_P,NOT(NETWORKDAYS.INTL(OFFSET(L$4,,-Sens),OFFSET(L$4,,-Sens),Chômés)))),IF(OR(L$4=Tout_JF_P,NOT(NETWORKDAYS.INTL(L$4,L$4,Chômés))),"*",Montant),
"")))))),"")</f>
        <v/>
      </c>
      <c r="M34" s="40" t="str">
        <f t="array" aca="1" ref="M34" ca="1">IFERROR(IF(M$4&lt;$D34,"",
IF(M$4&gt;La_Dernière_Opération,"",
IF(M$4=La_Dernière_Opération,Montant,
IF(M$4=$D34,IF(OR(M$4=Tout_JF_P,NOT(NETWORKDAYS.INTL(M$4,M$4,Chômés))),"*",Montant),
IF(_T_E=M$4,IF(OR(M$4=Tout_JF_P,NOT(NETWORKDAYS.INTL(M$4,M$4,Chômés))),"*",Montant),
IF(AND(OFFSET(M34,,-Sens)&lt;&gt;"",OR(OFFSET(M$4,,-Sens)=Tout_JF_P,NOT(NETWORKDAYS.INTL(OFFSET(M$4,,-Sens),OFFSET(M$4,,-Sens),Chômés)))),IF(OR(M$4=Tout_JF_P,NOT(NETWORKDAYS.INTL(M$4,M$4,Chômés))),"*",Montant),
"")))))),"")</f>
        <v/>
      </c>
      <c r="N34" s="40" t="str">
        <f t="array" aca="1" ref="N34" ca="1">IFERROR(IF(N$4&lt;$D34,"",
IF(N$4&gt;La_Dernière_Opération,"",
IF(N$4=La_Dernière_Opération,Montant,
IF(N$4=$D34,IF(OR(N$4=Tout_JF_P,NOT(NETWORKDAYS.INTL(N$4,N$4,Chômés))),"*",Montant),
IF(_T_E=N$4,IF(OR(N$4=Tout_JF_P,NOT(NETWORKDAYS.INTL(N$4,N$4,Chômés))),"*",Montant),
IF(AND(OFFSET(N34,,-Sens)&lt;&gt;"",OR(OFFSET(N$4,,-Sens)=Tout_JF_P,NOT(NETWORKDAYS.INTL(OFFSET(N$4,,-Sens),OFFSET(N$4,,-Sens),Chômés)))),IF(OR(N$4=Tout_JF_P,NOT(NETWORKDAYS.INTL(N$4,N$4,Chômés))),"*",Montant),
"")))))),"")</f>
        <v/>
      </c>
      <c r="O34" s="40" t="str">
        <f t="array" aca="1" ref="O34" ca="1">IFERROR(IF(O$4&lt;$D34,"",
IF(O$4&gt;La_Dernière_Opération,"",
IF(O$4=La_Dernière_Opération,Montant,
IF(O$4=$D34,IF(OR(O$4=Tout_JF_P,NOT(NETWORKDAYS.INTL(O$4,O$4,Chômés))),"*",Montant),
IF(_T_E=O$4,IF(OR(O$4=Tout_JF_P,NOT(NETWORKDAYS.INTL(O$4,O$4,Chômés))),"*",Montant),
IF(AND(OFFSET(O34,,-Sens)&lt;&gt;"",OR(OFFSET(O$4,,-Sens)=Tout_JF_P,NOT(NETWORKDAYS.INTL(OFFSET(O$4,,-Sens),OFFSET(O$4,,-Sens),Chômés)))),IF(OR(O$4=Tout_JF_P,NOT(NETWORKDAYS.INTL(O$4,O$4,Chômés))),"*",Montant),
"")))))),"")</f>
        <v/>
      </c>
      <c r="P34" s="40" t="str">
        <f t="array" aca="1" ref="P34" ca="1">IFERROR(IF(P$4&lt;$D34,"",
IF(P$4&gt;La_Dernière_Opération,"",
IF(P$4=La_Dernière_Opération,Montant,
IF(P$4=$D34,IF(OR(P$4=Tout_JF_P,NOT(NETWORKDAYS.INTL(P$4,P$4,Chômés))),"*",Montant),
IF(_T_E=P$4,IF(OR(P$4=Tout_JF_P,NOT(NETWORKDAYS.INTL(P$4,P$4,Chômés))),"*",Montant),
IF(AND(OFFSET(P34,,-Sens)&lt;&gt;"",OR(OFFSET(P$4,,-Sens)=Tout_JF_P,NOT(NETWORKDAYS.INTL(OFFSET(P$4,,-Sens),OFFSET(P$4,,-Sens),Chômés)))),IF(OR(P$4=Tout_JF_P,NOT(NETWORKDAYS.INTL(P$4,P$4,Chômés))),"*",Montant),
"")))))),"")</f>
        <v/>
      </c>
      <c r="Q34" s="40" t="str">
        <f t="array" aca="1" ref="Q34" ca="1">IFERROR(IF(Q$4&lt;$D34,"",
IF(Q$4&gt;La_Dernière_Opération,"",
IF(Q$4=La_Dernière_Opération,Montant,
IF(Q$4=$D34,IF(OR(Q$4=Tout_JF_P,NOT(NETWORKDAYS.INTL(Q$4,Q$4,Chômés))),"*",Montant),
IF(_T_E=Q$4,IF(OR(Q$4=Tout_JF_P,NOT(NETWORKDAYS.INTL(Q$4,Q$4,Chômés))),"*",Montant),
IF(AND(OFFSET(Q34,,-Sens)&lt;&gt;"",OR(OFFSET(Q$4,,-Sens)=Tout_JF_P,NOT(NETWORKDAYS.INTL(OFFSET(Q$4,,-Sens),OFFSET(Q$4,,-Sens),Chômés)))),IF(OR(Q$4=Tout_JF_P,NOT(NETWORKDAYS.INTL(Q$4,Q$4,Chômés))),"*",Montant),
"")))))),"")</f>
        <v/>
      </c>
      <c r="R34" s="61" t="str">
        <f t="array" aca="1" ref="R34" ca="1">IFERROR(IF(R$4&lt;$D34,"",
IF(R$4&gt;La_Dernière_Opération,"",
IF(R$4=La_Dernière_Opération,Montant,
IF(R$4=$D34,IF(OR(R$4=Tout_JF_P,NOT(NETWORKDAYS.INTL(R$4,R$4,Chômés))),"*",Montant),
IF(_T_E=R$4,IF(OR(R$4=Tout_JF_P,NOT(NETWORKDAYS.INTL(R$4,R$4,Chômés))),"*",Montant),
IF(AND(OFFSET(R34,,-Sens)&lt;&gt;"",OR(OFFSET(R$4,,-Sens)=Tout_JF_P,NOT(NETWORKDAYS.INTL(OFFSET(R$4,,-Sens),OFFSET(R$4,,-Sens),Chômés)))),IF(OR(R$4=Tout_JF_P,NOT(NETWORKDAYS.INTL(R$4,R$4,Chômés))),"*",Montant),
"")))))),"")</f>
        <v/>
      </c>
      <c r="S34" s="61" t="str">
        <f t="array" aca="1" ref="S34" ca="1">IFERROR(IF(S$4&lt;$D34,"",
IF(S$4&gt;La_Dernière_Opération,"",
IF(S$4=La_Dernière_Opération,Montant,
IF(S$4=$D34,IF(OR(S$4=Tout_JF_P,NOT(NETWORKDAYS.INTL(S$4,S$4,Chômés))),"*",Montant),
IF(_T_E=S$4,IF(OR(S$4=Tout_JF_P,NOT(NETWORKDAYS.INTL(S$4,S$4,Chômés))),"*",Montant),
IF(AND(OFFSET(S34,,-Sens)&lt;&gt;"",OR(OFFSET(S$4,,-Sens)=Tout_JF_P,NOT(NETWORKDAYS.INTL(OFFSET(S$4,,-Sens),OFFSET(S$4,,-Sens),Chômés)))),IF(OR(S$4=Tout_JF_P,NOT(NETWORKDAYS.INTL(S$4,S$4,Chômés))),"*",Montant),
"")))))),"")</f>
        <v/>
      </c>
      <c r="T34" s="61" t="str">
        <f t="array" aca="1" ref="T34" ca="1">IFERROR(IF(T$4&lt;$D34,"",
IF(T$4&gt;La_Dernière_Opération,"",
IF(T$4=La_Dernière_Opération,Montant,
IF(T$4=$D34,IF(OR(T$4=Tout_JF_P,NOT(NETWORKDAYS.INTL(T$4,T$4,Chômés))),"*",Montant),
IF(_T_E=T$4,IF(OR(T$4=Tout_JF_P,NOT(NETWORKDAYS.INTL(T$4,T$4,Chômés))),"*",Montant),
IF(AND(OFFSET(T34,,-Sens)&lt;&gt;"",OR(OFFSET(T$4,,-Sens)=Tout_JF_P,NOT(NETWORKDAYS.INTL(OFFSET(T$4,,-Sens),OFFSET(T$4,,-Sens),Chômés)))),IF(OR(T$4=Tout_JF_P,NOT(NETWORKDAYS.INTL(T$4,T$4,Chômés))),"*",Montant),
"")))))),"")</f>
        <v/>
      </c>
      <c r="U34" s="61" t="str">
        <f t="array" aca="1" ref="U34" ca="1">IFERROR(IF(U$4&lt;$D34,"",
IF(U$4&gt;La_Dernière_Opération,"",
IF(U$4=La_Dernière_Opération,Montant,
IF(U$4=$D34,IF(OR(U$4=Tout_JF_P,NOT(NETWORKDAYS.INTL(U$4,U$4,Chômés))),"*",Montant),
IF(_T_E=U$4,IF(OR(U$4=Tout_JF_P,NOT(NETWORKDAYS.INTL(U$4,U$4,Chômés))),"*",Montant),
IF(AND(OFFSET(U34,,-Sens)&lt;&gt;"",OR(OFFSET(U$4,,-Sens)=Tout_JF_P,NOT(NETWORKDAYS.INTL(OFFSET(U$4,,-Sens),OFFSET(U$4,,-Sens),Chômés)))),IF(OR(U$4=Tout_JF_P,NOT(NETWORKDAYS.INTL(U$4,U$4,Chômés))),"*",Montant),
"")))))),"")</f>
        <v/>
      </c>
      <c r="V34" s="61" t="str">
        <f t="array" aca="1" ref="V34" ca="1">IFERROR(IF(V$4&lt;$D34,"",
IF(V$4&gt;La_Dernière_Opération,"",
IF(V$4=La_Dernière_Opération,Montant,
IF(V$4=$D34,IF(OR(V$4=Tout_JF_P,NOT(NETWORKDAYS.INTL(V$4,V$4,Chômés))),"*",Montant),
IF(_T_E=V$4,IF(OR(V$4=Tout_JF_P,NOT(NETWORKDAYS.INTL(V$4,V$4,Chômés))),"*",Montant),
IF(AND(OFFSET(V34,,-Sens)&lt;&gt;"",OR(OFFSET(V$4,,-Sens)=Tout_JF_P,NOT(NETWORKDAYS.INTL(OFFSET(V$4,,-Sens),OFFSET(V$4,,-Sens),Chômés)))),IF(OR(V$4=Tout_JF_P,NOT(NETWORKDAYS.INTL(V$4,V$4,Chômés))),"*",Montant),
"")))))),"")</f>
        <v/>
      </c>
      <c r="W34" s="61" t="str">
        <f t="array" aca="1" ref="W34" ca="1">IFERROR(IF(W$4&lt;$D34,"",
IF(W$4&gt;La_Dernière_Opération,"",
IF(W$4=La_Dernière_Opération,Montant,
IF(W$4=$D34,IF(OR(W$4=Tout_JF_P,NOT(NETWORKDAYS.INTL(W$4,W$4,Chômés))),"*",Montant),
IF(_T_E=W$4,IF(OR(W$4=Tout_JF_P,NOT(NETWORKDAYS.INTL(W$4,W$4,Chômés))),"*",Montant),
IF(AND(OFFSET(W34,,-Sens)&lt;&gt;"",OR(OFFSET(W$4,,-Sens)=Tout_JF_P,NOT(NETWORKDAYS.INTL(OFFSET(W$4,,-Sens),OFFSET(W$4,,-Sens),Chômés)))),IF(OR(W$4=Tout_JF_P,NOT(NETWORKDAYS.INTL(W$4,W$4,Chômés))),"*",Montant),
"")))))),"")</f>
        <v/>
      </c>
      <c r="X34" s="61" t="str">
        <f t="array" aca="1" ref="X34" ca="1">IFERROR(IF(X$4&lt;$D34,"",
IF(X$4&gt;La_Dernière_Opération,"",
IF(X$4=La_Dernière_Opération,Montant,
IF(X$4=$D34,IF(OR(X$4=Tout_JF_P,NOT(NETWORKDAYS.INTL(X$4,X$4,Chômés))),"*",Montant),
IF(_T_E=X$4,IF(OR(X$4=Tout_JF_P,NOT(NETWORKDAYS.INTL(X$4,X$4,Chômés))),"*",Montant),
IF(AND(OFFSET(X34,,-Sens)&lt;&gt;"",OR(OFFSET(X$4,,-Sens)=Tout_JF_P,NOT(NETWORKDAYS.INTL(OFFSET(X$4,,-Sens),OFFSET(X$4,,-Sens),Chômés)))),IF(OR(X$4=Tout_JF_P,NOT(NETWORKDAYS.INTL(X$4,X$4,Chômés))),"*",Montant),
"")))))),"")</f>
        <v/>
      </c>
      <c r="Y34" s="61" t="str">
        <f t="array" aca="1" ref="Y34" ca="1">IFERROR(IF(Y$4&lt;$D34,"",
IF(Y$4&gt;La_Dernière_Opération,"",
IF(Y$4=La_Dernière_Opération,Montant,
IF(Y$4=$D34,IF(OR(Y$4=Tout_JF_P,NOT(NETWORKDAYS.INTL(Y$4,Y$4,Chômés))),"*",Montant),
IF(_T_E=Y$4,IF(OR(Y$4=Tout_JF_P,NOT(NETWORKDAYS.INTL(Y$4,Y$4,Chômés))),"*",Montant),
IF(AND(OFFSET(Y34,,-Sens)&lt;&gt;"",OR(OFFSET(Y$4,,-Sens)=Tout_JF_P,NOT(NETWORKDAYS.INTL(OFFSET(Y$4,,-Sens),OFFSET(Y$4,,-Sens),Chômés)))),IF(OR(Y$4=Tout_JF_P,NOT(NETWORKDAYS.INTL(Y$4,Y$4,Chômés))),"*",Montant),
"")))))),"")</f>
        <v/>
      </c>
      <c r="Z34" s="61" t="str">
        <f t="array" aca="1" ref="Z34" ca="1">IFERROR(IF(Z$4&lt;$D34,"",
IF(Z$4&gt;La_Dernière_Opération,"",
IF(Z$4=La_Dernière_Opération,Montant,
IF(Z$4=$D34,IF(OR(Z$4=Tout_JF_P,NOT(NETWORKDAYS.INTL(Z$4,Z$4,Chômés))),"*",Montant),
IF(_T_E=Z$4,IF(OR(Z$4=Tout_JF_P,NOT(NETWORKDAYS.INTL(Z$4,Z$4,Chômés))),"*",Montant),
IF(AND(OFFSET(Z34,,-Sens)&lt;&gt;"",OR(OFFSET(Z$4,,-Sens)=Tout_JF_P,NOT(NETWORKDAYS.INTL(OFFSET(Z$4,,-Sens),OFFSET(Z$4,,-Sens),Chômés)))),IF(OR(Z$4=Tout_JF_P,NOT(NETWORKDAYS.INTL(Z$4,Z$4,Chômés))),"*",Montant),
"")))))),"")</f>
        <v/>
      </c>
      <c r="AA34" s="61" t="str">
        <f t="array" aca="1" ref="AA34" ca="1">IFERROR(IF(AA$4&lt;$D34,"",
IF(AA$4&gt;La_Dernière_Opération,"",
IF(AA$4=La_Dernière_Opération,Montant,
IF(AA$4=$D34,IF(OR(AA$4=Tout_JF_P,NOT(NETWORKDAYS.INTL(AA$4,AA$4,Chômés))),"*",Montant),
IF(_T_E=AA$4,IF(OR(AA$4=Tout_JF_P,NOT(NETWORKDAYS.INTL(AA$4,AA$4,Chômés))),"*",Montant),
IF(AND(OFFSET(AA34,,-Sens)&lt;&gt;"",OR(OFFSET(AA$4,,-Sens)=Tout_JF_P,NOT(NETWORKDAYS.INTL(OFFSET(AA$4,,-Sens),OFFSET(AA$4,,-Sens),Chômés)))),IF(OR(AA$4=Tout_JF_P,NOT(NETWORKDAYS.INTL(AA$4,AA$4,Chômés))),"*",Montant),
"")))))),"")</f>
        <v/>
      </c>
      <c r="AB34" s="61" t="str">
        <f t="array" aca="1" ref="AB34" ca="1">IFERROR(IF(AB$4&lt;$D34,"",
IF(AB$4&gt;La_Dernière_Opération,"",
IF(AB$4=La_Dernière_Opération,Montant,
IF(AB$4=$D34,IF(OR(AB$4=Tout_JF_P,NOT(NETWORKDAYS.INTL(AB$4,AB$4,Chômés))),"*",Montant),
IF(_T_E=AB$4,IF(OR(AB$4=Tout_JF_P,NOT(NETWORKDAYS.INTL(AB$4,AB$4,Chômés))),"*",Montant),
IF(AND(OFFSET(AB34,,-Sens)&lt;&gt;"",OR(OFFSET(AB$4,,-Sens)=Tout_JF_P,NOT(NETWORKDAYS.INTL(OFFSET(AB$4,,-Sens),OFFSET(AB$4,,-Sens),Chômés)))),IF(OR(AB$4=Tout_JF_P,NOT(NETWORKDAYS.INTL(AB$4,AB$4,Chômés))),"*",Montant),
"")))))),"")</f>
        <v/>
      </c>
      <c r="AC34" s="61" t="str">
        <f t="array" aca="1" ref="AC34" ca="1">IFERROR(IF(AC$4&lt;$D34,"",
IF(AC$4&gt;La_Dernière_Opération,"",
IF(AC$4=La_Dernière_Opération,Montant,
IF(AC$4=$D34,IF(OR(AC$4=Tout_JF_P,NOT(NETWORKDAYS.INTL(AC$4,AC$4,Chômés))),"*",Montant),
IF(_T_E=AC$4,IF(OR(AC$4=Tout_JF_P,NOT(NETWORKDAYS.INTL(AC$4,AC$4,Chômés))),"*",Montant),
IF(AND(OFFSET(AC34,,-Sens)&lt;&gt;"",OR(OFFSET(AC$4,,-Sens)=Tout_JF_P,NOT(NETWORKDAYS.INTL(OFFSET(AC$4,,-Sens),OFFSET(AC$4,,-Sens),Chômés)))),IF(OR(AC$4=Tout_JF_P,NOT(NETWORKDAYS.INTL(AC$4,AC$4,Chômés))),"*",Montant),
"")))))),"")</f>
        <v/>
      </c>
      <c r="AD34" s="61" t="str">
        <f t="array" aca="1" ref="AD34" ca="1">IFERROR(IF(AD$4&lt;$D34,"",
IF(AD$4&gt;La_Dernière_Opération,"",
IF(AD$4=La_Dernière_Opération,Montant,
IF(AD$4=$D34,IF(OR(AD$4=Tout_JF_P,NOT(NETWORKDAYS.INTL(AD$4,AD$4,Chômés))),"*",Montant),
IF(_T_E=AD$4,IF(OR(AD$4=Tout_JF_P,NOT(NETWORKDAYS.INTL(AD$4,AD$4,Chômés))),"*",Montant),
IF(AND(OFFSET(AD34,,-Sens)&lt;&gt;"",OR(OFFSET(AD$4,,-Sens)=Tout_JF_P,NOT(NETWORKDAYS.INTL(OFFSET(AD$4,,-Sens),OFFSET(AD$4,,-Sens),Chômés)))),IF(OR(AD$4=Tout_JF_P,NOT(NETWORKDAYS.INTL(AD$4,AD$4,Chômés))),"*",Montant),
"")))))),"")</f>
        <v/>
      </c>
      <c r="AE34" s="61" t="str">
        <f t="array" aca="1" ref="AE34" ca="1">IFERROR(IF(AE$4&lt;$D34,"",
IF(AE$4&gt;La_Dernière_Opération,"",
IF(AE$4=La_Dernière_Opération,Montant,
IF(AE$4=$D34,IF(OR(AE$4=Tout_JF_P,NOT(NETWORKDAYS.INTL(AE$4,AE$4,Chômés))),"*",Montant),
IF(_T_E=AE$4,IF(OR(AE$4=Tout_JF_P,NOT(NETWORKDAYS.INTL(AE$4,AE$4,Chômés))),"*",Montant),
IF(AND(OFFSET(AE34,,-Sens)&lt;&gt;"",OR(OFFSET(AE$4,,-Sens)=Tout_JF_P,NOT(NETWORKDAYS.INTL(OFFSET(AE$4,,-Sens),OFFSET(AE$4,,-Sens),Chômés)))),IF(OR(AE$4=Tout_JF_P,NOT(NETWORKDAYS.INTL(AE$4,AE$4,Chômés))),"*",Montant),
"")))))),"")</f>
        <v/>
      </c>
      <c r="AF34" s="61" t="str">
        <f t="array" aca="1" ref="AF34" ca="1">IFERROR(IF(AF$4&lt;$D34,"",
IF(AF$4&gt;La_Dernière_Opération,"",
IF(AF$4=La_Dernière_Opération,Montant,
IF(AF$4=$D34,IF(OR(AF$4=Tout_JF_P,NOT(NETWORKDAYS.INTL(AF$4,AF$4,Chômés))),"*",Montant),
IF(_T_E=AF$4,IF(OR(AF$4=Tout_JF_P,NOT(NETWORKDAYS.INTL(AF$4,AF$4,Chômés))),"*",Montant),
IF(AND(OFFSET(AF34,,-Sens)&lt;&gt;"",OR(OFFSET(AF$4,,-Sens)=Tout_JF_P,NOT(NETWORKDAYS.INTL(OFFSET(AF$4,,-Sens),OFFSET(AF$4,,-Sens),Chômés)))),IF(OR(AF$4=Tout_JF_P,NOT(NETWORKDAYS.INTL(AF$4,AF$4,Chômés))),"*",Montant),
"")))))),"")</f>
        <v/>
      </c>
      <c r="AG34" s="61" t="str">
        <f t="array" aca="1" ref="AG34" ca="1">IFERROR(IF(AG$4&lt;$D34,"",
IF(AG$4&gt;La_Dernière_Opération,"",
IF(AG$4=La_Dernière_Opération,Montant,
IF(AG$4=$D34,IF(OR(AG$4=Tout_JF_P,NOT(NETWORKDAYS.INTL(AG$4,AG$4,Chômés))),"*",Montant),
IF(_T_E=AG$4,IF(OR(AG$4=Tout_JF_P,NOT(NETWORKDAYS.INTL(AG$4,AG$4,Chômés))),"*",Montant),
IF(AND(OFFSET(AG34,,-Sens)&lt;&gt;"",OR(OFFSET(AG$4,,-Sens)=Tout_JF_P,NOT(NETWORKDAYS.INTL(OFFSET(AG$4,,-Sens),OFFSET(AG$4,,-Sens),Chômés)))),IF(OR(AG$4=Tout_JF_P,NOT(NETWORKDAYS.INTL(AG$4,AG$4,Chômés))),"*",Montant),
"")))))),"")</f>
        <v/>
      </c>
      <c r="AH34" s="61" t="str">
        <f t="array" aca="1" ref="AH34" ca="1">IFERROR(IF(AH$4&lt;$D34,"",
IF(AH$4&gt;La_Dernière_Opération,"",
IF(AH$4=La_Dernière_Opération,Montant,
IF(AH$4=$D34,IF(OR(AH$4=Tout_JF_P,NOT(NETWORKDAYS.INTL(AH$4,AH$4,Chômés))),"*",Montant),
IF(_T_E=AH$4,IF(OR(AH$4=Tout_JF_P,NOT(NETWORKDAYS.INTL(AH$4,AH$4,Chômés))),"*",Montant),
IF(AND(OFFSET(AH34,,-Sens)&lt;&gt;"",OR(OFFSET(AH$4,,-Sens)=Tout_JF_P,NOT(NETWORKDAYS.INTL(OFFSET(AH$4,,-Sens),OFFSET(AH$4,,-Sens),Chômés)))),IF(OR(AH$4=Tout_JF_P,NOT(NETWORKDAYS.INTL(AH$4,AH$4,Chômés))),"*",Montant),
"")))))),"")</f>
        <v/>
      </c>
      <c r="AI34" s="61" t="str">
        <f t="array" aca="1" ref="AI34" ca="1">IFERROR(IF(AI$4&lt;$D34,"",
IF(AI$4&gt;La_Dernière_Opération,"",
IF(AI$4=La_Dernière_Opération,Montant,
IF(AI$4=$D34,IF(OR(AI$4=Tout_JF_P,NOT(NETWORKDAYS.INTL(AI$4,AI$4,Chômés))),"*",Montant),
IF(_T_E=AI$4,IF(OR(AI$4=Tout_JF_P,NOT(NETWORKDAYS.INTL(AI$4,AI$4,Chômés))),"*",Montant),
IF(AND(OFFSET(AI34,,-Sens)&lt;&gt;"",OR(OFFSET(AI$4,,-Sens)=Tout_JF_P,NOT(NETWORKDAYS.INTL(OFFSET(AI$4,,-Sens),OFFSET(AI$4,,-Sens),Chômés)))),IF(OR(AI$4=Tout_JF_P,NOT(NETWORKDAYS.INTL(AI$4,AI$4,Chômés))),"*",Montant),
"")))))),"")</f>
        <v/>
      </c>
      <c r="AJ34" s="61" t="str">
        <f t="array" aca="1" ref="AJ34" ca="1">IFERROR(IF(AJ$4&lt;$D34,"",
IF(AJ$4&gt;La_Dernière_Opération,"",
IF(AJ$4=La_Dernière_Opération,Montant,
IF(AJ$4=$D34,IF(OR(AJ$4=Tout_JF_P,NOT(NETWORKDAYS.INTL(AJ$4,AJ$4,Chômés))),"*",Montant),
IF(_T_E=AJ$4,IF(OR(AJ$4=Tout_JF_P,NOT(NETWORKDAYS.INTL(AJ$4,AJ$4,Chômés))),"*",Montant),
IF(AND(OFFSET(AJ34,,-Sens)&lt;&gt;"",OR(OFFSET(AJ$4,,-Sens)=Tout_JF_P,NOT(NETWORKDAYS.INTL(OFFSET(AJ$4,,-Sens),OFFSET(AJ$4,,-Sens),Chômés)))),IF(OR(AJ$4=Tout_JF_P,NOT(NETWORKDAYS.INTL(AJ$4,AJ$4,Chômés))),"*",Montant),
"")))))),"")</f>
        <v/>
      </c>
      <c r="AK34" s="61" t="str">
        <f t="array" aca="1" ref="AK34" ca="1">IFERROR(IF(AK$4&lt;$D34,"",
IF(AK$4&gt;La_Dernière_Opération,"",
IF(AK$4=La_Dernière_Opération,Montant,
IF(AK$4=$D34,IF(OR(AK$4=Tout_JF_P,NOT(NETWORKDAYS.INTL(AK$4,AK$4,Chômés))),"*",Montant),
IF(_T_E=AK$4,IF(OR(AK$4=Tout_JF_P,NOT(NETWORKDAYS.INTL(AK$4,AK$4,Chômés))),"*",Montant),
IF(AND(OFFSET(AK34,,-Sens)&lt;&gt;"",OR(OFFSET(AK$4,,-Sens)=Tout_JF_P,NOT(NETWORKDAYS.INTL(OFFSET(AK$4,,-Sens),OFFSET(AK$4,,-Sens),Chômés)))),IF(OR(AK$4=Tout_JF_P,NOT(NETWORKDAYS.INTL(AK$4,AK$4,Chômés))),"*",Montant),
"")))))),"")</f>
        <v/>
      </c>
      <c r="AL34" s="61" t="str">
        <f t="array" aca="1" ref="AL34" ca="1">IFERROR(IF(AL$4&lt;$D34,"",
IF(AL$4&gt;La_Dernière_Opération,"",
IF(AL$4=La_Dernière_Opération,Montant,
IF(AL$4=$D34,IF(OR(AL$4=Tout_JF_P,NOT(NETWORKDAYS.INTL(AL$4,AL$4,Chômés))),"*",Montant),
IF(_T_E=AL$4,IF(OR(AL$4=Tout_JF_P,NOT(NETWORKDAYS.INTL(AL$4,AL$4,Chômés))),"*",Montant),
IF(AND(OFFSET(AL34,,-Sens)&lt;&gt;"",OR(OFFSET(AL$4,,-Sens)=Tout_JF_P,NOT(NETWORKDAYS.INTL(OFFSET(AL$4,,-Sens),OFFSET(AL$4,,-Sens),Chômés)))),IF(OR(AL$4=Tout_JF_P,NOT(NETWORKDAYS.INTL(AL$4,AL$4,Chômés))),"*",Montant),
"")))))),"")</f>
        <v/>
      </c>
      <c r="AM34" s="61" t="str">
        <f t="array" aca="1" ref="AM34" ca="1">IFERROR(IF(AM$4&lt;$D34,"",
IF(AM$4&gt;La_Dernière_Opération,"",
IF(AM$4=La_Dernière_Opération,Montant,
IF(AM$4=$D34,IF(OR(AM$4=Tout_JF_P,NOT(NETWORKDAYS.INTL(AM$4,AM$4,Chômés))),"*",Montant),
IF(_T_E=AM$4,IF(OR(AM$4=Tout_JF_P,NOT(NETWORKDAYS.INTL(AM$4,AM$4,Chômés))),"*",Montant),
IF(AND(OFFSET(AM34,,-Sens)&lt;&gt;"",OR(OFFSET(AM$4,,-Sens)=Tout_JF_P,NOT(NETWORKDAYS.INTL(OFFSET(AM$4,,-Sens),OFFSET(AM$4,,-Sens),Chômés)))),IF(OR(AM$4=Tout_JF_P,NOT(NETWORKDAYS.INTL(AM$4,AM$4,Chômés))),"*",Montant),
"")))))),"")</f>
        <v/>
      </c>
      <c r="AN34" s="61" t="str">
        <f t="array" aca="1" ref="AN34" ca="1">IFERROR(IF(AN$4&lt;$D34,"",
IF(AN$4&gt;La_Dernière_Opération,"",
IF(AN$4=La_Dernière_Opération,Montant,
IF(AN$4=$D34,IF(OR(AN$4=Tout_JF_P,NOT(NETWORKDAYS.INTL(AN$4,AN$4,Chômés))),"*",Montant),
IF(_T_E=AN$4,IF(OR(AN$4=Tout_JF_P,NOT(NETWORKDAYS.INTL(AN$4,AN$4,Chômés))),"*",Montant),
IF(AND(OFFSET(AN34,,-Sens)&lt;&gt;"",OR(OFFSET(AN$4,,-Sens)=Tout_JF_P,NOT(NETWORKDAYS.INTL(OFFSET(AN$4,,-Sens),OFFSET(AN$4,,-Sens),Chômés)))),IF(OR(AN$4=Tout_JF_P,NOT(NETWORKDAYS.INTL(AN$4,AN$4,Chômés))),"*",Montant),
"")))))),"")</f>
        <v>VM</v>
      </c>
      <c r="AO34" s="61" t="str">
        <f t="array" aca="1" ref="AO34" ca="1">IFERROR(IF(AO$4&lt;$D34,"",
IF(AO$4&gt;La_Dernière_Opération,"",
IF(AO$4=La_Dernière_Opération,Montant,
IF(AO$4=$D34,IF(OR(AO$4=Tout_JF_P,NOT(NETWORKDAYS.INTL(AO$4,AO$4,Chômés))),"*",Montant),
IF(_T_E=AO$4,IF(OR(AO$4=Tout_JF_P,NOT(NETWORKDAYS.INTL(AO$4,AO$4,Chômés))),"*",Montant),
IF(AND(OFFSET(AO34,,-Sens)&lt;&gt;"",OR(OFFSET(AO$4,,-Sens)=Tout_JF_P,NOT(NETWORKDAYS.INTL(OFFSET(AO$4,,-Sens),OFFSET(AO$4,,-Sens),Chômés)))),IF(OR(AO$4=Tout_JF_P,NOT(NETWORKDAYS.INTL(AO$4,AO$4,Chômés))),"*",Montant),
"")))))),"")</f>
        <v/>
      </c>
      <c r="AP34" s="61" t="str">
        <f t="array" aca="1" ref="AP34" ca="1">IFERROR(IF(AP$4&lt;$D34,"",
IF(AP$4&gt;La_Dernière_Opération,"",
IF(AP$4=La_Dernière_Opération,Montant,
IF(AP$4=$D34,IF(OR(AP$4=Tout_JF_P,NOT(NETWORKDAYS.INTL(AP$4,AP$4,Chômés))),"*",Montant),
IF(_T_E=AP$4,IF(OR(AP$4=Tout_JF_P,NOT(NETWORKDAYS.INTL(AP$4,AP$4,Chômés))),"*",Montant),
IF(AND(OFFSET(AP34,,-Sens)&lt;&gt;"",OR(OFFSET(AP$4,,-Sens)=Tout_JF_P,NOT(NETWORKDAYS.INTL(OFFSET(AP$4,,-Sens),OFFSET(AP$4,,-Sens),Chômés)))),IF(OR(AP$4=Tout_JF_P,NOT(NETWORKDAYS.INTL(AP$4,AP$4,Chômés))),"*",Montant),
"")))))),"")</f>
        <v/>
      </c>
      <c r="AQ34" s="61" t="str">
        <f t="array" aca="1" ref="AQ34" ca="1">IFERROR(IF(AQ$4&lt;$D34,"",
IF(AQ$4&gt;La_Dernière_Opération,"",
IF(AQ$4=La_Dernière_Opération,Montant,
IF(AQ$4=$D34,IF(OR(AQ$4=Tout_JF_P,NOT(NETWORKDAYS.INTL(AQ$4,AQ$4,Chômés))),"*",Montant),
IF(_T_E=AQ$4,IF(OR(AQ$4=Tout_JF_P,NOT(NETWORKDAYS.INTL(AQ$4,AQ$4,Chômés))),"*",Montant),
IF(AND(OFFSET(AQ34,,-Sens)&lt;&gt;"",OR(OFFSET(AQ$4,,-Sens)=Tout_JF_P,NOT(NETWORKDAYS.INTL(OFFSET(AQ$4,,-Sens),OFFSET(AQ$4,,-Sens),Chômés)))),IF(OR(AQ$4=Tout_JF_P,NOT(NETWORKDAYS.INTL(AQ$4,AQ$4,Chômés))),"*",Montant),
"")))))),"")</f>
        <v/>
      </c>
      <c r="AR34" s="61" t="str">
        <f t="array" aca="1" ref="AR34" ca="1">IFERROR(IF(AR$4&lt;$D34,"",
IF(AR$4&gt;La_Dernière_Opération,"",
IF(AR$4=La_Dernière_Opération,Montant,
IF(AR$4=$D34,IF(OR(AR$4=Tout_JF_P,NOT(NETWORKDAYS.INTL(AR$4,AR$4,Chômés))),"*",Montant),
IF(_T_E=AR$4,IF(OR(AR$4=Tout_JF_P,NOT(NETWORKDAYS.INTL(AR$4,AR$4,Chômés))),"*",Montant),
IF(AND(OFFSET(AR34,,-Sens)&lt;&gt;"",OR(OFFSET(AR$4,,-Sens)=Tout_JF_P,NOT(NETWORKDAYS.INTL(OFFSET(AR$4,,-Sens),OFFSET(AR$4,,-Sens),Chômés)))),IF(OR(AR$4=Tout_JF_P,NOT(NETWORKDAYS.INTL(AR$4,AR$4,Chômés))),"*",Montant),
"")))))),"")</f>
        <v/>
      </c>
      <c r="AS34" s="61" t="str">
        <f t="array" aca="1" ref="AS34" ca="1">IFERROR(IF(AS$4&lt;$D34,"",
IF(AS$4&gt;La_Dernière_Opération,"",
IF(AS$4=La_Dernière_Opération,Montant,
IF(AS$4=$D34,IF(OR(AS$4=Tout_JF_P,NOT(NETWORKDAYS.INTL(AS$4,AS$4,Chômés))),"*",Montant),
IF(_T_E=AS$4,IF(OR(AS$4=Tout_JF_P,NOT(NETWORKDAYS.INTL(AS$4,AS$4,Chômés))),"*",Montant),
IF(AND(OFFSET(AS34,,-Sens)&lt;&gt;"",OR(OFFSET(AS$4,,-Sens)=Tout_JF_P,NOT(NETWORKDAYS.INTL(OFFSET(AS$4,,-Sens),OFFSET(AS$4,,-Sens),Chômés)))),IF(OR(AS$4=Tout_JF_P,NOT(NETWORKDAYS.INTL(AS$4,AS$4,Chômés))),"*",Montant),
"")))))),"")</f>
        <v/>
      </c>
      <c r="AT34" s="61" t="str">
        <f t="array" aca="1" ref="AT34" ca="1">IFERROR(IF(AT$4&lt;$D34,"",
IF(AT$4&gt;La_Dernière_Opération,"",
IF(AT$4=La_Dernière_Opération,Montant,
IF(AT$4=$D34,IF(OR(AT$4=Tout_JF_P,NOT(NETWORKDAYS.INTL(AT$4,AT$4,Chômés))),"*",Montant),
IF(_T_E=AT$4,IF(OR(AT$4=Tout_JF_P,NOT(NETWORKDAYS.INTL(AT$4,AT$4,Chômés))),"*",Montant),
IF(AND(OFFSET(AT34,,-Sens)&lt;&gt;"",OR(OFFSET(AT$4,,-Sens)=Tout_JF_P,NOT(NETWORKDAYS.INTL(OFFSET(AT$4,,-Sens),OFFSET(AT$4,,-Sens),Chômés)))),IF(OR(AT$4=Tout_JF_P,NOT(NETWORKDAYS.INTL(AT$4,AT$4,Chômés))),"*",Montant),
"")))))),"")</f>
        <v/>
      </c>
      <c r="AU34" s="61" t="str">
        <f t="array" aca="1" ref="AU34" ca="1">IFERROR(IF(AU$4&lt;$D34,"",
IF(AU$4&gt;La_Dernière_Opération,"",
IF(AU$4=La_Dernière_Opération,Montant,
IF(AU$4=$D34,IF(OR(AU$4=Tout_JF_P,NOT(NETWORKDAYS.INTL(AU$4,AU$4,Chômés))),"*",Montant),
IF(_T_E=AU$4,IF(OR(AU$4=Tout_JF_P,NOT(NETWORKDAYS.INTL(AU$4,AU$4,Chômés))),"*",Montant),
IF(AND(OFFSET(AU34,,-Sens)&lt;&gt;"",OR(OFFSET(AU$4,,-Sens)=Tout_JF_P,NOT(NETWORKDAYS.INTL(OFFSET(AU$4,,-Sens),OFFSET(AU$4,,-Sens),Chômés)))),IF(OR(AU$4=Tout_JF_P,NOT(NETWORKDAYS.INTL(AU$4,AU$4,Chômés))),"*",Montant),
"")))))),"")</f>
        <v/>
      </c>
      <c r="AV34" s="61" t="str">
        <f t="array" aca="1" ref="AV34" ca="1">IFERROR(IF(AV$4&lt;$D34,"",
IF(AV$4&gt;La_Dernière_Opération,"",
IF(AV$4=La_Dernière_Opération,Montant,
IF(AV$4=$D34,IF(OR(AV$4=Tout_JF_P,NOT(NETWORKDAYS.INTL(AV$4,AV$4,Chômés))),"*",Montant),
IF(_T_E=AV$4,IF(OR(AV$4=Tout_JF_P,NOT(NETWORKDAYS.INTL(AV$4,AV$4,Chômés))),"*",Montant),
IF(AND(OFFSET(AV34,,-Sens)&lt;&gt;"",OR(OFFSET(AV$4,,-Sens)=Tout_JF_P,NOT(NETWORKDAYS.INTL(OFFSET(AV$4,,-Sens),OFFSET(AV$4,,-Sens),Chômés)))),IF(OR(AV$4=Tout_JF_P,NOT(NETWORKDAYS.INTL(AV$4,AV$4,Chômés))),"*",Montant),
"")))))),"")</f>
        <v/>
      </c>
      <c r="AW34" s="61" t="str">
        <f t="array" aca="1" ref="AW34" ca="1">IFERROR(IF(AW$4&lt;$D34,"",
IF(AW$4&gt;La_Dernière_Opération,"",
IF(AW$4=La_Dernière_Opération,Montant,
IF(AW$4=$D34,IF(OR(AW$4=Tout_JF_P,NOT(NETWORKDAYS.INTL(AW$4,AW$4,Chômés))),"*",Montant),
IF(_T_E=AW$4,IF(OR(AW$4=Tout_JF_P,NOT(NETWORKDAYS.INTL(AW$4,AW$4,Chômés))),"*",Montant),
IF(AND(OFFSET(AW34,,-Sens)&lt;&gt;"",OR(OFFSET(AW$4,,-Sens)=Tout_JF_P,NOT(NETWORKDAYS.INTL(OFFSET(AW$4,,-Sens),OFFSET(AW$4,,-Sens),Chômés)))),IF(OR(AW$4=Tout_JF_P,NOT(NETWORKDAYS.INTL(AW$4,AW$4,Chômés))),"*",Montant),
"")))))),"")</f>
        <v/>
      </c>
      <c r="AX34" s="61" t="str">
        <f t="array" aca="1" ref="AX34" ca="1">IFERROR(IF(AX$4&lt;$D34,"",
IF(AX$4&gt;La_Dernière_Opération,"",
IF(AX$4=La_Dernière_Opération,Montant,
IF(AX$4=$D34,IF(OR(AX$4=Tout_JF_P,NOT(NETWORKDAYS.INTL(AX$4,AX$4,Chômés))),"*",Montant),
IF(_T_E=AX$4,IF(OR(AX$4=Tout_JF_P,NOT(NETWORKDAYS.INTL(AX$4,AX$4,Chômés))),"*",Montant),
IF(AND(OFFSET(AX34,,-Sens)&lt;&gt;"",OR(OFFSET(AX$4,,-Sens)=Tout_JF_P,NOT(NETWORKDAYS.INTL(OFFSET(AX$4,,-Sens),OFFSET(AX$4,,-Sens),Chômés)))),IF(OR(AX$4=Tout_JF_P,NOT(NETWORKDAYS.INTL(AX$4,AX$4,Chômés))),"*",Montant),
"")))))),"")</f>
        <v/>
      </c>
      <c r="AY34" s="61" t="str">
        <f t="array" aca="1" ref="AY34" ca="1">IFERROR(IF(AY$4&lt;$D34,"",
IF(AY$4&gt;La_Dernière_Opération,"",
IF(AY$4=La_Dernière_Opération,Montant,
IF(AY$4=$D34,IF(OR(AY$4=Tout_JF_P,NOT(NETWORKDAYS.INTL(AY$4,AY$4,Chômés))),"*",Montant),
IF(_T_E=AY$4,IF(OR(AY$4=Tout_JF_P,NOT(NETWORKDAYS.INTL(AY$4,AY$4,Chômés))),"*",Montant),
IF(AND(OFFSET(AY34,,-Sens)&lt;&gt;"",OR(OFFSET(AY$4,,-Sens)=Tout_JF_P,NOT(NETWORKDAYS.INTL(OFFSET(AY$4,,-Sens),OFFSET(AY$4,,-Sens),Chômés)))),IF(OR(AY$4=Tout_JF_P,NOT(NETWORKDAYS.INTL(AY$4,AY$4,Chômés))),"*",Montant),
"")))))),"")</f>
        <v/>
      </c>
      <c r="AZ34" s="61" t="str">
        <f t="array" aca="1" ref="AZ34" ca="1">IFERROR(IF(AZ$4&lt;$D34,"",
IF(AZ$4&gt;La_Dernière_Opération,"",
IF(AZ$4=La_Dernière_Opération,Montant,
IF(AZ$4=$D34,IF(OR(AZ$4=Tout_JF_P,NOT(NETWORKDAYS.INTL(AZ$4,AZ$4,Chômés))),"*",Montant),
IF(_T_E=AZ$4,IF(OR(AZ$4=Tout_JF_P,NOT(NETWORKDAYS.INTL(AZ$4,AZ$4,Chômés))),"*",Montant),
IF(AND(OFFSET(AZ34,,-Sens)&lt;&gt;"",OR(OFFSET(AZ$4,,-Sens)=Tout_JF_P,NOT(NETWORKDAYS.INTL(OFFSET(AZ$4,,-Sens),OFFSET(AZ$4,,-Sens),Chômés)))),IF(OR(AZ$4=Tout_JF_P,NOT(NETWORKDAYS.INTL(AZ$4,AZ$4,Chômés))),"*",Montant),
"")))))),"")</f>
        <v/>
      </c>
      <c r="BA34" s="61" t="str">
        <f t="array" aca="1" ref="BA34" ca="1">IFERROR(IF(BA$4&lt;$D34,"",
IF(BA$4&gt;La_Dernière_Opération,"",
IF(BA$4=La_Dernière_Opération,Montant,
IF(BA$4=$D34,IF(OR(BA$4=Tout_JF_P,NOT(NETWORKDAYS.INTL(BA$4,BA$4,Chômés))),"*",Montant),
IF(_T_E=BA$4,IF(OR(BA$4=Tout_JF_P,NOT(NETWORKDAYS.INTL(BA$4,BA$4,Chômés))),"*",Montant),
IF(AND(OFFSET(BA34,,-Sens)&lt;&gt;"",OR(OFFSET(BA$4,,-Sens)=Tout_JF_P,NOT(NETWORKDAYS.INTL(OFFSET(BA$4,,-Sens),OFFSET(BA$4,,-Sens),Chômés)))),IF(OR(BA$4=Tout_JF_P,NOT(NETWORKDAYS.INTL(BA$4,BA$4,Chômés))),"*",Montant),
"")))))),"")</f>
        <v/>
      </c>
      <c r="BB34" s="44" t="str">
        <f t="array" aca="1" ref="BB34" ca="1">IFERROR(IF(BB$4&lt;$D34,"",
IF(BB$4&gt;La_Dernière_Opération,"",
IF(BB$4=La_Dernière_Opération,Montant,
IF(BB$4=$D34,IF(OR(BB$4=Tout_JF_P,NOT(NETWORKDAYS.INTL(BB$4,BB$4,Chômés))),"*",Montant),
IF(_T_E=BB$4,IF(OR(BB$4=Tout_JF_P,NOT(NETWORKDAYS.INTL(BB$4,BB$4,Chômés))),"*",Montant),
IF(AND(OFFSET(BB34,,-Sens)&lt;&gt;"",OR(OFFSET(BB$4,,-Sens)=Tout_JF_P,NOT(NETWORKDAYS.INTL(OFFSET(BB$4,,-Sens),OFFSET(BB$4,,-Sens),Chômés)))),IF(OR(BB$4=Tout_JF_P,NOT(NETWORKDAYS.INTL(BB$4,BB$4,Chômés))),"*",Montant),
"")))))),"")</f>
        <v/>
      </c>
      <c r="BC34" s="44" t="str">
        <f t="array" aca="1" ref="BC34" ca="1">IFERROR(IF(BC$4&lt;$D34,"",
IF(BC$4&gt;La_Dernière_Opération,"",
IF(BC$4=La_Dernière_Opération,Montant,
IF(BC$4=$D34,IF(OR(BC$4=Tout_JF_P,NOT(NETWORKDAYS.INTL(BC$4,BC$4,Chômés))),"*",Montant),
IF(_T_E=BC$4,IF(OR(BC$4=Tout_JF_P,NOT(NETWORKDAYS.INTL(BC$4,BC$4,Chômés))),"*",Montant),
IF(AND(OFFSET(BC34,,-Sens)&lt;&gt;"",OR(OFFSET(BC$4,,-Sens)=Tout_JF_P,NOT(NETWORKDAYS.INTL(OFFSET(BC$4,,-Sens),OFFSET(BC$4,,-Sens),Chômés)))),IF(OR(BC$4=Tout_JF_P,NOT(NETWORKDAYS.INTL(BC$4,BC$4,Chômés))),"*",Montant),
"")))))),"")</f>
        <v/>
      </c>
      <c r="BD34" s="44" t="str">
        <f t="array" aca="1" ref="BD34" ca="1">IFERROR(IF(BD$4&lt;$D34,"",
IF(BD$4&gt;La_Dernière_Opération,"",
IF(BD$4=La_Dernière_Opération,Montant,
IF(BD$4=$D34,IF(OR(BD$4=Tout_JF_P,NOT(NETWORKDAYS.INTL(BD$4,BD$4,Chômés))),"*",Montant),
IF(_T_E=BD$4,IF(OR(BD$4=Tout_JF_P,NOT(NETWORKDAYS.INTL(BD$4,BD$4,Chômés))),"*",Montant),
IF(AND(OFFSET(BD34,,-Sens)&lt;&gt;"",OR(OFFSET(BD$4,,-Sens)=Tout_JF_P,NOT(NETWORKDAYS.INTL(OFFSET(BD$4,,-Sens),OFFSET(BD$4,,-Sens),Chômés)))),IF(OR(BD$4=Tout_JF_P,NOT(NETWORKDAYS.INTL(BD$4,BD$4,Chômés))),"*",Montant),
"")))))),"")</f>
        <v/>
      </c>
      <c r="BE34" s="44" t="str">
        <f t="array" aca="1" ref="BE34" ca="1">IFERROR(IF(BE$4&lt;$D34,"",
IF(BE$4&gt;La_Dernière_Opération,"",
IF(BE$4=La_Dernière_Opération,Montant,
IF(BE$4=$D34,IF(OR(BE$4=Tout_JF_P,NOT(NETWORKDAYS.INTL(BE$4,BE$4,Chômés))),"*",Montant),
IF(_T_E=BE$4,IF(OR(BE$4=Tout_JF_P,NOT(NETWORKDAYS.INTL(BE$4,BE$4,Chômés))),"*",Montant),
IF(AND(OFFSET(BE34,,-Sens)&lt;&gt;"",OR(OFFSET(BE$4,,-Sens)=Tout_JF_P,NOT(NETWORKDAYS.INTL(OFFSET(BE$4,,-Sens),OFFSET(BE$4,,-Sens),Chômés)))),IF(OR(BE$4=Tout_JF_P,NOT(NETWORKDAYS.INTL(BE$4,BE$4,Chômés))),"*",Montant),
"")))))),"")</f>
        <v/>
      </c>
      <c r="BF34" s="44" t="str">
        <f t="array" aca="1" ref="BF34" ca="1">IFERROR(IF(BF$4&lt;$D34,"",
IF(BF$4&gt;La_Dernière_Opération,"",
IF(BF$4=La_Dernière_Opération,Montant,
IF(BF$4=$D34,IF(OR(BF$4=Tout_JF_P,NOT(NETWORKDAYS.INTL(BF$4,BF$4,Chômés))),"*",Montant),
IF(_T_E=BF$4,IF(OR(BF$4=Tout_JF_P,NOT(NETWORKDAYS.INTL(BF$4,BF$4,Chômés))),"*",Montant),
IF(AND(OFFSET(BF34,,-Sens)&lt;&gt;"",OR(OFFSET(BF$4,,-Sens)=Tout_JF_P,NOT(NETWORKDAYS.INTL(OFFSET(BF$4,,-Sens),OFFSET(BF$4,,-Sens),Chômés)))),IF(OR(BF$4=Tout_JF_P,NOT(NETWORKDAYS.INTL(BF$4,BF$4,Chômés))),"*",Montant),
"")))))),"")</f>
        <v/>
      </c>
      <c r="BG34" s="44" t="str">
        <f t="array" aca="1" ref="BG34" ca="1">IFERROR(IF(BG$4&lt;$D34,"",
IF(BG$4&gt;La_Dernière_Opération,"",
IF(BG$4=La_Dernière_Opération,Montant,
IF(BG$4=$D34,IF(OR(BG$4=Tout_JF_P,NOT(NETWORKDAYS.INTL(BG$4,BG$4,Chômés))),"*",Montant),
IF(_T_E=BG$4,IF(OR(BG$4=Tout_JF_P,NOT(NETWORKDAYS.INTL(BG$4,BG$4,Chômés))),"*",Montant),
IF(AND(OFFSET(BG34,,-Sens)&lt;&gt;"",OR(OFFSET(BG$4,,-Sens)=Tout_JF_P,NOT(NETWORKDAYS.INTL(OFFSET(BG$4,,-Sens),OFFSET(BG$4,,-Sens),Chômés)))),IF(OR(BG$4=Tout_JF_P,NOT(NETWORKDAYS.INTL(BG$4,BG$4,Chômés))),"*",Montant),
"")))))),"")</f>
        <v/>
      </c>
      <c r="BH34" s="40" t="str">
        <f t="array" aca="1" ref="BH34" ca="1">IFERROR(IF(BH$4&lt;$D34,"",
IF(BH$4&gt;La_Dernière_Opération,"",
IF(BH$4=La_Dernière_Opération,Montant,
IF(BH$4=$D34,IF(OR(BH$4=Tout_JF_P,NOT(NETWORKDAYS.INTL(BH$4,BH$4,Chômés))),"*",Montant),
IF(_T_E=BH$4,IF(OR(BH$4=Tout_JF_P,NOT(NETWORKDAYS.INTL(BH$4,BH$4,Chômés))),"*",Montant),
IF(AND(OFFSET(BH34,,-Sens)&lt;&gt;"",OR(OFFSET(BH$4,,-Sens)=Tout_JF_P,NOT(NETWORKDAYS.INTL(OFFSET(BH$4,,-Sens),OFFSET(BH$4,,-Sens),Chômés)))),IF(OR(BH$4=Tout_JF_P,NOT(NETWORKDAYS.INTL(BH$4,BH$4,Chômés))),"*",Montant),
"")))))),"")</f>
        <v/>
      </c>
    </row>
    <row r="35" spans="1:60" ht="26.25" x14ac:dyDescent="0.25">
      <c r="A35" s="63" t="s">
        <v>142</v>
      </c>
      <c r="B35" s="75" t="s">
        <v>166</v>
      </c>
      <c r="C35" s="71"/>
      <c r="D35" s="72">
        <v>43831</v>
      </c>
      <c r="E35" s="77" t="s">
        <v>52</v>
      </c>
      <c r="F35" s="73">
        <v>10000</v>
      </c>
      <c r="G35" s="71"/>
      <c r="H35" s="74">
        <f t="array" aca="1" ref="H35" ca="1">IF(OR($D35=Fériés,$D35=Ponts,NOT(NETWORKDAYS.INTL($D35,$D35,Chômés))),"Erreur de",IF($D35="","Absence de",IFERROR(
IF($I35="Terminé","Opération",
IF(TODAY()&lt;=$D35,$D35,
IF($I35&lt;WORKDAY.INTL(Prochaine_Echéance,IF(OR(WORKDAY.INTL(Prochaine_Echéance,0,Chômés,Tout_JF_P)=Tout_JF_P),1,0)*Sens,Chômés,Tout_JF_P),
$I35,
WORKDAY.INTL(Prochaine_Echéance,IF(OR(WORKDAY.INTL(Prochaine_Echéance,0,Chômés,Tout_JF_P)=Tout_JF_P),1,0)*Sens,Chômés,Tout_JF_P))
)),
IF($D35="","Absence de","Erreur de"))))</f>
        <v>43922</v>
      </c>
      <c r="I35" s="60" t="str">
        <f t="array" aca="1" ref="I35" ca="1">IF(OR($D35=Fériés,$D35=Ponts,NOT(NETWORKDAYS.INTL($D35,$D35,Chômés))),"date de début",IFERROR(
IF(La_Dernière_Opération&gt;EDATE($D35,100),"Perpétuel",
IF(La_Dernière_Opération&lt;TODAY(),"Terminé",La_Dernière_Opération)),IF(AND(ISNUMBER($D35),$E35=""),"périodicité","date de début")))</f>
        <v>Perpétuel</v>
      </c>
      <c r="J35" s="40" t="str">
        <f t="array" aca="1" ref="J35" ca="1">IFERROR(IF(J$4&lt;$D35,"",
IF(J$4&gt;La_Dernière_Opération,"",
IF(J$4=La_Dernière_Opération,Montant,
IF(J$4=$D35,IF(OR(J$4=Tout_JF_P,NOT(NETWORKDAYS.INTL(J$4,J$4,Chômés))),"*",Montant),
IF(_T_E=J$4,IF(OR(J$4=Tout_JF_P,NOT(NETWORKDAYS.INTL(J$4,J$4,Chômés))),"*",Montant),
IF(AND(OFFSET(J35,,-Sens)&lt;&gt;"",OR(OFFSET(J$4,,-Sens)=Tout_JF_P,NOT(NETWORKDAYS.INTL(OFFSET(J$4,,-Sens),OFFSET(J$4,,-Sens),Chômés)))),IF(OR(J$4=Tout_JF_P,NOT(NETWORKDAYS.INTL(J$4,J$4,Chômés))),"*",Montant),
"")))))),"")</f>
        <v/>
      </c>
      <c r="K35" s="40" t="str">
        <f t="array" aca="1" ref="K35" ca="1">IFERROR(IF(K$4&lt;$D35,"",
IF(K$4&gt;La_Dernière_Opération,"",
IF(K$4=La_Dernière_Opération,Montant,
IF(K$4=$D35,IF(OR(K$4=Tout_JF_P,NOT(NETWORKDAYS.INTL(K$4,K$4,Chômés))),"*",Montant),
IF(_T_E=K$4,IF(OR(K$4=Tout_JF_P,NOT(NETWORKDAYS.INTL(K$4,K$4,Chômés))),"*",Montant),
IF(AND(OFFSET(K35,,-Sens)&lt;&gt;"",OR(OFFSET(K$4,,-Sens)=Tout_JF_P,NOT(NETWORKDAYS.INTL(OFFSET(K$4,,-Sens),OFFSET(K$4,,-Sens),Chômés)))),IF(OR(K$4=Tout_JF_P,NOT(NETWORKDAYS.INTL(K$4,K$4,Chômés))),"*",Montant),
"")))))),"")</f>
        <v/>
      </c>
      <c r="L35" s="40" t="str">
        <f t="array" aca="1" ref="L35" ca="1">IFERROR(IF(L$4&lt;$D35,"",
IF(L$4&gt;La_Dernière_Opération,"",
IF(L$4=La_Dernière_Opération,Montant,
IF(L$4=$D35,IF(OR(L$4=Tout_JF_P,NOT(NETWORKDAYS.INTL(L$4,L$4,Chômés))),"*",Montant),
IF(_T_E=L$4,IF(OR(L$4=Tout_JF_P,NOT(NETWORKDAYS.INTL(L$4,L$4,Chômés))),"*",Montant),
IF(AND(OFFSET(L35,,-Sens)&lt;&gt;"",OR(OFFSET(L$4,,-Sens)=Tout_JF_P,NOT(NETWORKDAYS.INTL(OFFSET(L$4,,-Sens),OFFSET(L$4,,-Sens),Chômés)))),IF(OR(L$4=Tout_JF_P,NOT(NETWORKDAYS.INTL(L$4,L$4,Chômés))),"*",Montant),
"")))))),"")</f>
        <v/>
      </c>
      <c r="M35" s="40" t="str">
        <f t="array" aca="1" ref="M35" ca="1">IFERROR(IF(M$4&lt;$D35,"",
IF(M$4&gt;La_Dernière_Opération,"",
IF(M$4=La_Dernière_Opération,Montant,
IF(M$4=$D35,IF(OR(M$4=Tout_JF_P,NOT(NETWORKDAYS.INTL(M$4,M$4,Chômés))),"*",Montant),
IF(_T_E=M$4,IF(OR(M$4=Tout_JF_P,NOT(NETWORKDAYS.INTL(M$4,M$4,Chômés))),"*",Montant),
IF(AND(OFFSET(M35,,-Sens)&lt;&gt;"",OR(OFFSET(M$4,,-Sens)=Tout_JF_P,NOT(NETWORKDAYS.INTL(OFFSET(M$4,,-Sens),OFFSET(M$4,,-Sens),Chômés)))),IF(OR(M$4=Tout_JF_P,NOT(NETWORKDAYS.INTL(M$4,M$4,Chômés))),"*",Montant),
"")))))),"")</f>
        <v/>
      </c>
      <c r="N35" s="40" t="str">
        <f t="array" aca="1" ref="N35" ca="1">IFERROR(IF(N$4&lt;$D35,"",
IF(N$4&gt;La_Dernière_Opération,"",
IF(N$4=La_Dernière_Opération,Montant,
IF(N$4=$D35,IF(OR(N$4=Tout_JF_P,NOT(NETWORKDAYS.INTL(N$4,N$4,Chômés))),"*",Montant),
IF(_T_E=N$4,IF(OR(N$4=Tout_JF_P,NOT(NETWORKDAYS.INTL(N$4,N$4,Chômés))),"*",Montant),
IF(AND(OFFSET(N35,,-Sens)&lt;&gt;"",OR(OFFSET(N$4,,-Sens)=Tout_JF_P,NOT(NETWORKDAYS.INTL(OFFSET(N$4,,-Sens),OFFSET(N$4,,-Sens),Chômés)))),IF(OR(N$4=Tout_JF_P,NOT(NETWORKDAYS.INTL(N$4,N$4,Chômés))),"*",Montant),
"")))))),"")</f>
        <v/>
      </c>
      <c r="O35" s="40" t="str">
        <f t="array" aca="1" ref="O35" ca="1">IFERROR(IF(O$4&lt;$D35,"",
IF(O$4&gt;La_Dernière_Opération,"",
IF(O$4=La_Dernière_Opération,Montant,
IF(O$4=$D35,IF(OR(O$4=Tout_JF_P,NOT(NETWORKDAYS.INTL(O$4,O$4,Chômés))),"*",Montant),
IF(_T_E=O$4,IF(OR(O$4=Tout_JF_P,NOT(NETWORKDAYS.INTL(O$4,O$4,Chômés))),"*",Montant),
IF(AND(OFFSET(O35,,-Sens)&lt;&gt;"",OR(OFFSET(O$4,,-Sens)=Tout_JF_P,NOT(NETWORKDAYS.INTL(OFFSET(O$4,,-Sens),OFFSET(O$4,,-Sens),Chômés)))),IF(OR(O$4=Tout_JF_P,NOT(NETWORKDAYS.INTL(O$4,O$4,Chômés))),"*",Montant),
"")))))),"")</f>
        <v/>
      </c>
      <c r="P35" s="40" t="str">
        <f t="array" aca="1" ref="P35" ca="1">IFERROR(IF(P$4&lt;$D35,"",
IF(P$4&gt;La_Dernière_Opération,"",
IF(P$4=La_Dernière_Opération,Montant,
IF(P$4=$D35,IF(OR(P$4=Tout_JF_P,NOT(NETWORKDAYS.INTL(P$4,P$4,Chômés))),"*",Montant),
IF(_T_E=P$4,IF(OR(P$4=Tout_JF_P,NOT(NETWORKDAYS.INTL(P$4,P$4,Chômés))),"*",Montant),
IF(AND(OFFSET(P35,,-Sens)&lt;&gt;"",OR(OFFSET(P$4,,-Sens)=Tout_JF_P,NOT(NETWORKDAYS.INTL(OFFSET(P$4,,-Sens),OFFSET(P$4,,-Sens),Chômés)))),IF(OR(P$4=Tout_JF_P,NOT(NETWORKDAYS.INTL(P$4,P$4,Chômés))),"*",Montant),
"")))))),"")</f>
        <v/>
      </c>
      <c r="Q35" s="40" t="str">
        <f t="array" aca="1" ref="Q35" ca="1">IFERROR(IF(Q$4&lt;$D35,"",
IF(Q$4&gt;La_Dernière_Opération,"",
IF(Q$4=La_Dernière_Opération,Montant,
IF(Q$4=$D35,IF(OR(Q$4=Tout_JF_P,NOT(NETWORKDAYS.INTL(Q$4,Q$4,Chômés))),"*",Montant),
IF(_T_E=Q$4,IF(OR(Q$4=Tout_JF_P,NOT(NETWORKDAYS.INTL(Q$4,Q$4,Chômés))),"*",Montant),
IF(AND(OFFSET(Q35,,-Sens)&lt;&gt;"",OR(OFFSET(Q$4,,-Sens)=Tout_JF_P,NOT(NETWORKDAYS.INTL(OFFSET(Q$4,,-Sens),OFFSET(Q$4,,-Sens),Chômés)))),IF(OR(Q$4=Tout_JF_P,NOT(NETWORKDAYS.INTL(Q$4,Q$4,Chômés))),"*",Montant),
"")))))),"")</f>
        <v/>
      </c>
      <c r="R35" s="61" t="str">
        <f t="array" aca="1" ref="R35" ca="1">IFERROR(IF(R$4&lt;$D35,"",
IF(R$4&gt;La_Dernière_Opération,"",
IF(R$4=La_Dernière_Opération,Montant,
IF(R$4=$D35,IF(OR(R$4=Tout_JF_P,NOT(NETWORKDAYS.INTL(R$4,R$4,Chômés))),"*",Montant),
IF(_T_E=R$4,IF(OR(R$4=Tout_JF_P,NOT(NETWORKDAYS.INTL(R$4,R$4,Chômés))),"*",Montant),
IF(AND(OFFSET(R35,,-Sens)&lt;&gt;"",OR(OFFSET(R$4,,-Sens)=Tout_JF_P,NOT(NETWORKDAYS.INTL(OFFSET(R$4,,-Sens),OFFSET(R$4,,-Sens),Chômés)))),IF(OR(R$4=Tout_JF_P,NOT(NETWORKDAYS.INTL(R$4,R$4,Chômés))),"*",Montant),
"")))))),"")</f>
        <v/>
      </c>
      <c r="S35" s="61" t="str">
        <f t="array" aca="1" ref="S35" ca="1">IFERROR(IF(S$4&lt;$D35,"",
IF(S$4&gt;La_Dernière_Opération,"",
IF(S$4=La_Dernière_Opération,Montant,
IF(S$4=$D35,IF(OR(S$4=Tout_JF_P,NOT(NETWORKDAYS.INTL(S$4,S$4,Chômés))),"*",Montant),
IF(_T_E=S$4,IF(OR(S$4=Tout_JF_P,NOT(NETWORKDAYS.INTL(S$4,S$4,Chômés))),"*",Montant),
IF(AND(OFFSET(S35,,-Sens)&lt;&gt;"",OR(OFFSET(S$4,,-Sens)=Tout_JF_P,NOT(NETWORKDAYS.INTL(OFFSET(S$4,,-Sens),OFFSET(S$4,,-Sens),Chômés)))),IF(OR(S$4=Tout_JF_P,NOT(NETWORKDAYS.INTL(S$4,S$4,Chômés))),"*",Montant),
"")))))),"")</f>
        <v/>
      </c>
      <c r="T35" s="61" t="str">
        <f t="array" aca="1" ref="T35" ca="1">IFERROR(IF(T$4&lt;$D35,"",
IF(T$4&gt;La_Dernière_Opération,"",
IF(T$4=La_Dernière_Opération,Montant,
IF(T$4=$D35,IF(OR(T$4=Tout_JF_P,NOT(NETWORKDAYS.INTL(T$4,T$4,Chômés))),"*",Montant),
IF(_T_E=T$4,IF(OR(T$4=Tout_JF_P,NOT(NETWORKDAYS.INTL(T$4,T$4,Chômés))),"*",Montant),
IF(AND(OFFSET(T35,,-Sens)&lt;&gt;"",OR(OFFSET(T$4,,-Sens)=Tout_JF_P,NOT(NETWORKDAYS.INTL(OFFSET(T$4,,-Sens),OFFSET(T$4,,-Sens),Chômés)))),IF(OR(T$4=Tout_JF_P,NOT(NETWORKDAYS.INTL(T$4,T$4,Chômés))),"*",Montant),
"")))))),"")</f>
        <v/>
      </c>
      <c r="U35" s="61" t="str">
        <f t="array" aca="1" ref="U35" ca="1">IFERROR(IF(U$4&lt;$D35,"",
IF(U$4&gt;La_Dernière_Opération,"",
IF(U$4=La_Dernière_Opération,Montant,
IF(U$4=$D35,IF(OR(U$4=Tout_JF_P,NOT(NETWORKDAYS.INTL(U$4,U$4,Chômés))),"*",Montant),
IF(_T_E=U$4,IF(OR(U$4=Tout_JF_P,NOT(NETWORKDAYS.INTL(U$4,U$4,Chômés))),"*",Montant),
IF(AND(OFFSET(U35,,-Sens)&lt;&gt;"",OR(OFFSET(U$4,,-Sens)=Tout_JF_P,NOT(NETWORKDAYS.INTL(OFFSET(U$4,,-Sens),OFFSET(U$4,,-Sens),Chômés)))),IF(OR(U$4=Tout_JF_P,NOT(NETWORKDAYS.INTL(U$4,U$4,Chômés))),"*",Montant),
"")))))),"")</f>
        <v/>
      </c>
      <c r="V35" s="61" t="str">
        <f t="array" aca="1" ref="V35" ca="1">IFERROR(IF(V$4&lt;$D35,"",
IF(V$4&gt;La_Dernière_Opération,"",
IF(V$4=La_Dernière_Opération,Montant,
IF(V$4=$D35,IF(OR(V$4=Tout_JF_P,NOT(NETWORKDAYS.INTL(V$4,V$4,Chômés))),"*",Montant),
IF(_T_E=V$4,IF(OR(V$4=Tout_JF_P,NOT(NETWORKDAYS.INTL(V$4,V$4,Chômés))),"*",Montant),
IF(AND(OFFSET(V35,,-Sens)&lt;&gt;"",OR(OFFSET(V$4,,-Sens)=Tout_JF_P,NOT(NETWORKDAYS.INTL(OFFSET(V$4,,-Sens),OFFSET(V$4,,-Sens),Chômés)))),IF(OR(V$4=Tout_JF_P,NOT(NETWORKDAYS.INTL(V$4,V$4,Chômés))),"*",Montant),
"")))))),"")</f>
        <v/>
      </c>
      <c r="W35" s="61" t="str">
        <f t="array" aca="1" ref="W35" ca="1">IFERROR(IF(W$4&lt;$D35,"",
IF(W$4&gt;La_Dernière_Opération,"",
IF(W$4=La_Dernière_Opération,Montant,
IF(W$4=$D35,IF(OR(W$4=Tout_JF_P,NOT(NETWORKDAYS.INTL(W$4,W$4,Chômés))),"*",Montant),
IF(_T_E=W$4,IF(OR(W$4=Tout_JF_P,NOT(NETWORKDAYS.INTL(W$4,W$4,Chômés))),"*",Montant),
IF(AND(OFFSET(W35,,-Sens)&lt;&gt;"",OR(OFFSET(W$4,,-Sens)=Tout_JF_P,NOT(NETWORKDAYS.INTL(OFFSET(W$4,,-Sens),OFFSET(W$4,,-Sens),Chômés)))),IF(OR(W$4=Tout_JF_P,NOT(NETWORKDAYS.INTL(W$4,W$4,Chômés))),"*",Montant),
"")))))),"")</f>
        <v/>
      </c>
      <c r="X35" s="61" t="str">
        <f t="array" aca="1" ref="X35" ca="1">IFERROR(IF(X$4&lt;$D35,"",
IF(X$4&gt;La_Dernière_Opération,"",
IF(X$4=La_Dernière_Opération,Montant,
IF(X$4=$D35,IF(OR(X$4=Tout_JF_P,NOT(NETWORKDAYS.INTL(X$4,X$4,Chômés))),"*",Montant),
IF(_T_E=X$4,IF(OR(X$4=Tout_JF_P,NOT(NETWORKDAYS.INTL(X$4,X$4,Chômés))),"*",Montant),
IF(AND(OFFSET(X35,,-Sens)&lt;&gt;"",OR(OFFSET(X$4,,-Sens)=Tout_JF_P,NOT(NETWORKDAYS.INTL(OFFSET(X$4,,-Sens),OFFSET(X$4,,-Sens),Chômés)))),IF(OR(X$4=Tout_JF_P,NOT(NETWORKDAYS.INTL(X$4,X$4,Chômés))),"*",Montant),
"")))))),"")</f>
        <v>VM</v>
      </c>
      <c r="Y35" s="61" t="str">
        <f t="array" aca="1" ref="Y35" ca="1">IFERROR(IF(Y$4&lt;$D35,"",
IF(Y$4&gt;La_Dernière_Opération,"",
IF(Y$4=La_Dernière_Opération,Montant,
IF(Y$4=$D35,IF(OR(Y$4=Tout_JF_P,NOT(NETWORKDAYS.INTL(Y$4,Y$4,Chômés))),"*",Montant),
IF(_T_E=Y$4,IF(OR(Y$4=Tout_JF_P,NOT(NETWORKDAYS.INTL(Y$4,Y$4,Chômés))),"*",Montant),
IF(AND(OFFSET(Y35,,-Sens)&lt;&gt;"",OR(OFFSET(Y$4,,-Sens)=Tout_JF_P,NOT(NETWORKDAYS.INTL(OFFSET(Y$4,,-Sens),OFFSET(Y$4,,-Sens),Chômés)))),IF(OR(Y$4=Tout_JF_P,NOT(NETWORKDAYS.INTL(Y$4,Y$4,Chômés))),"*",Montant),
"")))))),"")</f>
        <v/>
      </c>
      <c r="Z35" s="61" t="str">
        <f t="array" aca="1" ref="Z35" ca="1">IFERROR(IF(Z$4&lt;$D35,"",
IF(Z$4&gt;La_Dernière_Opération,"",
IF(Z$4=La_Dernière_Opération,Montant,
IF(Z$4=$D35,IF(OR(Z$4=Tout_JF_P,NOT(NETWORKDAYS.INTL(Z$4,Z$4,Chômés))),"*",Montant),
IF(_T_E=Z$4,IF(OR(Z$4=Tout_JF_P,NOT(NETWORKDAYS.INTL(Z$4,Z$4,Chômés))),"*",Montant),
IF(AND(OFFSET(Z35,,-Sens)&lt;&gt;"",OR(OFFSET(Z$4,,-Sens)=Tout_JF_P,NOT(NETWORKDAYS.INTL(OFFSET(Z$4,,-Sens),OFFSET(Z$4,,-Sens),Chômés)))),IF(OR(Z$4=Tout_JF_P,NOT(NETWORKDAYS.INTL(Z$4,Z$4,Chômés))),"*",Montant),
"")))))),"")</f>
        <v/>
      </c>
      <c r="AA35" s="61" t="str">
        <f t="array" aca="1" ref="AA35" ca="1">IFERROR(IF(AA$4&lt;$D35,"",
IF(AA$4&gt;La_Dernière_Opération,"",
IF(AA$4=La_Dernière_Opération,Montant,
IF(AA$4=$D35,IF(OR(AA$4=Tout_JF_P,NOT(NETWORKDAYS.INTL(AA$4,AA$4,Chômés))),"*",Montant),
IF(_T_E=AA$4,IF(OR(AA$4=Tout_JF_P,NOT(NETWORKDAYS.INTL(AA$4,AA$4,Chômés))),"*",Montant),
IF(AND(OFFSET(AA35,,-Sens)&lt;&gt;"",OR(OFFSET(AA$4,,-Sens)=Tout_JF_P,NOT(NETWORKDAYS.INTL(OFFSET(AA$4,,-Sens),OFFSET(AA$4,,-Sens),Chômés)))),IF(OR(AA$4=Tout_JF_P,NOT(NETWORKDAYS.INTL(AA$4,AA$4,Chômés))),"*",Montant),
"")))))),"")</f>
        <v/>
      </c>
      <c r="AB35" s="61" t="str">
        <f t="array" aca="1" ref="AB35" ca="1">IFERROR(IF(AB$4&lt;$D35,"",
IF(AB$4&gt;La_Dernière_Opération,"",
IF(AB$4=La_Dernière_Opération,Montant,
IF(AB$4=$D35,IF(OR(AB$4=Tout_JF_P,NOT(NETWORKDAYS.INTL(AB$4,AB$4,Chômés))),"*",Montant),
IF(_T_E=AB$4,IF(OR(AB$4=Tout_JF_P,NOT(NETWORKDAYS.INTL(AB$4,AB$4,Chômés))),"*",Montant),
IF(AND(OFFSET(AB35,,-Sens)&lt;&gt;"",OR(OFFSET(AB$4,,-Sens)=Tout_JF_P,NOT(NETWORKDAYS.INTL(OFFSET(AB$4,,-Sens),OFFSET(AB$4,,-Sens),Chômés)))),IF(OR(AB$4=Tout_JF_P,NOT(NETWORKDAYS.INTL(AB$4,AB$4,Chômés))),"*",Montant),
"")))))),"")</f>
        <v/>
      </c>
      <c r="AC35" s="61" t="str">
        <f t="array" aca="1" ref="AC35" ca="1">IFERROR(IF(AC$4&lt;$D35,"",
IF(AC$4&gt;La_Dernière_Opération,"",
IF(AC$4=La_Dernière_Opération,Montant,
IF(AC$4=$D35,IF(OR(AC$4=Tout_JF_P,NOT(NETWORKDAYS.INTL(AC$4,AC$4,Chômés))),"*",Montant),
IF(_T_E=AC$4,IF(OR(AC$4=Tout_JF_P,NOT(NETWORKDAYS.INTL(AC$4,AC$4,Chômés))),"*",Montant),
IF(AND(OFFSET(AC35,,-Sens)&lt;&gt;"",OR(OFFSET(AC$4,,-Sens)=Tout_JF_P,NOT(NETWORKDAYS.INTL(OFFSET(AC$4,,-Sens),OFFSET(AC$4,,-Sens),Chômés)))),IF(OR(AC$4=Tout_JF_P,NOT(NETWORKDAYS.INTL(AC$4,AC$4,Chômés))),"*",Montant),
"")))))),"")</f>
        <v/>
      </c>
      <c r="AD35" s="61" t="str">
        <f t="array" aca="1" ref="AD35" ca="1">IFERROR(IF(AD$4&lt;$D35,"",
IF(AD$4&gt;La_Dernière_Opération,"",
IF(AD$4=La_Dernière_Opération,Montant,
IF(AD$4=$D35,IF(OR(AD$4=Tout_JF_P,NOT(NETWORKDAYS.INTL(AD$4,AD$4,Chômés))),"*",Montant),
IF(_T_E=AD$4,IF(OR(AD$4=Tout_JF_P,NOT(NETWORKDAYS.INTL(AD$4,AD$4,Chômés))),"*",Montant),
IF(AND(OFFSET(AD35,,-Sens)&lt;&gt;"",OR(OFFSET(AD$4,,-Sens)=Tout_JF_P,NOT(NETWORKDAYS.INTL(OFFSET(AD$4,,-Sens),OFFSET(AD$4,,-Sens),Chômés)))),IF(OR(AD$4=Tout_JF_P,NOT(NETWORKDAYS.INTL(AD$4,AD$4,Chômés))),"*",Montant),
"")))))),"")</f>
        <v/>
      </c>
      <c r="AE35" s="61" t="str">
        <f t="array" aca="1" ref="AE35" ca="1">IFERROR(IF(AE$4&lt;$D35,"",
IF(AE$4&gt;La_Dernière_Opération,"",
IF(AE$4=La_Dernière_Opération,Montant,
IF(AE$4=$D35,IF(OR(AE$4=Tout_JF_P,NOT(NETWORKDAYS.INTL(AE$4,AE$4,Chômés))),"*",Montant),
IF(_T_E=AE$4,IF(OR(AE$4=Tout_JF_P,NOT(NETWORKDAYS.INTL(AE$4,AE$4,Chômés))),"*",Montant),
IF(AND(OFFSET(AE35,,-Sens)&lt;&gt;"",OR(OFFSET(AE$4,,-Sens)=Tout_JF_P,NOT(NETWORKDAYS.INTL(OFFSET(AE$4,,-Sens),OFFSET(AE$4,,-Sens),Chômés)))),IF(OR(AE$4=Tout_JF_P,NOT(NETWORKDAYS.INTL(AE$4,AE$4,Chômés))),"*",Montant),
"")))))),"")</f>
        <v/>
      </c>
      <c r="AF35" s="61" t="str">
        <f t="array" aca="1" ref="AF35" ca="1">IFERROR(IF(AF$4&lt;$D35,"",
IF(AF$4&gt;La_Dernière_Opération,"",
IF(AF$4=La_Dernière_Opération,Montant,
IF(AF$4=$D35,IF(OR(AF$4=Tout_JF_P,NOT(NETWORKDAYS.INTL(AF$4,AF$4,Chômés))),"*",Montant),
IF(_T_E=AF$4,IF(OR(AF$4=Tout_JF_P,NOT(NETWORKDAYS.INTL(AF$4,AF$4,Chômés))),"*",Montant),
IF(AND(OFFSET(AF35,,-Sens)&lt;&gt;"",OR(OFFSET(AF$4,,-Sens)=Tout_JF_P,NOT(NETWORKDAYS.INTL(OFFSET(AF$4,,-Sens),OFFSET(AF$4,,-Sens),Chômés)))),IF(OR(AF$4=Tout_JF_P,NOT(NETWORKDAYS.INTL(AF$4,AF$4,Chômés))),"*",Montant),
"")))))),"")</f>
        <v/>
      </c>
      <c r="AG35" s="61" t="str">
        <f t="array" aca="1" ref="AG35" ca="1">IFERROR(IF(AG$4&lt;$D35,"",
IF(AG$4&gt;La_Dernière_Opération,"",
IF(AG$4=La_Dernière_Opération,Montant,
IF(AG$4=$D35,IF(OR(AG$4=Tout_JF_P,NOT(NETWORKDAYS.INTL(AG$4,AG$4,Chômés))),"*",Montant),
IF(_T_E=AG$4,IF(OR(AG$4=Tout_JF_P,NOT(NETWORKDAYS.INTL(AG$4,AG$4,Chômés))),"*",Montant),
IF(AND(OFFSET(AG35,,-Sens)&lt;&gt;"",OR(OFFSET(AG$4,,-Sens)=Tout_JF_P,NOT(NETWORKDAYS.INTL(OFFSET(AG$4,,-Sens),OFFSET(AG$4,,-Sens),Chômés)))),IF(OR(AG$4=Tout_JF_P,NOT(NETWORKDAYS.INTL(AG$4,AG$4,Chômés))),"*",Montant),
"")))))),"")</f>
        <v/>
      </c>
      <c r="AH35" s="61" t="str">
        <f t="array" aca="1" ref="AH35" ca="1">IFERROR(IF(AH$4&lt;$D35,"",
IF(AH$4&gt;La_Dernière_Opération,"",
IF(AH$4=La_Dernière_Opération,Montant,
IF(AH$4=$D35,IF(OR(AH$4=Tout_JF_P,NOT(NETWORKDAYS.INTL(AH$4,AH$4,Chômés))),"*",Montant),
IF(_T_E=AH$4,IF(OR(AH$4=Tout_JF_P,NOT(NETWORKDAYS.INTL(AH$4,AH$4,Chômés))),"*",Montant),
IF(AND(OFFSET(AH35,,-Sens)&lt;&gt;"",OR(OFFSET(AH$4,,-Sens)=Tout_JF_P,NOT(NETWORKDAYS.INTL(OFFSET(AH$4,,-Sens),OFFSET(AH$4,,-Sens),Chômés)))),IF(OR(AH$4=Tout_JF_P,NOT(NETWORKDAYS.INTL(AH$4,AH$4,Chômés))),"*",Montant),
"")))))),"")</f>
        <v/>
      </c>
      <c r="AI35" s="61" t="str">
        <f t="array" aca="1" ref="AI35" ca="1">IFERROR(IF(AI$4&lt;$D35,"",
IF(AI$4&gt;La_Dernière_Opération,"",
IF(AI$4=La_Dernière_Opération,Montant,
IF(AI$4=$D35,IF(OR(AI$4=Tout_JF_P,NOT(NETWORKDAYS.INTL(AI$4,AI$4,Chômés))),"*",Montant),
IF(_T_E=AI$4,IF(OR(AI$4=Tout_JF_P,NOT(NETWORKDAYS.INTL(AI$4,AI$4,Chômés))),"*",Montant),
IF(AND(OFFSET(AI35,,-Sens)&lt;&gt;"",OR(OFFSET(AI$4,,-Sens)=Tout_JF_P,NOT(NETWORKDAYS.INTL(OFFSET(AI$4,,-Sens),OFFSET(AI$4,,-Sens),Chômés)))),IF(OR(AI$4=Tout_JF_P,NOT(NETWORKDAYS.INTL(AI$4,AI$4,Chômés))),"*",Montant),
"")))))),"")</f>
        <v/>
      </c>
      <c r="AJ35" s="61" t="str">
        <f t="array" aca="1" ref="AJ35" ca="1">IFERROR(IF(AJ$4&lt;$D35,"",
IF(AJ$4&gt;La_Dernière_Opération,"",
IF(AJ$4=La_Dernière_Opération,Montant,
IF(AJ$4=$D35,IF(OR(AJ$4=Tout_JF_P,NOT(NETWORKDAYS.INTL(AJ$4,AJ$4,Chômés))),"*",Montant),
IF(_T_E=AJ$4,IF(OR(AJ$4=Tout_JF_P,NOT(NETWORKDAYS.INTL(AJ$4,AJ$4,Chômés))),"*",Montant),
IF(AND(OFFSET(AJ35,,-Sens)&lt;&gt;"",OR(OFFSET(AJ$4,,-Sens)=Tout_JF_P,NOT(NETWORKDAYS.INTL(OFFSET(AJ$4,,-Sens),OFFSET(AJ$4,,-Sens),Chômés)))),IF(OR(AJ$4=Tout_JF_P,NOT(NETWORKDAYS.INTL(AJ$4,AJ$4,Chômés))),"*",Montant),
"")))))),"")</f>
        <v/>
      </c>
      <c r="AK35" s="61" t="str">
        <f t="array" aca="1" ref="AK35" ca="1">IFERROR(IF(AK$4&lt;$D35,"",
IF(AK$4&gt;La_Dernière_Opération,"",
IF(AK$4=La_Dernière_Opération,Montant,
IF(AK$4=$D35,IF(OR(AK$4=Tout_JF_P,NOT(NETWORKDAYS.INTL(AK$4,AK$4,Chômés))),"*",Montant),
IF(_T_E=AK$4,IF(OR(AK$4=Tout_JF_P,NOT(NETWORKDAYS.INTL(AK$4,AK$4,Chômés))),"*",Montant),
IF(AND(OFFSET(AK35,,-Sens)&lt;&gt;"",OR(OFFSET(AK$4,,-Sens)=Tout_JF_P,NOT(NETWORKDAYS.INTL(OFFSET(AK$4,,-Sens),OFFSET(AK$4,,-Sens),Chômés)))),IF(OR(AK$4=Tout_JF_P,NOT(NETWORKDAYS.INTL(AK$4,AK$4,Chômés))),"*",Montant),
"")))))),"")</f>
        <v/>
      </c>
      <c r="AL35" s="61" t="str">
        <f t="array" aca="1" ref="AL35" ca="1">IFERROR(IF(AL$4&lt;$D35,"",
IF(AL$4&gt;La_Dernière_Opération,"",
IF(AL$4=La_Dernière_Opération,Montant,
IF(AL$4=$D35,IF(OR(AL$4=Tout_JF_P,NOT(NETWORKDAYS.INTL(AL$4,AL$4,Chômés))),"*",Montant),
IF(_T_E=AL$4,IF(OR(AL$4=Tout_JF_P,NOT(NETWORKDAYS.INTL(AL$4,AL$4,Chômés))),"*",Montant),
IF(AND(OFFSET(AL35,,-Sens)&lt;&gt;"",OR(OFFSET(AL$4,,-Sens)=Tout_JF_P,NOT(NETWORKDAYS.INTL(OFFSET(AL$4,,-Sens),OFFSET(AL$4,,-Sens),Chômés)))),IF(OR(AL$4=Tout_JF_P,NOT(NETWORKDAYS.INTL(AL$4,AL$4,Chômés))),"*",Montant),
"")))))),"")</f>
        <v/>
      </c>
      <c r="AM35" s="61" t="str">
        <f t="array" aca="1" ref="AM35" ca="1">IFERROR(IF(AM$4&lt;$D35,"",
IF(AM$4&gt;La_Dernière_Opération,"",
IF(AM$4=La_Dernière_Opération,Montant,
IF(AM$4=$D35,IF(OR(AM$4=Tout_JF_P,NOT(NETWORKDAYS.INTL(AM$4,AM$4,Chômés))),"*",Montant),
IF(_T_E=AM$4,IF(OR(AM$4=Tout_JF_P,NOT(NETWORKDAYS.INTL(AM$4,AM$4,Chômés))),"*",Montant),
IF(AND(OFFSET(AM35,,-Sens)&lt;&gt;"",OR(OFFSET(AM$4,,-Sens)=Tout_JF_P,NOT(NETWORKDAYS.INTL(OFFSET(AM$4,,-Sens),OFFSET(AM$4,,-Sens),Chômés)))),IF(OR(AM$4=Tout_JF_P,NOT(NETWORKDAYS.INTL(AM$4,AM$4,Chômés))),"*",Montant),
"")))))),"")</f>
        <v/>
      </c>
      <c r="AN35" s="61" t="str">
        <f t="array" aca="1" ref="AN35" ca="1">IFERROR(IF(AN$4&lt;$D35,"",
IF(AN$4&gt;La_Dernière_Opération,"",
IF(AN$4=La_Dernière_Opération,Montant,
IF(AN$4=$D35,IF(OR(AN$4=Tout_JF_P,NOT(NETWORKDAYS.INTL(AN$4,AN$4,Chômés))),"*",Montant),
IF(_T_E=AN$4,IF(OR(AN$4=Tout_JF_P,NOT(NETWORKDAYS.INTL(AN$4,AN$4,Chômés))),"*",Montant),
IF(AND(OFFSET(AN35,,-Sens)&lt;&gt;"",OR(OFFSET(AN$4,,-Sens)=Tout_JF_P,NOT(NETWORKDAYS.INTL(OFFSET(AN$4,,-Sens),OFFSET(AN$4,,-Sens),Chômés)))),IF(OR(AN$4=Tout_JF_P,NOT(NETWORKDAYS.INTL(AN$4,AN$4,Chômés))),"*",Montant),
"")))))),"")</f>
        <v/>
      </c>
      <c r="AO35" s="61" t="str">
        <f t="array" aca="1" ref="AO35" ca="1">IFERROR(IF(AO$4&lt;$D35,"",
IF(AO$4&gt;La_Dernière_Opération,"",
IF(AO$4=La_Dernière_Opération,Montant,
IF(AO$4=$D35,IF(OR(AO$4=Tout_JF_P,NOT(NETWORKDAYS.INTL(AO$4,AO$4,Chômés))),"*",Montant),
IF(_T_E=AO$4,IF(OR(AO$4=Tout_JF_P,NOT(NETWORKDAYS.INTL(AO$4,AO$4,Chômés))),"*",Montant),
IF(AND(OFFSET(AO35,,-Sens)&lt;&gt;"",OR(OFFSET(AO$4,,-Sens)=Tout_JF_P,NOT(NETWORKDAYS.INTL(OFFSET(AO$4,,-Sens),OFFSET(AO$4,,-Sens),Chômés)))),IF(OR(AO$4=Tout_JF_P,NOT(NETWORKDAYS.INTL(AO$4,AO$4,Chômés))),"*",Montant),
"")))))),"")</f>
        <v/>
      </c>
      <c r="AP35" s="61" t="str">
        <f t="array" aca="1" ref="AP35" ca="1">IFERROR(IF(AP$4&lt;$D35,"",
IF(AP$4&gt;La_Dernière_Opération,"",
IF(AP$4=La_Dernière_Opération,Montant,
IF(AP$4=$D35,IF(OR(AP$4=Tout_JF_P,NOT(NETWORKDAYS.INTL(AP$4,AP$4,Chômés))),"*",Montant),
IF(_T_E=AP$4,IF(OR(AP$4=Tout_JF_P,NOT(NETWORKDAYS.INTL(AP$4,AP$4,Chômés))),"*",Montant),
IF(AND(OFFSET(AP35,,-Sens)&lt;&gt;"",OR(OFFSET(AP$4,,-Sens)=Tout_JF_P,NOT(NETWORKDAYS.INTL(OFFSET(AP$4,,-Sens),OFFSET(AP$4,,-Sens),Chômés)))),IF(OR(AP$4=Tout_JF_P,NOT(NETWORKDAYS.INTL(AP$4,AP$4,Chômés))),"*",Montant),
"")))))),"")</f>
        <v/>
      </c>
      <c r="AQ35" s="61" t="str">
        <f t="array" aca="1" ref="AQ35" ca="1">IFERROR(IF(AQ$4&lt;$D35,"",
IF(AQ$4&gt;La_Dernière_Opération,"",
IF(AQ$4=La_Dernière_Opération,Montant,
IF(AQ$4=$D35,IF(OR(AQ$4=Tout_JF_P,NOT(NETWORKDAYS.INTL(AQ$4,AQ$4,Chômés))),"*",Montant),
IF(_T_E=AQ$4,IF(OR(AQ$4=Tout_JF_P,NOT(NETWORKDAYS.INTL(AQ$4,AQ$4,Chômés))),"*",Montant),
IF(AND(OFFSET(AQ35,,-Sens)&lt;&gt;"",OR(OFFSET(AQ$4,,-Sens)=Tout_JF_P,NOT(NETWORKDAYS.INTL(OFFSET(AQ$4,,-Sens),OFFSET(AQ$4,,-Sens),Chômés)))),IF(OR(AQ$4=Tout_JF_P,NOT(NETWORKDAYS.INTL(AQ$4,AQ$4,Chômés))),"*",Montant),
"")))))),"")</f>
        <v/>
      </c>
      <c r="AR35" s="61" t="str">
        <f t="array" aca="1" ref="AR35" ca="1">IFERROR(IF(AR$4&lt;$D35,"",
IF(AR$4&gt;La_Dernière_Opération,"",
IF(AR$4=La_Dernière_Opération,Montant,
IF(AR$4=$D35,IF(OR(AR$4=Tout_JF_P,NOT(NETWORKDAYS.INTL(AR$4,AR$4,Chômés))),"*",Montant),
IF(_T_E=AR$4,IF(OR(AR$4=Tout_JF_P,NOT(NETWORKDAYS.INTL(AR$4,AR$4,Chômés))),"*",Montant),
IF(AND(OFFSET(AR35,,-Sens)&lt;&gt;"",OR(OFFSET(AR$4,,-Sens)=Tout_JF_P,NOT(NETWORKDAYS.INTL(OFFSET(AR$4,,-Sens),OFFSET(AR$4,,-Sens),Chômés)))),IF(OR(AR$4=Tout_JF_P,NOT(NETWORKDAYS.INTL(AR$4,AR$4,Chômés))),"*",Montant),
"")))))),"")</f>
        <v/>
      </c>
      <c r="AS35" s="61" t="str">
        <f t="array" aca="1" ref="AS35" ca="1">IFERROR(IF(AS$4&lt;$D35,"",
IF(AS$4&gt;La_Dernière_Opération,"",
IF(AS$4=La_Dernière_Opération,Montant,
IF(AS$4=$D35,IF(OR(AS$4=Tout_JF_P,NOT(NETWORKDAYS.INTL(AS$4,AS$4,Chômés))),"*",Montant),
IF(_T_E=AS$4,IF(OR(AS$4=Tout_JF_P,NOT(NETWORKDAYS.INTL(AS$4,AS$4,Chômés))),"*",Montant),
IF(AND(OFFSET(AS35,,-Sens)&lt;&gt;"",OR(OFFSET(AS$4,,-Sens)=Tout_JF_P,NOT(NETWORKDAYS.INTL(OFFSET(AS$4,,-Sens),OFFSET(AS$4,,-Sens),Chômés)))),IF(OR(AS$4=Tout_JF_P,NOT(NETWORKDAYS.INTL(AS$4,AS$4,Chômés))),"*",Montant),
"")))))),"")</f>
        <v/>
      </c>
      <c r="AT35" s="61" t="str">
        <f t="array" aca="1" ref="AT35" ca="1">IFERROR(IF(AT$4&lt;$D35,"",
IF(AT$4&gt;La_Dernière_Opération,"",
IF(AT$4=La_Dernière_Opération,Montant,
IF(AT$4=$D35,IF(OR(AT$4=Tout_JF_P,NOT(NETWORKDAYS.INTL(AT$4,AT$4,Chômés))),"*",Montant),
IF(_T_E=AT$4,IF(OR(AT$4=Tout_JF_P,NOT(NETWORKDAYS.INTL(AT$4,AT$4,Chômés))),"*",Montant),
IF(AND(OFFSET(AT35,,-Sens)&lt;&gt;"",OR(OFFSET(AT$4,,-Sens)=Tout_JF_P,NOT(NETWORKDAYS.INTL(OFFSET(AT$4,,-Sens),OFFSET(AT$4,,-Sens),Chômés)))),IF(OR(AT$4=Tout_JF_P,NOT(NETWORKDAYS.INTL(AT$4,AT$4,Chômés))),"*",Montant),
"")))))),"")</f>
        <v/>
      </c>
      <c r="AU35" s="61" t="str">
        <f t="array" aca="1" ref="AU35" ca="1">IFERROR(IF(AU$4&lt;$D35,"",
IF(AU$4&gt;La_Dernière_Opération,"",
IF(AU$4=La_Dernière_Opération,Montant,
IF(AU$4=$D35,IF(OR(AU$4=Tout_JF_P,NOT(NETWORKDAYS.INTL(AU$4,AU$4,Chômés))),"*",Montant),
IF(_T_E=AU$4,IF(OR(AU$4=Tout_JF_P,NOT(NETWORKDAYS.INTL(AU$4,AU$4,Chômés))),"*",Montant),
IF(AND(OFFSET(AU35,,-Sens)&lt;&gt;"",OR(OFFSET(AU$4,,-Sens)=Tout_JF_P,NOT(NETWORKDAYS.INTL(OFFSET(AU$4,,-Sens),OFFSET(AU$4,,-Sens),Chômés)))),IF(OR(AU$4=Tout_JF_P,NOT(NETWORKDAYS.INTL(AU$4,AU$4,Chômés))),"*",Montant),
"")))))),"")</f>
        <v/>
      </c>
      <c r="AV35" s="61" t="str">
        <f t="array" aca="1" ref="AV35" ca="1">IFERROR(IF(AV$4&lt;$D35,"",
IF(AV$4&gt;La_Dernière_Opération,"",
IF(AV$4=La_Dernière_Opération,Montant,
IF(AV$4=$D35,IF(OR(AV$4=Tout_JF_P,NOT(NETWORKDAYS.INTL(AV$4,AV$4,Chômés))),"*",Montant),
IF(_T_E=AV$4,IF(OR(AV$4=Tout_JF_P,NOT(NETWORKDAYS.INTL(AV$4,AV$4,Chômés))),"*",Montant),
IF(AND(OFFSET(AV35,,-Sens)&lt;&gt;"",OR(OFFSET(AV$4,,-Sens)=Tout_JF_P,NOT(NETWORKDAYS.INTL(OFFSET(AV$4,,-Sens),OFFSET(AV$4,,-Sens),Chômés)))),IF(OR(AV$4=Tout_JF_P,NOT(NETWORKDAYS.INTL(AV$4,AV$4,Chômés))),"*",Montant),
"")))))),"")</f>
        <v/>
      </c>
      <c r="AW35" s="61" t="str">
        <f t="array" aca="1" ref="AW35" ca="1">IFERROR(IF(AW$4&lt;$D35,"",
IF(AW$4&gt;La_Dernière_Opération,"",
IF(AW$4=La_Dernière_Opération,Montant,
IF(AW$4=$D35,IF(OR(AW$4=Tout_JF_P,NOT(NETWORKDAYS.INTL(AW$4,AW$4,Chômés))),"*",Montant),
IF(_T_E=AW$4,IF(OR(AW$4=Tout_JF_P,NOT(NETWORKDAYS.INTL(AW$4,AW$4,Chômés))),"*",Montant),
IF(AND(OFFSET(AW35,,-Sens)&lt;&gt;"",OR(OFFSET(AW$4,,-Sens)=Tout_JF_P,NOT(NETWORKDAYS.INTL(OFFSET(AW$4,,-Sens),OFFSET(AW$4,,-Sens),Chômés)))),IF(OR(AW$4=Tout_JF_P,NOT(NETWORKDAYS.INTL(AW$4,AW$4,Chômés))),"*",Montant),
"")))))),"")</f>
        <v/>
      </c>
      <c r="AX35" s="61" t="str">
        <f t="array" aca="1" ref="AX35" ca="1">IFERROR(IF(AX$4&lt;$D35,"",
IF(AX$4&gt;La_Dernière_Opération,"",
IF(AX$4=La_Dernière_Opération,Montant,
IF(AX$4=$D35,IF(OR(AX$4=Tout_JF_P,NOT(NETWORKDAYS.INTL(AX$4,AX$4,Chômés))),"*",Montant),
IF(_T_E=AX$4,IF(OR(AX$4=Tout_JF_P,NOT(NETWORKDAYS.INTL(AX$4,AX$4,Chômés))),"*",Montant),
IF(AND(OFFSET(AX35,,-Sens)&lt;&gt;"",OR(OFFSET(AX$4,,-Sens)=Tout_JF_P,NOT(NETWORKDAYS.INTL(OFFSET(AX$4,,-Sens),OFFSET(AX$4,,-Sens),Chômés)))),IF(OR(AX$4=Tout_JF_P,NOT(NETWORKDAYS.INTL(AX$4,AX$4,Chômés))),"*",Montant),
"")))))),"")</f>
        <v/>
      </c>
      <c r="AY35" s="61" t="str">
        <f t="array" aca="1" ref="AY35" ca="1">IFERROR(IF(AY$4&lt;$D35,"",
IF(AY$4&gt;La_Dernière_Opération,"",
IF(AY$4=La_Dernière_Opération,Montant,
IF(AY$4=$D35,IF(OR(AY$4=Tout_JF_P,NOT(NETWORKDAYS.INTL(AY$4,AY$4,Chômés))),"*",Montant),
IF(_T_E=AY$4,IF(OR(AY$4=Tout_JF_P,NOT(NETWORKDAYS.INTL(AY$4,AY$4,Chômés))),"*",Montant),
IF(AND(OFFSET(AY35,,-Sens)&lt;&gt;"",OR(OFFSET(AY$4,,-Sens)=Tout_JF_P,NOT(NETWORKDAYS.INTL(OFFSET(AY$4,,-Sens),OFFSET(AY$4,,-Sens),Chômés)))),IF(OR(AY$4=Tout_JF_P,NOT(NETWORKDAYS.INTL(AY$4,AY$4,Chômés))),"*",Montant),
"")))))),"")</f>
        <v/>
      </c>
      <c r="AZ35" s="61" t="str">
        <f t="array" aca="1" ref="AZ35" ca="1">IFERROR(IF(AZ$4&lt;$D35,"",
IF(AZ$4&gt;La_Dernière_Opération,"",
IF(AZ$4=La_Dernière_Opération,Montant,
IF(AZ$4=$D35,IF(OR(AZ$4=Tout_JF_P,NOT(NETWORKDAYS.INTL(AZ$4,AZ$4,Chômés))),"*",Montant),
IF(_T_E=AZ$4,IF(OR(AZ$4=Tout_JF_P,NOT(NETWORKDAYS.INTL(AZ$4,AZ$4,Chômés))),"*",Montant),
IF(AND(OFFSET(AZ35,,-Sens)&lt;&gt;"",OR(OFFSET(AZ$4,,-Sens)=Tout_JF_P,NOT(NETWORKDAYS.INTL(OFFSET(AZ$4,,-Sens),OFFSET(AZ$4,,-Sens),Chômés)))),IF(OR(AZ$4=Tout_JF_P,NOT(NETWORKDAYS.INTL(AZ$4,AZ$4,Chômés))),"*",Montant),
"")))))),"")</f>
        <v/>
      </c>
      <c r="BA35" s="61" t="str">
        <f t="array" aca="1" ref="BA35" ca="1">IFERROR(IF(BA$4&lt;$D35,"",
IF(BA$4&gt;La_Dernière_Opération,"",
IF(BA$4=La_Dernière_Opération,Montant,
IF(BA$4=$D35,IF(OR(BA$4=Tout_JF_P,NOT(NETWORKDAYS.INTL(BA$4,BA$4,Chômés))),"*",Montant),
IF(_T_E=BA$4,IF(OR(BA$4=Tout_JF_P,NOT(NETWORKDAYS.INTL(BA$4,BA$4,Chômés))),"*",Montant),
IF(AND(OFFSET(BA35,,-Sens)&lt;&gt;"",OR(OFFSET(BA$4,,-Sens)=Tout_JF_P,NOT(NETWORKDAYS.INTL(OFFSET(BA$4,,-Sens),OFFSET(BA$4,,-Sens),Chômés)))),IF(OR(BA$4=Tout_JF_P,NOT(NETWORKDAYS.INTL(BA$4,BA$4,Chômés))),"*",Montant),
"")))))),"")</f>
        <v/>
      </c>
      <c r="BB35" s="44" t="str">
        <f t="array" aca="1" ref="BB35" ca="1">IFERROR(IF(BB$4&lt;$D35,"",
IF(BB$4&gt;La_Dernière_Opération,"",
IF(BB$4=La_Dernière_Opération,Montant,
IF(BB$4=$D35,IF(OR(BB$4=Tout_JF_P,NOT(NETWORKDAYS.INTL(BB$4,BB$4,Chômés))),"*",Montant),
IF(_T_E=BB$4,IF(OR(BB$4=Tout_JF_P,NOT(NETWORKDAYS.INTL(BB$4,BB$4,Chômés))),"*",Montant),
IF(AND(OFFSET(BB35,,-Sens)&lt;&gt;"",OR(OFFSET(BB$4,,-Sens)=Tout_JF_P,NOT(NETWORKDAYS.INTL(OFFSET(BB$4,,-Sens),OFFSET(BB$4,,-Sens),Chômés)))),IF(OR(BB$4=Tout_JF_P,NOT(NETWORKDAYS.INTL(BB$4,BB$4,Chômés))),"*",Montant),
"")))))),"")</f>
        <v/>
      </c>
      <c r="BC35" s="44" t="str">
        <f t="array" aca="1" ref="BC35" ca="1">IFERROR(IF(BC$4&lt;$D35,"",
IF(BC$4&gt;La_Dernière_Opération,"",
IF(BC$4=La_Dernière_Opération,Montant,
IF(BC$4=$D35,IF(OR(BC$4=Tout_JF_P,NOT(NETWORKDAYS.INTL(BC$4,BC$4,Chômés))),"*",Montant),
IF(_T_E=BC$4,IF(OR(BC$4=Tout_JF_P,NOT(NETWORKDAYS.INTL(BC$4,BC$4,Chômés))),"*",Montant),
IF(AND(OFFSET(BC35,,-Sens)&lt;&gt;"",OR(OFFSET(BC$4,,-Sens)=Tout_JF_P,NOT(NETWORKDAYS.INTL(OFFSET(BC$4,,-Sens),OFFSET(BC$4,,-Sens),Chômés)))),IF(OR(BC$4=Tout_JF_P,NOT(NETWORKDAYS.INTL(BC$4,BC$4,Chômés))),"*",Montant),
"")))))),"")</f>
        <v>VM</v>
      </c>
      <c r="BD35" s="44" t="str">
        <f t="array" aca="1" ref="BD35" ca="1">IFERROR(IF(BD$4&lt;$D35,"",
IF(BD$4&gt;La_Dernière_Opération,"",
IF(BD$4=La_Dernière_Opération,Montant,
IF(BD$4=$D35,IF(OR(BD$4=Tout_JF_P,NOT(NETWORKDAYS.INTL(BD$4,BD$4,Chômés))),"*",Montant),
IF(_T_E=BD$4,IF(OR(BD$4=Tout_JF_P,NOT(NETWORKDAYS.INTL(BD$4,BD$4,Chômés))),"*",Montant),
IF(AND(OFFSET(BD35,,-Sens)&lt;&gt;"",OR(OFFSET(BD$4,,-Sens)=Tout_JF_P,NOT(NETWORKDAYS.INTL(OFFSET(BD$4,,-Sens),OFFSET(BD$4,,-Sens),Chômés)))),IF(OR(BD$4=Tout_JF_P,NOT(NETWORKDAYS.INTL(BD$4,BD$4,Chômés))),"*",Montant),
"")))))),"")</f>
        <v/>
      </c>
      <c r="BE35" s="44" t="str">
        <f t="array" aca="1" ref="BE35" ca="1">IFERROR(IF(BE$4&lt;$D35,"",
IF(BE$4&gt;La_Dernière_Opération,"",
IF(BE$4=La_Dernière_Opération,Montant,
IF(BE$4=$D35,IF(OR(BE$4=Tout_JF_P,NOT(NETWORKDAYS.INTL(BE$4,BE$4,Chômés))),"*",Montant),
IF(_T_E=BE$4,IF(OR(BE$4=Tout_JF_P,NOT(NETWORKDAYS.INTL(BE$4,BE$4,Chômés))),"*",Montant),
IF(AND(OFFSET(BE35,,-Sens)&lt;&gt;"",OR(OFFSET(BE$4,,-Sens)=Tout_JF_P,NOT(NETWORKDAYS.INTL(OFFSET(BE$4,,-Sens),OFFSET(BE$4,,-Sens),Chômés)))),IF(OR(BE$4=Tout_JF_P,NOT(NETWORKDAYS.INTL(BE$4,BE$4,Chômés))),"*",Montant),
"")))))),"")</f>
        <v/>
      </c>
      <c r="BF35" s="44" t="str">
        <f t="array" aca="1" ref="BF35" ca="1">IFERROR(IF(BF$4&lt;$D35,"",
IF(BF$4&gt;La_Dernière_Opération,"",
IF(BF$4=La_Dernière_Opération,Montant,
IF(BF$4=$D35,IF(OR(BF$4=Tout_JF_P,NOT(NETWORKDAYS.INTL(BF$4,BF$4,Chômés))),"*",Montant),
IF(_T_E=BF$4,IF(OR(BF$4=Tout_JF_P,NOT(NETWORKDAYS.INTL(BF$4,BF$4,Chômés))),"*",Montant),
IF(AND(OFFSET(BF35,,-Sens)&lt;&gt;"",OR(OFFSET(BF$4,,-Sens)=Tout_JF_P,NOT(NETWORKDAYS.INTL(OFFSET(BF$4,,-Sens),OFFSET(BF$4,,-Sens),Chômés)))),IF(OR(BF$4=Tout_JF_P,NOT(NETWORKDAYS.INTL(BF$4,BF$4,Chômés))),"*",Montant),
"")))))),"")</f>
        <v/>
      </c>
      <c r="BG35" s="44" t="str">
        <f t="array" aca="1" ref="BG35" ca="1">IFERROR(IF(BG$4&lt;$D35,"",
IF(BG$4&gt;La_Dernière_Opération,"",
IF(BG$4=La_Dernière_Opération,Montant,
IF(BG$4=$D35,IF(OR(BG$4=Tout_JF_P,NOT(NETWORKDAYS.INTL(BG$4,BG$4,Chômés))),"*",Montant),
IF(_T_E=BG$4,IF(OR(BG$4=Tout_JF_P,NOT(NETWORKDAYS.INTL(BG$4,BG$4,Chômés))),"*",Montant),
IF(AND(OFFSET(BG35,,-Sens)&lt;&gt;"",OR(OFFSET(BG$4,,-Sens)=Tout_JF_P,NOT(NETWORKDAYS.INTL(OFFSET(BG$4,,-Sens),OFFSET(BG$4,,-Sens),Chômés)))),IF(OR(BG$4=Tout_JF_P,NOT(NETWORKDAYS.INTL(BG$4,BG$4,Chômés))),"*",Montant),
"")))))),"")</f>
        <v/>
      </c>
      <c r="BH35" s="40" t="str">
        <f t="array" aca="1" ref="BH35" ca="1">IFERROR(IF(BH$4&lt;$D35,"",
IF(BH$4&gt;La_Dernière_Opération,"",
IF(BH$4=La_Dernière_Opération,Montant,
IF(BH$4=$D35,IF(OR(BH$4=Tout_JF_P,NOT(NETWORKDAYS.INTL(BH$4,BH$4,Chômés))),"*",Montant),
IF(_T_E=BH$4,IF(OR(BH$4=Tout_JF_P,NOT(NETWORKDAYS.INTL(BH$4,BH$4,Chômés))),"*",Montant),
IF(AND(OFFSET(BH35,,-Sens)&lt;&gt;"",OR(OFFSET(BH$4,,-Sens)=Tout_JF_P,NOT(NETWORKDAYS.INTL(OFFSET(BH$4,,-Sens),OFFSET(BH$4,,-Sens),Chômés)))),IF(OR(BH$4=Tout_JF_P,NOT(NETWORKDAYS.INTL(BH$4,BH$4,Chômés))),"*",Montant),
"")))))),"")</f>
        <v/>
      </c>
    </row>
    <row r="36" spans="1:60" ht="26.25" x14ac:dyDescent="0.25">
      <c r="A36" s="63" t="s">
        <v>143</v>
      </c>
      <c r="B36" s="75" t="s">
        <v>167</v>
      </c>
      <c r="C36" s="71"/>
      <c r="D36" s="72">
        <v>43821</v>
      </c>
      <c r="E36" s="77" t="s">
        <v>56</v>
      </c>
      <c r="F36" s="73">
        <v>10000</v>
      </c>
      <c r="G36" s="71"/>
      <c r="H36" s="74">
        <f t="array" aca="1" ref="H36" ca="1">IF(OR($D36=Fériés,$D36=Ponts,NOT(NETWORKDAYS.INTL($D36,$D36,Chômés))),"Erreur de",IF($D36="","Absence de",IFERROR(
IF($I36="Terminé","Opération",
IF(TODAY()&lt;=$D36,$D36,
IF($I36&lt;WORKDAY.INTL(Prochaine_Echéance,IF(OR(WORKDAY.INTL(Prochaine_Echéance,0,Chômés,Tout_JF_P)=Tout_JF_P),1,0)*Sens,Chômés,Tout_JF_P),
$I36,
WORKDAY.INTL(Prochaine_Echéance,IF(OR(WORKDAY.INTL(Prochaine_Echéance,0,Chômés,Tout_JF_P)=Tout_JF_P),1,0)*Sens,Chômés,Tout_JF_P))
)),
IF($D36="","Absence de","Erreur de"))))</f>
        <v>44004</v>
      </c>
      <c r="I36" s="60" t="str">
        <f t="array" aca="1" ref="I36" ca="1">IF(OR($D36=Fériés,$D36=Ponts,NOT(NETWORKDAYS.INTL($D36,$D36,Chômés))),"date de début",IFERROR(
IF(La_Dernière_Opération&gt;EDATE($D36,100),"Perpétuel",
IF(La_Dernière_Opération&lt;TODAY(),"Terminé",La_Dernière_Opération)),IF(AND(ISNUMBER($D36),$E36=""),"périodicité","date de début")))</f>
        <v>Perpétuel</v>
      </c>
      <c r="J36" s="40" t="str">
        <f t="array" aca="1" ref="J36" ca="1">IFERROR(IF(J$4&lt;$D36,"",
IF(J$4&gt;La_Dernière_Opération,"",
IF(J$4=La_Dernière_Opération,Montant,
IF(J$4=$D36,IF(OR(J$4=Tout_JF_P,NOT(NETWORKDAYS.INTL(J$4,J$4,Chômés))),"*",Montant),
IF(_T_E=J$4,IF(OR(J$4=Tout_JF_P,NOT(NETWORKDAYS.INTL(J$4,J$4,Chômés))),"*",Montant),
IF(AND(OFFSET(J36,,-Sens)&lt;&gt;"",OR(OFFSET(J$4,,-Sens)=Tout_JF_P,NOT(NETWORKDAYS.INTL(OFFSET(J$4,,-Sens),OFFSET(J$4,,-Sens),Chômés)))),IF(OR(J$4=Tout_JF_P,NOT(NETWORKDAYS.INTL(J$4,J$4,Chômés))),"*",Montant),
"")))))),"")</f>
        <v/>
      </c>
      <c r="K36" s="40" t="str">
        <f t="array" aca="1" ref="K36" ca="1">IFERROR(IF(K$4&lt;$D36,"",
IF(K$4&gt;La_Dernière_Opération,"",
IF(K$4=La_Dernière_Opération,Montant,
IF(K$4=$D36,IF(OR(K$4=Tout_JF_P,NOT(NETWORKDAYS.INTL(K$4,K$4,Chômés))),"*",Montant),
IF(_T_E=K$4,IF(OR(K$4=Tout_JF_P,NOT(NETWORKDAYS.INTL(K$4,K$4,Chômés))),"*",Montant),
IF(AND(OFFSET(K36,,-Sens)&lt;&gt;"",OR(OFFSET(K$4,,-Sens)=Tout_JF_P,NOT(NETWORKDAYS.INTL(OFFSET(K$4,,-Sens),OFFSET(K$4,,-Sens),Chômés)))),IF(OR(K$4=Tout_JF_P,NOT(NETWORKDAYS.INTL(K$4,K$4,Chômés))),"*",Montant),
"")))))),"")</f>
        <v/>
      </c>
      <c r="L36" s="40" t="str">
        <f t="array" aca="1" ref="L36" ca="1">IFERROR(IF(L$4&lt;$D36,"",
IF(L$4&gt;La_Dernière_Opération,"",
IF(L$4=La_Dernière_Opération,Montant,
IF(L$4=$D36,IF(OR(L$4=Tout_JF_P,NOT(NETWORKDAYS.INTL(L$4,L$4,Chômés))),"*",Montant),
IF(_T_E=L$4,IF(OR(L$4=Tout_JF_P,NOT(NETWORKDAYS.INTL(L$4,L$4,Chômés))),"*",Montant),
IF(AND(OFFSET(L36,,-Sens)&lt;&gt;"",OR(OFFSET(L$4,,-Sens)=Tout_JF_P,NOT(NETWORKDAYS.INTL(OFFSET(L$4,,-Sens),OFFSET(L$4,,-Sens),Chômés)))),IF(OR(L$4=Tout_JF_P,NOT(NETWORKDAYS.INTL(L$4,L$4,Chômés))),"*",Montant),
"")))))),"")</f>
        <v/>
      </c>
      <c r="M36" s="40" t="str">
        <f t="array" aca="1" ref="M36" ca="1">IFERROR(IF(M$4&lt;$D36,"",
IF(M$4&gt;La_Dernière_Opération,"",
IF(M$4=La_Dernière_Opération,Montant,
IF(M$4=$D36,IF(OR(M$4=Tout_JF_P,NOT(NETWORKDAYS.INTL(M$4,M$4,Chômés))),"*",Montant),
IF(_T_E=M$4,IF(OR(M$4=Tout_JF_P,NOT(NETWORKDAYS.INTL(M$4,M$4,Chômés))),"*",Montant),
IF(AND(OFFSET(M36,,-Sens)&lt;&gt;"",OR(OFFSET(M$4,,-Sens)=Tout_JF_P,NOT(NETWORKDAYS.INTL(OFFSET(M$4,,-Sens),OFFSET(M$4,,-Sens),Chômés)))),IF(OR(M$4=Tout_JF_P,NOT(NETWORKDAYS.INTL(M$4,M$4,Chômés))),"*",Montant),
"")))))),"")</f>
        <v/>
      </c>
      <c r="N36" s="40" t="str">
        <f t="array" aca="1" ref="N36" ca="1">IFERROR(IF(N$4&lt;$D36,"",
IF(N$4&gt;La_Dernière_Opération,"",
IF(N$4=La_Dernière_Opération,Montant,
IF(N$4=$D36,IF(OR(N$4=Tout_JF_P,NOT(NETWORKDAYS.INTL(N$4,N$4,Chômés))),"*",Montant),
IF(_T_E=N$4,IF(OR(N$4=Tout_JF_P,NOT(NETWORKDAYS.INTL(N$4,N$4,Chômés))),"*",Montant),
IF(AND(OFFSET(N36,,-Sens)&lt;&gt;"",OR(OFFSET(N$4,,-Sens)=Tout_JF_P,NOT(NETWORKDAYS.INTL(OFFSET(N$4,,-Sens),OFFSET(N$4,,-Sens),Chômés)))),IF(OR(N$4=Tout_JF_P,NOT(NETWORKDAYS.INTL(N$4,N$4,Chômés))),"*",Montant),
"")))))),"")</f>
        <v/>
      </c>
      <c r="O36" s="40" t="str">
        <f t="array" aca="1" ref="O36" ca="1">IFERROR(IF(O$4&lt;$D36,"",
IF(O$4&gt;La_Dernière_Opération,"",
IF(O$4=La_Dernière_Opération,Montant,
IF(O$4=$D36,IF(OR(O$4=Tout_JF_P,NOT(NETWORKDAYS.INTL(O$4,O$4,Chômés))),"*",Montant),
IF(_T_E=O$4,IF(OR(O$4=Tout_JF_P,NOT(NETWORKDAYS.INTL(O$4,O$4,Chômés))),"*",Montant),
IF(AND(OFFSET(O36,,-Sens)&lt;&gt;"",OR(OFFSET(O$4,,-Sens)=Tout_JF_P,NOT(NETWORKDAYS.INTL(OFFSET(O$4,,-Sens),OFFSET(O$4,,-Sens),Chômés)))),IF(OR(O$4=Tout_JF_P,NOT(NETWORKDAYS.INTL(O$4,O$4,Chômés))),"*",Montant),
"")))))),"")</f>
        <v/>
      </c>
      <c r="P36" s="40" t="str">
        <f t="array" aca="1" ref="P36" ca="1">IFERROR(IF(P$4&lt;$D36,"",
IF(P$4&gt;La_Dernière_Opération,"",
IF(P$4=La_Dernière_Opération,Montant,
IF(P$4=$D36,IF(OR(P$4=Tout_JF_P,NOT(NETWORKDAYS.INTL(P$4,P$4,Chômés))),"*",Montant),
IF(_T_E=P$4,IF(OR(P$4=Tout_JF_P,NOT(NETWORKDAYS.INTL(P$4,P$4,Chômés))),"*",Montant),
IF(AND(OFFSET(P36,,-Sens)&lt;&gt;"",OR(OFFSET(P$4,,-Sens)=Tout_JF_P,NOT(NETWORKDAYS.INTL(OFFSET(P$4,,-Sens),OFFSET(P$4,,-Sens),Chômés)))),IF(OR(P$4=Tout_JF_P,NOT(NETWORKDAYS.INTL(P$4,P$4,Chômés))),"*",Montant),
"")))))),"")</f>
        <v/>
      </c>
      <c r="Q36" s="40" t="str">
        <f t="array" aca="1" ref="Q36" ca="1">IFERROR(IF(Q$4&lt;$D36,"",
IF(Q$4&gt;La_Dernière_Opération,"",
IF(Q$4=La_Dernière_Opération,Montant,
IF(Q$4=$D36,IF(OR(Q$4=Tout_JF_P,NOT(NETWORKDAYS.INTL(Q$4,Q$4,Chômés))),"*",Montant),
IF(_T_E=Q$4,IF(OR(Q$4=Tout_JF_P,NOT(NETWORKDAYS.INTL(Q$4,Q$4,Chômés))),"*",Montant),
IF(AND(OFFSET(Q36,,-Sens)&lt;&gt;"",OR(OFFSET(Q$4,,-Sens)=Tout_JF_P,NOT(NETWORKDAYS.INTL(OFFSET(Q$4,,-Sens),OFFSET(Q$4,,-Sens),Chômés)))),IF(OR(Q$4=Tout_JF_P,NOT(NETWORKDAYS.INTL(Q$4,Q$4,Chômés))),"*",Montant),
"")))))),"")</f>
        <v/>
      </c>
      <c r="R36" s="61" t="str">
        <f t="array" aca="1" ref="R36" ca="1">IFERROR(IF(R$4&lt;$D36,"",
IF(R$4&gt;La_Dernière_Opération,"",
IF(R$4=La_Dernière_Opération,Montant,
IF(R$4=$D36,IF(OR(R$4=Tout_JF_P,NOT(NETWORKDAYS.INTL(R$4,R$4,Chômés))),"*",Montant),
IF(_T_E=R$4,IF(OR(R$4=Tout_JF_P,NOT(NETWORKDAYS.INTL(R$4,R$4,Chômés))),"*",Montant),
IF(AND(OFFSET(R36,,-Sens)&lt;&gt;"",OR(OFFSET(R$4,,-Sens)=Tout_JF_P,NOT(NETWORKDAYS.INTL(OFFSET(R$4,,-Sens),OFFSET(R$4,,-Sens),Chômés)))),IF(OR(R$4=Tout_JF_P,NOT(NETWORKDAYS.INTL(R$4,R$4,Chômés))),"*",Montant),
"")))))),"")</f>
        <v/>
      </c>
      <c r="S36" s="61" t="str">
        <f t="array" aca="1" ref="S36" ca="1">IFERROR(IF(S$4&lt;$D36,"",
IF(S$4&gt;La_Dernière_Opération,"",
IF(S$4=La_Dernière_Opération,Montant,
IF(S$4=$D36,IF(OR(S$4=Tout_JF_P,NOT(NETWORKDAYS.INTL(S$4,S$4,Chômés))),"*",Montant),
IF(_T_E=S$4,IF(OR(S$4=Tout_JF_P,NOT(NETWORKDAYS.INTL(S$4,S$4,Chômés))),"*",Montant),
IF(AND(OFFSET(S36,,-Sens)&lt;&gt;"",OR(OFFSET(S$4,,-Sens)=Tout_JF_P,NOT(NETWORKDAYS.INTL(OFFSET(S$4,,-Sens),OFFSET(S$4,,-Sens),Chômés)))),IF(OR(S$4=Tout_JF_P,NOT(NETWORKDAYS.INTL(S$4,S$4,Chômés))),"*",Montant),
"")))))),"")</f>
        <v/>
      </c>
      <c r="T36" s="61" t="str">
        <f t="array" aca="1" ref="T36" ca="1">IFERROR(IF(T$4&lt;$D36,"",
IF(T$4&gt;La_Dernière_Opération,"",
IF(T$4=La_Dernière_Opération,Montant,
IF(T$4=$D36,IF(OR(T$4=Tout_JF_P,NOT(NETWORKDAYS.INTL(T$4,T$4,Chômés))),"*",Montant),
IF(_T_E=T$4,IF(OR(T$4=Tout_JF_P,NOT(NETWORKDAYS.INTL(T$4,T$4,Chômés))),"*",Montant),
IF(AND(OFFSET(T36,,-Sens)&lt;&gt;"",OR(OFFSET(T$4,,-Sens)=Tout_JF_P,NOT(NETWORKDAYS.INTL(OFFSET(T$4,,-Sens),OFFSET(T$4,,-Sens),Chômés)))),IF(OR(T$4=Tout_JF_P,NOT(NETWORKDAYS.INTL(T$4,T$4,Chômés))),"*",Montant),
"")))))),"")</f>
        <v/>
      </c>
      <c r="U36" s="61" t="str">
        <f t="array" aca="1" ref="U36" ca="1">IFERROR(IF(U$4&lt;$D36,"",
IF(U$4&gt;La_Dernière_Opération,"",
IF(U$4=La_Dernière_Opération,Montant,
IF(U$4=$D36,IF(OR(U$4=Tout_JF_P,NOT(NETWORKDAYS.INTL(U$4,U$4,Chômés))),"*",Montant),
IF(_T_E=U$4,IF(OR(U$4=Tout_JF_P,NOT(NETWORKDAYS.INTL(U$4,U$4,Chômés))),"*",Montant),
IF(AND(OFFSET(U36,,-Sens)&lt;&gt;"",OR(OFFSET(U$4,,-Sens)=Tout_JF_P,NOT(NETWORKDAYS.INTL(OFFSET(U$4,,-Sens),OFFSET(U$4,,-Sens),Chômés)))),IF(OR(U$4=Tout_JF_P,NOT(NETWORKDAYS.INTL(U$4,U$4,Chômés))),"*",Montant),
"")))))),"")</f>
        <v/>
      </c>
      <c r="V36" s="61" t="str">
        <f t="array" aca="1" ref="V36" ca="1">IFERROR(IF(V$4&lt;$D36,"",
IF(V$4&gt;La_Dernière_Opération,"",
IF(V$4=La_Dernière_Opération,Montant,
IF(V$4=$D36,IF(OR(V$4=Tout_JF_P,NOT(NETWORKDAYS.INTL(V$4,V$4,Chômés))),"*",Montant),
IF(_T_E=V$4,IF(OR(V$4=Tout_JF_P,NOT(NETWORKDAYS.INTL(V$4,V$4,Chômés))),"*",Montant),
IF(AND(OFFSET(V36,,-Sens)&lt;&gt;"",OR(OFFSET(V$4,,-Sens)=Tout_JF_P,NOT(NETWORKDAYS.INTL(OFFSET(V$4,,-Sens),OFFSET(V$4,,-Sens),Chômés)))),IF(OR(V$4=Tout_JF_P,NOT(NETWORKDAYS.INTL(V$4,V$4,Chômés))),"*",Montant),
"")))))),"")</f>
        <v/>
      </c>
      <c r="W36" s="61" t="str">
        <f t="array" aca="1" ref="W36" ca="1">IFERROR(IF(W$4&lt;$D36,"",
IF(W$4&gt;La_Dernière_Opération,"",
IF(W$4=La_Dernière_Opération,Montant,
IF(W$4=$D36,IF(OR(W$4=Tout_JF_P,NOT(NETWORKDAYS.INTL(W$4,W$4,Chômés))),"*",Montant),
IF(_T_E=W$4,IF(OR(W$4=Tout_JF_P,NOT(NETWORKDAYS.INTL(W$4,W$4,Chômés))),"*",Montant),
IF(AND(OFFSET(W36,,-Sens)&lt;&gt;"",OR(OFFSET(W$4,,-Sens)=Tout_JF_P,NOT(NETWORKDAYS.INTL(OFFSET(W$4,,-Sens),OFFSET(W$4,,-Sens),Chômés)))),IF(OR(W$4=Tout_JF_P,NOT(NETWORKDAYS.INTL(W$4,W$4,Chômés))),"*",Montant),
"")))))),"")</f>
        <v/>
      </c>
      <c r="X36" s="61" t="str">
        <f t="array" aca="1" ref="X36" ca="1">IFERROR(IF(X$4&lt;$D36,"",
IF(X$4&gt;La_Dernière_Opération,"",
IF(X$4=La_Dernière_Opération,Montant,
IF(X$4=$D36,IF(OR(X$4=Tout_JF_P,NOT(NETWORKDAYS.INTL(X$4,X$4,Chômés))),"*",Montant),
IF(_T_E=X$4,IF(OR(X$4=Tout_JF_P,NOT(NETWORKDAYS.INTL(X$4,X$4,Chômés))),"*",Montant),
IF(AND(OFFSET(X36,,-Sens)&lt;&gt;"",OR(OFFSET(X$4,,-Sens)=Tout_JF_P,NOT(NETWORKDAYS.INTL(OFFSET(X$4,,-Sens),OFFSET(X$4,,-Sens),Chômés)))),IF(OR(X$4=Tout_JF_P,NOT(NETWORKDAYS.INTL(X$4,X$4,Chômés))),"*",Montant),
"")))))),"")</f>
        <v/>
      </c>
      <c r="Y36" s="61" t="str">
        <f t="array" aca="1" ref="Y36" ca="1">IFERROR(IF(Y$4&lt;$D36,"",
IF(Y$4&gt;La_Dernière_Opération,"",
IF(Y$4=La_Dernière_Opération,Montant,
IF(Y$4=$D36,IF(OR(Y$4=Tout_JF_P,NOT(NETWORKDAYS.INTL(Y$4,Y$4,Chômés))),"*",Montant),
IF(_T_E=Y$4,IF(OR(Y$4=Tout_JF_P,NOT(NETWORKDAYS.INTL(Y$4,Y$4,Chômés))),"*",Montant),
IF(AND(OFFSET(Y36,,-Sens)&lt;&gt;"",OR(OFFSET(Y$4,,-Sens)=Tout_JF_P,NOT(NETWORKDAYS.INTL(OFFSET(Y$4,,-Sens),OFFSET(Y$4,,-Sens),Chômés)))),IF(OR(Y$4=Tout_JF_P,NOT(NETWORKDAYS.INTL(Y$4,Y$4,Chômés))),"*",Montant),
"")))))),"")</f>
        <v/>
      </c>
      <c r="Z36" s="61" t="str">
        <f t="array" aca="1" ref="Z36" ca="1">IFERROR(IF(Z$4&lt;$D36,"",
IF(Z$4&gt;La_Dernière_Opération,"",
IF(Z$4=La_Dernière_Opération,Montant,
IF(Z$4=$D36,IF(OR(Z$4=Tout_JF_P,NOT(NETWORKDAYS.INTL(Z$4,Z$4,Chômés))),"*",Montant),
IF(_T_E=Z$4,IF(OR(Z$4=Tout_JF_P,NOT(NETWORKDAYS.INTL(Z$4,Z$4,Chômés))),"*",Montant),
IF(AND(OFFSET(Z36,,-Sens)&lt;&gt;"",OR(OFFSET(Z$4,,-Sens)=Tout_JF_P,NOT(NETWORKDAYS.INTL(OFFSET(Z$4,,-Sens),OFFSET(Z$4,,-Sens),Chômés)))),IF(OR(Z$4=Tout_JF_P,NOT(NETWORKDAYS.INTL(Z$4,Z$4,Chômés))),"*",Montant),
"")))))),"")</f>
        <v/>
      </c>
      <c r="AA36" s="61" t="str">
        <f t="array" aca="1" ref="AA36" ca="1">IFERROR(IF(AA$4&lt;$D36,"",
IF(AA$4&gt;La_Dernière_Opération,"",
IF(AA$4=La_Dernière_Opération,Montant,
IF(AA$4=$D36,IF(OR(AA$4=Tout_JF_P,NOT(NETWORKDAYS.INTL(AA$4,AA$4,Chômés))),"*",Montant),
IF(_T_E=AA$4,IF(OR(AA$4=Tout_JF_P,NOT(NETWORKDAYS.INTL(AA$4,AA$4,Chômés))),"*",Montant),
IF(AND(OFFSET(AA36,,-Sens)&lt;&gt;"",OR(OFFSET(AA$4,,-Sens)=Tout_JF_P,NOT(NETWORKDAYS.INTL(OFFSET(AA$4,,-Sens),OFFSET(AA$4,,-Sens),Chômés)))),IF(OR(AA$4=Tout_JF_P,NOT(NETWORKDAYS.INTL(AA$4,AA$4,Chômés))),"*",Montant),
"")))))),"")</f>
        <v/>
      </c>
      <c r="AB36" s="61" t="str">
        <f t="array" aca="1" ref="AB36" ca="1">IFERROR(IF(AB$4&lt;$D36,"",
IF(AB$4&gt;La_Dernière_Opération,"",
IF(AB$4=La_Dernière_Opération,Montant,
IF(AB$4=$D36,IF(OR(AB$4=Tout_JF_P,NOT(NETWORKDAYS.INTL(AB$4,AB$4,Chômés))),"*",Montant),
IF(_T_E=AB$4,IF(OR(AB$4=Tout_JF_P,NOT(NETWORKDAYS.INTL(AB$4,AB$4,Chômés))),"*",Montant),
IF(AND(OFFSET(AB36,,-Sens)&lt;&gt;"",OR(OFFSET(AB$4,,-Sens)=Tout_JF_P,NOT(NETWORKDAYS.INTL(OFFSET(AB$4,,-Sens),OFFSET(AB$4,,-Sens),Chômés)))),IF(OR(AB$4=Tout_JF_P,NOT(NETWORKDAYS.INTL(AB$4,AB$4,Chômés))),"*",Montant),
"")))))),"")</f>
        <v/>
      </c>
      <c r="AC36" s="61" t="str">
        <f t="array" aca="1" ref="AC36" ca="1">IFERROR(IF(AC$4&lt;$D36,"",
IF(AC$4&gt;La_Dernière_Opération,"",
IF(AC$4=La_Dernière_Opération,Montant,
IF(AC$4=$D36,IF(OR(AC$4=Tout_JF_P,NOT(NETWORKDAYS.INTL(AC$4,AC$4,Chômés))),"*",Montant),
IF(_T_E=AC$4,IF(OR(AC$4=Tout_JF_P,NOT(NETWORKDAYS.INTL(AC$4,AC$4,Chômés))),"*",Montant),
IF(AND(OFFSET(AC36,,-Sens)&lt;&gt;"",OR(OFFSET(AC$4,,-Sens)=Tout_JF_P,NOT(NETWORKDAYS.INTL(OFFSET(AC$4,,-Sens),OFFSET(AC$4,,-Sens),Chômés)))),IF(OR(AC$4=Tout_JF_P,NOT(NETWORKDAYS.INTL(AC$4,AC$4,Chômés))),"*",Montant),
"")))))),"")</f>
        <v/>
      </c>
      <c r="AD36" s="61" t="str">
        <f t="array" aca="1" ref="AD36" ca="1">IFERROR(IF(AD$4&lt;$D36,"",
IF(AD$4&gt;La_Dernière_Opération,"",
IF(AD$4=La_Dernière_Opération,Montant,
IF(AD$4=$D36,IF(OR(AD$4=Tout_JF_P,NOT(NETWORKDAYS.INTL(AD$4,AD$4,Chômés))),"*",Montant),
IF(_T_E=AD$4,IF(OR(AD$4=Tout_JF_P,NOT(NETWORKDAYS.INTL(AD$4,AD$4,Chômés))),"*",Montant),
IF(AND(OFFSET(AD36,,-Sens)&lt;&gt;"",OR(OFFSET(AD$4,,-Sens)=Tout_JF_P,NOT(NETWORKDAYS.INTL(OFFSET(AD$4,,-Sens),OFFSET(AD$4,,-Sens),Chômés)))),IF(OR(AD$4=Tout_JF_P,NOT(NETWORKDAYS.INTL(AD$4,AD$4,Chômés))),"*",Montant),
"")))))),"")</f>
        <v/>
      </c>
      <c r="AE36" s="61" t="str">
        <f t="array" aca="1" ref="AE36" ca="1">IFERROR(IF(AE$4&lt;$D36,"",
IF(AE$4&gt;La_Dernière_Opération,"",
IF(AE$4=La_Dernière_Opération,Montant,
IF(AE$4=$D36,IF(OR(AE$4=Tout_JF_P,NOT(NETWORKDAYS.INTL(AE$4,AE$4,Chômés))),"*",Montant),
IF(_T_E=AE$4,IF(OR(AE$4=Tout_JF_P,NOT(NETWORKDAYS.INTL(AE$4,AE$4,Chômés))),"*",Montant),
IF(AND(OFFSET(AE36,,-Sens)&lt;&gt;"",OR(OFFSET(AE$4,,-Sens)=Tout_JF_P,NOT(NETWORKDAYS.INTL(OFFSET(AE$4,,-Sens),OFFSET(AE$4,,-Sens),Chômés)))),IF(OR(AE$4=Tout_JF_P,NOT(NETWORKDAYS.INTL(AE$4,AE$4,Chômés))),"*",Montant),
"")))))),"")</f>
        <v/>
      </c>
      <c r="AF36" s="61" t="str">
        <f t="array" aca="1" ref="AF36" ca="1">IFERROR(IF(AF$4&lt;$D36,"",
IF(AF$4&gt;La_Dernière_Opération,"",
IF(AF$4=La_Dernière_Opération,Montant,
IF(AF$4=$D36,IF(OR(AF$4=Tout_JF_P,NOT(NETWORKDAYS.INTL(AF$4,AF$4,Chômés))),"*",Montant),
IF(_T_E=AF$4,IF(OR(AF$4=Tout_JF_P,NOT(NETWORKDAYS.INTL(AF$4,AF$4,Chômés))),"*",Montant),
IF(AND(OFFSET(AF36,,-Sens)&lt;&gt;"",OR(OFFSET(AF$4,,-Sens)=Tout_JF_P,NOT(NETWORKDAYS.INTL(OFFSET(AF$4,,-Sens),OFFSET(AF$4,,-Sens),Chômés)))),IF(OR(AF$4=Tout_JF_P,NOT(NETWORKDAYS.INTL(AF$4,AF$4,Chômés))),"*",Montant),
"")))))),"")</f>
        <v/>
      </c>
      <c r="AG36" s="61" t="str">
        <f t="array" aca="1" ref="AG36" ca="1">IFERROR(IF(AG$4&lt;$D36,"",
IF(AG$4&gt;La_Dernière_Opération,"",
IF(AG$4=La_Dernière_Opération,Montant,
IF(AG$4=$D36,IF(OR(AG$4=Tout_JF_P,NOT(NETWORKDAYS.INTL(AG$4,AG$4,Chômés))),"*",Montant),
IF(_T_E=AG$4,IF(OR(AG$4=Tout_JF_P,NOT(NETWORKDAYS.INTL(AG$4,AG$4,Chômés))),"*",Montant),
IF(AND(OFFSET(AG36,,-Sens)&lt;&gt;"",OR(OFFSET(AG$4,,-Sens)=Tout_JF_P,NOT(NETWORKDAYS.INTL(OFFSET(AG$4,,-Sens),OFFSET(AG$4,,-Sens),Chômés)))),IF(OR(AG$4=Tout_JF_P,NOT(NETWORKDAYS.INTL(AG$4,AG$4,Chômés))),"*",Montant),
"")))))),"")</f>
        <v/>
      </c>
      <c r="AH36" s="61" t="str">
        <f t="array" aca="1" ref="AH36" ca="1">IFERROR(IF(AH$4&lt;$D36,"",
IF(AH$4&gt;La_Dernière_Opération,"",
IF(AH$4=La_Dernière_Opération,Montant,
IF(AH$4=$D36,IF(OR(AH$4=Tout_JF_P,NOT(NETWORKDAYS.INTL(AH$4,AH$4,Chômés))),"*",Montant),
IF(_T_E=AH$4,IF(OR(AH$4=Tout_JF_P,NOT(NETWORKDAYS.INTL(AH$4,AH$4,Chômés))),"*",Montant),
IF(AND(OFFSET(AH36,,-Sens)&lt;&gt;"",OR(OFFSET(AH$4,,-Sens)=Tout_JF_P,NOT(NETWORKDAYS.INTL(OFFSET(AH$4,,-Sens),OFFSET(AH$4,,-Sens),Chômés)))),IF(OR(AH$4=Tout_JF_P,NOT(NETWORKDAYS.INTL(AH$4,AH$4,Chômés))),"*",Montant),
"")))))),"")</f>
        <v/>
      </c>
      <c r="AI36" s="61" t="str">
        <f t="array" aca="1" ref="AI36" ca="1">IFERROR(IF(AI$4&lt;$D36,"",
IF(AI$4&gt;La_Dernière_Opération,"",
IF(AI$4=La_Dernière_Opération,Montant,
IF(AI$4=$D36,IF(OR(AI$4=Tout_JF_P,NOT(NETWORKDAYS.INTL(AI$4,AI$4,Chômés))),"*",Montant),
IF(_T_E=AI$4,IF(OR(AI$4=Tout_JF_P,NOT(NETWORKDAYS.INTL(AI$4,AI$4,Chômés))),"*",Montant),
IF(AND(OFFSET(AI36,,-Sens)&lt;&gt;"",OR(OFFSET(AI$4,,-Sens)=Tout_JF_P,NOT(NETWORKDAYS.INTL(OFFSET(AI$4,,-Sens),OFFSET(AI$4,,-Sens),Chômés)))),IF(OR(AI$4=Tout_JF_P,NOT(NETWORKDAYS.INTL(AI$4,AI$4,Chômés))),"*",Montant),
"")))))),"")</f>
        <v/>
      </c>
      <c r="AJ36" s="61" t="str">
        <f t="array" aca="1" ref="AJ36" ca="1">IFERROR(IF(AJ$4&lt;$D36,"",
IF(AJ$4&gt;La_Dernière_Opération,"",
IF(AJ$4=La_Dernière_Opération,Montant,
IF(AJ$4=$D36,IF(OR(AJ$4=Tout_JF_P,NOT(NETWORKDAYS.INTL(AJ$4,AJ$4,Chômés))),"*",Montant),
IF(_T_E=AJ$4,IF(OR(AJ$4=Tout_JF_P,NOT(NETWORKDAYS.INTL(AJ$4,AJ$4,Chômés))),"*",Montant),
IF(AND(OFFSET(AJ36,,-Sens)&lt;&gt;"",OR(OFFSET(AJ$4,,-Sens)=Tout_JF_P,NOT(NETWORKDAYS.INTL(OFFSET(AJ$4,,-Sens),OFFSET(AJ$4,,-Sens),Chômés)))),IF(OR(AJ$4=Tout_JF_P,NOT(NETWORKDAYS.INTL(AJ$4,AJ$4,Chômés))),"*",Montant),
"")))))),"")</f>
        <v/>
      </c>
      <c r="AK36" s="61" t="str">
        <f t="array" aca="1" ref="AK36" ca="1">IFERROR(IF(AK$4&lt;$D36,"",
IF(AK$4&gt;La_Dernière_Opération,"",
IF(AK$4=La_Dernière_Opération,Montant,
IF(AK$4=$D36,IF(OR(AK$4=Tout_JF_P,NOT(NETWORKDAYS.INTL(AK$4,AK$4,Chômés))),"*",Montant),
IF(_T_E=AK$4,IF(OR(AK$4=Tout_JF_P,NOT(NETWORKDAYS.INTL(AK$4,AK$4,Chômés))),"*",Montant),
IF(AND(OFFSET(AK36,,-Sens)&lt;&gt;"",OR(OFFSET(AK$4,,-Sens)=Tout_JF_P,NOT(NETWORKDAYS.INTL(OFFSET(AK$4,,-Sens),OFFSET(AK$4,,-Sens),Chômés)))),IF(OR(AK$4=Tout_JF_P,NOT(NETWORKDAYS.INTL(AK$4,AK$4,Chômés))),"*",Montant),
"")))))),"")</f>
        <v/>
      </c>
      <c r="AL36" s="61" t="str">
        <f t="array" aca="1" ref="AL36" ca="1">IFERROR(IF(AL$4&lt;$D36,"",
IF(AL$4&gt;La_Dernière_Opération,"",
IF(AL$4=La_Dernière_Opération,Montant,
IF(AL$4=$D36,IF(OR(AL$4=Tout_JF_P,NOT(NETWORKDAYS.INTL(AL$4,AL$4,Chômés))),"*",Montant),
IF(_T_E=AL$4,IF(OR(AL$4=Tout_JF_P,NOT(NETWORKDAYS.INTL(AL$4,AL$4,Chômés))),"*",Montant),
IF(AND(OFFSET(AL36,,-Sens)&lt;&gt;"",OR(OFFSET(AL$4,,-Sens)=Tout_JF_P,NOT(NETWORKDAYS.INTL(OFFSET(AL$4,,-Sens),OFFSET(AL$4,,-Sens),Chômés)))),IF(OR(AL$4=Tout_JF_P,NOT(NETWORKDAYS.INTL(AL$4,AL$4,Chômés))),"*",Montant),
"")))))),"")</f>
        <v/>
      </c>
      <c r="AM36" s="61" t="str">
        <f t="array" aca="1" ref="AM36" ca="1">IFERROR(IF(AM$4&lt;$D36,"",
IF(AM$4&gt;La_Dernière_Opération,"",
IF(AM$4=La_Dernière_Opération,Montant,
IF(AM$4=$D36,IF(OR(AM$4=Tout_JF_P,NOT(NETWORKDAYS.INTL(AM$4,AM$4,Chômés))),"*",Montant),
IF(_T_E=AM$4,IF(OR(AM$4=Tout_JF_P,NOT(NETWORKDAYS.INTL(AM$4,AM$4,Chômés))),"*",Montant),
IF(AND(OFFSET(AM36,,-Sens)&lt;&gt;"",OR(OFFSET(AM$4,,-Sens)=Tout_JF_P,NOT(NETWORKDAYS.INTL(OFFSET(AM$4,,-Sens),OFFSET(AM$4,,-Sens),Chômés)))),IF(OR(AM$4=Tout_JF_P,NOT(NETWORKDAYS.INTL(AM$4,AM$4,Chômés))),"*",Montant),
"")))))),"")</f>
        <v/>
      </c>
      <c r="AN36" s="61" t="str">
        <f t="array" aca="1" ref="AN36" ca="1">IFERROR(IF(AN$4&lt;$D36,"",
IF(AN$4&gt;La_Dernière_Opération,"",
IF(AN$4=La_Dernière_Opération,Montant,
IF(AN$4=$D36,IF(OR(AN$4=Tout_JF_P,NOT(NETWORKDAYS.INTL(AN$4,AN$4,Chômés))),"*",Montant),
IF(_T_E=AN$4,IF(OR(AN$4=Tout_JF_P,NOT(NETWORKDAYS.INTL(AN$4,AN$4,Chômés))),"*",Montant),
IF(AND(OFFSET(AN36,,-Sens)&lt;&gt;"",OR(OFFSET(AN$4,,-Sens)=Tout_JF_P,NOT(NETWORKDAYS.INTL(OFFSET(AN$4,,-Sens),OFFSET(AN$4,,-Sens),Chômés)))),IF(OR(AN$4=Tout_JF_P,NOT(NETWORKDAYS.INTL(AN$4,AN$4,Chômés))),"*",Montant),
"")))))),"")</f>
        <v/>
      </c>
      <c r="AO36" s="61" t="str">
        <f t="array" aca="1" ref="AO36" ca="1">IFERROR(IF(AO$4&lt;$D36,"",
IF(AO$4&gt;La_Dernière_Opération,"",
IF(AO$4=La_Dernière_Opération,Montant,
IF(AO$4=$D36,IF(OR(AO$4=Tout_JF_P,NOT(NETWORKDAYS.INTL(AO$4,AO$4,Chômés))),"*",Montant),
IF(_T_E=AO$4,IF(OR(AO$4=Tout_JF_P,NOT(NETWORKDAYS.INTL(AO$4,AO$4,Chômés))),"*",Montant),
IF(AND(OFFSET(AO36,,-Sens)&lt;&gt;"",OR(OFFSET(AO$4,,-Sens)=Tout_JF_P,NOT(NETWORKDAYS.INTL(OFFSET(AO$4,,-Sens),OFFSET(AO$4,,-Sens),Chômés)))),IF(OR(AO$4=Tout_JF_P,NOT(NETWORKDAYS.INTL(AO$4,AO$4,Chômés))),"*",Montant),
"")))))),"")</f>
        <v/>
      </c>
      <c r="AP36" s="61" t="str">
        <f t="array" aca="1" ref="AP36" ca="1">IFERROR(IF(AP$4&lt;$D36,"",
IF(AP$4&gt;La_Dernière_Opération,"",
IF(AP$4=La_Dernière_Opération,Montant,
IF(AP$4=$D36,IF(OR(AP$4=Tout_JF_P,NOT(NETWORKDAYS.INTL(AP$4,AP$4,Chômés))),"*",Montant),
IF(_T_E=AP$4,IF(OR(AP$4=Tout_JF_P,NOT(NETWORKDAYS.INTL(AP$4,AP$4,Chômés))),"*",Montant),
IF(AND(OFFSET(AP36,,-Sens)&lt;&gt;"",OR(OFFSET(AP$4,,-Sens)=Tout_JF_P,NOT(NETWORKDAYS.INTL(OFFSET(AP$4,,-Sens),OFFSET(AP$4,,-Sens),Chômés)))),IF(OR(AP$4=Tout_JF_P,NOT(NETWORKDAYS.INTL(AP$4,AP$4,Chômés))),"*",Montant),
"")))))),"")</f>
        <v/>
      </c>
      <c r="AQ36" s="61" t="str">
        <f t="array" aca="1" ref="AQ36" ca="1">IFERROR(IF(AQ$4&lt;$D36,"",
IF(AQ$4&gt;La_Dernière_Opération,"",
IF(AQ$4=La_Dernière_Opération,Montant,
IF(AQ$4=$D36,IF(OR(AQ$4=Tout_JF_P,NOT(NETWORKDAYS.INTL(AQ$4,AQ$4,Chômés))),"*",Montant),
IF(_T_E=AQ$4,IF(OR(AQ$4=Tout_JF_P,NOT(NETWORKDAYS.INTL(AQ$4,AQ$4,Chômés))),"*",Montant),
IF(AND(OFFSET(AQ36,,-Sens)&lt;&gt;"",OR(OFFSET(AQ$4,,-Sens)=Tout_JF_P,NOT(NETWORKDAYS.INTL(OFFSET(AQ$4,,-Sens),OFFSET(AQ$4,,-Sens),Chômés)))),IF(OR(AQ$4=Tout_JF_P,NOT(NETWORKDAYS.INTL(AQ$4,AQ$4,Chômés))),"*",Montant),
"")))))),"")</f>
        <v/>
      </c>
      <c r="AR36" s="61" t="str">
        <f t="array" aca="1" ref="AR36" ca="1">IFERROR(IF(AR$4&lt;$D36,"",
IF(AR$4&gt;La_Dernière_Opération,"",
IF(AR$4=La_Dernière_Opération,Montant,
IF(AR$4=$D36,IF(OR(AR$4=Tout_JF_P,NOT(NETWORKDAYS.INTL(AR$4,AR$4,Chômés))),"*",Montant),
IF(_T_E=AR$4,IF(OR(AR$4=Tout_JF_P,NOT(NETWORKDAYS.INTL(AR$4,AR$4,Chômés))),"*",Montant),
IF(AND(OFFSET(AR36,,-Sens)&lt;&gt;"",OR(OFFSET(AR$4,,-Sens)=Tout_JF_P,NOT(NETWORKDAYS.INTL(OFFSET(AR$4,,-Sens),OFFSET(AR$4,,-Sens),Chômés)))),IF(OR(AR$4=Tout_JF_P,NOT(NETWORKDAYS.INTL(AR$4,AR$4,Chômés))),"*",Montant),
"")))))),"")</f>
        <v/>
      </c>
      <c r="AS36" s="61" t="str">
        <f t="array" aca="1" ref="AS36" ca="1">IFERROR(IF(AS$4&lt;$D36,"",
IF(AS$4&gt;La_Dernière_Opération,"",
IF(AS$4=La_Dernière_Opération,Montant,
IF(AS$4=$D36,IF(OR(AS$4=Tout_JF_P,NOT(NETWORKDAYS.INTL(AS$4,AS$4,Chômés))),"*",Montant),
IF(_T_E=AS$4,IF(OR(AS$4=Tout_JF_P,NOT(NETWORKDAYS.INTL(AS$4,AS$4,Chômés))),"*",Montant),
IF(AND(OFFSET(AS36,,-Sens)&lt;&gt;"",OR(OFFSET(AS$4,,-Sens)=Tout_JF_P,NOT(NETWORKDAYS.INTL(OFFSET(AS$4,,-Sens),OFFSET(AS$4,,-Sens),Chômés)))),IF(OR(AS$4=Tout_JF_P,NOT(NETWORKDAYS.INTL(AS$4,AS$4,Chômés))),"*",Montant),
"")))))),"")</f>
        <v/>
      </c>
      <c r="AT36" s="61" t="str">
        <f t="array" aca="1" ref="AT36" ca="1">IFERROR(IF(AT$4&lt;$D36,"",
IF(AT$4&gt;La_Dernière_Opération,"",
IF(AT$4=La_Dernière_Opération,Montant,
IF(AT$4=$D36,IF(OR(AT$4=Tout_JF_P,NOT(NETWORKDAYS.INTL(AT$4,AT$4,Chômés))),"*",Montant),
IF(_T_E=AT$4,IF(OR(AT$4=Tout_JF_P,NOT(NETWORKDAYS.INTL(AT$4,AT$4,Chômés))),"*",Montant),
IF(AND(OFFSET(AT36,,-Sens)&lt;&gt;"",OR(OFFSET(AT$4,,-Sens)=Tout_JF_P,NOT(NETWORKDAYS.INTL(OFFSET(AT$4,,-Sens),OFFSET(AT$4,,-Sens),Chômés)))),IF(OR(AT$4=Tout_JF_P,NOT(NETWORKDAYS.INTL(AT$4,AT$4,Chômés))),"*",Montant),
"")))))),"")</f>
        <v/>
      </c>
      <c r="AU36" s="61" t="str">
        <f t="array" aca="1" ref="AU36" ca="1">IFERROR(IF(AU$4&lt;$D36,"",
IF(AU$4&gt;La_Dernière_Opération,"",
IF(AU$4=La_Dernière_Opération,Montant,
IF(AU$4=$D36,IF(OR(AU$4=Tout_JF_P,NOT(NETWORKDAYS.INTL(AU$4,AU$4,Chômés))),"*",Montant),
IF(_T_E=AU$4,IF(OR(AU$4=Tout_JF_P,NOT(NETWORKDAYS.INTL(AU$4,AU$4,Chômés))),"*",Montant),
IF(AND(OFFSET(AU36,,-Sens)&lt;&gt;"",OR(OFFSET(AU$4,,-Sens)=Tout_JF_P,NOT(NETWORKDAYS.INTL(OFFSET(AU$4,,-Sens),OFFSET(AU$4,,-Sens),Chômés)))),IF(OR(AU$4=Tout_JF_P,NOT(NETWORKDAYS.INTL(AU$4,AU$4,Chômés))),"*",Montant),
"")))))),"")</f>
        <v/>
      </c>
      <c r="AV36" s="61" t="str">
        <f t="array" aca="1" ref="AV36" ca="1">IFERROR(IF(AV$4&lt;$D36,"",
IF(AV$4&gt;La_Dernière_Opération,"",
IF(AV$4=La_Dernière_Opération,Montant,
IF(AV$4=$D36,IF(OR(AV$4=Tout_JF_P,NOT(NETWORKDAYS.INTL(AV$4,AV$4,Chômés))),"*",Montant),
IF(_T_E=AV$4,IF(OR(AV$4=Tout_JF_P,NOT(NETWORKDAYS.INTL(AV$4,AV$4,Chômés))),"*",Montant),
IF(AND(OFFSET(AV36,,-Sens)&lt;&gt;"",OR(OFFSET(AV$4,,-Sens)=Tout_JF_P,NOT(NETWORKDAYS.INTL(OFFSET(AV$4,,-Sens),OFFSET(AV$4,,-Sens),Chômés)))),IF(OR(AV$4=Tout_JF_P,NOT(NETWORKDAYS.INTL(AV$4,AV$4,Chômés))),"*",Montant),
"")))))),"")</f>
        <v/>
      </c>
      <c r="AW36" s="61" t="str">
        <f t="array" aca="1" ref="AW36" ca="1">IFERROR(IF(AW$4&lt;$D36,"",
IF(AW$4&gt;La_Dernière_Opération,"",
IF(AW$4=La_Dernière_Opération,Montant,
IF(AW$4=$D36,IF(OR(AW$4=Tout_JF_P,NOT(NETWORKDAYS.INTL(AW$4,AW$4,Chômés))),"*",Montant),
IF(_T_E=AW$4,IF(OR(AW$4=Tout_JF_P,NOT(NETWORKDAYS.INTL(AW$4,AW$4,Chômés))),"*",Montant),
IF(AND(OFFSET(AW36,,-Sens)&lt;&gt;"",OR(OFFSET(AW$4,,-Sens)=Tout_JF_P,NOT(NETWORKDAYS.INTL(OFFSET(AW$4,,-Sens),OFFSET(AW$4,,-Sens),Chômés)))),IF(OR(AW$4=Tout_JF_P,NOT(NETWORKDAYS.INTL(AW$4,AW$4,Chômés))),"*",Montant),
"")))))),"")</f>
        <v/>
      </c>
      <c r="AX36" s="61" t="str">
        <f t="array" aca="1" ref="AX36" ca="1">IFERROR(IF(AX$4&lt;$D36,"",
IF(AX$4&gt;La_Dernière_Opération,"",
IF(AX$4=La_Dernière_Opération,Montant,
IF(AX$4=$D36,IF(OR(AX$4=Tout_JF_P,NOT(NETWORKDAYS.INTL(AX$4,AX$4,Chômés))),"*",Montant),
IF(_T_E=AX$4,IF(OR(AX$4=Tout_JF_P,NOT(NETWORKDAYS.INTL(AX$4,AX$4,Chômés))),"*",Montant),
IF(AND(OFFSET(AX36,,-Sens)&lt;&gt;"",OR(OFFSET(AX$4,,-Sens)=Tout_JF_P,NOT(NETWORKDAYS.INTL(OFFSET(AX$4,,-Sens),OFFSET(AX$4,,-Sens),Chômés)))),IF(OR(AX$4=Tout_JF_P,NOT(NETWORKDAYS.INTL(AX$4,AX$4,Chômés))),"*",Montant),
"")))))),"")</f>
        <v/>
      </c>
      <c r="AY36" s="61" t="str">
        <f t="array" aca="1" ref="AY36" ca="1">IFERROR(IF(AY$4&lt;$D36,"",
IF(AY$4&gt;La_Dernière_Opération,"",
IF(AY$4=La_Dernière_Opération,Montant,
IF(AY$4=$D36,IF(OR(AY$4=Tout_JF_P,NOT(NETWORKDAYS.INTL(AY$4,AY$4,Chômés))),"*",Montant),
IF(_T_E=AY$4,IF(OR(AY$4=Tout_JF_P,NOT(NETWORKDAYS.INTL(AY$4,AY$4,Chômés))),"*",Montant),
IF(AND(OFFSET(AY36,,-Sens)&lt;&gt;"",OR(OFFSET(AY$4,,-Sens)=Tout_JF_P,NOT(NETWORKDAYS.INTL(OFFSET(AY$4,,-Sens),OFFSET(AY$4,,-Sens),Chômés)))),IF(OR(AY$4=Tout_JF_P,NOT(NETWORKDAYS.INTL(AY$4,AY$4,Chômés))),"*",Montant),
"")))))),"")</f>
        <v/>
      </c>
      <c r="AZ36" s="61" t="str">
        <f t="array" aca="1" ref="AZ36" ca="1">IFERROR(IF(AZ$4&lt;$D36,"",
IF(AZ$4&gt;La_Dernière_Opération,"",
IF(AZ$4=La_Dernière_Opération,Montant,
IF(AZ$4=$D36,IF(OR(AZ$4=Tout_JF_P,NOT(NETWORKDAYS.INTL(AZ$4,AZ$4,Chômés))),"*",Montant),
IF(_T_E=AZ$4,IF(OR(AZ$4=Tout_JF_P,NOT(NETWORKDAYS.INTL(AZ$4,AZ$4,Chômés))),"*",Montant),
IF(AND(OFFSET(AZ36,,-Sens)&lt;&gt;"",OR(OFFSET(AZ$4,,-Sens)=Tout_JF_P,NOT(NETWORKDAYS.INTL(OFFSET(AZ$4,,-Sens),OFFSET(AZ$4,,-Sens),Chômés)))),IF(OR(AZ$4=Tout_JF_P,NOT(NETWORKDAYS.INTL(AZ$4,AZ$4,Chômés))),"*",Montant),
"")))))),"")</f>
        <v/>
      </c>
      <c r="BA36" s="61" t="str">
        <f t="array" aca="1" ref="BA36" ca="1">IFERROR(IF(BA$4&lt;$D36,"",
IF(BA$4&gt;La_Dernière_Opération,"",
IF(BA$4=La_Dernière_Opération,Montant,
IF(BA$4=$D36,IF(OR(BA$4=Tout_JF_P,NOT(NETWORKDAYS.INTL(BA$4,BA$4,Chômés))),"*",Montant),
IF(_T_E=BA$4,IF(OR(BA$4=Tout_JF_P,NOT(NETWORKDAYS.INTL(BA$4,BA$4,Chômés))),"*",Montant),
IF(AND(OFFSET(BA36,,-Sens)&lt;&gt;"",OR(OFFSET(BA$4,,-Sens)=Tout_JF_P,NOT(NETWORKDAYS.INTL(OFFSET(BA$4,,-Sens),OFFSET(BA$4,,-Sens),Chômés)))),IF(OR(BA$4=Tout_JF_P,NOT(NETWORKDAYS.INTL(BA$4,BA$4,Chômés))),"*",Montant),
"")))))),"")</f>
        <v/>
      </c>
      <c r="BB36" s="44" t="str">
        <f t="array" aca="1" ref="BB36" ca="1">IFERROR(IF(BB$4&lt;$D36,"",
IF(BB$4&gt;La_Dernière_Opération,"",
IF(BB$4=La_Dernière_Opération,Montant,
IF(BB$4=$D36,IF(OR(BB$4=Tout_JF_P,NOT(NETWORKDAYS.INTL(BB$4,BB$4,Chômés))),"*",Montant),
IF(_T_E=BB$4,IF(OR(BB$4=Tout_JF_P,NOT(NETWORKDAYS.INTL(BB$4,BB$4,Chômés))),"*",Montant),
IF(AND(OFFSET(BB36,,-Sens)&lt;&gt;"",OR(OFFSET(BB$4,,-Sens)=Tout_JF_P,NOT(NETWORKDAYS.INTL(OFFSET(BB$4,,-Sens),OFFSET(BB$4,,-Sens),Chômés)))),IF(OR(BB$4=Tout_JF_P,NOT(NETWORKDAYS.INTL(BB$4,BB$4,Chômés))),"*",Montant),
"")))))),"")</f>
        <v/>
      </c>
      <c r="BC36" s="44" t="str">
        <f t="array" aca="1" ref="BC36" ca="1">IFERROR(IF(BC$4&lt;$D36,"",
IF(BC$4&gt;La_Dernière_Opération,"",
IF(BC$4=La_Dernière_Opération,Montant,
IF(BC$4=$D36,IF(OR(BC$4=Tout_JF_P,NOT(NETWORKDAYS.INTL(BC$4,BC$4,Chômés))),"*",Montant),
IF(_T_E=BC$4,IF(OR(BC$4=Tout_JF_P,NOT(NETWORKDAYS.INTL(BC$4,BC$4,Chômés))),"*",Montant),
IF(AND(OFFSET(BC36,,-Sens)&lt;&gt;"",OR(OFFSET(BC$4,,-Sens)=Tout_JF_P,NOT(NETWORKDAYS.INTL(OFFSET(BC$4,,-Sens),OFFSET(BC$4,,-Sens),Chômés)))),IF(OR(BC$4=Tout_JF_P,NOT(NETWORKDAYS.INTL(BC$4,BC$4,Chômés))),"*",Montant),
"")))))),"")</f>
        <v/>
      </c>
      <c r="BD36" s="44" t="str">
        <f t="array" aca="1" ref="BD36" ca="1">IFERROR(IF(BD$4&lt;$D36,"",
IF(BD$4&gt;La_Dernière_Opération,"",
IF(BD$4=La_Dernière_Opération,Montant,
IF(BD$4=$D36,IF(OR(BD$4=Tout_JF_P,NOT(NETWORKDAYS.INTL(BD$4,BD$4,Chômés))),"*",Montant),
IF(_T_E=BD$4,IF(OR(BD$4=Tout_JF_P,NOT(NETWORKDAYS.INTL(BD$4,BD$4,Chômés))),"*",Montant),
IF(AND(OFFSET(BD36,,-Sens)&lt;&gt;"",OR(OFFSET(BD$4,,-Sens)=Tout_JF_P,NOT(NETWORKDAYS.INTL(OFFSET(BD$4,,-Sens),OFFSET(BD$4,,-Sens),Chômés)))),IF(OR(BD$4=Tout_JF_P,NOT(NETWORKDAYS.INTL(BD$4,BD$4,Chômés))),"*",Montant),
"")))))),"")</f>
        <v/>
      </c>
      <c r="BE36" s="44" t="str">
        <f t="array" aca="1" ref="BE36" ca="1">IFERROR(IF(BE$4&lt;$D36,"",
IF(BE$4&gt;La_Dernière_Opération,"",
IF(BE$4=La_Dernière_Opération,Montant,
IF(BE$4=$D36,IF(OR(BE$4=Tout_JF_P,NOT(NETWORKDAYS.INTL(BE$4,BE$4,Chômés))),"*",Montant),
IF(_T_E=BE$4,IF(OR(BE$4=Tout_JF_P,NOT(NETWORKDAYS.INTL(BE$4,BE$4,Chômés))),"*",Montant),
IF(AND(OFFSET(BE36,,-Sens)&lt;&gt;"",OR(OFFSET(BE$4,,-Sens)=Tout_JF_P,NOT(NETWORKDAYS.INTL(OFFSET(BE$4,,-Sens),OFFSET(BE$4,,-Sens),Chômés)))),IF(OR(BE$4=Tout_JF_P,NOT(NETWORKDAYS.INTL(BE$4,BE$4,Chômés))),"*",Montant),
"")))))),"")</f>
        <v/>
      </c>
      <c r="BF36" s="44" t="str">
        <f t="array" aca="1" ref="BF36" ca="1">IFERROR(IF(BF$4&lt;$D36,"",
IF(BF$4&gt;La_Dernière_Opération,"",
IF(BF$4=La_Dernière_Opération,Montant,
IF(BF$4=$D36,IF(OR(BF$4=Tout_JF_P,NOT(NETWORKDAYS.INTL(BF$4,BF$4,Chômés))),"*",Montant),
IF(_T_E=BF$4,IF(OR(BF$4=Tout_JF_P,NOT(NETWORKDAYS.INTL(BF$4,BF$4,Chômés))),"*",Montant),
IF(AND(OFFSET(BF36,,-Sens)&lt;&gt;"",OR(OFFSET(BF$4,,-Sens)=Tout_JF_P,NOT(NETWORKDAYS.INTL(OFFSET(BF$4,,-Sens),OFFSET(BF$4,,-Sens),Chômés)))),IF(OR(BF$4=Tout_JF_P,NOT(NETWORKDAYS.INTL(BF$4,BF$4,Chômés))),"*",Montant),
"")))))),"")</f>
        <v/>
      </c>
      <c r="BG36" s="44" t="str">
        <f t="array" aca="1" ref="BG36" ca="1">IFERROR(IF(BG$4&lt;$D36,"",
IF(BG$4&gt;La_Dernière_Opération,"",
IF(BG$4=La_Dernière_Opération,Montant,
IF(BG$4=$D36,IF(OR(BG$4=Tout_JF_P,NOT(NETWORKDAYS.INTL(BG$4,BG$4,Chômés))),"*",Montant),
IF(_T_E=BG$4,IF(OR(BG$4=Tout_JF_P,NOT(NETWORKDAYS.INTL(BG$4,BG$4,Chômés))),"*",Montant),
IF(AND(OFFSET(BG36,,-Sens)&lt;&gt;"",OR(OFFSET(BG$4,,-Sens)=Tout_JF_P,NOT(NETWORKDAYS.INTL(OFFSET(BG$4,,-Sens),OFFSET(BG$4,,-Sens),Chômés)))),IF(OR(BG$4=Tout_JF_P,NOT(NETWORKDAYS.INTL(BG$4,BG$4,Chômés))),"*",Montant),
"")))))),"")</f>
        <v/>
      </c>
      <c r="BH36" s="40" t="str">
        <f t="array" aca="1" ref="BH36" ca="1">IFERROR(IF(BH$4&lt;$D36,"",
IF(BH$4&gt;La_Dernière_Opération,"",
IF(BH$4=La_Dernière_Opération,Montant,
IF(BH$4=$D36,IF(OR(BH$4=Tout_JF_P,NOT(NETWORKDAYS.INTL(BH$4,BH$4,Chômés))),"*",Montant),
IF(_T_E=BH$4,IF(OR(BH$4=Tout_JF_P,NOT(NETWORKDAYS.INTL(BH$4,BH$4,Chômés))),"*",Montant),
IF(AND(OFFSET(BH36,,-Sens)&lt;&gt;"",OR(OFFSET(BH$4,,-Sens)=Tout_JF_P,NOT(NETWORKDAYS.INTL(OFFSET(BH$4,,-Sens),OFFSET(BH$4,,-Sens),Chômés)))),IF(OR(BH$4=Tout_JF_P,NOT(NETWORKDAYS.INTL(BH$4,BH$4,Chômés))),"*",Montant),
"")))))),"")</f>
        <v/>
      </c>
    </row>
    <row r="37" spans="1:60" ht="26.25" x14ac:dyDescent="0.25">
      <c r="A37" s="63" t="s">
        <v>144</v>
      </c>
      <c r="B37" s="75" t="s">
        <v>167</v>
      </c>
      <c r="C37" s="71"/>
      <c r="D37" s="72">
        <v>44004</v>
      </c>
      <c r="E37" s="77" t="s">
        <v>56</v>
      </c>
      <c r="F37" s="73">
        <v>10000</v>
      </c>
      <c r="G37" s="71"/>
      <c r="H37" s="74">
        <f t="array" aca="1" ref="H37" ca="1">IF(OR($D37=Fériés,$D37=Ponts,NOT(NETWORKDAYS.INTL($D37,$D37,Chômés))),"Erreur de",IF($D37="","Absence de",IFERROR(
IF($I37="Terminé","Opération",
IF(TODAY()&lt;=$D37,$D37,
IF($I37&lt;WORKDAY.INTL(Prochaine_Echéance,IF(OR(WORKDAY.INTL(Prochaine_Echéance,0,Chômés,Tout_JF_P)=Tout_JF_P),1,0)*Sens,Chômés,Tout_JF_P),
$I37,
WORKDAY.INTL(Prochaine_Echéance,IF(OR(WORKDAY.INTL(Prochaine_Echéance,0,Chômés,Tout_JF_P)=Tout_JF_P),1,0)*Sens,Chômés,Tout_JF_P))
)),
IF($D37="","Absence de","Erreur de"))))</f>
        <v>44004</v>
      </c>
      <c r="I37" s="60" t="str">
        <f t="array" aca="1" ref="I37" ca="1">IF(OR($D37=Fériés,$D37=Ponts,NOT(NETWORKDAYS.INTL($D37,$D37,Chômés))),"date de début",IFERROR(
IF(La_Dernière_Opération&gt;EDATE($D37,100),"Perpétuel",
IF(La_Dernière_Opération&lt;TODAY(),"Terminé",La_Dernière_Opération)),IF(AND(ISNUMBER($D37),$E37=""),"périodicité","date de début")))</f>
        <v>Perpétuel</v>
      </c>
      <c r="J37" s="40" t="str">
        <f t="array" aca="1" ref="J37" ca="1">IFERROR(IF(J$4&lt;$D37,"",
IF(J$4&gt;La_Dernière_Opération,"",
IF(J$4=La_Dernière_Opération,Montant,
IF(J$4=$D37,IF(OR(J$4=Tout_JF_P,NOT(NETWORKDAYS.INTL(J$4,J$4,Chômés))),"*",Montant),
IF(_T_E=J$4,IF(OR(J$4=Tout_JF_P,NOT(NETWORKDAYS.INTL(J$4,J$4,Chômés))),"*",Montant),
IF(AND(OFFSET(J37,,-Sens)&lt;&gt;"",OR(OFFSET(J$4,,-Sens)=Tout_JF_P,NOT(NETWORKDAYS.INTL(OFFSET(J$4,,-Sens),OFFSET(J$4,,-Sens),Chômés)))),IF(OR(J$4=Tout_JF_P,NOT(NETWORKDAYS.INTL(J$4,J$4,Chômés))),"*",Montant),
"")))))),"")</f>
        <v/>
      </c>
      <c r="K37" s="40" t="str">
        <f t="array" aca="1" ref="K37" ca="1">IFERROR(IF(K$4&lt;$D37,"",
IF(K$4&gt;La_Dernière_Opération,"",
IF(K$4=La_Dernière_Opération,Montant,
IF(K$4=$D37,IF(OR(K$4=Tout_JF_P,NOT(NETWORKDAYS.INTL(K$4,K$4,Chômés))),"*",Montant),
IF(_T_E=K$4,IF(OR(K$4=Tout_JF_P,NOT(NETWORKDAYS.INTL(K$4,K$4,Chômés))),"*",Montant),
IF(AND(OFFSET(K37,,-Sens)&lt;&gt;"",OR(OFFSET(K$4,,-Sens)=Tout_JF_P,NOT(NETWORKDAYS.INTL(OFFSET(K$4,,-Sens),OFFSET(K$4,,-Sens),Chômés)))),IF(OR(K$4=Tout_JF_P,NOT(NETWORKDAYS.INTL(K$4,K$4,Chômés))),"*",Montant),
"")))))),"")</f>
        <v/>
      </c>
      <c r="L37" s="40" t="str">
        <f t="array" aca="1" ref="L37" ca="1">IFERROR(IF(L$4&lt;$D37,"",
IF(L$4&gt;La_Dernière_Opération,"",
IF(L$4=La_Dernière_Opération,Montant,
IF(L$4=$D37,IF(OR(L$4=Tout_JF_P,NOT(NETWORKDAYS.INTL(L$4,L$4,Chômés))),"*",Montant),
IF(_T_E=L$4,IF(OR(L$4=Tout_JF_P,NOT(NETWORKDAYS.INTL(L$4,L$4,Chômés))),"*",Montant),
IF(AND(OFFSET(L37,,-Sens)&lt;&gt;"",OR(OFFSET(L$4,,-Sens)=Tout_JF_P,NOT(NETWORKDAYS.INTL(OFFSET(L$4,,-Sens),OFFSET(L$4,,-Sens),Chômés)))),IF(OR(L$4=Tout_JF_P,NOT(NETWORKDAYS.INTL(L$4,L$4,Chômés))),"*",Montant),
"")))))),"")</f>
        <v/>
      </c>
      <c r="M37" s="40" t="str">
        <f t="array" aca="1" ref="M37" ca="1">IFERROR(IF(M$4&lt;$D37,"",
IF(M$4&gt;La_Dernière_Opération,"",
IF(M$4=La_Dernière_Opération,Montant,
IF(M$4=$D37,IF(OR(M$4=Tout_JF_P,NOT(NETWORKDAYS.INTL(M$4,M$4,Chômés))),"*",Montant),
IF(_T_E=M$4,IF(OR(M$4=Tout_JF_P,NOT(NETWORKDAYS.INTL(M$4,M$4,Chômés))),"*",Montant),
IF(AND(OFFSET(M37,,-Sens)&lt;&gt;"",OR(OFFSET(M$4,,-Sens)=Tout_JF_P,NOT(NETWORKDAYS.INTL(OFFSET(M$4,,-Sens),OFFSET(M$4,,-Sens),Chômés)))),IF(OR(M$4=Tout_JF_P,NOT(NETWORKDAYS.INTL(M$4,M$4,Chômés))),"*",Montant),
"")))))),"")</f>
        <v/>
      </c>
      <c r="N37" s="40" t="str">
        <f t="array" aca="1" ref="N37" ca="1">IFERROR(IF(N$4&lt;$D37,"",
IF(N$4&gt;La_Dernière_Opération,"",
IF(N$4=La_Dernière_Opération,Montant,
IF(N$4=$D37,IF(OR(N$4=Tout_JF_P,NOT(NETWORKDAYS.INTL(N$4,N$4,Chômés))),"*",Montant),
IF(_T_E=N$4,IF(OR(N$4=Tout_JF_P,NOT(NETWORKDAYS.INTL(N$4,N$4,Chômés))),"*",Montant),
IF(AND(OFFSET(N37,,-Sens)&lt;&gt;"",OR(OFFSET(N$4,,-Sens)=Tout_JF_P,NOT(NETWORKDAYS.INTL(OFFSET(N$4,,-Sens),OFFSET(N$4,,-Sens),Chômés)))),IF(OR(N$4=Tout_JF_P,NOT(NETWORKDAYS.INTL(N$4,N$4,Chômés))),"*",Montant),
"")))))),"")</f>
        <v/>
      </c>
      <c r="O37" s="40" t="str">
        <f t="array" aca="1" ref="O37" ca="1">IFERROR(IF(O$4&lt;$D37,"",
IF(O$4&gt;La_Dernière_Opération,"",
IF(O$4=La_Dernière_Opération,Montant,
IF(O$4=$D37,IF(OR(O$4=Tout_JF_P,NOT(NETWORKDAYS.INTL(O$4,O$4,Chômés))),"*",Montant),
IF(_T_E=O$4,IF(OR(O$4=Tout_JF_P,NOT(NETWORKDAYS.INTL(O$4,O$4,Chômés))),"*",Montant),
IF(AND(OFFSET(O37,,-Sens)&lt;&gt;"",OR(OFFSET(O$4,,-Sens)=Tout_JF_P,NOT(NETWORKDAYS.INTL(OFFSET(O$4,,-Sens),OFFSET(O$4,,-Sens),Chômés)))),IF(OR(O$4=Tout_JF_P,NOT(NETWORKDAYS.INTL(O$4,O$4,Chômés))),"*",Montant),
"")))))),"")</f>
        <v/>
      </c>
      <c r="P37" s="40" t="str">
        <f t="array" aca="1" ref="P37" ca="1">IFERROR(IF(P$4&lt;$D37,"",
IF(P$4&gt;La_Dernière_Opération,"",
IF(P$4=La_Dernière_Opération,Montant,
IF(P$4=$D37,IF(OR(P$4=Tout_JF_P,NOT(NETWORKDAYS.INTL(P$4,P$4,Chômés))),"*",Montant),
IF(_T_E=P$4,IF(OR(P$4=Tout_JF_P,NOT(NETWORKDAYS.INTL(P$4,P$4,Chômés))),"*",Montant),
IF(AND(OFFSET(P37,,-Sens)&lt;&gt;"",OR(OFFSET(P$4,,-Sens)=Tout_JF_P,NOT(NETWORKDAYS.INTL(OFFSET(P$4,,-Sens),OFFSET(P$4,,-Sens),Chômés)))),IF(OR(P$4=Tout_JF_P,NOT(NETWORKDAYS.INTL(P$4,P$4,Chômés))),"*",Montant),
"")))))),"")</f>
        <v/>
      </c>
      <c r="Q37" s="40" t="str">
        <f t="array" aca="1" ref="Q37" ca="1">IFERROR(IF(Q$4&lt;$D37,"",
IF(Q$4&gt;La_Dernière_Opération,"",
IF(Q$4=La_Dernière_Opération,Montant,
IF(Q$4=$D37,IF(OR(Q$4=Tout_JF_P,NOT(NETWORKDAYS.INTL(Q$4,Q$4,Chômés))),"*",Montant),
IF(_T_E=Q$4,IF(OR(Q$4=Tout_JF_P,NOT(NETWORKDAYS.INTL(Q$4,Q$4,Chômés))),"*",Montant),
IF(AND(OFFSET(Q37,,-Sens)&lt;&gt;"",OR(OFFSET(Q$4,,-Sens)=Tout_JF_P,NOT(NETWORKDAYS.INTL(OFFSET(Q$4,,-Sens),OFFSET(Q$4,,-Sens),Chômés)))),IF(OR(Q$4=Tout_JF_P,NOT(NETWORKDAYS.INTL(Q$4,Q$4,Chômés))),"*",Montant),
"")))))),"")</f>
        <v/>
      </c>
      <c r="R37" s="61" t="str">
        <f t="array" aca="1" ref="R37" ca="1">IFERROR(IF(R$4&lt;$D37,"",
IF(R$4&gt;La_Dernière_Opération,"",
IF(R$4=La_Dernière_Opération,Montant,
IF(R$4=$D37,IF(OR(R$4=Tout_JF_P,NOT(NETWORKDAYS.INTL(R$4,R$4,Chômés))),"*",Montant),
IF(_T_E=R$4,IF(OR(R$4=Tout_JF_P,NOT(NETWORKDAYS.INTL(R$4,R$4,Chômés))),"*",Montant),
IF(AND(OFFSET(R37,,-Sens)&lt;&gt;"",OR(OFFSET(R$4,,-Sens)=Tout_JF_P,NOT(NETWORKDAYS.INTL(OFFSET(R$4,,-Sens),OFFSET(R$4,,-Sens),Chômés)))),IF(OR(R$4=Tout_JF_P,NOT(NETWORKDAYS.INTL(R$4,R$4,Chômés))),"*",Montant),
"")))))),"")</f>
        <v/>
      </c>
      <c r="S37" s="61" t="str">
        <f t="array" aca="1" ref="S37" ca="1">IFERROR(IF(S$4&lt;$D37,"",
IF(S$4&gt;La_Dernière_Opération,"",
IF(S$4=La_Dernière_Opération,Montant,
IF(S$4=$D37,IF(OR(S$4=Tout_JF_P,NOT(NETWORKDAYS.INTL(S$4,S$4,Chômés))),"*",Montant),
IF(_T_E=S$4,IF(OR(S$4=Tout_JF_P,NOT(NETWORKDAYS.INTL(S$4,S$4,Chômés))),"*",Montant),
IF(AND(OFFSET(S37,,-Sens)&lt;&gt;"",OR(OFFSET(S$4,,-Sens)=Tout_JF_P,NOT(NETWORKDAYS.INTL(OFFSET(S$4,,-Sens),OFFSET(S$4,,-Sens),Chômés)))),IF(OR(S$4=Tout_JF_P,NOT(NETWORKDAYS.INTL(S$4,S$4,Chômés))),"*",Montant),
"")))))),"")</f>
        <v/>
      </c>
      <c r="T37" s="61" t="str">
        <f t="array" aca="1" ref="T37" ca="1">IFERROR(IF(T$4&lt;$D37,"",
IF(T$4&gt;La_Dernière_Opération,"",
IF(T$4=La_Dernière_Opération,Montant,
IF(T$4=$D37,IF(OR(T$4=Tout_JF_P,NOT(NETWORKDAYS.INTL(T$4,T$4,Chômés))),"*",Montant),
IF(_T_E=T$4,IF(OR(T$4=Tout_JF_P,NOT(NETWORKDAYS.INTL(T$4,T$4,Chômés))),"*",Montant),
IF(AND(OFFSET(T37,,-Sens)&lt;&gt;"",OR(OFFSET(T$4,,-Sens)=Tout_JF_P,NOT(NETWORKDAYS.INTL(OFFSET(T$4,,-Sens),OFFSET(T$4,,-Sens),Chômés)))),IF(OR(T$4=Tout_JF_P,NOT(NETWORKDAYS.INTL(T$4,T$4,Chômés))),"*",Montant),
"")))))),"")</f>
        <v/>
      </c>
      <c r="U37" s="61" t="str">
        <f t="array" aca="1" ref="U37" ca="1">IFERROR(IF(U$4&lt;$D37,"",
IF(U$4&gt;La_Dernière_Opération,"",
IF(U$4=La_Dernière_Opération,Montant,
IF(U$4=$D37,IF(OR(U$4=Tout_JF_P,NOT(NETWORKDAYS.INTL(U$4,U$4,Chômés))),"*",Montant),
IF(_T_E=U$4,IF(OR(U$4=Tout_JF_P,NOT(NETWORKDAYS.INTL(U$4,U$4,Chômés))),"*",Montant),
IF(AND(OFFSET(U37,,-Sens)&lt;&gt;"",OR(OFFSET(U$4,,-Sens)=Tout_JF_P,NOT(NETWORKDAYS.INTL(OFFSET(U$4,,-Sens),OFFSET(U$4,,-Sens),Chômés)))),IF(OR(U$4=Tout_JF_P,NOT(NETWORKDAYS.INTL(U$4,U$4,Chômés))),"*",Montant),
"")))))),"")</f>
        <v/>
      </c>
      <c r="V37" s="61" t="str">
        <f t="array" aca="1" ref="V37" ca="1">IFERROR(IF(V$4&lt;$D37,"",
IF(V$4&gt;La_Dernière_Opération,"",
IF(V$4=La_Dernière_Opération,Montant,
IF(V$4=$D37,IF(OR(V$4=Tout_JF_P,NOT(NETWORKDAYS.INTL(V$4,V$4,Chômés))),"*",Montant),
IF(_T_E=V$4,IF(OR(V$4=Tout_JF_P,NOT(NETWORKDAYS.INTL(V$4,V$4,Chômés))),"*",Montant),
IF(AND(OFFSET(V37,,-Sens)&lt;&gt;"",OR(OFFSET(V$4,,-Sens)=Tout_JF_P,NOT(NETWORKDAYS.INTL(OFFSET(V$4,,-Sens),OFFSET(V$4,,-Sens),Chômés)))),IF(OR(V$4=Tout_JF_P,NOT(NETWORKDAYS.INTL(V$4,V$4,Chômés))),"*",Montant),
"")))))),"")</f>
        <v/>
      </c>
      <c r="W37" s="61" t="str">
        <f t="array" aca="1" ref="W37" ca="1">IFERROR(IF(W$4&lt;$D37,"",
IF(W$4&gt;La_Dernière_Opération,"",
IF(W$4=La_Dernière_Opération,Montant,
IF(W$4=$D37,IF(OR(W$4=Tout_JF_P,NOT(NETWORKDAYS.INTL(W$4,W$4,Chômés))),"*",Montant),
IF(_T_E=W$4,IF(OR(W$4=Tout_JF_P,NOT(NETWORKDAYS.INTL(W$4,W$4,Chômés))),"*",Montant),
IF(AND(OFFSET(W37,,-Sens)&lt;&gt;"",OR(OFFSET(W$4,,-Sens)=Tout_JF_P,NOT(NETWORKDAYS.INTL(OFFSET(W$4,,-Sens),OFFSET(W$4,,-Sens),Chômés)))),IF(OR(W$4=Tout_JF_P,NOT(NETWORKDAYS.INTL(W$4,W$4,Chômés))),"*",Montant),
"")))))),"")</f>
        <v/>
      </c>
      <c r="X37" s="61" t="str">
        <f t="array" aca="1" ref="X37" ca="1">IFERROR(IF(X$4&lt;$D37,"",
IF(X$4&gt;La_Dernière_Opération,"",
IF(X$4=La_Dernière_Opération,Montant,
IF(X$4=$D37,IF(OR(X$4=Tout_JF_P,NOT(NETWORKDAYS.INTL(X$4,X$4,Chômés))),"*",Montant),
IF(_T_E=X$4,IF(OR(X$4=Tout_JF_P,NOT(NETWORKDAYS.INTL(X$4,X$4,Chômés))),"*",Montant),
IF(AND(OFFSET(X37,,-Sens)&lt;&gt;"",OR(OFFSET(X$4,,-Sens)=Tout_JF_P,NOT(NETWORKDAYS.INTL(OFFSET(X$4,,-Sens),OFFSET(X$4,,-Sens),Chômés)))),IF(OR(X$4=Tout_JF_P,NOT(NETWORKDAYS.INTL(X$4,X$4,Chômés))),"*",Montant),
"")))))),"")</f>
        <v/>
      </c>
      <c r="Y37" s="61" t="str">
        <f t="array" aca="1" ref="Y37" ca="1">IFERROR(IF(Y$4&lt;$D37,"",
IF(Y$4&gt;La_Dernière_Opération,"",
IF(Y$4=La_Dernière_Opération,Montant,
IF(Y$4=$D37,IF(OR(Y$4=Tout_JF_P,NOT(NETWORKDAYS.INTL(Y$4,Y$4,Chômés))),"*",Montant),
IF(_T_E=Y$4,IF(OR(Y$4=Tout_JF_P,NOT(NETWORKDAYS.INTL(Y$4,Y$4,Chômés))),"*",Montant),
IF(AND(OFFSET(Y37,,-Sens)&lt;&gt;"",OR(OFFSET(Y$4,,-Sens)=Tout_JF_P,NOT(NETWORKDAYS.INTL(OFFSET(Y$4,,-Sens),OFFSET(Y$4,,-Sens),Chômés)))),IF(OR(Y$4=Tout_JF_P,NOT(NETWORKDAYS.INTL(Y$4,Y$4,Chômés))),"*",Montant),
"")))))),"")</f>
        <v/>
      </c>
      <c r="Z37" s="61" t="str">
        <f t="array" aca="1" ref="Z37" ca="1">IFERROR(IF(Z$4&lt;$D37,"",
IF(Z$4&gt;La_Dernière_Opération,"",
IF(Z$4=La_Dernière_Opération,Montant,
IF(Z$4=$D37,IF(OR(Z$4=Tout_JF_P,NOT(NETWORKDAYS.INTL(Z$4,Z$4,Chômés))),"*",Montant),
IF(_T_E=Z$4,IF(OR(Z$4=Tout_JF_P,NOT(NETWORKDAYS.INTL(Z$4,Z$4,Chômés))),"*",Montant),
IF(AND(OFFSET(Z37,,-Sens)&lt;&gt;"",OR(OFFSET(Z$4,,-Sens)=Tout_JF_P,NOT(NETWORKDAYS.INTL(OFFSET(Z$4,,-Sens),OFFSET(Z$4,,-Sens),Chômés)))),IF(OR(Z$4=Tout_JF_P,NOT(NETWORKDAYS.INTL(Z$4,Z$4,Chômés))),"*",Montant),
"")))))),"")</f>
        <v/>
      </c>
      <c r="AA37" s="61" t="str">
        <f t="array" aca="1" ref="AA37" ca="1">IFERROR(IF(AA$4&lt;$D37,"",
IF(AA$4&gt;La_Dernière_Opération,"",
IF(AA$4=La_Dernière_Opération,Montant,
IF(AA$4=$D37,IF(OR(AA$4=Tout_JF_P,NOT(NETWORKDAYS.INTL(AA$4,AA$4,Chômés))),"*",Montant),
IF(_T_E=AA$4,IF(OR(AA$4=Tout_JF_P,NOT(NETWORKDAYS.INTL(AA$4,AA$4,Chômés))),"*",Montant),
IF(AND(OFFSET(AA37,,-Sens)&lt;&gt;"",OR(OFFSET(AA$4,,-Sens)=Tout_JF_P,NOT(NETWORKDAYS.INTL(OFFSET(AA$4,,-Sens),OFFSET(AA$4,,-Sens),Chômés)))),IF(OR(AA$4=Tout_JF_P,NOT(NETWORKDAYS.INTL(AA$4,AA$4,Chômés))),"*",Montant),
"")))))),"")</f>
        <v/>
      </c>
      <c r="AB37" s="61" t="str">
        <f t="array" aca="1" ref="AB37" ca="1">IFERROR(IF(AB$4&lt;$D37,"",
IF(AB$4&gt;La_Dernière_Opération,"",
IF(AB$4=La_Dernière_Opération,Montant,
IF(AB$4=$D37,IF(OR(AB$4=Tout_JF_P,NOT(NETWORKDAYS.INTL(AB$4,AB$4,Chômés))),"*",Montant),
IF(_T_E=AB$4,IF(OR(AB$4=Tout_JF_P,NOT(NETWORKDAYS.INTL(AB$4,AB$4,Chômés))),"*",Montant),
IF(AND(OFFSET(AB37,,-Sens)&lt;&gt;"",OR(OFFSET(AB$4,,-Sens)=Tout_JF_P,NOT(NETWORKDAYS.INTL(OFFSET(AB$4,,-Sens),OFFSET(AB$4,,-Sens),Chômés)))),IF(OR(AB$4=Tout_JF_P,NOT(NETWORKDAYS.INTL(AB$4,AB$4,Chômés))),"*",Montant),
"")))))),"")</f>
        <v/>
      </c>
      <c r="AC37" s="61" t="str">
        <f t="array" aca="1" ref="AC37" ca="1">IFERROR(IF(AC$4&lt;$D37,"",
IF(AC$4&gt;La_Dernière_Opération,"",
IF(AC$4=La_Dernière_Opération,Montant,
IF(AC$4=$D37,IF(OR(AC$4=Tout_JF_P,NOT(NETWORKDAYS.INTL(AC$4,AC$4,Chômés))),"*",Montant),
IF(_T_E=AC$4,IF(OR(AC$4=Tout_JF_P,NOT(NETWORKDAYS.INTL(AC$4,AC$4,Chômés))),"*",Montant),
IF(AND(OFFSET(AC37,,-Sens)&lt;&gt;"",OR(OFFSET(AC$4,,-Sens)=Tout_JF_P,NOT(NETWORKDAYS.INTL(OFFSET(AC$4,,-Sens),OFFSET(AC$4,,-Sens),Chômés)))),IF(OR(AC$4=Tout_JF_P,NOT(NETWORKDAYS.INTL(AC$4,AC$4,Chômés))),"*",Montant),
"")))))),"")</f>
        <v/>
      </c>
      <c r="AD37" s="61" t="str">
        <f t="array" aca="1" ref="AD37" ca="1">IFERROR(IF(AD$4&lt;$D37,"",
IF(AD$4&gt;La_Dernière_Opération,"",
IF(AD$4=La_Dernière_Opération,Montant,
IF(AD$4=$D37,IF(OR(AD$4=Tout_JF_P,NOT(NETWORKDAYS.INTL(AD$4,AD$4,Chômés))),"*",Montant),
IF(_T_E=AD$4,IF(OR(AD$4=Tout_JF_P,NOT(NETWORKDAYS.INTL(AD$4,AD$4,Chômés))),"*",Montant),
IF(AND(OFFSET(AD37,,-Sens)&lt;&gt;"",OR(OFFSET(AD$4,,-Sens)=Tout_JF_P,NOT(NETWORKDAYS.INTL(OFFSET(AD$4,,-Sens),OFFSET(AD$4,,-Sens),Chômés)))),IF(OR(AD$4=Tout_JF_P,NOT(NETWORKDAYS.INTL(AD$4,AD$4,Chômés))),"*",Montant),
"")))))),"")</f>
        <v/>
      </c>
      <c r="AE37" s="61" t="str">
        <f t="array" aca="1" ref="AE37" ca="1">IFERROR(IF(AE$4&lt;$D37,"",
IF(AE$4&gt;La_Dernière_Opération,"",
IF(AE$4=La_Dernière_Opération,Montant,
IF(AE$4=$D37,IF(OR(AE$4=Tout_JF_P,NOT(NETWORKDAYS.INTL(AE$4,AE$4,Chômés))),"*",Montant),
IF(_T_E=AE$4,IF(OR(AE$4=Tout_JF_P,NOT(NETWORKDAYS.INTL(AE$4,AE$4,Chômés))),"*",Montant),
IF(AND(OFFSET(AE37,,-Sens)&lt;&gt;"",OR(OFFSET(AE$4,,-Sens)=Tout_JF_P,NOT(NETWORKDAYS.INTL(OFFSET(AE$4,,-Sens),OFFSET(AE$4,,-Sens),Chômés)))),IF(OR(AE$4=Tout_JF_P,NOT(NETWORKDAYS.INTL(AE$4,AE$4,Chômés))),"*",Montant),
"")))))),"")</f>
        <v/>
      </c>
      <c r="AF37" s="61" t="str">
        <f t="array" aca="1" ref="AF37" ca="1">IFERROR(IF(AF$4&lt;$D37,"",
IF(AF$4&gt;La_Dernière_Opération,"",
IF(AF$4=La_Dernière_Opération,Montant,
IF(AF$4=$D37,IF(OR(AF$4=Tout_JF_P,NOT(NETWORKDAYS.INTL(AF$4,AF$4,Chômés))),"*",Montant),
IF(_T_E=AF$4,IF(OR(AF$4=Tout_JF_P,NOT(NETWORKDAYS.INTL(AF$4,AF$4,Chômés))),"*",Montant),
IF(AND(OFFSET(AF37,,-Sens)&lt;&gt;"",OR(OFFSET(AF$4,,-Sens)=Tout_JF_P,NOT(NETWORKDAYS.INTL(OFFSET(AF$4,,-Sens),OFFSET(AF$4,,-Sens),Chômés)))),IF(OR(AF$4=Tout_JF_P,NOT(NETWORKDAYS.INTL(AF$4,AF$4,Chômés))),"*",Montant),
"")))))),"")</f>
        <v/>
      </c>
      <c r="AG37" s="61" t="str">
        <f t="array" aca="1" ref="AG37" ca="1">IFERROR(IF(AG$4&lt;$D37,"",
IF(AG$4&gt;La_Dernière_Opération,"",
IF(AG$4=La_Dernière_Opération,Montant,
IF(AG$4=$D37,IF(OR(AG$4=Tout_JF_P,NOT(NETWORKDAYS.INTL(AG$4,AG$4,Chômés))),"*",Montant),
IF(_T_E=AG$4,IF(OR(AG$4=Tout_JF_P,NOT(NETWORKDAYS.INTL(AG$4,AG$4,Chômés))),"*",Montant),
IF(AND(OFFSET(AG37,,-Sens)&lt;&gt;"",OR(OFFSET(AG$4,,-Sens)=Tout_JF_P,NOT(NETWORKDAYS.INTL(OFFSET(AG$4,,-Sens),OFFSET(AG$4,,-Sens),Chômés)))),IF(OR(AG$4=Tout_JF_P,NOT(NETWORKDAYS.INTL(AG$4,AG$4,Chômés))),"*",Montant),
"")))))),"")</f>
        <v/>
      </c>
      <c r="AH37" s="61" t="str">
        <f t="array" aca="1" ref="AH37" ca="1">IFERROR(IF(AH$4&lt;$D37,"",
IF(AH$4&gt;La_Dernière_Opération,"",
IF(AH$4=La_Dernière_Opération,Montant,
IF(AH$4=$D37,IF(OR(AH$4=Tout_JF_P,NOT(NETWORKDAYS.INTL(AH$4,AH$4,Chômés))),"*",Montant),
IF(_T_E=AH$4,IF(OR(AH$4=Tout_JF_P,NOT(NETWORKDAYS.INTL(AH$4,AH$4,Chômés))),"*",Montant),
IF(AND(OFFSET(AH37,,-Sens)&lt;&gt;"",OR(OFFSET(AH$4,,-Sens)=Tout_JF_P,NOT(NETWORKDAYS.INTL(OFFSET(AH$4,,-Sens),OFFSET(AH$4,,-Sens),Chômés)))),IF(OR(AH$4=Tout_JF_P,NOT(NETWORKDAYS.INTL(AH$4,AH$4,Chômés))),"*",Montant),
"")))))),"")</f>
        <v/>
      </c>
      <c r="AI37" s="61" t="str">
        <f t="array" aca="1" ref="AI37" ca="1">IFERROR(IF(AI$4&lt;$D37,"",
IF(AI$4&gt;La_Dernière_Opération,"",
IF(AI$4=La_Dernière_Opération,Montant,
IF(AI$4=$D37,IF(OR(AI$4=Tout_JF_P,NOT(NETWORKDAYS.INTL(AI$4,AI$4,Chômés))),"*",Montant),
IF(_T_E=AI$4,IF(OR(AI$4=Tout_JF_P,NOT(NETWORKDAYS.INTL(AI$4,AI$4,Chômés))),"*",Montant),
IF(AND(OFFSET(AI37,,-Sens)&lt;&gt;"",OR(OFFSET(AI$4,,-Sens)=Tout_JF_P,NOT(NETWORKDAYS.INTL(OFFSET(AI$4,,-Sens),OFFSET(AI$4,,-Sens),Chômés)))),IF(OR(AI$4=Tout_JF_P,NOT(NETWORKDAYS.INTL(AI$4,AI$4,Chômés))),"*",Montant),
"")))))),"")</f>
        <v/>
      </c>
      <c r="AJ37" s="61" t="str">
        <f t="array" aca="1" ref="AJ37" ca="1">IFERROR(IF(AJ$4&lt;$D37,"",
IF(AJ$4&gt;La_Dernière_Opération,"",
IF(AJ$4=La_Dernière_Opération,Montant,
IF(AJ$4=$D37,IF(OR(AJ$4=Tout_JF_P,NOT(NETWORKDAYS.INTL(AJ$4,AJ$4,Chômés))),"*",Montant),
IF(_T_E=AJ$4,IF(OR(AJ$4=Tout_JF_P,NOT(NETWORKDAYS.INTL(AJ$4,AJ$4,Chômés))),"*",Montant),
IF(AND(OFFSET(AJ37,,-Sens)&lt;&gt;"",OR(OFFSET(AJ$4,,-Sens)=Tout_JF_P,NOT(NETWORKDAYS.INTL(OFFSET(AJ$4,,-Sens),OFFSET(AJ$4,,-Sens),Chômés)))),IF(OR(AJ$4=Tout_JF_P,NOT(NETWORKDAYS.INTL(AJ$4,AJ$4,Chômés))),"*",Montant),
"")))))),"")</f>
        <v/>
      </c>
      <c r="AK37" s="61" t="str">
        <f t="array" aca="1" ref="AK37" ca="1">IFERROR(IF(AK$4&lt;$D37,"",
IF(AK$4&gt;La_Dernière_Opération,"",
IF(AK$4=La_Dernière_Opération,Montant,
IF(AK$4=$D37,IF(OR(AK$4=Tout_JF_P,NOT(NETWORKDAYS.INTL(AK$4,AK$4,Chômés))),"*",Montant),
IF(_T_E=AK$4,IF(OR(AK$4=Tout_JF_P,NOT(NETWORKDAYS.INTL(AK$4,AK$4,Chômés))),"*",Montant),
IF(AND(OFFSET(AK37,,-Sens)&lt;&gt;"",OR(OFFSET(AK$4,,-Sens)=Tout_JF_P,NOT(NETWORKDAYS.INTL(OFFSET(AK$4,,-Sens),OFFSET(AK$4,,-Sens),Chômés)))),IF(OR(AK$4=Tout_JF_P,NOT(NETWORKDAYS.INTL(AK$4,AK$4,Chômés))),"*",Montant),
"")))))),"")</f>
        <v/>
      </c>
      <c r="AL37" s="61" t="str">
        <f t="array" aca="1" ref="AL37" ca="1">IFERROR(IF(AL$4&lt;$D37,"",
IF(AL$4&gt;La_Dernière_Opération,"",
IF(AL$4=La_Dernière_Opération,Montant,
IF(AL$4=$D37,IF(OR(AL$4=Tout_JF_P,NOT(NETWORKDAYS.INTL(AL$4,AL$4,Chômés))),"*",Montant),
IF(_T_E=AL$4,IF(OR(AL$4=Tout_JF_P,NOT(NETWORKDAYS.INTL(AL$4,AL$4,Chômés))),"*",Montant),
IF(AND(OFFSET(AL37,,-Sens)&lt;&gt;"",OR(OFFSET(AL$4,,-Sens)=Tout_JF_P,NOT(NETWORKDAYS.INTL(OFFSET(AL$4,,-Sens),OFFSET(AL$4,,-Sens),Chômés)))),IF(OR(AL$4=Tout_JF_P,NOT(NETWORKDAYS.INTL(AL$4,AL$4,Chômés))),"*",Montant),
"")))))),"")</f>
        <v/>
      </c>
      <c r="AM37" s="61" t="str">
        <f t="array" aca="1" ref="AM37" ca="1">IFERROR(IF(AM$4&lt;$D37,"",
IF(AM$4&gt;La_Dernière_Opération,"",
IF(AM$4=La_Dernière_Opération,Montant,
IF(AM$4=$D37,IF(OR(AM$4=Tout_JF_P,NOT(NETWORKDAYS.INTL(AM$4,AM$4,Chômés))),"*",Montant),
IF(_T_E=AM$4,IF(OR(AM$4=Tout_JF_P,NOT(NETWORKDAYS.INTL(AM$4,AM$4,Chômés))),"*",Montant),
IF(AND(OFFSET(AM37,,-Sens)&lt;&gt;"",OR(OFFSET(AM$4,,-Sens)=Tout_JF_P,NOT(NETWORKDAYS.INTL(OFFSET(AM$4,,-Sens),OFFSET(AM$4,,-Sens),Chômés)))),IF(OR(AM$4=Tout_JF_P,NOT(NETWORKDAYS.INTL(AM$4,AM$4,Chômés))),"*",Montant),
"")))))),"")</f>
        <v/>
      </c>
      <c r="AN37" s="61" t="str">
        <f t="array" aca="1" ref="AN37" ca="1">IFERROR(IF(AN$4&lt;$D37,"",
IF(AN$4&gt;La_Dernière_Opération,"",
IF(AN$4=La_Dernière_Opération,Montant,
IF(AN$4=$D37,IF(OR(AN$4=Tout_JF_P,NOT(NETWORKDAYS.INTL(AN$4,AN$4,Chômés))),"*",Montant),
IF(_T_E=AN$4,IF(OR(AN$4=Tout_JF_P,NOT(NETWORKDAYS.INTL(AN$4,AN$4,Chômés))),"*",Montant),
IF(AND(OFFSET(AN37,,-Sens)&lt;&gt;"",OR(OFFSET(AN$4,,-Sens)=Tout_JF_P,NOT(NETWORKDAYS.INTL(OFFSET(AN$4,,-Sens),OFFSET(AN$4,,-Sens),Chômés)))),IF(OR(AN$4=Tout_JF_P,NOT(NETWORKDAYS.INTL(AN$4,AN$4,Chômés))),"*",Montant),
"")))))),"")</f>
        <v/>
      </c>
      <c r="AO37" s="61" t="str">
        <f t="array" aca="1" ref="AO37" ca="1">IFERROR(IF(AO$4&lt;$D37,"",
IF(AO$4&gt;La_Dernière_Opération,"",
IF(AO$4=La_Dernière_Opération,Montant,
IF(AO$4=$D37,IF(OR(AO$4=Tout_JF_P,NOT(NETWORKDAYS.INTL(AO$4,AO$4,Chômés))),"*",Montant),
IF(_T_E=AO$4,IF(OR(AO$4=Tout_JF_P,NOT(NETWORKDAYS.INTL(AO$4,AO$4,Chômés))),"*",Montant),
IF(AND(OFFSET(AO37,,-Sens)&lt;&gt;"",OR(OFFSET(AO$4,,-Sens)=Tout_JF_P,NOT(NETWORKDAYS.INTL(OFFSET(AO$4,,-Sens),OFFSET(AO$4,,-Sens),Chômés)))),IF(OR(AO$4=Tout_JF_P,NOT(NETWORKDAYS.INTL(AO$4,AO$4,Chômés))),"*",Montant),
"")))))),"")</f>
        <v/>
      </c>
      <c r="AP37" s="61" t="str">
        <f t="array" aca="1" ref="AP37" ca="1">IFERROR(IF(AP$4&lt;$D37,"",
IF(AP$4&gt;La_Dernière_Opération,"",
IF(AP$4=La_Dernière_Opération,Montant,
IF(AP$4=$D37,IF(OR(AP$4=Tout_JF_P,NOT(NETWORKDAYS.INTL(AP$4,AP$4,Chômés))),"*",Montant),
IF(_T_E=AP$4,IF(OR(AP$4=Tout_JF_P,NOT(NETWORKDAYS.INTL(AP$4,AP$4,Chômés))),"*",Montant),
IF(AND(OFFSET(AP37,,-Sens)&lt;&gt;"",OR(OFFSET(AP$4,,-Sens)=Tout_JF_P,NOT(NETWORKDAYS.INTL(OFFSET(AP$4,,-Sens),OFFSET(AP$4,,-Sens),Chômés)))),IF(OR(AP$4=Tout_JF_P,NOT(NETWORKDAYS.INTL(AP$4,AP$4,Chômés))),"*",Montant),
"")))))),"")</f>
        <v/>
      </c>
      <c r="AQ37" s="61" t="str">
        <f t="array" aca="1" ref="AQ37" ca="1">IFERROR(IF(AQ$4&lt;$D37,"",
IF(AQ$4&gt;La_Dernière_Opération,"",
IF(AQ$4=La_Dernière_Opération,Montant,
IF(AQ$4=$D37,IF(OR(AQ$4=Tout_JF_P,NOT(NETWORKDAYS.INTL(AQ$4,AQ$4,Chômés))),"*",Montant),
IF(_T_E=AQ$4,IF(OR(AQ$4=Tout_JF_P,NOT(NETWORKDAYS.INTL(AQ$4,AQ$4,Chômés))),"*",Montant),
IF(AND(OFFSET(AQ37,,-Sens)&lt;&gt;"",OR(OFFSET(AQ$4,,-Sens)=Tout_JF_P,NOT(NETWORKDAYS.INTL(OFFSET(AQ$4,,-Sens),OFFSET(AQ$4,,-Sens),Chômés)))),IF(OR(AQ$4=Tout_JF_P,NOT(NETWORKDAYS.INTL(AQ$4,AQ$4,Chômés))),"*",Montant),
"")))))),"")</f>
        <v/>
      </c>
      <c r="AR37" s="61" t="str">
        <f t="array" aca="1" ref="AR37" ca="1">IFERROR(IF(AR$4&lt;$D37,"",
IF(AR$4&gt;La_Dernière_Opération,"",
IF(AR$4=La_Dernière_Opération,Montant,
IF(AR$4=$D37,IF(OR(AR$4=Tout_JF_P,NOT(NETWORKDAYS.INTL(AR$4,AR$4,Chômés))),"*",Montant),
IF(_T_E=AR$4,IF(OR(AR$4=Tout_JF_P,NOT(NETWORKDAYS.INTL(AR$4,AR$4,Chômés))),"*",Montant),
IF(AND(OFFSET(AR37,,-Sens)&lt;&gt;"",OR(OFFSET(AR$4,,-Sens)=Tout_JF_P,NOT(NETWORKDAYS.INTL(OFFSET(AR$4,,-Sens),OFFSET(AR$4,,-Sens),Chômés)))),IF(OR(AR$4=Tout_JF_P,NOT(NETWORKDAYS.INTL(AR$4,AR$4,Chômés))),"*",Montant),
"")))))),"")</f>
        <v/>
      </c>
      <c r="AS37" s="61" t="str">
        <f t="array" aca="1" ref="AS37" ca="1">IFERROR(IF(AS$4&lt;$D37,"",
IF(AS$4&gt;La_Dernière_Opération,"",
IF(AS$4=La_Dernière_Opération,Montant,
IF(AS$4=$D37,IF(OR(AS$4=Tout_JF_P,NOT(NETWORKDAYS.INTL(AS$4,AS$4,Chômés))),"*",Montant),
IF(_T_E=AS$4,IF(OR(AS$4=Tout_JF_P,NOT(NETWORKDAYS.INTL(AS$4,AS$4,Chômés))),"*",Montant),
IF(AND(OFFSET(AS37,,-Sens)&lt;&gt;"",OR(OFFSET(AS$4,,-Sens)=Tout_JF_P,NOT(NETWORKDAYS.INTL(OFFSET(AS$4,,-Sens),OFFSET(AS$4,,-Sens),Chômés)))),IF(OR(AS$4=Tout_JF_P,NOT(NETWORKDAYS.INTL(AS$4,AS$4,Chômés))),"*",Montant),
"")))))),"")</f>
        <v/>
      </c>
      <c r="AT37" s="61" t="str">
        <f t="array" aca="1" ref="AT37" ca="1">IFERROR(IF(AT$4&lt;$D37,"",
IF(AT$4&gt;La_Dernière_Opération,"",
IF(AT$4=La_Dernière_Opération,Montant,
IF(AT$4=$D37,IF(OR(AT$4=Tout_JF_P,NOT(NETWORKDAYS.INTL(AT$4,AT$4,Chômés))),"*",Montant),
IF(_T_E=AT$4,IF(OR(AT$4=Tout_JF_P,NOT(NETWORKDAYS.INTL(AT$4,AT$4,Chômés))),"*",Montant),
IF(AND(OFFSET(AT37,,-Sens)&lt;&gt;"",OR(OFFSET(AT$4,,-Sens)=Tout_JF_P,NOT(NETWORKDAYS.INTL(OFFSET(AT$4,,-Sens),OFFSET(AT$4,,-Sens),Chômés)))),IF(OR(AT$4=Tout_JF_P,NOT(NETWORKDAYS.INTL(AT$4,AT$4,Chômés))),"*",Montant),
"")))))),"")</f>
        <v/>
      </c>
      <c r="AU37" s="61" t="str">
        <f t="array" aca="1" ref="AU37" ca="1">IFERROR(IF(AU$4&lt;$D37,"",
IF(AU$4&gt;La_Dernière_Opération,"",
IF(AU$4=La_Dernière_Opération,Montant,
IF(AU$4=$D37,IF(OR(AU$4=Tout_JF_P,NOT(NETWORKDAYS.INTL(AU$4,AU$4,Chômés))),"*",Montant),
IF(_T_E=AU$4,IF(OR(AU$4=Tout_JF_P,NOT(NETWORKDAYS.INTL(AU$4,AU$4,Chômés))),"*",Montant),
IF(AND(OFFSET(AU37,,-Sens)&lt;&gt;"",OR(OFFSET(AU$4,,-Sens)=Tout_JF_P,NOT(NETWORKDAYS.INTL(OFFSET(AU$4,,-Sens),OFFSET(AU$4,,-Sens),Chômés)))),IF(OR(AU$4=Tout_JF_P,NOT(NETWORKDAYS.INTL(AU$4,AU$4,Chômés))),"*",Montant),
"")))))),"")</f>
        <v/>
      </c>
      <c r="AV37" s="61" t="str">
        <f t="array" aca="1" ref="AV37" ca="1">IFERROR(IF(AV$4&lt;$D37,"",
IF(AV$4&gt;La_Dernière_Opération,"",
IF(AV$4=La_Dernière_Opération,Montant,
IF(AV$4=$D37,IF(OR(AV$4=Tout_JF_P,NOT(NETWORKDAYS.INTL(AV$4,AV$4,Chômés))),"*",Montant),
IF(_T_E=AV$4,IF(OR(AV$4=Tout_JF_P,NOT(NETWORKDAYS.INTL(AV$4,AV$4,Chômés))),"*",Montant),
IF(AND(OFFSET(AV37,,-Sens)&lt;&gt;"",OR(OFFSET(AV$4,,-Sens)=Tout_JF_P,NOT(NETWORKDAYS.INTL(OFFSET(AV$4,,-Sens),OFFSET(AV$4,,-Sens),Chômés)))),IF(OR(AV$4=Tout_JF_P,NOT(NETWORKDAYS.INTL(AV$4,AV$4,Chômés))),"*",Montant),
"")))))),"")</f>
        <v/>
      </c>
      <c r="AW37" s="61" t="str">
        <f t="array" aca="1" ref="AW37" ca="1">IFERROR(IF(AW$4&lt;$D37,"",
IF(AW$4&gt;La_Dernière_Opération,"",
IF(AW$4=La_Dernière_Opération,Montant,
IF(AW$4=$D37,IF(OR(AW$4=Tout_JF_P,NOT(NETWORKDAYS.INTL(AW$4,AW$4,Chômés))),"*",Montant),
IF(_T_E=AW$4,IF(OR(AW$4=Tout_JF_P,NOT(NETWORKDAYS.INTL(AW$4,AW$4,Chômés))),"*",Montant),
IF(AND(OFFSET(AW37,,-Sens)&lt;&gt;"",OR(OFFSET(AW$4,,-Sens)=Tout_JF_P,NOT(NETWORKDAYS.INTL(OFFSET(AW$4,,-Sens),OFFSET(AW$4,,-Sens),Chômés)))),IF(OR(AW$4=Tout_JF_P,NOT(NETWORKDAYS.INTL(AW$4,AW$4,Chômés))),"*",Montant),
"")))))),"")</f>
        <v/>
      </c>
      <c r="AX37" s="61" t="str">
        <f t="array" aca="1" ref="AX37" ca="1">IFERROR(IF(AX$4&lt;$D37,"",
IF(AX$4&gt;La_Dernière_Opération,"",
IF(AX$4=La_Dernière_Opération,Montant,
IF(AX$4=$D37,IF(OR(AX$4=Tout_JF_P,NOT(NETWORKDAYS.INTL(AX$4,AX$4,Chômés))),"*",Montant),
IF(_T_E=AX$4,IF(OR(AX$4=Tout_JF_P,NOT(NETWORKDAYS.INTL(AX$4,AX$4,Chômés))),"*",Montant),
IF(AND(OFFSET(AX37,,-Sens)&lt;&gt;"",OR(OFFSET(AX$4,,-Sens)=Tout_JF_P,NOT(NETWORKDAYS.INTL(OFFSET(AX$4,,-Sens),OFFSET(AX$4,,-Sens),Chômés)))),IF(OR(AX$4=Tout_JF_P,NOT(NETWORKDAYS.INTL(AX$4,AX$4,Chômés))),"*",Montant),
"")))))),"")</f>
        <v/>
      </c>
      <c r="AY37" s="61" t="str">
        <f t="array" aca="1" ref="AY37" ca="1">IFERROR(IF(AY$4&lt;$D37,"",
IF(AY$4&gt;La_Dernière_Opération,"",
IF(AY$4=La_Dernière_Opération,Montant,
IF(AY$4=$D37,IF(OR(AY$4=Tout_JF_P,NOT(NETWORKDAYS.INTL(AY$4,AY$4,Chômés))),"*",Montant),
IF(_T_E=AY$4,IF(OR(AY$4=Tout_JF_P,NOT(NETWORKDAYS.INTL(AY$4,AY$4,Chômés))),"*",Montant),
IF(AND(OFFSET(AY37,,-Sens)&lt;&gt;"",OR(OFFSET(AY$4,,-Sens)=Tout_JF_P,NOT(NETWORKDAYS.INTL(OFFSET(AY$4,,-Sens),OFFSET(AY$4,,-Sens),Chômés)))),IF(OR(AY$4=Tout_JF_P,NOT(NETWORKDAYS.INTL(AY$4,AY$4,Chômés))),"*",Montant),
"")))))),"")</f>
        <v/>
      </c>
      <c r="AZ37" s="61" t="str">
        <f t="array" aca="1" ref="AZ37" ca="1">IFERROR(IF(AZ$4&lt;$D37,"",
IF(AZ$4&gt;La_Dernière_Opération,"",
IF(AZ$4=La_Dernière_Opération,Montant,
IF(AZ$4=$D37,IF(OR(AZ$4=Tout_JF_P,NOT(NETWORKDAYS.INTL(AZ$4,AZ$4,Chômés))),"*",Montant),
IF(_T_E=AZ$4,IF(OR(AZ$4=Tout_JF_P,NOT(NETWORKDAYS.INTL(AZ$4,AZ$4,Chômés))),"*",Montant),
IF(AND(OFFSET(AZ37,,-Sens)&lt;&gt;"",OR(OFFSET(AZ$4,,-Sens)=Tout_JF_P,NOT(NETWORKDAYS.INTL(OFFSET(AZ$4,,-Sens),OFFSET(AZ$4,,-Sens),Chômés)))),IF(OR(AZ$4=Tout_JF_P,NOT(NETWORKDAYS.INTL(AZ$4,AZ$4,Chômés))),"*",Montant),
"")))))),"")</f>
        <v/>
      </c>
      <c r="BA37" s="61" t="str">
        <f t="array" aca="1" ref="BA37" ca="1">IFERROR(IF(BA$4&lt;$D37,"",
IF(BA$4&gt;La_Dernière_Opération,"",
IF(BA$4=La_Dernière_Opération,Montant,
IF(BA$4=$D37,IF(OR(BA$4=Tout_JF_P,NOT(NETWORKDAYS.INTL(BA$4,BA$4,Chômés))),"*",Montant),
IF(_T_E=BA$4,IF(OR(BA$4=Tout_JF_P,NOT(NETWORKDAYS.INTL(BA$4,BA$4,Chômés))),"*",Montant),
IF(AND(OFFSET(BA37,,-Sens)&lt;&gt;"",OR(OFFSET(BA$4,,-Sens)=Tout_JF_P,NOT(NETWORKDAYS.INTL(OFFSET(BA$4,,-Sens),OFFSET(BA$4,,-Sens),Chômés)))),IF(OR(BA$4=Tout_JF_P,NOT(NETWORKDAYS.INTL(BA$4,BA$4,Chômés))),"*",Montant),
"")))))),"")</f>
        <v/>
      </c>
      <c r="BB37" s="44" t="str">
        <f t="array" aca="1" ref="BB37" ca="1">IFERROR(IF(BB$4&lt;$D37,"",
IF(BB$4&gt;La_Dernière_Opération,"",
IF(BB$4=La_Dernière_Opération,Montant,
IF(BB$4=$D37,IF(OR(BB$4=Tout_JF_P,NOT(NETWORKDAYS.INTL(BB$4,BB$4,Chômés))),"*",Montant),
IF(_T_E=BB$4,IF(OR(BB$4=Tout_JF_P,NOT(NETWORKDAYS.INTL(BB$4,BB$4,Chômés))),"*",Montant),
IF(AND(OFFSET(BB37,,-Sens)&lt;&gt;"",OR(OFFSET(BB$4,,-Sens)=Tout_JF_P,NOT(NETWORKDAYS.INTL(OFFSET(BB$4,,-Sens),OFFSET(BB$4,,-Sens),Chômés)))),IF(OR(BB$4=Tout_JF_P,NOT(NETWORKDAYS.INTL(BB$4,BB$4,Chômés))),"*",Montant),
"")))))),"")</f>
        <v/>
      </c>
      <c r="BC37" s="44" t="str">
        <f t="array" aca="1" ref="BC37" ca="1">IFERROR(IF(BC$4&lt;$D37,"",
IF(BC$4&gt;La_Dernière_Opération,"",
IF(BC$4=La_Dernière_Opération,Montant,
IF(BC$4=$D37,IF(OR(BC$4=Tout_JF_P,NOT(NETWORKDAYS.INTL(BC$4,BC$4,Chômés))),"*",Montant),
IF(_T_E=BC$4,IF(OR(BC$4=Tout_JF_P,NOT(NETWORKDAYS.INTL(BC$4,BC$4,Chômés))),"*",Montant),
IF(AND(OFFSET(BC37,,-Sens)&lt;&gt;"",OR(OFFSET(BC$4,,-Sens)=Tout_JF_P,NOT(NETWORKDAYS.INTL(OFFSET(BC$4,,-Sens),OFFSET(BC$4,,-Sens),Chômés)))),IF(OR(BC$4=Tout_JF_P,NOT(NETWORKDAYS.INTL(BC$4,BC$4,Chômés))),"*",Montant),
"")))))),"")</f>
        <v/>
      </c>
      <c r="BD37" s="44" t="str">
        <f t="array" aca="1" ref="BD37" ca="1">IFERROR(IF(BD$4&lt;$D37,"",
IF(BD$4&gt;La_Dernière_Opération,"",
IF(BD$4=La_Dernière_Opération,Montant,
IF(BD$4=$D37,IF(OR(BD$4=Tout_JF_P,NOT(NETWORKDAYS.INTL(BD$4,BD$4,Chômés))),"*",Montant),
IF(_T_E=BD$4,IF(OR(BD$4=Tout_JF_P,NOT(NETWORKDAYS.INTL(BD$4,BD$4,Chômés))),"*",Montant),
IF(AND(OFFSET(BD37,,-Sens)&lt;&gt;"",OR(OFFSET(BD$4,,-Sens)=Tout_JF_P,NOT(NETWORKDAYS.INTL(OFFSET(BD$4,,-Sens),OFFSET(BD$4,,-Sens),Chômés)))),IF(OR(BD$4=Tout_JF_P,NOT(NETWORKDAYS.INTL(BD$4,BD$4,Chômés))),"*",Montant),
"")))))),"")</f>
        <v/>
      </c>
      <c r="BE37" s="44" t="str">
        <f t="array" aca="1" ref="BE37" ca="1">IFERROR(IF(BE$4&lt;$D37,"",
IF(BE$4&gt;La_Dernière_Opération,"",
IF(BE$4=La_Dernière_Opération,Montant,
IF(BE$4=$D37,IF(OR(BE$4=Tout_JF_P,NOT(NETWORKDAYS.INTL(BE$4,BE$4,Chômés))),"*",Montant),
IF(_T_E=BE$4,IF(OR(BE$4=Tout_JF_P,NOT(NETWORKDAYS.INTL(BE$4,BE$4,Chômés))),"*",Montant),
IF(AND(OFFSET(BE37,,-Sens)&lt;&gt;"",OR(OFFSET(BE$4,,-Sens)=Tout_JF_P,NOT(NETWORKDAYS.INTL(OFFSET(BE$4,,-Sens),OFFSET(BE$4,,-Sens),Chômés)))),IF(OR(BE$4=Tout_JF_P,NOT(NETWORKDAYS.INTL(BE$4,BE$4,Chômés))),"*",Montant),
"")))))),"")</f>
        <v/>
      </c>
      <c r="BF37" s="44" t="str">
        <f t="array" aca="1" ref="BF37" ca="1">IFERROR(IF(BF$4&lt;$D37,"",
IF(BF$4&gt;La_Dernière_Opération,"",
IF(BF$4=La_Dernière_Opération,Montant,
IF(BF$4=$D37,IF(OR(BF$4=Tout_JF_P,NOT(NETWORKDAYS.INTL(BF$4,BF$4,Chômés))),"*",Montant),
IF(_T_E=BF$4,IF(OR(BF$4=Tout_JF_P,NOT(NETWORKDAYS.INTL(BF$4,BF$4,Chômés))),"*",Montant),
IF(AND(OFFSET(BF37,,-Sens)&lt;&gt;"",OR(OFFSET(BF$4,,-Sens)=Tout_JF_P,NOT(NETWORKDAYS.INTL(OFFSET(BF$4,,-Sens),OFFSET(BF$4,,-Sens),Chômés)))),IF(OR(BF$4=Tout_JF_P,NOT(NETWORKDAYS.INTL(BF$4,BF$4,Chômés))),"*",Montant),
"")))))),"")</f>
        <v/>
      </c>
      <c r="BG37" s="44" t="str">
        <f t="array" aca="1" ref="BG37" ca="1">IFERROR(IF(BG$4&lt;$D37,"",
IF(BG$4&gt;La_Dernière_Opération,"",
IF(BG$4=La_Dernière_Opération,Montant,
IF(BG$4=$D37,IF(OR(BG$4=Tout_JF_P,NOT(NETWORKDAYS.INTL(BG$4,BG$4,Chômés))),"*",Montant),
IF(_T_E=BG$4,IF(OR(BG$4=Tout_JF_P,NOT(NETWORKDAYS.INTL(BG$4,BG$4,Chômés))),"*",Montant),
IF(AND(OFFSET(BG37,,-Sens)&lt;&gt;"",OR(OFFSET(BG$4,,-Sens)=Tout_JF_P,NOT(NETWORKDAYS.INTL(OFFSET(BG$4,,-Sens),OFFSET(BG$4,,-Sens),Chômés)))),IF(OR(BG$4=Tout_JF_P,NOT(NETWORKDAYS.INTL(BG$4,BG$4,Chômés))),"*",Montant),
"")))))),"")</f>
        <v/>
      </c>
      <c r="BH37" s="40" t="str">
        <f t="array" aca="1" ref="BH37" ca="1">IFERROR(IF(BH$4&lt;$D37,"",
IF(BH$4&gt;La_Dernière_Opération,"",
IF(BH$4=La_Dernière_Opération,Montant,
IF(BH$4=$D37,IF(OR(BH$4=Tout_JF_P,NOT(NETWORKDAYS.INTL(BH$4,BH$4,Chômés))),"*",Montant),
IF(_T_E=BH$4,IF(OR(BH$4=Tout_JF_P,NOT(NETWORKDAYS.INTL(BH$4,BH$4,Chômés))),"*",Montant),
IF(AND(OFFSET(BH37,,-Sens)&lt;&gt;"",OR(OFFSET(BH$4,,-Sens)=Tout_JF_P,NOT(NETWORKDAYS.INTL(OFFSET(BH$4,,-Sens),OFFSET(BH$4,,-Sens),Chômés)))),IF(OR(BH$4=Tout_JF_P,NOT(NETWORKDAYS.INTL(BH$4,BH$4,Chômés))),"*",Montant),
"")))))),"")</f>
        <v/>
      </c>
    </row>
    <row r="38" spans="1:60" ht="26.25" x14ac:dyDescent="0.25">
      <c r="A38" s="63" t="s">
        <v>145</v>
      </c>
      <c r="B38" s="75" t="s">
        <v>167</v>
      </c>
      <c r="C38" s="71"/>
      <c r="D38" s="72">
        <v>43923</v>
      </c>
      <c r="E38" s="77" t="s">
        <v>56</v>
      </c>
      <c r="F38" s="73">
        <v>10000</v>
      </c>
      <c r="G38" s="71"/>
      <c r="H38" s="74">
        <f t="array" aca="1" ref="H38" ca="1">IF(OR($D38=Fériés,$D38=Ponts,NOT(NETWORKDAYS.INTL($D38,$D38,Chômés))),"Erreur de",IF($D38="","Absence de",IFERROR(
IF($I38="Terminé","Opération",
IF(TODAY()&lt;=$D38,$D38,
IF($I38&lt;WORKDAY.INTL(Prochaine_Echéance,IF(OR(WORKDAY.INTL(Prochaine_Echéance,0,Chômés,Tout_JF_P)=Tout_JF_P),1,0)*Sens,Chômés,Tout_JF_P),
$I38,
WORKDAY.INTL(Prochaine_Echéance,IF(OR(WORKDAY.INTL(Prochaine_Echéance,0,Chômés,Tout_JF_P)=Tout_JF_P),1,0)*Sens,Chômés,Tout_JF_P))
)),
IF($D38="","Absence de","Erreur de"))))</f>
        <v>43923</v>
      </c>
      <c r="I38" s="60" t="str">
        <f t="array" aca="1" ref="I38" ca="1">IF(OR($D38=Fériés,$D38=Ponts,NOT(NETWORKDAYS.INTL($D38,$D38,Chômés))),"date de début",IFERROR(
IF(La_Dernière_Opération&gt;EDATE($D38,100),"Perpétuel",
IF(La_Dernière_Opération&lt;TODAY(),"Terminé",La_Dernière_Opération)),IF(AND(ISNUMBER($D38),$E38=""),"périodicité","date de début")))</f>
        <v>Perpétuel</v>
      </c>
      <c r="J38" s="40" t="str">
        <f t="array" aca="1" ref="J38" ca="1">IFERROR(IF(J$4&lt;$D38,"",
IF(J$4&gt;La_Dernière_Opération,"",
IF(J$4=La_Dernière_Opération,Montant,
IF(J$4=$D38,IF(OR(J$4=Tout_JF_P,NOT(NETWORKDAYS.INTL(J$4,J$4,Chômés))),"*",Montant),
IF(_T_E=J$4,IF(OR(J$4=Tout_JF_P,NOT(NETWORKDAYS.INTL(J$4,J$4,Chômés))),"*",Montant),
IF(AND(OFFSET(J38,,-Sens)&lt;&gt;"",OR(OFFSET(J$4,,-Sens)=Tout_JF_P,NOT(NETWORKDAYS.INTL(OFFSET(J$4,,-Sens),OFFSET(J$4,,-Sens),Chômés)))),IF(OR(J$4=Tout_JF_P,NOT(NETWORKDAYS.INTL(J$4,J$4,Chômés))),"*",Montant),
"")))))),"")</f>
        <v/>
      </c>
      <c r="K38" s="40" t="str">
        <f t="array" aca="1" ref="K38" ca="1">IFERROR(IF(K$4&lt;$D38,"",
IF(K$4&gt;La_Dernière_Opération,"",
IF(K$4=La_Dernière_Opération,Montant,
IF(K$4=$D38,IF(OR(K$4=Tout_JF_P,NOT(NETWORKDAYS.INTL(K$4,K$4,Chômés))),"*",Montant),
IF(_T_E=K$4,IF(OR(K$4=Tout_JF_P,NOT(NETWORKDAYS.INTL(K$4,K$4,Chômés))),"*",Montant),
IF(AND(OFFSET(K38,,-Sens)&lt;&gt;"",OR(OFFSET(K$4,,-Sens)=Tout_JF_P,NOT(NETWORKDAYS.INTL(OFFSET(K$4,,-Sens),OFFSET(K$4,,-Sens),Chômés)))),IF(OR(K$4=Tout_JF_P,NOT(NETWORKDAYS.INTL(K$4,K$4,Chômés))),"*",Montant),
"")))))),"")</f>
        <v/>
      </c>
      <c r="L38" s="40" t="str">
        <f t="array" aca="1" ref="L38" ca="1">IFERROR(IF(L$4&lt;$D38,"",
IF(L$4&gt;La_Dernière_Opération,"",
IF(L$4=La_Dernière_Opération,Montant,
IF(L$4=$D38,IF(OR(L$4=Tout_JF_P,NOT(NETWORKDAYS.INTL(L$4,L$4,Chômés))),"*",Montant),
IF(_T_E=L$4,IF(OR(L$4=Tout_JF_P,NOT(NETWORKDAYS.INTL(L$4,L$4,Chômés))),"*",Montant),
IF(AND(OFFSET(L38,,-Sens)&lt;&gt;"",OR(OFFSET(L$4,,-Sens)=Tout_JF_P,NOT(NETWORKDAYS.INTL(OFFSET(L$4,,-Sens),OFFSET(L$4,,-Sens),Chômés)))),IF(OR(L$4=Tout_JF_P,NOT(NETWORKDAYS.INTL(L$4,L$4,Chômés))),"*",Montant),
"")))))),"")</f>
        <v/>
      </c>
      <c r="M38" s="40" t="str">
        <f t="array" aca="1" ref="M38" ca="1">IFERROR(IF(M$4&lt;$D38,"",
IF(M$4&gt;La_Dernière_Opération,"",
IF(M$4=La_Dernière_Opération,Montant,
IF(M$4=$D38,IF(OR(M$4=Tout_JF_P,NOT(NETWORKDAYS.INTL(M$4,M$4,Chômés))),"*",Montant),
IF(_T_E=M$4,IF(OR(M$4=Tout_JF_P,NOT(NETWORKDAYS.INTL(M$4,M$4,Chômés))),"*",Montant),
IF(AND(OFFSET(M38,,-Sens)&lt;&gt;"",OR(OFFSET(M$4,,-Sens)=Tout_JF_P,NOT(NETWORKDAYS.INTL(OFFSET(M$4,,-Sens),OFFSET(M$4,,-Sens),Chômés)))),IF(OR(M$4=Tout_JF_P,NOT(NETWORKDAYS.INTL(M$4,M$4,Chômés))),"*",Montant),
"")))))),"")</f>
        <v/>
      </c>
      <c r="N38" s="40" t="str">
        <f t="array" aca="1" ref="N38" ca="1">IFERROR(IF(N$4&lt;$D38,"",
IF(N$4&gt;La_Dernière_Opération,"",
IF(N$4=La_Dernière_Opération,Montant,
IF(N$4=$D38,IF(OR(N$4=Tout_JF_P,NOT(NETWORKDAYS.INTL(N$4,N$4,Chômés))),"*",Montant),
IF(_T_E=N$4,IF(OR(N$4=Tout_JF_P,NOT(NETWORKDAYS.INTL(N$4,N$4,Chômés))),"*",Montant),
IF(AND(OFFSET(N38,,-Sens)&lt;&gt;"",OR(OFFSET(N$4,,-Sens)=Tout_JF_P,NOT(NETWORKDAYS.INTL(OFFSET(N$4,,-Sens),OFFSET(N$4,,-Sens),Chômés)))),IF(OR(N$4=Tout_JF_P,NOT(NETWORKDAYS.INTL(N$4,N$4,Chômés))),"*",Montant),
"")))))),"")</f>
        <v/>
      </c>
      <c r="O38" s="40" t="str">
        <f t="array" aca="1" ref="O38" ca="1">IFERROR(IF(O$4&lt;$D38,"",
IF(O$4&gt;La_Dernière_Opération,"",
IF(O$4=La_Dernière_Opération,Montant,
IF(O$4=$D38,IF(OR(O$4=Tout_JF_P,NOT(NETWORKDAYS.INTL(O$4,O$4,Chômés))),"*",Montant),
IF(_T_E=O$4,IF(OR(O$4=Tout_JF_P,NOT(NETWORKDAYS.INTL(O$4,O$4,Chômés))),"*",Montant),
IF(AND(OFFSET(O38,,-Sens)&lt;&gt;"",OR(OFFSET(O$4,,-Sens)=Tout_JF_P,NOT(NETWORKDAYS.INTL(OFFSET(O$4,,-Sens),OFFSET(O$4,,-Sens),Chômés)))),IF(OR(O$4=Tout_JF_P,NOT(NETWORKDAYS.INTL(O$4,O$4,Chômés))),"*",Montant),
"")))))),"")</f>
        <v/>
      </c>
      <c r="P38" s="40" t="str">
        <f t="array" aca="1" ref="P38" ca="1">IFERROR(IF(P$4&lt;$D38,"",
IF(P$4&gt;La_Dernière_Opération,"",
IF(P$4=La_Dernière_Opération,Montant,
IF(P$4=$D38,IF(OR(P$4=Tout_JF_P,NOT(NETWORKDAYS.INTL(P$4,P$4,Chômés))),"*",Montant),
IF(_T_E=P$4,IF(OR(P$4=Tout_JF_P,NOT(NETWORKDAYS.INTL(P$4,P$4,Chômés))),"*",Montant),
IF(AND(OFFSET(P38,,-Sens)&lt;&gt;"",OR(OFFSET(P$4,,-Sens)=Tout_JF_P,NOT(NETWORKDAYS.INTL(OFFSET(P$4,,-Sens),OFFSET(P$4,,-Sens),Chômés)))),IF(OR(P$4=Tout_JF_P,NOT(NETWORKDAYS.INTL(P$4,P$4,Chômés))),"*",Montant),
"")))))),"")</f>
        <v/>
      </c>
      <c r="Q38" s="40" t="str">
        <f t="array" aca="1" ref="Q38" ca="1">IFERROR(IF(Q$4&lt;$D38,"",
IF(Q$4&gt;La_Dernière_Opération,"",
IF(Q$4=La_Dernière_Opération,Montant,
IF(Q$4=$D38,IF(OR(Q$4=Tout_JF_P,NOT(NETWORKDAYS.INTL(Q$4,Q$4,Chômés))),"*",Montant),
IF(_T_E=Q$4,IF(OR(Q$4=Tout_JF_P,NOT(NETWORKDAYS.INTL(Q$4,Q$4,Chômés))),"*",Montant),
IF(AND(OFFSET(Q38,,-Sens)&lt;&gt;"",OR(OFFSET(Q$4,,-Sens)=Tout_JF_P,NOT(NETWORKDAYS.INTL(OFFSET(Q$4,,-Sens),OFFSET(Q$4,,-Sens),Chômés)))),IF(OR(Q$4=Tout_JF_P,NOT(NETWORKDAYS.INTL(Q$4,Q$4,Chômés))),"*",Montant),
"")))))),"")</f>
        <v/>
      </c>
      <c r="R38" s="61" t="str">
        <f t="array" aca="1" ref="R38" ca="1">IFERROR(IF(R$4&lt;$D38,"",
IF(R$4&gt;La_Dernière_Opération,"",
IF(R$4=La_Dernière_Opération,Montant,
IF(R$4=$D38,IF(OR(R$4=Tout_JF_P,NOT(NETWORKDAYS.INTL(R$4,R$4,Chômés))),"*",Montant),
IF(_T_E=R$4,IF(OR(R$4=Tout_JF_P,NOT(NETWORKDAYS.INTL(R$4,R$4,Chômés))),"*",Montant),
IF(AND(OFFSET(R38,,-Sens)&lt;&gt;"",OR(OFFSET(R$4,,-Sens)=Tout_JF_P,NOT(NETWORKDAYS.INTL(OFFSET(R$4,,-Sens),OFFSET(R$4,,-Sens),Chômés)))),IF(OR(R$4=Tout_JF_P,NOT(NETWORKDAYS.INTL(R$4,R$4,Chômés))),"*",Montant),
"")))))),"")</f>
        <v/>
      </c>
      <c r="S38" s="61" t="str">
        <f t="array" aca="1" ref="S38" ca="1">IFERROR(IF(S$4&lt;$D38,"",
IF(S$4&gt;La_Dernière_Opération,"",
IF(S$4=La_Dernière_Opération,Montant,
IF(S$4=$D38,IF(OR(S$4=Tout_JF_P,NOT(NETWORKDAYS.INTL(S$4,S$4,Chômés))),"*",Montant),
IF(_T_E=S$4,IF(OR(S$4=Tout_JF_P,NOT(NETWORKDAYS.INTL(S$4,S$4,Chômés))),"*",Montant),
IF(AND(OFFSET(S38,,-Sens)&lt;&gt;"",OR(OFFSET(S$4,,-Sens)=Tout_JF_P,NOT(NETWORKDAYS.INTL(OFFSET(S$4,,-Sens),OFFSET(S$4,,-Sens),Chômés)))),IF(OR(S$4=Tout_JF_P,NOT(NETWORKDAYS.INTL(S$4,S$4,Chômés))),"*",Montant),
"")))))),"")</f>
        <v/>
      </c>
      <c r="T38" s="61" t="str">
        <f t="array" aca="1" ref="T38" ca="1">IFERROR(IF(T$4&lt;$D38,"",
IF(T$4&gt;La_Dernière_Opération,"",
IF(T$4=La_Dernière_Opération,Montant,
IF(T$4=$D38,IF(OR(T$4=Tout_JF_P,NOT(NETWORKDAYS.INTL(T$4,T$4,Chômés))),"*",Montant),
IF(_T_E=T$4,IF(OR(T$4=Tout_JF_P,NOT(NETWORKDAYS.INTL(T$4,T$4,Chômés))),"*",Montant),
IF(AND(OFFSET(T38,,-Sens)&lt;&gt;"",OR(OFFSET(T$4,,-Sens)=Tout_JF_P,NOT(NETWORKDAYS.INTL(OFFSET(T$4,,-Sens),OFFSET(T$4,,-Sens),Chômés)))),IF(OR(T$4=Tout_JF_P,NOT(NETWORKDAYS.INTL(T$4,T$4,Chômés))),"*",Montant),
"")))))),"")</f>
        <v/>
      </c>
      <c r="U38" s="61" t="str">
        <f t="array" aca="1" ref="U38" ca="1">IFERROR(IF(U$4&lt;$D38,"",
IF(U$4&gt;La_Dernière_Opération,"",
IF(U$4=La_Dernière_Opération,Montant,
IF(U$4=$D38,IF(OR(U$4=Tout_JF_P,NOT(NETWORKDAYS.INTL(U$4,U$4,Chômés))),"*",Montant),
IF(_T_E=U$4,IF(OR(U$4=Tout_JF_P,NOT(NETWORKDAYS.INTL(U$4,U$4,Chômés))),"*",Montant),
IF(AND(OFFSET(U38,,-Sens)&lt;&gt;"",OR(OFFSET(U$4,,-Sens)=Tout_JF_P,NOT(NETWORKDAYS.INTL(OFFSET(U$4,,-Sens),OFFSET(U$4,,-Sens),Chômés)))),IF(OR(U$4=Tout_JF_P,NOT(NETWORKDAYS.INTL(U$4,U$4,Chômés))),"*",Montant),
"")))))),"")</f>
        <v/>
      </c>
      <c r="V38" s="61" t="str">
        <f t="array" aca="1" ref="V38" ca="1">IFERROR(IF(V$4&lt;$D38,"",
IF(V$4&gt;La_Dernière_Opération,"",
IF(V$4=La_Dernière_Opération,Montant,
IF(V$4=$D38,IF(OR(V$4=Tout_JF_P,NOT(NETWORKDAYS.INTL(V$4,V$4,Chômés))),"*",Montant),
IF(_T_E=V$4,IF(OR(V$4=Tout_JF_P,NOT(NETWORKDAYS.INTL(V$4,V$4,Chômés))),"*",Montant),
IF(AND(OFFSET(V38,,-Sens)&lt;&gt;"",OR(OFFSET(V$4,,-Sens)=Tout_JF_P,NOT(NETWORKDAYS.INTL(OFFSET(V$4,,-Sens),OFFSET(V$4,,-Sens),Chômés)))),IF(OR(V$4=Tout_JF_P,NOT(NETWORKDAYS.INTL(V$4,V$4,Chômés))),"*",Montant),
"")))))),"")</f>
        <v/>
      </c>
      <c r="W38" s="61" t="str">
        <f t="array" aca="1" ref="W38" ca="1">IFERROR(IF(W$4&lt;$D38,"",
IF(W$4&gt;La_Dernière_Opération,"",
IF(W$4=La_Dernière_Opération,Montant,
IF(W$4=$D38,IF(OR(W$4=Tout_JF_P,NOT(NETWORKDAYS.INTL(W$4,W$4,Chômés))),"*",Montant),
IF(_T_E=W$4,IF(OR(W$4=Tout_JF_P,NOT(NETWORKDAYS.INTL(W$4,W$4,Chômés))),"*",Montant),
IF(AND(OFFSET(W38,,-Sens)&lt;&gt;"",OR(OFFSET(W$4,,-Sens)=Tout_JF_P,NOT(NETWORKDAYS.INTL(OFFSET(W$4,,-Sens),OFFSET(W$4,,-Sens),Chômés)))),IF(OR(W$4=Tout_JF_P,NOT(NETWORKDAYS.INTL(W$4,W$4,Chômés))),"*",Montant),
"")))))),"")</f>
        <v/>
      </c>
      <c r="X38" s="61" t="str">
        <f t="array" aca="1" ref="X38" ca="1">IFERROR(IF(X$4&lt;$D38,"",
IF(X$4&gt;La_Dernière_Opération,"",
IF(X$4=La_Dernière_Opération,Montant,
IF(X$4=$D38,IF(OR(X$4=Tout_JF_P,NOT(NETWORKDAYS.INTL(X$4,X$4,Chômés))),"*",Montant),
IF(_T_E=X$4,IF(OR(X$4=Tout_JF_P,NOT(NETWORKDAYS.INTL(X$4,X$4,Chômés))),"*",Montant),
IF(AND(OFFSET(X38,,-Sens)&lt;&gt;"",OR(OFFSET(X$4,,-Sens)=Tout_JF_P,NOT(NETWORKDAYS.INTL(OFFSET(X$4,,-Sens),OFFSET(X$4,,-Sens),Chômés)))),IF(OR(X$4=Tout_JF_P,NOT(NETWORKDAYS.INTL(X$4,X$4,Chômés))),"*",Montant),
"")))))),"")</f>
        <v/>
      </c>
      <c r="Y38" s="61" t="str">
        <f t="array" aca="1" ref="Y38" ca="1">IFERROR(IF(Y$4&lt;$D38,"",
IF(Y$4&gt;La_Dernière_Opération,"",
IF(Y$4=La_Dernière_Opération,Montant,
IF(Y$4=$D38,IF(OR(Y$4=Tout_JF_P,NOT(NETWORKDAYS.INTL(Y$4,Y$4,Chômés))),"*",Montant),
IF(_T_E=Y$4,IF(OR(Y$4=Tout_JF_P,NOT(NETWORKDAYS.INTL(Y$4,Y$4,Chômés))),"*",Montant),
IF(AND(OFFSET(Y38,,-Sens)&lt;&gt;"",OR(OFFSET(Y$4,,-Sens)=Tout_JF_P,NOT(NETWORKDAYS.INTL(OFFSET(Y$4,,-Sens),OFFSET(Y$4,,-Sens),Chômés)))),IF(OR(Y$4=Tout_JF_P,NOT(NETWORKDAYS.INTL(Y$4,Y$4,Chômés))),"*",Montant),
"")))))),"")</f>
        <v/>
      </c>
      <c r="Z38" s="61" t="str">
        <f t="array" aca="1" ref="Z38" ca="1">IFERROR(IF(Z$4&lt;$D38,"",
IF(Z$4&gt;La_Dernière_Opération,"",
IF(Z$4=La_Dernière_Opération,Montant,
IF(Z$4=$D38,IF(OR(Z$4=Tout_JF_P,NOT(NETWORKDAYS.INTL(Z$4,Z$4,Chômés))),"*",Montant),
IF(_T_E=Z$4,IF(OR(Z$4=Tout_JF_P,NOT(NETWORKDAYS.INTL(Z$4,Z$4,Chômés))),"*",Montant),
IF(AND(OFFSET(Z38,,-Sens)&lt;&gt;"",OR(OFFSET(Z$4,,-Sens)=Tout_JF_P,NOT(NETWORKDAYS.INTL(OFFSET(Z$4,,-Sens),OFFSET(Z$4,,-Sens),Chômés)))),IF(OR(Z$4=Tout_JF_P,NOT(NETWORKDAYS.INTL(Z$4,Z$4,Chômés))),"*",Montant),
"")))))),"")</f>
        <v/>
      </c>
      <c r="AA38" s="61" t="str">
        <f t="array" aca="1" ref="AA38" ca="1">IFERROR(IF(AA$4&lt;$D38,"",
IF(AA$4&gt;La_Dernière_Opération,"",
IF(AA$4=La_Dernière_Opération,Montant,
IF(AA$4=$D38,IF(OR(AA$4=Tout_JF_P,NOT(NETWORKDAYS.INTL(AA$4,AA$4,Chômés))),"*",Montant),
IF(_T_E=AA$4,IF(OR(AA$4=Tout_JF_P,NOT(NETWORKDAYS.INTL(AA$4,AA$4,Chômés))),"*",Montant),
IF(AND(OFFSET(AA38,,-Sens)&lt;&gt;"",OR(OFFSET(AA$4,,-Sens)=Tout_JF_P,NOT(NETWORKDAYS.INTL(OFFSET(AA$4,,-Sens),OFFSET(AA$4,,-Sens),Chômés)))),IF(OR(AA$4=Tout_JF_P,NOT(NETWORKDAYS.INTL(AA$4,AA$4,Chômés))),"*",Montant),
"")))))),"")</f>
        <v/>
      </c>
      <c r="AB38" s="61" t="str">
        <f t="array" aca="1" ref="AB38" ca="1">IFERROR(IF(AB$4&lt;$D38,"",
IF(AB$4&gt;La_Dernière_Opération,"",
IF(AB$4=La_Dernière_Opération,Montant,
IF(AB$4=$D38,IF(OR(AB$4=Tout_JF_P,NOT(NETWORKDAYS.INTL(AB$4,AB$4,Chômés))),"*",Montant),
IF(_T_E=AB$4,IF(OR(AB$4=Tout_JF_P,NOT(NETWORKDAYS.INTL(AB$4,AB$4,Chômés))),"*",Montant),
IF(AND(OFFSET(AB38,,-Sens)&lt;&gt;"",OR(OFFSET(AB$4,,-Sens)=Tout_JF_P,NOT(NETWORKDAYS.INTL(OFFSET(AB$4,,-Sens),OFFSET(AB$4,,-Sens),Chômés)))),IF(OR(AB$4=Tout_JF_P,NOT(NETWORKDAYS.INTL(AB$4,AB$4,Chômés))),"*",Montant),
"")))))),"")</f>
        <v/>
      </c>
      <c r="AC38" s="61" t="str">
        <f t="array" aca="1" ref="AC38" ca="1">IFERROR(IF(AC$4&lt;$D38,"",
IF(AC$4&gt;La_Dernière_Opération,"",
IF(AC$4=La_Dernière_Opération,Montant,
IF(AC$4=$D38,IF(OR(AC$4=Tout_JF_P,NOT(NETWORKDAYS.INTL(AC$4,AC$4,Chômés))),"*",Montant),
IF(_T_E=AC$4,IF(OR(AC$4=Tout_JF_P,NOT(NETWORKDAYS.INTL(AC$4,AC$4,Chômés))),"*",Montant),
IF(AND(OFFSET(AC38,,-Sens)&lt;&gt;"",OR(OFFSET(AC$4,,-Sens)=Tout_JF_P,NOT(NETWORKDAYS.INTL(OFFSET(AC$4,,-Sens),OFFSET(AC$4,,-Sens),Chômés)))),IF(OR(AC$4=Tout_JF_P,NOT(NETWORKDAYS.INTL(AC$4,AC$4,Chômés))),"*",Montant),
"")))))),"")</f>
        <v/>
      </c>
      <c r="AD38" s="61" t="str">
        <f t="array" aca="1" ref="AD38" ca="1">IFERROR(IF(AD$4&lt;$D38,"",
IF(AD$4&gt;La_Dernière_Opération,"",
IF(AD$4=La_Dernière_Opération,Montant,
IF(AD$4=$D38,IF(OR(AD$4=Tout_JF_P,NOT(NETWORKDAYS.INTL(AD$4,AD$4,Chômés))),"*",Montant),
IF(_T_E=AD$4,IF(OR(AD$4=Tout_JF_P,NOT(NETWORKDAYS.INTL(AD$4,AD$4,Chômés))),"*",Montant),
IF(AND(OFFSET(AD38,,-Sens)&lt;&gt;"",OR(OFFSET(AD$4,,-Sens)=Tout_JF_P,NOT(NETWORKDAYS.INTL(OFFSET(AD$4,,-Sens),OFFSET(AD$4,,-Sens),Chômés)))),IF(OR(AD$4=Tout_JF_P,NOT(NETWORKDAYS.INTL(AD$4,AD$4,Chômés))),"*",Montant),
"")))))),"")</f>
        <v/>
      </c>
      <c r="AE38" s="61" t="str">
        <f t="array" aca="1" ref="AE38" ca="1">IFERROR(IF(AE$4&lt;$D38,"",
IF(AE$4&gt;La_Dernière_Opération,"",
IF(AE$4=La_Dernière_Opération,Montant,
IF(AE$4=$D38,IF(OR(AE$4=Tout_JF_P,NOT(NETWORKDAYS.INTL(AE$4,AE$4,Chômés))),"*",Montant),
IF(_T_E=AE$4,IF(OR(AE$4=Tout_JF_P,NOT(NETWORKDAYS.INTL(AE$4,AE$4,Chômés))),"*",Montant),
IF(AND(OFFSET(AE38,,-Sens)&lt;&gt;"",OR(OFFSET(AE$4,,-Sens)=Tout_JF_P,NOT(NETWORKDAYS.INTL(OFFSET(AE$4,,-Sens),OFFSET(AE$4,,-Sens),Chômés)))),IF(OR(AE$4=Tout_JF_P,NOT(NETWORKDAYS.INTL(AE$4,AE$4,Chômés))),"*",Montant),
"")))))),"")</f>
        <v/>
      </c>
      <c r="AF38" s="61" t="str">
        <f t="array" aca="1" ref="AF38" ca="1">IFERROR(IF(AF$4&lt;$D38,"",
IF(AF$4&gt;La_Dernière_Opération,"",
IF(AF$4=La_Dernière_Opération,Montant,
IF(AF$4=$D38,IF(OR(AF$4=Tout_JF_P,NOT(NETWORKDAYS.INTL(AF$4,AF$4,Chômés))),"*",Montant),
IF(_T_E=AF$4,IF(OR(AF$4=Tout_JF_P,NOT(NETWORKDAYS.INTL(AF$4,AF$4,Chômés))),"*",Montant),
IF(AND(OFFSET(AF38,,-Sens)&lt;&gt;"",OR(OFFSET(AF$4,,-Sens)=Tout_JF_P,NOT(NETWORKDAYS.INTL(OFFSET(AF$4,,-Sens),OFFSET(AF$4,,-Sens),Chômés)))),IF(OR(AF$4=Tout_JF_P,NOT(NETWORKDAYS.INTL(AF$4,AF$4,Chômés))),"*",Montant),
"")))))),"")</f>
        <v/>
      </c>
      <c r="AG38" s="61" t="str">
        <f t="array" aca="1" ref="AG38" ca="1">IFERROR(IF(AG$4&lt;$D38,"",
IF(AG$4&gt;La_Dernière_Opération,"",
IF(AG$4=La_Dernière_Opération,Montant,
IF(AG$4=$D38,IF(OR(AG$4=Tout_JF_P,NOT(NETWORKDAYS.INTL(AG$4,AG$4,Chômés))),"*",Montant),
IF(_T_E=AG$4,IF(OR(AG$4=Tout_JF_P,NOT(NETWORKDAYS.INTL(AG$4,AG$4,Chômés))),"*",Montant),
IF(AND(OFFSET(AG38,,-Sens)&lt;&gt;"",OR(OFFSET(AG$4,,-Sens)=Tout_JF_P,NOT(NETWORKDAYS.INTL(OFFSET(AG$4,,-Sens),OFFSET(AG$4,,-Sens),Chômés)))),IF(OR(AG$4=Tout_JF_P,NOT(NETWORKDAYS.INTL(AG$4,AG$4,Chômés))),"*",Montant),
"")))))),"")</f>
        <v/>
      </c>
      <c r="AH38" s="61" t="str">
        <f t="array" aca="1" ref="AH38" ca="1">IFERROR(IF(AH$4&lt;$D38,"",
IF(AH$4&gt;La_Dernière_Opération,"",
IF(AH$4=La_Dernière_Opération,Montant,
IF(AH$4=$D38,IF(OR(AH$4=Tout_JF_P,NOT(NETWORKDAYS.INTL(AH$4,AH$4,Chômés))),"*",Montant),
IF(_T_E=AH$4,IF(OR(AH$4=Tout_JF_P,NOT(NETWORKDAYS.INTL(AH$4,AH$4,Chômés))),"*",Montant),
IF(AND(OFFSET(AH38,,-Sens)&lt;&gt;"",OR(OFFSET(AH$4,,-Sens)=Tout_JF_P,NOT(NETWORKDAYS.INTL(OFFSET(AH$4,,-Sens),OFFSET(AH$4,,-Sens),Chômés)))),IF(OR(AH$4=Tout_JF_P,NOT(NETWORKDAYS.INTL(AH$4,AH$4,Chômés))),"*",Montant),
"")))))),"")</f>
        <v/>
      </c>
      <c r="AI38" s="61" t="str">
        <f t="array" aca="1" ref="AI38" ca="1">IFERROR(IF(AI$4&lt;$D38,"",
IF(AI$4&gt;La_Dernière_Opération,"",
IF(AI$4=La_Dernière_Opération,Montant,
IF(AI$4=$D38,IF(OR(AI$4=Tout_JF_P,NOT(NETWORKDAYS.INTL(AI$4,AI$4,Chômés))),"*",Montant),
IF(_T_E=AI$4,IF(OR(AI$4=Tout_JF_P,NOT(NETWORKDAYS.INTL(AI$4,AI$4,Chômés))),"*",Montant),
IF(AND(OFFSET(AI38,,-Sens)&lt;&gt;"",OR(OFFSET(AI$4,,-Sens)=Tout_JF_P,NOT(NETWORKDAYS.INTL(OFFSET(AI$4,,-Sens),OFFSET(AI$4,,-Sens),Chômés)))),IF(OR(AI$4=Tout_JF_P,NOT(NETWORKDAYS.INTL(AI$4,AI$4,Chômés))),"*",Montant),
"")))))),"")</f>
        <v/>
      </c>
      <c r="AJ38" s="61" t="str">
        <f t="array" aca="1" ref="AJ38" ca="1">IFERROR(IF(AJ$4&lt;$D38,"",
IF(AJ$4&gt;La_Dernière_Opération,"",
IF(AJ$4=La_Dernière_Opération,Montant,
IF(AJ$4=$D38,IF(OR(AJ$4=Tout_JF_P,NOT(NETWORKDAYS.INTL(AJ$4,AJ$4,Chômés))),"*",Montant),
IF(_T_E=AJ$4,IF(OR(AJ$4=Tout_JF_P,NOT(NETWORKDAYS.INTL(AJ$4,AJ$4,Chômés))),"*",Montant),
IF(AND(OFFSET(AJ38,,-Sens)&lt;&gt;"",OR(OFFSET(AJ$4,,-Sens)=Tout_JF_P,NOT(NETWORKDAYS.INTL(OFFSET(AJ$4,,-Sens),OFFSET(AJ$4,,-Sens),Chômés)))),IF(OR(AJ$4=Tout_JF_P,NOT(NETWORKDAYS.INTL(AJ$4,AJ$4,Chômés))),"*",Montant),
"")))))),"")</f>
        <v/>
      </c>
      <c r="AK38" s="61" t="str">
        <f t="array" aca="1" ref="AK38" ca="1">IFERROR(IF(AK$4&lt;$D38,"",
IF(AK$4&gt;La_Dernière_Opération,"",
IF(AK$4=La_Dernière_Opération,Montant,
IF(AK$4=$D38,IF(OR(AK$4=Tout_JF_P,NOT(NETWORKDAYS.INTL(AK$4,AK$4,Chômés))),"*",Montant),
IF(_T_E=AK$4,IF(OR(AK$4=Tout_JF_P,NOT(NETWORKDAYS.INTL(AK$4,AK$4,Chômés))),"*",Montant),
IF(AND(OFFSET(AK38,,-Sens)&lt;&gt;"",OR(OFFSET(AK$4,,-Sens)=Tout_JF_P,NOT(NETWORKDAYS.INTL(OFFSET(AK$4,,-Sens),OFFSET(AK$4,,-Sens),Chômés)))),IF(OR(AK$4=Tout_JF_P,NOT(NETWORKDAYS.INTL(AK$4,AK$4,Chômés))),"*",Montant),
"")))))),"")</f>
        <v/>
      </c>
      <c r="AL38" s="61" t="str">
        <f t="array" aca="1" ref="AL38" ca="1">IFERROR(IF(AL$4&lt;$D38,"",
IF(AL$4&gt;La_Dernière_Opération,"",
IF(AL$4=La_Dernière_Opération,Montant,
IF(AL$4=$D38,IF(OR(AL$4=Tout_JF_P,NOT(NETWORKDAYS.INTL(AL$4,AL$4,Chômés))),"*",Montant),
IF(_T_E=AL$4,IF(OR(AL$4=Tout_JF_P,NOT(NETWORKDAYS.INTL(AL$4,AL$4,Chômés))),"*",Montant),
IF(AND(OFFSET(AL38,,-Sens)&lt;&gt;"",OR(OFFSET(AL$4,,-Sens)=Tout_JF_P,NOT(NETWORKDAYS.INTL(OFFSET(AL$4,,-Sens),OFFSET(AL$4,,-Sens),Chômés)))),IF(OR(AL$4=Tout_JF_P,NOT(NETWORKDAYS.INTL(AL$4,AL$4,Chômés))),"*",Montant),
"")))))),"")</f>
        <v/>
      </c>
      <c r="AM38" s="61" t="str">
        <f t="array" aca="1" ref="AM38" ca="1">IFERROR(IF(AM$4&lt;$D38,"",
IF(AM$4&gt;La_Dernière_Opération,"",
IF(AM$4=La_Dernière_Opération,Montant,
IF(AM$4=$D38,IF(OR(AM$4=Tout_JF_P,NOT(NETWORKDAYS.INTL(AM$4,AM$4,Chômés))),"*",Montant),
IF(_T_E=AM$4,IF(OR(AM$4=Tout_JF_P,NOT(NETWORKDAYS.INTL(AM$4,AM$4,Chômés))),"*",Montant),
IF(AND(OFFSET(AM38,,-Sens)&lt;&gt;"",OR(OFFSET(AM$4,,-Sens)=Tout_JF_P,NOT(NETWORKDAYS.INTL(OFFSET(AM$4,,-Sens),OFFSET(AM$4,,-Sens),Chômés)))),IF(OR(AM$4=Tout_JF_P,NOT(NETWORKDAYS.INTL(AM$4,AM$4,Chômés))),"*",Montant),
"")))))),"")</f>
        <v/>
      </c>
      <c r="AN38" s="61" t="str">
        <f t="array" aca="1" ref="AN38" ca="1">IFERROR(IF(AN$4&lt;$D38,"",
IF(AN$4&gt;La_Dernière_Opération,"",
IF(AN$4=La_Dernière_Opération,Montant,
IF(AN$4=$D38,IF(OR(AN$4=Tout_JF_P,NOT(NETWORKDAYS.INTL(AN$4,AN$4,Chômés))),"*",Montant),
IF(_T_E=AN$4,IF(OR(AN$4=Tout_JF_P,NOT(NETWORKDAYS.INTL(AN$4,AN$4,Chômés))),"*",Montant),
IF(AND(OFFSET(AN38,,-Sens)&lt;&gt;"",OR(OFFSET(AN$4,,-Sens)=Tout_JF_P,NOT(NETWORKDAYS.INTL(OFFSET(AN$4,,-Sens),OFFSET(AN$4,,-Sens),Chômés)))),IF(OR(AN$4=Tout_JF_P,NOT(NETWORKDAYS.INTL(AN$4,AN$4,Chômés))),"*",Montant),
"")))))),"")</f>
        <v/>
      </c>
      <c r="AO38" s="61" t="str">
        <f t="array" aca="1" ref="AO38" ca="1">IFERROR(IF(AO$4&lt;$D38,"",
IF(AO$4&gt;La_Dernière_Opération,"",
IF(AO$4=La_Dernière_Opération,Montant,
IF(AO$4=$D38,IF(OR(AO$4=Tout_JF_P,NOT(NETWORKDAYS.INTL(AO$4,AO$4,Chômés))),"*",Montant),
IF(_T_E=AO$4,IF(OR(AO$4=Tout_JF_P,NOT(NETWORKDAYS.INTL(AO$4,AO$4,Chômés))),"*",Montant),
IF(AND(OFFSET(AO38,,-Sens)&lt;&gt;"",OR(OFFSET(AO$4,,-Sens)=Tout_JF_P,NOT(NETWORKDAYS.INTL(OFFSET(AO$4,,-Sens),OFFSET(AO$4,,-Sens),Chômés)))),IF(OR(AO$4=Tout_JF_P,NOT(NETWORKDAYS.INTL(AO$4,AO$4,Chômés))),"*",Montant),
"")))))),"")</f>
        <v/>
      </c>
      <c r="AP38" s="61" t="str">
        <f t="array" aca="1" ref="AP38" ca="1">IFERROR(IF(AP$4&lt;$D38,"",
IF(AP$4&gt;La_Dernière_Opération,"",
IF(AP$4=La_Dernière_Opération,Montant,
IF(AP$4=$D38,IF(OR(AP$4=Tout_JF_P,NOT(NETWORKDAYS.INTL(AP$4,AP$4,Chômés))),"*",Montant),
IF(_T_E=AP$4,IF(OR(AP$4=Tout_JF_P,NOT(NETWORKDAYS.INTL(AP$4,AP$4,Chômés))),"*",Montant),
IF(AND(OFFSET(AP38,,-Sens)&lt;&gt;"",OR(OFFSET(AP$4,,-Sens)=Tout_JF_P,NOT(NETWORKDAYS.INTL(OFFSET(AP$4,,-Sens),OFFSET(AP$4,,-Sens),Chômés)))),IF(OR(AP$4=Tout_JF_P,NOT(NETWORKDAYS.INTL(AP$4,AP$4,Chômés))),"*",Montant),
"")))))),"")</f>
        <v/>
      </c>
      <c r="AQ38" s="61" t="str">
        <f t="array" aca="1" ref="AQ38" ca="1">IFERROR(IF(AQ$4&lt;$D38,"",
IF(AQ$4&gt;La_Dernière_Opération,"",
IF(AQ$4=La_Dernière_Opération,Montant,
IF(AQ$4=$D38,IF(OR(AQ$4=Tout_JF_P,NOT(NETWORKDAYS.INTL(AQ$4,AQ$4,Chômés))),"*",Montant),
IF(_T_E=AQ$4,IF(OR(AQ$4=Tout_JF_P,NOT(NETWORKDAYS.INTL(AQ$4,AQ$4,Chômés))),"*",Montant),
IF(AND(OFFSET(AQ38,,-Sens)&lt;&gt;"",OR(OFFSET(AQ$4,,-Sens)=Tout_JF_P,NOT(NETWORKDAYS.INTL(OFFSET(AQ$4,,-Sens),OFFSET(AQ$4,,-Sens),Chômés)))),IF(OR(AQ$4=Tout_JF_P,NOT(NETWORKDAYS.INTL(AQ$4,AQ$4,Chômés))),"*",Montant),
"")))))),"")</f>
        <v/>
      </c>
      <c r="AR38" s="61" t="str">
        <f t="array" aca="1" ref="AR38" ca="1">IFERROR(IF(AR$4&lt;$D38,"",
IF(AR$4&gt;La_Dernière_Opération,"",
IF(AR$4=La_Dernière_Opération,Montant,
IF(AR$4=$D38,IF(OR(AR$4=Tout_JF_P,NOT(NETWORKDAYS.INTL(AR$4,AR$4,Chômés))),"*",Montant),
IF(_T_E=AR$4,IF(OR(AR$4=Tout_JF_P,NOT(NETWORKDAYS.INTL(AR$4,AR$4,Chômés))),"*",Montant),
IF(AND(OFFSET(AR38,,-Sens)&lt;&gt;"",OR(OFFSET(AR$4,,-Sens)=Tout_JF_P,NOT(NETWORKDAYS.INTL(OFFSET(AR$4,,-Sens),OFFSET(AR$4,,-Sens),Chômés)))),IF(OR(AR$4=Tout_JF_P,NOT(NETWORKDAYS.INTL(AR$4,AR$4,Chômés))),"*",Montant),
"")))))),"")</f>
        <v/>
      </c>
      <c r="AS38" s="61" t="str">
        <f t="array" aca="1" ref="AS38" ca="1">IFERROR(IF(AS$4&lt;$D38,"",
IF(AS$4&gt;La_Dernière_Opération,"",
IF(AS$4=La_Dernière_Opération,Montant,
IF(AS$4=$D38,IF(OR(AS$4=Tout_JF_P,NOT(NETWORKDAYS.INTL(AS$4,AS$4,Chômés))),"*",Montant),
IF(_T_E=AS$4,IF(OR(AS$4=Tout_JF_P,NOT(NETWORKDAYS.INTL(AS$4,AS$4,Chômés))),"*",Montant),
IF(AND(OFFSET(AS38,,-Sens)&lt;&gt;"",OR(OFFSET(AS$4,,-Sens)=Tout_JF_P,NOT(NETWORKDAYS.INTL(OFFSET(AS$4,,-Sens),OFFSET(AS$4,,-Sens),Chômés)))),IF(OR(AS$4=Tout_JF_P,NOT(NETWORKDAYS.INTL(AS$4,AS$4,Chômés))),"*",Montant),
"")))))),"")</f>
        <v/>
      </c>
      <c r="AT38" s="61" t="str">
        <f t="array" aca="1" ref="AT38" ca="1">IFERROR(IF(AT$4&lt;$D38,"",
IF(AT$4&gt;La_Dernière_Opération,"",
IF(AT$4=La_Dernière_Opération,Montant,
IF(AT$4=$D38,IF(OR(AT$4=Tout_JF_P,NOT(NETWORKDAYS.INTL(AT$4,AT$4,Chômés))),"*",Montant),
IF(_T_E=AT$4,IF(OR(AT$4=Tout_JF_P,NOT(NETWORKDAYS.INTL(AT$4,AT$4,Chômés))),"*",Montant),
IF(AND(OFFSET(AT38,,-Sens)&lt;&gt;"",OR(OFFSET(AT$4,,-Sens)=Tout_JF_P,NOT(NETWORKDAYS.INTL(OFFSET(AT$4,,-Sens),OFFSET(AT$4,,-Sens),Chômés)))),IF(OR(AT$4=Tout_JF_P,NOT(NETWORKDAYS.INTL(AT$4,AT$4,Chômés))),"*",Montant),
"")))))),"")</f>
        <v/>
      </c>
      <c r="AU38" s="61" t="str">
        <f t="array" aca="1" ref="AU38" ca="1">IFERROR(IF(AU$4&lt;$D38,"",
IF(AU$4&gt;La_Dernière_Opération,"",
IF(AU$4=La_Dernière_Opération,Montant,
IF(AU$4=$D38,IF(OR(AU$4=Tout_JF_P,NOT(NETWORKDAYS.INTL(AU$4,AU$4,Chômés))),"*",Montant),
IF(_T_E=AU$4,IF(OR(AU$4=Tout_JF_P,NOT(NETWORKDAYS.INTL(AU$4,AU$4,Chômés))),"*",Montant),
IF(AND(OFFSET(AU38,,-Sens)&lt;&gt;"",OR(OFFSET(AU$4,,-Sens)=Tout_JF_P,NOT(NETWORKDAYS.INTL(OFFSET(AU$4,,-Sens),OFFSET(AU$4,,-Sens),Chômés)))),IF(OR(AU$4=Tout_JF_P,NOT(NETWORKDAYS.INTL(AU$4,AU$4,Chômés))),"*",Montant),
"")))))),"")</f>
        <v/>
      </c>
      <c r="AV38" s="61" t="str">
        <f t="array" aca="1" ref="AV38" ca="1">IFERROR(IF(AV$4&lt;$D38,"",
IF(AV$4&gt;La_Dernière_Opération,"",
IF(AV$4=La_Dernière_Opération,Montant,
IF(AV$4=$D38,IF(OR(AV$4=Tout_JF_P,NOT(NETWORKDAYS.INTL(AV$4,AV$4,Chômés))),"*",Montant),
IF(_T_E=AV$4,IF(OR(AV$4=Tout_JF_P,NOT(NETWORKDAYS.INTL(AV$4,AV$4,Chômés))),"*",Montant),
IF(AND(OFFSET(AV38,,-Sens)&lt;&gt;"",OR(OFFSET(AV$4,,-Sens)=Tout_JF_P,NOT(NETWORKDAYS.INTL(OFFSET(AV$4,,-Sens),OFFSET(AV$4,,-Sens),Chômés)))),IF(OR(AV$4=Tout_JF_P,NOT(NETWORKDAYS.INTL(AV$4,AV$4,Chômés))),"*",Montant),
"")))))),"")</f>
        <v/>
      </c>
      <c r="AW38" s="61" t="str">
        <f t="array" aca="1" ref="AW38" ca="1">IFERROR(IF(AW$4&lt;$D38,"",
IF(AW$4&gt;La_Dernière_Opération,"",
IF(AW$4=La_Dernière_Opération,Montant,
IF(AW$4=$D38,IF(OR(AW$4=Tout_JF_P,NOT(NETWORKDAYS.INTL(AW$4,AW$4,Chômés))),"*",Montant),
IF(_T_E=AW$4,IF(OR(AW$4=Tout_JF_P,NOT(NETWORKDAYS.INTL(AW$4,AW$4,Chômés))),"*",Montant),
IF(AND(OFFSET(AW38,,-Sens)&lt;&gt;"",OR(OFFSET(AW$4,,-Sens)=Tout_JF_P,NOT(NETWORKDAYS.INTL(OFFSET(AW$4,,-Sens),OFFSET(AW$4,,-Sens),Chômés)))),IF(OR(AW$4=Tout_JF_P,NOT(NETWORKDAYS.INTL(AW$4,AW$4,Chômés))),"*",Montant),
"")))))),"")</f>
        <v/>
      </c>
      <c r="AX38" s="61" t="str">
        <f t="array" aca="1" ref="AX38" ca="1">IFERROR(IF(AX$4&lt;$D38,"",
IF(AX$4&gt;La_Dernière_Opération,"",
IF(AX$4=La_Dernière_Opération,Montant,
IF(AX$4=$D38,IF(OR(AX$4=Tout_JF_P,NOT(NETWORKDAYS.INTL(AX$4,AX$4,Chômés))),"*",Montant),
IF(_T_E=AX$4,IF(OR(AX$4=Tout_JF_P,NOT(NETWORKDAYS.INTL(AX$4,AX$4,Chômés))),"*",Montant),
IF(AND(OFFSET(AX38,,-Sens)&lt;&gt;"",OR(OFFSET(AX$4,,-Sens)=Tout_JF_P,NOT(NETWORKDAYS.INTL(OFFSET(AX$4,,-Sens),OFFSET(AX$4,,-Sens),Chômés)))),IF(OR(AX$4=Tout_JF_P,NOT(NETWORKDAYS.INTL(AX$4,AX$4,Chômés))),"*",Montant),
"")))))),"")</f>
        <v/>
      </c>
      <c r="AY38" s="61" t="str">
        <f t="array" aca="1" ref="AY38" ca="1">IFERROR(IF(AY$4&lt;$D38,"",
IF(AY$4&gt;La_Dernière_Opération,"",
IF(AY$4=La_Dernière_Opération,Montant,
IF(AY$4=$D38,IF(OR(AY$4=Tout_JF_P,NOT(NETWORKDAYS.INTL(AY$4,AY$4,Chômés))),"*",Montant),
IF(_T_E=AY$4,IF(OR(AY$4=Tout_JF_P,NOT(NETWORKDAYS.INTL(AY$4,AY$4,Chômés))),"*",Montant),
IF(AND(OFFSET(AY38,,-Sens)&lt;&gt;"",OR(OFFSET(AY$4,,-Sens)=Tout_JF_P,NOT(NETWORKDAYS.INTL(OFFSET(AY$4,,-Sens),OFFSET(AY$4,,-Sens),Chômés)))),IF(OR(AY$4=Tout_JF_P,NOT(NETWORKDAYS.INTL(AY$4,AY$4,Chômés))),"*",Montant),
"")))))),"")</f>
        <v/>
      </c>
      <c r="AZ38" s="61" t="str">
        <f t="array" aca="1" ref="AZ38" ca="1">IFERROR(IF(AZ$4&lt;$D38,"",
IF(AZ$4&gt;La_Dernière_Opération,"",
IF(AZ$4=La_Dernière_Opération,Montant,
IF(AZ$4=$D38,IF(OR(AZ$4=Tout_JF_P,NOT(NETWORKDAYS.INTL(AZ$4,AZ$4,Chômés))),"*",Montant),
IF(_T_E=AZ$4,IF(OR(AZ$4=Tout_JF_P,NOT(NETWORKDAYS.INTL(AZ$4,AZ$4,Chômés))),"*",Montant),
IF(AND(OFFSET(AZ38,,-Sens)&lt;&gt;"",OR(OFFSET(AZ$4,,-Sens)=Tout_JF_P,NOT(NETWORKDAYS.INTL(OFFSET(AZ$4,,-Sens),OFFSET(AZ$4,,-Sens),Chômés)))),IF(OR(AZ$4=Tout_JF_P,NOT(NETWORKDAYS.INTL(AZ$4,AZ$4,Chômés))),"*",Montant),
"")))))),"")</f>
        <v/>
      </c>
      <c r="BA38" s="61" t="str">
        <f t="array" aca="1" ref="BA38" ca="1">IFERROR(IF(BA$4&lt;$D38,"",
IF(BA$4&gt;La_Dernière_Opération,"",
IF(BA$4=La_Dernière_Opération,Montant,
IF(BA$4=$D38,IF(OR(BA$4=Tout_JF_P,NOT(NETWORKDAYS.INTL(BA$4,BA$4,Chômés))),"*",Montant),
IF(_T_E=BA$4,IF(OR(BA$4=Tout_JF_P,NOT(NETWORKDAYS.INTL(BA$4,BA$4,Chômés))),"*",Montant),
IF(AND(OFFSET(BA38,,-Sens)&lt;&gt;"",OR(OFFSET(BA$4,,-Sens)=Tout_JF_P,NOT(NETWORKDAYS.INTL(OFFSET(BA$4,,-Sens),OFFSET(BA$4,,-Sens),Chômés)))),IF(OR(BA$4=Tout_JF_P,NOT(NETWORKDAYS.INTL(BA$4,BA$4,Chômés))),"*",Montant),
"")))))),"")</f>
        <v/>
      </c>
      <c r="BB38" s="44" t="str">
        <f t="array" aca="1" ref="BB38" ca="1">IFERROR(IF(BB$4&lt;$D38,"",
IF(BB$4&gt;La_Dernière_Opération,"",
IF(BB$4=La_Dernière_Opération,Montant,
IF(BB$4=$D38,IF(OR(BB$4=Tout_JF_P,NOT(NETWORKDAYS.INTL(BB$4,BB$4,Chômés))),"*",Montant),
IF(_T_E=BB$4,IF(OR(BB$4=Tout_JF_P,NOT(NETWORKDAYS.INTL(BB$4,BB$4,Chômés))),"*",Montant),
IF(AND(OFFSET(BB38,,-Sens)&lt;&gt;"",OR(OFFSET(BB$4,,-Sens)=Tout_JF_P,NOT(NETWORKDAYS.INTL(OFFSET(BB$4,,-Sens),OFFSET(BB$4,,-Sens),Chômés)))),IF(OR(BB$4=Tout_JF_P,NOT(NETWORKDAYS.INTL(BB$4,BB$4,Chômés))),"*",Montant),
"")))))),"")</f>
        <v/>
      </c>
      <c r="BC38" s="44" t="str">
        <f t="array" aca="1" ref="BC38" ca="1">IFERROR(IF(BC$4&lt;$D38,"",
IF(BC$4&gt;La_Dernière_Opération,"",
IF(BC$4=La_Dernière_Opération,Montant,
IF(BC$4=$D38,IF(OR(BC$4=Tout_JF_P,NOT(NETWORKDAYS.INTL(BC$4,BC$4,Chômés))),"*",Montant),
IF(_T_E=BC$4,IF(OR(BC$4=Tout_JF_P,NOT(NETWORKDAYS.INTL(BC$4,BC$4,Chômés))),"*",Montant),
IF(AND(OFFSET(BC38,,-Sens)&lt;&gt;"",OR(OFFSET(BC$4,,-Sens)=Tout_JF_P,NOT(NETWORKDAYS.INTL(OFFSET(BC$4,,-Sens),OFFSET(BC$4,,-Sens),Chômés)))),IF(OR(BC$4=Tout_JF_P,NOT(NETWORKDAYS.INTL(BC$4,BC$4,Chômés))),"*",Montant),
"")))))),"")</f>
        <v/>
      </c>
      <c r="BD38" s="44" t="str">
        <f t="array" aca="1" ref="BD38" ca="1">IFERROR(IF(BD$4&lt;$D38,"",
IF(BD$4&gt;La_Dernière_Opération,"",
IF(BD$4=La_Dernière_Opération,Montant,
IF(BD$4=$D38,IF(OR(BD$4=Tout_JF_P,NOT(NETWORKDAYS.INTL(BD$4,BD$4,Chômés))),"*",Montant),
IF(_T_E=BD$4,IF(OR(BD$4=Tout_JF_P,NOT(NETWORKDAYS.INTL(BD$4,BD$4,Chômés))),"*",Montant),
IF(AND(OFFSET(BD38,,-Sens)&lt;&gt;"",OR(OFFSET(BD$4,,-Sens)=Tout_JF_P,NOT(NETWORKDAYS.INTL(OFFSET(BD$4,,-Sens),OFFSET(BD$4,,-Sens),Chômés)))),IF(OR(BD$4=Tout_JF_P,NOT(NETWORKDAYS.INTL(BD$4,BD$4,Chômés))),"*",Montant),
"")))))),"")</f>
        <v>VS</v>
      </c>
      <c r="BE38" s="44" t="str">
        <f t="array" aca="1" ref="BE38" ca="1">IFERROR(IF(BE$4&lt;$D38,"",
IF(BE$4&gt;La_Dernière_Opération,"",
IF(BE$4=La_Dernière_Opération,Montant,
IF(BE$4=$D38,IF(OR(BE$4=Tout_JF_P,NOT(NETWORKDAYS.INTL(BE$4,BE$4,Chômés))),"*",Montant),
IF(_T_E=BE$4,IF(OR(BE$4=Tout_JF_P,NOT(NETWORKDAYS.INTL(BE$4,BE$4,Chômés))),"*",Montant),
IF(AND(OFFSET(BE38,,-Sens)&lt;&gt;"",OR(OFFSET(BE$4,,-Sens)=Tout_JF_P,NOT(NETWORKDAYS.INTL(OFFSET(BE$4,,-Sens),OFFSET(BE$4,,-Sens),Chômés)))),IF(OR(BE$4=Tout_JF_P,NOT(NETWORKDAYS.INTL(BE$4,BE$4,Chômés))),"*",Montant),
"")))))),"")</f>
        <v/>
      </c>
      <c r="BF38" s="44" t="str">
        <f t="array" aca="1" ref="BF38" ca="1">IFERROR(IF(BF$4&lt;$D38,"",
IF(BF$4&gt;La_Dernière_Opération,"",
IF(BF$4=La_Dernière_Opération,Montant,
IF(BF$4=$D38,IF(OR(BF$4=Tout_JF_P,NOT(NETWORKDAYS.INTL(BF$4,BF$4,Chômés))),"*",Montant),
IF(_T_E=BF$4,IF(OR(BF$4=Tout_JF_P,NOT(NETWORKDAYS.INTL(BF$4,BF$4,Chômés))),"*",Montant),
IF(AND(OFFSET(BF38,,-Sens)&lt;&gt;"",OR(OFFSET(BF$4,,-Sens)=Tout_JF_P,NOT(NETWORKDAYS.INTL(OFFSET(BF$4,,-Sens),OFFSET(BF$4,,-Sens),Chômés)))),IF(OR(BF$4=Tout_JF_P,NOT(NETWORKDAYS.INTL(BF$4,BF$4,Chômés))),"*",Montant),
"")))))),"")</f>
        <v/>
      </c>
      <c r="BG38" s="44" t="str">
        <f t="array" aca="1" ref="BG38" ca="1">IFERROR(IF(BG$4&lt;$D38,"",
IF(BG$4&gt;La_Dernière_Opération,"",
IF(BG$4=La_Dernière_Opération,Montant,
IF(BG$4=$D38,IF(OR(BG$4=Tout_JF_P,NOT(NETWORKDAYS.INTL(BG$4,BG$4,Chômés))),"*",Montant),
IF(_T_E=BG$4,IF(OR(BG$4=Tout_JF_P,NOT(NETWORKDAYS.INTL(BG$4,BG$4,Chômés))),"*",Montant),
IF(AND(OFFSET(BG38,,-Sens)&lt;&gt;"",OR(OFFSET(BG$4,,-Sens)=Tout_JF_P,NOT(NETWORKDAYS.INTL(OFFSET(BG$4,,-Sens),OFFSET(BG$4,,-Sens),Chômés)))),IF(OR(BG$4=Tout_JF_P,NOT(NETWORKDAYS.INTL(BG$4,BG$4,Chômés))),"*",Montant),
"")))))),"")</f>
        <v/>
      </c>
      <c r="BH38" s="40" t="str">
        <f t="array" aca="1" ref="BH38" ca="1">IFERROR(IF(BH$4&lt;$D38,"",
IF(BH$4&gt;La_Dernière_Opération,"",
IF(BH$4=La_Dernière_Opération,Montant,
IF(BH$4=$D38,IF(OR(BH$4=Tout_JF_P,NOT(NETWORKDAYS.INTL(BH$4,BH$4,Chômés))),"*",Montant),
IF(_T_E=BH$4,IF(OR(BH$4=Tout_JF_P,NOT(NETWORKDAYS.INTL(BH$4,BH$4,Chômés))),"*",Montant),
IF(AND(OFFSET(BH38,,-Sens)&lt;&gt;"",OR(OFFSET(BH$4,,-Sens)=Tout_JF_P,NOT(NETWORKDAYS.INTL(OFFSET(BH$4,,-Sens),OFFSET(BH$4,,-Sens),Chômés)))),IF(OR(BH$4=Tout_JF_P,NOT(NETWORKDAYS.INTL(BH$4,BH$4,Chômés))),"*",Montant),
"")))))),"")</f>
        <v/>
      </c>
    </row>
    <row r="39" spans="1:60" ht="26.25" x14ac:dyDescent="0.25">
      <c r="A39" s="63" t="s">
        <v>146</v>
      </c>
      <c r="B39" s="75" t="s">
        <v>167</v>
      </c>
      <c r="C39" s="71"/>
      <c r="D39" s="72">
        <v>43923</v>
      </c>
      <c r="E39" s="77" t="s">
        <v>56</v>
      </c>
      <c r="F39" s="73">
        <v>10000</v>
      </c>
      <c r="G39" s="71"/>
      <c r="H39" s="74">
        <f t="array" aca="1" ref="H39" ca="1">IF(OR($D39=Fériés,$D39=Ponts,NOT(NETWORKDAYS.INTL($D39,$D39,Chômés))),"Erreur de",IF($D39="","Absence de",IFERROR(
IF($I39="Terminé","Opération",
IF(TODAY()&lt;=$D39,$D39,
IF($I39&lt;WORKDAY.INTL(Prochaine_Echéance,IF(OR(WORKDAY.INTL(Prochaine_Echéance,0,Chômés,Tout_JF_P)=Tout_JF_P),1,0)*Sens,Chômés,Tout_JF_P),
$I39,
WORKDAY.INTL(Prochaine_Echéance,IF(OR(WORKDAY.INTL(Prochaine_Echéance,0,Chômés,Tout_JF_P)=Tout_JF_P),1,0)*Sens,Chômés,Tout_JF_P))
)),
IF($D39="","Absence de","Erreur de"))))</f>
        <v>43923</v>
      </c>
      <c r="I39" s="60" t="str">
        <f t="array" aca="1" ref="I39" ca="1">IF(OR($D39=Fériés,$D39=Ponts,NOT(NETWORKDAYS.INTL($D39,$D39,Chômés))),"date de début",IFERROR(
IF(La_Dernière_Opération&gt;EDATE($D39,100),"Perpétuel",
IF(La_Dernière_Opération&lt;TODAY(),"Terminé",La_Dernière_Opération)),IF(AND(ISNUMBER($D39),$E39=""),"périodicité","date de début")))</f>
        <v>Perpétuel</v>
      </c>
      <c r="J39" s="40" t="str">
        <f t="array" aca="1" ref="J39" ca="1">IFERROR(IF(J$4&lt;$D39,"",
IF(J$4&gt;La_Dernière_Opération,"",
IF(J$4=La_Dernière_Opération,Montant,
IF(J$4=$D39,IF(OR(J$4=Tout_JF_P,NOT(NETWORKDAYS.INTL(J$4,J$4,Chômés))),"*",Montant),
IF(_T_E=J$4,IF(OR(J$4=Tout_JF_P,NOT(NETWORKDAYS.INTL(J$4,J$4,Chômés))),"*",Montant),
IF(AND(OFFSET(J39,,-Sens)&lt;&gt;"",OR(OFFSET(J$4,,-Sens)=Tout_JF_P,NOT(NETWORKDAYS.INTL(OFFSET(J$4,,-Sens),OFFSET(J$4,,-Sens),Chômés)))),IF(OR(J$4=Tout_JF_P,NOT(NETWORKDAYS.INTL(J$4,J$4,Chômés))),"*",Montant),
"")))))),"")</f>
        <v/>
      </c>
      <c r="K39" s="40" t="str">
        <f t="array" aca="1" ref="K39" ca="1">IFERROR(IF(K$4&lt;$D39,"",
IF(K$4&gt;La_Dernière_Opération,"",
IF(K$4=La_Dernière_Opération,Montant,
IF(K$4=$D39,IF(OR(K$4=Tout_JF_P,NOT(NETWORKDAYS.INTL(K$4,K$4,Chômés))),"*",Montant),
IF(_T_E=K$4,IF(OR(K$4=Tout_JF_P,NOT(NETWORKDAYS.INTL(K$4,K$4,Chômés))),"*",Montant),
IF(AND(OFFSET(K39,,-Sens)&lt;&gt;"",OR(OFFSET(K$4,,-Sens)=Tout_JF_P,NOT(NETWORKDAYS.INTL(OFFSET(K$4,,-Sens),OFFSET(K$4,,-Sens),Chômés)))),IF(OR(K$4=Tout_JF_P,NOT(NETWORKDAYS.INTL(K$4,K$4,Chômés))),"*",Montant),
"")))))),"")</f>
        <v/>
      </c>
      <c r="L39" s="40" t="str">
        <f t="array" aca="1" ref="L39" ca="1">IFERROR(IF(L$4&lt;$D39,"",
IF(L$4&gt;La_Dernière_Opération,"",
IF(L$4=La_Dernière_Opération,Montant,
IF(L$4=$D39,IF(OR(L$4=Tout_JF_P,NOT(NETWORKDAYS.INTL(L$4,L$4,Chômés))),"*",Montant),
IF(_T_E=L$4,IF(OR(L$4=Tout_JF_P,NOT(NETWORKDAYS.INTL(L$4,L$4,Chômés))),"*",Montant),
IF(AND(OFFSET(L39,,-Sens)&lt;&gt;"",OR(OFFSET(L$4,,-Sens)=Tout_JF_P,NOT(NETWORKDAYS.INTL(OFFSET(L$4,,-Sens),OFFSET(L$4,,-Sens),Chômés)))),IF(OR(L$4=Tout_JF_P,NOT(NETWORKDAYS.INTL(L$4,L$4,Chômés))),"*",Montant),
"")))))),"")</f>
        <v/>
      </c>
      <c r="M39" s="40" t="str">
        <f t="array" aca="1" ref="M39" ca="1">IFERROR(IF(M$4&lt;$D39,"",
IF(M$4&gt;La_Dernière_Opération,"",
IF(M$4=La_Dernière_Opération,Montant,
IF(M$4=$D39,IF(OR(M$4=Tout_JF_P,NOT(NETWORKDAYS.INTL(M$4,M$4,Chômés))),"*",Montant),
IF(_T_E=M$4,IF(OR(M$4=Tout_JF_P,NOT(NETWORKDAYS.INTL(M$4,M$4,Chômés))),"*",Montant),
IF(AND(OFFSET(M39,,-Sens)&lt;&gt;"",OR(OFFSET(M$4,,-Sens)=Tout_JF_P,NOT(NETWORKDAYS.INTL(OFFSET(M$4,,-Sens),OFFSET(M$4,,-Sens),Chômés)))),IF(OR(M$4=Tout_JF_P,NOT(NETWORKDAYS.INTL(M$4,M$4,Chômés))),"*",Montant),
"")))))),"")</f>
        <v/>
      </c>
      <c r="N39" s="40" t="str">
        <f t="array" aca="1" ref="N39" ca="1">IFERROR(IF(N$4&lt;$D39,"",
IF(N$4&gt;La_Dernière_Opération,"",
IF(N$4=La_Dernière_Opération,Montant,
IF(N$4=$D39,IF(OR(N$4=Tout_JF_P,NOT(NETWORKDAYS.INTL(N$4,N$4,Chômés))),"*",Montant),
IF(_T_E=N$4,IF(OR(N$4=Tout_JF_P,NOT(NETWORKDAYS.INTL(N$4,N$4,Chômés))),"*",Montant),
IF(AND(OFFSET(N39,,-Sens)&lt;&gt;"",OR(OFFSET(N$4,,-Sens)=Tout_JF_P,NOT(NETWORKDAYS.INTL(OFFSET(N$4,,-Sens),OFFSET(N$4,,-Sens),Chômés)))),IF(OR(N$4=Tout_JF_P,NOT(NETWORKDAYS.INTL(N$4,N$4,Chômés))),"*",Montant),
"")))))),"")</f>
        <v/>
      </c>
      <c r="O39" s="40" t="str">
        <f t="array" aca="1" ref="O39" ca="1">IFERROR(IF(O$4&lt;$D39,"",
IF(O$4&gt;La_Dernière_Opération,"",
IF(O$4=La_Dernière_Opération,Montant,
IF(O$4=$D39,IF(OR(O$4=Tout_JF_P,NOT(NETWORKDAYS.INTL(O$4,O$4,Chômés))),"*",Montant),
IF(_T_E=O$4,IF(OR(O$4=Tout_JF_P,NOT(NETWORKDAYS.INTL(O$4,O$4,Chômés))),"*",Montant),
IF(AND(OFFSET(O39,,-Sens)&lt;&gt;"",OR(OFFSET(O$4,,-Sens)=Tout_JF_P,NOT(NETWORKDAYS.INTL(OFFSET(O$4,,-Sens),OFFSET(O$4,,-Sens),Chômés)))),IF(OR(O$4=Tout_JF_P,NOT(NETWORKDAYS.INTL(O$4,O$4,Chômés))),"*",Montant),
"")))))),"")</f>
        <v/>
      </c>
      <c r="P39" s="40" t="str">
        <f t="array" aca="1" ref="P39" ca="1">IFERROR(IF(P$4&lt;$D39,"",
IF(P$4&gt;La_Dernière_Opération,"",
IF(P$4=La_Dernière_Opération,Montant,
IF(P$4=$D39,IF(OR(P$4=Tout_JF_P,NOT(NETWORKDAYS.INTL(P$4,P$4,Chômés))),"*",Montant),
IF(_T_E=P$4,IF(OR(P$4=Tout_JF_P,NOT(NETWORKDAYS.INTL(P$4,P$4,Chômés))),"*",Montant),
IF(AND(OFFSET(P39,,-Sens)&lt;&gt;"",OR(OFFSET(P$4,,-Sens)=Tout_JF_P,NOT(NETWORKDAYS.INTL(OFFSET(P$4,,-Sens),OFFSET(P$4,,-Sens),Chômés)))),IF(OR(P$4=Tout_JF_P,NOT(NETWORKDAYS.INTL(P$4,P$4,Chômés))),"*",Montant),
"")))))),"")</f>
        <v/>
      </c>
      <c r="Q39" s="40" t="str">
        <f t="array" aca="1" ref="Q39" ca="1">IFERROR(IF(Q$4&lt;$D39,"",
IF(Q$4&gt;La_Dernière_Opération,"",
IF(Q$4=La_Dernière_Opération,Montant,
IF(Q$4=$D39,IF(OR(Q$4=Tout_JF_P,NOT(NETWORKDAYS.INTL(Q$4,Q$4,Chômés))),"*",Montant),
IF(_T_E=Q$4,IF(OR(Q$4=Tout_JF_P,NOT(NETWORKDAYS.INTL(Q$4,Q$4,Chômés))),"*",Montant),
IF(AND(OFFSET(Q39,,-Sens)&lt;&gt;"",OR(OFFSET(Q$4,,-Sens)=Tout_JF_P,NOT(NETWORKDAYS.INTL(OFFSET(Q$4,,-Sens),OFFSET(Q$4,,-Sens),Chômés)))),IF(OR(Q$4=Tout_JF_P,NOT(NETWORKDAYS.INTL(Q$4,Q$4,Chômés))),"*",Montant),
"")))))),"")</f>
        <v/>
      </c>
      <c r="R39" s="61" t="str">
        <f t="array" aca="1" ref="R39" ca="1">IFERROR(IF(R$4&lt;$D39,"",
IF(R$4&gt;La_Dernière_Opération,"",
IF(R$4=La_Dernière_Opération,Montant,
IF(R$4=$D39,IF(OR(R$4=Tout_JF_P,NOT(NETWORKDAYS.INTL(R$4,R$4,Chômés))),"*",Montant),
IF(_T_E=R$4,IF(OR(R$4=Tout_JF_P,NOT(NETWORKDAYS.INTL(R$4,R$4,Chômés))),"*",Montant),
IF(AND(OFFSET(R39,,-Sens)&lt;&gt;"",OR(OFFSET(R$4,,-Sens)=Tout_JF_P,NOT(NETWORKDAYS.INTL(OFFSET(R$4,,-Sens),OFFSET(R$4,,-Sens),Chômés)))),IF(OR(R$4=Tout_JF_P,NOT(NETWORKDAYS.INTL(R$4,R$4,Chômés))),"*",Montant),
"")))))),"")</f>
        <v/>
      </c>
      <c r="S39" s="61" t="str">
        <f t="array" aca="1" ref="S39" ca="1">IFERROR(IF(S$4&lt;$D39,"",
IF(S$4&gt;La_Dernière_Opération,"",
IF(S$4=La_Dernière_Opération,Montant,
IF(S$4=$D39,IF(OR(S$4=Tout_JF_P,NOT(NETWORKDAYS.INTL(S$4,S$4,Chômés))),"*",Montant),
IF(_T_E=S$4,IF(OR(S$4=Tout_JF_P,NOT(NETWORKDAYS.INTL(S$4,S$4,Chômés))),"*",Montant),
IF(AND(OFFSET(S39,,-Sens)&lt;&gt;"",OR(OFFSET(S$4,,-Sens)=Tout_JF_P,NOT(NETWORKDAYS.INTL(OFFSET(S$4,,-Sens),OFFSET(S$4,,-Sens),Chômés)))),IF(OR(S$4=Tout_JF_P,NOT(NETWORKDAYS.INTL(S$4,S$4,Chômés))),"*",Montant),
"")))))),"")</f>
        <v/>
      </c>
      <c r="T39" s="61" t="str">
        <f t="array" aca="1" ref="T39" ca="1">IFERROR(IF(T$4&lt;$D39,"",
IF(T$4&gt;La_Dernière_Opération,"",
IF(T$4=La_Dernière_Opération,Montant,
IF(T$4=$D39,IF(OR(T$4=Tout_JF_P,NOT(NETWORKDAYS.INTL(T$4,T$4,Chômés))),"*",Montant),
IF(_T_E=T$4,IF(OR(T$4=Tout_JF_P,NOT(NETWORKDAYS.INTL(T$4,T$4,Chômés))),"*",Montant),
IF(AND(OFFSET(T39,,-Sens)&lt;&gt;"",OR(OFFSET(T$4,,-Sens)=Tout_JF_P,NOT(NETWORKDAYS.INTL(OFFSET(T$4,,-Sens),OFFSET(T$4,,-Sens),Chômés)))),IF(OR(T$4=Tout_JF_P,NOT(NETWORKDAYS.INTL(T$4,T$4,Chômés))),"*",Montant),
"")))))),"")</f>
        <v/>
      </c>
      <c r="U39" s="61" t="str">
        <f t="array" aca="1" ref="U39" ca="1">IFERROR(IF(U$4&lt;$D39,"",
IF(U$4&gt;La_Dernière_Opération,"",
IF(U$4=La_Dernière_Opération,Montant,
IF(U$4=$D39,IF(OR(U$4=Tout_JF_P,NOT(NETWORKDAYS.INTL(U$4,U$4,Chômés))),"*",Montant),
IF(_T_E=U$4,IF(OR(U$4=Tout_JF_P,NOT(NETWORKDAYS.INTL(U$4,U$4,Chômés))),"*",Montant),
IF(AND(OFFSET(U39,,-Sens)&lt;&gt;"",OR(OFFSET(U$4,,-Sens)=Tout_JF_P,NOT(NETWORKDAYS.INTL(OFFSET(U$4,,-Sens),OFFSET(U$4,,-Sens),Chômés)))),IF(OR(U$4=Tout_JF_P,NOT(NETWORKDAYS.INTL(U$4,U$4,Chômés))),"*",Montant),
"")))))),"")</f>
        <v/>
      </c>
      <c r="V39" s="61" t="str">
        <f t="array" aca="1" ref="V39" ca="1">IFERROR(IF(V$4&lt;$D39,"",
IF(V$4&gt;La_Dernière_Opération,"",
IF(V$4=La_Dernière_Opération,Montant,
IF(V$4=$D39,IF(OR(V$4=Tout_JF_P,NOT(NETWORKDAYS.INTL(V$4,V$4,Chômés))),"*",Montant),
IF(_T_E=V$4,IF(OR(V$4=Tout_JF_P,NOT(NETWORKDAYS.INTL(V$4,V$4,Chômés))),"*",Montant),
IF(AND(OFFSET(V39,,-Sens)&lt;&gt;"",OR(OFFSET(V$4,,-Sens)=Tout_JF_P,NOT(NETWORKDAYS.INTL(OFFSET(V$4,,-Sens),OFFSET(V$4,,-Sens),Chômés)))),IF(OR(V$4=Tout_JF_P,NOT(NETWORKDAYS.INTL(V$4,V$4,Chômés))),"*",Montant),
"")))))),"")</f>
        <v/>
      </c>
      <c r="W39" s="61" t="str">
        <f t="array" aca="1" ref="W39" ca="1">IFERROR(IF(W$4&lt;$D39,"",
IF(W$4&gt;La_Dernière_Opération,"",
IF(W$4=La_Dernière_Opération,Montant,
IF(W$4=$D39,IF(OR(W$4=Tout_JF_P,NOT(NETWORKDAYS.INTL(W$4,W$4,Chômés))),"*",Montant),
IF(_T_E=W$4,IF(OR(W$4=Tout_JF_P,NOT(NETWORKDAYS.INTL(W$4,W$4,Chômés))),"*",Montant),
IF(AND(OFFSET(W39,,-Sens)&lt;&gt;"",OR(OFFSET(W$4,,-Sens)=Tout_JF_P,NOT(NETWORKDAYS.INTL(OFFSET(W$4,,-Sens),OFFSET(W$4,,-Sens),Chômés)))),IF(OR(W$4=Tout_JF_P,NOT(NETWORKDAYS.INTL(W$4,W$4,Chômés))),"*",Montant),
"")))))),"")</f>
        <v/>
      </c>
      <c r="X39" s="61" t="str">
        <f t="array" aca="1" ref="X39" ca="1">IFERROR(IF(X$4&lt;$D39,"",
IF(X$4&gt;La_Dernière_Opération,"",
IF(X$4=La_Dernière_Opération,Montant,
IF(X$4=$D39,IF(OR(X$4=Tout_JF_P,NOT(NETWORKDAYS.INTL(X$4,X$4,Chômés))),"*",Montant),
IF(_T_E=X$4,IF(OR(X$4=Tout_JF_P,NOT(NETWORKDAYS.INTL(X$4,X$4,Chômés))),"*",Montant),
IF(AND(OFFSET(X39,,-Sens)&lt;&gt;"",OR(OFFSET(X$4,,-Sens)=Tout_JF_P,NOT(NETWORKDAYS.INTL(OFFSET(X$4,,-Sens),OFFSET(X$4,,-Sens),Chômés)))),IF(OR(X$4=Tout_JF_P,NOT(NETWORKDAYS.INTL(X$4,X$4,Chômés))),"*",Montant),
"")))))),"")</f>
        <v/>
      </c>
      <c r="Y39" s="61" t="str">
        <f t="array" aca="1" ref="Y39" ca="1">IFERROR(IF(Y$4&lt;$D39,"",
IF(Y$4&gt;La_Dernière_Opération,"",
IF(Y$4=La_Dernière_Opération,Montant,
IF(Y$4=$D39,IF(OR(Y$4=Tout_JF_P,NOT(NETWORKDAYS.INTL(Y$4,Y$4,Chômés))),"*",Montant),
IF(_T_E=Y$4,IF(OR(Y$4=Tout_JF_P,NOT(NETWORKDAYS.INTL(Y$4,Y$4,Chômés))),"*",Montant),
IF(AND(OFFSET(Y39,,-Sens)&lt;&gt;"",OR(OFFSET(Y$4,,-Sens)=Tout_JF_P,NOT(NETWORKDAYS.INTL(OFFSET(Y$4,,-Sens),OFFSET(Y$4,,-Sens),Chômés)))),IF(OR(Y$4=Tout_JF_P,NOT(NETWORKDAYS.INTL(Y$4,Y$4,Chômés))),"*",Montant),
"")))))),"")</f>
        <v/>
      </c>
      <c r="Z39" s="61" t="str">
        <f t="array" aca="1" ref="Z39" ca="1">IFERROR(IF(Z$4&lt;$D39,"",
IF(Z$4&gt;La_Dernière_Opération,"",
IF(Z$4=La_Dernière_Opération,Montant,
IF(Z$4=$D39,IF(OR(Z$4=Tout_JF_P,NOT(NETWORKDAYS.INTL(Z$4,Z$4,Chômés))),"*",Montant),
IF(_T_E=Z$4,IF(OR(Z$4=Tout_JF_P,NOT(NETWORKDAYS.INTL(Z$4,Z$4,Chômés))),"*",Montant),
IF(AND(OFFSET(Z39,,-Sens)&lt;&gt;"",OR(OFFSET(Z$4,,-Sens)=Tout_JF_P,NOT(NETWORKDAYS.INTL(OFFSET(Z$4,,-Sens),OFFSET(Z$4,,-Sens),Chômés)))),IF(OR(Z$4=Tout_JF_P,NOT(NETWORKDAYS.INTL(Z$4,Z$4,Chômés))),"*",Montant),
"")))))),"")</f>
        <v/>
      </c>
      <c r="AA39" s="61" t="str">
        <f t="array" aca="1" ref="AA39" ca="1">IFERROR(IF(AA$4&lt;$D39,"",
IF(AA$4&gt;La_Dernière_Opération,"",
IF(AA$4=La_Dernière_Opération,Montant,
IF(AA$4=$D39,IF(OR(AA$4=Tout_JF_P,NOT(NETWORKDAYS.INTL(AA$4,AA$4,Chômés))),"*",Montant),
IF(_T_E=AA$4,IF(OR(AA$4=Tout_JF_P,NOT(NETWORKDAYS.INTL(AA$4,AA$4,Chômés))),"*",Montant),
IF(AND(OFFSET(AA39,,-Sens)&lt;&gt;"",OR(OFFSET(AA$4,,-Sens)=Tout_JF_P,NOT(NETWORKDAYS.INTL(OFFSET(AA$4,,-Sens),OFFSET(AA$4,,-Sens),Chômés)))),IF(OR(AA$4=Tout_JF_P,NOT(NETWORKDAYS.INTL(AA$4,AA$4,Chômés))),"*",Montant),
"")))))),"")</f>
        <v/>
      </c>
      <c r="AB39" s="61" t="str">
        <f t="array" aca="1" ref="AB39" ca="1">IFERROR(IF(AB$4&lt;$D39,"",
IF(AB$4&gt;La_Dernière_Opération,"",
IF(AB$4=La_Dernière_Opération,Montant,
IF(AB$4=$D39,IF(OR(AB$4=Tout_JF_P,NOT(NETWORKDAYS.INTL(AB$4,AB$4,Chômés))),"*",Montant),
IF(_T_E=AB$4,IF(OR(AB$4=Tout_JF_P,NOT(NETWORKDAYS.INTL(AB$4,AB$4,Chômés))),"*",Montant),
IF(AND(OFFSET(AB39,,-Sens)&lt;&gt;"",OR(OFFSET(AB$4,,-Sens)=Tout_JF_P,NOT(NETWORKDAYS.INTL(OFFSET(AB$4,,-Sens),OFFSET(AB$4,,-Sens),Chômés)))),IF(OR(AB$4=Tout_JF_P,NOT(NETWORKDAYS.INTL(AB$4,AB$4,Chômés))),"*",Montant),
"")))))),"")</f>
        <v/>
      </c>
      <c r="AC39" s="61" t="str">
        <f t="array" aca="1" ref="AC39" ca="1">IFERROR(IF(AC$4&lt;$D39,"",
IF(AC$4&gt;La_Dernière_Opération,"",
IF(AC$4=La_Dernière_Opération,Montant,
IF(AC$4=$D39,IF(OR(AC$4=Tout_JF_P,NOT(NETWORKDAYS.INTL(AC$4,AC$4,Chômés))),"*",Montant),
IF(_T_E=AC$4,IF(OR(AC$4=Tout_JF_P,NOT(NETWORKDAYS.INTL(AC$4,AC$4,Chômés))),"*",Montant),
IF(AND(OFFSET(AC39,,-Sens)&lt;&gt;"",OR(OFFSET(AC$4,,-Sens)=Tout_JF_P,NOT(NETWORKDAYS.INTL(OFFSET(AC$4,,-Sens),OFFSET(AC$4,,-Sens),Chômés)))),IF(OR(AC$4=Tout_JF_P,NOT(NETWORKDAYS.INTL(AC$4,AC$4,Chômés))),"*",Montant),
"")))))),"")</f>
        <v/>
      </c>
      <c r="AD39" s="61" t="str">
        <f t="array" aca="1" ref="AD39" ca="1">IFERROR(IF(AD$4&lt;$D39,"",
IF(AD$4&gt;La_Dernière_Opération,"",
IF(AD$4=La_Dernière_Opération,Montant,
IF(AD$4=$D39,IF(OR(AD$4=Tout_JF_P,NOT(NETWORKDAYS.INTL(AD$4,AD$4,Chômés))),"*",Montant),
IF(_T_E=AD$4,IF(OR(AD$4=Tout_JF_P,NOT(NETWORKDAYS.INTL(AD$4,AD$4,Chômés))),"*",Montant),
IF(AND(OFFSET(AD39,,-Sens)&lt;&gt;"",OR(OFFSET(AD$4,,-Sens)=Tout_JF_P,NOT(NETWORKDAYS.INTL(OFFSET(AD$4,,-Sens),OFFSET(AD$4,,-Sens),Chômés)))),IF(OR(AD$4=Tout_JF_P,NOT(NETWORKDAYS.INTL(AD$4,AD$4,Chômés))),"*",Montant),
"")))))),"")</f>
        <v/>
      </c>
      <c r="AE39" s="61" t="str">
        <f t="array" aca="1" ref="AE39" ca="1">IFERROR(IF(AE$4&lt;$D39,"",
IF(AE$4&gt;La_Dernière_Opération,"",
IF(AE$4=La_Dernière_Opération,Montant,
IF(AE$4=$D39,IF(OR(AE$4=Tout_JF_P,NOT(NETWORKDAYS.INTL(AE$4,AE$4,Chômés))),"*",Montant),
IF(_T_E=AE$4,IF(OR(AE$4=Tout_JF_P,NOT(NETWORKDAYS.INTL(AE$4,AE$4,Chômés))),"*",Montant),
IF(AND(OFFSET(AE39,,-Sens)&lt;&gt;"",OR(OFFSET(AE$4,,-Sens)=Tout_JF_P,NOT(NETWORKDAYS.INTL(OFFSET(AE$4,,-Sens),OFFSET(AE$4,,-Sens),Chômés)))),IF(OR(AE$4=Tout_JF_P,NOT(NETWORKDAYS.INTL(AE$4,AE$4,Chômés))),"*",Montant),
"")))))),"")</f>
        <v/>
      </c>
      <c r="AF39" s="61" t="str">
        <f t="array" aca="1" ref="AF39" ca="1">IFERROR(IF(AF$4&lt;$D39,"",
IF(AF$4&gt;La_Dernière_Opération,"",
IF(AF$4=La_Dernière_Opération,Montant,
IF(AF$4=$D39,IF(OR(AF$4=Tout_JF_P,NOT(NETWORKDAYS.INTL(AF$4,AF$4,Chômés))),"*",Montant),
IF(_T_E=AF$4,IF(OR(AF$4=Tout_JF_P,NOT(NETWORKDAYS.INTL(AF$4,AF$4,Chômés))),"*",Montant),
IF(AND(OFFSET(AF39,,-Sens)&lt;&gt;"",OR(OFFSET(AF$4,,-Sens)=Tout_JF_P,NOT(NETWORKDAYS.INTL(OFFSET(AF$4,,-Sens),OFFSET(AF$4,,-Sens),Chômés)))),IF(OR(AF$4=Tout_JF_P,NOT(NETWORKDAYS.INTL(AF$4,AF$4,Chômés))),"*",Montant),
"")))))),"")</f>
        <v/>
      </c>
      <c r="AG39" s="61" t="str">
        <f t="array" aca="1" ref="AG39" ca="1">IFERROR(IF(AG$4&lt;$D39,"",
IF(AG$4&gt;La_Dernière_Opération,"",
IF(AG$4=La_Dernière_Opération,Montant,
IF(AG$4=$D39,IF(OR(AG$4=Tout_JF_P,NOT(NETWORKDAYS.INTL(AG$4,AG$4,Chômés))),"*",Montant),
IF(_T_E=AG$4,IF(OR(AG$4=Tout_JF_P,NOT(NETWORKDAYS.INTL(AG$4,AG$4,Chômés))),"*",Montant),
IF(AND(OFFSET(AG39,,-Sens)&lt;&gt;"",OR(OFFSET(AG$4,,-Sens)=Tout_JF_P,NOT(NETWORKDAYS.INTL(OFFSET(AG$4,,-Sens),OFFSET(AG$4,,-Sens),Chômés)))),IF(OR(AG$4=Tout_JF_P,NOT(NETWORKDAYS.INTL(AG$4,AG$4,Chômés))),"*",Montant),
"")))))),"")</f>
        <v/>
      </c>
      <c r="AH39" s="61" t="str">
        <f t="array" aca="1" ref="AH39" ca="1">IFERROR(IF(AH$4&lt;$D39,"",
IF(AH$4&gt;La_Dernière_Opération,"",
IF(AH$4=La_Dernière_Opération,Montant,
IF(AH$4=$D39,IF(OR(AH$4=Tout_JF_P,NOT(NETWORKDAYS.INTL(AH$4,AH$4,Chômés))),"*",Montant),
IF(_T_E=AH$4,IF(OR(AH$4=Tout_JF_P,NOT(NETWORKDAYS.INTL(AH$4,AH$4,Chômés))),"*",Montant),
IF(AND(OFFSET(AH39,,-Sens)&lt;&gt;"",OR(OFFSET(AH$4,,-Sens)=Tout_JF_P,NOT(NETWORKDAYS.INTL(OFFSET(AH$4,,-Sens),OFFSET(AH$4,,-Sens),Chômés)))),IF(OR(AH$4=Tout_JF_P,NOT(NETWORKDAYS.INTL(AH$4,AH$4,Chômés))),"*",Montant),
"")))))),"")</f>
        <v/>
      </c>
      <c r="AI39" s="61" t="str">
        <f t="array" aca="1" ref="AI39" ca="1">IFERROR(IF(AI$4&lt;$D39,"",
IF(AI$4&gt;La_Dernière_Opération,"",
IF(AI$4=La_Dernière_Opération,Montant,
IF(AI$4=$D39,IF(OR(AI$4=Tout_JF_P,NOT(NETWORKDAYS.INTL(AI$4,AI$4,Chômés))),"*",Montant),
IF(_T_E=AI$4,IF(OR(AI$4=Tout_JF_P,NOT(NETWORKDAYS.INTL(AI$4,AI$4,Chômés))),"*",Montant),
IF(AND(OFFSET(AI39,,-Sens)&lt;&gt;"",OR(OFFSET(AI$4,,-Sens)=Tout_JF_P,NOT(NETWORKDAYS.INTL(OFFSET(AI$4,,-Sens),OFFSET(AI$4,,-Sens),Chômés)))),IF(OR(AI$4=Tout_JF_P,NOT(NETWORKDAYS.INTL(AI$4,AI$4,Chômés))),"*",Montant),
"")))))),"")</f>
        <v/>
      </c>
      <c r="AJ39" s="61" t="str">
        <f t="array" aca="1" ref="AJ39" ca="1">IFERROR(IF(AJ$4&lt;$D39,"",
IF(AJ$4&gt;La_Dernière_Opération,"",
IF(AJ$4=La_Dernière_Opération,Montant,
IF(AJ$4=$D39,IF(OR(AJ$4=Tout_JF_P,NOT(NETWORKDAYS.INTL(AJ$4,AJ$4,Chômés))),"*",Montant),
IF(_T_E=AJ$4,IF(OR(AJ$4=Tout_JF_P,NOT(NETWORKDAYS.INTL(AJ$4,AJ$4,Chômés))),"*",Montant),
IF(AND(OFFSET(AJ39,,-Sens)&lt;&gt;"",OR(OFFSET(AJ$4,,-Sens)=Tout_JF_P,NOT(NETWORKDAYS.INTL(OFFSET(AJ$4,,-Sens),OFFSET(AJ$4,,-Sens),Chômés)))),IF(OR(AJ$4=Tout_JF_P,NOT(NETWORKDAYS.INTL(AJ$4,AJ$4,Chômés))),"*",Montant),
"")))))),"")</f>
        <v/>
      </c>
      <c r="AK39" s="61" t="str">
        <f t="array" aca="1" ref="AK39" ca="1">IFERROR(IF(AK$4&lt;$D39,"",
IF(AK$4&gt;La_Dernière_Opération,"",
IF(AK$4=La_Dernière_Opération,Montant,
IF(AK$4=$D39,IF(OR(AK$4=Tout_JF_P,NOT(NETWORKDAYS.INTL(AK$4,AK$4,Chômés))),"*",Montant),
IF(_T_E=AK$4,IF(OR(AK$4=Tout_JF_P,NOT(NETWORKDAYS.INTL(AK$4,AK$4,Chômés))),"*",Montant),
IF(AND(OFFSET(AK39,,-Sens)&lt;&gt;"",OR(OFFSET(AK$4,,-Sens)=Tout_JF_P,NOT(NETWORKDAYS.INTL(OFFSET(AK$4,,-Sens),OFFSET(AK$4,,-Sens),Chômés)))),IF(OR(AK$4=Tout_JF_P,NOT(NETWORKDAYS.INTL(AK$4,AK$4,Chômés))),"*",Montant),
"")))))),"")</f>
        <v/>
      </c>
      <c r="AL39" s="61" t="str">
        <f t="array" aca="1" ref="AL39" ca="1">IFERROR(IF(AL$4&lt;$D39,"",
IF(AL$4&gt;La_Dernière_Opération,"",
IF(AL$4=La_Dernière_Opération,Montant,
IF(AL$4=$D39,IF(OR(AL$4=Tout_JF_P,NOT(NETWORKDAYS.INTL(AL$4,AL$4,Chômés))),"*",Montant),
IF(_T_E=AL$4,IF(OR(AL$4=Tout_JF_P,NOT(NETWORKDAYS.INTL(AL$4,AL$4,Chômés))),"*",Montant),
IF(AND(OFFSET(AL39,,-Sens)&lt;&gt;"",OR(OFFSET(AL$4,,-Sens)=Tout_JF_P,NOT(NETWORKDAYS.INTL(OFFSET(AL$4,,-Sens),OFFSET(AL$4,,-Sens),Chômés)))),IF(OR(AL$4=Tout_JF_P,NOT(NETWORKDAYS.INTL(AL$4,AL$4,Chômés))),"*",Montant),
"")))))),"")</f>
        <v/>
      </c>
      <c r="AM39" s="61" t="str">
        <f t="array" aca="1" ref="AM39" ca="1">IFERROR(IF(AM$4&lt;$D39,"",
IF(AM$4&gt;La_Dernière_Opération,"",
IF(AM$4=La_Dernière_Opération,Montant,
IF(AM$4=$D39,IF(OR(AM$4=Tout_JF_P,NOT(NETWORKDAYS.INTL(AM$4,AM$4,Chômés))),"*",Montant),
IF(_T_E=AM$4,IF(OR(AM$4=Tout_JF_P,NOT(NETWORKDAYS.INTL(AM$4,AM$4,Chômés))),"*",Montant),
IF(AND(OFFSET(AM39,,-Sens)&lt;&gt;"",OR(OFFSET(AM$4,,-Sens)=Tout_JF_P,NOT(NETWORKDAYS.INTL(OFFSET(AM$4,,-Sens),OFFSET(AM$4,,-Sens),Chômés)))),IF(OR(AM$4=Tout_JF_P,NOT(NETWORKDAYS.INTL(AM$4,AM$4,Chômés))),"*",Montant),
"")))))),"")</f>
        <v/>
      </c>
      <c r="AN39" s="61" t="str">
        <f t="array" aca="1" ref="AN39" ca="1">IFERROR(IF(AN$4&lt;$D39,"",
IF(AN$4&gt;La_Dernière_Opération,"",
IF(AN$4=La_Dernière_Opération,Montant,
IF(AN$4=$D39,IF(OR(AN$4=Tout_JF_P,NOT(NETWORKDAYS.INTL(AN$4,AN$4,Chômés))),"*",Montant),
IF(_T_E=AN$4,IF(OR(AN$4=Tout_JF_P,NOT(NETWORKDAYS.INTL(AN$4,AN$4,Chômés))),"*",Montant),
IF(AND(OFFSET(AN39,,-Sens)&lt;&gt;"",OR(OFFSET(AN$4,,-Sens)=Tout_JF_P,NOT(NETWORKDAYS.INTL(OFFSET(AN$4,,-Sens),OFFSET(AN$4,,-Sens),Chômés)))),IF(OR(AN$4=Tout_JF_P,NOT(NETWORKDAYS.INTL(AN$4,AN$4,Chômés))),"*",Montant),
"")))))),"")</f>
        <v/>
      </c>
      <c r="AO39" s="61" t="str">
        <f t="array" aca="1" ref="AO39" ca="1">IFERROR(IF(AO$4&lt;$D39,"",
IF(AO$4&gt;La_Dernière_Opération,"",
IF(AO$4=La_Dernière_Opération,Montant,
IF(AO$4=$D39,IF(OR(AO$4=Tout_JF_P,NOT(NETWORKDAYS.INTL(AO$4,AO$4,Chômés))),"*",Montant),
IF(_T_E=AO$4,IF(OR(AO$4=Tout_JF_P,NOT(NETWORKDAYS.INTL(AO$4,AO$4,Chômés))),"*",Montant),
IF(AND(OFFSET(AO39,,-Sens)&lt;&gt;"",OR(OFFSET(AO$4,,-Sens)=Tout_JF_P,NOT(NETWORKDAYS.INTL(OFFSET(AO$4,,-Sens),OFFSET(AO$4,,-Sens),Chômés)))),IF(OR(AO$4=Tout_JF_P,NOT(NETWORKDAYS.INTL(AO$4,AO$4,Chômés))),"*",Montant),
"")))))),"")</f>
        <v/>
      </c>
      <c r="AP39" s="61" t="str">
        <f t="array" aca="1" ref="AP39" ca="1">IFERROR(IF(AP$4&lt;$D39,"",
IF(AP$4&gt;La_Dernière_Opération,"",
IF(AP$4=La_Dernière_Opération,Montant,
IF(AP$4=$D39,IF(OR(AP$4=Tout_JF_P,NOT(NETWORKDAYS.INTL(AP$4,AP$4,Chômés))),"*",Montant),
IF(_T_E=AP$4,IF(OR(AP$4=Tout_JF_P,NOT(NETWORKDAYS.INTL(AP$4,AP$4,Chômés))),"*",Montant),
IF(AND(OFFSET(AP39,,-Sens)&lt;&gt;"",OR(OFFSET(AP$4,,-Sens)=Tout_JF_P,NOT(NETWORKDAYS.INTL(OFFSET(AP$4,,-Sens),OFFSET(AP$4,,-Sens),Chômés)))),IF(OR(AP$4=Tout_JF_P,NOT(NETWORKDAYS.INTL(AP$4,AP$4,Chômés))),"*",Montant),
"")))))),"")</f>
        <v/>
      </c>
      <c r="AQ39" s="61" t="str">
        <f t="array" aca="1" ref="AQ39" ca="1">IFERROR(IF(AQ$4&lt;$D39,"",
IF(AQ$4&gt;La_Dernière_Opération,"",
IF(AQ$4=La_Dernière_Opération,Montant,
IF(AQ$4=$D39,IF(OR(AQ$4=Tout_JF_P,NOT(NETWORKDAYS.INTL(AQ$4,AQ$4,Chômés))),"*",Montant),
IF(_T_E=AQ$4,IF(OR(AQ$4=Tout_JF_P,NOT(NETWORKDAYS.INTL(AQ$4,AQ$4,Chômés))),"*",Montant),
IF(AND(OFFSET(AQ39,,-Sens)&lt;&gt;"",OR(OFFSET(AQ$4,,-Sens)=Tout_JF_P,NOT(NETWORKDAYS.INTL(OFFSET(AQ$4,,-Sens),OFFSET(AQ$4,,-Sens),Chômés)))),IF(OR(AQ$4=Tout_JF_P,NOT(NETWORKDAYS.INTL(AQ$4,AQ$4,Chômés))),"*",Montant),
"")))))),"")</f>
        <v/>
      </c>
      <c r="AR39" s="61" t="str">
        <f t="array" aca="1" ref="AR39" ca="1">IFERROR(IF(AR$4&lt;$D39,"",
IF(AR$4&gt;La_Dernière_Opération,"",
IF(AR$4=La_Dernière_Opération,Montant,
IF(AR$4=$D39,IF(OR(AR$4=Tout_JF_P,NOT(NETWORKDAYS.INTL(AR$4,AR$4,Chômés))),"*",Montant),
IF(_T_E=AR$4,IF(OR(AR$4=Tout_JF_P,NOT(NETWORKDAYS.INTL(AR$4,AR$4,Chômés))),"*",Montant),
IF(AND(OFFSET(AR39,,-Sens)&lt;&gt;"",OR(OFFSET(AR$4,,-Sens)=Tout_JF_P,NOT(NETWORKDAYS.INTL(OFFSET(AR$4,,-Sens),OFFSET(AR$4,,-Sens),Chômés)))),IF(OR(AR$4=Tout_JF_P,NOT(NETWORKDAYS.INTL(AR$4,AR$4,Chômés))),"*",Montant),
"")))))),"")</f>
        <v/>
      </c>
      <c r="AS39" s="61" t="str">
        <f t="array" aca="1" ref="AS39" ca="1">IFERROR(IF(AS$4&lt;$D39,"",
IF(AS$4&gt;La_Dernière_Opération,"",
IF(AS$4=La_Dernière_Opération,Montant,
IF(AS$4=$D39,IF(OR(AS$4=Tout_JF_P,NOT(NETWORKDAYS.INTL(AS$4,AS$4,Chômés))),"*",Montant),
IF(_T_E=AS$4,IF(OR(AS$4=Tout_JF_P,NOT(NETWORKDAYS.INTL(AS$4,AS$4,Chômés))),"*",Montant),
IF(AND(OFFSET(AS39,,-Sens)&lt;&gt;"",OR(OFFSET(AS$4,,-Sens)=Tout_JF_P,NOT(NETWORKDAYS.INTL(OFFSET(AS$4,,-Sens),OFFSET(AS$4,,-Sens),Chômés)))),IF(OR(AS$4=Tout_JF_P,NOT(NETWORKDAYS.INTL(AS$4,AS$4,Chômés))),"*",Montant),
"")))))),"")</f>
        <v/>
      </c>
      <c r="AT39" s="61" t="str">
        <f t="array" aca="1" ref="AT39" ca="1">IFERROR(IF(AT$4&lt;$D39,"",
IF(AT$4&gt;La_Dernière_Opération,"",
IF(AT$4=La_Dernière_Opération,Montant,
IF(AT$4=$D39,IF(OR(AT$4=Tout_JF_P,NOT(NETWORKDAYS.INTL(AT$4,AT$4,Chômés))),"*",Montant),
IF(_T_E=AT$4,IF(OR(AT$4=Tout_JF_P,NOT(NETWORKDAYS.INTL(AT$4,AT$4,Chômés))),"*",Montant),
IF(AND(OFFSET(AT39,,-Sens)&lt;&gt;"",OR(OFFSET(AT$4,,-Sens)=Tout_JF_P,NOT(NETWORKDAYS.INTL(OFFSET(AT$4,,-Sens),OFFSET(AT$4,,-Sens),Chômés)))),IF(OR(AT$4=Tout_JF_P,NOT(NETWORKDAYS.INTL(AT$4,AT$4,Chômés))),"*",Montant),
"")))))),"")</f>
        <v/>
      </c>
      <c r="AU39" s="61" t="str">
        <f t="array" aca="1" ref="AU39" ca="1">IFERROR(IF(AU$4&lt;$D39,"",
IF(AU$4&gt;La_Dernière_Opération,"",
IF(AU$4=La_Dernière_Opération,Montant,
IF(AU$4=$D39,IF(OR(AU$4=Tout_JF_P,NOT(NETWORKDAYS.INTL(AU$4,AU$4,Chômés))),"*",Montant),
IF(_T_E=AU$4,IF(OR(AU$4=Tout_JF_P,NOT(NETWORKDAYS.INTL(AU$4,AU$4,Chômés))),"*",Montant),
IF(AND(OFFSET(AU39,,-Sens)&lt;&gt;"",OR(OFFSET(AU$4,,-Sens)=Tout_JF_P,NOT(NETWORKDAYS.INTL(OFFSET(AU$4,,-Sens),OFFSET(AU$4,,-Sens),Chômés)))),IF(OR(AU$4=Tout_JF_P,NOT(NETWORKDAYS.INTL(AU$4,AU$4,Chômés))),"*",Montant),
"")))))),"")</f>
        <v/>
      </c>
      <c r="AV39" s="61" t="str">
        <f t="array" aca="1" ref="AV39" ca="1">IFERROR(IF(AV$4&lt;$D39,"",
IF(AV$4&gt;La_Dernière_Opération,"",
IF(AV$4=La_Dernière_Opération,Montant,
IF(AV$4=$D39,IF(OR(AV$4=Tout_JF_P,NOT(NETWORKDAYS.INTL(AV$4,AV$4,Chômés))),"*",Montant),
IF(_T_E=AV$4,IF(OR(AV$4=Tout_JF_P,NOT(NETWORKDAYS.INTL(AV$4,AV$4,Chômés))),"*",Montant),
IF(AND(OFFSET(AV39,,-Sens)&lt;&gt;"",OR(OFFSET(AV$4,,-Sens)=Tout_JF_P,NOT(NETWORKDAYS.INTL(OFFSET(AV$4,,-Sens),OFFSET(AV$4,,-Sens),Chômés)))),IF(OR(AV$4=Tout_JF_P,NOT(NETWORKDAYS.INTL(AV$4,AV$4,Chômés))),"*",Montant),
"")))))),"")</f>
        <v/>
      </c>
      <c r="AW39" s="61" t="str">
        <f t="array" aca="1" ref="AW39" ca="1">IFERROR(IF(AW$4&lt;$D39,"",
IF(AW$4&gt;La_Dernière_Opération,"",
IF(AW$4=La_Dernière_Opération,Montant,
IF(AW$4=$D39,IF(OR(AW$4=Tout_JF_P,NOT(NETWORKDAYS.INTL(AW$4,AW$4,Chômés))),"*",Montant),
IF(_T_E=AW$4,IF(OR(AW$4=Tout_JF_P,NOT(NETWORKDAYS.INTL(AW$4,AW$4,Chômés))),"*",Montant),
IF(AND(OFFSET(AW39,,-Sens)&lt;&gt;"",OR(OFFSET(AW$4,,-Sens)=Tout_JF_P,NOT(NETWORKDAYS.INTL(OFFSET(AW$4,,-Sens),OFFSET(AW$4,,-Sens),Chômés)))),IF(OR(AW$4=Tout_JF_P,NOT(NETWORKDAYS.INTL(AW$4,AW$4,Chômés))),"*",Montant),
"")))))),"")</f>
        <v/>
      </c>
      <c r="AX39" s="61" t="str">
        <f t="array" aca="1" ref="AX39" ca="1">IFERROR(IF(AX$4&lt;$D39,"",
IF(AX$4&gt;La_Dernière_Opération,"",
IF(AX$4=La_Dernière_Opération,Montant,
IF(AX$4=$D39,IF(OR(AX$4=Tout_JF_P,NOT(NETWORKDAYS.INTL(AX$4,AX$4,Chômés))),"*",Montant),
IF(_T_E=AX$4,IF(OR(AX$4=Tout_JF_P,NOT(NETWORKDAYS.INTL(AX$4,AX$4,Chômés))),"*",Montant),
IF(AND(OFFSET(AX39,,-Sens)&lt;&gt;"",OR(OFFSET(AX$4,,-Sens)=Tout_JF_P,NOT(NETWORKDAYS.INTL(OFFSET(AX$4,,-Sens),OFFSET(AX$4,,-Sens),Chômés)))),IF(OR(AX$4=Tout_JF_P,NOT(NETWORKDAYS.INTL(AX$4,AX$4,Chômés))),"*",Montant),
"")))))),"")</f>
        <v/>
      </c>
      <c r="AY39" s="61" t="str">
        <f t="array" aca="1" ref="AY39" ca="1">IFERROR(IF(AY$4&lt;$D39,"",
IF(AY$4&gt;La_Dernière_Opération,"",
IF(AY$4=La_Dernière_Opération,Montant,
IF(AY$4=$D39,IF(OR(AY$4=Tout_JF_P,NOT(NETWORKDAYS.INTL(AY$4,AY$4,Chômés))),"*",Montant),
IF(_T_E=AY$4,IF(OR(AY$4=Tout_JF_P,NOT(NETWORKDAYS.INTL(AY$4,AY$4,Chômés))),"*",Montant),
IF(AND(OFFSET(AY39,,-Sens)&lt;&gt;"",OR(OFFSET(AY$4,,-Sens)=Tout_JF_P,NOT(NETWORKDAYS.INTL(OFFSET(AY$4,,-Sens),OFFSET(AY$4,,-Sens),Chômés)))),IF(OR(AY$4=Tout_JF_P,NOT(NETWORKDAYS.INTL(AY$4,AY$4,Chômés))),"*",Montant),
"")))))),"")</f>
        <v/>
      </c>
      <c r="AZ39" s="61" t="str">
        <f t="array" aca="1" ref="AZ39" ca="1">IFERROR(IF(AZ$4&lt;$D39,"",
IF(AZ$4&gt;La_Dernière_Opération,"",
IF(AZ$4=La_Dernière_Opération,Montant,
IF(AZ$4=$D39,IF(OR(AZ$4=Tout_JF_P,NOT(NETWORKDAYS.INTL(AZ$4,AZ$4,Chômés))),"*",Montant),
IF(_T_E=AZ$4,IF(OR(AZ$4=Tout_JF_P,NOT(NETWORKDAYS.INTL(AZ$4,AZ$4,Chômés))),"*",Montant),
IF(AND(OFFSET(AZ39,,-Sens)&lt;&gt;"",OR(OFFSET(AZ$4,,-Sens)=Tout_JF_P,NOT(NETWORKDAYS.INTL(OFFSET(AZ$4,,-Sens),OFFSET(AZ$4,,-Sens),Chômés)))),IF(OR(AZ$4=Tout_JF_P,NOT(NETWORKDAYS.INTL(AZ$4,AZ$4,Chômés))),"*",Montant),
"")))))),"")</f>
        <v/>
      </c>
      <c r="BA39" s="61" t="str">
        <f t="array" aca="1" ref="BA39" ca="1">IFERROR(IF(BA$4&lt;$D39,"",
IF(BA$4&gt;La_Dernière_Opération,"",
IF(BA$4=La_Dernière_Opération,Montant,
IF(BA$4=$D39,IF(OR(BA$4=Tout_JF_P,NOT(NETWORKDAYS.INTL(BA$4,BA$4,Chômés))),"*",Montant),
IF(_T_E=BA$4,IF(OR(BA$4=Tout_JF_P,NOT(NETWORKDAYS.INTL(BA$4,BA$4,Chômés))),"*",Montant),
IF(AND(OFFSET(BA39,,-Sens)&lt;&gt;"",OR(OFFSET(BA$4,,-Sens)=Tout_JF_P,NOT(NETWORKDAYS.INTL(OFFSET(BA$4,,-Sens),OFFSET(BA$4,,-Sens),Chômés)))),IF(OR(BA$4=Tout_JF_P,NOT(NETWORKDAYS.INTL(BA$4,BA$4,Chômés))),"*",Montant),
"")))))),"")</f>
        <v/>
      </c>
      <c r="BB39" s="44" t="str">
        <f t="array" aca="1" ref="BB39" ca="1">IFERROR(IF(BB$4&lt;$D39,"",
IF(BB$4&gt;La_Dernière_Opération,"",
IF(BB$4=La_Dernière_Opération,Montant,
IF(BB$4=$D39,IF(OR(BB$4=Tout_JF_P,NOT(NETWORKDAYS.INTL(BB$4,BB$4,Chômés))),"*",Montant),
IF(_T_E=BB$4,IF(OR(BB$4=Tout_JF_P,NOT(NETWORKDAYS.INTL(BB$4,BB$4,Chômés))),"*",Montant),
IF(AND(OFFSET(BB39,,-Sens)&lt;&gt;"",OR(OFFSET(BB$4,,-Sens)=Tout_JF_P,NOT(NETWORKDAYS.INTL(OFFSET(BB$4,,-Sens),OFFSET(BB$4,,-Sens),Chômés)))),IF(OR(BB$4=Tout_JF_P,NOT(NETWORKDAYS.INTL(BB$4,BB$4,Chômés))),"*",Montant),
"")))))),"")</f>
        <v/>
      </c>
      <c r="BC39" s="44" t="str">
        <f t="array" aca="1" ref="BC39" ca="1">IFERROR(IF(BC$4&lt;$D39,"",
IF(BC$4&gt;La_Dernière_Opération,"",
IF(BC$4=La_Dernière_Opération,Montant,
IF(BC$4=$D39,IF(OR(BC$4=Tout_JF_P,NOT(NETWORKDAYS.INTL(BC$4,BC$4,Chômés))),"*",Montant),
IF(_T_E=BC$4,IF(OR(BC$4=Tout_JF_P,NOT(NETWORKDAYS.INTL(BC$4,BC$4,Chômés))),"*",Montant),
IF(AND(OFFSET(BC39,,-Sens)&lt;&gt;"",OR(OFFSET(BC$4,,-Sens)=Tout_JF_P,NOT(NETWORKDAYS.INTL(OFFSET(BC$4,,-Sens),OFFSET(BC$4,,-Sens),Chômés)))),IF(OR(BC$4=Tout_JF_P,NOT(NETWORKDAYS.INTL(BC$4,BC$4,Chômés))),"*",Montant),
"")))))),"")</f>
        <v/>
      </c>
      <c r="BD39" s="44" t="str">
        <f t="array" aca="1" ref="BD39" ca="1">IFERROR(IF(BD$4&lt;$D39,"",
IF(BD$4&gt;La_Dernière_Opération,"",
IF(BD$4=La_Dernière_Opération,Montant,
IF(BD$4=$D39,IF(OR(BD$4=Tout_JF_P,NOT(NETWORKDAYS.INTL(BD$4,BD$4,Chômés))),"*",Montant),
IF(_T_E=BD$4,IF(OR(BD$4=Tout_JF_P,NOT(NETWORKDAYS.INTL(BD$4,BD$4,Chômés))),"*",Montant),
IF(AND(OFFSET(BD39,,-Sens)&lt;&gt;"",OR(OFFSET(BD$4,,-Sens)=Tout_JF_P,NOT(NETWORKDAYS.INTL(OFFSET(BD$4,,-Sens),OFFSET(BD$4,,-Sens),Chômés)))),IF(OR(BD$4=Tout_JF_P,NOT(NETWORKDAYS.INTL(BD$4,BD$4,Chômés))),"*",Montant),
"")))))),"")</f>
        <v>VS</v>
      </c>
      <c r="BE39" s="44" t="str">
        <f t="array" aca="1" ref="BE39" ca="1">IFERROR(IF(BE$4&lt;$D39,"",
IF(BE$4&gt;La_Dernière_Opération,"",
IF(BE$4=La_Dernière_Opération,Montant,
IF(BE$4=$D39,IF(OR(BE$4=Tout_JF_P,NOT(NETWORKDAYS.INTL(BE$4,BE$4,Chômés))),"*",Montant),
IF(_T_E=BE$4,IF(OR(BE$4=Tout_JF_P,NOT(NETWORKDAYS.INTL(BE$4,BE$4,Chômés))),"*",Montant),
IF(AND(OFFSET(BE39,,-Sens)&lt;&gt;"",OR(OFFSET(BE$4,,-Sens)=Tout_JF_P,NOT(NETWORKDAYS.INTL(OFFSET(BE$4,,-Sens),OFFSET(BE$4,,-Sens),Chômés)))),IF(OR(BE$4=Tout_JF_P,NOT(NETWORKDAYS.INTL(BE$4,BE$4,Chômés))),"*",Montant),
"")))))),"")</f>
        <v/>
      </c>
      <c r="BF39" s="44" t="str">
        <f t="array" aca="1" ref="BF39" ca="1">IFERROR(IF(BF$4&lt;$D39,"",
IF(BF$4&gt;La_Dernière_Opération,"",
IF(BF$4=La_Dernière_Opération,Montant,
IF(BF$4=$D39,IF(OR(BF$4=Tout_JF_P,NOT(NETWORKDAYS.INTL(BF$4,BF$4,Chômés))),"*",Montant),
IF(_T_E=BF$4,IF(OR(BF$4=Tout_JF_P,NOT(NETWORKDAYS.INTL(BF$4,BF$4,Chômés))),"*",Montant),
IF(AND(OFFSET(BF39,,-Sens)&lt;&gt;"",OR(OFFSET(BF$4,,-Sens)=Tout_JF_P,NOT(NETWORKDAYS.INTL(OFFSET(BF$4,,-Sens),OFFSET(BF$4,,-Sens),Chômés)))),IF(OR(BF$4=Tout_JF_P,NOT(NETWORKDAYS.INTL(BF$4,BF$4,Chômés))),"*",Montant),
"")))))),"")</f>
        <v/>
      </c>
      <c r="BG39" s="44" t="str">
        <f t="array" aca="1" ref="BG39" ca="1">IFERROR(IF(BG$4&lt;$D39,"",
IF(BG$4&gt;La_Dernière_Opération,"",
IF(BG$4=La_Dernière_Opération,Montant,
IF(BG$4=$D39,IF(OR(BG$4=Tout_JF_P,NOT(NETWORKDAYS.INTL(BG$4,BG$4,Chômés))),"*",Montant),
IF(_T_E=BG$4,IF(OR(BG$4=Tout_JF_P,NOT(NETWORKDAYS.INTL(BG$4,BG$4,Chômés))),"*",Montant),
IF(AND(OFFSET(BG39,,-Sens)&lt;&gt;"",OR(OFFSET(BG$4,,-Sens)=Tout_JF_P,NOT(NETWORKDAYS.INTL(OFFSET(BG$4,,-Sens),OFFSET(BG$4,,-Sens),Chômés)))),IF(OR(BG$4=Tout_JF_P,NOT(NETWORKDAYS.INTL(BG$4,BG$4,Chômés))),"*",Montant),
"")))))),"")</f>
        <v/>
      </c>
      <c r="BH39" s="40" t="str">
        <f t="array" aca="1" ref="BH39" ca="1">IFERROR(IF(BH$4&lt;$D39,"",
IF(BH$4&gt;La_Dernière_Opération,"",
IF(BH$4=La_Dernière_Opération,Montant,
IF(BH$4=$D39,IF(OR(BH$4=Tout_JF_P,NOT(NETWORKDAYS.INTL(BH$4,BH$4,Chômés))),"*",Montant),
IF(_T_E=BH$4,IF(OR(BH$4=Tout_JF_P,NOT(NETWORKDAYS.INTL(BH$4,BH$4,Chômés))),"*",Montant),
IF(AND(OFFSET(BH39,,-Sens)&lt;&gt;"",OR(OFFSET(BH$4,,-Sens)=Tout_JF_P,NOT(NETWORKDAYS.INTL(OFFSET(BH$4,,-Sens),OFFSET(BH$4,,-Sens),Chômés)))),IF(OR(BH$4=Tout_JF_P,NOT(NETWORKDAYS.INTL(BH$4,BH$4,Chômés))),"*",Montant),
"")))))),"")</f>
        <v/>
      </c>
    </row>
    <row r="40" spans="1:60" ht="26.25" x14ac:dyDescent="0.25">
      <c r="A40" s="63" t="s">
        <v>147</v>
      </c>
      <c r="B40" s="75" t="s">
        <v>168</v>
      </c>
      <c r="C40" s="71"/>
      <c r="D40" s="72">
        <v>43832</v>
      </c>
      <c r="E40" s="77" t="s">
        <v>54</v>
      </c>
      <c r="F40" s="73">
        <v>10000</v>
      </c>
      <c r="G40" s="71"/>
      <c r="H40" s="74">
        <f t="array" aca="1" ref="H40" ca="1">IF(OR($D40=Fériés,$D40=Ponts,NOT(NETWORKDAYS.INTL($D40,$D40,Chômés))),"Erreur de",IF($D40="","Absence de",IFERROR(
IF($I40="Terminé","Opération",
IF(TODAY()&lt;=$D40,$D40,
IF($I40&lt;WORKDAY.INTL(Prochaine_Echéance,IF(OR(WORKDAY.INTL(Prochaine_Echéance,0,Chômés,Tout_JF_P)=Tout_JF_P),1,0)*Sens,Chômés,Tout_JF_P),
$I40,
WORKDAY.INTL(Prochaine_Echéance,IF(OR(WORKDAY.INTL(Prochaine_Echéance,0,Chômés,Tout_JF_P)=Tout_JF_P),1,0)*Sens,Chômés,Tout_JF_P))
)),
IF($D40="","Absence de","Erreur de"))))</f>
        <v>43923</v>
      </c>
      <c r="I40" s="60" t="str">
        <f t="array" aca="1" ref="I40" ca="1">IF(OR($D40=Fériés,$D40=Ponts,NOT(NETWORKDAYS.INTL($D40,$D40,Chômés))),"date de début",IFERROR(
IF(La_Dernière_Opération&gt;EDATE($D40,100),"Perpétuel",
IF(La_Dernière_Opération&lt;TODAY(),"Terminé",La_Dernière_Opération)),IF(AND(ISNUMBER($D40),$E40=""),"périodicité","date de début")))</f>
        <v>Perpétuel</v>
      </c>
      <c r="J40" s="40" t="str">
        <f t="array" aca="1" ref="J40" ca="1">IFERROR(IF(J$4&lt;$D40,"",
IF(J$4&gt;La_Dernière_Opération,"",
IF(J$4=La_Dernière_Opération,Montant,
IF(J$4=$D40,IF(OR(J$4=Tout_JF_P,NOT(NETWORKDAYS.INTL(J$4,J$4,Chômés))),"*",Montant),
IF(_T_E=J$4,IF(OR(J$4=Tout_JF_P,NOT(NETWORKDAYS.INTL(J$4,J$4,Chômés))),"*",Montant),
IF(AND(OFFSET(J40,,-Sens)&lt;&gt;"",OR(OFFSET(J$4,,-Sens)=Tout_JF_P,NOT(NETWORKDAYS.INTL(OFFSET(J$4,,-Sens),OFFSET(J$4,,-Sens),Chômés)))),IF(OR(J$4=Tout_JF_P,NOT(NETWORKDAYS.INTL(J$4,J$4,Chômés))),"*",Montant),
"")))))),"")</f>
        <v/>
      </c>
      <c r="K40" s="40" t="str">
        <f t="array" aca="1" ref="K40" ca="1">IFERROR(IF(K$4&lt;$D40,"",
IF(K$4&gt;La_Dernière_Opération,"",
IF(K$4=La_Dernière_Opération,Montant,
IF(K$4=$D40,IF(OR(K$4=Tout_JF_P,NOT(NETWORKDAYS.INTL(K$4,K$4,Chômés))),"*",Montant),
IF(_T_E=K$4,IF(OR(K$4=Tout_JF_P,NOT(NETWORKDAYS.INTL(K$4,K$4,Chômés))),"*",Montant),
IF(AND(OFFSET(K40,,-Sens)&lt;&gt;"",OR(OFFSET(K$4,,-Sens)=Tout_JF_P,NOT(NETWORKDAYS.INTL(OFFSET(K$4,,-Sens),OFFSET(K$4,,-Sens),Chômés)))),IF(OR(K$4=Tout_JF_P,NOT(NETWORKDAYS.INTL(K$4,K$4,Chômés))),"*",Montant),
"")))))),"")</f>
        <v/>
      </c>
      <c r="L40" s="40" t="str">
        <f t="array" aca="1" ref="L40" ca="1">IFERROR(IF(L$4&lt;$D40,"",
IF(L$4&gt;La_Dernière_Opération,"",
IF(L$4=La_Dernière_Opération,Montant,
IF(L$4=$D40,IF(OR(L$4=Tout_JF_P,NOT(NETWORKDAYS.INTL(L$4,L$4,Chômés))),"*",Montant),
IF(_T_E=L$4,IF(OR(L$4=Tout_JF_P,NOT(NETWORKDAYS.INTL(L$4,L$4,Chômés))),"*",Montant),
IF(AND(OFFSET(L40,,-Sens)&lt;&gt;"",OR(OFFSET(L$4,,-Sens)=Tout_JF_P,NOT(NETWORKDAYS.INTL(OFFSET(L$4,,-Sens),OFFSET(L$4,,-Sens),Chômés)))),IF(OR(L$4=Tout_JF_P,NOT(NETWORKDAYS.INTL(L$4,L$4,Chômés))),"*",Montant),
"")))))),"")</f>
        <v/>
      </c>
      <c r="M40" s="40" t="str">
        <f t="array" aca="1" ref="M40" ca="1">IFERROR(IF(M$4&lt;$D40,"",
IF(M$4&gt;La_Dernière_Opération,"",
IF(M$4=La_Dernière_Opération,Montant,
IF(M$4=$D40,IF(OR(M$4=Tout_JF_P,NOT(NETWORKDAYS.INTL(M$4,M$4,Chômés))),"*",Montant),
IF(_T_E=M$4,IF(OR(M$4=Tout_JF_P,NOT(NETWORKDAYS.INTL(M$4,M$4,Chômés))),"*",Montant),
IF(AND(OFFSET(M40,,-Sens)&lt;&gt;"",OR(OFFSET(M$4,,-Sens)=Tout_JF_P,NOT(NETWORKDAYS.INTL(OFFSET(M$4,,-Sens),OFFSET(M$4,,-Sens),Chômés)))),IF(OR(M$4=Tout_JF_P,NOT(NETWORKDAYS.INTL(M$4,M$4,Chômés))),"*",Montant),
"")))))),"")</f>
        <v/>
      </c>
      <c r="N40" s="40" t="str">
        <f t="array" aca="1" ref="N40" ca="1">IFERROR(IF(N$4&lt;$D40,"",
IF(N$4&gt;La_Dernière_Opération,"",
IF(N$4=La_Dernière_Opération,Montant,
IF(N$4=$D40,IF(OR(N$4=Tout_JF_P,NOT(NETWORKDAYS.INTL(N$4,N$4,Chômés))),"*",Montant),
IF(_T_E=N$4,IF(OR(N$4=Tout_JF_P,NOT(NETWORKDAYS.INTL(N$4,N$4,Chômés))),"*",Montant),
IF(AND(OFFSET(N40,,-Sens)&lt;&gt;"",OR(OFFSET(N$4,,-Sens)=Tout_JF_P,NOT(NETWORKDAYS.INTL(OFFSET(N$4,,-Sens),OFFSET(N$4,,-Sens),Chômés)))),IF(OR(N$4=Tout_JF_P,NOT(NETWORKDAYS.INTL(N$4,N$4,Chômés))),"*",Montant),
"")))))),"")</f>
        <v/>
      </c>
      <c r="O40" s="40" t="str">
        <f t="array" aca="1" ref="O40" ca="1">IFERROR(IF(O$4&lt;$D40,"",
IF(O$4&gt;La_Dernière_Opération,"",
IF(O$4=La_Dernière_Opération,Montant,
IF(O$4=$D40,IF(OR(O$4=Tout_JF_P,NOT(NETWORKDAYS.INTL(O$4,O$4,Chômés))),"*",Montant),
IF(_T_E=O$4,IF(OR(O$4=Tout_JF_P,NOT(NETWORKDAYS.INTL(O$4,O$4,Chômés))),"*",Montant),
IF(AND(OFFSET(O40,,-Sens)&lt;&gt;"",OR(OFFSET(O$4,,-Sens)=Tout_JF_P,NOT(NETWORKDAYS.INTL(OFFSET(O$4,,-Sens),OFFSET(O$4,,-Sens),Chômés)))),IF(OR(O$4=Tout_JF_P,NOT(NETWORKDAYS.INTL(O$4,O$4,Chômés))),"*",Montant),
"")))))),"")</f>
        <v/>
      </c>
      <c r="P40" s="40" t="str">
        <f t="array" aca="1" ref="P40" ca="1">IFERROR(IF(P$4&lt;$D40,"",
IF(P$4&gt;La_Dernière_Opération,"",
IF(P$4=La_Dernière_Opération,Montant,
IF(P$4=$D40,IF(OR(P$4=Tout_JF_P,NOT(NETWORKDAYS.INTL(P$4,P$4,Chômés))),"*",Montant),
IF(_T_E=P$4,IF(OR(P$4=Tout_JF_P,NOT(NETWORKDAYS.INTL(P$4,P$4,Chômés))),"*",Montant),
IF(AND(OFFSET(P40,,-Sens)&lt;&gt;"",OR(OFFSET(P$4,,-Sens)=Tout_JF_P,NOT(NETWORKDAYS.INTL(OFFSET(P$4,,-Sens),OFFSET(P$4,,-Sens),Chômés)))),IF(OR(P$4=Tout_JF_P,NOT(NETWORKDAYS.INTL(P$4,P$4,Chômés))),"*",Montant),
"")))))),"")</f>
        <v/>
      </c>
      <c r="Q40" s="40" t="str">
        <f t="array" aca="1" ref="Q40" ca="1">IFERROR(IF(Q$4&lt;$D40,"",
IF(Q$4&gt;La_Dernière_Opération,"",
IF(Q$4=La_Dernière_Opération,Montant,
IF(Q$4=$D40,IF(OR(Q$4=Tout_JF_P,NOT(NETWORKDAYS.INTL(Q$4,Q$4,Chômés))),"*",Montant),
IF(_T_E=Q$4,IF(OR(Q$4=Tout_JF_P,NOT(NETWORKDAYS.INTL(Q$4,Q$4,Chômés))),"*",Montant),
IF(AND(OFFSET(Q40,,-Sens)&lt;&gt;"",OR(OFFSET(Q$4,,-Sens)=Tout_JF_P,NOT(NETWORKDAYS.INTL(OFFSET(Q$4,,-Sens),OFFSET(Q$4,,-Sens),Chômés)))),IF(OR(Q$4=Tout_JF_P,NOT(NETWORKDAYS.INTL(Q$4,Q$4,Chômés))),"*",Montant),
"")))))),"")</f>
        <v/>
      </c>
      <c r="R40" s="61" t="str">
        <f t="array" aca="1" ref="R40" ca="1">IFERROR(IF(R$4&lt;$D40,"",
IF(R$4&gt;La_Dernière_Opération,"",
IF(R$4=La_Dernière_Opération,Montant,
IF(R$4=$D40,IF(OR(R$4=Tout_JF_P,NOT(NETWORKDAYS.INTL(R$4,R$4,Chômés))),"*",Montant),
IF(_T_E=R$4,IF(OR(R$4=Tout_JF_P,NOT(NETWORKDAYS.INTL(R$4,R$4,Chômés))),"*",Montant),
IF(AND(OFFSET(R40,,-Sens)&lt;&gt;"",OR(OFFSET(R$4,,-Sens)=Tout_JF_P,NOT(NETWORKDAYS.INTL(OFFSET(R$4,,-Sens),OFFSET(R$4,,-Sens),Chômés)))),IF(OR(R$4=Tout_JF_P,NOT(NETWORKDAYS.INTL(R$4,R$4,Chômés))),"*",Montant),
"")))))),"")</f>
        <v/>
      </c>
      <c r="S40" s="61" t="str">
        <f t="array" aca="1" ref="S40" ca="1">IFERROR(IF(S$4&lt;$D40,"",
IF(S$4&gt;La_Dernière_Opération,"",
IF(S$4=La_Dernière_Opération,Montant,
IF(S$4=$D40,IF(OR(S$4=Tout_JF_P,NOT(NETWORKDAYS.INTL(S$4,S$4,Chômés))),"*",Montant),
IF(_T_E=S$4,IF(OR(S$4=Tout_JF_P,NOT(NETWORKDAYS.INTL(S$4,S$4,Chômés))),"*",Montant),
IF(AND(OFFSET(S40,,-Sens)&lt;&gt;"",OR(OFFSET(S$4,,-Sens)=Tout_JF_P,NOT(NETWORKDAYS.INTL(OFFSET(S$4,,-Sens),OFFSET(S$4,,-Sens),Chômés)))),IF(OR(S$4=Tout_JF_P,NOT(NETWORKDAYS.INTL(S$4,S$4,Chômés))),"*",Montant),
"")))))),"")</f>
        <v/>
      </c>
      <c r="T40" s="61" t="str">
        <f t="array" aca="1" ref="T40" ca="1">IFERROR(IF(T$4&lt;$D40,"",
IF(T$4&gt;La_Dernière_Opération,"",
IF(T$4=La_Dernière_Opération,Montant,
IF(T$4=$D40,IF(OR(T$4=Tout_JF_P,NOT(NETWORKDAYS.INTL(T$4,T$4,Chômés))),"*",Montant),
IF(_T_E=T$4,IF(OR(T$4=Tout_JF_P,NOT(NETWORKDAYS.INTL(T$4,T$4,Chômés))),"*",Montant),
IF(AND(OFFSET(T40,,-Sens)&lt;&gt;"",OR(OFFSET(T$4,,-Sens)=Tout_JF_P,NOT(NETWORKDAYS.INTL(OFFSET(T$4,,-Sens),OFFSET(T$4,,-Sens),Chômés)))),IF(OR(T$4=Tout_JF_P,NOT(NETWORKDAYS.INTL(T$4,T$4,Chômés))),"*",Montant),
"")))))),"")</f>
        <v/>
      </c>
      <c r="U40" s="61" t="str">
        <f t="array" aca="1" ref="U40" ca="1">IFERROR(IF(U$4&lt;$D40,"",
IF(U$4&gt;La_Dernière_Opération,"",
IF(U$4=La_Dernière_Opération,Montant,
IF(U$4=$D40,IF(OR(U$4=Tout_JF_P,NOT(NETWORKDAYS.INTL(U$4,U$4,Chômés))),"*",Montant),
IF(_T_E=U$4,IF(OR(U$4=Tout_JF_P,NOT(NETWORKDAYS.INTL(U$4,U$4,Chômés))),"*",Montant),
IF(AND(OFFSET(U40,,-Sens)&lt;&gt;"",OR(OFFSET(U$4,,-Sens)=Tout_JF_P,NOT(NETWORKDAYS.INTL(OFFSET(U$4,,-Sens),OFFSET(U$4,,-Sens),Chômés)))),IF(OR(U$4=Tout_JF_P,NOT(NETWORKDAYS.INTL(U$4,U$4,Chômés))),"*",Montant),
"")))))),"")</f>
        <v/>
      </c>
      <c r="V40" s="61" t="str">
        <f t="array" aca="1" ref="V40" ca="1">IFERROR(IF(V$4&lt;$D40,"",
IF(V$4&gt;La_Dernière_Opération,"",
IF(V$4=La_Dernière_Opération,Montant,
IF(V$4=$D40,IF(OR(V$4=Tout_JF_P,NOT(NETWORKDAYS.INTL(V$4,V$4,Chômés))),"*",Montant),
IF(_T_E=V$4,IF(OR(V$4=Tout_JF_P,NOT(NETWORKDAYS.INTL(V$4,V$4,Chômés))),"*",Montant),
IF(AND(OFFSET(V40,,-Sens)&lt;&gt;"",OR(OFFSET(V$4,,-Sens)=Tout_JF_P,NOT(NETWORKDAYS.INTL(OFFSET(V$4,,-Sens),OFFSET(V$4,,-Sens),Chômés)))),IF(OR(V$4=Tout_JF_P,NOT(NETWORKDAYS.INTL(V$4,V$4,Chômés))),"*",Montant),
"")))))),"")</f>
        <v/>
      </c>
      <c r="W40" s="61" t="str">
        <f t="array" aca="1" ref="W40" ca="1">IFERROR(IF(W$4&lt;$D40,"",
IF(W$4&gt;La_Dernière_Opération,"",
IF(W$4=La_Dernière_Opération,Montant,
IF(W$4=$D40,IF(OR(W$4=Tout_JF_P,NOT(NETWORKDAYS.INTL(W$4,W$4,Chômés))),"*",Montant),
IF(_T_E=W$4,IF(OR(W$4=Tout_JF_P,NOT(NETWORKDAYS.INTL(W$4,W$4,Chômés))),"*",Montant),
IF(AND(OFFSET(W40,,-Sens)&lt;&gt;"",OR(OFFSET(W$4,,-Sens)=Tout_JF_P,NOT(NETWORKDAYS.INTL(OFFSET(W$4,,-Sens),OFFSET(W$4,,-Sens),Chômés)))),IF(OR(W$4=Tout_JF_P,NOT(NETWORKDAYS.INTL(W$4,W$4,Chômés))),"*",Montant),
"")))))),"")</f>
        <v/>
      </c>
      <c r="X40" s="61" t="str">
        <f t="array" aca="1" ref="X40" ca="1">IFERROR(IF(X$4&lt;$D40,"",
IF(X$4&gt;La_Dernière_Opération,"",
IF(X$4=La_Dernière_Opération,Montant,
IF(X$4=$D40,IF(OR(X$4=Tout_JF_P,NOT(NETWORKDAYS.INTL(X$4,X$4,Chômés))),"*",Montant),
IF(_T_E=X$4,IF(OR(X$4=Tout_JF_P,NOT(NETWORKDAYS.INTL(X$4,X$4,Chômés))),"*",Montant),
IF(AND(OFFSET(X40,,-Sens)&lt;&gt;"",OR(OFFSET(X$4,,-Sens)=Tout_JF_P,NOT(NETWORKDAYS.INTL(OFFSET(X$4,,-Sens),OFFSET(X$4,,-Sens),Chômés)))),IF(OR(X$4=Tout_JF_P,NOT(NETWORKDAYS.INTL(X$4,X$4,Chômés))),"*",Montant),
"")))))),"")</f>
        <v/>
      </c>
      <c r="Y40" s="61" t="str">
        <f t="array" aca="1" ref="Y40" ca="1">IFERROR(IF(Y$4&lt;$D40,"",
IF(Y$4&gt;La_Dernière_Opération,"",
IF(Y$4=La_Dernière_Opération,Montant,
IF(Y$4=$D40,IF(OR(Y$4=Tout_JF_P,NOT(NETWORKDAYS.INTL(Y$4,Y$4,Chômés))),"*",Montant),
IF(_T_E=Y$4,IF(OR(Y$4=Tout_JF_P,NOT(NETWORKDAYS.INTL(Y$4,Y$4,Chômés))),"*",Montant),
IF(AND(OFFSET(Y40,,-Sens)&lt;&gt;"",OR(OFFSET(Y$4,,-Sens)=Tout_JF_P,NOT(NETWORKDAYS.INTL(OFFSET(Y$4,,-Sens),OFFSET(Y$4,,-Sens),Chômés)))),IF(OR(Y$4=Tout_JF_P,NOT(NETWORKDAYS.INTL(Y$4,Y$4,Chômés))),"*",Montant),
"")))))),"")</f>
        <v/>
      </c>
      <c r="Z40" s="61" t="str">
        <f t="array" aca="1" ref="Z40" ca="1">IFERROR(IF(Z$4&lt;$D40,"",
IF(Z$4&gt;La_Dernière_Opération,"",
IF(Z$4=La_Dernière_Opération,Montant,
IF(Z$4=$D40,IF(OR(Z$4=Tout_JF_P,NOT(NETWORKDAYS.INTL(Z$4,Z$4,Chômés))),"*",Montant),
IF(_T_E=Z$4,IF(OR(Z$4=Tout_JF_P,NOT(NETWORKDAYS.INTL(Z$4,Z$4,Chômés))),"*",Montant),
IF(AND(OFFSET(Z40,,-Sens)&lt;&gt;"",OR(OFFSET(Z$4,,-Sens)=Tout_JF_P,NOT(NETWORKDAYS.INTL(OFFSET(Z$4,,-Sens),OFFSET(Z$4,,-Sens),Chômés)))),IF(OR(Z$4=Tout_JF_P,NOT(NETWORKDAYS.INTL(Z$4,Z$4,Chômés))),"*",Montant),
"")))))),"")</f>
        <v/>
      </c>
      <c r="AA40" s="61" t="str">
        <f t="array" aca="1" ref="AA40" ca="1">IFERROR(IF(AA$4&lt;$D40,"",
IF(AA$4&gt;La_Dernière_Opération,"",
IF(AA$4=La_Dernière_Opération,Montant,
IF(AA$4=$D40,IF(OR(AA$4=Tout_JF_P,NOT(NETWORKDAYS.INTL(AA$4,AA$4,Chômés))),"*",Montant),
IF(_T_E=AA$4,IF(OR(AA$4=Tout_JF_P,NOT(NETWORKDAYS.INTL(AA$4,AA$4,Chômés))),"*",Montant),
IF(AND(OFFSET(AA40,,-Sens)&lt;&gt;"",OR(OFFSET(AA$4,,-Sens)=Tout_JF_P,NOT(NETWORKDAYS.INTL(OFFSET(AA$4,,-Sens),OFFSET(AA$4,,-Sens),Chômés)))),IF(OR(AA$4=Tout_JF_P,NOT(NETWORKDAYS.INTL(AA$4,AA$4,Chômés))),"*",Montant),
"")))))),"")</f>
        <v/>
      </c>
      <c r="AB40" s="61" t="str">
        <f t="array" aca="1" ref="AB40" ca="1">IFERROR(IF(AB$4&lt;$D40,"",
IF(AB$4&gt;La_Dernière_Opération,"",
IF(AB$4=La_Dernière_Opération,Montant,
IF(AB$4=$D40,IF(OR(AB$4=Tout_JF_P,NOT(NETWORKDAYS.INTL(AB$4,AB$4,Chômés))),"*",Montant),
IF(_T_E=AB$4,IF(OR(AB$4=Tout_JF_P,NOT(NETWORKDAYS.INTL(AB$4,AB$4,Chômés))),"*",Montant),
IF(AND(OFFSET(AB40,,-Sens)&lt;&gt;"",OR(OFFSET(AB$4,,-Sens)=Tout_JF_P,NOT(NETWORKDAYS.INTL(OFFSET(AB$4,,-Sens),OFFSET(AB$4,,-Sens),Chômés)))),IF(OR(AB$4=Tout_JF_P,NOT(NETWORKDAYS.INTL(AB$4,AB$4,Chômés))),"*",Montant),
"")))))),"")</f>
        <v/>
      </c>
      <c r="AC40" s="61" t="str">
        <f t="array" aca="1" ref="AC40" ca="1">IFERROR(IF(AC$4&lt;$D40,"",
IF(AC$4&gt;La_Dernière_Opération,"",
IF(AC$4=La_Dernière_Opération,Montant,
IF(AC$4=$D40,IF(OR(AC$4=Tout_JF_P,NOT(NETWORKDAYS.INTL(AC$4,AC$4,Chômés))),"*",Montant),
IF(_T_E=AC$4,IF(OR(AC$4=Tout_JF_P,NOT(NETWORKDAYS.INTL(AC$4,AC$4,Chômés))),"*",Montant),
IF(AND(OFFSET(AC40,,-Sens)&lt;&gt;"",OR(OFFSET(AC$4,,-Sens)=Tout_JF_P,NOT(NETWORKDAYS.INTL(OFFSET(AC$4,,-Sens),OFFSET(AC$4,,-Sens),Chômés)))),IF(OR(AC$4=Tout_JF_P,NOT(NETWORKDAYS.INTL(AC$4,AC$4,Chômés))),"*",Montant),
"")))))),"")</f>
        <v/>
      </c>
      <c r="AD40" s="61" t="str">
        <f t="array" aca="1" ref="AD40" ca="1">IFERROR(IF(AD$4&lt;$D40,"",
IF(AD$4&gt;La_Dernière_Opération,"",
IF(AD$4=La_Dernière_Opération,Montant,
IF(AD$4=$D40,IF(OR(AD$4=Tout_JF_P,NOT(NETWORKDAYS.INTL(AD$4,AD$4,Chômés))),"*",Montant),
IF(_T_E=AD$4,IF(OR(AD$4=Tout_JF_P,NOT(NETWORKDAYS.INTL(AD$4,AD$4,Chômés))),"*",Montant),
IF(AND(OFFSET(AD40,,-Sens)&lt;&gt;"",OR(OFFSET(AD$4,,-Sens)=Tout_JF_P,NOT(NETWORKDAYS.INTL(OFFSET(AD$4,,-Sens),OFFSET(AD$4,,-Sens),Chômés)))),IF(OR(AD$4=Tout_JF_P,NOT(NETWORKDAYS.INTL(AD$4,AD$4,Chômés))),"*",Montant),
"")))))),"")</f>
        <v/>
      </c>
      <c r="AE40" s="61" t="str">
        <f t="array" aca="1" ref="AE40" ca="1">IFERROR(IF(AE$4&lt;$D40,"",
IF(AE$4&gt;La_Dernière_Opération,"",
IF(AE$4=La_Dernière_Opération,Montant,
IF(AE$4=$D40,IF(OR(AE$4=Tout_JF_P,NOT(NETWORKDAYS.INTL(AE$4,AE$4,Chômés))),"*",Montant),
IF(_T_E=AE$4,IF(OR(AE$4=Tout_JF_P,NOT(NETWORKDAYS.INTL(AE$4,AE$4,Chômés))),"*",Montant),
IF(AND(OFFSET(AE40,,-Sens)&lt;&gt;"",OR(OFFSET(AE$4,,-Sens)=Tout_JF_P,NOT(NETWORKDAYS.INTL(OFFSET(AE$4,,-Sens),OFFSET(AE$4,,-Sens),Chômés)))),IF(OR(AE$4=Tout_JF_P,NOT(NETWORKDAYS.INTL(AE$4,AE$4,Chômés))),"*",Montant),
"")))))),"")</f>
        <v/>
      </c>
      <c r="AF40" s="61" t="str">
        <f t="array" aca="1" ref="AF40" ca="1">IFERROR(IF(AF$4&lt;$D40,"",
IF(AF$4&gt;La_Dernière_Opération,"",
IF(AF$4=La_Dernière_Opération,Montant,
IF(AF$4=$D40,IF(OR(AF$4=Tout_JF_P,NOT(NETWORKDAYS.INTL(AF$4,AF$4,Chômés))),"*",Montant),
IF(_T_E=AF$4,IF(OR(AF$4=Tout_JF_P,NOT(NETWORKDAYS.INTL(AF$4,AF$4,Chômés))),"*",Montant),
IF(AND(OFFSET(AF40,,-Sens)&lt;&gt;"",OR(OFFSET(AF$4,,-Sens)=Tout_JF_P,NOT(NETWORKDAYS.INTL(OFFSET(AF$4,,-Sens),OFFSET(AF$4,,-Sens),Chômés)))),IF(OR(AF$4=Tout_JF_P,NOT(NETWORKDAYS.INTL(AF$4,AF$4,Chômés))),"*",Montant),
"")))))),"")</f>
        <v/>
      </c>
      <c r="AG40" s="61" t="str">
        <f t="array" aca="1" ref="AG40" ca="1">IFERROR(IF(AG$4&lt;$D40,"",
IF(AG$4&gt;La_Dernière_Opération,"",
IF(AG$4=La_Dernière_Opération,Montant,
IF(AG$4=$D40,IF(OR(AG$4=Tout_JF_P,NOT(NETWORKDAYS.INTL(AG$4,AG$4,Chômés))),"*",Montant),
IF(_T_E=AG$4,IF(OR(AG$4=Tout_JF_P,NOT(NETWORKDAYS.INTL(AG$4,AG$4,Chômés))),"*",Montant),
IF(AND(OFFSET(AG40,,-Sens)&lt;&gt;"",OR(OFFSET(AG$4,,-Sens)=Tout_JF_P,NOT(NETWORKDAYS.INTL(OFFSET(AG$4,,-Sens),OFFSET(AG$4,,-Sens),Chômés)))),IF(OR(AG$4=Tout_JF_P,NOT(NETWORKDAYS.INTL(AG$4,AG$4,Chômés))),"*",Montant),
"")))))),"")</f>
        <v/>
      </c>
      <c r="AH40" s="61" t="str">
        <f t="array" aca="1" ref="AH40" ca="1">IFERROR(IF(AH$4&lt;$D40,"",
IF(AH$4&gt;La_Dernière_Opération,"",
IF(AH$4=La_Dernière_Opération,Montant,
IF(AH$4=$D40,IF(OR(AH$4=Tout_JF_P,NOT(NETWORKDAYS.INTL(AH$4,AH$4,Chômés))),"*",Montant),
IF(_T_E=AH$4,IF(OR(AH$4=Tout_JF_P,NOT(NETWORKDAYS.INTL(AH$4,AH$4,Chômés))),"*",Montant),
IF(AND(OFFSET(AH40,,-Sens)&lt;&gt;"",OR(OFFSET(AH$4,,-Sens)=Tout_JF_P,NOT(NETWORKDAYS.INTL(OFFSET(AH$4,,-Sens),OFFSET(AH$4,,-Sens),Chômés)))),IF(OR(AH$4=Tout_JF_P,NOT(NETWORKDAYS.INTL(AH$4,AH$4,Chômés))),"*",Montant),
"")))))),"")</f>
        <v/>
      </c>
      <c r="AI40" s="61" t="str">
        <f t="array" aca="1" ref="AI40" ca="1">IFERROR(IF(AI$4&lt;$D40,"",
IF(AI$4&gt;La_Dernière_Opération,"",
IF(AI$4=La_Dernière_Opération,Montant,
IF(AI$4=$D40,IF(OR(AI$4=Tout_JF_P,NOT(NETWORKDAYS.INTL(AI$4,AI$4,Chômés))),"*",Montant),
IF(_T_E=AI$4,IF(OR(AI$4=Tout_JF_P,NOT(NETWORKDAYS.INTL(AI$4,AI$4,Chômés))),"*",Montant),
IF(AND(OFFSET(AI40,,-Sens)&lt;&gt;"",OR(OFFSET(AI$4,,-Sens)=Tout_JF_P,NOT(NETWORKDAYS.INTL(OFFSET(AI$4,,-Sens),OFFSET(AI$4,,-Sens),Chômés)))),IF(OR(AI$4=Tout_JF_P,NOT(NETWORKDAYS.INTL(AI$4,AI$4,Chômés))),"*",Montant),
"")))))),"")</f>
        <v/>
      </c>
      <c r="AJ40" s="61" t="str">
        <f t="array" aca="1" ref="AJ40" ca="1">IFERROR(IF(AJ$4&lt;$D40,"",
IF(AJ$4&gt;La_Dernière_Opération,"",
IF(AJ$4=La_Dernière_Opération,Montant,
IF(AJ$4=$D40,IF(OR(AJ$4=Tout_JF_P,NOT(NETWORKDAYS.INTL(AJ$4,AJ$4,Chômés))),"*",Montant),
IF(_T_E=AJ$4,IF(OR(AJ$4=Tout_JF_P,NOT(NETWORKDAYS.INTL(AJ$4,AJ$4,Chômés))),"*",Montant),
IF(AND(OFFSET(AJ40,,-Sens)&lt;&gt;"",OR(OFFSET(AJ$4,,-Sens)=Tout_JF_P,NOT(NETWORKDAYS.INTL(OFFSET(AJ$4,,-Sens),OFFSET(AJ$4,,-Sens),Chômés)))),IF(OR(AJ$4=Tout_JF_P,NOT(NETWORKDAYS.INTL(AJ$4,AJ$4,Chômés))),"*",Montant),
"")))))),"")</f>
        <v/>
      </c>
      <c r="AK40" s="61" t="str">
        <f t="array" aca="1" ref="AK40" ca="1">IFERROR(IF(AK$4&lt;$D40,"",
IF(AK$4&gt;La_Dernière_Opération,"",
IF(AK$4=La_Dernière_Opération,Montant,
IF(AK$4=$D40,IF(OR(AK$4=Tout_JF_P,NOT(NETWORKDAYS.INTL(AK$4,AK$4,Chômés))),"*",Montant),
IF(_T_E=AK$4,IF(OR(AK$4=Tout_JF_P,NOT(NETWORKDAYS.INTL(AK$4,AK$4,Chômés))),"*",Montant),
IF(AND(OFFSET(AK40,,-Sens)&lt;&gt;"",OR(OFFSET(AK$4,,-Sens)=Tout_JF_P,NOT(NETWORKDAYS.INTL(OFFSET(AK$4,,-Sens),OFFSET(AK$4,,-Sens),Chômés)))),IF(OR(AK$4=Tout_JF_P,NOT(NETWORKDAYS.INTL(AK$4,AK$4,Chômés))),"*",Montant),
"")))))),"")</f>
        <v/>
      </c>
      <c r="AL40" s="61" t="str">
        <f t="array" aca="1" ref="AL40" ca="1">IFERROR(IF(AL$4&lt;$D40,"",
IF(AL$4&gt;La_Dernière_Opération,"",
IF(AL$4=La_Dernière_Opération,Montant,
IF(AL$4=$D40,IF(OR(AL$4=Tout_JF_P,NOT(NETWORKDAYS.INTL(AL$4,AL$4,Chômés))),"*",Montant),
IF(_T_E=AL$4,IF(OR(AL$4=Tout_JF_P,NOT(NETWORKDAYS.INTL(AL$4,AL$4,Chômés))),"*",Montant),
IF(AND(OFFSET(AL40,,-Sens)&lt;&gt;"",OR(OFFSET(AL$4,,-Sens)=Tout_JF_P,NOT(NETWORKDAYS.INTL(OFFSET(AL$4,,-Sens),OFFSET(AL$4,,-Sens),Chômés)))),IF(OR(AL$4=Tout_JF_P,NOT(NETWORKDAYS.INTL(AL$4,AL$4,Chômés))),"*",Montant),
"")))))),"")</f>
        <v/>
      </c>
      <c r="AM40" s="61" t="str">
        <f t="array" aca="1" ref="AM40" ca="1">IFERROR(IF(AM$4&lt;$D40,"",
IF(AM$4&gt;La_Dernière_Opération,"",
IF(AM$4=La_Dernière_Opération,Montant,
IF(AM$4=$D40,IF(OR(AM$4=Tout_JF_P,NOT(NETWORKDAYS.INTL(AM$4,AM$4,Chômés))),"*",Montant),
IF(_T_E=AM$4,IF(OR(AM$4=Tout_JF_P,NOT(NETWORKDAYS.INTL(AM$4,AM$4,Chômés))),"*",Montant),
IF(AND(OFFSET(AM40,,-Sens)&lt;&gt;"",OR(OFFSET(AM$4,,-Sens)=Tout_JF_P,NOT(NETWORKDAYS.INTL(OFFSET(AM$4,,-Sens),OFFSET(AM$4,,-Sens),Chômés)))),IF(OR(AM$4=Tout_JF_P,NOT(NETWORKDAYS.INTL(AM$4,AM$4,Chômés))),"*",Montant),
"")))))),"")</f>
        <v/>
      </c>
      <c r="AN40" s="61" t="str">
        <f t="array" aca="1" ref="AN40" ca="1">IFERROR(IF(AN$4&lt;$D40,"",
IF(AN$4&gt;La_Dernière_Opération,"",
IF(AN$4=La_Dernière_Opération,Montant,
IF(AN$4=$D40,IF(OR(AN$4=Tout_JF_P,NOT(NETWORKDAYS.INTL(AN$4,AN$4,Chômés))),"*",Montant),
IF(_T_E=AN$4,IF(OR(AN$4=Tout_JF_P,NOT(NETWORKDAYS.INTL(AN$4,AN$4,Chômés))),"*",Montant),
IF(AND(OFFSET(AN40,,-Sens)&lt;&gt;"",OR(OFFSET(AN$4,,-Sens)=Tout_JF_P,NOT(NETWORKDAYS.INTL(OFFSET(AN$4,,-Sens),OFFSET(AN$4,,-Sens),Chômés)))),IF(OR(AN$4=Tout_JF_P,NOT(NETWORKDAYS.INTL(AN$4,AN$4,Chômés))),"*",Montant),
"")))))),"")</f>
        <v/>
      </c>
      <c r="AO40" s="61" t="str">
        <f t="array" aca="1" ref="AO40" ca="1">IFERROR(IF(AO$4&lt;$D40,"",
IF(AO$4&gt;La_Dernière_Opération,"",
IF(AO$4=La_Dernière_Opération,Montant,
IF(AO$4=$D40,IF(OR(AO$4=Tout_JF_P,NOT(NETWORKDAYS.INTL(AO$4,AO$4,Chômés))),"*",Montant),
IF(_T_E=AO$4,IF(OR(AO$4=Tout_JF_P,NOT(NETWORKDAYS.INTL(AO$4,AO$4,Chômés))),"*",Montant),
IF(AND(OFFSET(AO40,,-Sens)&lt;&gt;"",OR(OFFSET(AO$4,,-Sens)=Tout_JF_P,NOT(NETWORKDAYS.INTL(OFFSET(AO$4,,-Sens),OFFSET(AO$4,,-Sens),Chômés)))),IF(OR(AO$4=Tout_JF_P,NOT(NETWORKDAYS.INTL(AO$4,AO$4,Chômés))),"*",Montant),
"")))))),"")</f>
        <v/>
      </c>
      <c r="AP40" s="61" t="str">
        <f t="array" aca="1" ref="AP40" ca="1">IFERROR(IF(AP$4&lt;$D40,"",
IF(AP$4&gt;La_Dernière_Opération,"",
IF(AP$4=La_Dernière_Opération,Montant,
IF(AP$4=$D40,IF(OR(AP$4=Tout_JF_P,NOT(NETWORKDAYS.INTL(AP$4,AP$4,Chômés))),"*",Montant),
IF(_T_E=AP$4,IF(OR(AP$4=Tout_JF_P,NOT(NETWORKDAYS.INTL(AP$4,AP$4,Chômés))),"*",Montant),
IF(AND(OFFSET(AP40,,-Sens)&lt;&gt;"",OR(OFFSET(AP$4,,-Sens)=Tout_JF_P,NOT(NETWORKDAYS.INTL(OFFSET(AP$4,,-Sens),OFFSET(AP$4,,-Sens),Chômés)))),IF(OR(AP$4=Tout_JF_P,NOT(NETWORKDAYS.INTL(AP$4,AP$4,Chômés))),"*",Montant),
"")))))),"")</f>
        <v/>
      </c>
      <c r="AQ40" s="61" t="str">
        <f t="array" aca="1" ref="AQ40" ca="1">IFERROR(IF(AQ$4&lt;$D40,"",
IF(AQ$4&gt;La_Dernière_Opération,"",
IF(AQ$4=La_Dernière_Opération,Montant,
IF(AQ$4=$D40,IF(OR(AQ$4=Tout_JF_P,NOT(NETWORKDAYS.INTL(AQ$4,AQ$4,Chômés))),"*",Montant),
IF(_T_E=AQ$4,IF(OR(AQ$4=Tout_JF_P,NOT(NETWORKDAYS.INTL(AQ$4,AQ$4,Chômés))),"*",Montant),
IF(AND(OFFSET(AQ40,,-Sens)&lt;&gt;"",OR(OFFSET(AQ$4,,-Sens)=Tout_JF_P,NOT(NETWORKDAYS.INTL(OFFSET(AQ$4,,-Sens),OFFSET(AQ$4,,-Sens),Chômés)))),IF(OR(AQ$4=Tout_JF_P,NOT(NETWORKDAYS.INTL(AQ$4,AQ$4,Chômés))),"*",Montant),
"")))))),"")</f>
        <v/>
      </c>
      <c r="AR40" s="61" t="str">
        <f t="array" aca="1" ref="AR40" ca="1">IFERROR(IF(AR$4&lt;$D40,"",
IF(AR$4&gt;La_Dernière_Opération,"",
IF(AR$4=La_Dernière_Opération,Montant,
IF(AR$4=$D40,IF(OR(AR$4=Tout_JF_P,NOT(NETWORKDAYS.INTL(AR$4,AR$4,Chômés))),"*",Montant),
IF(_T_E=AR$4,IF(OR(AR$4=Tout_JF_P,NOT(NETWORKDAYS.INTL(AR$4,AR$4,Chômés))),"*",Montant),
IF(AND(OFFSET(AR40,,-Sens)&lt;&gt;"",OR(OFFSET(AR$4,,-Sens)=Tout_JF_P,NOT(NETWORKDAYS.INTL(OFFSET(AR$4,,-Sens),OFFSET(AR$4,,-Sens),Chômés)))),IF(OR(AR$4=Tout_JF_P,NOT(NETWORKDAYS.INTL(AR$4,AR$4,Chômés))),"*",Montant),
"")))))),"")</f>
        <v/>
      </c>
      <c r="AS40" s="61" t="str">
        <f t="array" aca="1" ref="AS40" ca="1">IFERROR(IF(AS$4&lt;$D40,"",
IF(AS$4&gt;La_Dernière_Opération,"",
IF(AS$4=La_Dernière_Opération,Montant,
IF(AS$4=$D40,IF(OR(AS$4=Tout_JF_P,NOT(NETWORKDAYS.INTL(AS$4,AS$4,Chômés))),"*",Montant),
IF(_T_E=AS$4,IF(OR(AS$4=Tout_JF_P,NOT(NETWORKDAYS.INTL(AS$4,AS$4,Chômés))),"*",Montant),
IF(AND(OFFSET(AS40,,-Sens)&lt;&gt;"",OR(OFFSET(AS$4,,-Sens)=Tout_JF_P,NOT(NETWORKDAYS.INTL(OFFSET(AS$4,,-Sens),OFFSET(AS$4,,-Sens),Chômés)))),IF(OR(AS$4=Tout_JF_P,NOT(NETWORKDAYS.INTL(AS$4,AS$4,Chômés))),"*",Montant),
"")))))),"")</f>
        <v/>
      </c>
      <c r="AT40" s="61" t="str">
        <f t="array" aca="1" ref="AT40" ca="1">IFERROR(IF(AT$4&lt;$D40,"",
IF(AT$4&gt;La_Dernière_Opération,"",
IF(AT$4=La_Dernière_Opération,Montant,
IF(AT$4=$D40,IF(OR(AT$4=Tout_JF_P,NOT(NETWORKDAYS.INTL(AT$4,AT$4,Chômés))),"*",Montant),
IF(_T_E=AT$4,IF(OR(AT$4=Tout_JF_P,NOT(NETWORKDAYS.INTL(AT$4,AT$4,Chômés))),"*",Montant),
IF(AND(OFFSET(AT40,,-Sens)&lt;&gt;"",OR(OFFSET(AT$4,,-Sens)=Tout_JF_P,NOT(NETWORKDAYS.INTL(OFFSET(AT$4,,-Sens),OFFSET(AT$4,,-Sens),Chômés)))),IF(OR(AT$4=Tout_JF_P,NOT(NETWORKDAYS.INTL(AT$4,AT$4,Chômés))),"*",Montant),
"")))))),"")</f>
        <v/>
      </c>
      <c r="AU40" s="61" t="str">
        <f t="array" aca="1" ref="AU40" ca="1">IFERROR(IF(AU$4&lt;$D40,"",
IF(AU$4&gt;La_Dernière_Opération,"",
IF(AU$4=La_Dernière_Opération,Montant,
IF(AU$4=$D40,IF(OR(AU$4=Tout_JF_P,NOT(NETWORKDAYS.INTL(AU$4,AU$4,Chômés))),"*",Montant),
IF(_T_E=AU$4,IF(OR(AU$4=Tout_JF_P,NOT(NETWORKDAYS.INTL(AU$4,AU$4,Chômés))),"*",Montant),
IF(AND(OFFSET(AU40,,-Sens)&lt;&gt;"",OR(OFFSET(AU$4,,-Sens)=Tout_JF_P,NOT(NETWORKDAYS.INTL(OFFSET(AU$4,,-Sens),OFFSET(AU$4,,-Sens),Chômés)))),IF(OR(AU$4=Tout_JF_P,NOT(NETWORKDAYS.INTL(AU$4,AU$4,Chômés))),"*",Montant),
"")))))),"")</f>
        <v/>
      </c>
      <c r="AV40" s="61" t="str">
        <f t="array" aca="1" ref="AV40" ca="1">IFERROR(IF(AV$4&lt;$D40,"",
IF(AV$4&gt;La_Dernière_Opération,"",
IF(AV$4=La_Dernière_Opération,Montant,
IF(AV$4=$D40,IF(OR(AV$4=Tout_JF_P,NOT(NETWORKDAYS.INTL(AV$4,AV$4,Chômés))),"*",Montant),
IF(_T_E=AV$4,IF(OR(AV$4=Tout_JF_P,NOT(NETWORKDAYS.INTL(AV$4,AV$4,Chômés))),"*",Montant),
IF(AND(OFFSET(AV40,,-Sens)&lt;&gt;"",OR(OFFSET(AV$4,,-Sens)=Tout_JF_P,NOT(NETWORKDAYS.INTL(OFFSET(AV$4,,-Sens),OFFSET(AV$4,,-Sens),Chômés)))),IF(OR(AV$4=Tout_JF_P,NOT(NETWORKDAYS.INTL(AV$4,AV$4,Chômés))),"*",Montant),
"")))))),"")</f>
        <v/>
      </c>
      <c r="AW40" s="61" t="str">
        <f t="array" aca="1" ref="AW40" ca="1">IFERROR(IF(AW$4&lt;$D40,"",
IF(AW$4&gt;La_Dernière_Opération,"",
IF(AW$4=La_Dernière_Opération,Montant,
IF(AW$4=$D40,IF(OR(AW$4=Tout_JF_P,NOT(NETWORKDAYS.INTL(AW$4,AW$4,Chômés))),"*",Montant),
IF(_T_E=AW$4,IF(OR(AW$4=Tout_JF_P,NOT(NETWORKDAYS.INTL(AW$4,AW$4,Chômés))),"*",Montant),
IF(AND(OFFSET(AW40,,-Sens)&lt;&gt;"",OR(OFFSET(AW$4,,-Sens)=Tout_JF_P,NOT(NETWORKDAYS.INTL(OFFSET(AW$4,,-Sens),OFFSET(AW$4,,-Sens),Chômés)))),IF(OR(AW$4=Tout_JF_P,NOT(NETWORKDAYS.INTL(AW$4,AW$4,Chômés))),"*",Montant),
"")))))),"")</f>
        <v/>
      </c>
      <c r="AX40" s="61" t="str">
        <f t="array" aca="1" ref="AX40" ca="1">IFERROR(IF(AX$4&lt;$D40,"",
IF(AX$4&gt;La_Dernière_Opération,"",
IF(AX$4=La_Dernière_Opération,Montant,
IF(AX$4=$D40,IF(OR(AX$4=Tout_JF_P,NOT(NETWORKDAYS.INTL(AX$4,AX$4,Chômés))),"*",Montant),
IF(_T_E=AX$4,IF(OR(AX$4=Tout_JF_P,NOT(NETWORKDAYS.INTL(AX$4,AX$4,Chômés))),"*",Montant),
IF(AND(OFFSET(AX40,,-Sens)&lt;&gt;"",OR(OFFSET(AX$4,,-Sens)=Tout_JF_P,NOT(NETWORKDAYS.INTL(OFFSET(AX$4,,-Sens),OFFSET(AX$4,,-Sens),Chômés)))),IF(OR(AX$4=Tout_JF_P,NOT(NETWORKDAYS.INTL(AX$4,AX$4,Chômés))),"*",Montant),
"")))))),"")</f>
        <v/>
      </c>
      <c r="AY40" s="61" t="str">
        <f t="array" aca="1" ref="AY40" ca="1">IFERROR(IF(AY$4&lt;$D40,"",
IF(AY$4&gt;La_Dernière_Opération,"",
IF(AY$4=La_Dernière_Opération,Montant,
IF(AY$4=$D40,IF(OR(AY$4=Tout_JF_P,NOT(NETWORKDAYS.INTL(AY$4,AY$4,Chômés))),"*",Montant),
IF(_T_E=AY$4,IF(OR(AY$4=Tout_JF_P,NOT(NETWORKDAYS.INTL(AY$4,AY$4,Chômés))),"*",Montant),
IF(AND(OFFSET(AY40,,-Sens)&lt;&gt;"",OR(OFFSET(AY$4,,-Sens)=Tout_JF_P,NOT(NETWORKDAYS.INTL(OFFSET(AY$4,,-Sens),OFFSET(AY$4,,-Sens),Chômés)))),IF(OR(AY$4=Tout_JF_P,NOT(NETWORKDAYS.INTL(AY$4,AY$4,Chômés))),"*",Montant),
"")))))),"")</f>
        <v/>
      </c>
      <c r="AZ40" s="61" t="str">
        <f t="array" aca="1" ref="AZ40" ca="1">IFERROR(IF(AZ$4&lt;$D40,"",
IF(AZ$4&gt;La_Dernière_Opération,"",
IF(AZ$4=La_Dernière_Opération,Montant,
IF(AZ$4=$D40,IF(OR(AZ$4=Tout_JF_P,NOT(NETWORKDAYS.INTL(AZ$4,AZ$4,Chômés))),"*",Montant),
IF(_T_E=AZ$4,IF(OR(AZ$4=Tout_JF_P,NOT(NETWORKDAYS.INTL(AZ$4,AZ$4,Chômés))),"*",Montant),
IF(AND(OFFSET(AZ40,,-Sens)&lt;&gt;"",OR(OFFSET(AZ$4,,-Sens)=Tout_JF_P,NOT(NETWORKDAYS.INTL(OFFSET(AZ$4,,-Sens),OFFSET(AZ$4,,-Sens),Chômés)))),IF(OR(AZ$4=Tout_JF_P,NOT(NETWORKDAYS.INTL(AZ$4,AZ$4,Chômés))),"*",Montant),
"")))))),"")</f>
        <v/>
      </c>
      <c r="BA40" s="61" t="str">
        <f t="array" aca="1" ref="BA40" ca="1">IFERROR(IF(BA$4&lt;$D40,"",
IF(BA$4&gt;La_Dernière_Opération,"",
IF(BA$4=La_Dernière_Opération,Montant,
IF(BA$4=$D40,IF(OR(BA$4=Tout_JF_P,NOT(NETWORKDAYS.INTL(BA$4,BA$4,Chômés))),"*",Montant),
IF(_T_E=BA$4,IF(OR(BA$4=Tout_JF_P,NOT(NETWORKDAYS.INTL(BA$4,BA$4,Chômés))),"*",Montant),
IF(AND(OFFSET(BA40,,-Sens)&lt;&gt;"",OR(OFFSET(BA$4,,-Sens)=Tout_JF_P,NOT(NETWORKDAYS.INTL(OFFSET(BA$4,,-Sens),OFFSET(BA$4,,-Sens),Chômés)))),IF(OR(BA$4=Tout_JF_P,NOT(NETWORKDAYS.INTL(BA$4,BA$4,Chômés))),"*",Montant),
"")))))),"")</f>
        <v/>
      </c>
      <c r="BB40" s="44" t="str">
        <f t="array" aca="1" ref="BB40" ca="1">IFERROR(IF(BB$4&lt;$D40,"",
IF(BB$4&gt;La_Dernière_Opération,"",
IF(BB$4=La_Dernière_Opération,Montant,
IF(BB$4=$D40,IF(OR(BB$4=Tout_JF_P,NOT(NETWORKDAYS.INTL(BB$4,BB$4,Chômés))),"*",Montant),
IF(_T_E=BB$4,IF(OR(BB$4=Tout_JF_P,NOT(NETWORKDAYS.INTL(BB$4,BB$4,Chômés))),"*",Montant),
IF(AND(OFFSET(BB40,,-Sens)&lt;&gt;"",OR(OFFSET(BB$4,,-Sens)=Tout_JF_P,NOT(NETWORKDAYS.INTL(OFFSET(BB$4,,-Sens),OFFSET(BB$4,,-Sens),Chômés)))),IF(OR(BB$4=Tout_JF_P,NOT(NETWORKDAYS.INTL(BB$4,BB$4,Chômés))),"*",Montant),
"")))))),"")</f>
        <v/>
      </c>
      <c r="BC40" s="44" t="str">
        <f t="array" aca="1" ref="BC40" ca="1">IFERROR(IF(BC$4&lt;$D40,"",
IF(BC$4&gt;La_Dernière_Opération,"",
IF(BC$4=La_Dernière_Opération,Montant,
IF(BC$4=$D40,IF(OR(BC$4=Tout_JF_P,NOT(NETWORKDAYS.INTL(BC$4,BC$4,Chômés))),"*",Montant),
IF(_T_E=BC$4,IF(OR(BC$4=Tout_JF_P,NOT(NETWORKDAYS.INTL(BC$4,BC$4,Chômés))),"*",Montant),
IF(AND(OFFSET(BC40,,-Sens)&lt;&gt;"",OR(OFFSET(BC$4,,-Sens)=Tout_JF_P,NOT(NETWORKDAYS.INTL(OFFSET(BC$4,,-Sens),OFFSET(BC$4,,-Sens),Chômés)))),IF(OR(BC$4=Tout_JF_P,NOT(NETWORKDAYS.INTL(BC$4,BC$4,Chômés))),"*",Montant),
"")))))),"")</f>
        <v/>
      </c>
      <c r="BD40" s="44" t="str">
        <f t="array" aca="1" ref="BD40" ca="1">IFERROR(IF(BD$4&lt;$D40,"",
IF(BD$4&gt;La_Dernière_Opération,"",
IF(BD$4=La_Dernière_Opération,Montant,
IF(BD$4=$D40,IF(OR(BD$4=Tout_JF_P,NOT(NETWORKDAYS.INTL(BD$4,BD$4,Chômés))),"*",Montant),
IF(_T_E=BD$4,IF(OR(BD$4=Tout_JF_P,NOT(NETWORKDAYS.INTL(BD$4,BD$4,Chômés))),"*",Montant),
IF(AND(OFFSET(BD40,,-Sens)&lt;&gt;"",OR(OFFSET(BD$4,,-Sens)=Tout_JF_P,NOT(NETWORKDAYS.INTL(OFFSET(BD$4,,-Sens),OFFSET(BD$4,,-Sens),Chômés)))),IF(OR(BD$4=Tout_JF_P,NOT(NETWORKDAYS.INTL(BD$4,BD$4,Chômés))),"*",Montant),
"")))))),"")</f>
        <v>VT</v>
      </c>
      <c r="BE40" s="44" t="str">
        <f t="array" aca="1" ref="BE40" ca="1">IFERROR(IF(BE$4&lt;$D40,"",
IF(BE$4&gt;La_Dernière_Opération,"",
IF(BE$4=La_Dernière_Opération,Montant,
IF(BE$4=$D40,IF(OR(BE$4=Tout_JF_P,NOT(NETWORKDAYS.INTL(BE$4,BE$4,Chômés))),"*",Montant),
IF(_T_E=BE$4,IF(OR(BE$4=Tout_JF_P,NOT(NETWORKDAYS.INTL(BE$4,BE$4,Chômés))),"*",Montant),
IF(AND(OFFSET(BE40,,-Sens)&lt;&gt;"",OR(OFFSET(BE$4,,-Sens)=Tout_JF_P,NOT(NETWORKDAYS.INTL(OFFSET(BE$4,,-Sens),OFFSET(BE$4,,-Sens),Chômés)))),IF(OR(BE$4=Tout_JF_P,NOT(NETWORKDAYS.INTL(BE$4,BE$4,Chômés))),"*",Montant),
"")))))),"")</f>
        <v/>
      </c>
      <c r="BF40" s="44" t="str">
        <f t="array" aca="1" ref="BF40" ca="1">IFERROR(IF(BF$4&lt;$D40,"",
IF(BF$4&gt;La_Dernière_Opération,"",
IF(BF$4=La_Dernière_Opération,Montant,
IF(BF$4=$D40,IF(OR(BF$4=Tout_JF_P,NOT(NETWORKDAYS.INTL(BF$4,BF$4,Chômés))),"*",Montant),
IF(_T_E=BF$4,IF(OR(BF$4=Tout_JF_P,NOT(NETWORKDAYS.INTL(BF$4,BF$4,Chômés))),"*",Montant),
IF(AND(OFFSET(BF40,,-Sens)&lt;&gt;"",OR(OFFSET(BF$4,,-Sens)=Tout_JF_P,NOT(NETWORKDAYS.INTL(OFFSET(BF$4,,-Sens),OFFSET(BF$4,,-Sens),Chômés)))),IF(OR(BF$4=Tout_JF_P,NOT(NETWORKDAYS.INTL(BF$4,BF$4,Chômés))),"*",Montant),
"")))))),"")</f>
        <v/>
      </c>
      <c r="BG40" s="44" t="str">
        <f t="array" aca="1" ref="BG40" ca="1">IFERROR(IF(BG$4&lt;$D40,"",
IF(BG$4&gt;La_Dernière_Opération,"",
IF(BG$4=La_Dernière_Opération,Montant,
IF(BG$4=$D40,IF(OR(BG$4=Tout_JF_P,NOT(NETWORKDAYS.INTL(BG$4,BG$4,Chômés))),"*",Montant),
IF(_T_E=BG$4,IF(OR(BG$4=Tout_JF_P,NOT(NETWORKDAYS.INTL(BG$4,BG$4,Chômés))),"*",Montant),
IF(AND(OFFSET(BG40,,-Sens)&lt;&gt;"",OR(OFFSET(BG$4,,-Sens)=Tout_JF_P,NOT(NETWORKDAYS.INTL(OFFSET(BG$4,,-Sens),OFFSET(BG$4,,-Sens),Chômés)))),IF(OR(BG$4=Tout_JF_P,NOT(NETWORKDAYS.INTL(BG$4,BG$4,Chômés))),"*",Montant),
"")))))),"")</f>
        <v/>
      </c>
      <c r="BH40" s="40" t="str">
        <f t="array" aca="1" ref="BH40" ca="1">IFERROR(IF(BH$4&lt;$D40,"",
IF(BH$4&gt;La_Dernière_Opération,"",
IF(BH$4=La_Dernière_Opération,Montant,
IF(BH$4=$D40,IF(OR(BH$4=Tout_JF_P,NOT(NETWORKDAYS.INTL(BH$4,BH$4,Chômés))),"*",Montant),
IF(_T_E=BH$4,IF(OR(BH$4=Tout_JF_P,NOT(NETWORKDAYS.INTL(BH$4,BH$4,Chômés))),"*",Montant),
IF(AND(OFFSET(BH40,,-Sens)&lt;&gt;"",OR(OFFSET(BH$4,,-Sens)=Tout_JF_P,NOT(NETWORKDAYS.INTL(OFFSET(BH$4,,-Sens),OFFSET(BH$4,,-Sens),Chômés)))),IF(OR(BH$4=Tout_JF_P,NOT(NETWORKDAYS.INTL(BH$4,BH$4,Chômés))),"*",Montant),
"")))))),"")</f>
        <v/>
      </c>
    </row>
    <row r="41" spans="1:60" ht="26.25" x14ac:dyDescent="0.25">
      <c r="A41" s="63" t="s">
        <v>148</v>
      </c>
      <c r="B41" s="75" t="s">
        <v>168</v>
      </c>
      <c r="C41" s="71"/>
      <c r="D41" s="72">
        <v>43912</v>
      </c>
      <c r="E41" s="77" t="s">
        <v>54</v>
      </c>
      <c r="F41" s="73">
        <v>10000</v>
      </c>
      <c r="G41" s="71"/>
      <c r="H41" s="74">
        <f t="array" aca="1" ref="H41" ca="1">IF(OR($D41=Fériés,$D41=Ponts,NOT(NETWORKDAYS.INTL($D41,$D41,Chômés))),"Erreur de",IF($D41="","Absence de",IFERROR(
IF($I41="Terminé","Opération",
IF(TODAY()&lt;=$D41,$D41,
IF($I41&lt;WORKDAY.INTL(Prochaine_Echéance,IF(OR(WORKDAY.INTL(Prochaine_Echéance,0,Chômés,Tout_JF_P)=Tout_JF_P),1,0)*Sens,Chômés,Tout_JF_P),
$I41,
WORKDAY.INTL(Prochaine_Echéance,IF(OR(WORKDAY.INTL(Prochaine_Echéance,0,Chômés,Tout_JF_P)=Tout_JF_P),1,0)*Sens,Chômés,Tout_JF_P))
)),
IF($D41="","Absence de","Erreur de"))))</f>
        <v>43912</v>
      </c>
      <c r="I41" s="60" t="str">
        <f t="array" aca="1" ref="I41" ca="1">IF(OR($D41=Fériés,$D41=Ponts,NOT(NETWORKDAYS.INTL($D41,$D41,Chômés))),"date de début",IFERROR(
IF(La_Dernière_Opération&gt;EDATE($D41,100),"Perpétuel",
IF(La_Dernière_Opération&lt;TODAY(),"Terminé",La_Dernière_Opération)),IF(AND(ISNUMBER($D41),$E41=""),"périodicité","date de début")))</f>
        <v>Perpétuel</v>
      </c>
      <c r="J41" s="40" t="str">
        <f t="array" aca="1" ref="J41" ca="1">IFERROR(IF(J$4&lt;$D41,"",
IF(J$4&gt;La_Dernière_Opération,"",
IF(J$4=La_Dernière_Opération,Montant,
IF(J$4=$D41,IF(OR(J$4=Tout_JF_P,NOT(NETWORKDAYS.INTL(J$4,J$4,Chômés))),"*",Montant),
IF(_T_E=J$4,IF(OR(J$4=Tout_JF_P,NOT(NETWORKDAYS.INTL(J$4,J$4,Chômés))),"*",Montant),
IF(AND(OFFSET(J41,,-Sens)&lt;&gt;"",OR(OFFSET(J$4,,-Sens)=Tout_JF_P,NOT(NETWORKDAYS.INTL(OFFSET(J$4,,-Sens),OFFSET(J$4,,-Sens),Chômés)))),IF(OR(J$4=Tout_JF_P,NOT(NETWORKDAYS.INTL(J$4,J$4,Chômés))),"*",Montant),
"")))))),"")</f>
        <v/>
      </c>
      <c r="K41" s="40" t="str">
        <f t="array" aca="1" ref="K41" ca="1">IFERROR(IF(K$4&lt;$D41,"",
IF(K$4&gt;La_Dernière_Opération,"",
IF(K$4=La_Dernière_Opération,Montant,
IF(K$4=$D41,IF(OR(K$4=Tout_JF_P,NOT(NETWORKDAYS.INTL(K$4,K$4,Chômés))),"*",Montant),
IF(_T_E=K$4,IF(OR(K$4=Tout_JF_P,NOT(NETWORKDAYS.INTL(K$4,K$4,Chômés))),"*",Montant),
IF(AND(OFFSET(K41,,-Sens)&lt;&gt;"",OR(OFFSET(K$4,,-Sens)=Tout_JF_P,NOT(NETWORKDAYS.INTL(OFFSET(K$4,,-Sens),OFFSET(K$4,,-Sens),Chômés)))),IF(OR(K$4=Tout_JF_P,NOT(NETWORKDAYS.INTL(K$4,K$4,Chômés))),"*",Montant),
"")))))),"")</f>
        <v/>
      </c>
      <c r="L41" s="40" t="str">
        <f t="array" aca="1" ref="L41" ca="1">IFERROR(IF(L$4&lt;$D41,"",
IF(L$4&gt;La_Dernière_Opération,"",
IF(L$4=La_Dernière_Opération,Montant,
IF(L$4=$D41,IF(OR(L$4=Tout_JF_P,NOT(NETWORKDAYS.INTL(L$4,L$4,Chômés))),"*",Montant),
IF(_T_E=L$4,IF(OR(L$4=Tout_JF_P,NOT(NETWORKDAYS.INTL(L$4,L$4,Chômés))),"*",Montant),
IF(AND(OFFSET(L41,,-Sens)&lt;&gt;"",OR(OFFSET(L$4,,-Sens)=Tout_JF_P,NOT(NETWORKDAYS.INTL(OFFSET(L$4,,-Sens),OFFSET(L$4,,-Sens),Chômés)))),IF(OR(L$4=Tout_JF_P,NOT(NETWORKDAYS.INTL(L$4,L$4,Chômés))),"*",Montant),
"")))))),"")</f>
        <v/>
      </c>
      <c r="M41" s="40" t="str">
        <f t="array" aca="1" ref="M41" ca="1">IFERROR(IF(M$4&lt;$D41,"",
IF(M$4&gt;La_Dernière_Opération,"",
IF(M$4=La_Dernière_Opération,Montant,
IF(M$4=$D41,IF(OR(M$4=Tout_JF_P,NOT(NETWORKDAYS.INTL(M$4,M$4,Chômés))),"*",Montant),
IF(_T_E=M$4,IF(OR(M$4=Tout_JF_P,NOT(NETWORKDAYS.INTL(M$4,M$4,Chômés))),"*",Montant),
IF(AND(OFFSET(M41,,-Sens)&lt;&gt;"",OR(OFFSET(M$4,,-Sens)=Tout_JF_P,NOT(NETWORKDAYS.INTL(OFFSET(M$4,,-Sens),OFFSET(M$4,,-Sens),Chômés)))),IF(OR(M$4=Tout_JF_P,NOT(NETWORKDAYS.INTL(M$4,M$4,Chômés))),"*",Montant),
"")))))),"")</f>
        <v/>
      </c>
      <c r="N41" s="40" t="str">
        <f t="array" aca="1" ref="N41" ca="1">IFERROR(IF(N$4&lt;$D41,"",
IF(N$4&gt;La_Dernière_Opération,"",
IF(N$4=La_Dernière_Opération,Montant,
IF(N$4=$D41,IF(OR(N$4=Tout_JF_P,NOT(NETWORKDAYS.INTL(N$4,N$4,Chômés))),"*",Montant),
IF(_T_E=N$4,IF(OR(N$4=Tout_JF_P,NOT(NETWORKDAYS.INTL(N$4,N$4,Chômés))),"*",Montant),
IF(AND(OFFSET(N41,,-Sens)&lt;&gt;"",OR(OFFSET(N$4,,-Sens)=Tout_JF_P,NOT(NETWORKDAYS.INTL(OFFSET(N$4,,-Sens),OFFSET(N$4,,-Sens),Chômés)))),IF(OR(N$4=Tout_JF_P,NOT(NETWORKDAYS.INTL(N$4,N$4,Chômés))),"*",Montant),
"")))))),"")</f>
        <v/>
      </c>
      <c r="O41" s="40" t="str">
        <f t="array" aca="1" ref="O41" ca="1">IFERROR(IF(O$4&lt;$D41,"",
IF(O$4&gt;La_Dernière_Opération,"",
IF(O$4=La_Dernière_Opération,Montant,
IF(O$4=$D41,IF(OR(O$4=Tout_JF_P,NOT(NETWORKDAYS.INTL(O$4,O$4,Chômés))),"*",Montant),
IF(_T_E=O$4,IF(OR(O$4=Tout_JF_P,NOT(NETWORKDAYS.INTL(O$4,O$4,Chômés))),"*",Montant),
IF(AND(OFFSET(O41,,-Sens)&lt;&gt;"",OR(OFFSET(O$4,,-Sens)=Tout_JF_P,NOT(NETWORKDAYS.INTL(OFFSET(O$4,,-Sens),OFFSET(O$4,,-Sens),Chômés)))),IF(OR(O$4=Tout_JF_P,NOT(NETWORKDAYS.INTL(O$4,O$4,Chômés))),"*",Montant),
"")))))),"")</f>
        <v/>
      </c>
      <c r="P41" s="40" t="str">
        <f t="array" aca="1" ref="P41" ca="1">IFERROR(IF(P$4&lt;$D41,"",
IF(P$4&gt;La_Dernière_Opération,"",
IF(P$4=La_Dernière_Opération,Montant,
IF(P$4=$D41,IF(OR(P$4=Tout_JF_P,NOT(NETWORKDAYS.INTL(P$4,P$4,Chômés))),"*",Montant),
IF(_T_E=P$4,IF(OR(P$4=Tout_JF_P,NOT(NETWORKDAYS.INTL(P$4,P$4,Chômés))),"*",Montant),
IF(AND(OFFSET(P41,,-Sens)&lt;&gt;"",OR(OFFSET(P$4,,-Sens)=Tout_JF_P,NOT(NETWORKDAYS.INTL(OFFSET(P$4,,-Sens),OFFSET(P$4,,-Sens),Chômés)))),IF(OR(P$4=Tout_JF_P,NOT(NETWORKDAYS.INTL(P$4,P$4,Chômés))),"*",Montant),
"")))))),"")</f>
        <v/>
      </c>
      <c r="Q41" s="40" t="str">
        <f t="array" aca="1" ref="Q41" ca="1">IFERROR(IF(Q$4&lt;$D41,"",
IF(Q$4&gt;La_Dernière_Opération,"",
IF(Q$4=La_Dernière_Opération,Montant,
IF(Q$4=$D41,IF(OR(Q$4=Tout_JF_P,NOT(NETWORKDAYS.INTL(Q$4,Q$4,Chômés))),"*",Montant),
IF(_T_E=Q$4,IF(OR(Q$4=Tout_JF_P,NOT(NETWORKDAYS.INTL(Q$4,Q$4,Chômés))),"*",Montant),
IF(AND(OFFSET(Q41,,-Sens)&lt;&gt;"",OR(OFFSET(Q$4,,-Sens)=Tout_JF_P,NOT(NETWORKDAYS.INTL(OFFSET(Q$4,,-Sens),OFFSET(Q$4,,-Sens),Chômés)))),IF(OR(Q$4=Tout_JF_P,NOT(NETWORKDAYS.INTL(Q$4,Q$4,Chômés))),"*",Montant),
"")))))),"")</f>
        <v/>
      </c>
      <c r="R41" s="61" t="str">
        <f t="array" aca="1" ref="R41" ca="1">IFERROR(IF(R$4&lt;$D41,"",
IF(R$4&gt;La_Dernière_Opération,"",
IF(R$4=La_Dernière_Opération,Montant,
IF(R$4=$D41,IF(OR(R$4=Tout_JF_P,NOT(NETWORKDAYS.INTL(R$4,R$4,Chômés))),"*",Montant),
IF(_T_E=R$4,IF(OR(R$4=Tout_JF_P,NOT(NETWORKDAYS.INTL(R$4,R$4,Chômés))),"*",Montant),
IF(AND(OFFSET(R41,,-Sens)&lt;&gt;"",OR(OFFSET(R$4,,-Sens)=Tout_JF_P,NOT(NETWORKDAYS.INTL(OFFSET(R$4,,-Sens),OFFSET(R$4,,-Sens),Chômés)))),IF(OR(R$4=Tout_JF_P,NOT(NETWORKDAYS.INTL(R$4,R$4,Chômés))),"*",Montant),
"")))))),"")</f>
        <v/>
      </c>
      <c r="S41" s="61" t="str">
        <f t="array" aca="1" ref="S41" ca="1">IFERROR(IF(S$4&lt;$D41,"",
IF(S$4&gt;La_Dernière_Opération,"",
IF(S$4=La_Dernière_Opération,Montant,
IF(S$4=$D41,IF(OR(S$4=Tout_JF_P,NOT(NETWORKDAYS.INTL(S$4,S$4,Chômés))),"*",Montant),
IF(_T_E=S$4,IF(OR(S$4=Tout_JF_P,NOT(NETWORKDAYS.INTL(S$4,S$4,Chômés))),"*",Montant),
IF(AND(OFFSET(S41,,-Sens)&lt;&gt;"",OR(OFFSET(S$4,,-Sens)=Tout_JF_P,NOT(NETWORKDAYS.INTL(OFFSET(S$4,,-Sens),OFFSET(S$4,,-Sens),Chômés)))),IF(OR(S$4=Tout_JF_P,NOT(NETWORKDAYS.INTL(S$4,S$4,Chômés))),"*",Montant),
"")))))),"")</f>
        <v/>
      </c>
      <c r="T41" s="61" t="str">
        <f t="array" aca="1" ref="T41" ca="1">IFERROR(IF(T$4&lt;$D41,"",
IF(T$4&gt;La_Dernière_Opération,"",
IF(T$4=La_Dernière_Opération,Montant,
IF(T$4=$D41,IF(OR(T$4=Tout_JF_P,NOT(NETWORKDAYS.INTL(T$4,T$4,Chômés))),"*",Montant),
IF(_T_E=T$4,IF(OR(T$4=Tout_JF_P,NOT(NETWORKDAYS.INTL(T$4,T$4,Chômés))),"*",Montant),
IF(AND(OFFSET(T41,,-Sens)&lt;&gt;"",OR(OFFSET(T$4,,-Sens)=Tout_JF_P,NOT(NETWORKDAYS.INTL(OFFSET(T$4,,-Sens),OFFSET(T$4,,-Sens),Chômés)))),IF(OR(T$4=Tout_JF_P,NOT(NETWORKDAYS.INTL(T$4,T$4,Chômés))),"*",Montant),
"")))))),"")</f>
        <v/>
      </c>
      <c r="U41" s="61" t="str">
        <f t="array" aca="1" ref="U41" ca="1">IFERROR(IF(U$4&lt;$D41,"",
IF(U$4&gt;La_Dernière_Opération,"",
IF(U$4=La_Dernière_Opération,Montant,
IF(U$4=$D41,IF(OR(U$4=Tout_JF_P,NOT(NETWORKDAYS.INTL(U$4,U$4,Chômés))),"*",Montant),
IF(_T_E=U$4,IF(OR(U$4=Tout_JF_P,NOT(NETWORKDAYS.INTL(U$4,U$4,Chômés))),"*",Montant),
IF(AND(OFFSET(U41,,-Sens)&lt;&gt;"",OR(OFFSET(U$4,,-Sens)=Tout_JF_P,NOT(NETWORKDAYS.INTL(OFFSET(U$4,,-Sens),OFFSET(U$4,,-Sens),Chômés)))),IF(OR(U$4=Tout_JF_P,NOT(NETWORKDAYS.INTL(U$4,U$4,Chômés))),"*",Montant),
"")))))),"")</f>
        <v/>
      </c>
      <c r="V41" s="61" t="str">
        <f t="array" aca="1" ref="V41" ca="1">IFERROR(IF(V$4&lt;$D41,"",
IF(V$4&gt;La_Dernière_Opération,"",
IF(V$4=La_Dernière_Opération,Montant,
IF(V$4=$D41,IF(OR(V$4=Tout_JF_P,NOT(NETWORKDAYS.INTL(V$4,V$4,Chômés))),"*",Montant),
IF(_T_E=V$4,IF(OR(V$4=Tout_JF_P,NOT(NETWORKDAYS.INTL(V$4,V$4,Chômés))),"*",Montant),
IF(AND(OFFSET(V41,,-Sens)&lt;&gt;"",OR(OFFSET(V$4,,-Sens)=Tout_JF_P,NOT(NETWORKDAYS.INTL(OFFSET(V$4,,-Sens),OFFSET(V$4,,-Sens),Chômés)))),IF(OR(V$4=Tout_JF_P,NOT(NETWORKDAYS.INTL(V$4,V$4,Chômés))),"*",Montant),
"")))))),"")</f>
        <v/>
      </c>
      <c r="W41" s="61" t="str">
        <f t="array" aca="1" ref="W41" ca="1">IFERROR(IF(W$4&lt;$D41,"",
IF(W$4&gt;La_Dernière_Opération,"",
IF(W$4=La_Dernière_Opération,Montant,
IF(W$4=$D41,IF(OR(W$4=Tout_JF_P,NOT(NETWORKDAYS.INTL(W$4,W$4,Chômés))),"*",Montant),
IF(_T_E=W$4,IF(OR(W$4=Tout_JF_P,NOT(NETWORKDAYS.INTL(W$4,W$4,Chômés))),"*",Montant),
IF(AND(OFFSET(W41,,-Sens)&lt;&gt;"",OR(OFFSET(W$4,,-Sens)=Tout_JF_P,NOT(NETWORKDAYS.INTL(OFFSET(W$4,,-Sens),OFFSET(W$4,,-Sens),Chômés)))),IF(OR(W$4=Tout_JF_P,NOT(NETWORKDAYS.INTL(W$4,W$4,Chômés))),"*",Montant),
"")))))),"")</f>
        <v/>
      </c>
      <c r="X41" s="61" t="str">
        <f t="array" aca="1" ref="X41" ca="1">IFERROR(IF(X$4&lt;$D41,"",
IF(X$4&gt;La_Dernière_Opération,"",
IF(X$4=La_Dernière_Opération,Montant,
IF(X$4=$D41,IF(OR(X$4=Tout_JF_P,NOT(NETWORKDAYS.INTL(X$4,X$4,Chômés))),"*",Montant),
IF(_T_E=X$4,IF(OR(X$4=Tout_JF_P,NOT(NETWORKDAYS.INTL(X$4,X$4,Chômés))),"*",Montant),
IF(AND(OFFSET(X41,,-Sens)&lt;&gt;"",OR(OFFSET(X$4,,-Sens)=Tout_JF_P,NOT(NETWORKDAYS.INTL(OFFSET(X$4,,-Sens),OFFSET(X$4,,-Sens),Chômés)))),IF(OR(X$4=Tout_JF_P,NOT(NETWORKDAYS.INTL(X$4,X$4,Chômés))),"*",Montant),
"")))))),"")</f>
        <v/>
      </c>
      <c r="Y41" s="61" t="str">
        <f t="array" aca="1" ref="Y41" ca="1">IFERROR(IF(Y$4&lt;$D41,"",
IF(Y$4&gt;La_Dernière_Opération,"",
IF(Y$4=La_Dernière_Opération,Montant,
IF(Y$4=$D41,IF(OR(Y$4=Tout_JF_P,NOT(NETWORKDAYS.INTL(Y$4,Y$4,Chômés))),"*",Montant),
IF(_T_E=Y$4,IF(OR(Y$4=Tout_JF_P,NOT(NETWORKDAYS.INTL(Y$4,Y$4,Chômés))),"*",Montant),
IF(AND(OFFSET(Y41,,-Sens)&lt;&gt;"",OR(OFFSET(Y$4,,-Sens)=Tout_JF_P,NOT(NETWORKDAYS.INTL(OFFSET(Y$4,,-Sens),OFFSET(Y$4,,-Sens),Chômés)))),IF(OR(Y$4=Tout_JF_P,NOT(NETWORKDAYS.INTL(Y$4,Y$4,Chômés))),"*",Montant),
"")))))),"")</f>
        <v/>
      </c>
      <c r="Z41" s="61" t="str">
        <f t="array" aca="1" ref="Z41" ca="1">IFERROR(IF(Z$4&lt;$D41,"",
IF(Z$4&gt;La_Dernière_Opération,"",
IF(Z$4=La_Dernière_Opération,Montant,
IF(Z$4=$D41,IF(OR(Z$4=Tout_JF_P,NOT(NETWORKDAYS.INTL(Z$4,Z$4,Chômés))),"*",Montant),
IF(_T_E=Z$4,IF(OR(Z$4=Tout_JF_P,NOT(NETWORKDAYS.INTL(Z$4,Z$4,Chômés))),"*",Montant),
IF(AND(OFFSET(Z41,,-Sens)&lt;&gt;"",OR(OFFSET(Z$4,,-Sens)=Tout_JF_P,NOT(NETWORKDAYS.INTL(OFFSET(Z$4,,-Sens),OFFSET(Z$4,,-Sens),Chômés)))),IF(OR(Z$4=Tout_JF_P,NOT(NETWORKDAYS.INTL(Z$4,Z$4,Chômés))),"*",Montant),
"")))))),"")</f>
        <v/>
      </c>
      <c r="AA41" s="61" t="str">
        <f t="array" aca="1" ref="AA41" ca="1">IFERROR(IF(AA$4&lt;$D41,"",
IF(AA$4&gt;La_Dernière_Opération,"",
IF(AA$4=La_Dernière_Opération,Montant,
IF(AA$4=$D41,IF(OR(AA$4=Tout_JF_P,NOT(NETWORKDAYS.INTL(AA$4,AA$4,Chômés))),"*",Montant),
IF(_T_E=AA$4,IF(OR(AA$4=Tout_JF_P,NOT(NETWORKDAYS.INTL(AA$4,AA$4,Chômés))),"*",Montant),
IF(AND(OFFSET(AA41,,-Sens)&lt;&gt;"",OR(OFFSET(AA$4,,-Sens)=Tout_JF_P,NOT(NETWORKDAYS.INTL(OFFSET(AA$4,,-Sens),OFFSET(AA$4,,-Sens),Chômés)))),IF(OR(AA$4=Tout_JF_P,NOT(NETWORKDAYS.INTL(AA$4,AA$4,Chômés))),"*",Montant),
"")))))),"")</f>
        <v/>
      </c>
      <c r="AB41" s="61" t="str">
        <f t="array" aca="1" ref="AB41" ca="1">IFERROR(IF(AB$4&lt;$D41,"",
IF(AB$4&gt;La_Dernière_Opération,"",
IF(AB$4=La_Dernière_Opération,Montant,
IF(AB$4=$D41,IF(OR(AB$4=Tout_JF_P,NOT(NETWORKDAYS.INTL(AB$4,AB$4,Chômés))),"*",Montant),
IF(_T_E=AB$4,IF(OR(AB$4=Tout_JF_P,NOT(NETWORKDAYS.INTL(AB$4,AB$4,Chômés))),"*",Montant),
IF(AND(OFFSET(AB41,,-Sens)&lt;&gt;"",OR(OFFSET(AB$4,,-Sens)=Tout_JF_P,NOT(NETWORKDAYS.INTL(OFFSET(AB$4,,-Sens),OFFSET(AB$4,,-Sens),Chômés)))),IF(OR(AB$4=Tout_JF_P,NOT(NETWORKDAYS.INTL(AB$4,AB$4,Chômés))),"*",Montant),
"")))))),"")</f>
        <v/>
      </c>
      <c r="AC41" s="61" t="str">
        <f t="array" aca="1" ref="AC41" ca="1">IFERROR(IF(AC$4&lt;$D41,"",
IF(AC$4&gt;La_Dernière_Opération,"",
IF(AC$4=La_Dernière_Opération,Montant,
IF(AC$4=$D41,IF(OR(AC$4=Tout_JF_P,NOT(NETWORKDAYS.INTL(AC$4,AC$4,Chômés))),"*",Montant),
IF(_T_E=AC$4,IF(OR(AC$4=Tout_JF_P,NOT(NETWORKDAYS.INTL(AC$4,AC$4,Chômés))),"*",Montant),
IF(AND(OFFSET(AC41,,-Sens)&lt;&gt;"",OR(OFFSET(AC$4,,-Sens)=Tout_JF_P,NOT(NETWORKDAYS.INTL(OFFSET(AC$4,,-Sens),OFFSET(AC$4,,-Sens),Chômés)))),IF(OR(AC$4=Tout_JF_P,NOT(NETWORKDAYS.INTL(AC$4,AC$4,Chômés))),"*",Montant),
"")))))),"")</f>
        <v/>
      </c>
      <c r="AD41" s="61" t="str">
        <f t="array" aca="1" ref="AD41" ca="1">IFERROR(IF(AD$4&lt;$D41,"",
IF(AD$4&gt;La_Dernière_Opération,"",
IF(AD$4=La_Dernière_Opération,Montant,
IF(AD$4=$D41,IF(OR(AD$4=Tout_JF_P,NOT(NETWORKDAYS.INTL(AD$4,AD$4,Chômés))),"*",Montant),
IF(_T_E=AD$4,IF(OR(AD$4=Tout_JF_P,NOT(NETWORKDAYS.INTL(AD$4,AD$4,Chômés))),"*",Montant),
IF(AND(OFFSET(AD41,,-Sens)&lt;&gt;"",OR(OFFSET(AD$4,,-Sens)=Tout_JF_P,NOT(NETWORKDAYS.INTL(OFFSET(AD$4,,-Sens),OFFSET(AD$4,,-Sens),Chômés)))),IF(OR(AD$4=Tout_JF_P,NOT(NETWORKDAYS.INTL(AD$4,AD$4,Chômés))),"*",Montant),
"")))))),"")</f>
        <v/>
      </c>
      <c r="AE41" s="61" t="str">
        <f t="array" aca="1" ref="AE41" ca="1">IFERROR(IF(AE$4&lt;$D41,"",
IF(AE$4&gt;La_Dernière_Opération,"",
IF(AE$4=La_Dernière_Opération,Montant,
IF(AE$4=$D41,IF(OR(AE$4=Tout_JF_P,NOT(NETWORKDAYS.INTL(AE$4,AE$4,Chômés))),"*",Montant),
IF(_T_E=AE$4,IF(OR(AE$4=Tout_JF_P,NOT(NETWORKDAYS.INTL(AE$4,AE$4,Chômés))),"*",Montant),
IF(AND(OFFSET(AE41,,-Sens)&lt;&gt;"",OR(OFFSET(AE$4,,-Sens)=Tout_JF_P,NOT(NETWORKDAYS.INTL(OFFSET(AE$4,,-Sens),OFFSET(AE$4,,-Sens),Chômés)))),IF(OR(AE$4=Tout_JF_P,NOT(NETWORKDAYS.INTL(AE$4,AE$4,Chômés))),"*",Montant),
"")))))),"")</f>
        <v/>
      </c>
      <c r="AF41" s="61" t="str">
        <f t="array" aca="1" ref="AF41" ca="1">IFERROR(IF(AF$4&lt;$D41,"",
IF(AF$4&gt;La_Dernière_Opération,"",
IF(AF$4=La_Dernière_Opération,Montant,
IF(AF$4=$D41,IF(OR(AF$4=Tout_JF_P,NOT(NETWORKDAYS.INTL(AF$4,AF$4,Chômés))),"*",Montant),
IF(_T_E=AF$4,IF(OR(AF$4=Tout_JF_P,NOT(NETWORKDAYS.INTL(AF$4,AF$4,Chômés))),"*",Montant),
IF(AND(OFFSET(AF41,,-Sens)&lt;&gt;"",OR(OFFSET(AF$4,,-Sens)=Tout_JF_P,NOT(NETWORKDAYS.INTL(OFFSET(AF$4,,-Sens),OFFSET(AF$4,,-Sens),Chômés)))),IF(OR(AF$4=Tout_JF_P,NOT(NETWORKDAYS.INTL(AF$4,AF$4,Chômés))),"*",Montant),
"")))))),"")</f>
        <v/>
      </c>
      <c r="AG41" s="61" t="str">
        <f t="array" aca="1" ref="AG41" ca="1">IFERROR(IF(AG$4&lt;$D41,"",
IF(AG$4&gt;La_Dernière_Opération,"",
IF(AG$4=La_Dernière_Opération,Montant,
IF(AG$4=$D41,IF(OR(AG$4=Tout_JF_P,NOT(NETWORKDAYS.INTL(AG$4,AG$4,Chômés))),"*",Montant),
IF(_T_E=AG$4,IF(OR(AG$4=Tout_JF_P,NOT(NETWORKDAYS.INTL(AG$4,AG$4,Chômés))),"*",Montant),
IF(AND(OFFSET(AG41,,-Sens)&lt;&gt;"",OR(OFFSET(AG$4,,-Sens)=Tout_JF_P,NOT(NETWORKDAYS.INTL(OFFSET(AG$4,,-Sens),OFFSET(AG$4,,-Sens),Chômés)))),IF(OR(AG$4=Tout_JF_P,NOT(NETWORKDAYS.INTL(AG$4,AG$4,Chômés))),"*",Montant),
"")))))),"")</f>
        <v/>
      </c>
      <c r="AH41" s="61" t="str">
        <f t="array" aca="1" ref="AH41" ca="1">IFERROR(IF(AH$4&lt;$D41,"",
IF(AH$4&gt;La_Dernière_Opération,"",
IF(AH$4=La_Dernière_Opération,Montant,
IF(AH$4=$D41,IF(OR(AH$4=Tout_JF_P,NOT(NETWORKDAYS.INTL(AH$4,AH$4,Chômés))),"*",Montant),
IF(_T_E=AH$4,IF(OR(AH$4=Tout_JF_P,NOT(NETWORKDAYS.INTL(AH$4,AH$4,Chômés))),"*",Montant),
IF(AND(OFFSET(AH41,,-Sens)&lt;&gt;"",OR(OFFSET(AH$4,,-Sens)=Tout_JF_P,NOT(NETWORKDAYS.INTL(OFFSET(AH$4,,-Sens),OFFSET(AH$4,,-Sens),Chômés)))),IF(OR(AH$4=Tout_JF_P,NOT(NETWORKDAYS.INTL(AH$4,AH$4,Chômés))),"*",Montant),
"")))))),"")</f>
        <v/>
      </c>
      <c r="AI41" s="61" t="str">
        <f t="array" aca="1" ref="AI41" ca="1">IFERROR(IF(AI$4&lt;$D41,"",
IF(AI$4&gt;La_Dernière_Opération,"",
IF(AI$4=La_Dernière_Opération,Montant,
IF(AI$4=$D41,IF(OR(AI$4=Tout_JF_P,NOT(NETWORKDAYS.INTL(AI$4,AI$4,Chômés))),"*",Montant),
IF(_T_E=AI$4,IF(OR(AI$4=Tout_JF_P,NOT(NETWORKDAYS.INTL(AI$4,AI$4,Chômés))),"*",Montant),
IF(AND(OFFSET(AI41,,-Sens)&lt;&gt;"",OR(OFFSET(AI$4,,-Sens)=Tout_JF_P,NOT(NETWORKDAYS.INTL(OFFSET(AI$4,,-Sens),OFFSET(AI$4,,-Sens),Chômés)))),IF(OR(AI$4=Tout_JF_P,NOT(NETWORKDAYS.INTL(AI$4,AI$4,Chômés))),"*",Montant),
"")))))),"")</f>
        <v/>
      </c>
      <c r="AJ41" s="61" t="str">
        <f t="array" aca="1" ref="AJ41" ca="1">IFERROR(IF(AJ$4&lt;$D41,"",
IF(AJ$4&gt;La_Dernière_Opération,"",
IF(AJ$4=La_Dernière_Opération,Montant,
IF(AJ$4=$D41,IF(OR(AJ$4=Tout_JF_P,NOT(NETWORKDAYS.INTL(AJ$4,AJ$4,Chômés))),"*",Montant),
IF(_T_E=AJ$4,IF(OR(AJ$4=Tout_JF_P,NOT(NETWORKDAYS.INTL(AJ$4,AJ$4,Chômés))),"*",Montant),
IF(AND(OFFSET(AJ41,,-Sens)&lt;&gt;"",OR(OFFSET(AJ$4,,-Sens)=Tout_JF_P,NOT(NETWORKDAYS.INTL(OFFSET(AJ$4,,-Sens),OFFSET(AJ$4,,-Sens),Chômés)))),IF(OR(AJ$4=Tout_JF_P,NOT(NETWORKDAYS.INTL(AJ$4,AJ$4,Chômés))),"*",Montant),
"")))))),"")</f>
        <v/>
      </c>
      <c r="AK41" s="61" t="str">
        <f t="array" aca="1" ref="AK41" ca="1">IFERROR(IF(AK$4&lt;$D41,"",
IF(AK$4&gt;La_Dernière_Opération,"",
IF(AK$4=La_Dernière_Opération,Montant,
IF(AK$4=$D41,IF(OR(AK$4=Tout_JF_P,NOT(NETWORKDAYS.INTL(AK$4,AK$4,Chômés))),"*",Montant),
IF(_T_E=AK$4,IF(OR(AK$4=Tout_JF_P,NOT(NETWORKDAYS.INTL(AK$4,AK$4,Chômés))),"*",Montant),
IF(AND(OFFSET(AK41,,-Sens)&lt;&gt;"",OR(OFFSET(AK$4,,-Sens)=Tout_JF_P,NOT(NETWORKDAYS.INTL(OFFSET(AK$4,,-Sens),OFFSET(AK$4,,-Sens),Chômés)))),IF(OR(AK$4=Tout_JF_P,NOT(NETWORKDAYS.INTL(AK$4,AK$4,Chômés))),"*",Montant),
"")))))),"")</f>
        <v/>
      </c>
      <c r="AL41" s="61" t="str">
        <f t="array" aca="1" ref="AL41" ca="1">IFERROR(IF(AL$4&lt;$D41,"",
IF(AL$4&gt;La_Dernière_Opération,"",
IF(AL$4=La_Dernière_Opération,Montant,
IF(AL$4=$D41,IF(OR(AL$4=Tout_JF_P,NOT(NETWORKDAYS.INTL(AL$4,AL$4,Chômés))),"*",Montant),
IF(_T_E=AL$4,IF(OR(AL$4=Tout_JF_P,NOT(NETWORKDAYS.INTL(AL$4,AL$4,Chômés))),"*",Montant),
IF(AND(OFFSET(AL41,,-Sens)&lt;&gt;"",OR(OFFSET(AL$4,,-Sens)=Tout_JF_P,NOT(NETWORKDAYS.INTL(OFFSET(AL$4,,-Sens),OFFSET(AL$4,,-Sens),Chômés)))),IF(OR(AL$4=Tout_JF_P,NOT(NETWORKDAYS.INTL(AL$4,AL$4,Chômés))),"*",Montant),
"")))))),"")</f>
        <v/>
      </c>
      <c r="AM41" s="61" t="str">
        <f t="array" aca="1" ref="AM41" ca="1">IFERROR(IF(AM$4&lt;$D41,"",
IF(AM$4&gt;La_Dernière_Opération,"",
IF(AM$4=La_Dernière_Opération,Montant,
IF(AM$4=$D41,IF(OR(AM$4=Tout_JF_P,NOT(NETWORKDAYS.INTL(AM$4,AM$4,Chômés))),"*",Montant),
IF(_T_E=AM$4,IF(OR(AM$4=Tout_JF_P,NOT(NETWORKDAYS.INTL(AM$4,AM$4,Chômés))),"*",Montant),
IF(AND(OFFSET(AM41,,-Sens)&lt;&gt;"",OR(OFFSET(AM$4,,-Sens)=Tout_JF_P,NOT(NETWORKDAYS.INTL(OFFSET(AM$4,,-Sens),OFFSET(AM$4,,-Sens),Chômés)))),IF(OR(AM$4=Tout_JF_P,NOT(NETWORKDAYS.INTL(AM$4,AM$4,Chômés))),"*",Montant),
"")))))),"")</f>
        <v/>
      </c>
      <c r="AN41" s="61" t="str">
        <f t="array" aca="1" ref="AN41" ca="1">IFERROR(IF(AN$4&lt;$D41,"",
IF(AN$4&gt;La_Dernière_Opération,"",
IF(AN$4=La_Dernière_Opération,Montant,
IF(AN$4=$D41,IF(OR(AN$4=Tout_JF_P,NOT(NETWORKDAYS.INTL(AN$4,AN$4,Chômés))),"*",Montant),
IF(_T_E=AN$4,IF(OR(AN$4=Tout_JF_P,NOT(NETWORKDAYS.INTL(AN$4,AN$4,Chômés))),"*",Montant),
IF(AND(OFFSET(AN41,,-Sens)&lt;&gt;"",OR(OFFSET(AN$4,,-Sens)=Tout_JF_P,NOT(NETWORKDAYS.INTL(OFFSET(AN$4,,-Sens),OFFSET(AN$4,,-Sens),Chômés)))),IF(OR(AN$4=Tout_JF_P,NOT(NETWORKDAYS.INTL(AN$4,AN$4,Chômés))),"*",Montant),
"")))))),"")</f>
        <v/>
      </c>
      <c r="AO41" s="61" t="str">
        <f t="array" aca="1" ref="AO41" ca="1">IFERROR(IF(AO$4&lt;$D41,"",
IF(AO$4&gt;La_Dernière_Opération,"",
IF(AO$4=La_Dernière_Opération,Montant,
IF(AO$4=$D41,IF(OR(AO$4=Tout_JF_P,NOT(NETWORKDAYS.INTL(AO$4,AO$4,Chômés))),"*",Montant),
IF(_T_E=AO$4,IF(OR(AO$4=Tout_JF_P,NOT(NETWORKDAYS.INTL(AO$4,AO$4,Chômés))),"*",Montant),
IF(AND(OFFSET(AO41,,-Sens)&lt;&gt;"",OR(OFFSET(AO$4,,-Sens)=Tout_JF_P,NOT(NETWORKDAYS.INTL(OFFSET(AO$4,,-Sens),OFFSET(AO$4,,-Sens),Chômés)))),IF(OR(AO$4=Tout_JF_P,NOT(NETWORKDAYS.INTL(AO$4,AO$4,Chômés))),"*",Montant),
"")))))),"")</f>
        <v/>
      </c>
      <c r="AP41" s="61" t="str">
        <f t="array" aca="1" ref="AP41" ca="1">IFERROR(IF(AP$4&lt;$D41,"",
IF(AP$4&gt;La_Dernière_Opération,"",
IF(AP$4=La_Dernière_Opération,Montant,
IF(AP$4=$D41,IF(OR(AP$4=Tout_JF_P,NOT(NETWORKDAYS.INTL(AP$4,AP$4,Chômés))),"*",Montant),
IF(_T_E=AP$4,IF(OR(AP$4=Tout_JF_P,NOT(NETWORKDAYS.INTL(AP$4,AP$4,Chômés))),"*",Montant),
IF(AND(OFFSET(AP41,,-Sens)&lt;&gt;"",OR(OFFSET(AP$4,,-Sens)=Tout_JF_P,NOT(NETWORKDAYS.INTL(OFFSET(AP$4,,-Sens),OFFSET(AP$4,,-Sens),Chômés)))),IF(OR(AP$4=Tout_JF_P,NOT(NETWORKDAYS.INTL(AP$4,AP$4,Chômés))),"*",Montant),
"")))))),"")</f>
        <v/>
      </c>
      <c r="AQ41" s="61" t="str">
        <f t="array" aca="1" ref="AQ41" ca="1">IFERROR(IF(AQ$4&lt;$D41,"",
IF(AQ$4&gt;La_Dernière_Opération,"",
IF(AQ$4=La_Dernière_Opération,Montant,
IF(AQ$4=$D41,IF(OR(AQ$4=Tout_JF_P,NOT(NETWORKDAYS.INTL(AQ$4,AQ$4,Chômés))),"*",Montant),
IF(_T_E=AQ$4,IF(OR(AQ$4=Tout_JF_P,NOT(NETWORKDAYS.INTL(AQ$4,AQ$4,Chômés))),"*",Montant),
IF(AND(OFFSET(AQ41,,-Sens)&lt;&gt;"",OR(OFFSET(AQ$4,,-Sens)=Tout_JF_P,NOT(NETWORKDAYS.INTL(OFFSET(AQ$4,,-Sens),OFFSET(AQ$4,,-Sens),Chômés)))),IF(OR(AQ$4=Tout_JF_P,NOT(NETWORKDAYS.INTL(AQ$4,AQ$4,Chômés))),"*",Montant),
"")))))),"")</f>
        <v/>
      </c>
      <c r="AR41" s="61" t="str">
        <f t="array" aca="1" ref="AR41" ca="1">IFERROR(IF(AR$4&lt;$D41,"",
IF(AR$4&gt;La_Dernière_Opération,"",
IF(AR$4=La_Dernière_Opération,Montant,
IF(AR$4=$D41,IF(OR(AR$4=Tout_JF_P,NOT(NETWORKDAYS.INTL(AR$4,AR$4,Chômés))),"*",Montant),
IF(_T_E=AR$4,IF(OR(AR$4=Tout_JF_P,NOT(NETWORKDAYS.INTL(AR$4,AR$4,Chômés))),"*",Montant),
IF(AND(OFFSET(AR41,,-Sens)&lt;&gt;"",OR(OFFSET(AR$4,,-Sens)=Tout_JF_P,NOT(NETWORKDAYS.INTL(OFFSET(AR$4,,-Sens),OFFSET(AR$4,,-Sens),Chômés)))),IF(OR(AR$4=Tout_JF_P,NOT(NETWORKDAYS.INTL(AR$4,AR$4,Chômés))),"*",Montant),
"")))))),"")</f>
        <v/>
      </c>
      <c r="AS41" s="61" t="str">
        <f t="array" aca="1" ref="AS41" ca="1">IFERROR(IF(AS$4&lt;$D41,"",
IF(AS$4&gt;La_Dernière_Opération,"",
IF(AS$4=La_Dernière_Opération,Montant,
IF(AS$4=$D41,IF(OR(AS$4=Tout_JF_P,NOT(NETWORKDAYS.INTL(AS$4,AS$4,Chômés))),"*",Montant),
IF(_T_E=AS$4,IF(OR(AS$4=Tout_JF_P,NOT(NETWORKDAYS.INTL(AS$4,AS$4,Chômés))),"*",Montant),
IF(AND(OFFSET(AS41,,-Sens)&lt;&gt;"",OR(OFFSET(AS$4,,-Sens)=Tout_JF_P,NOT(NETWORKDAYS.INTL(OFFSET(AS$4,,-Sens),OFFSET(AS$4,,-Sens),Chômés)))),IF(OR(AS$4=Tout_JF_P,NOT(NETWORKDAYS.INTL(AS$4,AS$4,Chômés))),"*",Montant),
"")))))),"")</f>
        <v>VT</v>
      </c>
      <c r="AT41" s="61" t="str">
        <f t="array" aca="1" ref="AT41" ca="1">IFERROR(IF(AT$4&lt;$D41,"",
IF(AT$4&gt;La_Dernière_Opération,"",
IF(AT$4=La_Dernière_Opération,Montant,
IF(AT$4=$D41,IF(OR(AT$4=Tout_JF_P,NOT(NETWORKDAYS.INTL(AT$4,AT$4,Chômés))),"*",Montant),
IF(_T_E=AT$4,IF(OR(AT$4=Tout_JF_P,NOT(NETWORKDAYS.INTL(AT$4,AT$4,Chômés))),"*",Montant),
IF(AND(OFFSET(AT41,,-Sens)&lt;&gt;"",OR(OFFSET(AT$4,,-Sens)=Tout_JF_P,NOT(NETWORKDAYS.INTL(OFFSET(AT$4,,-Sens),OFFSET(AT$4,,-Sens),Chômés)))),IF(OR(AT$4=Tout_JF_P,NOT(NETWORKDAYS.INTL(AT$4,AT$4,Chômés))),"*",Montant),
"")))))),"")</f>
        <v/>
      </c>
      <c r="AU41" s="61" t="str">
        <f t="array" aca="1" ref="AU41" ca="1">IFERROR(IF(AU$4&lt;$D41,"",
IF(AU$4&gt;La_Dernière_Opération,"",
IF(AU$4=La_Dernière_Opération,Montant,
IF(AU$4=$D41,IF(OR(AU$4=Tout_JF_P,NOT(NETWORKDAYS.INTL(AU$4,AU$4,Chômés))),"*",Montant),
IF(_T_E=AU$4,IF(OR(AU$4=Tout_JF_P,NOT(NETWORKDAYS.INTL(AU$4,AU$4,Chômés))),"*",Montant),
IF(AND(OFFSET(AU41,,-Sens)&lt;&gt;"",OR(OFFSET(AU$4,,-Sens)=Tout_JF_P,NOT(NETWORKDAYS.INTL(OFFSET(AU$4,,-Sens),OFFSET(AU$4,,-Sens),Chômés)))),IF(OR(AU$4=Tout_JF_P,NOT(NETWORKDAYS.INTL(AU$4,AU$4,Chômés))),"*",Montant),
"")))))),"")</f>
        <v/>
      </c>
      <c r="AV41" s="61" t="str">
        <f t="array" aca="1" ref="AV41" ca="1">IFERROR(IF(AV$4&lt;$D41,"",
IF(AV$4&gt;La_Dernière_Opération,"",
IF(AV$4=La_Dernière_Opération,Montant,
IF(AV$4=$D41,IF(OR(AV$4=Tout_JF_P,NOT(NETWORKDAYS.INTL(AV$4,AV$4,Chômés))),"*",Montant),
IF(_T_E=AV$4,IF(OR(AV$4=Tout_JF_P,NOT(NETWORKDAYS.INTL(AV$4,AV$4,Chômés))),"*",Montant),
IF(AND(OFFSET(AV41,,-Sens)&lt;&gt;"",OR(OFFSET(AV$4,,-Sens)=Tout_JF_P,NOT(NETWORKDAYS.INTL(OFFSET(AV$4,,-Sens),OFFSET(AV$4,,-Sens),Chômés)))),IF(OR(AV$4=Tout_JF_P,NOT(NETWORKDAYS.INTL(AV$4,AV$4,Chômés))),"*",Montant),
"")))))),"")</f>
        <v/>
      </c>
      <c r="AW41" s="61" t="str">
        <f t="array" aca="1" ref="AW41" ca="1">IFERROR(IF(AW$4&lt;$D41,"",
IF(AW$4&gt;La_Dernière_Opération,"",
IF(AW$4=La_Dernière_Opération,Montant,
IF(AW$4=$D41,IF(OR(AW$4=Tout_JF_P,NOT(NETWORKDAYS.INTL(AW$4,AW$4,Chômés))),"*",Montant),
IF(_T_E=AW$4,IF(OR(AW$4=Tout_JF_P,NOT(NETWORKDAYS.INTL(AW$4,AW$4,Chômés))),"*",Montant),
IF(AND(OFFSET(AW41,,-Sens)&lt;&gt;"",OR(OFFSET(AW$4,,-Sens)=Tout_JF_P,NOT(NETWORKDAYS.INTL(OFFSET(AW$4,,-Sens),OFFSET(AW$4,,-Sens),Chômés)))),IF(OR(AW$4=Tout_JF_P,NOT(NETWORKDAYS.INTL(AW$4,AW$4,Chômés))),"*",Montant),
"")))))),"")</f>
        <v/>
      </c>
      <c r="AX41" s="61" t="str">
        <f t="array" aca="1" ref="AX41" ca="1">IFERROR(IF(AX$4&lt;$D41,"",
IF(AX$4&gt;La_Dernière_Opération,"",
IF(AX$4=La_Dernière_Opération,Montant,
IF(AX$4=$D41,IF(OR(AX$4=Tout_JF_P,NOT(NETWORKDAYS.INTL(AX$4,AX$4,Chômés))),"*",Montant),
IF(_T_E=AX$4,IF(OR(AX$4=Tout_JF_P,NOT(NETWORKDAYS.INTL(AX$4,AX$4,Chômés))),"*",Montant),
IF(AND(OFFSET(AX41,,-Sens)&lt;&gt;"",OR(OFFSET(AX$4,,-Sens)=Tout_JF_P,NOT(NETWORKDAYS.INTL(OFFSET(AX$4,,-Sens),OFFSET(AX$4,,-Sens),Chômés)))),IF(OR(AX$4=Tout_JF_P,NOT(NETWORKDAYS.INTL(AX$4,AX$4,Chômés))),"*",Montant),
"")))))),"")</f>
        <v/>
      </c>
      <c r="AY41" s="61" t="str">
        <f t="array" aca="1" ref="AY41" ca="1">IFERROR(IF(AY$4&lt;$D41,"",
IF(AY$4&gt;La_Dernière_Opération,"",
IF(AY$4=La_Dernière_Opération,Montant,
IF(AY$4=$D41,IF(OR(AY$4=Tout_JF_P,NOT(NETWORKDAYS.INTL(AY$4,AY$4,Chômés))),"*",Montant),
IF(_T_E=AY$4,IF(OR(AY$4=Tout_JF_P,NOT(NETWORKDAYS.INTL(AY$4,AY$4,Chômés))),"*",Montant),
IF(AND(OFFSET(AY41,,-Sens)&lt;&gt;"",OR(OFFSET(AY$4,,-Sens)=Tout_JF_P,NOT(NETWORKDAYS.INTL(OFFSET(AY$4,,-Sens),OFFSET(AY$4,,-Sens),Chômés)))),IF(OR(AY$4=Tout_JF_P,NOT(NETWORKDAYS.INTL(AY$4,AY$4,Chômés))),"*",Montant),
"")))))),"")</f>
        <v/>
      </c>
      <c r="AZ41" s="61" t="str">
        <f t="array" aca="1" ref="AZ41" ca="1">IFERROR(IF(AZ$4&lt;$D41,"",
IF(AZ$4&gt;La_Dernière_Opération,"",
IF(AZ$4=La_Dernière_Opération,Montant,
IF(AZ$4=$D41,IF(OR(AZ$4=Tout_JF_P,NOT(NETWORKDAYS.INTL(AZ$4,AZ$4,Chômés))),"*",Montant),
IF(_T_E=AZ$4,IF(OR(AZ$4=Tout_JF_P,NOT(NETWORKDAYS.INTL(AZ$4,AZ$4,Chômés))),"*",Montant),
IF(AND(OFFSET(AZ41,,-Sens)&lt;&gt;"",OR(OFFSET(AZ$4,,-Sens)=Tout_JF_P,NOT(NETWORKDAYS.INTL(OFFSET(AZ$4,,-Sens),OFFSET(AZ$4,,-Sens),Chômés)))),IF(OR(AZ$4=Tout_JF_P,NOT(NETWORKDAYS.INTL(AZ$4,AZ$4,Chômés))),"*",Montant),
"")))))),"")</f>
        <v/>
      </c>
      <c r="BA41" s="61" t="str">
        <f t="array" aca="1" ref="BA41" ca="1">IFERROR(IF(BA$4&lt;$D41,"",
IF(BA$4&gt;La_Dernière_Opération,"",
IF(BA$4=La_Dernière_Opération,Montant,
IF(BA$4=$D41,IF(OR(BA$4=Tout_JF_P,NOT(NETWORKDAYS.INTL(BA$4,BA$4,Chômés))),"*",Montant),
IF(_T_E=BA$4,IF(OR(BA$4=Tout_JF_P,NOT(NETWORKDAYS.INTL(BA$4,BA$4,Chômés))),"*",Montant),
IF(AND(OFFSET(BA41,,-Sens)&lt;&gt;"",OR(OFFSET(BA$4,,-Sens)=Tout_JF_P,NOT(NETWORKDAYS.INTL(OFFSET(BA$4,,-Sens),OFFSET(BA$4,,-Sens),Chômés)))),IF(OR(BA$4=Tout_JF_P,NOT(NETWORKDAYS.INTL(BA$4,BA$4,Chômés))),"*",Montant),
"")))))),"")</f>
        <v/>
      </c>
      <c r="BB41" s="44" t="str">
        <f t="array" aca="1" ref="BB41" ca="1">IFERROR(IF(BB$4&lt;$D41,"",
IF(BB$4&gt;La_Dernière_Opération,"",
IF(BB$4=La_Dernière_Opération,Montant,
IF(BB$4=$D41,IF(OR(BB$4=Tout_JF_P,NOT(NETWORKDAYS.INTL(BB$4,BB$4,Chômés))),"*",Montant),
IF(_T_E=BB$4,IF(OR(BB$4=Tout_JF_P,NOT(NETWORKDAYS.INTL(BB$4,BB$4,Chômés))),"*",Montant),
IF(AND(OFFSET(BB41,,-Sens)&lt;&gt;"",OR(OFFSET(BB$4,,-Sens)=Tout_JF_P,NOT(NETWORKDAYS.INTL(OFFSET(BB$4,,-Sens),OFFSET(BB$4,,-Sens),Chômés)))),IF(OR(BB$4=Tout_JF_P,NOT(NETWORKDAYS.INTL(BB$4,BB$4,Chômés))),"*",Montant),
"")))))),"")</f>
        <v/>
      </c>
      <c r="BC41" s="44" t="str">
        <f t="array" aca="1" ref="BC41" ca="1">IFERROR(IF(BC$4&lt;$D41,"",
IF(BC$4&gt;La_Dernière_Opération,"",
IF(BC$4=La_Dernière_Opération,Montant,
IF(BC$4=$D41,IF(OR(BC$4=Tout_JF_P,NOT(NETWORKDAYS.INTL(BC$4,BC$4,Chômés))),"*",Montant),
IF(_T_E=BC$4,IF(OR(BC$4=Tout_JF_P,NOT(NETWORKDAYS.INTL(BC$4,BC$4,Chômés))),"*",Montant),
IF(AND(OFFSET(BC41,,-Sens)&lt;&gt;"",OR(OFFSET(BC$4,,-Sens)=Tout_JF_P,NOT(NETWORKDAYS.INTL(OFFSET(BC$4,,-Sens),OFFSET(BC$4,,-Sens),Chômés)))),IF(OR(BC$4=Tout_JF_P,NOT(NETWORKDAYS.INTL(BC$4,BC$4,Chômés))),"*",Montant),
"")))))),"")</f>
        <v/>
      </c>
      <c r="BD41" s="44" t="str">
        <f t="array" aca="1" ref="BD41" ca="1">IFERROR(IF(BD$4&lt;$D41,"",
IF(BD$4&gt;La_Dernière_Opération,"",
IF(BD$4=La_Dernière_Opération,Montant,
IF(BD$4=$D41,IF(OR(BD$4=Tout_JF_P,NOT(NETWORKDAYS.INTL(BD$4,BD$4,Chômés))),"*",Montant),
IF(_T_E=BD$4,IF(OR(BD$4=Tout_JF_P,NOT(NETWORKDAYS.INTL(BD$4,BD$4,Chômés))),"*",Montant),
IF(AND(OFFSET(BD41,,-Sens)&lt;&gt;"",OR(OFFSET(BD$4,,-Sens)=Tout_JF_P,NOT(NETWORKDAYS.INTL(OFFSET(BD$4,,-Sens),OFFSET(BD$4,,-Sens),Chômés)))),IF(OR(BD$4=Tout_JF_P,NOT(NETWORKDAYS.INTL(BD$4,BD$4,Chômés))),"*",Montant),
"")))))),"")</f>
        <v/>
      </c>
      <c r="BE41" s="44" t="str">
        <f t="array" aca="1" ref="BE41" ca="1">IFERROR(IF(BE$4&lt;$D41,"",
IF(BE$4&gt;La_Dernière_Opération,"",
IF(BE$4=La_Dernière_Opération,Montant,
IF(BE$4=$D41,IF(OR(BE$4=Tout_JF_P,NOT(NETWORKDAYS.INTL(BE$4,BE$4,Chômés))),"*",Montant),
IF(_T_E=BE$4,IF(OR(BE$4=Tout_JF_P,NOT(NETWORKDAYS.INTL(BE$4,BE$4,Chômés))),"*",Montant),
IF(AND(OFFSET(BE41,,-Sens)&lt;&gt;"",OR(OFFSET(BE$4,,-Sens)=Tout_JF_P,NOT(NETWORKDAYS.INTL(OFFSET(BE$4,,-Sens),OFFSET(BE$4,,-Sens),Chômés)))),IF(OR(BE$4=Tout_JF_P,NOT(NETWORKDAYS.INTL(BE$4,BE$4,Chômés))),"*",Montant),
"")))))),"")</f>
        <v/>
      </c>
      <c r="BF41" s="44" t="str">
        <f t="array" aca="1" ref="BF41" ca="1">IFERROR(IF(BF$4&lt;$D41,"",
IF(BF$4&gt;La_Dernière_Opération,"",
IF(BF$4=La_Dernière_Opération,Montant,
IF(BF$4=$D41,IF(OR(BF$4=Tout_JF_P,NOT(NETWORKDAYS.INTL(BF$4,BF$4,Chômés))),"*",Montant),
IF(_T_E=BF$4,IF(OR(BF$4=Tout_JF_P,NOT(NETWORKDAYS.INTL(BF$4,BF$4,Chômés))),"*",Montant),
IF(AND(OFFSET(BF41,,-Sens)&lt;&gt;"",OR(OFFSET(BF$4,,-Sens)=Tout_JF_P,NOT(NETWORKDAYS.INTL(OFFSET(BF$4,,-Sens),OFFSET(BF$4,,-Sens),Chômés)))),IF(OR(BF$4=Tout_JF_P,NOT(NETWORKDAYS.INTL(BF$4,BF$4,Chômés))),"*",Montant),
"")))))),"")</f>
        <v/>
      </c>
      <c r="BG41" s="44" t="str">
        <f t="array" aca="1" ref="BG41" ca="1">IFERROR(IF(BG$4&lt;$D41,"",
IF(BG$4&gt;La_Dernière_Opération,"",
IF(BG$4=La_Dernière_Opération,Montant,
IF(BG$4=$D41,IF(OR(BG$4=Tout_JF_P,NOT(NETWORKDAYS.INTL(BG$4,BG$4,Chômés))),"*",Montant),
IF(_T_E=BG$4,IF(OR(BG$4=Tout_JF_P,NOT(NETWORKDAYS.INTL(BG$4,BG$4,Chômés))),"*",Montant),
IF(AND(OFFSET(BG41,,-Sens)&lt;&gt;"",OR(OFFSET(BG$4,,-Sens)=Tout_JF_P,NOT(NETWORKDAYS.INTL(OFFSET(BG$4,,-Sens),OFFSET(BG$4,,-Sens),Chômés)))),IF(OR(BG$4=Tout_JF_P,NOT(NETWORKDAYS.INTL(BG$4,BG$4,Chômés))),"*",Montant),
"")))))),"")</f>
        <v/>
      </c>
      <c r="BH41" s="40" t="str">
        <f t="array" aca="1" ref="BH41" ca="1">IFERROR(IF(BH$4&lt;$D41,"",
IF(BH$4&gt;La_Dernière_Opération,"",
IF(BH$4=La_Dernière_Opération,Montant,
IF(BH$4=$D41,IF(OR(BH$4=Tout_JF_P,NOT(NETWORKDAYS.INTL(BH$4,BH$4,Chômés))),"*",Montant),
IF(_T_E=BH$4,IF(OR(BH$4=Tout_JF_P,NOT(NETWORKDAYS.INTL(BH$4,BH$4,Chômés))),"*",Montant),
IF(AND(OFFSET(BH41,,-Sens)&lt;&gt;"",OR(OFFSET(BH$4,,-Sens)=Tout_JF_P,NOT(NETWORKDAYS.INTL(OFFSET(BH$4,,-Sens),OFFSET(BH$4,,-Sens),Chômés)))),IF(OR(BH$4=Tout_JF_P,NOT(NETWORKDAYS.INTL(BH$4,BH$4,Chômés))),"*",Montant),
"")))))),"")</f>
        <v/>
      </c>
    </row>
    <row r="42" spans="1:60" ht="26.25" x14ac:dyDescent="0.25">
      <c r="A42" s="63" t="s">
        <v>149</v>
      </c>
      <c r="B42" s="75" t="s">
        <v>168</v>
      </c>
      <c r="C42" s="71"/>
      <c r="D42" s="72">
        <v>43821</v>
      </c>
      <c r="E42" s="77" t="s">
        <v>54</v>
      </c>
      <c r="F42" s="73">
        <v>10000</v>
      </c>
      <c r="G42" s="71"/>
      <c r="H42" s="74">
        <f t="array" aca="1" ref="H42" ca="1">IF(OR($D42=Fériés,$D42=Ponts,NOT(NETWORKDAYS.INTL($D42,$D42,Chômés))),"Erreur de",IF($D42="","Absence de",IFERROR(
IF($I42="Terminé","Opération",
IF(TODAY()&lt;=$D42,$D42,
IF($I42&lt;WORKDAY.INTL(Prochaine_Echéance,IF(OR(WORKDAY.INTL(Prochaine_Echéance,0,Chômés,Tout_JF_P)=Tout_JF_P),1,0)*Sens,Chômés,Tout_JF_P),
$I42,
WORKDAY.INTL(Prochaine_Echéance,IF(OR(WORKDAY.INTL(Prochaine_Echéance,0,Chômés,Tout_JF_P)=Tout_JF_P),1,0)*Sens,Chômés,Tout_JF_P))
)),
IF($D42="","Absence de","Erreur de"))))</f>
        <v>43912</v>
      </c>
      <c r="I42" s="60" t="str">
        <f t="array" aca="1" ref="I42" ca="1">IF(OR($D42=Fériés,$D42=Ponts,NOT(NETWORKDAYS.INTL($D42,$D42,Chômés))),"date de début",IFERROR(
IF(La_Dernière_Opération&gt;EDATE($D42,100),"Perpétuel",
IF(La_Dernière_Opération&lt;TODAY(),"Terminé",La_Dernière_Opération)),IF(AND(ISNUMBER($D42),$E42=""),"périodicité","date de début")))</f>
        <v>Perpétuel</v>
      </c>
      <c r="J42" s="40" t="str">
        <f t="array" aca="1" ref="J42" ca="1">IFERROR(IF(J$4&lt;$D42,"",
IF(J$4&gt;La_Dernière_Opération,"",
IF(J$4=La_Dernière_Opération,Montant,
IF(J$4=$D42,IF(OR(J$4=Tout_JF_P,NOT(NETWORKDAYS.INTL(J$4,J$4,Chômés))),"*",Montant),
IF(_T_E=J$4,IF(OR(J$4=Tout_JF_P,NOT(NETWORKDAYS.INTL(J$4,J$4,Chômés))),"*",Montant),
IF(AND(OFFSET(J42,,-Sens)&lt;&gt;"",OR(OFFSET(J$4,,-Sens)=Tout_JF_P,NOT(NETWORKDAYS.INTL(OFFSET(J$4,,-Sens),OFFSET(J$4,,-Sens),Chômés)))),IF(OR(J$4=Tout_JF_P,NOT(NETWORKDAYS.INTL(J$4,J$4,Chômés))),"*",Montant),
"")))))),"")</f>
        <v/>
      </c>
      <c r="K42" s="40" t="str">
        <f t="array" aca="1" ref="K42" ca="1">IFERROR(IF(K$4&lt;$D42,"",
IF(K$4&gt;La_Dernière_Opération,"",
IF(K$4=La_Dernière_Opération,Montant,
IF(K$4=$D42,IF(OR(K$4=Tout_JF_P,NOT(NETWORKDAYS.INTL(K$4,K$4,Chômés))),"*",Montant),
IF(_T_E=K$4,IF(OR(K$4=Tout_JF_P,NOT(NETWORKDAYS.INTL(K$4,K$4,Chômés))),"*",Montant),
IF(AND(OFFSET(K42,,-Sens)&lt;&gt;"",OR(OFFSET(K$4,,-Sens)=Tout_JF_P,NOT(NETWORKDAYS.INTL(OFFSET(K$4,,-Sens),OFFSET(K$4,,-Sens),Chômés)))),IF(OR(K$4=Tout_JF_P,NOT(NETWORKDAYS.INTL(K$4,K$4,Chômés))),"*",Montant),
"")))))),"")</f>
        <v/>
      </c>
      <c r="L42" s="40" t="str">
        <f t="array" aca="1" ref="L42" ca="1">IFERROR(IF(L$4&lt;$D42,"",
IF(L$4&gt;La_Dernière_Opération,"",
IF(L$4=La_Dernière_Opération,Montant,
IF(L$4=$D42,IF(OR(L$4=Tout_JF_P,NOT(NETWORKDAYS.INTL(L$4,L$4,Chômés))),"*",Montant),
IF(_T_E=L$4,IF(OR(L$4=Tout_JF_P,NOT(NETWORKDAYS.INTL(L$4,L$4,Chômés))),"*",Montant),
IF(AND(OFFSET(L42,,-Sens)&lt;&gt;"",OR(OFFSET(L$4,,-Sens)=Tout_JF_P,NOT(NETWORKDAYS.INTL(OFFSET(L$4,,-Sens),OFFSET(L$4,,-Sens),Chômés)))),IF(OR(L$4=Tout_JF_P,NOT(NETWORKDAYS.INTL(L$4,L$4,Chômés))),"*",Montant),
"")))))),"")</f>
        <v/>
      </c>
      <c r="M42" s="40" t="str">
        <f t="array" aca="1" ref="M42" ca="1">IFERROR(IF(M$4&lt;$D42,"",
IF(M$4&gt;La_Dernière_Opération,"",
IF(M$4=La_Dernière_Opération,Montant,
IF(M$4=$D42,IF(OR(M$4=Tout_JF_P,NOT(NETWORKDAYS.INTL(M$4,M$4,Chômés))),"*",Montant),
IF(_T_E=M$4,IF(OR(M$4=Tout_JF_P,NOT(NETWORKDAYS.INTL(M$4,M$4,Chômés))),"*",Montant),
IF(AND(OFFSET(M42,,-Sens)&lt;&gt;"",OR(OFFSET(M$4,,-Sens)=Tout_JF_P,NOT(NETWORKDAYS.INTL(OFFSET(M$4,,-Sens),OFFSET(M$4,,-Sens),Chômés)))),IF(OR(M$4=Tout_JF_P,NOT(NETWORKDAYS.INTL(M$4,M$4,Chômés))),"*",Montant),
"")))))),"")</f>
        <v/>
      </c>
      <c r="N42" s="40" t="str">
        <f t="array" aca="1" ref="N42" ca="1">IFERROR(IF(N$4&lt;$D42,"",
IF(N$4&gt;La_Dernière_Opération,"",
IF(N$4=La_Dernière_Opération,Montant,
IF(N$4=$D42,IF(OR(N$4=Tout_JF_P,NOT(NETWORKDAYS.INTL(N$4,N$4,Chômés))),"*",Montant),
IF(_T_E=N$4,IF(OR(N$4=Tout_JF_P,NOT(NETWORKDAYS.INTL(N$4,N$4,Chômés))),"*",Montant),
IF(AND(OFFSET(N42,,-Sens)&lt;&gt;"",OR(OFFSET(N$4,,-Sens)=Tout_JF_P,NOT(NETWORKDAYS.INTL(OFFSET(N$4,,-Sens),OFFSET(N$4,,-Sens),Chômés)))),IF(OR(N$4=Tout_JF_P,NOT(NETWORKDAYS.INTL(N$4,N$4,Chômés))),"*",Montant),
"")))))),"")</f>
        <v/>
      </c>
      <c r="O42" s="40" t="str">
        <f t="array" aca="1" ref="O42" ca="1">IFERROR(IF(O$4&lt;$D42,"",
IF(O$4&gt;La_Dernière_Opération,"",
IF(O$4=La_Dernière_Opération,Montant,
IF(O$4=$D42,IF(OR(O$4=Tout_JF_P,NOT(NETWORKDAYS.INTL(O$4,O$4,Chômés))),"*",Montant),
IF(_T_E=O$4,IF(OR(O$4=Tout_JF_P,NOT(NETWORKDAYS.INTL(O$4,O$4,Chômés))),"*",Montant),
IF(AND(OFFSET(O42,,-Sens)&lt;&gt;"",OR(OFFSET(O$4,,-Sens)=Tout_JF_P,NOT(NETWORKDAYS.INTL(OFFSET(O$4,,-Sens),OFFSET(O$4,,-Sens),Chômés)))),IF(OR(O$4=Tout_JF_P,NOT(NETWORKDAYS.INTL(O$4,O$4,Chômés))),"*",Montant),
"")))))),"")</f>
        <v/>
      </c>
      <c r="P42" s="40" t="str">
        <f t="array" aca="1" ref="P42" ca="1">IFERROR(IF(P$4&lt;$D42,"",
IF(P$4&gt;La_Dernière_Opération,"",
IF(P$4=La_Dernière_Opération,Montant,
IF(P$4=$D42,IF(OR(P$4=Tout_JF_P,NOT(NETWORKDAYS.INTL(P$4,P$4,Chômés))),"*",Montant),
IF(_T_E=P$4,IF(OR(P$4=Tout_JF_P,NOT(NETWORKDAYS.INTL(P$4,P$4,Chômés))),"*",Montant),
IF(AND(OFFSET(P42,,-Sens)&lt;&gt;"",OR(OFFSET(P$4,,-Sens)=Tout_JF_P,NOT(NETWORKDAYS.INTL(OFFSET(P$4,,-Sens),OFFSET(P$4,,-Sens),Chômés)))),IF(OR(P$4=Tout_JF_P,NOT(NETWORKDAYS.INTL(P$4,P$4,Chômés))),"*",Montant),
"")))))),"")</f>
        <v/>
      </c>
      <c r="Q42" s="40" t="str">
        <f t="array" aca="1" ref="Q42" ca="1">IFERROR(IF(Q$4&lt;$D42,"",
IF(Q$4&gt;La_Dernière_Opération,"",
IF(Q$4=La_Dernière_Opération,Montant,
IF(Q$4=$D42,IF(OR(Q$4=Tout_JF_P,NOT(NETWORKDAYS.INTL(Q$4,Q$4,Chômés))),"*",Montant),
IF(_T_E=Q$4,IF(OR(Q$4=Tout_JF_P,NOT(NETWORKDAYS.INTL(Q$4,Q$4,Chômés))),"*",Montant),
IF(AND(OFFSET(Q42,,-Sens)&lt;&gt;"",OR(OFFSET(Q$4,,-Sens)=Tout_JF_P,NOT(NETWORKDAYS.INTL(OFFSET(Q$4,,-Sens),OFFSET(Q$4,,-Sens),Chômés)))),IF(OR(Q$4=Tout_JF_P,NOT(NETWORKDAYS.INTL(Q$4,Q$4,Chômés))),"*",Montant),
"")))))),"")</f>
        <v/>
      </c>
      <c r="R42" s="61" t="str">
        <f t="array" aca="1" ref="R42" ca="1">IFERROR(IF(R$4&lt;$D42,"",
IF(R$4&gt;La_Dernière_Opération,"",
IF(R$4=La_Dernière_Opération,Montant,
IF(R$4=$D42,IF(OR(R$4=Tout_JF_P,NOT(NETWORKDAYS.INTL(R$4,R$4,Chômés))),"*",Montant),
IF(_T_E=R$4,IF(OR(R$4=Tout_JF_P,NOT(NETWORKDAYS.INTL(R$4,R$4,Chômés))),"*",Montant),
IF(AND(OFFSET(R42,,-Sens)&lt;&gt;"",OR(OFFSET(R$4,,-Sens)=Tout_JF_P,NOT(NETWORKDAYS.INTL(OFFSET(R$4,,-Sens),OFFSET(R$4,,-Sens),Chômés)))),IF(OR(R$4=Tout_JF_P,NOT(NETWORKDAYS.INTL(R$4,R$4,Chômés))),"*",Montant),
"")))))),"")</f>
        <v/>
      </c>
      <c r="S42" s="61" t="str">
        <f t="array" aca="1" ref="S42" ca="1">IFERROR(IF(S$4&lt;$D42,"",
IF(S$4&gt;La_Dernière_Opération,"",
IF(S$4=La_Dernière_Opération,Montant,
IF(S$4=$D42,IF(OR(S$4=Tout_JF_P,NOT(NETWORKDAYS.INTL(S$4,S$4,Chômés))),"*",Montant),
IF(_T_E=S$4,IF(OR(S$4=Tout_JF_P,NOT(NETWORKDAYS.INTL(S$4,S$4,Chômés))),"*",Montant),
IF(AND(OFFSET(S42,,-Sens)&lt;&gt;"",OR(OFFSET(S$4,,-Sens)=Tout_JF_P,NOT(NETWORKDAYS.INTL(OFFSET(S$4,,-Sens),OFFSET(S$4,,-Sens),Chômés)))),IF(OR(S$4=Tout_JF_P,NOT(NETWORKDAYS.INTL(S$4,S$4,Chômés))),"*",Montant),
"")))))),"")</f>
        <v/>
      </c>
      <c r="T42" s="61" t="str">
        <f t="array" aca="1" ref="T42" ca="1">IFERROR(IF(T$4&lt;$D42,"",
IF(T$4&gt;La_Dernière_Opération,"",
IF(T$4=La_Dernière_Opération,Montant,
IF(T$4=$D42,IF(OR(T$4=Tout_JF_P,NOT(NETWORKDAYS.INTL(T$4,T$4,Chômés))),"*",Montant),
IF(_T_E=T$4,IF(OR(T$4=Tout_JF_P,NOT(NETWORKDAYS.INTL(T$4,T$4,Chômés))),"*",Montant),
IF(AND(OFFSET(T42,,-Sens)&lt;&gt;"",OR(OFFSET(T$4,,-Sens)=Tout_JF_P,NOT(NETWORKDAYS.INTL(OFFSET(T$4,,-Sens),OFFSET(T$4,,-Sens),Chômés)))),IF(OR(T$4=Tout_JF_P,NOT(NETWORKDAYS.INTL(T$4,T$4,Chômés))),"*",Montant),
"")))))),"")</f>
        <v/>
      </c>
      <c r="U42" s="61" t="str">
        <f t="array" aca="1" ref="U42" ca="1">IFERROR(IF(U$4&lt;$D42,"",
IF(U$4&gt;La_Dernière_Opération,"",
IF(U$4=La_Dernière_Opération,Montant,
IF(U$4=$D42,IF(OR(U$4=Tout_JF_P,NOT(NETWORKDAYS.INTL(U$4,U$4,Chômés))),"*",Montant),
IF(_T_E=U$4,IF(OR(U$4=Tout_JF_P,NOT(NETWORKDAYS.INTL(U$4,U$4,Chômés))),"*",Montant),
IF(AND(OFFSET(U42,,-Sens)&lt;&gt;"",OR(OFFSET(U$4,,-Sens)=Tout_JF_P,NOT(NETWORKDAYS.INTL(OFFSET(U$4,,-Sens),OFFSET(U$4,,-Sens),Chômés)))),IF(OR(U$4=Tout_JF_P,NOT(NETWORKDAYS.INTL(U$4,U$4,Chômés))),"*",Montant),
"")))))),"")</f>
        <v/>
      </c>
      <c r="V42" s="61" t="str">
        <f t="array" aca="1" ref="V42" ca="1">IFERROR(IF(V$4&lt;$D42,"",
IF(V$4&gt;La_Dernière_Opération,"",
IF(V$4=La_Dernière_Opération,Montant,
IF(V$4=$D42,IF(OR(V$4=Tout_JF_P,NOT(NETWORKDAYS.INTL(V$4,V$4,Chômés))),"*",Montant),
IF(_T_E=V$4,IF(OR(V$4=Tout_JF_P,NOT(NETWORKDAYS.INTL(V$4,V$4,Chômés))),"*",Montant),
IF(AND(OFFSET(V42,,-Sens)&lt;&gt;"",OR(OFFSET(V$4,,-Sens)=Tout_JF_P,NOT(NETWORKDAYS.INTL(OFFSET(V$4,,-Sens),OFFSET(V$4,,-Sens),Chômés)))),IF(OR(V$4=Tout_JF_P,NOT(NETWORKDAYS.INTL(V$4,V$4,Chômés))),"*",Montant),
"")))))),"")</f>
        <v/>
      </c>
      <c r="W42" s="61" t="str">
        <f t="array" aca="1" ref="W42" ca="1">IFERROR(IF(W$4&lt;$D42,"",
IF(W$4&gt;La_Dernière_Opération,"",
IF(W$4=La_Dernière_Opération,Montant,
IF(W$4=$D42,IF(OR(W$4=Tout_JF_P,NOT(NETWORKDAYS.INTL(W$4,W$4,Chômés))),"*",Montant),
IF(_T_E=W$4,IF(OR(W$4=Tout_JF_P,NOT(NETWORKDAYS.INTL(W$4,W$4,Chômés))),"*",Montant),
IF(AND(OFFSET(W42,,-Sens)&lt;&gt;"",OR(OFFSET(W$4,,-Sens)=Tout_JF_P,NOT(NETWORKDAYS.INTL(OFFSET(W$4,,-Sens),OFFSET(W$4,,-Sens),Chômés)))),IF(OR(W$4=Tout_JF_P,NOT(NETWORKDAYS.INTL(W$4,W$4,Chômés))),"*",Montant),
"")))))),"")</f>
        <v/>
      </c>
      <c r="X42" s="61" t="str">
        <f t="array" aca="1" ref="X42" ca="1">IFERROR(IF(X$4&lt;$D42,"",
IF(X$4&gt;La_Dernière_Opération,"",
IF(X$4=La_Dernière_Opération,Montant,
IF(X$4=$D42,IF(OR(X$4=Tout_JF_P,NOT(NETWORKDAYS.INTL(X$4,X$4,Chômés))),"*",Montant),
IF(_T_E=X$4,IF(OR(X$4=Tout_JF_P,NOT(NETWORKDAYS.INTL(X$4,X$4,Chômés))),"*",Montant),
IF(AND(OFFSET(X42,,-Sens)&lt;&gt;"",OR(OFFSET(X$4,,-Sens)=Tout_JF_P,NOT(NETWORKDAYS.INTL(OFFSET(X$4,,-Sens),OFFSET(X$4,,-Sens),Chômés)))),IF(OR(X$4=Tout_JF_P,NOT(NETWORKDAYS.INTL(X$4,X$4,Chômés))),"*",Montant),
"")))))),"")</f>
        <v/>
      </c>
      <c r="Y42" s="61" t="str">
        <f t="array" aca="1" ref="Y42" ca="1">IFERROR(IF(Y$4&lt;$D42,"",
IF(Y$4&gt;La_Dernière_Opération,"",
IF(Y$4=La_Dernière_Opération,Montant,
IF(Y$4=$D42,IF(OR(Y$4=Tout_JF_P,NOT(NETWORKDAYS.INTL(Y$4,Y$4,Chômés))),"*",Montant),
IF(_T_E=Y$4,IF(OR(Y$4=Tout_JF_P,NOT(NETWORKDAYS.INTL(Y$4,Y$4,Chômés))),"*",Montant),
IF(AND(OFFSET(Y42,,-Sens)&lt;&gt;"",OR(OFFSET(Y$4,,-Sens)=Tout_JF_P,NOT(NETWORKDAYS.INTL(OFFSET(Y$4,,-Sens),OFFSET(Y$4,,-Sens),Chômés)))),IF(OR(Y$4=Tout_JF_P,NOT(NETWORKDAYS.INTL(Y$4,Y$4,Chômés))),"*",Montant),
"")))))),"")</f>
        <v/>
      </c>
      <c r="Z42" s="61" t="str">
        <f t="array" aca="1" ref="Z42" ca="1">IFERROR(IF(Z$4&lt;$D42,"",
IF(Z$4&gt;La_Dernière_Opération,"",
IF(Z$4=La_Dernière_Opération,Montant,
IF(Z$4=$D42,IF(OR(Z$4=Tout_JF_P,NOT(NETWORKDAYS.INTL(Z$4,Z$4,Chômés))),"*",Montant),
IF(_T_E=Z$4,IF(OR(Z$4=Tout_JF_P,NOT(NETWORKDAYS.INTL(Z$4,Z$4,Chômés))),"*",Montant),
IF(AND(OFFSET(Z42,,-Sens)&lt;&gt;"",OR(OFFSET(Z$4,,-Sens)=Tout_JF_P,NOT(NETWORKDAYS.INTL(OFFSET(Z$4,,-Sens),OFFSET(Z$4,,-Sens),Chômés)))),IF(OR(Z$4=Tout_JF_P,NOT(NETWORKDAYS.INTL(Z$4,Z$4,Chômés))),"*",Montant),
"")))))),"")</f>
        <v/>
      </c>
      <c r="AA42" s="61" t="str">
        <f t="array" aca="1" ref="AA42" ca="1">IFERROR(IF(AA$4&lt;$D42,"",
IF(AA$4&gt;La_Dernière_Opération,"",
IF(AA$4=La_Dernière_Opération,Montant,
IF(AA$4=$D42,IF(OR(AA$4=Tout_JF_P,NOT(NETWORKDAYS.INTL(AA$4,AA$4,Chômés))),"*",Montant),
IF(_T_E=AA$4,IF(OR(AA$4=Tout_JF_P,NOT(NETWORKDAYS.INTL(AA$4,AA$4,Chômés))),"*",Montant),
IF(AND(OFFSET(AA42,,-Sens)&lt;&gt;"",OR(OFFSET(AA$4,,-Sens)=Tout_JF_P,NOT(NETWORKDAYS.INTL(OFFSET(AA$4,,-Sens),OFFSET(AA$4,,-Sens),Chômés)))),IF(OR(AA$4=Tout_JF_P,NOT(NETWORKDAYS.INTL(AA$4,AA$4,Chômés))),"*",Montant),
"")))))),"")</f>
        <v/>
      </c>
      <c r="AB42" s="61" t="str">
        <f t="array" aca="1" ref="AB42" ca="1">IFERROR(IF(AB$4&lt;$D42,"",
IF(AB$4&gt;La_Dernière_Opération,"",
IF(AB$4=La_Dernière_Opération,Montant,
IF(AB$4=$D42,IF(OR(AB$4=Tout_JF_P,NOT(NETWORKDAYS.INTL(AB$4,AB$4,Chômés))),"*",Montant),
IF(_T_E=AB$4,IF(OR(AB$4=Tout_JF_P,NOT(NETWORKDAYS.INTL(AB$4,AB$4,Chômés))),"*",Montant),
IF(AND(OFFSET(AB42,,-Sens)&lt;&gt;"",OR(OFFSET(AB$4,,-Sens)=Tout_JF_P,NOT(NETWORKDAYS.INTL(OFFSET(AB$4,,-Sens),OFFSET(AB$4,,-Sens),Chômés)))),IF(OR(AB$4=Tout_JF_P,NOT(NETWORKDAYS.INTL(AB$4,AB$4,Chômés))),"*",Montant),
"")))))),"")</f>
        <v/>
      </c>
      <c r="AC42" s="61" t="str">
        <f t="array" aca="1" ref="AC42" ca="1">IFERROR(IF(AC$4&lt;$D42,"",
IF(AC$4&gt;La_Dernière_Opération,"",
IF(AC$4=La_Dernière_Opération,Montant,
IF(AC$4=$D42,IF(OR(AC$4=Tout_JF_P,NOT(NETWORKDAYS.INTL(AC$4,AC$4,Chômés))),"*",Montant),
IF(_T_E=AC$4,IF(OR(AC$4=Tout_JF_P,NOT(NETWORKDAYS.INTL(AC$4,AC$4,Chômés))),"*",Montant),
IF(AND(OFFSET(AC42,,-Sens)&lt;&gt;"",OR(OFFSET(AC$4,,-Sens)=Tout_JF_P,NOT(NETWORKDAYS.INTL(OFFSET(AC$4,,-Sens),OFFSET(AC$4,,-Sens),Chômés)))),IF(OR(AC$4=Tout_JF_P,NOT(NETWORKDAYS.INTL(AC$4,AC$4,Chômés))),"*",Montant),
"")))))),"")</f>
        <v/>
      </c>
      <c r="AD42" s="61" t="str">
        <f t="array" aca="1" ref="AD42" ca="1">IFERROR(IF(AD$4&lt;$D42,"",
IF(AD$4&gt;La_Dernière_Opération,"",
IF(AD$4=La_Dernière_Opération,Montant,
IF(AD$4=$D42,IF(OR(AD$4=Tout_JF_P,NOT(NETWORKDAYS.INTL(AD$4,AD$4,Chômés))),"*",Montant),
IF(_T_E=AD$4,IF(OR(AD$4=Tout_JF_P,NOT(NETWORKDAYS.INTL(AD$4,AD$4,Chômés))),"*",Montant),
IF(AND(OFFSET(AD42,,-Sens)&lt;&gt;"",OR(OFFSET(AD$4,,-Sens)=Tout_JF_P,NOT(NETWORKDAYS.INTL(OFFSET(AD$4,,-Sens),OFFSET(AD$4,,-Sens),Chômés)))),IF(OR(AD$4=Tout_JF_P,NOT(NETWORKDAYS.INTL(AD$4,AD$4,Chômés))),"*",Montant),
"")))))),"")</f>
        <v/>
      </c>
      <c r="AE42" s="61" t="str">
        <f t="array" aca="1" ref="AE42" ca="1">IFERROR(IF(AE$4&lt;$D42,"",
IF(AE$4&gt;La_Dernière_Opération,"",
IF(AE$4=La_Dernière_Opération,Montant,
IF(AE$4=$D42,IF(OR(AE$4=Tout_JF_P,NOT(NETWORKDAYS.INTL(AE$4,AE$4,Chômés))),"*",Montant),
IF(_T_E=AE$4,IF(OR(AE$4=Tout_JF_P,NOT(NETWORKDAYS.INTL(AE$4,AE$4,Chômés))),"*",Montant),
IF(AND(OFFSET(AE42,,-Sens)&lt;&gt;"",OR(OFFSET(AE$4,,-Sens)=Tout_JF_P,NOT(NETWORKDAYS.INTL(OFFSET(AE$4,,-Sens),OFFSET(AE$4,,-Sens),Chômés)))),IF(OR(AE$4=Tout_JF_P,NOT(NETWORKDAYS.INTL(AE$4,AE$4,Chômés))),"*",Montant),
"")))))),"")</f>
        <v/>
      </c>
      <c r="AF42" s="61" t="str">
        <f t="array" aca="1" ref="AF42" ca="1">IFERROR(IF(AF$4&lt;$D42,"",
IF(AF$4&gt;La_Dernière_Opération,"",
IF(AF$4=La_Dernière_Opération,Montant,
IF(AF$4=$D42,IF(OR(AF$4=Tout_JF_P,NOT(NETWORKDAYS.INTL(AF$4,AF$4,Chômés))),"*",Montant),
IF(_T_E=AF$4,IF(OR(AF$4=Tout_JF_P,NOT(NETWORKDAYS.INTL(AF$4,AF$4,Chômés))),"*",Montant),
IF(AND(OFFSET(AF42,,-Sens)&lt;&gt;"",OR(OFFSET(AF$4,,-Sens)=Tout_JF_P,NOT(NETWORKDAYS.INTL(OFFSET(AF$4,,-Sens),OFFSET(AF$4,,-Sens),Chômés)))),IF(OR(AF$4=Tout_JF_P,NOT(NETWORKDAYS.INTL(AF$4,AF$4,Chômés))),"*",Montant),
"")))))),"")</f>
        <v/>
      </c>
      <c r="AG42" s="61" t="str">
        <f t="array" aca="1" ref="AG42" ca="1">IFERROR(IF(AG$4&lt;$D42,"",
IF(AG$4&gt;La_Dernière_Opération,"",
IF(AG$4=La_Dernière_Opération,Montant,
IF(AG$4=$D42,IF(OR(AG$4=Tout_JF_P,NOT(NETWORKDAYS.INTL(AG$4,AG$4,Chômés))),"*",Montant),
IF(_T_E=AG$4,IF(OR(AG$4=Tout_JF_P,NOT(NETWORKDAYS.INTL(AG$4,AG$4,Chômés))),"*",Montant),
IF(AND(OFFSET(AG42,,-Sens)&lt;&gt;"",OR(OFFSET(AG$4,,-Sens)=Tout_JF_P,NOT(NETWORKDAYS.INTL(OFFSET(AG$4,,-Sens),OFFSET(AG$4,,-Sens),Chômés)))),IF(OR(AG$4=Tout_JF_P,NOT(NETWORKDAYS.INTL(AG$4,AG$4,Chômés))),"*",Montant),
"")))))),"")</f>
        <v/>
      </c>
      <c r="AH42" s="61" t="str">
        <f t="array" aca="1" ref="AH42" ca="1">IFERROR(IF(AH$4&lt;$D42,"",
IF(AH$4&gt;La_Dernière_Opération,"",
IF(AH$4=La_Dernière_Opération,Montant,
IF(AH$4=$D42,IF(OR(AH$4=Tout_JF_P,NOT(NETWORKDAYS.INTL(AH$4,AH$4,Chômés))),"*",Montant),
IF(_T_E=AH$4,IF(OR(AH$4=Tout_JF_P,NOT(NETWORKDAYS.INTL(AH$4,AH$4,Chômés))),"*",Montant),
IF(AND(OFFSET(AH42,,-Sens)&lt;&gt;"",OR(OFFSET(AH$4,,-Sens)=Tout_JF_P,NOT(NETWORKDAYS.INTL(OFFSET(AH$4,,-Sens),OFFSET(AH$4,,-Sens),Chômés)))),IF(OR(AH$4=Tout_JF_P,NOT(NETWORKDAYS.INTL(AH$4,AH$4,Chômés))),"*",Montant),
"")))))),"")</f>
        <v/>
      </c>
      <c r="AI42" s="61" t="str">
        <f t="array" aca="1" ref="AI42" ca="1">IFERROR(IF(AI$4&lt;$D42,"",
IF(AI$4&gt;La_Dernière_Opération,"",
IF(AI$4=La_Dernière_Opération,Montant,
IF(AI$4=$D42,IF(OR(AI$4=Tout_JF_P,NOT(NETWORKDAYS.INTL(AI$4,AI$4,Chômés))),"*",Montant),
IF(_T_E=AI$4,IF(OR(AI$4=Tout_JF_P,NOT(NETWORKDAYS.INTL(AI$4,AI$4,Chômés))),"*",Montant),
IF(AND(OFFSET(AI42,,-Sens)&lt;&gt;"",OR(OFFSET(AI$4,,-Sens)=Tout_JF_P,NOT(NETWORKDAYS.INTL(OFFSET(AI$4,,-Sens),OFFSET(AI$4,,-Sens),Chômés)))),IF(OR(AI$4=Tout_JF_P,NOT(NETWORKDAYS.INTL(AI$4,AI$4,Chômés))),"*",Montant),
"")))))),"")</f>
        <v/>
      </c>
      <c r="AJ42" s="61" t="str">
        <f t="array" aca="1" ref="AJ42" ca="1">IFERROR(IF(AJ$4&lt;$D42,"",
IF(AJ$4&gt;La_Dernière_Opération,"",
IF(AJ$4=La_Dernière_Opération,Montant,
IF(AJ$4=$D42,IF(OR(AJ$4=Tout_JF_P,NOT(NETWORKDAYS.INTL(AJ$4,AJ$4,Chômés))),"*",Montant),
IF(_T_E=AJ$4,IF(OR(AJ$4=Tout_JF_P,NOT(NETWORKDAYS.INTL(AJ$4,AJ$4,Chômés))),"*",Montant),
IF(AND(OFFSET(AJ42,,-Sens)&lt;&gt;"",OR(OFFSET(AJ$4,,-Sens)=Tout_JF_P,NOT(NETWORKDAYS.INTL(OFFSET(AJ$4,,-Sens),OFFSET(AJ$4,,-Sens),Chômés)))),IF(OR(AJ$4=Tout_JF_P,NOT(NETWORKDAYS.INTL(AJ$4,AJ$4,Chômés))),"*",Montant),
"")))))),"")</f>
        <v/>
      </c>
      <c r="AK42" s="61" t="str">
        <f t="array" aca="1" ref="AK42" ca="1">IFERROR(IF(AK$4&lt;$D42,"",
IF(AK$4&gt;La_Dernière_Opération,"",
IF(AK$4=La_Dernière_Opération,Montant,
IF(AK$4=$D42,IF(OR(AK$4=Tout_JF_P,NOT(NETWORKDAYS.INTL(AK$4,AK$4,Chômés))),"*",Montant),
IF(_T_E=AK$4,IF(OR(AK$4=Tout_JF_P,NOT(NETWORKDAYS.INTL(AK$4,AK$4,Chômés))),"*",Montant),
IF(AND(OFFSET(AK42,,-Sens)&lt;&gt;"",OR(OFFSET(AK$4,,-Sens)=Tout_JF_P,NOT(NETWORKDAYS.INTL(OFFSET(AK$4,,-Sens),OFFSET(AK$4,,-Sens),Chômés)))),IF(OR(AK$4=Tout_JF_P,NOT(NETWORKDAYS.INTL(AK$4,AK$4,Chômés))),"*",Montant),
"")))))),"")</f>
        <v/>
      </c>
      <c r="AL42" s="61" t="str">
        <f t="array" aca="1" ref="AL42" ca="1">IFERROR(IF(AL$4&lt;$D42,"",
IF(AL$4&gt;La_Dernière_Opération,"",
IF(AL$4=La_Dernière_Opération,Montant,
IF(AL$4=$D42,IF(OR(AL$4=Tout_JF_P,NOT(NETWORKDAYS.INTL(AL$4,AL$4,Chômés))),"*",Montant),
IF(_T_E=AL$4,IF(OR(AL$4=Tout_JF_P,NOT(NETWORKDAYS.INTL(AL$4,AL$4,Chômés))),"*",Montant),
IF(AND(OFFSET(AL42,,-Sens)&lt;&gt;"",OR(OFFSET(AL$4,,-Sens)=Tout_JF_P,NOT(NETWORKDAYS.INTL(OFFSET(AL$4,,-Sens),OFFSET(AL$4,,-Sens),Chômés)))),IF(OR(AL$4=Tout_JF_P,NOT(NETWORKDAYS.INTL(AL$4,AL$4,Chômés))),"*",Montant),
"")))))),"")</f>
        <v/>
      </c>
      <c r="AM42" s="61" t="str">
        <f t="array" aca="1" ref="AM42" ca="1">IFERROR(IF(AM$4&lt;$D42,"",
IF(AM$4&gt;La_Dernière_Opération,"",
IF(AM$4=La_Dernière_Opération,Montant,
IF(AM$4=$D42,IF(OR(AM$4=Tout_JF_P,NOT(NETWORKDAYS.INTL(AM$4,AM$4,Chômés))),"*",Montant),
IF(_T_E=AM$4,IF(OR(AM$4=Tout_JF_P,NOT(NETWORKDAYS.INTL(AM$4,AM$4,Chômés))),"*",Montant),
IF(AND(OFFSET(AM42,,-Sens)&lt;&gt;"",OR(OFFSET(AM$4,,-Sens)=Tout_JF_P,NOT(NETWORKDAYS.INTL(OFFSET(AM$4,,-Sens),OFFSET(AM$4,,-Sens),Chômés)))),IF(OR(AM$4=Tout_JF_P,NOT(NETWORKDAYS.INTL(AM$4,AM$4,Chômés))),"*",Montant),
"")))))),"")</f>
        <v/>
      </c>
      <c r="AN42" s="61" t="str">
        <f t="array" aca="1" ref="AN42" ca="1">IFERROR(IF(AN$4&lt;$D42,"",
IF(AN$4&gt;La_Dernière_Opération,"",
IF(AN$4=La_Dernière_Opération,Montant,
IF(AN$4=$D42,IF(OR(AN$4=Tout_JF_P,NOT(NETWORKDAYS.INTL(AN$4,AN$4,Chômés))),"*",Montant),
IF(_T_E=AN$4,IF(OR(AN$4=Tout_JF_P,NOT(NETWORKDAYS.INTL(AN$4,AN$4,Chômés))),"*",Montant),
IF(AND(OFFSET(AN42,,-Sens)&lt;&gt;"",OR(OFFSET(AN$4,,-Sens)=Tout_JF_P,NOT(NETWORKDAYS.INTL(OFFSET(AN$4,,-Sens),OFFSET(AN$4,,-Sens),Chômés)))),IF(OR(AN$4=Tout_JF_P,NOT(NETWORKDAYS.INTL(AN$4,AN$4,Chômés))),"*",Montant),
"")))))),"")</f>
        <v/>
      </c>
      <c r="AO42" s="61" t="str">
        <f t="array" aca="1" ref="AO42" ca="1">IFERROR(IF(AO$4&lt;$D42,"",
IF(AO$4&gt;La_Dernière_Opération,"",
IF(AO$4=La_Dernière_Opération,Montant,
IF(AO$4=$D42,IF(OR(AO$4=Tout_JF_P,NOT(NETWORKDAYS.INTL(AO$4,AO$4,Chômés))),"*",Montant),
IF(_T_E=AO$4,IF(OR(AO$4=Tout_JF_P,NOT(NETWORKDAYS.INTL(AO$4,AO$4,Chômés))),"*",Montant),
IF(AND(OFFSET(AO42,,-Sens)&lt;&gt;"",OR(OFFSET(AO$4,,-Sens)=Tout_JF_P,NOT(NETWORKDAYS.INTL(OFFSET(AO$4,,-Sens),OFFSET(AO$4,,-Sens),Chômés)))),IF(OR(AO$4=Tout_JF_P,NOT(NETWORKDAYS.INTL(AO$4,AO$4,Chômés))),"*",Montant),
"")))))),"")</f>
        <v/>
      </c>
      <c r="AP42" s="61" t="str">
        <f t="array" aca="1" ref="AP42" ca="1">IFERROR(IF(AP$4&lt;$D42,"",
IF(AP$4&gt;La_Dernière_Opération,"",
IF(AP$4=La_Dernière_Opération,Montant,
IF(AP$4=$D42,IF(OR(AP$4=Tout_JF_P,NOT(NETWORKDAYS.INTL(AP$4,AP$4,Chômés))),"*",Montant),
IF(_T_E=AP$4,IF(OR(AP$4=Tout_JF_P,NOT(NETWORKDAYS.INTL(AP$4,AP$4,Chômés))),"*",Montant),
IF(AND(OFFSET(AP42,,-Sens)&lt;&gt;"",OR(OFFSET(AP$4,,-Sens)=Tout_JF_P,NOT(NETWORKDAYS.INTL(OFFSET(AP$4,,-Sens),OFFSET(AP$4,,-Sens),Chômés)))),IF(OR(AP$4=Tout_JF_P,NOT(NETWORKDAYS.INTL(AP$4,AP$4,Chômés))),"*",Montant),
"")))))),"")</f>
        <v/>
      </c>
      <c r="AQ42" s="61" t="str">
        <f t="array" aca="1" ref="AQ42" ca="1">IFERROR(IF(AQ$4&lt;$D42,"",
IF(AQ$4&gt;La_Dernière_Opération,"",
IF(AQ$4=La_Dernière_Opération,Montant,
IF(AQ$4=$D42,IF(OR(AQ$4=Tout_JF_P,NOT(NETWORKDAYS.INTL(AQ$4,AQ$4,Chômés))),"*",Montant),
IF(_T_E=AQ$4,IF(OR(AQ$4=Tout_JF_P,NOT(NETWORKDAYS.INTL(AQ$4,AQ$4,Chômés))),"*",Montant),
IF(AND(OFFSET(AQ42,,-Sens)&lt;&gt;"",OR(OFFSET(AQ$4,,-Sens)=Tout_JF_P,NOT(NETWORKDAYS.INTL(OFFSET(AQ$4,,-Sens),OFFSET(AQ$4,,-Sens),Chômés)))),IF(OR(AQ$4=Tout_JF_P,NOT(NETWORKDAYS.INTL(AQ$4,AQ$4,Chômés))),"*",Montant),
"")))))),"")</f>
        <v/>
      </c>
      <c r="AR42" s="61" t="str">
        <f t="array" aca="1" ref="AR42" ca="1">IFERROR(IF(AR$4&lt;$D42,"",
IF(AR$4&gt;La_Dernière_Opération,"",
IF(AR$4=La_Dernière_Opération,Montant,
IF(AR$4=$D42,IF(OR(AR$4=Tout_JF_P,NOT(NETWORKDAYS.INTL(AR$4,AR$4,Chômés))),"*",Montant),
IF(_T_E=AR$4,IF(OR(AR$4=Tout_JF_P,NOT(NETWORKDAYS.INTL(AR$4,AR$4,Chômés))),"*",Montant),
IF(AND(OFFSET(AR42,,-Sens)&lt;&gt;"",OR(OFFSET(AR$4,,-Sens)=Tout_JF_P,NOT(NETWORKDAYS.INTL(OFFSET(AR$4,,-Sens),OFFSET(AR$4,,-Sens),Chômés)))),IF(OR(AR$4=Tout_JF_P,NOT(NETWORKDAYS.INTL(AR$4,AR$4,Chômés))),"*",Montant),
"")))))),"")</f>
        <v/>
      </c>
      <c r="AS42" s="61" t="str">
        <f t="array" aca="1" ref="AS42" ca="1">IFERROR(IF(AS$4&lt;$D42,"",
IF(AS$4&gt;La_Dernière_Opération,"",
IF(AS$4=La_Dernière_Opération,Montant,
IF(AS$4=$D42,IF(OR(AS$4=Tout_JF_P,NOT(NETWORKDAYS.INTL(AS$4,AS$4,Chômés))),"*",Montant),
IF(_T_E=AS$4,IF(OR(AS$4=Tout_JF_P,NOT(NETWORKDAYS.INTL(AS$4,AS$4,Chômés))),"*",Montant),
IF(AND(OFFSET(AS42,,-Sens)&lt;&gt;"",OR(OFFSET(AS$4,,-Sens)=Tout_JF_P,NOT(NETWORKDAYS.INTL(OFFSET(AS$4,,-Sens),OFFSET(AS$4,,-Sens),Chômés)))),IF(OR(AS$4=Tout_JF_P,NOT(NETWORKDAYS.INTL(AS$4,AS$4,Chômés))),"*",Montant),
"")))))),"")</f>
        <v>VT</v>
      </c>
      <c r="AT42" s="61" t="str">
        <f t="array" aca="1" ref="AT42" ca="1">IFERROR(IF(AT$4&lt;$D42,"",
IF(AT$4&gt;La_Dernière_Opération,"",
IF(AT$4=La_Dernière_Opération,Montant,
IF(AT$4=$D42,IF(OR(AT$4=Tout_JF_P,NOT(NETWORKDAYS.INTL(AT$4,AT$4,Chômés))),"*",Montant),
IF(_T_E=AT$4,IF(OR(AT$4=Tout_JF_P,NOT(NETWORKDAYS.INTL(AT$4,AT$4,Chômés))),"*",Montant),
IF(AND(OFFSET(AT42,,-Sens)&lt;&gt;"",OR(OFFSET(AT$4,,-Sens)=Tout_JF_P,NOT(NETWORKDAYS.INTL(OFFSET(AT$4,,-Sens),OFFSET(AT$4,,-Sens),Chômés)))),IF(OR(AT$4=Tout_JF_P,NOT(NETWORKDAYS.INTL(AT$4,AT$4,Chômés))),"*",Montant),
"")))))),"")</f>
        <v/>
      </c>
      <c r="AU42" s="61" t="str">
        <f t="array" aca="1" ref="AU42" ca="1">IFERROR(IF(AU$4&lt;$D42,"",
IF(AU$4&gt;La_Dernière_Opération,"",
IF(AU$4=La_Dernière_Opération,Montant,
IF(AU$4=$D42,IF(OR(AU$4=Tout_JF_P,NOT(NETWORKDAYS.INTL(AU$4,AU$4,Chômés))),"*",Montant),
IF(_T_E=AU$4,IF(OR(AU$4=Tout_JF_P,NOT(NETWORKDAYS.INTL(AU$4,AU$4,Chômés))),"*",Montant),
IF(AND(OFFSET(AU42,,-Sens)&lt;&gt;"",OR(OFFSET(AU$4,,-Sens)=Tout_JF_P,NOT(NETWORKDAYS.INTL(OFFSET(AU$4,,-Sens),OFFSET(AU$4,,-Sens),Chômés)))),IF(OR(AU$4=Tout_JF_P,NOT(NETWORKDAYS.INTL(AU$4,AU$4,Chômés))),"*",Montant),
"")))))),"")</f>
        <v/>
      </c>
      <c r="AV42" s="61" t="str">
        <f t="array" aca="1" ref="AV42" ca="1">IFERROR(IF(AV$4&lt;$D42,"",
IF(AV$4&gt;La_Dernière_Opération,"",
IF(AV$4=La_Dernière_Opération,Montant,
IF(AV$4=$D42,IF(OR(AV$4=Tout_JF_P,NOT(NETWORKDAYS.INTL(AV$4,AV$4,Chômés))),"*",Montant),
IF(_T_E=AV$4,IF(OR(AV$4=Tout_JF_P,NOT(NETWORKDAYS.INTL(AV$4,AV$4,Chômés))),"*",Montant),
IF(AND(OFFSET(AV42,,-Sens)&lt;&gt;"",OR(OFFSET(AV$4,,-Sens)=Tout_JF_P,NOT(NETWORKDAYS.INTL(OFFSET(AV$4,,-Sens),OFFSET(AV$4,,-Sens),Chômés)))),IF(OR(AV$4=Tout_JF_P,NOT(NETWORKDAYS.INTL(AV$4,AV$4,Chômés))),"*",Montant),
"")))))),"")</f>
        <v/>
      </c>
      <c r="AW42" s="61" t="str">
        <f t="array" aca="1" ref="AW42" ca="1">IFERROR(IF(AW$4&lt;$D42,"",
IF(AW$4&gt;La_Dernière_Opération,"",
IF(AW$4=La_Dernière_Opération,Montant,
IF(AW$4=$D42,IF(OR(AW$4=Tout_JF_P,NOT(NETWORKDAYS.INTL(AW$4,AW$4,Chômés))),"*",Montant),
IF(_T_E=AW$4,IF(OR(AW$4=Tout_JF_P,NOT(NETWORKDAYS.INTL(AW$4,AW$4,Chômés))),"*",Montant),
IF(AND(OFFSET(AW42,,-Sens)&lt;&gt;"",OR(OFFSET(AW$4,,-Sens)=Tout_JF_P,NOT(NETWORKDAYS.INTL(OFFSET(AW$4,,-Sens),OFFSET(AW$4,,-Sens),Chômés)))),IF(OR(AW$4=Tout_JF_P,NOT(NETWORKDAYS.INTL(AW$4,AW$4,Chômés))),"*",Montant),
"")))))),"")</f>
        <v/>
      </c>
      <c r="AX42" s="61" t="str">
        <f t="array" aca="1" ref="AX42" ca="1">IFERROR(IF(AX$4&lt;$D42,"",
IF(AX$4&gt;La_Dernière_Opération,"",
IF(AX$4=La_Dernière_Opération,Montant,
IF(AX$4=$D42,IF(OR(AX$4=Tout_JF_P,NOT(NETWORKDAYS.INTL(AX$4,AX$4,Chômés))),"*",Montant),
IF(_T_E=AX$4,IF(OR(AX$4=Tout_JF_P,NOT(NETWORKDAYS.INTL(AX$4,AX$4,Chômés))),"*",Montant),
IF(AND(OFFSET(AX42,,-Sens)&lt;&gt;"",OR(OFFSET(AX$4,,-Sens)=Tout_JF_P,NOT(NETWORKDAYS.INTL(OFFSET(AX$4,,-Sens),OFFSET(AX$4,,-Sens),Chômés)))),IF(OR(AX$4=Tout_JF_P,NOT(NETWORKDAYS.INTL(AX$4,AX$4,Chômés))),"*",Montant),
"")))))),"")</f>
        <v/>
      </c>
      <c r="AY42" s="61" t="str">
        <f t="array" aca="1" ref="AY42" ca="1">IFERROR(IF(AY$4&lt;$D42,"",
IF(AY$4&gt;La_Dernière_Opération,"",
IF(AY$4=La_Dernière_Opération,Montant,
IF(AY$4=$D42,IF(OR(AY$4=Tout_JF_P,NOT(NETWORKDAYS.INTL(AY$4,AY$4,Chômés))),"*",Montant),
IF(_T_E=AY$4,IF(OR(AY$4=Tout_JF_P,NOT(NETWORKDAYS.INTL(AY$4,AY$4,Chômés))),"*",Montant),
IF(AND(OFFSET(AY42,,-Sens)&lt;&gt;"",OR(OFFSET(AY$4,,-Sens)=Tout_JF_P,NOT(NETWORKDAYS.INTL(OFFSET(AY$4,,-Sens),OFFSET(AY$4,,-Sens),Chômés)))),IF(OR(AY$4=Tout_JF_P,NOT(NETWORKDAYS.INTL(AY$4,AY$4,Chômés))),"*",Montant),
"")))))),"")</f>
        <v/>
      </c>
      <c r="AZ42" s="61" t="str">
        <f t="array" aca="1" ref="AZ42" ca="1">IFERROR(IF(AZ$4&lt;$D42,"",
IF(AZ$4&gt;La_Dernière_Opération,"",
IF(AZ$4=La_Dernière_Opération,Montant,
IF(AZ$4=$D42,IF(OR(AZ$4=Tout_JF_P,NOT(NETWORKDAYS.INTL(AZ$4,AZ$4,Chômés))),"*",Montant),
IF(_T_E=AZ$4,IF(OR(AZ$4=Tout_JF_P,NOT(NETWORKDAYS.INTL(AZ$4,AZ$4,Chômés))),"*",Montant),
IF(AND(OFFSET(AZ42,,-Sens)&lt;&gt;"",OR(OFFSET(AZ$4,,-Sens)=Tout_JF_P,NOT(NETWORKDAYS.INTL(OFFSET(AZ$4,,-Sens),OFFSET(AZ$4,,-Sens),Chômés)))),IF(OR(AZ$4=Tout_JF_P,NOT(NETWORKDAYS.INTL(AZ$4,AZ$4,Chômés))),"*",Montant),
"")))))),"")</f>
        <v/>
      </c>
      <c r="BA42" s="61" t="str">
        <f t="array" aca="1" ref="BA42" ca="1">IFERROR(IF(BA$4&lt;$D42,"",
IF(BA$4&gt;La_Dernière_Opération,"",
IF(BA$4=La_Dernière_Opération,Montant,
IF(BA$4=$D42,IF(OR(BA$4=Tout_JF_P,NOT(NETWORKDAYS.INTL(BA$4,BA$4,Chômés))),"*",Montant),
IF(_T_E=BA$4,IF(OR(BA$4=Tout_JF_P,NOT(NETWORKDAYS.INTL(BA$4,BA$4,Chômés))),"*",Montant),
IF(AND(OFFSET(BA42,,-Sens)&lt;&gt;"",OR(OFFSET(BA$4,,-Sens)=Tout_JF_P,NOT(NETWORKDAYS.INTL(OFFSET(BA$4,,-Sens),OFFSET(BA$4,,-Sens),Chômés)))),IF(OR(BA$4=Tout_JF_P,NOT(NETWORKDAYS.INTL(BA$4,BA$4,Chômés))),"*",Montant),
"")))))),"")</f>
        <v/>
      </c>
      <c r="BB42" s="44" t="str">
        <f t="array" aca="1" ref="BB42" ca="1">IFERROR(IF(BB$4&lt;$D42,"",
IF(BB$4&gt;La_Dernière_Opération,"",
IF(BB$4=La_Dernière_Opération,Montant,
IF(BB$4=$D42,IF(OR(BB$4=Tout_JF_P,NOT(NETWORKDAYS.INTL(BB$4,BB$4,Chômés))),"*",Montant),
IF(_T_E=BB$4,IF(OR(BB$4=Tout_JF_P,NOT(NETWORKDAYS.INTL(BB$4,BB$4,Chômés))),"*",Montant),
IF(AND(OFFSET(BB42,,-Sens)&lt;&gt;"",OR(OFFSET(BB$4,,-Sens)=Tout_JF_P,NOT(NETWORKDAYS.INTL(OFFSET(BB$4,,-Sens),OFFSET(BB$4,,-Sens),Chômés)))),IF(OR(BB$4=Tout_JF_P,NOT(NETWORKDAYS.INTL(BB$4,BB$4,Chômés))),"*",Montant),
"")))))),"")</f>
        <v/>
      </c>
      <c r="BC42" s="44" t="str">
        <f t="array" aca="1" ref="BC42" ca="1">IFERROR(IF(BC$4&lt;$D42,"",
IF(BC$4&gt;La_Dernière_Opération,"",
IF(BC$4=La_Dernière_Opération,Montant,
IF(BC$4=$D42,IF(OR(BC$4=Tout_JF_P,NOT(NETWORKDAYS.INTL(BC$4,BC$4,Chômés))),"*",Montant),
IF(_T_E=BC$4,IF(OR(BC$4=Tout_JF_P,NOT(NETWORKDAYS.INTL(BC$4,BC$4,Chômés))),"*",Montant),
IF(AND(OFFSET(BC42,,-Sens)&lt;&gt;"",OR(OFFSET(BC$4,,-Sens)=Tout_JF_P,NOT(NETWORKDAYS.INTL(OFFSET(BC$4,,-Sens),OFFSET(BC$4,,-Sens),Chômés)))),IF(OR(BC$4=Tout_JF_P,NOT(NETWORKDAYS.INTL(BC$4,BC$4,Chômés))),"*",Montant),
"")))))),"")</f>
        <v/>
      </c>
      <c r="BD42" s="44" t="str">
        <f t="array" aca="1" ref="BD42" ca="1">IFERROR(IF(BD$4&lt;$D42,"",
IF(BD$4&gt;La_Dernière_Opération,"",
IF(BD$4=La_Dernière_Opération,Montant,
IF(BD$4=$D42,IF(OR(BD$4=Tout_JF_P,NOT(NETWORKDAYS.INTL(BD$4,BD$4,Chômés))),"*",Montant),
IF(_T_E=BD$4,IF(OR(BD$4=Tout_JF_P,NOT(NETWORKDAYS.INTL(BD$4,BD$4,Chômés))),"*",Montant),
IF(AND(OFFSET(BD42,,-Sens)&lt;&gt;"",OR(OFFSET(BD$4,,-Sens)=Tout_JF_P,NOT(NETWORKDAYS.INTL(OFFSET(BD$4,,-Sens),OFFSET(BD$4,,-Sens),Chômés)))),IF(OR(BD$4=Tout_JF_P,NOT(NETWORKDAYS.INTL(BD$4,BD$4,Chômés))),"*",Montant),
"")))))),"")</f>
        <v/>
      </c>
      <c r="BE42" s="44" t="str">
        <f t="array" aca="1" ref="BE42" ca="1">IFERROR(IF(BE$4&lt;$D42,"",
IF(BE$4&gt;La_Dernière_Opération,"",
IF(BE$4=La_Dernière_Opération,Montant,
IF(BE$4=$D42,IF(OR(BE$4=Tout_JF_P,NOT(NETWORKDAYS.INTL(BE$4,BE$4,Chômés))),"*",Montant),
IF(_T_E=BE$4,IF(OR(BE$4=Tout_JF_P,NOT(NETWORKDAYS.INTL(BE$4,BE$4,Chômés))),"*",Montant),
IF(AND(OFFSET(BE42,,-Sens)&lt;&gt;"",OR(OFFSET(BE$4,,-Sens)=Tout_JF_P,NOT(NETWORKDAYS.INTL(OFFSET(BE$4,,-Sens),OFFSET(BE$4,,-Sens),Chômés)))),IF(OR(BE$4=Tout_JF_P,NOT(NETWORKDAYS.INTL(BE$4,BE$4,Chômés))),"*",Montant),
"")))))),"")</f>
        <v/>
      </c>
      <c r="BF42" s="44" t="str">
        <f t="array" aca="1" ref="BF42" ca="1">IFERROR(IF(BF$4&lt;$D42,"",
IF(BF$4&gt;La_Dernière_Opération,"",
IF(BF$4=La_Dernière_Opération,Montant,
IF(BF$4=$D42,IF(OR(BF$4=Tout_JF_P,NOT(NETWORKDAYS.INTL(BF$4,BF$4,Chômés))),"*",Montant),
IF(_T_E=BF$4,IF(OR(BF$4=Tout_JF_P,NOT(NETWORKDAYS.INTL(BF$4,BF$4,Chômés))),"*",Montant),
IF(AND(OFFSET(BF42,,-Sens)&lt;&gt;"",OR(OFFSET(BF$4,,-Sens)=Tout_JF_P,NOT(NETWORKDAYS.INTL(OFFSET(BF$4,,-Sens),OFFSET(BF$4,,-Sens),Chômés)))),IF(OR(BF$4=Tout_JF_P,NOT(NETWORKDAYS.INTL(BF$4,BF$4,Chômés))),"*",Montant),
"")))))),"")</f>
        <v/>
      </c>
      <c r="BG42" s="44" t="str">
        <f t="array" aca="1" ref="BG42" ca="1">IFERROR(IF(BG$4&lt;$D42,"",
IF(BG$4&gt;La_Dernière_Opération,"",
IF(BG$4=La_Dernière_Opération,Montant,
IF(BG$4=$D42,IF(OR(BG$4=Tout_JF_P,NOT(NETWORKDAYS.INTL(BG$4,BG$4,Chômés))),"*",Montant),
IF(_T_E=BG$4,IF(OR(BG$4=Tout_JF_P,NOT(NETWORKDAYS.INTL(BG$4,BG$4,Chômés))),"*",Montant),
IF(AND(OFFSET(BG42,,-Sens)&lt;&gt;"",OR(OFFSET(BG$4,,-Sens)=Tout_JF_P,NOT(NETWORKDAYS.INTL(OFFSET(BG$4,,-Sens),OFFSET(BG$4,,-Sens),Chômés)))),IF(OR(BG$4=Tout_JF_P,NOT(NETWORKDAYS.INTL(BG$4,BG$4,Chômés))),"*",Montant),
"")))))),"")</f>
        <v/>
      </c>
      <c r="BH42" s="40" t="str">
        <f t="array" aca="1" ref="BH42" ca="1">IFERROR(IF(BH$4&lt;$D42,"",
IF(BH$4&gt;La_Dernière_Opération,"",
IF(BH$4=La_Dernière_Opération,Montant,
IF(BH$4=$D42,IF(OR(BH$4=Tout_JF_P,NOT(NETWORKDAYS.INTL(BH$4,BH$4,Chômés))),"*",Montant),
IF(_T_E=BH$4,IF(OR(BH$4=Tout_JF_P,NOT(NETWORKDAYS.INTL(BH$4,BH$4,Chômés))),"*",Montant),
IF(AND(OFFSET(BH42,,-Sens)&lt;&gt;"",OR(OFFSET(BH$4,,-Sens)=Tout_JF_P,NOT(NETWORKDAYS.INTL(OFFSET(BH$4,,-Sens),OFFSET(BH$4,,-Sens),Chômés)))),IF(OR(BH$4=Tout_JF_P,NOT(NETWORKDAYS.INTL(BH$4,BH$4,Chômés))),"*",Montant),
"")))))),"")</f>
        <v/>
      </c>
    </row>
    <row r="43" spans="1:60" ht="26.25" x14ac:dyDescent="0.25">
      <c r="A43" s="63" t="s">
        <v>150</v>
      </c>
      <c r="B43" s="75" t="s">
        <v>168</v>
      </c>
      <c r="C43" s="71"/>
      <c r="D43" s="72">
        <v>43862</v>
      </c>
      <c r="E43" s="77" t="s">
        <v>54</v>
      </c>
      <c r="F43" s="73">
        <v>10000</v>
      </c>
      <c r="G43" s="71"/>
      <c r="H43" s="74">
        <f t="array" aca="1" ref="H43" ca="1">IF(OR($D43=Fériés,$D43=Ponts,NOT(NETWORKDAYS.INTL($D43,$D43,Chômés))),"Erreur de",IF($D43="","Absence de",IFERROR(
IF($I43="Terminé","Opération",
IF(TODAY()&lt;=$D43,$D43,
IF($I43&lt;WORKDAY.INTL(Prochaine_Echéance,IF(OR(WORKDAY.INTL(Prochaine_Echéance,0,Chômés,Tout_JF_P)=Tout_JF_P),1,0)*Sens,Chômés,Tout_JF_P),
$I43,
WORKDAY.INTL(Prochaine_Echéance,IF(OR(WORKDAY.INTL(Prochaine_Echéance,0,Chômés,Tout_JF_P)=Tout_JF_P),1,0)*Sens,Chômés,Tout_JF_P))
)),
IF($D43="","Absence de","Erreur de"))))</f>
        <v>43952</v>
      </c>
      <c r="I43" s="60" t="str">
        <f t="array" aca="1" ref="I43" ca="1">IF(OR($D43=Fériés,$D43=Ponts,NOT(NETWORKDAYS.INTL($D43,$D43,Chômés))),"date de début",IFERROR(
IF(La_Dernière_Opération&gt;EDATE($D43,100),"Perpétuel",
IF(La_Dernière_Opération&lt;TODAY(),"Terminé",La_Dernière_Opération)),IF(AND(ISNUMBER($D43),$E43=""),"périodicité","date de début")))</f>
        <v>Perpétuel</v>
      </c>
      <c r="J43" s="40" t="str">
        <f t="array" aca="1" ref="J43" ca="1">IFERROR(IF(J$4&lt;$D43,"",
IF(J$4&gt;La_Dernière_Opération,"",
IF(J$4=La_Dernière_Opération,Montant,
IF(J$4=$D43,IF(OR(J$4=Tout_JF_P,NOT(NETWORKDAYS.INTL(J$4,J$4,Chômés))),"*",Montant),
IF(_T_E=J$4,IF(OR(J$4=Tout_JF_P,NOT(NETWORKDAYS.INTL(J$4,J$4,Chômés))),"*",Montant),
IF(AND(OFFSET(J43,,-Sens)&lt;&gt;"",OR(OFFSET(J$4,,-Sens)=Tout_JF_P,NOT(NETWORKDAYS.INTL(OFFSET(J$4,,-Sens),OFFSET(J$4,,-Sens),Chômés)))),IF(OR(J$4=Tout_JF_P,NOT(NETWORKDAYS.INTL(J$4,J$4,Chômés))),"*",Montant),
"")))))),"")</f>
        <v/>
      </c>
      <c r="K43" s="40" t="str">
        <f t="array" aca="1" ref="K43" ca="1">IFERROR(IF(K$4&lt;$D43,"",
IF(K$4&gt;La_Dernière_Opération,"",
IF(K$4=La_Dernière_Opération,Montant,
IF(K$4=$D43,IF(OR(K$4=Tout_JF_P,NOT(NETWORKDAYS.INTL(K$4,K$4,Chômés))),"*",Montant),
IF(_T_E=K$4,IF(OR(K$4=Tout_JF_P,NOT(NETWORKDAYS.INTL(K$4,K$4,Chômés))),"*",Montant),
IF(AND(OFFSET(K43,,-Sens)&lt;&gt;"",OR(OFFSET(K$4,,-Sens)=Tout_JF_P,NOT(NETWORKDAYS.INTL(OFFSET(K$4,,-Sens),OFFSET(K$4,,-Sens),Chômés)))),IF(OR(K$4=Tout_JF_P,NOT(NETWORKDAYS.INTL(K$4,K$4,Chômés))),"*",Montant),
"")))))),"")</f>
        <v/>
      </c>
      <c r="L43" s="40" t="str">
        <f t="array" aca="1" ref="L43" ca="1">IFERROR(IF(L$4&lt;$D43,"",
IF(L$4&gt;La_Dernière_Opération,"",
IF(L$4=La_Dernière_Opération,Montant,
IF(L$4=$D43,IF(OR(L$4=Tout_JF_P,NOT(NETWORKDAYS.INTL(L$4,L$4,Chômés))),"*",Montant),
IF(_T_E=L$4,IF(OR(L$4=Tout_JF_P,NOT(NETWORKDAYS.INTL(L$4,L$4,Chômés))),"*",Montant),
IF(AND(OFFSET(L43,,-Sens)&lt;&gt;"",OR(OFFSET(L$4,,-Sens)=Tout_JF_P,NOT(NETWORKDAYS.INTL(OFFSET(L$4,,-Sens),OFFSET(L$4,,-Sens),Chômés)))),IF(OR(L$4=Tout_JF_P,NOT(NETWORKDAYS.INTL(L$4,L$4,Chômés))),"*",Montant),
"")))))),"")</f>
        <v/>
      </c>
      <c r="M43" s="40" t="str">
        <f t="array" aca="1" ref="M43" ca="1">IFERROR(IF(M$4&lt;$D43,"",
IF(M$4&gt;La_Dernière_Opération,"",
IF(M$4=La_Dernière_Opération,Montant,
IF(M$4=$D43,IF(OR(M$4=Tout_JF_P,NOT(NETWORKDAYS.INTL(M$4,M$4,Chômés))),"*",Montant),
IF(_T_E=M$4,IF(OR(M$4=Tout_JF_P,NOT(NETWORKDAYS.INTL(M$4,M$4,Chômés))),"*",Montant),
IF(AND(OFFSET(M43,,-Sens)&lt;&gt;"",OR(OFFSET(M$4,,-Sens)=Tout_JF_P,NOT(NETWORKDAYS.INTL(OFFSET(M$4,,-Sens),OFFSET(M$4,,-Sens),Chômés)))),IF(OR(M$4=Tout_JF_P,NOT(NETWORKDAYS.INTL(M$4,M$4,Chômés))),"*",Montant),
"")))))),"")</f>
        <v/>
      </c>
      <c r="N43" s="40" t="str">
        <f t="array" aca="1" ref="N43" ca="1">IFERROR(IF(N$4&lt;$D43,"",
IF(N$4&gt;La_Dernière_Opération,"",
IF(N$4=La_Dernière_Opération,Montant,
IF(N$4=$D43,IF(OR(N$4=Tout_JF_P,NOT(NETWORKDAYS.INTL(N$4,N$4,Chômés))),"*",Montant),
IF(_T_E=N$4,IF(OR(N$4=Tout_JF_P,NOT(NETWORKDAYS.INTL(N$4,N$4,Chômés))),"*",Montant),
IF(AND(OFFSET(N43,,-Sens)&lt;&gt;"",OR(OFFSET(N$4,,-Sens)=Tout_JF_P,NOT(NETWORKDAYS.INTL(OFFSET(N$4,,-Sens),OFFSET(N$4,,-Sens),Chômés)))),IF(OR(N$4=Tout_JF_P,NOT(NETWORKDAYS.INTL(N$4,N$4,Chômés))),"*",Montant),
"")))))),"")</f>
        <v/>
      </c>
      <c r="O43" s="40" t="str">
        <f t="array" aca="1" ref="O43" ca="1">IFERROR(IF(O$4&lt;$D43,"",
IF(O$4&gt;La_Dernière_Opération,"",
IF(O$4=La_Dernière_Opération,Montant,
IF(O$4=$D43,IF(OR(O$4=Tout_JF_P,NOT(NETWORKDAYS.INTL(O$4,O$4,Chômés))),"*",Montant),
IF(_T_E=O$4,IF(OR(O$4=Tout_JF_P,NOT(NETWORKDAYS.INTL(O$4,O$4,Chômés))),"*",Montant),
IF(AND(OFFSET(O43,,-Sens)&lt;&gt;"",OR(OFFSET(O$4,,-Sens)=Tout_JF_P,NOT(NETWORKDAYS.INTL(OFFSET(O$4,,-Sens),OFFSET(O$4,,-Sens),Chômés)))),IF(OR(O$4=Tout_JF_P,NOT(NETWORKDAYS.INTL(O$4,O$4,Chômés))),"*",Montant),
"")))))),"")</f>
        <v/>
      </c>
      <c r="P43" s="40" t="str">
        <f t="array" aca="1" ref="P43" ca="1">IFERROR(IF(P$4&lt;$D43,"",
IF(P$4&gt;La_Dernière_Opération,"",
IF(P$4=La_Dernière_Opération,Montant,
IF(P$4=$D43,IF(OR(P$4=Tout_JF_P,NOT(NETWORKDAYS.INTL(P$4,P$4,Chômés))),"*",Montant),
IF(_T_E=P$4,IF(OR(P$4=Tout_JF_P,NOT(NETWORKDAYS.INTL(P$4,P$4,Chômés))),"*",Montant),
IF(AND(OFFSET(P43,,-Sens)&lt;&gt;"",OR(OFFSET(P$4,,-Sens)=Tout_JF_P,NOT(NETWORKDAYS.INTL(OFFSET(P$4,,-Sens),OFFSET(P$4,,-Sens),Chômés)))),IF(OR(P$4=Tout_JF_P,NOT(NETWORKDAYS.INTL(P$4,P$4,Chômés))),"*",Montant),
"")))))),"")</f>
        <v/>
      </c>
      <c r="Q43" s="40" t="str">
        <f t="array" aca="1" ref="Q43" ca="1">IFERROR(IF(Q$4&lt;$D43,"",
IF(Q$4&gt;La_Dernière_Opération,"",
IF(Q$4=La_Dernière_Opération,Montant,
IF(Q$4=$D43,IF(OR(Q$4=Tout_JF_P,NOT(NETWORKDAYS.INTL(Q$4,Q$4,Chômés))),"*",Montant),
IF(_T_E=Q$4,IF(OR(Q$4=Tout_JF_P,NOT(NETWORKDAYS.INTL(Q$4,Q$4,Chômés))),"*",Montant),
IF(AND(OFFSET(Q43,,-Sens)&lt;&gt;"",OR(OFFSET(Q$4,,-Sens)=Tout_JF_P,NOT(NETWORKDAYS.INTL(OFFSET(Q$4,,-Sens),OFFSET(Q$4,,-Sens),Chômés)))),IF(OR(Q$4=Tout_JF_P,NOT(NETWORKDAYS.INTL(Q$4,Q$4,Chômés))),"*",Montant),
"")))))),"")</f>
        <v/>
      </c>
      <c r="R43" s="61" t="str">
        <f t="array" aca="1" ref="R43" ca="1">IFERROR(IF(R$4&lt;$D43,"",
IF(R$4&gt;La_Dernière_Opération,"",
IF(R$4=La_Dernière_Opération,Montant,
IF(R$4=$D43,IF(OR(R$4=Tout_JF_P,NOT(NETWORKDAYS.INTL(R$4,R$4,Chômés))),"*",Montant),
IF(_T_E=R$4,IF(OR(R$4=Tout_JF_P,NOT(NETWORKDAYS.INTL(R$4,R$4,Chômés))),"*",Montant),
IF(AND(OFFSET(R43,,-Sens)&lt;&gt;"",OR(OFFSET(R$4,,-Sens)=Tout_JF_P,NOT(NETWORKDAYS.INTL(OFFSET(R$4,,-Sens),OFFSET(R$4,,-Sens),Chômés)))),IF(OR(R$4=Tout_JF_P,NOT(NETWORKDAYS.INTL(R$4,R$4,Chômés))),"*",Montant),
"")))))),"")</f>
        <v/>
      </c>
      <c r="S43" s="61" t="str">
        <f t="array" aca="1" ref="S43" ca="1">IFERROR(IF(S$4&lt;$D43,"",
IF(S$4&gt;La_Dernière_Opération,"",
IF(S$4=La_Dernière_Opération,Montant,
IF(S$4=$D43,IF(OR(S$4=Tout_JF_P,NOT(NETWORKDAYS.INTL(S$4,S$4,Chômés))),"*",Montant),
IF(_T_E=S$4,IF(OR(S$4=Tout_JF_P,NOT(NETWORKDAYS.INTL(S$4,S$4,Chômés))),"*",Montant),
IF(AND(OFFSET(S43,,-Sens)&lt;&gt;"",OR(OFFSET(S$4,,-Sens)=Tout_JF_P,NOT(NETWORKDAYS.INTL(OFFSET(S$4,,-Sens),OFFSET(S$4,,-Sens),Chômés)))),IF(OR(S$4=Tout_JF_P,NOT(NETWORKDAYS.INTL(S$4,S$4,Chômés))),"*",Montant),
"")))))),"")</f>
        <v/>
      </c>
      <c r="T43" s="61" t="str">
        <f t="array" aca="1" ref="T43" ca="1">IFERROR(IF(T$4&lt;$D43,"",
IF(T$4&gt;La_Dernière_Opération,"",
IF(T$4=La_Dernière_Opération,Montant,
IF(T$4=$D43,IF(OR(T$4=Tout_JF_P,NOT(NETWORKDAYS.INTL(T$4,T$4,Chômés))),"*",Montant),
IF(_T_E=T$4,IF(OR(T$4=Tout_JF_P,NOT(NETWORKDAYS.INTL(T$4,T$4,Chômés))),"*",Montant),
IF(AND(OFFSET(T43,,-Sens)&lt;&gt;"",OR(OFFSET(T$4,,-Sens)=Tout_JF_P,NOT(NETWORKDAYS.INTL(OFFSET(T$4,,-Sens),OFFSET(T$4,,-Sens),Chômés)))),IF(OR(T$4=Tout_JF_P,NOT(NETWORKDAYS.INTL(T$4,T$4,Chômés))),"*",Montant),
"")))))),"")</f>
        <v/>
      </c>
      <c r="U43" s="61" t="str">
        <f t="array" aca="1" ref="U43" ca="1">IFERROR(IF(U$4&lt;$D43,"",
IF(U$4&gt;La_Dernière_Opération,"",
IF(U$4=La_Dernière_Opération,Montant,
IF(U$4=$D43,IF(OR(U$4=Tout_JF_P,NOT(NETWORKDAYS.INTL(U$4,U$4,Chômés))),"*",Montant),
IF(_T_E=U$4,IF(OR(U$4=Tout_JF_P,NOT(NETWORKDAYS.INTL(U$4,U$4,Chômés))),"*",Montant),
IF(AND(OFFSET(U43,,-Sens)&lt;&gt;"",OR(OFFSET(U$4,,-Sens)=Tout_JF_P,NOT(NETWORKDAYS.INTL(OFFSET(U$4,,-Sens),OFFSET(U$4,,-Sens),Chômés)))),IF(OR(U$4=Tout_JF_P,NOT(NETWORKDAYS.INTL(U$4,U$4,Chômés))),"*",Montant),
"")))))),"")</f>
        <v/>
      </c>
      <c r="V43" s="61" t="str">
        <f t="array" aca="1" ref="V43" ca="1">IFERROR(IF(V$4&lt;$D43,"",
IF(V$4&gt;La_Dernière_Opération,"",
IF(V$4=La_Dernière_Opération,Montant,
IF(V$4=$D43,IF(OR(V$4=Tout_JF_P,NOT(NETWORKDAYS.INTL(V$4,V$4,Chômés))),"*",Montant),
IF(_T_E=V$4,IF(OR(V$4=Tout_JF_P,NOT(NETWORKDAYS.INTL(V$4,V$4,Chômés))),"*",Montant),
IF(AND(OFFSET(V43,,-Sens)&lt;&gt;"",OR(OFFSET(V$4,,-Sens)=Tout_JF_P,NOT(NETWORKDAYS.INTL(OFFSET(V$4,,-Sens),OFFSET(V$4,,-Sens),Chômés)))),IF(OR(V$4=Tout_JF_P,NOT(NETWORKDAYS.INTL(V$4,V$4,Chômés))),"*",Montant),
"")))))),"")</f>
        <v/>
      </c>
      <c r="W43" s="61" t="str">
        <f t="array" aca="1" ref="W43" ca="1">IFERROR(IF(W$4&lt;$D43,"",
IF(W$4&gt;La_Dernière_Opération,"",
IF(W$4=La_Dernière_Opération,Montant,
IF(W$4=$D43,IF(OR(W$4=Tout_JF_P,NOT(NETWORKDAYS.INTL(W$4,W$4,Chômés))),"*",Montant),
IF(_T_E=W$4,IF(OR(W$4=Tout_JF_P,NOT(NETWORKDAYS.INTL(W$4,W$4,Chômés))),"*",Montant),
IF(AND(OFFSET(W43,,-Sens)&lt;&gt;"",OR(OFFSET(W$4,,-Sens)=Tout_JF_P,NOT(NETWORKDAYS.INTL(OFFSET(W$4,,-Sens),OFFSET(W$4,,-Sens),Chômés)))),IF(OR(W$4=Tout_JF_P,NOT(NETWORKDAYS.INTL(W$4,W$4,Chômés))),"*",Montant),
"")))))),"")</f>
        <v/>
      </c>
      <c r="X43" s="61" t="str">
        <f t="array" aca="1" ref="X43" ca="1">IFERROR(IF(X$4&lt;$D43,"",
IF(X$4&gt;La_Dernière_Opération,"",
IF(X$4=La_Dernière_Opération,Montant,
IF(X$4=$D43,IF(OR(X$4=Tout_JF_P,NOT(NETWORKDAYS.INTL(X$4,X$4,Chômés))),"*",Montant),
IF(_T_E=X$4,IF(OR(X$4=Tout_JF_P,NOT(NETWORKDAYS.INTL(X$4,X$4,Chômés))),"*",Montant),
IF(AND(OFFSET(X43,,-Sens)&lt;&gt;"",OR(OFFSET(X$4,,-Sens)=Tout_JF_P,NOT(NETWORKDAYS.INTL(OFFSET(X$4,,-Sens),OFFSET(X$4,,-Sens),Chômés)))),IF(OR(X$4=Tout_JF_P,NOT(NETWORKDAYS.INTL(X$4,X$4,Chômés))),"*",Montant),
"")))))),"")</f>
        <v/>
      </c>
      <c r="Y43" s="61" t="str">
        <f t="array" aca="1" ref="Y43" ca="1">IFERROR(IF(Y$4&lt;$D43,"",
IF(Y$4&gt;La_Dernière_Opération,"",
IF(Y$4=La_Dernière_Opération,Montant,
IF(Y$4=$D43,IF(OR(Y$4=Tout_JF_P,NOT(NETWORKDAYS.INTL(Y$4,Y$4,Chômés))),"*",Montant),
IF(_T_E=Y$4,IF(OR(Y$4=Tout_JF_P,NOT(NETWORKDAYS.INTL(Y$4,Y$4,Chômés))),"*",Montant),
IF(AND(OFFSET(Y43,,-Sens)&lt;&gt;"",OR(OFFSET(Y$4,,-Sens)=Tout_JF_P,NOT(NETWORKDAYS.INTL(OFFSET(Y$4,,-Sens),OFFSET(Y$4,,-Sens),Chômés)))),IF(OR(Y$4=Tout_JF_P,NOT(NETWORKDAYS.INTL(Y$4,Y$4,Chômés))),"*",Montant),
"")))))),"")</f>
        <v/>
      </c>
      <c r="Z43" s="61" t="str">
        <f t="array" aca="1" ref="Z43" ca="1">IFERROR(IF(Z$4&lt;$D43,"",
IF(Z$4&gt;La_Dernière_Opération,"",
IF(Z$4=La_Dernière_Opération,Montant,
IF(Z$4=$D43,IF(OR(Z$4=Tout_JF_P,NOT(NETWORKDAYS.INTL(Z$4,Z$4,Chômés))),"*",Montant),
IF(_T_E=Z$4,IF(OR(Z$4=Tout_JF_P,NOT(NETWORKDAYS.INTL(Z$4,Z$4,Chômés))),"*",Montant),
IF(AND(OFFSET(Z43,,-Sens)&lt;&gt;"",OR(OFFSET(Z$4,,-Sens)=Tout_JF_P,NOT(NETWORKDAYS.INTL(OFFSET(Z$4,,-Sens),OFFSET(Z$4,,-Sens),Chômés)))),IF(OR(Z$4=Tout_JF_P,NOT(NETWORKDAYS.INTL(Z$4,Z$4,Chômés))),"*",Montant),
"")))))),"")</f>
        <v/>
      </c>
      <c r="AA43" s="61" t="str">
        <f t="array" aca="1" ref="AA43" ca="1">IFERROR(IF(AA$4&lt;$D43,"",
IF(AA$4&gt;La_Dernière_Opération,"",
IF(AA$4=La_Dernière_Opération,Montant,
IF(AA$4=$D43,IF(OR(AA$4=Tout_JF_P,NOT(NETWORKDAYS.INTL(AA$4,AA$4,Chômés))),"*",Montant),
IF(_T_E=AA$4,IF(OR(AA$4=Tout_JF_P,NOT(NETWORKDAYS.INTL(AA$4,AA$4,Chômés))),"*",Montant),
IF(AND(OFFSET(AA43,,-Sens)&lt;&gt;"",OR(OFFSET(AA$4,,-Sens)=Tout_JF_P,NOT(NETWORKDAYS.INTL(OFFSET(AA$4,,-Sens),OFFSET(AA$4,,-Sens),Chômés)))),IF(OR(AA$4=Tout_JF_P,NOT(NETWORKDAYS.INTL(AA$4,AA$4,Chômés))),"*",Montant),
"")))))),"")</f>
        <v/>
      </c>
      <c r="AB43" s="61" t="str">
        <f t="array" aca="1" ref="AB43" ca="1">IFERROR(IF(AB$4&lt;$D43,"",
IF(AB$4&gt;La_Dernière_Opération,"",
IF(AB$4=La_Dernière_Opération,Montant,
IF(AB$4=$D43,IF(OR(AB$4=Tout_JF_P,NOT(NETWORKDAYS.INTL(AB$4,AB$4,Chômés))),"*",Montant),
IF(_T_E=AB$4,IF(OR(AB$4=Tout_JF_P,NOT(NETWORKDAYS.INTL(AB$4,AB$4,Chômés))),"*",Montant),
IF(AND(OFFSET(AB43,,-Sens)&lt;&gt;"",OR(OFFSET(AB$4,,-Sens)=Tout_JF_P,NOT(NETWORKDAYS.INTL(OFFSET(AB$4,,-Sens),OFFSET(AB$4,,-Sens),Chômés)))),IF(OR(AB$4=Tout_JF_P,NOT(NETWORKDAYS.INTL(AB$4,AB$4,Chômés))),"*",Montant),
"")))))),"")</f>
        <v/>
      </c>
      <c r="AC43" s="61" t="str">
        <f t="array" aca="1" ref="AC43" ca="1">IFERROR(IF(AC$4&lt;$D43,"",
IF(AC$4&gt;La_Dernière_Opération,"",
IF(AC$4=La_Dernière_Opération,Montant,
IF(AC$4=$D43,IF(OR(AC$4=Tout_JF_P,NOT(NETWORKDAYS.INTL(AC$4,AC$4,Chômés))),"*",Montant),
IF(_T_E=AC$4,IF(OR(AC$4=Tout_JF_P,NOT(NETWORKDAYS.INTL(AC$4,AC$4,Chômés))),"*",Montant),
IF(AND(OFFSET(AC43,,-Sens)&lt;&gt;"",OR(OFFSET(AC$4,,-Sens)=Tout_JF_P,NOT(NETWORKDAYS.INTL(OFFSET(AC$4,,-Sens),OFFSET(AC$4,,-Sens),Chômés)))),IF(OR(AC$4=Tout_JF_P,NOT(NETWORKDAYS.INTL(AC$4,AC$4,Chômés))),"*",Montant),
"")))))),"")</f>
        <v/>
      </c>
      <c r="AD43" s="61" t="str">
        <f t="array" aca="1" ref="AD43" ca="1">IFERROR(IF(AD$4&lt;$D43,"",
IF(AD$4&gt;La_Dernière_Opération,"",
IF(AD$4=La_Dernière_Opération,Montant,
IF(AD$4=$D43,IF(OR(AD$4=Tout_JF_P,NOT(NETWORKDAYS.INTL(AD$4,AD$4,Chômés))),"*",Montant),
IF(_T_E=AD$4,IF(OR(AD$4=Tout_JF_P,NOT(NETWORKDAYS.INTL(AD$4,AD$4,Chômés))),"*",Montant),
IF(AND(OFFSET(AD43,,-Sens)&lt;&gt;"",OR(OFFSET(AD$4,,-Sens)=Tout_JF_P,NOT(NETWORKDAYS.INTL(OFFSET(AD$4,,-Sens),OFFSET(AD$4,,-Sens),Chômés)))),IF(OR(AD$4=Tout_JF_P,NOT(NETWORKDAYS.INTL(AD$4,AD$4,Chômés))),"*",Montant),
"")))))),"")</f>
        <v/>
      </c>
      <c r="AE43" s="61" t="str">
        <f t="array" aca="1" ref="AE43" ca="1">IFERROR(IF(AE$4&lt;$D43,"",
IF(AE$4&gt;La_Dernière_Opération,"",
IF(AE$4=La_Dernière_Opération,Montant,
IF(AE$4=$D43,IF(OR(AE$4=Tout_JF_P,NOT(NETWORKDAYS.INTL(AE$4,AE$4,Chômés))),"*",Montant),
IF(_T_E=AE$4,IF(OR(AE$4=Tout_JF_P,NOT(NETWORKDAYS.INTL(AE$4,AE$4,Chômés))),"*",Montant),
IF(AND(OFFSET(AE43,,-Sens)&lt;&gt;"",OR(OFFSET(AE$4,,-Sens)=Tout_JF_P,NOT(NETWORKDAYS.INTL(OFFSET(AE$4,,-Sens),OFFSET(AE$4,,-Sens),Chômés)))),IF(OR(AE$4=Tout_JF_P,NOT(NETWORKDAYS.INTL(AE$4,AE$4,Chômés))),"*",Montant),
"")))))),"")</f>
        <v/>
      </c>
      <c r="AF43" s="61" t="str">
        <f t="array" aca="1" ref="AF43" ca="1">IFERROR(IF(AF$4&lt;$D43,"",
IF(AF$4&gt;La_Dernière_Opération,"",
IF(AF$4=La_Dernière_Opération,Montant,
IF(AF$4=$D43,IF(OR(AF$4=Tout_JF_P,NOT(NETWORKDAYS.INTL(AF$4,AF$4,Chômés))),"*",Montant),
IF(_T_E=AF$4,IF(OR(AF$4=Tout_JF_P,NOT(NETWORKDAYS.INTL(AF$4,AF$4,Chômés))),"*",Montant),
IF(AND(OFFSET(AF43,,-Sens)&lt;&gt;"",OR(OFFSET(AF$4,,-Sens)=Tout_JF_P,NOT(NETWORKDAYS.INTL(OFFSET(AF$4,,-Sens),OFFSET(AF$4,,-Sens),Chômés)))),IF(OR(AF$4=Tout_JF_P,NOT(NETWORKDAYS.INTL(AF$4,AF$4,Chômés))),"*",Montant),
"")))))),"")</f>
        <v/>
      </c>
      <c r="AG43" s="61" t="str">
        <f t="array" aca="1" ref="AG43" ca="1">IFERROR(IF(AG$4&lt;$D43,"",
IF(AG$4&gt;La_Dernière_Opération,"",
IF(AG$4=La_Dernière_Opération,Montant,
IF(AG$4=$D43,IF(OR(AG$4=Tout_JF_P,NOT(NETWORKDAYS.INTL(AG$4,AG$4,Chômés))),"*",Montant),
IF(_T_E=AG$4,IF(OR(AG$4=Tout_JF_P,NOT(NETWORKDAYS.INTL(AG$4,AG$4,Chômés))),"*",Montant),
IF(AND(OFFSET(AG43,,-Sens)&lt;&gt;"",OR(OFFSET(AG$4,,-Sens)=Tout_JF_P,NOT(NETWORKDAYS.INTL(OFFSET(AG$4,,-Sens),OFFSET(AG$4,,-Sens),Chômés)))),IF(OR(AG$4=Tout_JF_P,NOT(NETWORKDAYS.INTL(AG$4,AG$4,Chômés))),"*",Montant),
"")))))),"")</f>
        <v/>
      </c>
      <c r="AH43" s="61" t="str">
        <f t="array" aca="1" ref="AH43" ca="1">IFERROR(IF(AH$4&lt;$D43,"",
IF(AH$4&gt;La_Dernière_Opération,"",
IF(AH$4=La_Dernière_Opération,Montant,
IF(AH$4=$D43,IF(OR(AH$4=Tout_JF_P,NOT(NETWORKDAYS.INTL(AH$4,AH$4,Chômés))),"*",Montant),
IF(_T_E=AH$4,IF(OR(AH$4=Tout_JF_P,NOT(NETWORKDAYS.INTL(AH$4,AH$4,Chômés))),"*",Montant),
IF(AND(OFFSET(AH43,,-Sens)&lt;&gt;"",OR(OFFSET(AH$4,,-Sens)=Tout_JF_P,NOT(NETWORKDAYS.INTL(OFFSET(AH$4,,-Sens),OFFSET(AH$4,,-Sens),Chômés)))),IF(OR(AH$4=Tout_JF_P,NOT(NETWORKDAYS.INTL(AH$4,AH$4,Chômés))),"*",Montant),
"")))))),"")</f>
        <v/>
      </c>
      <c r="AI43" s="61" t="str">
        <f t="array" aca="1" ref="AI43" ca="1">IFERROR(IF(AI$4&lt;$D43,"",
IF(AI$4&gt;La_Dernière_Opération,"",
IF(AI$4=La_Dernière_Opération,Montant,
IF(AI$4=$D43,IF(OR(AI$4=Tout_JF_P,NOT(NETWORKDAYS.INTL(AI$4,AI$4,Chômés))),"*",Montant),
IF(_T_E=AI$4,IF(OR(AI$4=Tout_JF_P,NOT(NETWORKDAYS.INTL(AI$4,AI$4,Chômés))),"*",Montant),
IF(AND(OFFSET(AI43,,-Sens)&lt;&gt;"",OR(OFFSET(AI$4,,-Sens)=Tout_JF_P,NOT(NETWORKDAYS.INTL(OFFSET(AI$4,,-Sens),OFFSET(AI$4,,-Sens),Chômés)))),IF(OR(AI$4=Tout_JF_P,NOT(NETWORKDAYS.INTL(AI$4,AI$4,Chômés))),"*",Montant),
"")))))),"")</f>
        <v/>
      </c>
      <c r="AJ43" s="61" t="str">
        <f t="array" aca="1" ref="AJ43" ca="1">IFERROR(IF(AJ$4&lt;$D43,"",
IF(AJ$4&gt;La_Dernière_Opération,"",
IF(AJ$4=La_Dernière_Opération,Montant,
IF(AJ$4=$D43,IF(OR(AJ$4=Tout_JF_P,NOT(NETWORKDAYS.INTL(AJ$4,AJ$4,Chômés))),"*",Montant),
IF(_T_E=AJ$4,IF(OR(AJ$4=Tout_JF_P,NOT(NETWORKDAYS.INTL(AJ$4,AJ$4,Chômés))),"*",Montant),
IF(AND(OFFSET(AJ43,,-Sens)&lt;&gt;"",OR(OFFSET(AJ$4,,-Sens)=Tout_JF_P,NOT(NETWORKDAYS.INTL(OFFSET(AJ$4,,-Sens),OFFSET(AJ$4,,-Sens),Chômés)))),IF(OR(AJ$4=Tout_JF_P,NOT(NETWORKDAYS.INTL(AJ$4,AJ$4,Chômés))),"*",Montant),
"")))))),"")</f>
        <v/>
      </c>
      <c r="AK43" s="61" t="str">
        <f t="array" aca="1" ref="AK43" ca="1">IFERROR(IF(AK$4&lt;$D43,"",
IF(AK$4&gt;La_Dernière_Opération,"",
IF(AK$4=La_Dernière_Opération,Montant,
IF(AK$4=$D43,IF(OR(AK$4=Tout_JF_P,NOT(NETWORKDAYS.INTL(AK$4,AK$4,Chômés))),"*",Montant),
IF(_T_E=AK$4,IF(OR(AK$4=Tout_JF_P,NOT(NETWORKDAYS.INTL(AK$4,AK$4,Chômés))),"*",Montant),
IF(AND(OFFSET(AK43,,-Sens)&lt;&gt;"",OR(OFFSET(AK$4,,-Sens)=Tout_JF_P,NOT(NETWORKDAYS.INTL(OFFSET(AK$4,,-Sens),OFFSET(AK$4,,-Sens),Chômés)))),IF(OR(AK$4=Tout_JF_P,NOT(NETWORKDAYS.INTL(AK$4,AK$4,Chômés))),"*",Montant),
"")))))),"")</f>
        <v/>
      </c>
      <c r="AL43" s="61" t="str">
        <f t="array" aca="1" ref="AL43" ca="1">IFERROR(IF(AL$4&lt;$D43,"",
IF(AL$4&gt;La_Dernière_Opération,"",
IF(AL$4=La_Dernière_Opération,Montant,
IF(AL$4=$D43,IF(OR(AL$4=Tout_JF_P,NOT(NETWORKDAYS.INTL(AL$4,AL$4,Chômés))),"*",Montant),
IF(_T_E=AL$4,IF(OR(AL$4=Tout_JF_P,NOT(NETWORKDAYS.INTL(AL$4,AL$4,Chômés))),"*",Montant),
IF(AND(OFFSET(AL43,,-Sens)&lt;&gt;"",OR(OFFSET(AL$4,,-Sens)=Tout_JF_P,NOT(NETWORKDAYS.INTL(OFFSET(AL$4,,-Sens),OFFSET(AL$4,,-Sens),Chômés)))),IF(OR(AL$4=Tout_JF_P,NOT(NETWORKDAYS.INTL(AL$4,AL$4,Chômés))),"*",Montant),
"")))))),"")</f>
        <v/>
      </c>
      <c r="AM43" s="61" t="str">
        <f t="array" aca="1" ref="AM43" ca="1">IFERROR(IF(AM$4&lt;$D43,"",
IF(AM$4&gt;La_Dernière_Opération,"",
IF(AM$4=La_Dernière_Opération,Montant,
IF(AM$4=$D43,IF(OR(AM$4=Tout_JF_P,NOT(NETWORKDAYS.INTL(AM$4,AM$4,Chômés))),"*",Montant),
IF(_T_E=AM$4,IF(OR(AM$4=Tout_JF_P,NOT(NETWORKDAYS.INTL(AM$4,AM$4,Chômés))),"*",Montant),
IF(AND(OFFSET(AM43,,-Sens)&lt;&gt;"",OR(OFFSET(AM$4,,-Sens)=Tout_JF_P,NOT(NETWORKDAYS.INTL(OFFSET(AM$4,,-Sens),OFFSET(AM$4,,-Sens),Chômés)))),IF(OR(AM$4=Tout_JF_P,NOT(NETWORKDAYS.INTL(AM$4,AM$4,Chômés))),"*",Montant),
"")))))),"")</f>
        <v/>
      </c>
      <c r="AN43" s="61" t="str">
        <f t="array" aca="1" ref="AN43" ca="1">IFERROR(IF(AN$4&lt;$D43,"",
IF(AN$4&gt;La_Dernière_Opération,"",
IF(AN$4=La_Dernière_Opération,Montant,
IF(AN$4=$D43,IF(OR(AN$4=Tout_JF_P,NOT(NETWORKDAYS.INTL(AN$4,AN$4,Chômés))),"*",Montant),
IF(_T_E=AN$4,IF(OR(AN$4=Tout_JF_P,NOT(NETWORKDAYS.INTL(AN$4,AN$4,Chômés))),"*",Montant),
IF(AND(OFFSET(AN43,,-Sens)&lt;&gt;"",OR(OFFSET(AN$4,,-Sens)=Tout_JF_P,NOT(NETWORKDAYS.INTL(OFFSET(AN$4,,-Sens),OFFSET(AN$4,,-Sens),Chômés)))),IF(OR(AN$4=Tout_JF_P,NOT(NETWORKDAYS.INTL(AN$4,AN$4,Chômés))),"*",Montant),
"")))))),"")</f>
        <v/>
      </c>
      <c r="AO43" s="61" t="str">
        <f t="array" aca="1" ref="AO43" ca="1">IFERROR(IF(AO$4&lt;$D43,"",
IF(AO$4&gt;La_Dernière_Opération,"",
IF(AO$4=La_Dernière_Opération,Montant,
IF(AO$4=$D43,IF(OR(AO$4=Tout_JF_P,NOT(NETWORKDAYS.INTL(AO$4,AO$4,Chômés))),"*",Montant),
IF(_T_E=AO$4,IF(OR(AO$4=Tout_JF_P,NOT(NETWORKDAYS.INTL(AO$4,AO$4,Chômés))),"*",Montant),
IF(AND(OFFSET(AO43,,-Sens)&lt;&gt;"",OR(OFFSET(AO$4,,-Sens)=Tout_JF_P,NOT(NETWORKDAYS.INTL(OFFSET(AO$4,,-Sens),OFFSET(AO$4,,-Sens),Chômés)))),IF(OR(AO$4=Tout_JF_P,NOT(NETWORKDAYS.INTL(AO$4,AO$4,Chômés))),"*",Montant),
"")))))),"")</f>
        <v/>
      </c>
      <c r="AP43" s="61" t="str">
        <f t="array" aca="1" ref="AP43" ca="1">IFERROR(IF(AP$4&lt;$D43,"",
IF(AP$4&gt;La_Dernière_Opération,"",
IF(AP$4=La_Dernière_Opération,Montant,
IF(AP$4=$D43,IF(OR(AP$4=Tout_JF_P,NOT(NETWORKDAYS.INTL(AP$4,AP$4,Chômés))),"*",Montant),
IF(_T_E=AP$4,IF(OR(AP$4=Tout_JF_P,NOT(NETWORKDAYS.INTL(AP$4,AP$4,Chômés))),"*",Montant),
IF(AND(OFFSET(AP43,,-Sens)&lt;&gt;"",OR(OFFSET(AP$4,,-Sens)=Tout_JF_P,NOT(NETWORKDAYS.INTL(OFFSET(AP$4,,-Sens),OFFSET(AP$4,,-Sens),Chômés)))),IF(OR(AP$4=Tout_JF_P,NOT(NETWORKDAYS.INTL(AP$4,AP$4,Chômés))),"*",Montant),
"")))))),"")</f>
        <v/>
      </c>
      <c r="AQ43" s="61" t="str">
        <f t="array" aca="1" ref="AQ43" ca="1">IFERROR(IF(AQ$4&lt;$D43,"",
IF(AQ$4&gt;La_Dernière_Opération,"",
IF(AQ$4=La_Dernière_Opération,Montant,
IF(AQ$4=$D43,IF(OR(AQ$4=Tout_JF_P,NOT(NETWORKDAYS.INTL(AQ$4,AQ$4,Chômés))),"*",Montant),
IF(_T_E=AQ$4,IF(OR(AQ$4=Tout_JF_P,NOT(NETWORKDAYS.INTL(AQ$4,AQ$4,Chômés))),"*",Montant),
IF(AND(OFFSET(AQ43,,-Sens)&lt;&gt;"",OR(OFFSET(AQ$4,,-Sens)=Tout_JF_P,NOT(NETWORKDAYS.INTL(OFFSET(AQ$4,,-Sens),OFFSET(AQ$4,,-Sens),Chômés)))),IF(OR(AQ$4=Tout_JF_P,NOT(NETWORKDAYS.INTL(AQ$4,AQ$4,Chômés))),"*",Montant),
"")))))),"")</f>
        <v/>
      </c>
      <c r="AR43" s="61" t="str">
        <f t="array" aca="1" ref="AR43" ca="1">IFERROR(IF(AR$4&lt;$D43,"",
IF(AR$4&gt;La_Dernière_Opération,"",
IF(AR$4=La_Dernière_Opération,Montant,
IF(AR$4=$D43,IF(OR(AR$4=Tout_JF_P,NOT(NETWORKDAYS.INTL(AR$4,AR$4,Chômés))),"*",Montant),
IF(_T_E=AR$4,IF(OR(AR$4=Tout_JF_P,NOT(NETWORKDAYS.INTL(AR$4,AR$4,Chômés))),"*",Montant),
IF(AND(OFFSET(AR43,,-Sens)&lt;&gt;"",OR(OFFSET(AR$4,,-Sens)=Tout_JF_P,NOT(NETWORKDAYS.INTL(OFFSET(AR$4,,-Sens),OFFSET(AR$4,,-Sens),Chômés)))),IF(OR(AR$4=Tout_JF_P,NOT(NETWORKDAYS.INTL(AR$4,AR$4,Chômés))),"*",Montant),
"")))))),"")</f>
        <v/>
      </c>
      <c r="AS43" s="61" t="str">
        <f t="array" aca="1" ref="AS43" ca="1">IFERROR(IF(AS$4&lt;$D43,"",
IF(AS$4&gt;La_Dernière_Opération,"",
IF(AS$4=La_Dernière_Opération,Montant,
IF(AS$4=$D43,IF(OR(AS$4=Tout_JF_P,NOT(NETWORKDAYS.INTL(AS$4,AS$4,Chômés))),"*",Montant),
IF(_T_E=AS$4,IF(OR(AS$4=Tout_JF_P,NOT(NETWORKDAYS.INTL(AS$4,AS$4,Chômés))),"*",Montant),
IF(AND(OFFSET(AS43,,-Sens)&lt;&gt;"",OR(OFFSET(AS$4,,-Sens)=Tout_JF_P,NOT(NETWORKDAYS.INTL(OFFSET(AS$4,,-Sens),OFFSET(AS$4,,-Sens),Chômés)))),IF(OR(AS$4=Tout_JF_P,NOT(NETWORKDAYS.INTL(AS$4,AS$4,Chômés))),"*",Montant),
"")))))),"")</f>
        <v/>
      </c>
      <c r="AT43" s="61" t="str">
        <f t="array" aca="1" ref="AT43" ca="1">IFERROR(IF(AT$4&lt;$D43,"",
IF(AT$4&gt;La_Dernière_Opération,"",
IF(AT$4=La_Dernière_Opération,Montant,
IF(AT$4=$D43,IF(OR(AT$4=Tout_JF_P,NOT(NETWORKDAYS.INTL(AT$4,AT$4,Chômés))),"*",Montant),
IF(_T_E=AT$4,IF(OR(AT$4=Tout_JF_P,NOT(NETWORKDAYS.INTL(AT$4,AT$4,Chômés))),"*",Montant),
IF(AND(OFFSET(AT43,,-Sens)&lt;&gt;"",OR(OFFSET(AT$4,,-Sens)=Tout_JF_P,NOT(NETWORKDAYS.INTL(OFFSET(AT$4,,-Sens),OFFSET(AT$4,,-Sens),Chômés)))),IF(OR(AT$4=Tout_JF_P,NOT(NETWORKDAYS.INTL(AT$4,AT$4,Chômés))),"*",Montant),
"")))))),"")</f>
        <v/>
      </c>
      <c r="AU43" s="61" t="str">
        <f t="array" aca="1" ref="AU43" ca="1">IFERROR(IF(AU$4&lt;$D43,"",
IF(AU$4&gt;La_Dernière_Opération,"",
IF(AU$4=La_Dernière_Opération,Montant,
IF(AU$4=$D43,IF(OR(AU$4=Tout_JF_P,NOT(NETWORKDAYS.INTL(AU$4,AU$4,Chômés))),"*",Montant),
IF(_T_E=AU$4,IF(OR(AU$4=Tout_JF_P,NOT(NETWORKDAYS.INTL(AU$4,AU$4,Chômés))),"*",Montant),
IF(AND(OFFSET(AU43,,-Sens)&lt;&gt;"",OR(OFFSET(AU$4,,-Sens)=Tout_JF_P,NOT(NETWORKDAYS.INTL(OFFSET(AU$4,,-Sens),OFFSET(AU$4,,-Sens),Chômés)))),IF(OR(AU$4=Tout_JF_P,NOT(NETWORKDAYS.INTL(AU$4,AU$4,Chômés))),"*",Montant),
"")))))),"")</f>
        <v/>
      </c>
      <c r="AV43" s="61" t="str">
        <f t="array" aca="1" ref="AV43" ca="1">IFERROR(IF(AV$4&lt;$D43,"",
IF(AV$4&gt;La_Dernière_Opération,"",
IF(AV$4=La_Dernière_Opération,Montant,
IF(AV$4=$D43,IF(OR(AV$4=Tout_JF_P,NOT(NETWORKDAYS.INTL(AV$4,AV$4,Chômés))),"*",Montant),
IF(_T_E=AV$4,IF(OR(AV$4=Tout_JF_P,NOT(NETWORKDAYS.INTL(AV$4,AV$4,Chômés))),"*",Montant),
IF(AND(OFFSET(AV43,,-Sens)&lt;&gt;"",OR(OFFSET(AV$4,,-Sens)=Tout_JF_P,NOT(NETWORKDAYS.INTL(OFFSET(AV$4,,-Sens),OFFSET(AV$4,,-Sens),Chômés)))),IF(OR(AV$4=Tout_JF_P,NOT(NETWORKDAYS.INTL(AV$4,AV$4,Chômés))),"*",Montant),
"")))))),"")</f>
        <v/>
      </c>
      <c r="AW43" s="61" t="str">
        <f t="array" aca="1" ref="AW43" ca="1">IFERROR(IF(AW$4&lt;$D43,"",
IF(AW$4&gt;La_Dernière_Opération,"",
IF(AW$4=La_Dernière_Opération,Montant,
IF(AW$4=$D43,IF(OR(AW$4=Tout_JF_P,NOT(NETWORKDAYS.INTL(AW$4,AW$4,Chômés))),"*",Montant),
IF(_T_E=AW$4,IF(OR(AW$4=Tout_JF_P,NOT(NETWORKDAYS.INTL(AW$4,AW$4,Chômés))),"*",Montant),
IF(AND(OFFSET(AW43,,-Sens)&lt;&gt;"",OR(OFFSET(AW$4,,-Sens)=Tout_JF_P,NOT(NETWORKDAYS.INTL(OFFSET(AW$4,,-Sens),OFFSET(AW$4,,-Sens),Chômés)))),IF(OR(AW$4=Tout_JF_P,NOT(NETWORKDAYS.INTL(AW$4,AW$4,Chômés))),"*",Montant),
"")))))),"")</f>
        <v/>
      </c>
      <c r="AX43" s="61" t="str">
        <f t="array" aca="1" ref="AX43" ca="1">IFERROR(IF(AX$4&lt;$D43,"",
IF(AX$4&gt;La_Dernière_Opération,"",
IF(AX$4=La_Dernière_Opération,Montant,
IF(AX$4=$D43,IF(OR(AX$4=Tout_JF_P,NOT(NETWORKDAYS.INTL(AX$4,AX$4,Chômés))),"*",Montant),
IF(_T_E=AX$4,IF(OR(AX$4=Tout_JF_P,NOT(NETWORKDAYS.INTL(AX$4,AX$4,Chômés))),"*",Montant),
IF(AND(OFFSET(AX43,,-Sens)&lt;&gt;"",OR(OFFSET(AX$4,,-Sens)=Tout_JF_P,NOT(NETWORKDAYS.INTL(OFFSET(AX$4,,-Sens),OFFSET(AX$4,,-Sens),Chômés)))),IF(OR(AX$4=Tout_JF_P,NOT(NETWORKDAYS.INTL(AX$4,AX$4,Chômés))),"*",Montant),
"")))))),"")</f>
        <v/>
      </c>
      <c r="AY43" s="61" t="str">
        <f t="array" aca="1" ref="AY43" ca="1">IFERROR(IF(AY$4&lt;$D43,"",
IF(AY$4&gt;La_Dernière_Opération,"",
IF(AY$4=La_Dernière_Opération,Montant,
IF(AY$4=$D43,IF(OR(AY$4=Tout_JF_P,NOT(NETWORKDAYS.INTL(AY$4,AY$4,Chômés))),"*",Montant),
IF(_T_E=AY$4,IF(OR(AY$4=Tout_JF_P,NOT(NETWORKDAYS.INTL(AY$4,AY$4,Chômés))),"*",Montant),
IF(AND(OFFSET(AY43,,-Sens)&lt;&gt;"",OR(OFFSET(AY$4,,-Sens)=Tout_JF_P,NOT(NETWORKDAYS.INTL(OFFSET(AY$4,,-Sens),OFFSET(AY$4,,-Sens),Chômés)))),IF(OR(AY$4=Tout_JF_P,NOT(NETWORKDAYS.INTL(AY$4,AY$4,Chômés))),"*",Montant),
"")))))),"")</f>
        <v/>
      </c>
      <c r="AZ43" s="61" t="str">
        <f t="array" aca="1" ref="AZ43" ca="1">IFERROR(IF(AZ$4&lt;$D43,"",
IF(AZ$4&gt;La_Dernière_Opération,"",
IF(AZ$4=La_Dernière_Opération,Montant,
IF(AZ$4=$D43,IF(OR(AZ$4=Tout_JF_P,NOT(NETWORKDAYS.INTL(AZ$4,AZ$4,Chômés))),"*",Montant),
IF(_T_E=AZ$4,IF(OR(AZ$4=Tout_JF_P,NOT(NETWORKDAYS.INTL(AZ$4,AZ$4,Chômés))),"*",Montant),
IF(AND(OFFSET(AZ43,,-Sens)&lt;&gt;"",OR(OFFSET(AZ$4,,-Sens)=Tout_JF_P,NOT(NETWORKDAYS.INTL(OFFSET(AZ$4,,-Sens),OFFSET(AZ$4,,-Sens),Chômés)))),IF(OR(AZ$4=Tout_JF_P,NOT(NETWORKDAYS.INTL(AZ$4,AZ$4,Chômés))),"*",Montant),
"")))))),"")</f>
        <v/>
      </c>
      <c r="BA43" s="61" t="str">
        <f t="array" aca="1" ref="BA43" ca="1">IFERROR(IF(BA$4&lt;$D43,"",
IF(BA$4&gt;La_Dernière_Opération,"",
IF(BA$4=La_Dernière_Opération,Montant,
IF(BA$4=$D43,IF(OR(BA$4=Tout_JF_P,NOT(NETWORKDAYS.INTL(BA$4,BA$4,Chômés))),"*",Montant),
IF(_T_E=BA$4,IF(OR(BA$4=Tout_JF_P,NOT(NETWORKDAYS.INTL(BA$4,BA$4,Chômés))),"*",Montant),
IF(AND(OFFSET(BA43,,-Sens)&lt;&gt;"",OR(OFFSET(BA$4,,-Sens)=Tout_JF_P,NOT(NETWORKDAYS.INTL(OFFSET(BA$4,,-Sens),OFFSET(BA$4,,-Sens),Chômés)))),IF(OR(BA$4=Tout_JF_P,NOT(NETWORKDAYS.INTL(BA$4,BA$4,Chômés))),"*",Montant),
"")))))),"")</f>
        <v/>
      </c>
      <c r="BB43" s="44" t="str">
        <f t="array" aca="1" ref="BB43" ca="1">IFERROR(IF(BB$4&lt;$D43,"",
IF(BB$4&gt;La_Dernière_Opération,"",
IF(BB$4=La_Dernière_Opération,Montant,
IF(BB$4=$D43,IF(OR(BB$4=Tout_JF_P,NOT(NETWORKDAYS.INTL(BB$4,BB$4,Chômés))),"*",Montant),
IF(_T_E=BB$4,IF(OR(BB$4=Tout_JF_P,NOT(NETWORKDAYS.INTL(BB$4,BB$4,Chômés))),"*",Montant),
IF(AND(OFFSET(BB43,,-Sens)&lt;&gt;"",OR(OFFSET(BB$4,,-Sens)=Tout_JF_P,NOT(NETWORKDAYS.INTL(OFFSET(BB$4,,-Sens),OFFSET(BB$4,,-Sens),Chômés)))),IF(OR(BB$4=Tout_JF_P,NOT(NETWORKDAYS.INTL(BB$4,BB$4,Chômés))),"*",Montant),
"")))))),"")</f>
        <v/>
      </c>
      <c r="BC43" s="44" t="str">
        <f t="array" aca="1" ref="BC43" ca="1">IFERROR(IF(BC$4&lt;$D43,"",
IF(BC$4&gt;La_Dernière_Opération,"",
IF(BC$4=La_Dernière_Opération,Montant,
IF(BC$4=$D43,IF(OR(BC$4=Tout_JF_P,NOT(NETWORKDAYS.INTL(BC$4,BC$4,Chômés))),"*",Montant),
IF(_T_E=BC$4,IF(OR(BC$4=Tout_JF_P,NOT(NETWORKDAYS.INTL(BC$4,BC$4,Chômés))),"*",Montant),
IF(AND(OFFSET(BC43,,-Sens)&lt;&gt;"",OR(OFFSET(BC$4,,-Sens)=Tout_JF_P,NOT(NETWORKDAYS.INTL(OFFSET(BC$4,,-Sens),OFFSET(BC$4,,-Sens),Chômés)))),IF(OR(BC$4=Tout_JF_P,NOT(NETWORKDAYS.INTL(BC$4,BC$4,Chômés))),"*",Montant),
"")))))),"")</f>
        <v/>
      </c>
      <c r="BD43" s="44" t="str">
        <f t="array" aca="1" ref="BD43" ca="1">IFERROR(IF(BD$4&lt;$D43,"",
IF(BD$4&gt;La_Dernière_Opération,"",
IF(BD$4=La_Dernière_Opération,Montant,
IF(BD$4=$D43,IF(OR(BD$4=Tout_JF_P,NOT(NETWORKDAYS.INTL(BD$4,BD$4,Chômés))),"*",Montant),
IF(_T_E=BD$4,IF(OR(BD$4=Tout_JF_P,NOT(NETWORKDAYS.INTL(BD$4,BD$4,Chômés))),"*",Montant),
IF(AND(OFFSET(BD43,,-Sens)&lt;&gt;"",OR(OFFSET(BD$4,,-Sens)=Tout_JF_P,NOT(NETWORKDAYS.INTL(OFFSET(BD$4,,-Sens),OFFSET(BD$4,,-Sens),Chômés)))),IF(OR(BD$4=Tout_JF_P,NOT(NETWORKDAYS.INTL(BD$4,BD$4,Chômés))),"*",Montant),
"")))))),"")</f>
        <v/>
      </c>
      <c r="BE43" s="44" t="str">
        <f t="array" aca="1" ref="BE43" ca="1">IFERROR(IF(BE$4&lt;$D43,"",
IF(BE$4&gt;La_Dernière_Opération,"",
IF(BE$4=La_Dernière_Opération,Montant,
IF(BE$4=$D43,IF(OR(BE$4=Tout_JF_P,NOT(NETWORKDAYS.INTL(BE$4,BE$4,Chômés))),"*",Montant),
IF(_T_E=BE$4,IF(OR(BE$4=Tout_JF_P,NOT(NETWORKDAYS.INTL(BE$4,BE$4,Chômés))),"*",Montant),
IF(AND(OFFSET(BE43,,-Sens)&lt;&gt;"",OR(OFFSET(BE$4,,-Sens)=Tout_JF_P,NOT(NETWORKDAYS.INTL(OFFSET(BE$4,,-Sens),OFFSET(BE$4,,-Sens),Chômés)))),IF(OR(BE$4=Tout_JF_P,NOT(NETWORKDAYS.INTL(BE$4,BE$4,Chômés))),"*",Montant),
"")))))),"")</f>
        <v/>
      </c>
      <c r="BF43" s="44" t="str">
        <f t="array" aca="1" ref="BF43" ca="1">IFERROR(IF(BF$4&lt;$D43,"",
IF(BF$4&gt;La_Dernière_Opération,"",
IF(BF$4=La_Dernière_Opération,Montant,
IF(BF$4=$D43,IF(OR(BF$4=Tout_JF_P,NOT(NETWORKDAYS.INTL(BF$4,BF$4,Chômés))),"*",Montant),
IF(_T_E=BF$4,IF(OR(BF$4=Tout_JF_P,NOT(NETWORKDAYS.INTL(BF$4,BF$4,Chômés))),"*",Montant),
IF(AND(OFFSET(BF43,,-Sens)&lt;&gt;"",OR(OFFSET(BF$4,,-Sens)=Tout_JF_P,NOT(NETWORKDAYS.INTL(OFFSET(BF$4,,-Sens),OFFSET(BF$4,,-Sens),Chômés)))),IF(OR(BF$4=Tout_JF_P,NOT(NETWORKDAYS.INTL(BF$4,BF$4,Chômés))),"*",Montant),
"")))))),"")</f>
        <v/>
      </c>
      <c r="BG43" s="44" t="str">
        <f t="array" aca="1" ref="BG43" ca="1">IFERROR(IF(BG$4&lt;$D43,"",
IF(BG$4&gt;La_Dernière_Opération,"",
IF(BG$4=La_Dernière_Opération,Montant,
IF(BG$4=$D43,IF(OR(BG$4=Tout_JF_P,NOT(NETWORKDAYS.INTL(BG$4,BG$4,Chômés))),"*",Montant),
IF(_T_E=BG$4,IF(OR(BG$4=Tout_JF_P,NOT(NETWORKDAYS.INTL(BG$4,BG$4,Chômés))),"*",Montant),
IF(AND(OFFSET(BG43,,-Sens)&lt;&gt;"",OR(OFFSET(BG$4,,-Sens)=Tout_JF_P,NOT(NETWORKDAYS.INTL(OFFSET(BG$4,,-Sens),OFFSET(BG$4,,-Sens),Chômés)))),IF(OR(BG$4=Tout_JF_P,NOT(NETWORKDAYS.INTL(BG$4,BG$4,Chômés))),"*",Montant),
"")))))),"")</f>
        <v/>
      </c>
      <c r="BH43" s="40" t="str">
        <f t="array" aca="1" ref="BH43" ca="1">IFERROR(IF(BH$4&lt;$D43,"",
IF(BH$4&gt;La_Dernière_Opération,"",
IF(BH$4=La_Dernière_Opération,Montant,
IF(BH$4=$D43,IF(OR(BH$4=Tout_JF_P,NOT(NETWORKDAYS.INTL(BH$4,BH$4,Chômés))),"*",Montant),
IF(_T_E=BH$4,IF(OR(BH$4=Tout_JF_P,NOT(NETWORKDAYS.INTL(BH$4,BH$4,Chômés))),"*",Montant),
IF(AND(OFFSET(BH43,,-Sens)&lt;&gt;"",OR(OFFSET(BH$4,,-Sens)=Tout_JF_P,NOT(NETWORKDAYS.INTL(OFFSET(BH$4,,-Sens),OFFSET(BH$4,,-Sens),Chômés)))),IF(OR(BH$4=Tout_JF_P,NOT(NETWORKDAYS.INTL(BH$4,BH$4,Chômés))),"*",Montant),
"")))))),"")</f>
        <v/>
      </c>
    </row>
    <row r="44" spans="1:60" ht="26.25" x14ac:dyDescent="0.25">
      <c r="A44" s="63" t="s">
        <v>151</v>
      </c>
      <c r="B44" s="75" t="s">
        <v>168</v>
      </c>
      <c r="C44" s="71"/>
      <c r="D44" s="72">
        <v>43861</v>
      </c>
      <c r="E44" s="77" t="s">
        <v>54</v>
      </c>
      <c r="F44" s="73">
        <v>10000</v>
      </c>
      <c r="G44" s="71"/>
      <c r="H44" s="74">
        <f t="array" aca="1" ref="H44" ca="1">IF(OR($D44=Fériés,$D44=Ponts,NOT(NETWORKDAYS.INTL($D44,$D44,Chômés))),"Erreur de",IF($D44="","Absence de",IFERROR(
IF($I44="Terminé","Opération",
IF(TODAY()&lt;=$D44,$D44,
IF($I44&lt;WORKDAY.INTL(Prochaine_Echéance,IF(OR(WORKDAY.INTL(Prochaine_Echéance,0,Chômés,Tout_JF_P)=Tout_JF_P),1,0)*Sens,Chômés,Tout_JF_P),
$I44,
WORKDAY.INTL(Prochaine_Echéance,IF(OR(WORKDAY.INTL(Prochaine_Echéance,0,Chômés,Tout_JF_P)=Tout_JF_P),1,0)*Sens,Chômés,Tout_JF_P))
)),
IF($D44="","Absence de","Erreur de"))))</f>
        <v>43951</v>
      </c>
      <c r="I44" s="60" t="str">
        <f t="array" aca="1" ref="I44" ca="1">IF(OR($D44=Fériés,$D44=Ponts,NOT(NETWORKDAYS.INTL($D44,$D44,Chômés))),"date de début",IFERROR(
IF(La_Dernière_Opération&gt;EDATE($D44,100),"Perpétuel",
IF(La_Dernière_Opération&lt;TODAY(),"Terminé",La_Dernière_Opération)),IF(AND(ISNUMBER($D44),$E44=""),"périodicité","date de début")))</f>
        <v>Perpétuel</v>
      </c>
      <c r="J44" s="40" t="str">
        <f t="array" aca="1" ref="J44" ca="1">IFERROR(IF(J$4&lt;$D44,"",
IF(J$4&gt;La_Dernière_Opération,"",
IF(J$4=La_Dernière_Opération,Montant,
IF(J$4=$D44,IF(OR(J$4=Tout_JF_P,NOT(NETWORKDAYS.INTL(J$4,J$4,Chômés))),"*",Montant),
IF(_T_E=J$4,IF(OR(J$4=Tout_JF_P,NOT(NETWORKDAYS.INTL(J$4,J$4,Chômés))),"*",Montant),
IF(AND(OFFSET(J44,,-Sens)&lt;&gt;"",OR(OFFSET(J$4,,-Sens)=Tout_JF_P,NOT(NETWORKDAYS.INTL(OFFSET(J$4,,-Sens),OFFSET(J$4,,-Sens),Chômés)))),IF(OR(J$4=Tout_JF_P,NOT(NETWORKDAYS.INTL(J$4,J$4,Chômés))),"*",Montant),
"")))))),"")</f>
        <v/>
      </c>
      <c r="K44" s="40" t="str">
        <f t="array" aca="1" ref="K44" ca="1">IFERROR(IF(K$4&lt;$D44,"",
IF(K$4&gt;La_Dernière_Opération,"",
IF(K$4=La_Dernière_Opération,Montant,
IF(K$4=$D44,IF(OR(K$4=Tout_JF_P,NOT(NETWORKDAYS.INTL(K$4,K$4,Chômés))),"*",Montant),
IF(_T_E=K$4,IF(OR(K$4=Tout_JF_P,NOT(NETWORKDAYS.INTL(K$4,K$4,Chômés))),"*",Montant),
IF(AND(OFFSET(K44,,-Sens)&lt;&gt;"",OR(OFFSET(K$4,,-Sens)=Tout_JF_P,NOT(NETWORKDAYS.INTL(OFFSET(K$4,,-Sens),OFFSET(K$4,,-Sens),Chômés)))),IF(OR(K$4=Tout_JF_P,NOT(NETWORKDAYS.INTL(K$4,K$4,Chômés))),"*",Montant),
"")))))),"")</f>
        <v/>
      </c>
      <c r="L44" s="40" t="str">
        <f t="array" aca="1" ref="L44" ca="1">IFERROR(IF(L$4&lt;$D44,"",
IF(L$4&gt;La_Dernière_Opération,"",
IF(L$4=La_Dernière_Opération,Montant,
IF(L$4=$D44,IF(OR(L$4=Tout_JF_P,NOT(NETWORKDAYS.INTL(L$4,L$4,Chômés))),"*",Montant),
IF(_T_E=L$4,IF(OR(L$4=Tout_JF_P,NOT(NETWORKDAYS.INTL(L$4,L$4,Chômés))),"*",Montant),
IF(AND(OFFSET(L44,,-Sens)&lt;&gt;"",OR(OFFSET(L$4,,-Sens)=Tout_JF_P,NOT(NETWORKDAYS.INTL(OFFSET(L$4,,-Sens),OFFSET(L$4,,-Sens),Chômés)))),IF(OR(L$4=Tout_JF_P,NOT(NETWORKDAYS.INTL(L$4,L$4,Chômés))),"*",Montant),
"")))))),"")</f>
        <v/>
      </c>
      <c r="M44" s="40" t="str">
        <f t="array" aca="1" ref="M44" ca="1">IFERROR(IF(M$4&lt;$D44,"",
IF(M$4&gt;La_Dernière_Opération,"",
IF(M$4=La_Dernière_Opération,Montant,
IF(M$4=$D44,IF(OR(M$4=Tout_JF_P,NOT(NETWORKDAYS.INTL(M$4,M$4,Chômés))),"*",Montant),
IF(_T_E=M$4,IF(OR(M$4=Tout_JF_P,NOT(NETWORKDAYS.INTL(M$4,M$4,Chômés))),"*",Montant),
IF(AND(OFFSET(M44,,-Sens)&lt;&gt;"",OR(OFFSET(M$4,,-Sens)=Tout_JF_P,NOT(NETWORKDAYS.INTL(OFFSET(M$4,,-Sens),OFFSET(M$4,,-Sens),Chômés)))),IF(OR(M$4=Tout_JF_P,NOT(NETWORKDAYS.INTL(M$4,M$4,Chômés))),"*",Montant),
"")))))),"")</f>
        <v/>
      </c>
      <c r="N44" s="40" t="str">
        <f t="array" aca="1" ref="N44" ca="1">IFERROR(IF(N$4&lt;$D44,"",
IF(N$4&gt;La_Dernière_Opération,"",
IF(N$4=La_Dernière_Opération,Montant,
IF(N$4=$D44,IF(OR(N$4=Tout_JF_P,NOT(NETWORKDAYS.INTL(N$4,N$4,Chômés))),"*",Montant),
IF(_T_E=N$4,IF(OR(N$4=Tout_JF_P,NOT(NETWORKDAYS.INTL(N$4,N$4,Chômés))),"*",Montant),
IF(AND(OFFSET(N44,,-Sens)&lt;&gt;"",OR(OFFSET(N$4,,-Sens)=Tout_JF_P,NOT(NETWORKDAYS.INTL(OFFSET(N$4,,-Sens),OFFSET(N$4,,-Sens),Chômés)))),IF(OR(N$4=Tout_JF_P,NOT(NETWORKDAYS.INTL(N$4,N$4,Chômés))),"*",Montant),
"")))))),"")</f>
        <v/>
      </c>
      <c r="O44" s="40" t="str">
        <f t="array" aca="1" ref="O44" ca="1">IFERROR(IF(O$4&lt;$D44,"",
IF(O$4&gt;La_Dernière_Opération,"",
IF(O$4=La_Dernière_Opération,Montant,
IF(O$4=$D44,IF(OR(O$4=Tout_JF_P,NOT(NETWORKDAYS.INTL(O$4,O$4,Chômés))),"*",Montant),
IF(_T_E=O$4,IF(OR(O$4=Tout_JF_P,NOT(NETWORKDAYS.INTL(O$4,O$4,Chômés))),"*",Montant),
IF(AND(OFFSET(O44,,-Sens)&lt;&gt;"",OR(OFFSET(O$4,,-Sens)=Tout_JF_P,NOT(NETWORKDAYS.INTL(OFFSET(O$4,,-Sens),OFFSET(O$4,,-Sens),Chômés)))),IF(OR(O$4=Tout_JF_P,NOT(NETWORKDAYS.INTL(O$4,O$4,Chômés))),"*",Montant),
"")))))),"")</f>
        <v/>
      </c>
      <c r="P44" s="40" t="str">
        <f t="array" aca="1" ref="P44" ca="1">IFERROR(IF(P$4&lt;$D44,"",
IF(P$4&gt;La_Dernière_Opération,"",
IF(P$4=La_Dernière_Opération,Montant,
IF(P$4=$D44,IF(OR(P$4=Tout_JF_P,NOT(NETWORKDAYS.INTL(P$4,P$4,Chômés))),"*",Montant),
IF(_T_E=P$4,IF(OR(P$4=Tout_JF_P,NOT(NETWORKDAYS.INTL(P$4,P$4,Chômés))),"*",Montant),
IF(AND(OFFSET(P44,,-Sens)&lt;&gt;"",OR(OFFSET(P$4,,-Sens)=Tout_JF_P,NOT(NETWORKDAYS.INTL(OFFSET(P$4,,-Sens),OFFSET(P$4,,-Sens),Chômés)))),IF(OR(P$4=Tout_JF_P,NOT(NETWORKDAYS.INTL(P$4,P$4,Chômés))),"*",Montant),
"")))))),"")</f>
        <v/>
      </c>
      <c r="Q44" s="40" t="str">
        <f t="array" aca="1" ref="Q44" ca="1">IFERROR(IF(Q$4&lt;$D44,"",
IF(Q$4&gt;La_Dernière_Opération,"",
IF(Q$4=La_Dernière_Opération,Montant,
IF(Q$4=$D44,IF(OR(Q$4=Tout_JF_P,NOT(NETWORKDAYS.INTL(Q$4,Q$4,Chômés))),"*",Montant),
IF(_T_E=Q$4,IF(OR(Q$4=Tout_JF_P,NOT(NETWORKDAYS.INTL(Q$4,Q$4,Chômés))),"*",Montant),
IF(AND(OFFSET(Q44,,-Sens)&lt;&gt;"",OR(OFFSET(Q$4,,-Sens)=Tout_JF_P,NOT(NETWORKDAYS.INTL(OFFSET(Q$4,,-Sens),OFFSET(Q$4,,-Sens),Chômés)))),IF(OR(Q$4=Tout_JF_P,NOT(NETWORKDAYS.INTL(Q$4,Q$4,Chômés))),"*",Montant),
"")))))),"")</f>
        <v/>
      </c>
      <c r="R44" s="61" t="str">
        <f t="array" aca="1" ref="R44" ca="1">IFERROR(IF(R$4&lt;$D44,"",
IF(R$4&gt;La_Dernière_Opération,"",
IF(R$4=La_Dernière_Opération,Montant,
IF(R$4=$D44,IF(OR(R$4=Tout_JF_P,NOT(NETWORKDAYS.INTL(R$4,R$4,Chômés))),"*",Montant),
IF(_T_E=R$4,IF(OR(R$4=Tout_JF_P,NOT(NETWORKDAYS.INTL(R$4,R$4,Chômés))),"*",Montant),
IF(AND(OFFSET(R44,,-Sens)&lt;&gt;"",OR(OFFSET(R$4,,-Sens)=Tout_JF_P,NOT(NETWORKDAYS.INTL(OFFSET(R$4,,-Sens),OFFSET(R$4,,-Sens),Chômés)))),IF(OR(R$4=Tout_JF_P,NOT(NETWORKDAYS.INTL(R$4,R$4,Chômés))),"*",Montant),
"")))))),"")</f>
        <v/>
      </c>
      <c r="S44" s="61" t="str">
        <f t="array" aca="1" ref="S44" ca="1">IFERROR(IF(S$4&lt;$D44,"",
IF(S$4&gt;La_Dernière_Opération,"",
IF(S$4=La_Dernière_Opération,Montant,
IF(S$4=$D44,IF(OR(S$4=Tout_JF_P,NOT(NETWORKDAYS.INTL(S$4,S$4,Chômés))),"*",Montant),
IF(_T_E=S$4,IF(OR(S$4=Tout_JF_P,NOT(NETWORKDAYS.INTL(S$4,S$4,Chômés))),"*",Montant),
IF(AND(OFFSET(S44,,-Sens)&lt;&gt;"",OR(OFFSET(S$4,,-Sens)=Tout_JF_P,NOT(NETWORKDAYS.INTL(OFFSET(S$4,,-Sens),OFFSET(S$4,,-Sens),Chômés)))),IF(OR(S$4=Tout_JF_P,NOT(NETWORKDAYS.INTL(S$4,S$4,Chômés))),"*",Montant),
"")))))),"")</f>
        <v/>
      </c>
      <c r="T44" s="61" t="str">
        <f t="array" aca="1" ref="T44" ca="1">IFERROR(IF(T$4&lt;$D44,"",
IF(T$4&gt;La_Dernière_Opération,"",
IF(T$4=La_Dernière_Opération,Montant,
IF(T$4=$D44,IF(OR(T$4=Tout_JF_P,NOT(NETWORKDAYS.INTL(T$4,T$4,Chômés))),"*",Montant),
IF(_T_E=T$4,IF(OR(T$4=Tout_JF_P,NOT(NETWORKDAYS.INTL(T$4,T$4,Chômés))),"*",Montant),
IF(AND(OFFSET(T44,,-Sens)&lt;&gt;"",OR(OFFSET(T$4,,-Sens)=Tout_JF_P,NOT(NETWORKDAYS.INTL(OFFSET(T$4,,-Sens),OFFSET(T$4,,-Sens),Chômés)))),IF(OR(T$4=Tout_JF_P,NOT(NETWORKDAYS.INTL(T$4,T$4,Chômés))),"*",Montant),
"")))))),"")</f>
        <v/>
      </c>
      <c r="U44" s="61" t="str">
        <f t="array" aca="1" ref="U44" ca="1">IFERROR(IF(U$4&lt;$D44,"",
IF(U$4&gt;La_Dernière_Opération,"",
IF(U$4=La_Dernière_Opération,Montant,
IF(U$4=$D44,IF(OR(U$4=Tout_JF_P,NOT(NETWORKDAYS.INTL(U$4,U$4,Chômés))),"*",Montant),
IF(_T_E=U$4,IF(OR(U$4=Tout_JF_P,NOT(NETWORKDAYS.INTL(U$4,U$4,Chômés))),"*",Montant),
IF(AND(OFFSET(U44,,-Sens)&lt;&gt;"",OR(OFFSET(U$4,,-Sens)=Tout_JF_P,NOT(NETWORKDAYS.INTL(OFFSET(U$4,,-Sens),OFFSET(U$4,,-Sens),Chômés)))),IF(OR(U$4=Tout_JF_P,NOT(NETWORKDAYS.INTL(U$4,U$4,Chômés))),"*",Montant),
"")))))),"")</f>
        <v/>
      </c>
      <c r="V44" s="61" t="str">
        <f t="array" aca="1" ref="V44" ca="1">IFERROR(IF(V$4&lt;$D44,"",
IF(V$4&gt;La_Dernière_Opération,"",
IF(V$4=La_Dernière_Opération,Montant,
IF(V$4=$D44,IF(OR(V$4=Tout_JF_P,NOT(NETWORKDAYS.INTL(V$4,V$4,Chômés))),"*",Montant),
IF(_T_E=V$4,IF(OR(V$4=Tout_JF_P,NOT(NETWORKDAYS.INTL(V$4,V$4,Chômés))),"*",Montant),
IF(AND(OFFSET(V44,,-Sens)&lt;&gt;"",OR(OFFSET(V$4,,-Sens)=Tout_JF_P,NOT(NETWORKDAYS.INTL(OFFSET(V$4,,-Sens),OFFSET(V$4,,-Sens),Chômés)))),IF(OR(V$4=Tout_JF_P,NOT(NETWORKDAYS.INTL(V$4,V$4,Chômés))),"*",Montant),
"")))))),"")</f>
        <v/>
      </c>
      <c r="W44" s="61" t="str">
        <f t="array" aca="1" ref="W44" ca="1">IFERROR(IF(W$4&lt;$D44,"",
IF(W$4&gt;La_Dernière_Opération,"",
IF(W$4=La_Dernière_Opération,Montant,
IF(W$4=$D44,IF(OR(W$4=Tout_JF_P,NOT(NETWORKDAYS.INTL(W$4,W$4,Chômés))),"*",Montant),
IF(_T_E=W$4,IF(OR(W$4=Tout_JF_P,NOT(NETWORKDAYS.INTL(W$4,W$4,Chômés))),"*",Montant),
IF(AND(OFFSET(W44,,-Sens)&lt;&gt;"",OR(OFFSET(W$4,,-Sens)=Tout_JF_P,NOT(NETWORKDAYS.INTL(OFFSET(W$4,,-Sens),OFFSET(W$4,,-Sens),Chômés)))),IF(OR(W$4=Tout_JF_P,NOT(NETWORKDAYS.INTL(W$4,W$4,Chômés))),"*",Montant),
"")))))),"")</f>
        <v/>
      </c>
      <c r="X44" s="61" t="str">
        <f t="array" aca="1" ref="X44" ca="1">IFERROR(IF(X$4&lt;$D44,"",
IF(X$4&gt;La_Dernière_Opération,"",
IF(X$4=La_Dernière_Opération,Montant,
IF(X$4=$D44,IF(OR(X$4=Tout_JF_P,NOT(NETWORKDAYS.INTL(X$4,X$4,Chômés))),"*",Montant),
IF(_T_E=X$4,IF(OR(X$4=Tout_JF_P,NOT(NETWORKDAYS.INTL(X$4,X$4,Chômés))),"*",Montant),
IF(AND(OFFSET(X44,,-Sens)&lt;&gt;"",OR(OFFSET(X$4,,-Sens)=Tout_JF_P,NOT(NETWORKDAYS.INTL(OFFSET(X$4,,-Sens),OFFSET(X$4,,-Sens),Chômés)))),IF(OR(X$4=Tout_JF_P,NOT(NETWORKDAYS.INTL(X$4,X$4,Chômés))),"*",Montant),
"")))))),"")</f>
        <v/>
      </c>
      <c r="Y44" s="61" t="str">
        <f t="array" aca="1" ref="Y44" ca="1">IFERROR(IF(Y$4&lt;$D44,"",
IF(Y$4&gt;La_Dernière_Opération,"",
IF(Y$4=La_Dernière_Opération,Montant,
IF(Y$4=$D44,IF(OR(Y$4=Tout_JF_P,NOT(NETWORKDAYS.INTL(Y$4,Y$4,Chômés))),"*",Montant),
IF(_T_E=Y$4,IF(OR(Y$4=Tout_JF_P,NOT(NETWORKDAYS.INTL(Y$4,Y$4,Chômés))),"*",Montant),
IF(AND(OFFSET(Y44,,-Sens)&lt;&gt;"",OR(OFFSET(Y$4,,-Sens)=Tout_JF_P,NOT(NETWORKDAYS.INTL(OFFSET(Y$4,,-Sens),OFFSET(Y$4,,-Sens),Chômés)))),IF(OR(Y$4=Tout_JF_P,NOT(NETWORKDAYS.INTL(Y$4,Y$4,Chômés))),"*",Montant),
"")))))),"")</f>
        <v/>
      </c>
      <c r="Z44" s="61" t="str">
        <f t="array" aca="1" ref="Z44" ca="1">IFERROR(IF(Z$4&lt;$D44,"",
IF(Z$4&gt;La_Dernière_Opération,"",
IF(Z$4=La_Dernière_Opération,Montant,
IF(Z$4=$D44,IF(OR(Z$4=Tout_JF_P,NOT(NETWORKDAYS.INTL(Z$4,Z$4,Chômés))),"*",Montant),
IF(_T_E=Z$4,IF(OR(Z$4=Tout_JF_P,NOT(NETWORKDAYS.INTL(Z$4,Z$4,Chômés))),"*",Montant),
IF(AND(OFFSET(Z44,,-Sens)&lt;&gt;"",OR(OFFSET(Z$4,,-Sens)=Tout_JF_P,NOT(NETWORKDAYS.INTL(OFFSET(Z$4,,-Sens),OFFSET(Z$4,,-Sens),Chômés)))),IF(OR(Z$4=Tout_JF_P,NOT(NETWORKDAYS.INTL(Z$4,Z$4,Chômés))),"*",Montant),
"")))))),"")</f>
        <v/>
      </c>
      <c r="AA44" s="61" t="str">
        <f t="array" aca="1" ref="AA44" ca="1">IFERROR(IF(AA$4&lt;$D44,"",
IF(AA$4&gt;La_Dernière_Opération,"",
IF(AA$4=La_Dernière_Opération,Montant,
IF(AA$4=$D44,IF(OR(AA$4=Tout_JF_P,NOT(NETWORKDAYS.INTL(AA$4,AA$4,Chômés))),"*",Montant),
IF(_T_E=AA$4,IF(OR(AA$4=Tout_JF_P,NOT(NETWORKDAYS.INTL(AA$4,AA$4,Chômés))),"*",Montant),
IF(AND(OFFSET(AA44,,-Sens)&lt;&gt;"",OR(OFFSET(AA$4,,-Sens)=Tout_JF_P,NOT(NETWORKDAYS.INTL(OFFSET(AA$4,,-Sens),OFFSET(AA$4,,-Sens),Chômés)))),IF(OR(AA$4=Tout_JF_P,NOT(NETWORKDAYS.INTL(AA$4,AA$4,Chômés))),"*",Montant),
"")))))),"")</f>
        <v/>
      </c>
      <c r="AB44" s="61" t="str">
        <f t="array" aca="1" ref="AB44" ca="1">IFERROR(IF(AB$4&lt;$D44,"",
IF(AB$4&gt;La_Dernière_Opération,"",
IF(AB$4=La_Dernière_Opération,Montant,
IF(AB$4=$D44,IF(OR(AB$4=Tout_JF_P,NOT(NETWORKDAYS.INTL(AB$4,AB$4,Chômés))),"*",Montant),
IF(_T_E=AB$4,IF(OR(AB$4=Tout_JF_P,NOT(NETWORKDAYS.INTL(AB$4,AB$4,Chômés))),"*",Montant),
IF(AND(OFFSET(AB44,,-Sens)&lt;&gt;"",OR(OFFSET(AB$4,,-Sens)=Tout_JF_P,NOT(NETWORKDAYS.INTL(OFFSET(AB$4,,-Sens),OFFSET(AB$4,,-Sens),Chômés)))),IF(OR(AB$4=Tout_JF_P,NOT(NETWORKDAYS.INTL(AB$4,AB$4,Chômés))),"*",Montant),
"")))))),"")</f>
        <v/>
      </c>
      <c r="AC44" s="61" t="str">
        <f t="array" aca="1" ref="AC44" ca="1">IFERROR(IF(AC$4&lt;$D44,"",
IF(AC$4&gt;La_Dernière_Opération,"",
IF(AC$4=La_Dernière_Opération,Montant,
IF(AC$4=$D44,IF(OR(AC$4=Tout_JF_P,NOT(NETWORKDAYS.INTL(AC$4,AC$4,Chômés))),"*",Montant),
IF(_T_E=AC$4,IF(OR(AC$4=Tout_JF_P,NOT(NETWORKDAYS.INTL(AC$4,AC$4,Chômés))),"*",Montant),
IF(AND(OFFSET(AC44,,-Sens)&lt;&gt;"",OR(OFFSET(AC$4,,-Sens)=Tout_JF_P,NOT(NETWORKDAYS.INTL(OFFSET(AC$4,,-Sens),OFFSET(AC$4,,-Sens),Chômés)))),IF(OR(AC$4=Tout_JF_P,NOT(NETWORKDAYS.INTL(AC$4,AC$4,Chômés))),"*",Montant),
"")))))),"")</f>
        <v/>
      </c>
      <c r="AD44" s="61" t="str">
        <f t="array" aca="1" ref="AD44" ca="1">IFERROR(IF(AD$4&lt;$D44,"",
IF(AD$4&gt;La_Dernière_Opération,"",
IF(AD$4=La_Dernière_Opération,Montant,
IF(AD$4=$D44,IF(OR(AD$4=Tout_JF_P,NOT(NETWORKDAYS.INTL(AD$4,AD$4,Chômés))),"*",Montant),
IF(_T_E=AD$4,IF(OR(AD$4=Tout_JF_P,NOT(NETWORKDAYS.INTL(AD$4,AD$4,Chômés))),"*",Montant),
IF(AND(OFFSET(AD44,,-Sens)&lt;&gt;"",OR(OFFSET(AD$4,,-Sens)=Tout_JF_P,NOT(NETWORKDAYS.INTL(OFFSET(AD$4,,-Sens),OFFSET(AD$4,,-Sens),Chômés)))),IF(OR(AD$4=Tout_JF_P,NOT(NETWORKDAYS.INTL(AD$4,AD$4,Chômés))),"*",Montant),
"")))))),"")</f>
        <v/>
      </c>
      <c r="AE44" s="61" t="str">
        <f t="array" aca="1" ref="AE44" ca="1">IFERROR(IF(AE$4&lt;$D44,"",
IF(AE$4&gt;La_Dernière_Opération,"",
IF(AE$4=La_Dernière_Opération,Montant,
IF(AE$4=$D44,IF(OR(AE$4=Tout_JF_P,NOT(NETWORKDAYS.INTL(AE$4,AE$4,Chômés))),"*",Montant),
IF(_T_E=AE$4,IF(OR(AE$4=Tout_JF_P,NOT(NETWORKDAYS.INTL(AE$4,AE$4,Chômés))),"*",Montant),
IF(AND(OFFSET(AE44,,-Sens)&lt;&gt;"",OR(OFFSET(AE$4,,-Sens)=Tout_JF_P,NOT(NETWORKDAYS.INTL(OFFSET(AE$4,,-Sens),OFFSET(AE$4,,-Sens),Chômés)))),IF(OR(AE$4=Tout_JF_P,NOT(NETWORKDAYS.INTL(AE$4,AE$4,Chômés))),"*",Montant),
"")))))),"")</f>
        <v/>
      </c>
      <c r="AF44" s="61" t="str">
        <f t="array" aca="1" ref="AF44" ca="1">IFERROR(IF(AF$4&lt;$D44,"",
IF(AF$4&gt;La_Dernière_Opération,"",
IF(AF$4=La_Dernière_Opération,Montant,
IF(AF$4=$D44,IF(OR(AF$4=Tout_JF_P,NOT(NETWORKDAYS.INTL(AF$4,AF$4,Chômés))),"*",Montant),
IF(_T_E=AF$4,IF(OR(AF$4=Tout_JF_P,NOT(NETWORKDAYS.INTL(AF$4,AF$4,Chômés))),"*",Montant),
IF(AND(OFFSET(AF44,,-Sens)&lt;&gt;"",OR(OFFSET(AF$4,,-Sens)=Tout_JF_P,NOT(NETWORKDAYS.INTL(OFFSET(AF$4,,-Sens),OFFSET(AF$4,,-Sens),Chômés)))),IF(OR(AF$4=Tout_JF_P,NOT(NETWORKDAYS.INTL(AF$4,AF$4,Chômés))),"*",Montant),
"")))))),"")</f>
        <v/>
      </c>
      <c r="AG44" s="61" t="str">
        <f t="array" aca="1" ref="AG44" ca="1">IFERROR(IF(AG$4&lt;$D44,"",
IF(AG$4&gt;La_Dernière_Opération,"",
IF(AG$4=La_Dernière_Opération,Montant,
IF(AG$4=$D44,IF(OR(AG$4=Tout_JF_P,NOT(NETWORKDAYS.INTL(AG$4,AG$4,Chômés))),"*",Montant),
IF(_T_E=AG$4,IF(OR(AG$4=Tout_JF_P,NOT(NETWORKDAYS.INTL(AG$4,AG$4,Chômés))),"*",Montant),
IF(AND(OFFSET(AG44,,-Sens)&lt;&gt;"",OR(OFFSET(AG$4,,-Sens)=Tout_JF_P,NOT(NETWORKDAYS.INTL(OFFSET(AG$4,,-Sens),OFFSET(AG$4,,-Sens),Chômés)))),IF(OR(AG$4=Tout_JF_P,NOT(NETWORKDAYS.INTL(AG$4,AG$4,Chômés))),"*",Montant),
"")))))),"")</f>
        <v/>
      </c>
      <c r="AH44" s="61" t="str">
        <f t="array" aca="1" ref="AH44" ca="1">IFERROR(IF(AH$4&lt;$D44,"",
IF(AH$4&gt;La_Dernière_Opération,"",
IF(AH$4=La_Dernière_Opération,Montant,
IF(AH$4=$D44,IF(OR(AH$4=Tout_JF_P,NOT(NETWORKDAYS.INTL(AH$4,AH$4,Chômés))),"*",Montant),
IF(_T_E=AH$4,IF(OR(AH$4=Tout_JF_P,NOT(NETWORKDAYS.INTL(AH$4,AH$4,Chômés))),"*",Montant),
IF(AND(OFFSET(AH44,,-Sens)&lt;&gt;"",OR(OFFSET(AH$4,,-Sens)=Tout_JF_P,NOT(NETWORKDAYS.INTL(OFFSET(AH$4,,-Sens),OFFSET(AH$4,,-Sens),Chômés)))),IF(OR(AH$4=Tout_JF_P,NOT(NETWORKDAYS.INTL(AH$4,AH$4,Chômés))),"*",Montant),
"")))))),"")</f>
        <v/>
      </c>
      <c r="AI44" s="61" t="str">
        <f t="array" aca="1" ref="AI44" ca="1">IFERROR(IF(AI$4&lt;$D44,"",
IF(AI$4&gt;La_Dernière_Opération,"",
IF(AI$4=La_Dernière_Opération,Montant,
IF(AI$4=$D44,IF(OR(AI$4=Tout_JF_P,NOT(NETWORKDAYS.INTL(AI$4,AI$4,Chômés))),"*",Montant),
IF(_T_E=AI$4,IF(OR(AI$4=Tout_JF_P,NOT(NETWORKDAYS.INTL(AI$4,AI$4,Chômés))),"*",Montant),
IF(AND(OFFSET(AI44,,-Sens)&lt;&gt;"",OR(OFFSET(AI$4,,-Sens)=Tout_JF_P,NOT(NETWORKDAYS.INTL(OFFSET(AI$4,,-Sens),OFFSET(AI$4,,-Sens),Chômés)))),IF(OR(AI$4=Tout_JF_P,NOT(NETWORKDAYS.INTL(AI$4,AI$4,Chômés))),"*",Montant),
"")))))),"")</f>
        <v/>
      </c>
      <c r="AJ44" s="61" t="str">
        <f t="array" aca="1" ref="AJ44" ca="1">IFERROR(IF(AJ$4&lt;$D44,"",
IF(AJ$4&gt;La_Dernière_Opération,"",
IF(AJ$4=La_Dernière_Opération,Montant,
IF(AJ$4=$D44,IF(OR(AJ$4=Tout_JF_P,NOT(NETWORKDAYS.INTL(AJ$4,AJ$4,Chômés))),"*",Montant),
IF(_T_E=AJ$4,IF(OR(AJ$4=Tout_JF_P,NOT(NETWORKDAYS.INTL(AJ$4,AJ$4,Chômés))),"*",Montant),
IF(AND(OFFSET(AJ44,,-Sens)&lt;&gt;"",OR(OFFSET(AJ$4,,-Sens)=Tout_JF_P,NOT(NETWORKDAYS.INTL(OFFSET(AJ$4,,-Sens),OFFSET(AJ$4,,-Sens),Chômés)))),IF(OR(AJ$4=Tout_JF_P,NOT(NETWORKDAYS.INTL(AJ$4,AJ$4,Chômés))),"*",Montant),
"")))))),"")</f>
        <v/>
      </c>
      <c r="AK44" s="61" t="str">
        <f t="array" aca="1" ref="AK44" ca="1">IFERROR(IF(AK$4&lt;$D44,"",
IF(AK$4&gt;La_Dernière_Opération,"",
IF(AK$4=La_Dernière_Opération,Montant,
IF(AK$4=$D44,IF(OR(AK$4=Tout_JF_P,NOT(NETWORKDAYS.INTL(AK$4,AK$4,Chômés))),"*",Montant),
IF(_T_E=AK$4,IF(OR(AK$4=Tout_JF_P,NOT(NETWORKDAYS.INTL(AK$4,AK$4,Chômés))),"*",Montant),
IF(AND(OFFSET(AK44,,-Sens)&lt;&gt;"",OR(OFFSET(AK$4,,-Sens)=Tout_JF_P,NOT(NETWORKDAYS.INTL(OFFSET(AK$4,,-Sens),OFFSET(AK$4,,-Sens),Chômés)))),IF(OR(AK$4=Tout_JF_P,NOT(NETWORKDAYS.INTL(AK$4,AK$4,Chômés))),"*",Montant),
"")))))),"")</f>
        <v/>
      </c>
      <c r="AL44" s="61" t="str">
        <f t="array" aca="1" ref="AL44" ca="1">IFERROR(IF(AL$4&lt;$D44,"",
IF(AL$4&gt;La_Dernière_Opération,"",
IF(AL$4=La_Dernière_Opération,Montant,
IF(AL$4=$D44,IF(OR(AL$4=Tout_JF_P,NOT(NETWORKDAYS.INTL(AL$4,AL$4,Chômés))),"*",Montant),
IF(_T_E=AL$4,IF(OR(AL$4=Tout_JF_P,NOT(NETWORKDAYS.INTL(AL$4,AL$4,Chômés))),"*",Montant),
IF(AND(OFFSET(AL44,,-Sens)&lt;&gt;"",OR(OFFSET(AL$4,,-Sens)=Tout_JF_P,NOT(NETWORKDAYS.INTL(OFFSET(AL$4,,-Sens),OFFSET(AL$4,,-Sens),Chômés)))),IF(OR(AL$4=Tout_JF_P,NOT(NETWORKDAYS.INTL(AL$4,AL$4,Chômés))),"*",Montant),
"")))))),"")</f>
        <v/>
      </c>
      <c r="AM44" s="61" t="str">
        <f t="array" aca="1" ref="AM44" ca="1">IFERROR(IF(AM$4&lt;$D44,"",
IF(AM$4&gt;La_Dernière_Opération,"",
IF(AM$4=La_Dernière_Opération,Montant,
IF(AM$4=$D44,IF(OR(AM$4=Tout_JF_P,NOT(NETWORKDAYS.INTL(AM$4,AM$4,Chômés))),"*",Montant),
IF(_T_E=AM$4,IF(OR(AM$4=Tout_JF_P,NOT(NETWORKDAYS.INTL(AM$4,AM$4,Chômés))),"*",Montant),
IF(AND(OFFSET(AM44,,-Sens)&lt;&gt;"",OR(OFFSET(AM$4,,-Sens)=Tout_JF_P,NOT(NETWORKDAYS.INTL(OFFSET(AM$4,,-Sens),OFFSET(AM$4,,-Sens),Chômés)))),IF(OR(AM$4=Tout_JF_P,NOT(NETWORKDAYS.INTL(AM$4,AM$4,Chômés))),"*",Montant),
"")))))),"")</f>
        <v/>
      </c>
      <c r="AN44" s="61" t="str">
        <f t="array" aca="1" ref="AN44" ca="1">IFERROR(IF(AN$4&lt;$D44,"",
IF(AN$4&gt;La_Dernière_Opération,"",
IF(AN$4=La_Dernière_Opération,Montant,
IF(AN$4=$D44,IF(OR(AN$4=Tout_JF_P,NOT(NETWORKDAYS.INTL(AN$4,AN$4,Chômés))),"*",Montant),
IF(_T_E=AN$4,IF(OR(AN$4=Tout_JF_P,NOT(NETWORKDAYS.INTL(AN$4,AN$4,Chômés))),"*",Montant),
IF(AND(OFFSET(AN44,,-Sens)&lt;&gt;"",OR(OFFSET(AN$4,,-Sens)=Tout_JF_P,NOT(NETWORKDAYS.INTL(OFFSET(AN$4,,-Sens),OFFSET(AN$4,,-Sens),Chômés)))),IF(OR(AN$4=Tout_JF_P,NOT(NETWORKDAYS.INTL(AN$4,AN$4,Chômés))),"*",Montant),
"")))))),"")</f>
        <v/>
      </c>
      <c r="AO44" s="61" t="str">
        <f t="array" aca="1" ref="AO44" ca="1">IFERROR(IF(AO$4&lt;$D44,"",
IF(AO$4&gt;La_Dernière_Opération,"",
IF(AO$4=La_Dernière_Opération,Montant,
IF(AO$4=$D44,IF(OR(AO$4=Tout_JF_P,NOT(NETWORKDAYS.INTL(AO$4,AO$4,Chômés))),"*",Montant),
IF(_T_E=AO$4,IF(OR(AO$4=Tout_JF_P,NOT(NETWORKDAYS.INTL(AO$4,AO$4,Chômés))),"*",Montant),
IF(AND(OFFSET(AO44,,-Sens)&lt;&gt;"",OR(OFFSET(AO$4,,-Sens)=Tout_JF_P,NOT(NETWORKDAYS.INTL(OFFSET(AO$4,,-Sens),OFFSET(AO$4,,-Sens),Chômés)))),IF(OR(AO$4=Tout_JF_P,NOT(NETWORKDAYS.INTL(AO$4,AO$4,Chômés))),"*",Montant),
"")))))),"")</f>
        <v/>
      </c>
      <c r="AP44" s="61" t="str">
        <f t="array" aca="1" ref="AP44" ca="1">IFERROR(IF(AP$4&lt;$D44,"",
IF(AP$4&gt;La_Dernière_Opération,"",
IF(AP$4=La_Dernière_Opération,Montant,
IF(AP$4=$D44,IF(OR(AP$4=Tout_JF_P,NOT(NETWORKDAYS.INTL(AP$4,AP$4,Chômés))),"*",Montant),
IF(_T_E=AP$4,IF(OR(AP$4=Tout_JF_P,NOT(NETWORKDAYS.INTL(AP$4,AP$4,Chômés))),"*",Montant),
IF(AND(OFFSET(AP44,,-Sens)&lt;&gt;"",OR(OFFSET(AP$4,,-Sens)=Tout_JF_P,NOT(NETWORKDAYS.INTL(OFFSET(AP$4,,-Sens),OFFSET(AP$4,,-Sens),Chômés)))),IF(OR(AP$4=Tout_JF_P,NOT(NETWORKDAYS.INTL(AP$4,AP$4,Chômés))),"*",Montant),
"")))))),"")</f>
        <v/>
      </c>
      <c r="AQ44" s="61" t="str">
        <f t="array" aca="1" ref="AQ44" ca="1">IFERROR(IF(AQ$4&lt;$D44,"",
IF(AQ$4&gt;La_Dernière_Opération,"",
IF(AQ$4=La_Dernière_Opération,Montant,
IF(AQ$4=$D44,IF(OR(AQ$4=Tout_JF_P,NOT(NETWORKDAYS.INTL(AQ$4,AQ$4,Chômés))),"*",Montant),
IF(_T_E=AQ$4,IF(OR(AQ$4=Tout_JF_P,NOT(NETWORKDAYS.INTL(AQ$4,AQ$4,Chômés))),"*",Montant),
IF(AND(OFFSET(AQ44,,-Sens)&lt;&gt;"",OR(OFFSET(AQ$4,,-Sens)=Tout_JF_P,NOT(NETWORKDAYS.INTL(OFFSET(AQ$4,,-Sens),OFFSET(AQ$4,,-Sens),Chômés)))),IF(OR(AQ$4=Tout_JF_P,NOT(NETWORKDAYS.INTL(AQ$4,AQ$4,Chômés))),"*",Montant),
"")))))),"")</f>
        <v/>
      </c>
      <c r="AR44" s="61" t="str">
        <f t="array" aca="1" ref="AR44" ca="1">IFERROR(IF(AR$4&lt;$D44,"",
IF(AR$4&gt;La_Dernière_Opération,"",
IF(AR$4=La_Dernière_Opération,Montant,
IF(AR$4=$D44,IF(OR(AR$4=Tout_JF_P,NOT(NETWORKDAYS.INTL(AR$4,AR$4,Chômés))),"*",Montant),
IF(_T_E=AR$4,IF(OR(AR$4=Tout_JF_P,NOT(NETWORKDAYS.INTL(AR$4,AR$4,Chômés))),"*",Montant),
IF(AND(OFFSET(AR44,,-Sens)&lt;&gt;"",OR(OFFSET(AR$4,,-Sens)=Tout_JF_P,NOT(NETWORKDAYS.INTL(OFFSET(AR$4,,-Sens),OFFSET(AR$4,,-Sens),Chômés)))),IF(OR(AR$4=Tout_JF_P,NOT(NETWORKDAYS.INTL(AR$4,AR$4,Chômés))),"*",Montant),
"")))))),"")</f>
        <v/>
      </c>
      <c r="AS44" s="61" t="str">
        <f t="array" aca="1" ref="AS44" ca="1">IFERROR(IF(AS$4&lt;$D44,"",
IF(AS$4&gt;La_Dernière_Opération,"",
IF(AS$4=La_Dernière_Opération,Montant,
IF(AS$4=$D44,IF(OR(AS$4=Tout_JF_P,NOT(NETWORKDAYS.INTL(AS$4,AS$4,Chômés))),"*",Montant),
IF(_T_E=AS$4,IF(OR(AS$4=Tout_JF_P,NOT(NETWORKDAYS.INTL(AS$4,AS$4,Chômés))),"*",Montant),
IF(AND(OFFSET(AS44,,-Sens)&lt;&gt;"",OR(OFFSET(AS$4,,-Sens)=Tout_JF_P,NOT(NETWORKDAYS.INTL(OFFSET(AS$4,,-Sens),OFFSET(AS$4,,-Sens),Chômés)))),IF(OR(AS$4=Tout_JF_P,NOT(NETWORKDAYS.INTL(AS$4,AS$4,Chômés))),"*",Montant),
"")))))),"")</f>
        <v/>
      </c>
      <c r="AT44" s="61" t="str">
        <f t="array" aca="1" ref="AT44" ca="1">IFERROR(IF(AT$4&lt;$D44,"",
IF(AT$4&gt;La_Dernière_Opération,"",
IF(AT$4=La_Dernière_Opération,Montant,
IF(AT$4=$D44,IF(OR(AT$4=Tout_JF_P,NOT(NETWORKDAYS.INTL(AT$4,AT$4,Chômés))),"*",Montant),
IF(_T_E=AT$4,IF(OR(AT$4=Tout_JF_P,NOT(NETWORKDAYS.INTL(AT$4,AT$4,Chômés))),"*",Montant),
IF(AND(OFFSET(AT44,,-Sens)&lt;&gt;"",OR(OFFSET(AT$4,,-Sens)=Tout_JF_P,NOT(NETWORKDAYS.INTL(OFFSET(AT$4,,-Sens),OFFSET(AT$4,,-Sens),Chômés)))),IF(OR(AT$4=Tout_JF_P,NOT(NETWORKDAYS.INTL(AT$4,AT$4,Chômés))),"*",Montant),
"")))))),"")</f>
        <v/>
      </c>
      <c r="AU44" s="61" t="str">
        <f t="array" aca="1" ref="AU44" ca="1">IFERROR(IF(AU$4&lt;$D44,"",
IF(AU$4&gt;La_Dernière_Opération,"",
IF(AU$4=La_Dernière_Opération,Montant,
IF(AU$4=$D44,IF(OR(AU$4=Tout_JF_P,NOT(NETWORKDAYS.INTL(AU$4,AU$4,Chômés))),"*",Montant),
IF(_T_E=AU$4,IF(OR(AU$4=Tout_JF_P,NOT(NETWORKDAYS.INTL(AU$4,AU$4,Chômés))),"*",Montant),
IF(AND(OFFSET(AU44,,-Sens)&lt;&gt;"",OR(OFFSET(AU$4,,-Sens)=Tout_JF_P,NOT(NETWORKDAYS.INTL(OFFSET(AU$4,,-Sens),OFFSET(AU$4,,-Sens),Chômés)))),IF(OR(AU$4=Tout_JF_P,NOT(NETWORKDAYS.INTL(AU$4,AU$4,Chômés))),"*",Montant),
"")))))),"")</f>
        <v/>
      </c>
      <c r="AV44" s="61" t="str">
        <f t="array" aca="1" ref="AV44" ca="1">IFERROR(IF(AV$4&lt;$D44,"",
IF(AV$4&gt;La_Dernière_Opération,"",
IF(AV$4=La_Dernière_Opération,Montant,
IF(AV$4=$D44,IF(OR(AV$4=Tout_JF_P,NOT(NETWORKDAYS.INTL(AV$4,AV$4,Chômés))),"*",Montant),
IF(_T_E=AV$4,IF(OR(AV$4=Tout_JF_P,NOT(NETWORKDAYS.INTL(AV$4,AV$4,Chômés))),"*",Montant),
IF(AND(OFFSET(AV44,,-Sens)&lt;&gt;"",OR(OFFSET(AV$4,,-Sens)=Tout_JF_P,NOT(NETWORKDAYS.INTL(OFFSET(AV$4,,-Sens),OFFSET(AV$4,,-Sens),Chômés)))),IF(OR(AV$4=Tout_JF_P,NOT(NETWORKDAYS.INTL(AV$4,AV$4,Chômés))),"*",Montant),
"")))))),"")</f>
        <v/>
      </c>
      <c r="AW44" s="61" t="str">
        <f t="array" aca="1" ref="AW44" ca="1">IFERROR(IF(AW$4&lt;$D44,"",
IF(AW$4&gt;La_Dernière_Opération,"",
IF(AW$4=La_Dernière_Opération,Montant,
IF(AW$4=$D44,IF(OR(AW$4=Tout_JF_P,NOT(NETWORKDAYS.INTL(AW$4,AW$4,Chômés))),"*",Montant),
IF(_T_E=AW$4,IF(OR(AW$4=Tout_JF_P,NOT(NETWORKDAYS.INTL(AW$4,AW$4,Chômés))),"*",Montant),
IF(AND(OFFSET(AW44,,-Sens)&lt;&gt;"",OR(OFFSET(AW$4,,-Sens)=Tout_JF_P,NOT(NETWORKDAYS.INTL(OFFSET(AW$4,,-Sens),OFFSET(AW$4,,-Sens),Chômés)))),IF(OR(AW$4=Tout_JF_P,NOT(NETWORKDAYS.INTL(AW$4,AW$4,Chômés))),"*",Montant),
"")))))),"")</f>
        <v/>
      </c>
      <c r="AX44" s="61" t="str">
        <f t="array" aca="1" ref="AX44" ca="1">IFERROR(IF(AX$4&lt;$D44,"",
IF(AX$4&gt;La_Dernière_Opération,"",
IF(AX$4=La_Dernière_Opération,Montant,
IF(AX$4=$D44,IF(OR(AX$4=Tout_JF_P,NOT(NETWORKDAYS.INTL(AX$4,AX$4,Chômés))),"*",Montant),
IF(_T_E=AX$4,IF(OR(AX$4=Tout_JF_P,NOT(NETWORKDAYS.INTL(AX$4,AX$4,Chômés))),"*",Montant),
IF(AND(OFFSET(AX44,,-Sens)&lt;&gt;"",OR(OFFSET(AX$4,,-Sens)=Tout_JF_P,NOT(NETWORKDAYS.INTL(OFFSET(AX$4,,-Sens),OFFSET(AX$4,,-Sens),Chômés)))),IF(OR(AX$4=Tout_JF_P,NOT(NETWORKDAYS.INTL(AX$4,AX$4,Chômés))),"*",Montant),
"")))))),"")</f>
        <v/>
      </c>
      <c r="AY44" s="61" t="str">
        <f t="array" aca="1" ref="AY44" ca="1">IFERROR(IF(AY$4&lt;$D44,"",
IF(AY$4&gt;La_Dernière_Opération,"",
IF(AY$4=La_Dernière_Opération,Montant,
IF(AY$4=$D44,IF(OR(AY$4=Tout_JF_P,NOT(NETWORKDAYS.INTL(AY$4,AY$4,Chômés))),"*",Montant),
IF(_T_E=AY$4,IF(OR(AY$4=Tout_JF_P,NOT(NETWORKDAYS.INTL(AY$4,AY$4,Chômés))),"*",Montant),
IF(AND(OFFSET(AY44,,-Sens)&lt;&gt;"",OR(OFFSET(AY$4,,-Sens)=Tout_JF_P,NOT(NETWORKDAYS.INTL(OFFSET(AY$4,,-Sens),OFFSET(AY$4,,-Sens),Chômés)))),IF(OR(AY$4=Tout_JF_P,NOT(NETWORKDAYS.INTL(AY$4,AY$4,Chômés))),"*",Montant),
"")))))),"")</f>
        <v/>
      </c>
      <c r="AZ44" s="61" t="str">
        <f t="array" aca="1" ref="AZ44" ca="1">IFERROR(IF(AZ$4&lt;$D44,"",
IF(AZ$4&gt;La_Dernière_Opération,"",
IF(AZ$4=La_Dernière_Opération,Montant,
IF(AZ$4=$D44,IF(OR(AZ$4=Tout_JF_P,NOT(NETWORKDAYS.INTL(AZ$4,AZ$4,Chômés))),"*",Montant),
IF(_T_E=AZ$4,IF(OR(AZ$4=Tout_JF_P,NOT(NETWORKDAYS.INTL(AZ$4,AZ$4,Chômés))),"*",Montant),
IF(AND(OFFSET(AZ44,,-Sens)&lt;&gt;"",OR(OFFSET(AZ$4,,-Sens)=Tout_JF_P,NOT(NETWORKDAYS.INTL(OFFSET(AZ$4,,-Sens),OFFSET(AZ$4,,-Sens),Chômés)))),IF(OR(AZ$4=Tout_JF_P,NOT(NETWORKDAYS.INTL(AZ$4,AZ$4,Chômés))),"*",Montant),
"")))))),"")</f>
        <v/>
      </c>
      <c r="BA44" s="61" t="str">
        <f t="array" aca="1" ref="BA44" ca="1">IFERROR(IF(BA$4&lt;$D44,"",
IF(BA$4&gt;La_Dernière_Opération,"",
IF(BA$4=La_Dernière_Opération,Montant,
IF(BA$4=$D44,IF(OR(BA$4=Tout_JF_P,NOT(NETWORKDAYS.INTL(BA$4,BA$4,Chômés))),"*",Montant),
IF(_T_E=BA$4,IF(OR(BA$4=Tout_JF_P,NOT(NETWORKDAYS.INTL(BA$4,BA$4,Chômés))),"*",Montant),
IF(AND(OFFSET(BA44,,-Sens)&lt;&gt;"",OR(OFFSET(BA$4,,-Sens)=Tout_JF_P,NOT(NETWORKDAYS.INTL(OFFSET(BA$4,,-Sens),OFFSET(BA$4,,-Sens),Chômés)))),IF(OR(BA$4=Tout_JF_P,NOT(NETWORKDAYS.INTL(BA$4,BA$4,Chômés))),"*",Montant),
"")))))),"")</f>
        <v/>
      </c>
      <c r="BB44" s="44" t="str">
        <f t="array" aca="1" ref="BB44" ca="1">IFERROR(IF(BB$4&lt;$D44,"",
IF(BB$4&gt;La_Dernière_Opération,"",
IF(BB$4=La_Dernière_Opération,Montant,
IF(BB$4=$D44,IF(OR(BB$4=Tout_JF_P,NOT(NETWORKDAYS.INTL(BB$4,BB$4,Chômés))),"*",Montant),
IF(_T_E=BB$4,IF(OR(BB$4=Tout_JF_P,NOT(NETWORKDAYS.INTL(BB$4,BB$4,Chômés))),"*",Montant),
IF(AND(OFFSET(BB44,,-Sens)&lt;&gt;"",OR(OFFSET(BB$4,,-Sens)=Tout_JF_P,NOT(NETWORKDAYS.INTL(OFFSET(BB$4,,-Sens),OFFSET(BB$4,,-Sens),Chômés)))),IF(OR(BB$4=Tout_JF_P,NOT(NETWORKDAYS.INTL(BB$4,BB$4,Chômés))),"*",Montant),
"")))))),"")</f>
        <v/>
      </c>
      <c r="BC44" s="44" t="str">
        <f t="array" aca="1" ref="BC44" ca="1">IFERROR(IF(BC$4&lt;$D44,"",
IF(BC$4&gt;La_Dernière_Opération,"",
IF(BC$4=La_Dernière_Opération,Montant,
IF(BC$4=$D44,IF(OR(BC$4=Tout_JF_P,NOT(NETWORKDAYS.INTL(BC$4,BC$4,Chômés))),"*",Montant),
IF(_T_E=BC$4,IF(OR(BC$4=Tout_JF_P,NOT(NETWORKDAYS.INTL(BC$4,BC$4,Chômés))),"*",Montant),
IF(AND(OFFSET(BC44,,-Sens)&lt;&gt;"",OR(OFFSET(BC$4,,-Sens)=Tout_JF_P,NOT(NETWORKDAYS.INTL(OFFSET(BC$4,,-Sens),OFFSET(BC$4,,-Sens),Chômés)))),IF(OR(BC$4=Tout_JF_P,NOT(NETWORKDAYS.INTL(BC$4,BC$4,Chômés))),"*",Montant),
"")))))),"")</f>
        <v/>
      </c>
      <c r="BD44" s="44" t="str">
        <f t="array" aca="1" ref="BD44" ca="1">IFERROR(IF(BD$4&lt;$D44,"",
IF(BD$4&gt;La_Dernière_Opération,"",
IF(BD$4=La_Dernière_Opération,Montant,
IF(BD$4=$D44,IF(OR(BD$4=Tout_JF_P,NOT(NETWORKDAYS.INTL(BD$4,BD$4,Chômés))),"*",Montant),
IF(_T_E=BD$4,IF(OR(BD$4=Tout_JF_P,NOT(NETWORKDAYS.INTL(BD$4,BD$4,Chômés))),"*",Montant),
IF(AND(OFFSET(BD44,,-Sens)&lt;&gt;"",OR(OFFSET(BD$4,,-Sens)=Tout_JF_P,NOT(NETWORKDAYS.INTL(OFFSET(BD$4,,-Sens),OFFSET(BD$4,,-Sens),Chômés)))),IF(OR(BD$4=Tout_JF_P,NOT(NETWORKDAYS.INTL(BD$4,BD$4,Chômés))),"*",Montant),
"")))))),"")</f>
        <v/>
      </c>
      <c r="BE44" s="44" t="str">
        <f t="array" aca="1" ref="BE44" ca="1">IFERROR(IF(BE$4&lt;$D44,"",
IF(BE$4&gt;La_Dernière_Opération,"",
IF(BE$4=La_Dernière_Opération,Montant,
IF(BE$4=$D44,IF(OR(BE$4=Tout_JF_P,NOT(NETWORKDAYS.INTL(BE$4,BE$4,Chômés))),"*",Montant),
IF(_T_E=BE$4,IF(OR(BE$4=Tout_JF_P,NOT(NETWORKDAYS.INTL(BE$4,BE$4,Chômés))),"*",Montant),
IF(AND(OFFSET(BE44,,-Sens)&lt;&gt;"",OR(OFFSET(BE$4,,-Sens)=Tout_JF_P,NOT(NETWORKDAYS.INTL(OFFSET(BE$4,,-Sens),OFFSET(BE$4,,-Sens),Chômés)))),IF(OR(BE$4=Tout_JF_P,NOT(NETWORKDAYS.INTL(BE$4,BE$4,Chômés))),"*",Montant),
"")))))),"")</f>
        <v/>
      </c>
      <c r="BF44" s="44" t="str">
        <f t="array" aca="1" ref="BF44" ca="1">IFERROR(IF(BF$4&lt;$D44,"",
IF(BF$4&gt;La_Dernière_Opération,"",
IF(BF$4=La_Dernière_Opération,Montant,
IF(BF$4=$D44,IF(OR(BF$4=Tout_JF_P,NOT(NETWORKDAYS.INTL(BF$4,BF$4,Chômés))),"*",Montant),
IF(_T_E=BF$4,IF(OR(BF$4=Tout_JF_P,NOT(NETWORKDAYS.INTL(BF$4,BF$4,Chômés))),"*",Montant),
IF(AND(OFFSET(BF44,,-Sens)&lt;&gt;"",OR(OFFSET(BF$4,,-Sens)=Tout_JF_P,NOT(NETWORKDAYS.INTL(OFFSET(BF$4,,-Sens),OFFSET(BF$4,,-Sens),Chômés)))),IF(OR(BF$4=Tout_JF_P,NOT(NETWORKDAYS.INTL(BF$4,BF$4,Chômés))),"*",Montant),
"")))))),"")</f>
        <v/>
      </c>
      <c r="BG44" s="44" t="str">
        <f t="array" aca="1" ref="BG44" ca="1">IFERROR(IF(BG$4&lt;$D44,"",
IF(BG$4&gt;La_Dernière_Opération,"",
IF(BG$4=La_Dernière_Opération,Montant,
IF(BG$4=$D44,IF(OR(BG$4=Tout_JF_P,NOT(NETWORKDAYS.INTL(BG$4,BG$4,Chômés))),"*",Montant),
IF(_T_E=BG$4,IF(OR(BG$4=Tout_JF_P,NOT(NETWORKDAYS.INTL(BG$4,BG$4,Chômés))),"*",Montant),
IF(AND(OFFSET(BG44,,-Sens)&lt;&gt;"",OR(OFFSET(BG$4,,-Sens)=Tout_JF_P,NOT(NETWORKDAYS.INTL(OFFSET(BG$4,,-Sens),OFFSET(BG$4,,-Sens),Chômés)))),IF(OR(BG$4=Tout_JF_P,NOT(NETWORKDAYS.INTL(BG$4,BG$4,Chômés))),"*",Montant),
"")))))),"")</f>
        <v/>
      </c>
      <c r="BH44" s="40" t="str">
        <f t="array" aca="1" ref="BH44" ca="1">IFERROR(IF(BH$4&lt;$D44,"",
IF(BH$4&gt;La_Dernière_Opération,"",
IF(BH$4=La_Dernière_Opération,Montant,
IF(BH$4=$D44,IF(OR(BH$4=Tout_JF_P,NOT(NETWORKDAYS.INTL(BH$4,BH$4,Chômés))),"*",Montant),
IF(_T_E=BH$4,IF(OR(BH$4=Tout_JF_P,NOT(NETWORKDAYS.INTL(BH$4,BH$4,Chômés))),"*",Montant),
IF(AND(OFFSET(BH44,,-Sens)&lt;&gt;"",OR(OFFSET(BH$4,,-Sens)=Tout_JF_P,NOT(NETWORKDAYS.INTL(OFFSET(BH$4,,-Sens),OFFSET(BH$4,,-Sens),Chômés)))),IF(OR(BH$4=Tout_JF_P,NOT(NETWORKDAYS.INTL(BH$4,BH$4,Chômés))),"*",Montant),
"")))))),"")</f>
        <v/>
      </c>
    </row>
    <row r="45" spans="1:60" ht="26.25" x14ac:dyDescent="0.25">
      <c r="A45" s="63" t="s">
        <v>152</v>
      </c>
      <c r="B45" s="75" t="s">
        <v>168</v>
      </c>
      <c r="C45" s="71"/>
      <c r="D45" s="72">
        <v>43878</v>
      </c>
      <c r="E45" s="77" t="s">
        <v>54</v>
      </c>
      <c r="F45" s="73">
        <v>10000</v>
      </c>
      <c r="G45" s="71"/>
      <c r="H45" s="74">
        <f t="array" aca="1" ref="H45" ca="1">IF(OR($D45=Fériés,$D45=Ponts,NOT(NETWORKDAYS.INTL($D45,$D45,Chômés))),"Erreur de",IF($D45="","Absence de",IFERROR(
IF($I45="Terminé","Opération",
IF(TODAY()&lt;=$D45,$D45,
IF($I45&lt;WORKDAY.INTL(Prochaine_Echéance,IF(OR(WORKDAY.INTL(Prochaine_Echéance,0,Chômés,Tout_JF_P)=Tout_JF_P),1,0)*Sens,Chômés,Tout_JF_P),
$I45,
WORKDAY.INTL(Prochaine_Echéance,IF(OR(WORKDAY.INTL(Prochaine_Echéance,0,Chômés,Tout_JF_P)=Tout_JF_P),1,0)*Sens,Chômés,Tout_JF_P))
)),
IF($D45="","Absence de","Erreur de"))))</f>
        <v>43968</v>
      </c>
      <c r="I45" s="60" t="str">
        <f t="array" aca="1" ref="I45" ca="1">IF(OR($D45=Fériés,$D45=Ponts,NOT(NETWORKDAYS.INTL($D45,$D45,Chômés))),"date de début",IFERROR(
IF(La_Dernière_Opération&gt;EDATE($D45,100),"Perpétuel",
IF(La_Dernière_Opération&lt;TODAY(),"Terminé",La_Dernière_Opération)),IF(AND(ISNUMBER($D45),$E45=""),"périodicité","date de début")))</f>
        <v>Perpétuel</v>
      </c>
      <c r="J45" s="40" t="str">
        <f t="array" aca="1" ref="J45" ca="1">IFERROR(IF(J$4&lt;$D45,"",
IF(J$4&gt;La_Dernière_Opération,"",
IF(J$4=La_Dernière_Opération,Montant,
IF(J$4=$D45,IF(OR(J$4=Tout_JF_P,NOT(NETWORKDAYS.INTL(J$4,J$4,Chômés))),"*",Montant),
IF(_T_E=J$4,IF(OR(J$4=Tout_JF_P,NOT(NETWORKDAYS.INTL(J$4,J$4,Chômés))),"*",Montant),
IF(AND(OFFSET(J45,,-Sens)&lt;&gt;"",OR(OFFSET(J$4,,-Sens)=Tout_JF_P,NOT(NETWORKDAYS.INTL(OFFSET(J$4,,-Sens),OFFSET(J$4,,-Sens),Chômés)))),IF(OR(J$4=Tout_JF_P,NOT(NETWORKDAYS.INTL(J$4,J$4,Chômés))),"*",Montant),
"")))))),"")</f>
        <v/>
      </c>
      <c r="K45" s="40" t="str">
        <f t="array" aca="1" ref="K45" ca="1">IFERROR(IF(K$4&lt;$D45,"",
IF(K$4&gt;La_Dernière_Opération,"",
IF(K$4=La_Dernière_Opération,Montant,
IF(K$4=$D45,IF(OR(K$4=Tout_JF_P,NOT(NETWORKDAYS.INTL(K$4,K$4,Chômés))),"*",Montant),
IF(_T_E=K$4,IF(OR(K$4=Tout_JF_P,NOT(NETWORKDAYS.INTL(K$4,K$4,Chômés))),"*",Montant),
IF(AND(OFFSET(K45,,-Sens)&lt;&gt;"",OR(OFFSET(K$4,,-Sens)=Tout_JF_P,NOT(NETWORKDAYS.INTL(OFFSET(K$4,,-Sens),OFFSET(K$4,,-Sens),Chômés)))),IF(OR(K$4=Tout_JF_P,NOT(NETWORKDAYS.INTL(K$4,K$4,Chômés))),"*",Montant),
"")))))),"")</f>
        <v>VT</v>
      </c>
      <c r="L45" s="40" t="str">
        <f t="array" aca="1" ref="L45" ca="1">IFERROR(IF(L$4&lt;$D45,"",
IF(L$4&gt;La_Dernière_Opération,"",
IF(L$4=La_Dernière_Opération,Montant,
IF(L$4=$D45,IF(OR(L$4=Tout_JF_P,NOT(NETWORKDAYS.INTL(L$4,L$4,Chômés))),"*",Montant),
IF(_T_E=L$4,IF(OR(L$4=Tout_JF_P,NOT(NETWORKDAYS.INTL(L$4,L$4,Chômés))),"*",Montant),
IF(AND(OFFSET(L45,,-Sens)&lt;&gt;"",OR(OFFSET(L$4,,-Sens)=Tout_JF_P,NOT(NETWORKDAYS.INTL(OFFSET(L$4,,-Sens),OFFSET(L$4,,-Sens),Chômés)))),IF(OR(L$4=Tout_JF_P,NOT(NETWORKDAYS.INTL(L$4,L$4,Chômés))),"*",Montant),
"")))))),"")</f>
        <v/>
      </c>
      <c r="M45" s="40" t="str">
        <f t="array" aca="1" ref="M45" ca="1">IFERROR(IF(M$4&lt;$D45,"",
IF(M$4&gt;La_Dernière_Opération,"",
IF(M$4=La_Dernière_Opération,Montant,
IF(M$4=$D45,IF(OR(M$4=Tout_JF_P,NOT(NETWORKDAYS.INTL(M$4,M$4,Chômés))),"*",Montant),
IF(_T_E=M$4,IF(OR(M$4=Tout_JF_P,NOT(NETWORKDAYS.INTL(M$4,M$4,Chômés))),"*",Montant),
IF(AND(OFFSET(M45,,-Sens)&lt;&gt;"",OR(OFFSET(M$4,,-Sens)=Tout_JF_P,NOT(NETWORKDAYS.INTL(OFFSET(M$4,,-Sens),OFFSET(M$4,,-Sens),Chômés)))),IF(OR(M$4=Tout_JF_P,NOT(NETWORKDAYS.INTL(M$4,M$4,Chômés))),"*",Montant),
"")))))),"")</f>
        <v/>
      </c>
      <c r="N45" s="40" t="str">
        <f t="array" aca="1" ref="N45" ca="1">IFERROR(IF(N$4&lt;$D45,"",
IF(N$4&gt;La_Dernière_Opération,"",
IF(N$4=La_Dernière_Opération,Montant,
IF(N$4=$D45,IF(OR(N$4=Tout_JF_P,NOT(NETWORKDAYS.INTL(N$4,N$4,Chômés))),"*",Montant),
IF(_T_E=N$4,IF(OR(N$4=Tout_JF_P,NOT(NETWORKDAYS.INTL(N$4,N$4,Chômés))),"*",Montant),
IF(AND(OFFSET(N45,,-Sens)&lt;&gt;"",OR(OFFSET(N$4,,-Sens)=Tout_JF_P,NOT(NETWORKDAYS.INTL(OFFSET(N$4,,-Sens),OFFSET(N$4,,-Sens),Chômés)))),IF(OR(N$4=Tout_JF_P,NOT(NETWORKDAYS.INTL(N$4,N$4,Chômés))),"*",Montant),
"")))))),"")</f>
        <v/>
      </c>
      <c r="O45" s="40" t="str">
        <f t="array" aca="1" ref="O45" ca="1">IFERROR(IF(O$4&lt;$D45,"",
IF(O$4&gt;La_Dernière_Opération,"",
IF(O$4=La_Dernière_Opération,Montant,
IF(O$4=$D45,IF(OR(O$4=Tout_JF_P,NOT(NETWORKDAYS.INTL(O$4,O$4,Chômés))),"*",Montant),
IF(_T_E=O$4,IF(OR(O$4=Tout_JF_P,NOT(NETWORKDAYS.INTL(O$4,O$4,Chômés))),"*",Montant),
IF(AND(OFFSET(O45,,-Sens)&lt;&gt;"",OR(OFFSET(O$4,,-Sens)=Tout_JF_P,NOT(NETWORKDAYS.INTL(OFFSET(O$4,,-Sens),OFFSET(O$4,,-Sens),Chômés)))),IF(OR(O$4=Tout_JF_P,NOT(NETWORKDAYS.INTL(O$4,O$4,Chômés))),"*",Montant),
"")))))),"")</f>
        <v/>
      </c>
      <c r="P45" s="40" t="str">
        <f t="array" aca="1" ref="P45" ca="1">IFERROR(IF(P$4&lt;$D45,"",
IF(P$4&gt;La_Dernière_Opération,"",
IF(P$4=La_Dernière_Opération,Montant,
IF(P$4=$D45,IF(OR(P$4=Tout_JF_P,NOT(NETWORKDAYS.INTL(P$4,P$4,Chômés))),"*",Montant),
IF(_T_E=P$4,IF(OR(P$4=Tout_JF_P,NOT(NETWORKDAYS.INTL(P$4,P$4,Chômés))),"*",Montant),
IF(AND(OFFSET(P45,,-Sens)&lt;&gt;"",OR(OFFSET(P$4,,-Sens)=Tout_JF_P,NOT(NETWORKDAYS.INTL(OFFSET(P$4,,-Sens),OFFSET(P$4,,-Sens),Chômés)))),IF(OR(P$4=Tout_JF_P,NOT(NETWORKDAYS.INTL(P$4,P$4,Chômés))),"*",Montant),
"")))))),"")</f>
        <v/>
      </c>
      <c r="Q45" s="40" t="str">
        <f t="array" aca="1" ref="Q45" ca="1">IFERROR(IF(Q$4&lt;$D45,"",
IF(Q$4&gt;La_Dernière_Opération,"",
IF(Q$4=La_Dernière_Opération,Montant,
IF(Q$4=$D45,IF(OR(Q$4=Tout_JF_P,NOT(NETWORKDAYS.INTL(Q$4,Q$4,Chômés))),"*",Montant),
IF(_T_E=Q$4,IF(OR(Q$4=Tout_JF_P,NOT(NETWORKDAYS.INTL(Q$4,Q$4,Chômés))),"*",Montant),
IF(AND(OFFSET(Q45,,-Sens)&lt;&gt;"",OR(OFFSET(Q$4,,-Sens)=Tout_JF_P,NOT(NETWORKDAYS.INTL(OFFSET(Q$4,,-Sens),OFFSET(Q$4,,-Sens),Chômés)))),IF(OR(Q$4=Tout_JF_P,NOT(NETWORKDAYS.INTL(Q$4,Q$4,Chômés))),"*",Montant),
"")))))),"")</f>
        <v/>
      </c>
      <c r="R45" s="61" t="str">
        <f t="array" aca="1" ref="R45" ca="1">IFERROR(IF(R$4&lt;$D45,"",
IF(R$4&gt;La_Dernière_Opération,"",
IF(R$4=La_Dernière_Opération,Montant,
IF(R$4=$D45,IF(OR(R$4=Tout_JF_P,NOT(NETWORKDAYS.INTL(R$4,R$4,Chômés))),"*",Montant),
IF(_T_E=R$4,IF(OR(R$4=Tout_JF_P,NOT(NETWORKDAYS.INTL(R$4,R$4,Chômés))),"*",Montant),
IF(AND(OFFSET(R45,,-Sens)&lt;&gt;"",OR(OFFSET(R$4,,-Sens)=Tout_JF_P,NOT(NETWORKDAYS.INTL(OFFSET(R$4,,-Sens),OFFSET(R$4,,-Sens),Chômés)))),IF(OR(R$4=Tout_JF_P,NOT(NETWORKDAYS.INTL(R$4,R$4,Chômés))),"*",Montant),
"")))))),"")</f>
        <v/>
      </c>
      <c r="S45" s="61" t="str">
        <f t="array" aca="1" ref="S45" ca="1">IFERROR(IF(S$4&lt;$D45,"",
IF(S$4&gt;La_Dernière_Opération,"",
IF(S$4=La_Dernière_Opération,Montant,
IF(S$4=$D45,IF(OR(S$4=Tout_JF_P,NOT(NETWORKDAYS.INTL(S$4,S$4,Chômés))),"*",Montant),
IF(_T_E=S$4,IF(OR(S$4=Tout_JF_P,NOT(NETWORKDAYS.INTL(S$4,S$4,Chômés))),"*",Montant),
IF(AND(OFFSET(S45,,-Sens)&lt;&gt;"",OR(OFFSET(S$4,,-Sens)=Tout_JF_P,NOT(NETWORKDAYS.INTL(OFFSET(S$4,,-Sens),OFFSET(S$4,,-Sens),Chômés)))),IF(OR(S$4=Tout_JF_P,NOT(NETWORKDAYS.INTL(S$4,S$4,Chômés))),"*",Montant),
"")))))),"")</f>
        <v/>
      </c>
      <c r="T45" s="61" t="str">
        <f t="array" aca="1" ref="T45" ca="1">IFERROR(IF(T$4&lt;$D45,"",
IF(T$4&gt;La_Dernière_Opération,"",
IF(T$4=La_Dernière_Opération,Montant,
IF(T$4=$D45,IF(OR(T$4=Tout_JF_P,NOT(NETWORKDAYS.INTL(T$4,T$4,Chômés))),"*",Montant),
IF(_T_E=T$4,IF(OR(T$4=Tout_JF_P,NOT(NETWORKDAYS.INTL(T$4,T$4,Chômés))),"*",Montant),
IF(AND(OFFSET(T45,,-Sens)&lt;&gt;"",OR(OFFSET(T$4,,-Sens)=Tout_JF_P,NOT(NETWORKDAYS.INTL(OFFSET(T$4,,-Sens),OFFSET(T$4,,-Sens),Chômés)))),IF(OR(T$4=Tout_JF_P,NOT(NETWORKDAYS.INTL(T$4,T$4,Chômés))),"*",Montant),
"")))))),"")</f>
        <v/>
      </c>
      <c r="U45" s="61" t="str">
        <f t="array" aca="1" ref="U45" ca="1">IFERROR(IF(U$4&lt;$D45,"",
IF(U$4&gt;La_Dernière_Opération,"",
IF(U$4=La_Dernière_Opération,Montant,
IF(U$4=$D45,IF(OR(U$4=Tout_JF_P,NOT(NETWORKDAYS.INTL(U$4,U$4,Chômés))),"*",Montant),
IF(_T_E=U$4,IF(OR(U$4=Tout_JF_P,NOT(NETWORKDAYS.INTL(U$4,U$4,Chômés))),"*",Montant),
IF(AND(OFFSET(U45,,-Sens)&lt;&gt;"",OR(OFFSET(U$4,,-Sens)=Tout_JF_P,NOT(NETWORKDAYS.INTL(OFFSET(U$4,,-Sens),OFFSET(U$4,,-Sens),Chômés)))),IF(OR(U$4=Tout_JF_P,NOT(NETWORKDAYS.INTL(U$4,U$4,Chômés))),"*",Montant),
"")))))),"")</f>
        <v/>
      </c>
      <c r="V45" s="61" t="str">
        <f t="array" aca="1" ref="V45" ca="1">IFERROR(IF(V$4&lt;$D45,"",
IF(V$4&gt;La_Dernière_Opération,"",
IF(V$4=La_Dernière_Opération,Montant,
IF(V$4=$D45,IF(OR(V$4=Tout_JF_P,NOT(NETWORKDAYS.INTL(V$4,V$4,Chômés))),"*",Montant),
IF(_T_E=V$4,IF(OR(V$4=Tout_JF_P,NOT(NETWORKDAYS.INTL(V$4,V$4,Chômés))),"*",Montant),
IF(AND(OFFSET(V45,,-Sens)&lt;&gt;"",OR(OFFSET(V$4,,-Sens)=Tout_JF_P,NOT(NETWORKDAYS.INTL(OFFSET(V$4,,-Sens),OFFSET(V$4,,-Sens),Chômés)))),IF(OR(V$4=Tout_JF_P,NOT(NETWORKDAYS.INTL(V$4,V$4,Chômés))),"*",Montant),
"")))))),"")</f>
        <v/>
      </c>
      <c r="W45" s="61" t="str">
        <f t="array" aca="1" ref="W45" ca="1">IFERROR(IF(W$4&lt;$D45,"",
IF(W$4&gt;La_Dernière_Opération,"",
IF(W$4=La_Dernière_Opération,Montant,
IF(W$4=$D45,IF(OR(W$4=Tout_JF_P,NOT(NETWORKDAYS.INTL(W$4,W$4,Chômés))),"*",Montant),
IF(_T_E=W$4,IF(OR(W$4=Tout_JF_P,NOT(NETWORKDAYS.INTL(W$4,W$4,Chômés))),"*",Montant),
IF(AND(OFFSET(W45,,-Sens)&lt;&gt;"",OR(OFFSET(W$4,,-Sens)=Tout_JF_P,NOT(NETWORKDAYS.INTL(OFFSET(W$4,,-Sens),OFFSET(W$4,,-Sens),Chômés)))),IF(OR(W$4=Tout_JF_P,NOT(NETWORKDAYS.INTL(W$4,W$4,Chômés))),"*",Montant),
"")))))),"")</f>
        <v/>
      </c>
      <c r="X45" s="61" t="str">
        <f t="array" aca="1" ref="X45" ca="1">IFERROR(IF(X$4&lt;$D45,"",
IF(X$4&gt;La_Dernière_Opération,"",
IF(X$4=La_Dernière_Opération,Montant,
IF(X$4=$D45,IF(OR(X$4=Tout_JF_P,NOT(NETWORKDAYS.INTL(X$4,X$4,Chômés))),"*",Montant),
IF(_T_E=X$4,IF(OR(X$4=Tout_JF_P,NOT(NETWORKDAYS.INTL(X$4,X$4,Chômés))),"*",Montant),
IF(AND(OFFSET(X45,,-Sens)&lt;&gt;"",OR(OFFSET(X$4,,-Sens)=Tout_JF_P,NOT(NETWORKDAYS.INTL(OFFSET(X$4,,-Sens),OFFSET(X$4,,-Sens),Chômés)))),IF(OR(X$4=Tout_JF_P,NOT(NETWORKDAYS.INTL(X$4,X$4,Chômés))),"*",Montant),
"")))))),"")</f>
        <v/>
      </c>
      <c r="Y45" s="61" t="str">
        <f t="array" aca="1" ref="Y45" ca="1">IFERROR(IF(Y$4&lt;$D45,"",
IF(Y$4&gt;La_Dernière_Opération,"",
IF(Y$4=La_Dernière_Opération,Montant,
IF(Y$4=$D45,IF(OR(Y$4=Tout_JF_P,NOT(NETWORKDAYS.INTL(Y$4,Y$4,Chômés))),"*",Montant),
IF(_T_E=Y$4,IF(OR(Y$4=Tout_JF_P,NOT(NETWORKDAYS.INTL(Y$4,Y$4,Chômés))),"*",Montant),
IF(AND(OFFSET(Y45,,-Sens)&lt;&gt;"",OR(OFFSET(Y$4,,-Sens)=Tout_JF_P,NOT(NETWORKDAYS.INTL(OFFSET(Y$4,,-Sens),OFFSET(Y$4,,-Sens),Chômés)))),IF(OR(Y$4=Tout_JF_P,NOT(NETWORKDAYS.INTL(Y$4,Y$4,Chômés))),"*",Montant),
"")))))),"")</f>
        <v/>
      </c>
      <c r="Z45" s="61" t="str">
        <f t="array" aca="1" ref="Z45" ca="1">IFERROR(IF(Z$4&lt;$D45,"",
IF(Z$4&gt;La_Dernière_Opération,"",
IF(Z$4=La_Dernière_Opération,Montant,
IF(Z$4=$D45,IF(OR(Z$4=Tout_JF_P,NOT(NETWORKDAYS.INTL(Z$4,Z$4,Chômés))),"*",Montant),
IF(_T_E=Z$4,IF(OR(Z$4=Tout_JF_P,NOT(NETWORKDAYS.INTL(Z$4,Z$4,Chômés))),"*",Montant),
IF(AND(OFFSET(Z45,,-Sens)&lt;&gt;"",OR(OFFSET(Z$4,,-Sens)=Tout_JF_P,NOT(NETWORKDAYS.INTL(OFFSET(Z$4,,-Sens),OFFSET(Z$4,,-Sens),Chômés)))),IF(OR(Z$4=Tout_JF_P,NOT(NETWORKDAYS.INTL(Z$4,Z$4,Chômés))),"*",Montant),
"")))))),"")</f>
        <v/>
      </c>
      <c r="AA45" s="61" t="str">
        <f t="array" aca="1" ref="AA45" ca="1">IFERROR(IF(AA$4&lt;$D45,"",
IF(AA$4&gt;La_Dernière_Opération,"",
IF(AA$4=La_Dernière_Opération,Montant,
IF(AA$4=$D45,IF(OR(AA$4=Tout_JF_P,NOT(NETWORKDAYS.INTL(AA$4,AA$4,Chômés))),"*",Montant),
IF(_T_E=AA$4,IF(OR(AA$4=Tout_JF_P,NOT(NETWORKDAYS.INTL(AA$4,AA$4,Chômés))),"*",Montant),
IF(AND(OFFSET(AA45,,-Sens)&lt;&gt;"",OR(OFFSET(AA$4,,-Sens)=Tout_JF_P,NOT(NETWORKDAYS.INTL(OFFSET(AA$4,,-Sens),OFFSET(AA$4,,-Sens),Chômés)))),IF(OR(AA$4=Tout_JF_P,NOT(NETWORKDAYS.INTL(AA$4,AA$4,Chômés))),"*",Montant),
"")))))),"")</f>
        <v/>
      </c>
      <c r="AB45" s="61" t="str">
        <f t="array" aca="1" ref="AB45" ca="1">IFERROR(IF(AB$4&lt;$D45,"",
IF(AB$4&gt;La_Dernière_Opération,"",
IF(AB$4=La_Dernière_Opération,Montant,
IF(AB$4=$D45,IF(OR(AB$4=Tout_JF_P,NOT(NETWORKDAYS.INTL(AB$4,AB$4,Chômés))),"*",Montant),
IF(_T_E=AB$4,IF(OR(AB$4=Tout_JF_P,NOT(NETWORKDAYS.INTL(AB$4,AB$4,Chômés))),"*",Montant),
IF(AND(OFFSET(AB45,,-Sens)&lt;&gt;"",OR(OFFSET(AB$4,,-Sens)=Tout_JF_P,NOT(NETWORKDAYS.INTL(OFFSET(AB$4,,-Sens),OFFSET(AB$4,,-Sens),Chômés)))),IF(OR(AB$4=Tout_JF_P,NOT(NETWORKDAYS.INTL(AB$4,AB$4,Chômés))),"*",Montant),
"")))))),"")</f>
        <v/>
      </c>
      <c r="AC45" s="61" t="str">
        <f t="array" aca="1" ref="AC45" ca="1">IFERROR(IF(AC$4&lt;$D45,"",
IF(AC$4&gt;La_Dernière_Opération,"",
IF(AC$4=La_Dernière_Opération,Montant,
IF(AC$4=$D45,IF(OR(AC$4=Tout_JF_P,NOT(NETWORKDAYS.INTL(AC$4,AC$4,Chômés))),"*",Montant),
IF(_T_E=AC$4,IF(OR(AC$4=Tout_JF_P,NOT(NETWORKDAYS.INTL(AC$4,AC$4,Chômés))),"*",Montant),
IF(AND(OFFSET(AC45,,-Sens)&lt;&gt;"",OR(OFFSET(AC$4,,-Sens)=Tout_JF_P,NOT(NETWORKDAYS.INTL(OFFSET(AC$4,,-Sens),OFFSET(AC$4,,-Sens),Chômés)))),IF(OR(AC$4=Tout_JF_P,NOT(NETWORKDAYS.INTL(AC$4,AC$4,Chômés))),"*",Montant),
"")))))),"")</f>
        <v/>
      </c>
      <c r="AD45" s="61" t="str">
        <f t="array" aca="1" ref="AD45" ca="1">IFERROR(IF(AD$4&lt;$D45,"",
IF(AD$4&gt;La_Dernière_Opération,"",
IF(AD$4=La_Dernière_Opération,Montant,
IF(AD$4=$D45,IF(OR(AD$4=Tout_JF_P,NOT(NETWORKDAYS.INTL(AD$4,AD$4,Chômés))),"*",Montant),
IF(_T_E=AD$4,IF(OR(AD$4=Tout_JF_P,NOT(NETWORKDAYS.INTL(AD$4,AD$4,Chômés))),"*",Montant),
IF(AND(OFFSET(AD45,,-Sens)&lt;&gt;"",OR(OFFSET(AD$4,,-Sens)=Tout_JF_P,NOT(NETWORKDAYS.INTL(OFFSET(AD$4,,-Sens),OFFSET(AD$4,,-Sens),Chômés)))),IF(OR(AD$4=Tout_JF_P,NOT(NETWORKDAYS.INTL(AD$4,AD$4,Chômés))),"*",Montant),
"")))))),"")</f>
        <v/>
      </c>
      <c r="AE45" s="61" t="str">
        <f t="array" aca="1" ref="AE45" ca="1">IFERROR(IF(AE$4&lt;$D45,"",
IF(AE$4&gt;La_Dernière_Opération,"",
IF(AE$4=La_Dernière_Opération,Montant,
IF(AE$4=$D45,IF(OR(AE$4=Tout_JF_P,NOT(NETWORKDAYS.INTL(AE$4,AE$4,Chômés))),"*",Montant),
IF(_T_E=AE$4,IF(OR(AE$4=Tout_JF_P,NOT(NETWORKDAYS.INTL(AE$4,AE$4,Chômés))),"*",Montant),
IF(AND(OFFSET(AE45,,-Sens)&lt;&gt;"",OR(OFFSET(AE$4,,-Sens)=Tout_JF_P,NOT(NETWORKDAYS.INTL(OFFSET(AE$4,,-Sens),OFFSET(AE$4,,-Sens),Chômés)))),IF(OR(AE$4=Tout_JF_P,NOT(NETWORKDAYS.INTL(AE$4,AE$4,Chômés))),"*",Montant),
"")))))),"")</f>
        <v/>
      </c>
      <c r="AF45" s="61" t="str">
        <f t="array" aca="1" ref="AF45" ca="1">IFERROR(IF(AF$4&lt;$D45,"",
IF(AF$4&gt;La_Dernière_Opération,"",
IF(AF$4=La_Dernière_Opération,Montant,
IF(AF$4=$D45,IF(OR(AF$4=Tout_JF_P,NOT(NETWORKDAYS.INTL(AF$4,AF$4,Chômés))),"*",Montant),
IF(_T_E=AF$4,IF(OR(AF$4=Tout_JF_P,NOT(NETWORKDAYS.INTL(AF$4,AF$4,Chômés))),"*",Montant),
IF(AND(OFFSET(AF45,,-Sens)&lt;&gt;"",OR(OFFSET(AF$4,,-Sens)=Tout_JF_P,NOT(NETWORKDAYS.INTL(OFFSET(AF$4,,-Sens),OFFSET(AF$4,,-Sens),Chômés)))),IF(OR(AF$4=Tout_JF_P,NOT(NETWORKDAYS.INTL(AF$4,AF$4,Chômés))),"*",Montant),
"")))))),"")</f>
        <v/>
      </c>
      <c r="AG45" s="61" t="str">
        <f t="array" aca="1" ref="AG45" ca="1">IFERROR(IF(AG$4&lt;$D45,"",
IF(AG$4&gt;La_Dernière_Opération,"",
IF(AG$4=La_Dernière_Opération,Montant,
IF(AG$4=$D45,IF(OR(AG$4=Tout_JF_P,NOT(NETWORKDAYS.INTL(AG$4,AG$4,Chômés))),"*",Montant),
IF(_T_E=AG$4,IF(OR(AG$4=Tout_JF_P,NOT(NETWORKDAYS.INTL(AG$4,AG$4,Chômés))),"*",Montant),
IF(AND(OFFSET(AG45,,-Sens)&lt;&gt;"",OR(OFFSET(AG$4,,-Sens)=Tout_JF_P,NOT(NETWORKDAYS.INTL(OFFSET(AG$4,,-Sens),OFFSET(AG$4,,-Sens),Chômés)))),IF(OR(AG$4=Tout_JF_P,NOT(NETWORKDAYS.INTL(AG$4,AG$4,Chômés))),"*",Montant),
"")))))),"")</f>
        <v/>
      </c>
      <c r="AH45" s="61" t="str">
        <f t="array" aca="1" ref="AH45" ca="1">IFERROR(IF(AH$4&lt;$D45,"",
IF(AH$4&gt;La_Dernière_Opération,"",
IF(AH$4=La_Dernière_Opération,Montant,
IF(AH$4=$D45,IF(OR(AH$4=Tout_JF_P,NOT(NETWORKDAYS.INTL(AH$4,AH$4,Chômés))),"*",Montant),
IF(_T_E=AH$4,IF(OR(AH$4=Tout_JF_P,NOT(NETWORKDAYS.INTL(AH$4,AH$4,Chômés))),"*",Montant),
IF(AND(OFFSET(AH45,,-Sens)&lt;&gt;"",OR(OFFSET(AH$4,,-Sens)=Tout_JF_P,NOT(NETWORKDAYS.INTL(OFFSET(AH$4,,-Sens),OFFSET(AH$4,,-Sens),Chômés)))),IF(OR(AH$4=Tout_JF_P,NOT(NETWORKDAYS.INTL(AH$4,AH$4,Chômés))),"*",Montant),
"")))))),"")</f>
        <v/>
      </c>
      <c r="AI45" s="61" t="str">
        <f t="array" aca="1" ref="AI45" ca="1">IFERROR(IF(AI$4&lt;$D45,"",
IF(AI$4&gt;La_Dernière_Opération,"",
IF(AI$4=La_Dernière_Opération,Montant,
IF(AI$4=$D45,IF(OR(AI$4=Tout_JF_P,NOT(NETWORKDAYS.INTL(AI$4,AI$4,Chômés))),"*",Montant),
IF(_T_E=AI$4,IF(OR(AI$4=Tout_JF_P,NOT(NETWORKDAYS.INTL(AI$4,AI$4,Chômés))),"*",Montant),
IF(AND(OFFSET(AI45,,-Sens)&lt;&gt;"",OR(OFFSET(AI$4,,-Sens)=Tout_JF_P,NOT(NETWORKDAYS.INTL(OFFSET(AI$4,,-Sens),OFFSET(AI$4,,-Sens),Chômés)))),IF(OR(AI$4=Tout_JF_P,NOT(NETWORKDAYS.INTL(AI$4,AI$4,Chômés))),"*",Montant),
"")))))),"")</f>
        <v/>
      </c>
      <c r="AJ45" s="61" t="str">
        <f t="array" aca="1" ref="AJ45" ca="1">IFERROR(IF(AJ$4&lt;$D45,"",
IF(AJ$4&gt;La_Dernière_Opération,"",
IF(AJ$4=La_Dernière_Opération,Montant,
IF(AJ$4=$D45,IF(OR(AJ$4=Tout_JF_P,NOT(NETWORKDAYS.INTL(AJ$4,AJ$4,Chômés))),"*",Montant),
IF(_T_E=AJ$4,IF(OR(AJ$4=Tout_JF_P,NOT(NETWORKDAYS.INTL(AJ$4,AJ$4,Chômés))),"*",Montant),
IF(AND(OFFSET(AJ45,,-Sens)&lt;&gt;"",OR(OFFSET(AJ$4,,-Sens)=Tout_JF_P,NOT(NETWORKDAYS.INTL(OFFSET(AJ$4,,-Sens),OFFSET(AJ$4,,-Sens),Chômés)))),IF(OR(AJ$4=Tout_JF_P,NOT(NETWORKDAYS.INTL(AJ$4,AJ$4,Chômés))),"*",Montant),
"")))))),"")</f>
        <v/>
      </c>
      <c r="AK45" s="61" t="str">
        <f t="array" aca="1" ref="AK45" ca="1">IFERROR(IF(AK$4&lt;$D45,"",
IF(AK$4&gt;La_Dernière_Opération,"",
IF(AK$4=La_Dernière_Opération,Montant,
IF(AK$4=$D45,IF(OR(AK$4=Tout_JF_P,NOT(NETWORKDAYS.INTL(AK$4,AK$4,Chômés))),"*",Montant),
IF(_T_E=AK$4,IF(OR(AK$4=Tout_JF_P,NOT(NETWORKDAYS.INTL(AK$4,AK$4,Chômés))),"*",Montant),
IF(AND(OFFSET(AK45,,-Sens)&lt;&gt;"",OR(OFFSET(AK$4,,-Sens)=Tout_JF_P,NOT(NETWORKDAYS.INTL(OFFSET(AK$4,,-Sens),OFFSET(AK$4,,-Sens),Chômés)))),IF(OR(AK$4=Tout_JF_P,NOT(NETWORKDAYS.INTL(AK$4,AK$4,Chômés))),"*",Montant),
"")))))),"")</f>
        <v/>
      </c>
      <c r="AL45" s="61" t="str">
        <f t="array" aca="1" ref="AL45" ca="1">IFERROR(IF(AL$4&lt;$D45,"",
IF(AL$4&gt;La_Dernière_Opération,"",
IF(AL$4=La_Dernière_Opération,Montant,
IF(AL$4=$D45,IF(OR(AL$4=Tout_JF_P,NOT(NETWORKDAYS.INTL(AL$4,AL$4,Chômés))),"*",Montant),
IF(_T_E=AL$4,IF(OR(AL$4=Tout_JF_P,NOT(NETWORKDAYS.INTL(AL$4,AL$4,Chômés))),"*",Montant),
IF(AND(OFFSET(AL45,,-Sens)&lt;&gt;"",OR(OFFSET(AL$4,,-Sens)=Tout_JF_P,NOT(NETWORKDAYS.INTL(OFFSET(AL$4,,-Sens),OFFSET(AL$4,,-Sens),Chômés)))),IF(OR(AL$4=Tout_JF_P,NOT(NETWORKDAYS.INTL(AL$4,AL$4,Chômés))),"*",Montant),
"")))))),"")</f>
        <v/>
      </c>
      <c r="AM45" s="61" t="str">
        <f t="array" aca="1" ref="AM45" ca="1">IFERROR(IF(AM$4&lt;$D45,"",
IF(AM$4&gt;La_Dernière_Opération,"",
IF(AM$4=La_Dernière_Opération,Montant,
IF(AM$4=$D45,IF(OR(AM$4=Tout_JF_P,NOT(NETWORKDAYS.INTL(AM$4,AM$4,Chômés))),"*",Montant),
IF(_T_E=AM$4,IF(OR(AM$4=Tout_JF_P,NOT(NETWORKDAYS.INTL(AM$4,AM$4,Chômés))),"*",Montant),
IF(AND(OFFSET(AM45,,-Sens)&lt;&gt;"",OR(OFFSET(AM$4,,-Sens)=Tout_JF_P,NOT(NETWORKDAYS.INTL(OFFSET(AM$4,,-Sens),OFFSET(AM$4,,-Sens),Chômés)))),IF(OR(AM$4=Tout_JF_P,NOT(NETWORKDAYS.INTL(AM$4,AM$4,Chômés))),"*",Montant),
"")))))),"")</f>
        <v/>
      </c>
      <c r="AN45" s="61" t="str">
        <f t="array" aca="1" ref="AN45" ca="1">IFERROR(IF(AN$4&lt;$D45,"",
IF(AN$4&gt;La_Dernière_Opération,"",
IF(AN$4=La_Dernière_Opération,Montant,
IF(AN$4=$D45,IF(OR(AN$4=Tout_JF_P,NOT(NETWORKDAYS.INTL(AN$4,AN$4,Chômés))),"*",Montant),
IF(_T_E=AN$4,IF(OR(AN$4=Tout_JF_P,NOT(NETWORKDAYS.INTL(AN$4,AN$4,Chômés))),"*",Montant),
IF(AND(OFFSET(AN45,,-Sens)&lt;&gt;"",OR(OFFSET(AN$4,,-Sens)=Tout_JF_P,NOT(NETWORKDAYS.INTL(OFFSET(AN$4,,-Sens),OFFSET(AN$4,,-Sens),Chômés)))),IF(OR(AN$4=Tout_JF_P,NOT(NETWORKDAYS.INTL(AN$4,AN$4,Chômés))),"*",Montant),
"")))))),"")</f>
        <v/>
      </c>
      <c r="AO45" s="61" t="str">
        <f t="array" aca="1" ref="AO45" ca="1">IFERROR(IF(AO$4&lt;$D45,"",
IF(AO$4&gt;La_Dernière_Opération,"",
IF(AO$4=La_Dernière_Opération,Montant,
IF(AO$4=$D45,IF(OR(AO$4=Tout_JF_P,NOT(NETWORKDAYS.INTL(AO$4,AO$4,Chômés))),"*",Montant),
IF(_T_E=AO$4,IF(OR(AO$4=Tout_JF_P,NOT(NETWORKDAYS.INTL(AO$4,AO$4,Chômés))),"*",Montant),
IF(AND(OFFSET(AO45,,-Sens)&lt;&gt;"",OR(OFFSET(AO$4,,-Sens)=Tout_JF_P,NOT(NETWORKDAYS.INTL(OFFSET(AO$4,,-Sens),OFFSET(AO$4,,-Sens),Chômés)))),IF(OR(AO$4=Tout_JF_P,NOT(NETWORKDAYS.INTL(AO$4,AO$4,Chômés))),"*",Montant),
"")))))),"")</f>
        <v/>
      </c>
      <c r="AP45" s="61" t="str">
        <f t="array" aca="1" ref="AP45" ca="1">IFERROR(IF(AP$4&lt;$D45,"",
IF(AP$4&gt;La_Dernière_Opération,"",
IF(AP$4=La_Dernière_Opération,Montant,
IF(AP$4=$D45,IF(OR(AP$4=Tout_JF_P,NOT(NETWORKDAYS.INTL(AP$4,AP$4,Chômés))),"*",Montant),
IF(_T_E=AP$4,IF(OR(AP$4=Tout_JF_P,NOT(NETWORKDAYS.INTL(AP$4,AP$4,Chômés))),"*",Montant),
IF(AND(OFFSET(AP45,,-Sens)&lt;&gt;"",OR(OFFSET(AP$4,,-Sens)=Tout_JF_P,NOT(NETWORKDAYS.INTL(OFFSET(AP$4,,-Sens),OFFSET(AP$4,,-Sens),Chômés)))),IF(OR(AP$4=Tout_JF_P,NOT(NETWORKDAYS.INTL(AP$4,AP$4,Chômés))),"*",Montant),
"")))))),"")</f>
        <v/>
      </c>
      <c r="AQ45" s="61" t="str">
        <f t="array" aca="1" ref="AQ45" ca="1">IFERROR(IF(AQ$4&lt;$D45,"",
IF(AQ$4&gt;La_Dernière_Opération,"",
IF(AQ$4=La_Dernière_Opération,Montant,
IF(AQ$4=$D45,IF(OR(AQ$4=Tout_JF_P,NOT(NETWORKDAYS.INTL(AQ$4,AQ$4,Chômés))),"*",Montant),
IF(_T_E=AQ$4,IF(OR(AQ$4=Tout_JF_P,NOT(NETWORKDAYS.INTL(AQ$4,AQ$4,Chômés))),"*",Montant),
IF(AND(OFFSET(AQ45,,-Sens)&lt;&gt;"",OR(OFFSET(AQ$4,,-Sens)=Tout_JF_P,NOT(NETWORKDAYS.INTL(OFFSET(AQ$4,,-Sens),OFFSET(AQ$4,,-Sens),Chômés)))),IF(OR(AQ$4=Tout_JF_P,NOT(NETWORKDAYS.INTL(AQ$4,AQ$4,Chômés))),"*",Montant),
"")))))),"")</f>
        <v/>
      </c>
      <c r="AR45" s="61" t="str">
        <f t="array" aca="1" ref="AR45" ca="1">IFERROR(IF(AR$4&lt;$D45,"",
IF(AR$4&gt;La_Dernière_Opération,"",
IF(AR$4=La_Dernière_Opération,Montant,
IF(AR$4=$D45,IF(OR(AR$4=Tout_JF_P,NOT(NETWORKDAYS.INTL(AR$4,AR$4,Chômés))),"*",Montant),
IF(_T_E=AR$4,IF(OR(AR$4=Tout_JF_P,NOT(NETWORKDAYS.INTL(AR$4,AR$4,Chômés))),"*",Montant),
IF(AND(OFFSET(AR45,,-Sens)&lt;&gt;"",OR(OFFSET(AR$4,,-Sens)=Tout_JF_P,NOT(NETWORKDAYS.INTL(OFFSET(AR$4,,-Sens),OFFSET(AR$4,,-Sens),Chômés)))),IF(OR(AR$4=Tout_JF_P,NOT(NETWORKDAYS.INTL(AR$4,AR$4,Chômés))),"*",Montant),
"")))))),"")</f>
        <v/>
      </c>
      <c r="AS45" s="61" t="str">
        <f t="array" aca="1" ref="AS45" ca="1">IFERROR(IF(AS$4&lt;$D45,"",
IF(AS$4&gt;La_Dernière_Opération,"",
IF(AS$4=La_Dernière_Opération,Montant,
IF(AS$4=$D45,IF(OR(AS$4=Tout_JF_P,NOT(NETWORKDAYS.INTL(AS$4,AS$4,Chômés))),"*",Montant),
IF(_T_E=AS$4,IF(OR(AS$4=Tout_JF_P,NOT(NETWORKDAYS.INTL(AS$4,AS$4,Chômés))),"*",Montant),
IF(AND(OFFSET(AS45,,-Sens)&lt;&gt;"",OR(OFFSET(AS$4,,-Sens)=Tout_JF_P,NOT(NETWORKDAYS.INTL(OFFSET(AS$4,,-Sens),OFFSET(AS$4,,-Sens),Chômés)))),IF(OR(AS$4=Tout_JF_P,NOT(NETWORKDAYS.INTL(AS$4,AS$4,Chômés))),"*",Montant),
"")))))),"")</f>
        <v/>
      </c>
      <c r="AT45" s="61" t="str">
        <f t="array" aca="1" ref="AT45" ca="1">IFERROR(IF(AT$4&lt;$D45,"",
IF(AT$4&gt;La_Dernière_Opération,"",
IF(AT$4=La_Dernière_Opération,Montant,
IF(AT$4=$D45,IF(OR(AT$4=Tout_JF_P,NOT(NETWORKDAYS.INTL(AT$4,AT$4,Chômés))),"*",Montant),
IF(_T_E=AT$4,IF(OR(AT$4=Tout_JF_P,NOT(NETWORKDAYS.INTL(AT$4,AT$4,Chômés))),"*",Montant),
IF(AND(OFFSET(AT45,,-Sens)&lt;&gt;"",OR(OFFSET(AT$4,,-Sens)=Tout_JF_P,NOT(NETWORKDAYS.INTL(OFFSET(AT$4,,-Sens),OFFSET(AT$4,,-Sens),Chômés)))),IF(OR(AT$4=Tout_JF_P,NOT(NETWORKDAYS.INTL(AT$4,AT$4,Chômés))),"*",Montant),
"")))))),"")</f>
        <v/>
      </c>
      <c r="AU45" s="61" t="str">
        <f t="array" aca="1" ref="AU45" ca="1">IFERROR(IF(AU$4&lt;$D45,"",
IF(AU$4&gt;La_Dernière_Opération,"",
IF(AU$4=La_Dernière_Opération,Montant,
IF(AU$4=$D45,IF(OR(AU$4=Tout_JF_P,NOT(NETWORKDAYS.INTL(AU$4,AU$4,Chômés))),"*",Montant),
IF(_T_E=AU$4,IF(OR(AU$4=Tout_JF_P,NOT(NETWORKDAYS.INTL(AU$4,AU$4,Chômés))),"*",Montant),
IF(AND(OFFSET(AU45,,-Sens)&lt;&gt;"",OR(OFFSET(AU$4,,-Sens)=Tout_JF_P,NOT(NETWORKDAYS.INTL(OFFSET(AU$4,,-Sens),OFFSET(AU$4,,-Sens),Chômés)))),IF(OR(AU$4=Tout_JF_P,NOT(NETWORKDAYS.INTL(AU$4,AU$4,Chômés))),"*",Montant),
"")))))),"")</f>
        <v/>
      </c>
      <c r="AV45" s="61" t="str">
        <f t="array" aca="1" ref="AV45" ca="1">IFERROR(IF(AV$4&lt;$D45,"",
IF(AV$4&gt;La_Dernière_Opération,"",
IF(AV$4=La_Dernière_Opération,Montant,
IF(AV$4=$D45,IF(OR(AV$4=Tout_JF_P,NOT(NETWORKDAYS.INTL(AV$4,AV$4,Chômés))),"*",Montant),
IF(_T_E=AV$4,IF(OR(AV$4=Tout_JF_P,NOT(NETWORKDAYS.INTL(AV$4,AV$4,Chômés))),"*",Montant),
IF(AND(OFFSET(AV45,,-Sens)&lt;&gt;"",OR(OFFSET(AV$4,,-Sens)=Tout_JF_P,NOT(NETWORKDAYS.INTL(OFFSET(AV$4,,-Sens),OFFSET(AV$4,,-Sens),Chômés)))),IF(OR(AV$4=Tout_JF_P,NOT(NETWORKDAYS.INTL(AV$4,AV$4,Chômés))),"*",Montant),
"")))))),"")</f>
        <v/>
      </c>
      <c r="AW45" s="61" t="str">
        <f t="array" aca="1" ref="AW45" ca="1">IFERROR(IF(AW$4&lt;$D45,"",
IF(AW$4&gt;La_Dernière_Opération,"",
IF(AW$4=La_Dernière_Opération,Montant,
IF(AW$4=$D45,IF(OR(AW$4=Tout_JF_P,NOT(NETWORKDAYS.INTL(AW$4,AW$4,Chômés))),"*",Montant),
IF(_T_E=AW$4,IF(OR(AW$4=Tout_JF_P,NOT(NETWORKDAYS.INTL(AW$4,AW$4,Chômés))),"*",Montant),
IF(AND(OFFSET(AW45,,-Sens)&lt;&gt;"",OR(OFFSET(AW$4,,-Sens)=Tout_JF_P,NOT(NETWORKDAYS.INTL(OFFSET(AW$4,,-Sens),OFFSET(AW$4,,-Sens),Chômés)))),IF(OR(AW$4=Tout_JF_P,NOT(NETWORKDAYS.INTL(AW$4,AW$4,Chômés))),"*",Montant),
"")))))),"")</f>
        <v/>
      </c>
      <c r="AX45" s="61" t="str">
        <f t="array" aca="1" ref="AX45" ca="1">IFERROR(IF(AX$4&lt;$D45,"",
IF(AX$4&gt;La_Dernière_Opération,"",
IF(AX$4=La_Dernière_Opération,Montant,
IF(AX$4=$D45,IF(OR(AX$4=Tout_JF_P,NOT(NETWORKDAYS.INTL(AX$4,AX$4,Chômés))),"*",Montant),
IF(_T_E=AX$4,IF(OR(AX$4=Tout_JF_P,NOT(NETWORKDAYS.INTL(AX$4,AX$4,Chômés))),"*",Montant),
IF(AND(OFFSET(AX45,,-Sens)&lt;&gt;"",OR(OFFSET(AX$4,,-Sens)=Tout_JF_P,NOT(NETWORKDAYS.INTL(OFFSET(AX$4,,-Sens),OFFSET(AX$4,,-Sens),Chômés)))),IF(OR(AX$4=Tout_JF_P,NOT(NETWORKDAYS.INTL(AX$4,AX$4,Chômés))),"*",Montant),
"")))))),"")</f>
        <v/>
      </c>
      <c r="AY45" s="61" t="str">
        <f t="array" aca="1" ref="AY45" ca="1">IFERROR(IF(AY$4&lt;$D45,"",
IF(AY$4&gt;La_Dernière_Opération,"",
IF(AY$4=La_Dernière_Opération,Montant,
IF(AY$4=$D45,IF(OR(AY$4=Tout_JF_P,NOT(NETWORKDAYS.INTL(AY$4,AY$4,Chômés))),"*",Montant),
IF(_T_E=AY$4,IF(OR(AY$4=Tout_JF_P,NOT(NETWORKDAYS.INTL(AY$4,AY$4,Chômés))),"*",Montant),
IF(AND(OFFSET(AY45,,-Sens)&lt;&gt;"",OR(OFFSET(AY$4,,-Sens)=Tout_JF_P,NOT(NETWORKDAYS.INTL(OFFSET(AY$4,,-Sens),OFFSET(AY$4,,-Sens),Chômés)))),IF(OR(AY$4=Tout_JF_P,NOT(NETWORKDAYS.INTL(AY$4,AY$4,Chômés))),"*",Montant),
"")))))),"")</f>
        <v/>
      </c>
      <c r="AZ45" s="61" t="str">
        <f t="array" aca="1" ref="AZ45" ca="1">IFERROR(IF(AZ$4&lt;$D45,"",
IF(AZ$4&gt;La_Dernière_Opération,"",
IF(AZ$4=La_Dernière_Opération,Montant,
IF(AZ$4=$D45,IF(OR(AZ$4=Tout_JF_P,NOT(NETWORKDAYS.INTL(AZ$4,AZ$4,Chômés))),"*",Montant),
IF(_T_E=AZ$4,IF(OR(AZ$4=Tout_JF_P,NOT(NETWORKDAYS.INTL(AZ$4,AZ$4,Chômés))),"*",Montant),
IF(AND(OFFSET(AZ45,,-Sens)&lt;&gt;"",OR(OFFSET(AZ$4,,-Sens)=Tout_JF_P,NOT(NETWORKDAYS.INTL(OFFSET(AZ$4,,-Sens),OFFSET(AZ$4,,-Sens),Chômés)))),IF(OR(AZ$4=Tout_JF_P,NOT(NETWORKDAYS.INTL(AZ$4,AZ$4,Chômés))),"*",Montant),
"")))))),"")</f>
        <v/>
      </c>
      <c r="BA45" s="61" t="str">
        <f t="array" aca="1" ref="BA45" ca="1">IFERROR(IF(BA$4&lt;$D45,"",
IF(BA$4&gt;La_Dernière_Opération,"",
IF(BA$4=La_Dernière_Opération,Montant,
IF(BA$4=$D45,IF(OR(BA$4=Tout_JF_P,NOT(NETWORKDAYS.INTL(BA$4,BA$4,Chômés))),"*",Montant),
IF(_T_E=BA$4,IF(OR(BA$4=Tout_JF_P,NOT(NETWORKDAYS.INTL(BA$4,BA$4,Chômés))),"*",Montant),
IF(AND(OFFSET(BA45,,-Sens)&lt;&gt;"",OR(OFFSET(BA$4,,-Sens)=Tout_JF_P,NOT(NETWORKDAYS.INTL(OFFSET(BA$4,,-Sens),OFFSET(BA$4,,-Sens),Chômés)))),IF(OR(BA$4=Tout_JF_P,NOT(NETWORKDAYS.INTL(BA$4,BA$4,Chômés))),"*",Montant),
"")))))),"")</f>
        <v/>
      </c>
      <c r="BB45" s="44" t="str">
        <f t="array" aca="1" ref="BB45" ca="1">IFERROR(IF(BB$4&lt;$D45,"",
IF(BB$4&gt;La_Dernière_Opération,"",
IF(BB$4=La_Dernière_Opération,Montant,
IF(BB$4=$D45,IF(OR(BB$4=Tout_JF_P,NOT(NETWORKDAYS.INTL(BB$4,BB$4,Chômés))),"*",Montant),
IF(_T_E=BB$4,IF(OR(BB$4=Tout_JF_P,NOT(NETWORKDAYS.INTL(BB$4,BB$4,Chômés))),"*",Montant),
IF(AND(OFFSET(BB45,,-Sens)&lt;&gt;"",OR(OFFSET(BB$4,,-Sens)=Tout_JF_P,NOT(NETWORKDAYS.INTL(OFFSET(BB$4,,-Sens),OFFSET(BB$4,,-Sens),Chômés)))),IF(OR(BB$4=Tout_JF_P,NOT(NETWORKDAYS.INTL(BB$4,BB$4,Chômés))),"*",Montant),
"")))))),"")</f>
        <v/>
      </c>
      <c r="BC45" s="44" t="str">
        <f t="array" aca="1" ref="BC45" ca="1">IFERROR(IF(BC$4&lt;$D45,"",
IF(BC$4&gt;La_Dernière_Opération,"",
IF(BC$4=La_Dernière_Opération,Montant,
IF(BC$4=$D45,IF(OR(BC$4=Tout_JF_P,NOT(NETWORKDAYS.INTL(BC$4,BC$4,Chômés))),"*",Montant),
IF(_T_E=BC$4,IF(OR(BC$4=Tout_JF_P,NOT(NETWORKDAYS.INTL(BC$4,BC$4,Chômés))),"*",Montant),
IF(AND(OFFSET(BC45,,-Sens)&lt;&gt;"",OR(OFFSET(BC$4,,-Sens)=Tout_JF_P,NOT(NETWORKDAYS.INTL(OFFSET(BC$4,,-Sens),OFFSET(BC$4,,-Sens),Chômés)))),IF(OR(BC$4=Tout_JF_P,NOT(NETWORKDAYS.INTL(BC$4,BC$4,Chômés))),"*",Montant),
"")))))),"")</f>
        <v/>
      </c>
      <c r="BD45" s="44" t="str">
        <f t="array" aca="1" ref="BD45" ca="1">IFERROR(IF(BD$4&lt;$D45,"",
IF(BD$4&gt;La_Dernière_Opération,"",
IF(BD$4=La_Dernière_Opération,Montant,
IF(BD$4=$D45,IF(OR(BD$4=Tout_JF_P,NOT(NETWORKDAYS.INTL(BD$4,BD$4,Chômés))),"*",Montant),
IF(_T_E=BD$4,IF(OR(BD$4=Tout_JF_P,NOT(NETWORKDAYS.INTL(BD$4,BD$4,Chômés))),"*",Montant),
IF(AND(OFFSET(BD45,,-Sens)&lt;&gt;"",OR(OFFSET(BD$4,,-Sens)=Tout_JF_P,NOT(NETWORKDAYS.INTL(OFFSET(BD$4,,-Sens),OFFSET(BD$4,,-Sens),Chômés)))),IF(OR(BD$4=Tout_JF_P,NOT(NETWORKDAYS.INTL(BD$4,BD$4,Chômés))),"*",Montant),
"")))))),"")</f>
        <v/>
      </c>
      <c r="BE45" s="44" t="str">
        <f t="array" aca="1" ref="BE45" ca="1">IFERROR(IF(BE$4&lt;$D45,"",
IF(BE$4&gt;La_Dernière_Opération,"",
IF(BE$4=La_Dernière_Opération,Montant,
IF(BE$4=$D45,IF(OR(BE$4=Tout_JF_P,NOT(NETWORKDAYS.INTL(BE$4,BE$4,Chômés))),"*",Montant),
IF(_T_E=BE$4,IF(OR(BE$4=Tout_JF_P,NOT(NETWORKDAYS.INTL(BE$4,BE$4,Chômés))),"*",Montant),
IF(AND(OFFSET(BE45,,-Sens)&lt;&gt;"",OR(OFFSET(BE$4,,-Sens)=Tout_JF_P,NOT(NETWORKDAYS.INTL(OFFSET(BE$4,,-Sens),OFFSET(BE$4,,-Sens),Chômés)))),IF(OR(BE$4=Tout_JF_P,NOT(NETWORKDAYS.INTL(BE$4,BE$4,Chômés))),"*",Montant),
"")))))),"")</f>
        <v/>
      </c>
      <c r="BF45" s="44" t="str">
        <f t="array" aca="1" ref="BF45" ca="1">IFERROR(IF(BF$4&lt;$D45,"",
IF(BF$4&gt;La_Dernière_Opération,"",
IF(BF$4=La_Dernière_Opération,Montant,
IF(BF$4=$D45,IF(OR(BF$4=Tout_JF_P,NOT(NETWORKDAYS.INTL(BF$4,BF$4,Chômés))),"*",Montant),
IF(_T_E=BF$4,IF(OR(BF$4=Tout_JF_P,NOT(NETWORKDAYS.INTL(BF$4,BF$4,Chômés))),"*",Montant),
IF(AND(OFFSET(BF45,,-Sens)&lt;&gt;"",OR(OFFSET(BF$4,,-Sens)=Tout_JF_P,NOT(NETWORKDAYS.INTL(OFFSET(BF$4,,-Sens),OFFSET(BF$4,,-Sens),Chômés)))),IF(OR(BF$4=Tout_JF_P,NOT(NETWORKDAYS.INTL(BF$4,BF$4,Chômés))),"*",Montant),
"")))))),"")</f>
        <v/>
      </c>
      <c r="BG45" s="44" t="str">
        <f t="array" aca="1" ref="BG45" ca="1">IFERROR(IF(BG$4&lt;$D45,"",
IF(BG$4&gt;La_Dernière_Opération,"",
IF(BG$4=La_Dernière_Opération,Montant,
IF(BG$4=$D45,IF(OR(BG$4=Tout_JF_P,NOT(NETWORKDAYS.INTL(BG$4,BG$4,Chômés))),"*",Montant),
IF(_T_E=BG$4,IF(OR(BG$4=Tout_JF_P,NOT(NETWORKDAYS.INTL(BG$4,BG$4,Chômés))),"*",Montant),
IF(AND(OFFSET(BG45,,-Sens)&lt;&gt;"",OR(OFFSET(BG$4,,-Sens)=Tout_JF_P,NOT(NETWORKDAYS.INTL(OFFSET(BG$4,,-Sens),OFFSET(BG$4,,-Sens),Chômés)))),IF(OR(BG$4=Tout_JF_P,NOT(NETWORKDAYS.INTL(BG$4,BG$4,Chômés))),"*",Montant),
"")))))),"")</f>
        <v/>
      </c>
      <c r="BH45" s="40" t="str">
        <f t="array" aca="1" ref="BH45" ca="1">IFERROR(IF(BH$4&lt;$D45,"",
IF(BH$4&gt;La_Dernière_Opération,"",
IF(BH$4=La_Dernière_Opération,Montant,
IF(BH$4=$D45,IF(OR(BH$4=Tout_JF_P,NOT(NETWORKDAYS.INTL(BH$4,BH$4,Chômés))),"*",Montant),
IF(_T_E=BH$4,IF(OR(BH$4=Tout_JF_P,NOT(NETWORKDAYS.INTL(BH$4,BH$4,Chômés))),"*",Montant),
IF(AND(OFFSET(BH45,,-Sens)&lt;&gt;"",OR(OFFSET(BH$4,,-Sens)=Tout_JF_P,NOT(NETWORKDAYS.INTL(OFFSET(BH$4,,-Sens),OFFSET(BH$4,,-Sens),Chômés)))),IF(OR(BH$4=Tout_JF_P,NOT(NETWORKDAYS.INTL(BH$4,BH$4,Chômés))),"*",Montant),
"")))))),"")</f>
        <v/>
      </c>
    </row>
    <row r="46" spans="1:60" ht="26.25" x14ac:dyDescent="0.25">
      <c r="A46" s="63" t="s">
        <v>153</v>
      </c>
      <c r="B46" s="75" t="s">
        <v>168</v>
      </c>
      <c r="C46" s="71"/>
      <c r="D46" s="72">
        <v>43870</v>
      </c>
      <c r="E46" s="77" t="s">
        <v>54</v>
      </c>
      <c r="F46" s="73">
        <v>10000</v>
      </c>
      <c r="G46" s="71"/>
      <c r="H46" s="74">
        <f t="array" aca="1" ref="H46" ca="1">IF(OR($D46=Fériés,$D46=Ponts,NOT(NETWORKDAYS.INTL($D46,$D46,Chômés))),"Erreur de",IF($D46="","Absence de",IFERROR(
IF($I46="Terminé","Opération",
IF(TODAY()&lt;=$D46,$D46,
IF($I46&lt;WORKDAY.INTL(Prochaine_Echéance,IF(OR(WORKDAY.INTL(Prochaine_Echéance,0,Chômés,Tout_JF_P)=Tout_JF_P),1,0)*Sens,Chômés,Tout_JF_P),
$I46,
WORKDAY.INTL(Prochaine_Echéance,IF(OR(WORKDAY.INTL(Prochaine_Echéance,0,Chômés,Tout_JF_P)=Tout_JF_P),1,0)*Sens,Chômés,Tout_JF_P))
)),
IF($D46="","Absence de","Erreur de"))))</f>
        <v>43960</v>
      </c>
      <c r="I46" s="60" t="str">
        <f t="array" aca="1" ref="I46" ca="1">IF(OR($D46=Fériés,$D46=Ponts,NOT(NETWORKDAYS.INTL($D46,$D46,Chômés))),"date de début",IFERROR(
IF(La_Dernière_Opération&gt;EDATE($D46,100),"Perpétuel",
IF(La_Dernière_Opération&lt;TODAY(),"Terminé",La_Dernière_Opération)),IF(AND(ISNUMBER($D46),$E46=""),"périodicité","date de début")))</f>
        <v>Perpétuel</v>
      </c>
      <c r="J46" s="40" t="str">
        <f t="array" aca="1" ref="J46" ca="1">IFERROR(IF(J$4&lt;$D46,"",
IF(J$4&gt;La_Dernière_Opération,"",
IF(J$4=La_Dernière_Opération,Montant,
IF(J$4=$D46,IF(OR(J$4=Tout_JF_P,NOT(NETWORKDAYS.INTL(J$4,J$4,Chômés))),"*",Montant),
IF(_T_E=J$4,IF(OR(J$4=Tout_JF_P,NOT(NETWORKDAYS.INTL(J$4,J$4,Chômés))),"*",Montant),
IF(AND(OFFSET(J46,,-Sens)&lt;&gt;"",OR(OFFSET(J$4,,-Sens)=Tout_JF_P,NOT(NETWORKDAYS.INTL(OFFSET(J$4,,-Sens),OFFSET(J$4,,-Sens),Chômés)))),IF(OR(J$4=Tout_JF_P,NOT(NETWORKDAYS.INTL(J$4,J$4,Chômés))),"*",Montant),
"")))))),"")</f>
        <v/>
      </c>
      <c r="K46" s="40" t="str">
        <f t="array" aca="1" ref="K46" ca="1">IFERROR(IF(K$4&lt;$D46,"",
IF(K$4&gt;La_Dernière_Opération,"",
IF(K$4=La_Dernière_Opération,Montant,
IF(K$4=$D46,IF(OR(K$4=Tout_JF_P,NOT(NETWORKDAYS.INTL(K$4,K$4,Chômés))),"*",Montant),
IF(_T_E=K$4,IF(OR(K$4=Tout_JF_P,NOT(NETWORKDAYS.INTL(K$4,K$4,Chômés))),"*",Montant),
IF(AND(OFFSET(K46,,-Sens)&lt;&gt;"",OR(OFFSET(K$4,,-Sens)=Tout_JF_P,NOT(NETWORKDAYS.INTL(OFFSET(K$4,,-Sens),OFFSET(K$4,,-Sens),Chômés)))),IF(OR(K$4=Tout_JF_P,NOT(NETWORKDAYS.INTL(K$4,K$4,Chômés))),"*",Montant),
"")))))),"")</f>
        <v/>
      </c>
      <c r="L46" s="40" t="str">
        <f t="array" aca="1" ref="L46" ca="1">IFERROR(IF(L$4&lt;$D46,"",
IF(L$4&gt;La_Dernière_Opération,"",
IF(L$4=La_Dernière_Opération,Montant,
IF(L$4=$D46,IF(OR(L$4=Tout_JF_P,NOT(NETWORKDAYS.INTL(L$4,L$4,Chômés))),"*",Montant),
IF(_T_E=L$4,IF(OR(L$4=Tout_JF_P,NOT(NETWORKDAYS.INTL(L$4,L$4,Chômés))),"*",Montant),
IF(AND(OFFSET(L46,,-Sens)&lt;&gt;"",OR(OFFSET(L$4,,-Sens)=Tout_JF_P,NOT(NETWORKDAYS.INTL(OFFSET(L$4,,-Sens),OFFSET(L$4,,-Sens),Chômés)))),IF(OR(L$4=Tout_JF_P,NOT(NETWORKDAYS.INTL(L$4,L$4,Chômés))),"*",Montant),
"")))))),"")</f>
        <v/>
      </c>
      <c r="M46" s="40" t="str">
        <f t="array" aca="1" ref="M46" ca="1">IFERROR(IF(M$4&lt;$D46,"",
IF(M$4&gt;La_Dernière_Opération,"",
IF(M$4=La_Dernière_Opération,Montant,
IF(M$4=$D46,IF(OR(M$4=Tout_JF_P,NOT(NETWORKDAYS.INTL(M$4,M$4,Chômés))),"*",Montant),
IF(_T_E=M$4,IF(OR(M$4=Tout_JF_P,NOT(NETWORKDAYS.INTL(M$4,M$4,Chômés))),"*",Montant),
IF(AND(OFFSET(M46,,-Sens)&lt;&gt;"",OR(OFFSET(M$4,,-Sens)=Tout_JF_P,NOT(NETWORKDAYS.INTL(OFFSET(M$4,,-Sens),OFFSET(M$4,,-Sens),Chômés)))),IF(OR(M$4=Tout_JF_P,NOT(NETWORKDAYS.INTL(M$4,M$4,Chômés))),"*",Montant),
"")))))),"")</f>
        <v/>
      </c>
      <c r="N46" s="40" t="str">
        <f t="array" aca="1" ref="N46" ca="1">IFERROR(IF(N$4&lt;$D46,"",
IF(N$4&gt;La_Dernière_Opération,"",
IF(N$4=La_Dernière_Opération,Montant,
IF(N$4=$D46,IF(OR(N$4=Tout_JF_P,NOT(NETWORKDAYS.INTL(N$4,N$4,Chômés))),"*",Montant),
IF(_T_E=N$4,IF(OR(N$4=Tout_JF_P,NOT(NETWORKDAYS.INTL(N$4,N$4,Chômés))),"*",Montant),
IF(AND(OFFSET(N46,,-Sens)&lt;&gt;"",OR(OFFSET(N$4,,-Sens)=Tout_JF_P,NOT(NETWORKDAYS.INTL(OFFSET(N$4,,-Sens),OFFSET(N$4,,-Sens),Chômés)))),IF(OR(N$4=Tout_JF_P,NOT(NETWORKDAYS.INTL(N$4,N$4,Chômés))),"*",Montant),
"")))))),"")</f>
        <v/>
      </c>
      <c r="O46" s="40" t="str">
        <f t="array" aca="1" ref="O46" ca="1">IFERROR(IF(O$4&lt;$D46,"",
IF(O$4&gt;La_Dernière_Opération,"",
IF(O$4=La_Dernière_Opération,Montant,
IF(O$4=$D46,IF(OR(O$4=Tout_JF_P,NOT(NETWORKDAYS.INTL(O$4,O$4,Chômés))),"*",Montant),
IF(_T_E=O$4,IF(OR(O$4=Tout_JF_P,NOT(NETWORKDAYS.INTL(O$4,O$4,Chômés))),"*",Montant),
IF(AND(OFFSET(O46,,-Sens)&lt;&gt;"",OR(OFFSET(O$4,,-Sens)=Tout_JF_P,NOT(NETWORKDAYS.INTL(OFFSET(O$4,,-Sens),OFFSET(O$4,,-Sens),Chômés)))),IF(OR(O$4=Tout_JF_P,NOT(NETWORKDAYS.INTL(O$4,O$4,Chômés))),"*",Montant),
"")))))),"")</f>
        <v/>
      </c>
      <c r="P46" s="40" t="str">
        <f t="array" aca="1" ref="P46" ca="1">IFERROR(IF(P$4&lt;$D46,"",
IF(P$4&gt;La_Dernière_Opération,"",
IF(P$4=La_Dernière_Opération,Montant,
IF(P$4=$D46,IF(OR(P$4=Tout_JF_P,NOT(NETWORKDAYS.INTL(P$4,P$4,Chômés))),"*",Montant),
IF(_T_E=P$4,IF(OR(P$4=Tout_JF_P,NOT(NETWORKDAYS.INTL(P$4,P$4,Chômés))),"*",Montant),
IF(AND(OFFSET(P46,,-Sens)&lt;&gt;"",OR(OFFSET(P$4,,-Sens)=Tout_JF_P,NOT(NETWORKDAYS.INTL(OFFSET(P$4,,-Sens),OFFSET(P$4,,-Sens),Chômés)))),IF(OR(P$4=Tout_JF_P,NOT(NETWORKDAYS.INTL(P$4,P$4,Chômés))),"*",Montant),
"")))))),"")</f>
        <v/>
      </c>
      <c r="Q46" s="40" t="str">
        <f t="array" aca="1" ref="Q46" ca="1">IFERROR(IF(Q$4&lt;$D46,"",
IF(Q$4&gt;La_Dernière_Opération,"",
IF(Q$4=La_Dernière_Opération,Montant,
IF(Q$4=$D46,IF(OR(Q$4=Tout_JF_P,NOT(NETWORKDAYS.INTL(Q$4,Q$4,Chômés))),"*",Montant),
IF(_T_E=Q$4,IF(OR(Q$4=Tout_JF_P,NOT(NETWORKDAYS.INTL(Q$4,Q$4,Chômés))),"*",Montant),
IF(AND(OFFSET(Q46,,-Sens)&lt;&gt;"",OR(OFFSET(Q$4,,-Sens)=Tout_JF_P,NOT(NETWORKDAYS.INTL(OFFSET(Q$4,,-Sens),OFFSET(Q$4,,-Sens),Chômés)))),IF(OR(Q$4=Tout_JF_P,NOT(NETWORKDAYS.INTL(Q$4,Q$4,Chômés))),"*",Montant),
"")))))),"")</f>
        <v/>
      </c>
      <c r="R46" s="61" t="str">
        <f t="array" aca="1" ref="R46" ca="1">IFERROR(IF(R$4&lt;$D46,"",
IF(R$4&gt;La_Dernière_Opération,"",
IF(R$4=La_Dernière_Opération,Montant,
IF(R$4=$D46,IF(OR(R$4=Tout_JF_P,NOT(NETWORKDAYS.INTL(R$4,R$4,Chômés))),"*",Montant),
IF(_T_E=R$4,IF(OR(R$4=Tout_JF_P,NOT(NETWORKDAYS.INTL(R$4,R$4,Chômés))),"*",Montant),
IF(AND(OFFSET(R46,,-Sens)&lt;&gt;"",OR(OFFSET(R$4,,-Sens)=Tout_JF_P,NOT(NETWORKDAYS.INTL(OFFSET(R$4,,-Sens),OFFSET(R$4,,-Sens),Chômés)))),IF(OR(R$4=Tout_JF_P,NOT(NETWORKDAYS.INTL(R$4,R$4,Chômés))),"*",Montant),
"")))))),"")</f>
        <v/>
      </c>
      <c r="S46" s="61" t="str">
        <f t="array" aca="1" ref="S46" ca="1">IFERROR(IF(S$4&lt;$D46,"",
IF(S$4&gt;La_Dernière_Opération,"",
IF(S$4=La_Dernière_Opération,Montant,
IF(S$4=$D46,IF(OR(S$4=Tout_JF_P,NOT(NETWORKDAYS.INTL(S$4,S$4,Chômés))),"*",Montant),
IF(_T_E=S$4,IF(OR(S$4=Tout_JF_P,NOT(NETWORKDAYS.INTL(S$4,S$4,Chômés))),"*",Montant),
IF(AND(OFFSET(S46,,-Sens)&lt;&gt;"",OR(OFFSET(S$4,,-Sens)=Tout_JF_P,NOT(NETWORKDAYS.INTL(OFFSET(S$4,,-Sens),OFFSET(S$4,,-Sens),Chômés)))),IF(OR(S$4=Tout_JF_P,NOT(NETWORKDAYS.INTL(S$4,S$4,Chômés))),"*",Montant),
"")))))),"")</f>
        <v/>
      </c>
      <c r="T46" s="61" t="str">
        <f t="array" aca="1" ref="T46" ca="1">IFERROR(IF(T$4&lt;$D46,"",
IF(T$4&gt;La_Dernière_Opération,"",
IF(T$4=La_Dernière_Opération,Montant,
IF(T$4=$D46,IF(OR(T$4=Tout_JF_P,NOT(NETWORKDAYS.INTL(T$4,T$4,Chômés))),"*",Montant),
IF(_T_E=T$4,IF(OR(T$4=Tout_JF_P,NOT(NETWORKDAYS.INTL(T$4,T$4,Chômés))),"*",Montant),
IF(AND(OFFSET(T46,,-Sens)&lt;&gt;"",OR(OFFSET(T$4,,-Sens)=Tout_JF_P,NOT(NETWORKDAYS.INTL(OFFSET(T$4,,-Sens),OFFSET(T$4,,-Sens),Chômés)))),IF(OR(T$4=Tout_JF_P,NOT(NETWORKDAYS.INTL(T$4,T$4,Chômés))),"*",Montant),
"")))))),"")</f>
        <v/>
      </c>
      <c r="U46" s="61" t="str">
        <f t="array" aca="1" ref="U46" ca="1">IFERROR(IF(U$4&lt;$D46,"",
IF(U$4&gt;La_Dernière_Opération,"",
IF(U$4=La_Dernière_Opération,Montant,
IF(U$4=$D46,IF(OR(U$4=Tout_JF_P,NOT(NETWORKDAYS.INTL(U$4,U$4,Chômés))),"*",Montant),
IF(_T_E=U$4,IF(OR(U$4=Tout_JF_P,NOT(NETWORKDAYS.INTL(U$4,U$4,Chômés))),"*",Montant),
IF(AND(OFFSET(U46,,-Sens)&lt;&gt;"",OR(OFFSET(U$4,,-Sens)=Tout_JF_P,NOT(NETWORKDAYS.INTL(OFFSET(U$4,,-Sens),OFFSET(U$4,,-Sens),Chômés)))),IF(OR(U$4=Tout_JF_P,NOT(NETWORKDAYS.INTL(U$4,U$4,Chômés))),"*",Montant),
"")))))),"")</f>
        <v/>
      </c>
      <c r="V46" s="61" t="str">
        <f t="array" aca="1" ref="V46" ca="1">IFERROR(IF(V$4&lt;$D46,"",
IF(V$4&gt;La_Dernière_Opération,"",
IF(V$4=La_Dernière_Opération,Montant,
IF(V$4=$D46,IF(OR(V$4=Tout_JF_P,NOT(NETWORKDAYS.INTL(V$4,V$4,Chômés))),"*",Montant),
IF(_T_E=V$4,IF(OR(V$4=Tout_JF_P,NOT(NETWORKDAYS.INTL(V$4,V$4,Chômés))),"*",Montant),
IF(AND(OFFSET(V46,,-Sens)&lt;&gt;"",OR(OFFSET(V$4,,-Sens)=Tout_JF_P,NOT(NETWORKDAYS.INTL(OFFSET(V$4,,-Sens),OFFSET(V$4,,-Sens),Chômés)))),IF(OR(V$4=Tout_JF_P,NOT(NETWORKDAYS.INTL(V$4,V$4,Chômés))),"*",Montant),
"")))))),"")</f>
        <v/>
      </c>
      <c r="W46" s="61" t="str">
        <f t="array" aca="1" ref="W46" ca="1">IFERROR(IF(W$4&lt;$D46,"",
IF(W$4&gt;La_Dernière_Opération,"",
IF(W$4=La_Dernière_Opération,Montant,
IF(W$4=$D46,IF(OR(W$4=Tout_JF_P,NOT(NETWORKDAYS.INTL(W$4,W$4,Chômés))),"*",Montant),
IF(_T_E=W$4,IF(OR(W$4=Tout_JF_P,NOT(NETWORKDAYS.INTL(W$4,W$4,Chômés))),"*",Montant),
IF(AND(OFFSET(W46,,-Sens)&lt;&gt;"",OR(OFFSET(W$4,,-Sens)=Tout_JF_P,NOT(NETWORKDAYS.INTL(OFFSET(W$4,,-Sens),OFFSET(W$4,,-Sens),Chômés)))),IF(OR(W$4=Tout_JF_P,NOT(NETWORKDAYS.INTL(W$4,W$4,Chômés))),"*",Montant),
"")))))),"")</f>
        <v/>
      </c>
      <c r="X46" s="61" t="str">
        <f t="array" aca="1" ref="X46" ca="1">IFERROR(IF(X$4&lt;$D46,"",
IF(X$4&gt;La_Dernière_Opération,"",
IF(X$4=La_Dernière_Opération,Montant,
IF(X$4=$D46,IF(OR(X$4=Tout_JF_P,NOT(NETWORKDAYS.INTL(X$4,X$4,Chômés))),"*",Montant),
IF(_T_E=X$4,IF(OR(X$4=Tout_JF_P,NOT(NETWORKDAYS.INTL(X$4,X$4,Chômés))),"*",Montant),
IF(AND(OFFSET(X46,,-Sens)&lt;&gt;"",OR(OFFSET(X$4,,-Sens)=Tout_JF_P,NOT(NETWORKDAYS.INTL(OFFSET(X$4,,-Sens),OFFSET(X$4,,-Sens),Chômés)))),IF(OR(X$4=Tout_JF_P,NOT(NETWORKDAYS.INTL(X$4,X$4,Chômés))),"*",Montant),
"")))))),"")</f>
        <v/>
      </c>
      <c r="Y46" s="61" t="str">
        <f t="array" aca="1" ref="Y46" ca="1">IFERROR(IF(Y$4&lt;$D46,"",
IF(Y$4&gt;La_Dernière_Opération,"",
IF(Y$4=La_Dernière_Opération,Montant,
IF(Y$4=$D46,IF(OR(Y$4=Tout_JF_P,NOT(NETWORKDAYS.INTL(Y$4,Y$4,Chômés))),"*",Montant),
IF(_T_E=Y$4,IF(OR(Y$4=Tout_JF_P,NOT(NETWORKDAYS.INTL(Y$4,Y$4,Chômés))),"*",Montant),
IF(AND(OFFSET(Y46,,-Sens)&lt;&gt;"",OR(OFFSET(Y$4,,-Sens)=Tout_JF_P,NOT(NETWORKDAYS.INTL(OFFSET(Y$4,,-Sens),OFFSET(Y$4,,-Sens),Chômés)))),IF(OR(Y$4=Tout_JF_P,NOT(NETWORKDAYS.INTL(Y$4,Y$4,Chômés))),"*",Montant),
"")))))),"")</f>
        <v/>
      </c>
      <c r="Z46" s="61" t="str">
        <f t="array" aca="1" ref="Z46" ca="1">IFERROR(IF(Z$4&lt;$D46,"",
IF(Z$4&gt;La_Dernière_Opération,"",
IF(Z$4=La_Dernière_Opération,Montant,
IF(Z$4=$D46,IF(OR(Z$4=Tout_JF_P,NOT(NETWORKDAYS.INTL(Z$4,Z$4,Chômés))),"*",Montant),
IF(_T_E=Z$4,IF(OR(Z$4=Tout_JF_P,NOT(NETWORKDAYS.INTL(Z$4,Z$4,Chômés))),"*",Montant),
IF(AND(OFFSET(Z46,,-Sens)&lt;&gt;"",OR(OFFSET(Z$4,,-Sens)=Tout_JF_P,NOT(NETWORKDAYS.INTL(OFFSET(Z$4,,-Sens),OFFSET(Z$4,,-Sens),Chômés)))),IF(OR(Z$4=Tout_JF_P,NOT(NETWORKDAYS.INTL(Z$4,Z$4,Chômés))),"*",Montant),
"")))))),"")</f>
        <v/>
      </c>
      <c r="AA46" s="61" t="str">
        <f t="array" aca="1" ref="AA46" ca="1">IFERROR(IF(AA$4&lt;$D46,"",
IF(AA$4&gt;La_Dernière_Opération,"",
IF(AA$4=La_Dernière_Opération,Montant,
IF(AA$4=$D46,IF(OR(AA$4=Tout_JF_P,NOT(NETWORKDAYS.INTL(AA$4,AA$4,Chômés))),"*",Montant),
IF(_T_E=AA$4,IF(OR(AA$4=Tout_JF_P,NOT(NETWORKDAYS.INTL(AA$4,AA$4,Chômés))),"*",Montant),
IF(AND(OFFSET(AA46,,-Sens)&lt;&gt;"",OR(OFFSET(AA$4,,-Sens)=Tout_JF_P,NOT(NETWORKDAYS.INTL(OFFSET(AA$4,,-Sens),OFFSET(AA$4,,-Sens),Chômés)))),IF(OR(AA$4=Tout_JF_P,NOT(NETWORKDAYS.INTL(AA$4,AA$4,Chômés))),"*",Montant),
"")))))),"")</f>
        <v/>
      </c>
      <c r="AB46" s="61" t="str">
        <f t="array" aca="1" ref="AB46" ca="1">IFERROR(IF(AB$4&lt;$D46,"",
IF(AB$4&gt;La_Dernière_Opération,"",
IF(AB$4=La_Dernière_Opération,Montant,
IF(AB$4=$D46,IF(OR(AB$4=Tout_JF_P,NOT(NETWORKDAYS.INTL(AB$4,AB$4,Chômés))),"*",Montant),
IF(_T_E=AB$4,IF(OR(AB$4=Tout_JF_P,NOT(NETWORKDAYS.INTL(AB$4,AB$4,Chômés))),"*",Montant),
IF(AND(OFFSET(AB46,,-Sens)&lt;&gt;"",OR(OFFSET(AB$4,,-Sens)=Tout_JF_P,NOT(NETWORKDAYS.INTL(OFFSET(AB$4,,-Sens),OFFSET(AB$4,,-Sens),Chômés)))),IF(OR(AB$4=Tout_JF_P,NOT(NETWORKDAYS.INTL(AB$4,AB$4,Chômés))),"*",Montant),
"")))))),"")</f>
        <v/>
      </c>
      <c r="AC46" s="61" t="str">
        <f t="array" aca="1" ref="AC46" ca="1">IFERROR(IF(AC$4&lt;$D46,"",
IF(AC$4&gt;La_Dernière_Opération,"",
IF(AC$4=La_Dernière_Opération,Montant,
IF(AC$4=$D46,IF(OR(AC$4=Tout_JF_P,NOT(NETWORKDAYS.INTL(AC$4,AC$4,Chômés))),"*",Montant),
IF(_T_E=AC$4,IF(OR(AC$4=Tout_JF_P,NOT(NETWORKDAYS.INTL(AC$4,AC$4,Chômés))),"*",Montant),
IF(AND(OFFSET(AC46,,-Sens)&lt;&gt;"",OR(OFFSET(AC$4,,-Sens)=Tout_JF_P,NOT(NETWORKDAYS.INTL(OFFSET(AC$4,,-Sens),OFFSET(AC$4,,-Sens),Chômés)))),IF(OR(AC$4=Tout_JF_P,NOT(NETWORKDAYS.INTL(AC$4,AC$4,Chômés))),"*",Montant),
"")))))),"")</f>
        <v/>
      </c>
      <c r="AD46" s="61" t="str">
        <f t="array" aca="1" ref="AD46" ca="1">IFERROR(IF(AD$4&lt;$D46,"",
IF(AD$4&gt;La_Dernière_Opération,"",
IF(AD$4=La_Dernière_Opération,Montant,
IF(AD$4=$D46,IF(OR(AD$4=Tout_JF_P,NOT(NETWORKDAYS.INTL(AD$4,AD$4,Chômés))),"*",Montant),
IF(_T_E=AD$4,IF(OR(AD$4=Tout_JF_P,NOT(NETWORKDAYS.INTL(AD$4,AD$4,Chômés))),"*",Montant),
IF(AND(OFFSET(AD46,,-Sens)&lt;&gt;"",OR(OFFSET(AD$4,,-Sens)=Tout_JF_P,NOT(NETWORKDAYS.INTL(OFFSET(AD$4,,-Sens),OFFSET(AD$4,,-Sens),Chômés)))),IF(OR(AD$4=Tout_JF_P,NOT(NETWORKDAYS.INTL(AD$4,AD$4,Chômés))),"*",Montant),
"")))))),"")</f>
        <v/>
      </c>
      <c r="AE46" s="61" t="str">
        <f t="array" aca="1" ref="AE46" ca="1">IFERROR(IF(AE$4&lt;$D46,"",
IF(AE$4&gt;La_Dernière_Opération,"",
IF(AE$4=La_Dernière_Opération,Montant,
IF(AE$4=$D46,IF(OR(AE$4=Tout_JF_P,NOT(NETWORKDAYS.INTL(AE$4,AE$4,Chômés))),"*",Montant),
IF(_T_E=AE$4,IF(OR(AE$4=Tout_JF_P,NOT(NETWORKDAYS.INTL(AE$4,AE$4,Chômés))),"*",Montant),
IF(AND(OFFSET(AE46,,-Sens)&lt;&gt;"",OR(OFFSET(AE$4,,-Sens)=Tout_JF_P,NOT(NETWORKDAYS.INTL(OFFSET(AE$4,,-Sens),OFFSET(AE$4,,-Sens),Chômés)))),IF(OR(AE$4=Tout_JF_P,NOT(NETWORKDAYS.INTL(AE$4,AE$4,Chômés))),"*",Montant),
"")))))),"")</f>
        <v/>
      </c>
      <c r="AF46" s="61" t="str">
        <f t="array" aca="1" ref="AF46" ca="1">IFERROR(IF(AF$4&lt;$D46,"",
IF(AF$4&gt;La_Dernière_Opération,"",
IF(AF$4=La_Dernière_Opération,Montant,
IF(AF$4=$D46,IF(OR(AF$4=Tout_JF_P,NOT(NETWORKDAYS.INTL(AF$4,AF$4,Chômés))),"*",Montant),
IF(_T_E=AF$4,IF(OR(AF$4=Tout_JF_P,NOT(NETWORKDAYS.INTL(AF$4,AF$4,Chômés))),"*",Montant),
IF(AND(OFFSET(AF46,,-Sens)&lt;&gt;"",OR(OFFSET(AF$4,,-Sens)=Tout_JF_P,NOT(NETWORKDAYS.INTL(OFFSET(AF$4,,-Sens),OFFSET(AF$4,,-Sens),Chômés)))),IF(OR(AF$4=Tout_JF_P,NOT(NETWORKDAYS.INTL(AF$4,AF$4,Chômés))),"*",Montant),
"")))))),"")</f>
        <v/>
      </c>
      <c r="AG46" s="61" t="str">
        <f t="array" aca="1" ref="AG46" ca="1">IFERROR(IF(AG$4&lt;$D46,"",
IF(AG$4&gt;La_Dernière_Opération,"",
IF(AG$4=La_Dernière_Opération,Montant,
IF(AG$4=$D46,IF(OR(AG$4=Tout_JF_P,NOT(NETWORKDAYS.INTL(AG$4,AG$4,Chômés))),"*",Montant),
IF(_T_E=AG$4,IF(OR(AG$4=Tout_JF_P,NOT(NETWORKDAYS.INTL(AG$4,AG$4,Chômés))),"*",Montant),
IF(AND(OFFSET(AG46,,-Sens)&lt;&gt;"",OR(OFFSET(AG$4,,-Sens)=Tout_JF_P,NOT(NETWORKDAYS.INTL(OFFSET(AG$4,,-Sens),OFFSET(AG$4,,-Sens),Chômés)))),IF(OR(AG$4=Tout_JF_P,NOT(NETWORKDAYS.INTL(AG$4,AG$4,Chômés))),"*",Montant),
"")))))),"")</f>
        <v/>
      </c>
      <c r="AH46" s="61" t="str">
        <f t="array" aca="1" ref="AH46" ca="1">IFERROR(IF(AH$4&lt;$D46,"",
IF(AH$4&gt;La_Dernière_Opération,"",
IF(AH$4=La_Dernière_Opération,Montant,
IF(AH$4=$D46,IF(OR(AH$4=Tout_JF_P,NOT(NETWORKDAYS.INTL(AH$4,AH$4,Chômés))),"*",Montant),
IF(_T_E=AH$4,IF(OR(AH$4=Tout_JF_P,NOT(NETWORKDAYS.INTL(AH$4,AH$4,Chômés))),"*",Montant),
IF(AND(OFFSET(AH46,,-Sens)&lt;&gt;"",OR(OFFSET(AH$4,,-Sens)=Tout_JF_P,NOT(NETWORKDAYS.INTL(OFFSET(AH$4,,-Sens),OFFSET(AH$4,,-Sens),Chômés)))),IF(OR(AH$4=Tout_JF_P,NOT(NETWORKDAYS.INTL(AH$4,AH$4,Chômés))),"*",Montant),
"")))))),"")</f>
        <v/>
      </c>
      <c r="AI46" s="61" t="str">
        <f t="array" aca="1" ref="AI46" ca="1">IFERROR(IF(AI$4&lt;$D46,"",
IF(AI$4&gt;La_Dernière_Opération,"",
IF(AI$4=La_Dernière_Opération,Montant,
IF(AI$4=$D46,IF(OR(AI$4=Tout_JF_P,NOT(NETWORKDAYS.INTL(AI$4,AI$4,Chômés))),"*",Montant),
IF(_T_E=AI$4,IF(OR(AI$4=Tout_JF_P,NOT(NETWORKDAYS.INTL(AI$4,AI$4,Chômés))),"*",Montant),
IF(AND(OFFSET(AI46,,-Sens)&lt;&gt;"",OR(OFFSET(AI$4,,-Sens)=Tout_JF_P,NOT(NETWORKDAYS.INTL(OFFSET(AI$4,,-Sens),OFFSET(AI$4,,-Sens),Chômés)))),IF(OR(AI$4=Tout_JF_P,NOT(NETWORKDAYS.INTL(AI$4,AI$4,Chômés))),"*",Montant),
"")))))),"")</f>
        <v/>
      </c>
      <c r="AJ46" s="61" t="str">
        <f t="array" aca="1" ref="AJ46" ca="1">IFERROR(IF(AJ$4&lt;$D46,"",
IF(AJ$4&gt;La_Dernière_Opération,"",
IF(AJ$4=La_Dernière_Opération,Montant,
IF(AJ$4=$D46,IF(OR(AJ$4=Tout_JF_P,NOT(NETWORKDAYS.INTL(AJ$4,AJ$4,Chômés))),"*",Montant),
IF(_T_E=AJ$4,IF(OR(AJ$4=Tout_JF_P,NOT(NETWORKDAYS.INTL(AJ$4,AJ$4,Chômés))),"*",Montant),
IF(AND(OFFSET(AJ46,,-Sens)&lt;&gt;"",OR(OFFSET(AJ$4,,-Sens)=Tout_JF_P,NOT(NETWORKDAYS.INTL(OFFSET(AJ$4,,-Sens),OFFSET(AJ$4,,-Sens),Chômés)))),IF(OR(AJ$4=Tout_JF_P,NOT(NETWORKDAYS.INTL(AJ$4,AJ$4,Chômés))),"*",Montant),
"")))))),"")</f>
        <v/>
      </c>
      <c r="AK46" s="61" t="str">
        <f t="array" aca="1" ref="AK46" ca="1">IFERROR(IF(AK$4&lt;$D46,"",
IF(AK$4&gt;La_Dernière_Opération,"",
IF(AK$4=La_Dernière_Opération,Montant,
IF(AK$4=$D46,IF(OR(AK$4=Tout_JF_P,NOT(NETWORKDAYS.INTL(AK$4,AK$4,Chômés))),"*",Montant),
IF(_T_E=AK$4,IF(OR(AK$4=Tout_JF_P,NOT(NETWORKDAYS.INTL(AK$4,AK$4,Chômés))),"*",Montant),
IF(AND(OFFSET(AK46,,-Sens)&lt;&gt;"",OR(OFFSET(AK$4,,-Sens)=Tout_JF_P,NOT(NETWORKDAYS.INTL(OFFSET(AK$4,,-Sens),OFFSET(AK$4,,-Sens),Chômés)))),IF(OR(AK$4=Tout_JF_P,NOT(NETWORKDAYS.INTL(AK$4,AK$4,Chômés))),"*",Montant),
"")))))),"")</f>
        <v/>
      </c>
      <c r="AL46" s="61" t="str">
        <f t="array" aca="1" ref="AL46" ca="1">IFERROR(IF(AL$4&lt;$D46,"",
IF(AL$4&gt;La_Dernière_Opération,"",
IF(AL$4=La_Dernière_Opération,Montant,
IF(AL$4=$D46,IF(OR(AL$4=Tout_JF_P,NOT(NETWORKDAYS.INTL(AL$4,AL$4,Chômés))),"*",Montant),
IF(_T_E=AL$4,IF(OR(AL$4=Tout_JF_P,NOT(NETWORKDAYS.INTL(AL$4,AL$4,Chômés))),"*",Montant),
IF(AND(OFFSET(AL46,,-Sens)&lt;&gt;"",OR(OFFSET(AL$4,,-Sens)=Tout_JF_P,NOT(NETWORKDAYS.INTL(OFFSET(AL$4,,-Sens),OFFSET(AL$4,,-Sens),Chômés)))),IF(OR(AL$4=Tout_JF_P,NOT(NETWORKDAYS.INTL(AL$4,AL$4,Chômés))),"*",Montant),
"")))))),"")</f>
        <v/>
      </c>
      <c r="AM46" s="61" t="str">
        <f t="array" aca="1" ref="AM46" ca="1">IFERROR(IF(AM$4&lt;$D46,"",
IF(AM$4&gt;La_Dernière_Opération,"",
IF(AM$4=La_Dernière_Opération,Montant,
IF(AM$4=$D46,IF(OR(AM$4=Tout_JF_P,NOT(NETWORKDAYS.INTL(AM$4,AM$4,Chômés))),"*",Montant),
IF(_T_E=AM$4,IF(OR(AM$4=Tout_JF_P,NOT(NETWORKDAYS.INTL(AM$4,AM$4,Chômés))),"*",Montant),
IF(AND(OFFSET(AM46,,-Sens)&lt;&gt;"",OR(OFFSET(AM$4,,-Sens)=Tout_JF_P,NOT(NETWORKDAYS.INTL(OFFSET(AM$4,,-Sens),OFFSET(AM$4,,-Sens),Chômés)))),IF(OR(AM$4=Tout_JF_P,NOT(NETWORKDAYS.INTL(AM$4,AM$4,Chômés))),"*",Montant),
"")))))),"")</f>
        <v/>
      </c>
      <c r="AN46" s="61" t="str">
        <f t="array" aca="1" ref="AN46" ca="1">IFERROR(IF(AN$4&lt;$D46,"",
IF(AN$4&gt;La_Dernière_Opération,"",
IF(AN$4=La_Dernière_Opération,Montant,
IF(AN$4=$D46,IF(OR(AN$4=Tout_JF_P,NOT(NETWORKDAYS.INTL(AN$4,AN$4,Chômés))),"*",Montant),
IF(_T_E=AN$4,IF(OR(AN$4=Tout_JF_P,NOT(NETWORKDAYS.INTL(AN$4,AN$4,Chômés))),"*",Montant),
IF(AND(OFFSET(AN46,,-Sens)&lt;&gt;"",OR(OFFSET(AN$4,,-Sens)=Tout_JF_P,NOT(NETWORKDAYS.INTL(OFFSET(AN$4,,-Sens),OFFSET(AN$4,,-Sens),Chômés)))),IF(OR(AN$4=Tout_JF_P,NOT(NETWORKDAYS.INTL(AN$4,AN$4,Chômés))),"*",Montant),
"")))))),"")</f>
        <v/>
      </c>
      <c r="AO46" s="61" t="str">
        <f t="array" aca="1" ref="AO46" ca="1">IFERROR(IF(AO$4&lt;$D46,"",
IF(AO$4&gt;La_Dernière_Opération,"",
IF(AO$4=La_Dernière_Opération,Montant,
IF(AO$4=$D46,IF(OR(AO$4=Tout_JF_P,NOT(NETWORKDAYS.INTL(AO$4,AO$4,Chômés))),"*",Montant),
IF(_T_E=AO$4,IF(OR(AO$4=Tout_JF_P,NOT(NETWORKDAYS.INTL(AO$4,AO$4,Chômés))),"*",Montant),
IF(AND(OFFSET(AO46,,-Sens)&lt;&gt;"",OR(OFFSET(AO$4,,-Sens)=Tout_JF_P,NOT(NETWORKDAYS.INTL(OFFSET(AO$4,,-Sens),OFFSET(AO$4,,-Sens),Chômés)))),IF(OR(AO$4=Tout_JF_P,NOT(NETWORKDAYS.INTL(AO$4,AO$4,Chômés))),"*",Montant),
"")))))),"")</f>
        <v/>
      </c>
      <c r="AP46" s="61" t="str">
        <f t="array" aca="1" ref="AP46" ca="1">IFERROR(IF(AP$4&lt;$D46,"",
IF(AP$4&gt;La_Dernière_Opération,"",
IF(AP$4=La_Dernière_Opération,Montant,
IF(AP$4=$D46,IF(OR(AP$4=Tout_JF_P,NOT(NETWORKDAYS.INTL(AP$4,AP$4,Chômés))),"*",Montant),
IF(_T_E=AP$4,IF(OR(AP$4=Tout_JF_P,NOT(NETWORKDAYS.INTL(AP$4,AP$4,Chômés))),"*",Montant),
IF(AND(OFFSET(AP46,,-Sens)&lt;&gt;"",OR(OFFSET(AP$4,,-Sens)=Tout_JF_P,NOT(NETWORKDAYS.INTL(OFFSET(AP$4,,-Sens),OFFSET(AP$4,,-Sens),Chômés)))),IF(OR(AP$4=Tout_JF_P,NOT(NETWORKDAYS.INTL(AP$4,AP$4,Chômés))),"*",Montant),
"")))))),"")</f>
        <v/>
      </c>
      <c r="AQ46" s="61" t="str">
        <f t="array" aca="1" ref="AQ46" ca="1">IFERROR(IF(AQ$4&lt;$D46,"",
IF(AQ$4&gt;La_Dernière_Opération,"",
IF(AQ$4=La_Dernière_Opération,Montant,
IF(AQ$4=$D46,IF(OR(AQ$4=Tout_JF_P,NOT(NETWORKDAYS.INTL(AQ$4,AQ$4,Chômés))),"*",Montant),
IF(_T_E=AQ$4,IF(OR(AQ$4=Tout_JF_P,NOT(NETWORKDAYS.INTL(AQ$4,AQ$4,Chômés))),"*",Montant),
IF(AND(OFFSET(AQ46,,-Sens)&lt;&gt;"",OR(OFFSET(AQ$4,,-Sens)=Tout_JF_P,NOT(NETWORKDAYS.INTL(OFFSET(AQ$4,,-Sens),OFFSET(AQ$4,,-Sens),Chômés)))),IF(OR(AQ$4=Tout_JF_P,NOT(NETWORKDAYS.INTL(AQ$4,AQ$4,Chômés))),"*",Montant),
"")))))),"")</f>
        <v/>
      </c>
      <c r="AR46" s="61" t="str">
        <f t="array" aca="1" ref="AR46" ca="1">IFERROR(IF(AR$4&lt;$D46,"",
IF(AR$4&gt;La_Dernière_Opération,"",
IF(AR$4=La_Dernière_Opération,Montant,
IF(AR$4=$D46,IF(OR(AR$4=Tout_JF_P,NOT(NETWORKDAYS.INTL(AR$4,AR$4,Chômés))),"*",Montant),
IF(_T_E=AR$4,IF(OR(AR$4=Tout_JF_P,NOT(NETWORKDAYS.INTL(AR$4,AR$4,Chômés))),"*",Montant),
IF(AND(OFFSET(AR46,,-Sens)&lt;&gt;"",OR(OFFSET(AR$4,,-Sens)=Tout_JF_P,NOT(NETWORKDAYS.INTL(OFFSET(AR$4,,-Sens),OFFSET(AR$4,,-Sens),Chômés)))),IF(OR(AR$4=Tout_JF_P,NOT(NETWORKDAYS.INTL(AR$4,AR$4,Chômés))),"*",Montant),
"")))))),"")</f>
        <v/>
      </c>
      <c r="AS46" s="61" t="str">
        <f t="array" aca="1" ref="AS46" ca="1">IFERROR(IF(AS$4&lt;$D46,"",
IF(AS$4&gt;La_Dernière_Opération,"",
IF(AS$4=La_Dernière_Opération,Montant,
IF(AS$4=$D46,IF(OR(AS$4=Tout_JF_P,NOT(NETWORKDAYS.INTL(AS$4,AS$4,Chômés))),"*",Montant),
IF(_T_E=AS$4,IF(OR(AS$4=Tout_JF_P,NOT(NETWORKDAYS.INTL(AS$4,AS$4,Chômés))),"*",Montant),
IF(AND(OFFSET(AS46,,-Sens)&lt;&gt;"",OR(OFFSET(AS$4,,-Sens)=Tout_JF_P,NOT(NETWORKDAYS.INTL(OFFSET(AS$4,,-Sens),OFFSET(AS$4,,-Sens),Chômés)))),IF(OR(AS$4=Tout_JF_P,NOT(NETWORKDAYS.INTL(AS$4,AS$4,Chômés))),"*",Montant),
"")))))),"")</f>
        <v/>
      </c>
      <c r="AT46" s="61" t="str">
        <f t="array" aca="1" ref="AT46" ca="1">IFERROR(IF(AT$4&lt;$D46,"",
IF(AT$4&gt;La_Dernière_Opération,"",
IF(AT$4=La_Dernière_Opération,Montant,
IF(AT$4=$D46,IF(OR(AT$4=Tout_JF_P,NOT(NETWORKDAYS.INTL(AT$4,AT$4,Chômés))),"*",Montant),
IF(_T_E=AT$4,IF(OR(AT$4=Tout_JF_P,NOT(NETWORKDAYS.INTL(AT$4,AT$4,Chômés))),"*",Montant),
IF(AND(OFFSET(AT46,,-Sens)&lt;&gt;"",OR(OFFSET(AT$4,,-Sens)=Tout_JF_P,NOT(NETWORKDAYS.INTL(OFFSET(AT$4,,-Sens),OFFSET(AT$4,,-Sens),Chômés)))),IF(OR(AT$4=Tout_JF_P,NOT(NETWORKDAYS.INTL(AT$4,AT$4,Chômés))),"*",Montant),
"")))))),"")</f>
        <v/>
      </c>
      <c r="AU46" s="61" t="str">
        <f t="array" aca="1" ref="AU46" ca="1">IFERROR(IF(AU$4&lt;$D46,"",
IF(AU$4&gt;La_Dernière_Opération,"",
IF(AU$4=La_Dernière_Opération,Montant,
IF(AU$4=$D46,IF(OR(AU$4=Tout_JF_P,NOT(NETWORKDAYS.INTL(AU$4,AU$4,Chômés))),"*",Montant),
IF(_T_E=AU$4,IF(OR(AU$4=Tout_JF_P,NOT(NETWORKDAYS.INTL(AU$4,AU$4,Chômés))),"*",Montant),
IF(AND(OFFSET(AU46,,-Sens)&lt;&gt;"",OR(OFFSET(AU$4,,-Sens)=Tout_JF_P,NOT(NETWORKDAYS.INTL(OFFSET(AU$4,,-Sens),OFFSET(AU$4,,-Sens),Chômés)))),IF(OR(AU$4=Tout_JF_P,NOT(NETWORKDAYS.INTL(AU$4,AU$4,Chômés))),"*",Montant),
"")))))),"")</f>
        <v/>
      </c>
      <c r="AV46" s="61" t="str">
        <f t="array" aca="1" ref="AV46" ca="1">IFERROR(IF(AV$4&lt;$D46,"",
IF(AV$4&gt;La_Dernière_Opération,"",
IF(AV$4=La_Dernière_Opération,Montant,
IF(AV$4=$D46,IF(OR(AV$4=Tout_JF_P,NOT(NETWORKDAYS.INTL(AV$4,AV$4,Chômés))),"*",Montant),
IF(_T_E=AV$4,IF(OR(AV$4=Tout_JF_P,NOT(NETWORKDAYS.INTL(AV$4,AV$4,Chômés))),"*",Montant),
IF(AND(OFFSET(AV46,,-Sens)&lt;&gt;"",OR(OFFSET(AV$4,,-Sens)=Tout_JF_P,NOT(NETWORKDAYS.INTL(OFFSET(AV$4,,-Sens),OFFSET(AV$4,,-Sens),Chômés)))),IF(OR(AV$4=Tout_JF_P,NOT(NETWORKDAYS.INTL(AV$4,AV$4,Chômés))),"*",Montant),
"")))))),"")</f>
        <v/>
      </c>
      <c r="AW46" s="61" t="str">
        <f t="array" aca="1" ref="AW46" ca="1">IFERROR(IF(AW$4&lt;$D46,"",
IF(AW$4&gt;La_Dernière_Opération,"",
IF(AW$4=La_Dernière_Opération,Montant,
IF(AW$4=$D46,IF(OR(AW$4=Tout_JF_P,NOT(NETWORKDAYS.INTL(AW$4,AW$4,Chômés))),"*",Montant),
IF(_T_E=AW$4,IF(OR(AW$4=Tout_JF_P,NOT(NETWORKDAYS.INTL(AW$4,AW$4,Chômés))),"*",Montant),
IF(AND(OFFSET(AW46,,-Sens)&lt;&gt;"",OR(OFFSET(AW$4,,-Sens)=Tout_JF_P,NOT(NETWORKDAYS.INTL(OFFSET(AW$4,,-Sens),OFFSET(AW$4,,-Sens),Chômés)))),IF(OR(AW$4=Tout_JF_P,NOT(NETWORKDAYS.INTL(AW$4,AW$4,Chômés))),"*",Montant),
"")))))),"")</f>
        <v/>
      </c>
      <c r="AX46" s="61" t="str">
        <f t="array" aca="1" ref="AX46" ca="1">IFERROR(IF(AX$4&lt;$D46,"",
IF(AX$4&gt;La_Dernière_Opération,"",
IF(AX$4=La_Dernière_Opération,Montant,
IF(AX$4=$D46,IF(OR(AX$4=Tout_JF_P,NOT(NETWORKDAYS.INTL(AX$4,AX$4,Chômés))),"*",Montant),
IF(_T_E=AX$4,IF(OR(AX$4=Tout_JF_P,NOT(NETWORKDAYS.INTL(AX$4,AX$4,Chômés))),"*",Montant),
IF(AND(OFFSET(AX46,,-Sens)&lt;&gt;"",OR(OFFSET(AX$4,,-Sens)=Tout_JF_P,NOT(NETWORKDAYS.INTL(OFFSET(AX$4,,-Sens),OFFSET(AX$4,,-Sens),Chômés)))),IF(OR(AX$4=Tout_JF_P,NOT(NETWORKDAYS.INTL(AX$4,AX$4,Chômés))),"*",Montant),
"")))))),"")</f>
        <v/>
      </c>
      <c r="AY46" s="61" t="str">
        <f t="array" aca="1" ref="AY46" ca="1">IFERROR(IF(AY$4&lt;$D46,"",
IF(AY$4&gt;La_Dernière_Opération,"",
IF(AY$4=La_Dernière_Opération,Montant,
IF(AY$4=$D46,IF(OR(AY$4=Tout_JF_P,NOT(NETWORKDAYS.INTL(AY$4,AY$4,Chômés))),"*",Montant),
IF(_T_E=AY$4,IF(OR(AY$4=Tout_JF_P,NOT(NETWORKDAYS.INTL(AY$4,AY$4,Chômés))),"*",Montant),
IF(AND(OFFSET(AY46,,-Sens)&lt;&gt;"",OR(OFFSET(AY$4,,-Sens)=Tout_JF_P,NOT(NETWORKDAYS.INTL(OFFSET(AY$4,,-Sens),OFFSET(AY$4,,-Sens),Chômés)))),IF(OR(AY$4=Tout_JF_P,NOT(NETWORKDAYS.INTL(AY$4,AY$4,Chômés))),"*",Montant),
"")))))),"")</f>
        <v/>
      </c>
      <c r="AZ46" s="61" t="str">
        <f t="array" aca="1" ref="AZ46" ca="1">IFERROR(IF(AZ$4&lt;$D46,"",
IF(AZ$4&gt;La_Dernière_Opération,"",
IF(AZ$4=La_Dernière_Opération,Montant,
IF(AZ$4=$D46,IF(OR(AZ$4=Tout_JF_P,NOT(NETWORKDAYS.INTL(AZ$4,AZ$4,Chômés))),"*",Montant),
IF(_T_E=AZ$4,IF(OR(AZ$4=Tout_JF_P,NOT(NETWORKDAYS.INTL(AZ$4,AZ$4,Chômés))),"*",Montant),
IF(AND(OFFSET(AZ46,,-Sens)&lt;&gt;"",OR(OFFSET(AZ$4,,-Sens)=Tout_JF_P,NOT(NETWORKDAYS.INTL(OFFSET(AZ$4,,-Sens),OFFSET(AZ$4,,-Sens),Chômés)))),IF(OR(AZ$4=Tout_JF_P,NOT(NETWORKDAYS.INTL(AZ$4,AZ$4,Chômés))),"*",Montant),
"")))))),"")</f>
        <v/>
      </c>
      <c r="BA46" s="61" t="str">
        <f t="array" aca="1" ref="BA46" ca="1">IFERROR(IF(BA$4&lt;$D46,"",
IF(BA$4&gt;La_Dernière_Opération,"",
IF(BA$4=La_Dernière_Opération,Montant,
IF(BA$4=$D46,IF(OR(BA$4=Tout_JF_P,NOT(NETWORKDAYS.INTL(BA$4,BA$4,Chômés))),"*",Montant),
IF(_T_E=BA$4,IF(OR(BA$4=Tout_JF_P,NOT(NETWORKDAYS.INTL(BA$4,BA$4,Chômés))),"*",Montant),
IF(AND(OFFSET(BA46,,-Sens)&lt;&gt;"",OR(OFFSET(BA$4,,-Sens)=Tout_JF_P,NOT(NETWORKDAYS.INTL(OFFSET(BA$4,,-Sens),OFFSET(BA$4,,-Sens),Chômés)))),IF(OR(BA$4=Tout_JF_P,NOT(NETWORKDAYS.INTL(BA$4,BA$4,Chômés))),"*",Montant),
"")))))),"")</f>
        <v/>
      </c>
      <c r="BB46" s="44" t="str">
        <f t="array" aca="1" ref="BB46" ca="1">IFERROR(IF(BB$4&lt;$D46,"",
IF(BB$4&gt;La_Dernière_Opération,"",
IF(BB$4=La_Dernière_Opération,Montant,
IF(BB$4=$D46,IF(OR(BB$4=Tout_JF_P,NOT(NETWORKDAYS.INTL(BB$4,BB$4,Chômés))),"*",Montant),
IF(_T_E=BB$4,IF(OR(BB$4=Tout_JF_P,NOT(NETWORKDAYS.INTL(BB$4,BB$4,Chômés))),"*",Montant),
IF(AND(OFFSET(BB46,,-Sens)&lt;&gt;"",OR(OFFSET(BB$4,,-Sens)=Tout_JF_P,NOT(NETWORKDAYS.INTL(OFFSET(BB$4,,-Sens),OFFSET(BB$4,,-Sens),Chômés)))),IF(OR(BB$4=Tout_JF_P,NOT(NETWORKDAYS.INTL(BB$4,BB$4,Chômés))),"*",Montant),
"")))))),"")</f>
        <v/>
      </c>
      <c r="BC46" s="44" t="str">
        <f t="array" aca="1" ref="BC46" ca="1">IFERROR(IF(BC$4&lt;$D46,"",
IF(BC$4&gt;La_Dernière_Opération,"",
IF(BC$4=La_Dernière_Opération,Montant,
IF(BC$4=$D46,IF(OR(BC$4=Tout_JF_P,NOT(NETWORKDAYS.INTL(BC$4,BC$4,Chômés))),"*",Montant),
IF(_T_E=BC$4,IF(OR(BC$4=Tout_JF_P,NOT(NETWORKDAYS.INTL(BC$4,BC$4,Chômés))),"*",Montant),
IF(AND(OFFSET(BC46,,-Sens)&lt;&gt;"",OR(OFFSET(BC$4,,-Sens)=Tout_JF_P,NOT(NETWORKDAYS.INTL(OFFSET(BC$4,,-Sens),OFFSET(BC$4,,-Sens),Chômés)))),IF(OR(BC$4=Tout_JF_P,NOT(NETWORKDAYS.INTL(BC$4,BC$4,Chômés))),"*",Montant),
"")))))),"")</f>
        <v/>
      </c>
      <c r="BD46" s="44" t="str">
        <f t="array" aca="1" ref="BD46" ca="1">IFERROR(IF(BD$4&lt;$D46,"",
IF(BD$4&gt;La_Dernière_Opération,"",
IF(BD$4=La_Dernière_Opération,Montant,
IF(BD$4=$D46,IF(OR(BD$4=Tout_JF_P,NOT(NETWORKDAYS.INTL(BD$4,BD$4,Chômés))),"*",Montant),
IF(_T_E=BD$4,IF(OR(BD$4=Tout_JF_P,NOT(NETWORKDAYS.INTL(BD$4,BD$4,Chômés))),"*",Montant),
IF(AND(OFFSET(BD46,,-Sens)&lt;&gt;"",OR(OFFSET(BD$4,,-Sens)=Tout_JF_P,NOT(NETWORKDAYS.INTL(OFFSET(BD$4,,-Sens),OFFSET(BD$4,,-Sens),Chômés)))),IF(OR(BD$4=Tout_JF_P,NOT(NETWORKDAYS.INTL(BD$4,BD$4,Chômés))),"*",Montant),
"")))))),"")</f>
        <v/>
      </c>
      <c r="BE46" s="44" t="str">
        <f t="array" aca="1" ref="BE46" ca="1">IFERROR(IF(BE$4&lt;$D46,"",
IF(BE$4&gt;La_Dernière_Opération,"",
IF(BE$4=La_Dernière_Opération,Montant,
IF(BE$4=$D46,IF(OR(BE$4=Tout_JF_P,NOT(NETWORKDAYS.INTL(BE$4,BE$4,Chômés))),"*",Montant),
IF(_T_E=BE$4,IF(OR(BE$4=Tout_JF_P,NOT(NETWORKDAYS.INTL(BE$4,BE$4,Chômés))),"*",Montant),
IF(AND(OFFSET(BE46,,-Sens)&lt;&gt;"",OR(OFFSET(BE$4,,-Sens)=Tout_JF_P,NOT(NETWORKDAYS.INTL(OFFSET(BE$4,,-Sens),OFFSET(BE$4,,-Sens),Chômés)))),IF(OR(BE$4=Tout_JF_P,NOT(NETWORKDAYS.INTL(BE$4,BE$4,Chômés))),"*",Montant),
"")))))),"")</f>
        <v/>
      </c>
      <c r="BF46" s="44" t="str">
        <f t="array" aca="1" ref="BF46" ca="1">IFERROR(IF(BF$4&lt;$D46,"",
IF(BF$4&gt;La_Dernière_Opération,"",
IF(BF$4=La_Dernière_Opération,Montant,
IF(BF$4=$D46,IF(OR(BF$4=Tout_JF_P,NOT(NETWORKDAYS.INTL(BF$4,BF$4,Chômés))),"*",Montant),
IF(_T_E=BF$4,IF(OR(BF$4=Tout_JF_P,NOT(NETWORKDAYS.INTL(BF$4,BF$4,Chômés))),"*",Montant),
IF(AND(OFFSET(BF46,,-Sens)&lt;&gt;"",OR(OFFSET(BF$4,,-Sens)=Tout_JF_P,NOT(NETWORKDAYS.INTL(OFFSET(BF$4,,-Sens),OFFSET(BF$4,,-Sens),Chômés)))),IF(OR(BF$4=Tout_JF_P,NOT(NETWORKDAYS.INTL(BF$4,BF$4,Chômés))),"*",Montant),
"")))))),"")</f>
        <v/>
      </c>
      <c r="BG46" s="44" t="str">
        <f t="array" aca="1" ref="BG46" ca="1">IFERROR(IF(BG$4&lt;$D46,"",
IF(BG$4&gt;La_Dernière_Opération,"",
IF(BG$4=La_Dernière_Opération,Montant,
IF(BG$4=$D46,IF(OR(BG$4=Tout_JF_P,NOT(NETWORKDAYS.INTL(BG$4,BG$4,Chômés))),"*",Montant),
IF(_T_E=BG$4,IF(OR(BG$4=Tout_JF_P,NOT(NETWORKDAYS.INTL(BG$4,BG$4,Chômés))),"*",Montant),
IF(AND(OFFSET(BG46,,-Sens)&lt;&gt;"",OR(OFFSET(BG$4,,-Sens)=Tout_JF_P,NOT(NETWORKDAYS.INTL(OFFSET(BG$4,,-Sens),OFFSET(BG$4,,-Sens),Chômés)))),IF(OR(BG$4=Tout_JF_P,NOT(NETWORKDAYS.INTL(BG$4,BG$4,Chômés))),"*",Montant),
"")))))),"")</f>
        <v/>
      </c>
      <c r="BH46" s="40" t="str">
        <f t="array" aca="1" ref="BH46" ca="1">IFERROR(IF(BH$4&lt;$D46,"",
IF(BH$4&gt;La_Dernière_Opération,"",
IF(BH$4=La_Dernière_Opération,Montant,
IF(BH$4=$D46,IF(OR(BH$4=Tout_JF_P,NOT(NETWORKDAYS.INTL(BH$4,BH$4,Chômés))),"*",Montant),
IF(_T_E=BH$4,IF(OR(BH$4=Tout_JF_P,NOT(NETWORKDAYS.INTL(BH$4,BH$4,Chômés))),"*",Montant),
IF(AND(OFFSET(BH46,,-Sens)&lt;&gt;"",OR(OFFSET(BH$4,,-Sens)=Tout_JF_P,NOT(NETWORKDAYS.INTL(OFFSET(BH$4,,-Sens),OFFSET(BH$4,,-Sens),Chômés)))),IF(OR(BH$4=Tout_JF_P,NOT(NETWORKDAYS.INTL(BH$4,BH$4,Chômés))),"*",Montant),
"")))))),"")</f>
        <v/>
      </c>
    </row>
    <row r="47" spans="1:60" ht="26.25" x14ac:dyDescent="0.25">
      <c r="A47" s="63" t="s">
        <v>154</v>
      </c>
      <c r="B47" s="75" t="s">
        <v>168</v>
      </c>
      <c r="C47" s="71"/>
      <c r="D47" s="72">
        <v>43846</v>
      </c>
      <c r="E47" s="77" t="s">
        <v>54</v>
      </c>
      <c r="F47" s="73">
        <v>10000</v>
      </c>
      <c r="G47" s="71"/>
      <c r="H47" s="74">
        <f t="array" aca="1" ref="H47" ca="1">IF(OR($D47=Fériés,$D47=Ponts,NOT(NETWORKDAYS.INTL($D47,$D47,Chômés))),"Erreur de",IF($D47="","Absence de",IFERROR(
IF($I47="Terminé","Opération",
IF(TODAY()&lt;=$D47,$D47,
IF($I47&lt;WORKDAY.INTL(Prochaine_Echéance,IF(OR(WORKDAY.INTL(Prochaine_Echéance,0,Chômés,Tout_JF_P)=Tout_JF_P),1,0)*Sens,Chômés,Tout_JF_P),
$I47,
WORKDAY.INTL(Prochaine_Echéance,IF(OR(WORKDAY.INTL(Prochaine_Echéance,0,Chômés,Tout_JF_P)=Tout_JF_P),1,0)*Sens,Chômés,Tout_JF_P))
)),
IF($D47="","Absence de","Erreur de"))))</f>
        <v>43937</v>
      </c>
      <c r="I47" s="60" t="str">
        <f t="array" aca="1" ref="I47" ca="1">IF(OR($D47=Fériés,$D47=Ponts,NOT(NETWORKDAYS.INTL($D47,$D47,Chômés))),"date de début",IFERROR(
IF(La_Dernière_Opération&gt;EDATE($D47,100),"Perpétuel",
IF(La_Dernière_Opération&lt;TODAY(),"Terminé",La_Dernière_Opération)),IF(AND(ISNUMBER($D47),$E47=""),"périodicité","date de début")))</f>
        <v>Perpétuel</v>
      </c>
      <c r="J47" s="40" t="str">
        <f t="array" aca="1" ref="J47" ca="1">IFERROR(IF(J$4&lt;$D47,"",
IF(J$4&gt;La_Dernière_Opération,"",
IF(J$4=La_Dernière_Opération,Montant,
IF(J$4=$D47,IF(OR(J$4=Tout_JF_P,NOT(NETWORKDAYS.INTL(J$4,J$4,Chômés))),"*",Montant),
IF(_T_E=J$4,IF(OR(J$4=Tout_JF_P,NOT(NETWORKDAYS.INTL(J$4,J$4,Chômés))),"*",Montant),
IF(AND(OFFSET(J47,,-Sens)&lt;&gt;"",OR(OFFSET(J$4,,-Sens)=Tout_JF_P,NOT(NETWORKDAYS.INTL(OFFSET(J$4,,-Sens),OFFSET(J$4,,-Sens),Chômés)))),IF(OR(J$4=Tout_JF_P,NOT(NETWORKDAYS.INTL(J$4,J$4,Chômés))),"*",Montant),
"")))))),"")</f>
        <v/>
      </c>
      <c r="K47" s="40" t="str">
        <f t="array" aca="1" ref="K47" ca="1">IFERROR(IF(K$4&lt;$D47,"",
IF(K$4&gt;La_Dernière_Opération,"",
IF(K$4=La_Dernière_Opération,Montant,
IF(K$4=$D47,IF(OR(K$4=Tout_JF_P,NOT(NETWORKDAYS.INTL(K$4,K$4,Chômés))),"*",Montant),
IF(_T_E=K$4,IF(OR(K$4=Tout_JF_P,NOT(NETWORKDAYS.INTL(K$4,K$4,Chômés))),"*",Montant),
IF(AND(OFFSET(K47,,-Sens)&lt;&gt;"",OR(OFFSET(K$4,,-Sens)=Tout_JF_P,NOT(NETWORKDAYS.INTL(OFFSET(K$4,,-Sens),OFFSET(K$4,,-Sens),Chômés)))),IF(OR(K$4=Tout_JF_P,NOT(NETWORKDAYS.INTL(K$4,K$4,Chômés))),"*",Montant),
"")))))),"")</f>
        <v/>
      </c>
      <c r="L47" s="40" t="str">
        <f t="array" aca="1" ref="L47" ca="1">IFERROR(IF(L$4&lt;$D47,"",
IF(L$4&gt;La_Dernière_Opération,"",
IF(L$4=La_Dernière_Opération,Montant,
IF(L$4=$D47,IF(OR(L$4=Tout_JF_P,NOT(NETWORKDAYS.INTL(L$4,L$4,Chômés))),"*",Montant),
IF(_T_E=L$4,IF(OR(L$4=Tout_JF_P,NOT(NETWORKDAYS.INTL(L$4,L$4,Chômés))),"*",Montant),
IF(AND(OFFSET(L47,,-Sens)&lt;&gt;"",OR(OFFSET(L$4,,-Sens)=Tout_JF_P,NOT(NETWORKDAYS.INTL(OFFSET(L$4,,-Sens),OFFSET(L$4,,-Sens),Chômés)))),IF(OR(L$4=Tout_JF_P,NOT(NETWORKDAYS.INTL(L$4,L$4,Chômés))),"*",Montant),
"")))))),"")</f>
        <v/>
      </c>
      <c r="M47" s="40" t="str">
        <f t="array" aca="1" ref="M47" ca="1">IFERROR(IF(M$4&lt;$D47,"",
IF(M$4&gt;La_Dernière_Opération,"",
IF(M$4=La_Dernière_Opération,Montant,
IF(M$4=$D47,IF(OR(M$4=Tout_JF_P,NOT(NETWORKDAYS.INTL(M$4,M$4,Chômés))),"*",Montant),
IF(_T_E=M$4,IF(OR(M$4=Tout_JF_P,NOT(NETWORKDAYS.INTL(M$4,M$4,Chômés))),"*",Montant),
IF(AND(OFFSET(M47,,-Sens)&lt;&gt;"",OR(OFFSET(M$4,,-Sens)=Tout_JF_P,NOT(NETWORKDAYS.INTL(OFFSET(M$4,,-Sens),OFFSET(M$4,,-Sens),Chômés)))),IF(OR(M$4=Tout_JF_P,NOT(NETWORKDAYS.INTL(M$4,M$4,Chômés))),"*",Montant),
"")))))),"")</f>
        <v/>
      </c>
      <c r="N47" s="40" t="str">
        <f t="array" aca="1" ref="N47" ca="1">IFERROR(IF(N$4&lt;$D47,"",
IF(N$4&gt;La_Dernière_Opération,"",
IF(N$4=La_Dernière_Opération,Montant,
IF(N$4=$D47,IF(OR(N$4=Tout_JF_P,NOT(NETWORKDAYS.INTL(N$4,N$4,Chômés))),"*",Montant),
IF(_T_E=N$4,IF(OR(N$4=Tout_JF_P,NOT(NETWORKDAYS.INTL(N$4,N$4,Chômés))),"*",Montant),
IF(AND(OFFSET(N47,,-Sens)&lt;&gt;"",OR(OFFSET(N$4,,-Sens)=Tout_JF_P,NOT(NETWORKDAYS.INTL(OFFSET(N$4,,-Sens),OFFSET(N$4,,-Sens),Chômés)))),IF(OR(N$4=Tout_JF_P,NOT(NETWORKDAYS.INTL(N$4,N$4,Chômés))),"*",Montant),
"")))))),"")</f>
        <v/>
      </c>
      <c r="O47" s="40" t="str">
        <f t="array" aca="1" ref="O47" ca="1">IFERROR(IF(O$4&lt;$D47,"",
IF(O$4&gt;La_Dernière_Opération,"",
IF(O$4=La_Dernière_Opération,Montant,
IF(O$4=$D47,IF(OR(O$4=Tout_JF_P,NOT(NETWORKDAYS.INTL(O$4,O$4,Chômés))),"*",Montant),
IF(_T_E=O$4,IF(OR(O$4=Tout_JF_P,NOT(NETWORKDAYS.INTL(O$4,O$4,Chômés))),"*",Montant),
IF(AND(OFFSET(O47,,-Sens)&lt;&gt;"",OR(OFFSET(O$4,,-Sens)=Tout_JF_P,NOT(NETWORKDAYS.INTL(OFFSET(O$4,,-Sens),OFFSET(O$4,,-Sens),Chômés)))),IF(OR(O$4=Tout_JF_P,NOT(NETWORKDAYS.INTL(O$4,O$4,Chômés))),"*",Montant),
"")))))),"")</f>
        <v/>
      </c>
      <c r="P47" s="40" t="str">
        <f t="array" aca="1" ref="P47" ca="1">IFERROR(IF(P$4&lt;$D47,"",
IF(P$4&gt;La_Dernière_Opération,"",
IF(P$4=La_Dernière_Opération,Montant,
IF(P$4=$D47,IF(OR(P$4=Tout_JF_P,NOT(NETWORKDAYS.INTL(P$4,P$4,Chômés))),"*",Montant),
IF(_T_E=P$4,IF(OR(P$4=Tout_JF_P,NOT(NETWORKDAYS.INTL(P$4,P$4,Chômés))),"*",Montant),
IF(AND(OFFSET(P47,,-Sens)&lt;&gt;"",OR(OFFSET(P$4,,-Sens)=Tout_JF_P,NOT(NETWORKDAYS.INTL(OFFSET(P$4,,-Sens),OFFSET(P$4,,-Sens),Chômés)))),IF(OR(P$4=Tout_JF_P,NOT(NETWORKDAYS.INTL(P$4,P$4,Chômés))),"*",Montant),
"")))))),"")</f>
        <v/>
      </c>
      <c r="Q47" s="40" t="str">
        <f t="array" aca="1" ref="Q47" ca="1">IFERROR(IF(Q$4&lt;$D47,"",
IF(Q$4&gt;La_Dernière_Opération,"",
IF(Q$4=La_Dernière_Opération,Montant,
IF(Q$4=$D47,IF(OR(Q$4=Tout_JF_P,NOT(NETWORKDAYS.INTL(Q$4,Q$4,Chômés))),"*",Montant),
IF(_T_E=Q$4,IF(OR(Q$4=Tout_JF_P,NOT(NETWORKDAYS.INTL(Q$4,Q$4,Chômés))),"*",Montant),
IF(AND(OFFSET(Q47,,-Sens)&lt;&gt;"",OR(OFFSET(Q$4,,-Sens)=Tout_JF_P,NOT(NETWORKDAYS.INTL(OFFSET(Q$4,,-Sens),OFFSET(Q$4,,-Sens),Chômés)))),IF(OR(Q$4=Tout_JF_P,NOT(NETWORKDAYS.INTL(Q$4,Q$4,Chômés))),"*",Montant),
"")))))),"")</f>
        <v/>
      </c>
      <c r="R47" s="61" t="str">
        <f t="array" aca="1" ref="R47" ca="1">IFERROR(IF(R$4&lt;$D47,"",
IF(R$4&gt;La_Dernière_Opération,"",
IF(R$4=La_Dernière_Opération,Montant,
IF(R$4=$D47,IF(OR(R$4=Tout_JF_P,NOT(NETWORKDAYS.INTL(R$4,R$4,Chômés))),"*",Montant),
IF(_T_E=R$4,IF(OR(R$4=Tout_JF_P,NOT(NETWORKDAYS.INTL(R$4,R$4,Chômés))),"*",Montant),
IF(AND(OFFSET(R47,,-Sens)&lt;&gt;"",OR(OFFSET(R$4,,-Sens)=Tout_JF_P,NOT(NETWORKDAYS.INTL(OFFSET(R$4,,-Sens),OFFSET(R$4,,-Sens),Chômés)))),IF(OR(R$4=Tout_JF_P,NOT(NETWORKDAYS.INTL(R$4,R$4,Chômés))),"*",Montant),
"")))))),"")</f>
        <v/>
      </c>
      <c r="S47" s="61" t="str">
        <f t="array" aca="1" ref="S47" ca="1">IFERROR(IF(S$4&lt;$D47,"",
IF(S$4&gt;La_Dernière_Opération,"",
IF(S$4=La_Dernière_Opération,Montant,
IF(S$4=$D47,IF(OR(S$4=Tout_JF_P,NOT(NETWORKDAYS.INTL(S$4,S$4,Chômés))),"*",Montant),
IF(_T_E=S$4,IF(OR(S$4=Tout_JF_P,NOT(NETWORKDAYS.INTL(S$4,S$4,Chômés))),"*",Montant),
IF(AND(OFFSET(S47,,-Sens)&lt;&gt;"",OR(OFFSET(S$4,,-Sens)=Tout_JF_P,NOT(NETWORKDAYS.INTL(OFFSET(S$4,,-Sens),OFFSET(S$4,,-Sens),Chômés)))),IF(OR(S$4=Tout_JF_P,NOT(NETWORKDAYS.INTL(S$4,S$4,Chômés))),"*",Montant),
"")))))),"")</f>
        <v/>
      </c>
      <c r="T47" s="61" t="str">
        <f t="array" aca="1" ref="T47" ca="1">IFERROR(IF(T$4&lt;$D47,"",
IF(T$4&gt;La_Dernière_Opération,"",
IF(T$4=La_Dernière_Opération,Montant,
IF(T$4=$D47,IF(OR(T$4=Tout_JF_P,NOT(NETWORKDAYS.INTL(T$4,T$4,Chômés))),"*",Montant),
IF(_T_E=T$4,IF(OR(T$4=Tout_JF_P,NOT(NETWORKDAYS.INTL(T$4,T$4,Chômés))),"*",Montant),
IF(AND(OFFSET(T47,,-Sens)&lt;&gt;"",OR(OFFSET(T$4,,-Sens)=Tout_JF_P,NOT(NETWORKDAYS.INTL(OFFSET(T$4,,-Sens),OFFSET(T$4,,-Sens),Chômés)))),IF(OR(T$4=Tout_JF_P,NOT(NETWORKDAYS.INTL(T$4,T$4,Chômés))),"*",Montant),
"")))))),"")</f>
        <v/>
      </c>
      <c r="U47" s="61" t="str">
        <f t="array" aca="1" ref="U47" ca="1">IFERROR(IF(U$4&lt;$D47,"",
IF(U$4&gt;La_Dernière_Opération,"",
IF(U$4=La_Dernière_Opération,Montant,
IF(U$4=$D47,IF(OR(U$4=Tout_JF_P,NOT(NETWORKDAYS.INTL(U$4,U$4,Chômés))),"*",Montant),
IF(_T_E=U$4,IF(OR(U$4=Tout_JF_P,NOT(NETWORKDAYS.INTL(U$4,U$4,Chômés))),"*",Montant),
IF(AND(OFFSET(U47,,-Sens)&lt;&gt;"",OR(OFFSET(U$4,,-Sens)=Tout_JF_P,NOT(NETWORKDAYS.INTL(OFFSET(U$4,,-Sens),OFFSET(U$4,,-Sens),Chômés)))),IF(OR(U$4=Tout_JF_P,NOT(NETWORKDAYS.INTL(U$4,U$4,Chômés))),"*",Montant),
"")))))),"")</f>
        <v/>
      </c>
      <c r="V47" s="61" t="str">
        <f t="array" aca="1" ref="V47" ca="1">IFERROR(IF(V$4&lt;$D47,"",
IF(V$4&gt;La_Dernière_Opération,"",
IF(V$4=La_Dernière_Opération,Montant,
IF(V$4=$D47,IF(OR(V$4=Tout_JF_P,NOT(NETWORKDAYS.INTL(V$4,V$4,Chômés))),"*",Montant),
IF(_T_E=V$4,IF(OR(V$4=Tout_JF_P,NOT(NETWORKDAYS.INTL(V$4,V$4,Chômés))),"*",Montant),
IF(AND(OFFSET(V47,,-Sens)&lt;&gt;"",OR(OFFSET(V$4,,-Sens)=Tout_JF_P,NOT(NETWORKDAYS.INTL(OFFSET(V$4,,-Sens),OFFSET(V$4,,-Sens),Chômés)))),IF(OR(V$4=Tout_JF_P,NOT(NETWORKDAYS.INTL(V$4,V$4,Chômés))),"*",Montant),
"")))))),"")</f>
        <v/>
      </c>
      <c r="W47" s="61" t="str">
        <f t="array" aca="1" ref="W47" ca="1">IFERROR(IF(W$4&lt;$D47,"",
IF(W$4&gt;La_Dernière_Opération,"",
IF(W$4=La_Dernière_Opération,Montant,
IF(W$4=$D47,IF(OR(W$4=Tout_JF_P,NOT(NETWORKDAYS.INTL(W$4,W$4,Chômés))),"*",Montant),
IF(_T_E=W$4,IF(OR(W$4=Tout_JF_P,NOT(NETWORKDAYS.INTL(W$4,W$4,Chômés))),"*",Montant),
IF(AND(OFFSET(W47,,-Sens)&lt;&gt;"",OR(OFFSET(W$4,,-Sens)=Tout_JF_P,NOT(NETWORKDAYS.INTL(OFFSET(W$4,,-Sens),OFFSET(W$4,,-Sens),Chômés)))),IF(OR(W$4=Tout_JF_P,NOT(NETWORKDAYS.INTL(W$4,W$4,Chômés))),"*",Montant),
"")))))),"")</f>
        <v/>
      </c>
      <c r="X47" s="61" t="str">
        <f t="array" aca="1" ref="X47" ca="1">IFERROR(IF(X$4&lt;$D47,"",
IF(X$4&gt;La_Dernière_Opération,"",
IF(X$4=La_Dernière_Opération,Montant,
IF(X$4=$D47,IF(OR(X$4=Tout_JF_P,NOT(NETWORKDAYS.INTL(X$4,X$4,Chômés))),"*",Montant),
IF(_T_E=X$4,IF(OR(X$4=Tout_JF_P,NOT(NETWORKDAYS.INTL(X$4,X$4,Chômés))),"*",Montant),
IF(AND(OFFSET(X47,,-Sens)&lt;&gt;"",OR(OFFSET(X$4,,-Sens)=Tout_JF_P,NOT(NETWORKDAYS.INTL(OFFSET(X$4,,-Sens),OFFSET(X$4,,-Sens),Chômés)))),IF(OR(X$4=Tout_JF_P,NOT(NETWORKDAYS.INTL(X$4,X$4,Chômés))),"*",Montant),
"")))))),"")</f>
        <v/>
      </c>
      <c r="Y47" s="61" t="str">
        <f t="array" aca="1" ref="Y47" ca="1">IFERROR(IF(Y$4&lt;$D47,"",
IF(Y$4&gt;La_Dernière_Opération,"",
IF(Y$4=La_Dernière_Opération,Montant,
IF(Y$4=$D47,IF(OR(Y$4=Tout_JF_P,NOT(NETWORKDAYS.INTL(Y$4,Y$4,Chômés))),"*",Montant),
IF(_T_E=Y$4,IF(OR(Y$4=Tout_JF_P,NOT(NETWORKDAYS.INTL(Y$4,Y$4,Chômés))),"*",Montant),
IF(AND(OFFSET(Y47,,-Sens)&lt;&gt;"",OR(OFFSET(Y$4,,-Sens)=Tout_JF_P,NOT(NETWORKDAYS.INTL(OFFSET(Y$4,,-Sens),OFFSET(Y$4,,-Sens),Chômés)))),IF(OR(Y$4=Tout_JF_P,NOT(NETWORKDAYS.INTL(Y$4,Y$4,Chômés))),"*",Montant),
"")))))),"")</f>
        <v/>
      </c>
      <c r="Z47" s="61" t="str">
        <f t="array" aca="1" ref="Z47" ca="1">IFERROR(IF(Z$4&lt;$D47,"",
IF(Z$4&gt;La_Dernière_Opération,"",
IF(Z$4=La_Dernière_Opération,Montant,
IF(Z$4=$D47,IF(OR(Z$4=Tout_JF_P,NOT(NETWORKDAYS.INTL(Z$4,Z$4,Chômés))),"*",Montant),
IF(_T_E=Z$4,IF(OR(Z$4=Tout_JF_P,NOT(NETWORKDAYS.INTL(Z$4,Z$4,Chômés))),"*",Montant),
IF(AND(OFFSET(Z47,,-Sens)&lt;&gt;"",OR(OFFSET(Z$4,,-Sens)=Tout_JF_P,NOT(NETWORKDAYS.INTL(OFFSET(Z$4,,-Sens),OFFSET(Z$4,,-Sens),Chômés)))),IF(OR(Z$4=Tout_JF_P,NOT(NETWORKDAYS.INTL(Z$4,Z$4,Chômés))),"*",Montant),
"")))))),"")</f>
        <v/>
      </c>
      <c r="AA47" s="61" t="str">
        <f t="array" aca="1" ref="AA47" ca="1">IFERROR(IF(AA$4&lt;$D47,"",
IF(AA$4&gt;La_Dernière_Opération,"",
IF(AA$4=La_Dernière_Opération,Montant,
IF(AA$4=$D47,IF(OR(AA$4=Tout_JF_P,NOT(NETWORKDAYS.INTL(AA$4,AA$4,Chômés))),"*",Montant),
IF(_T_E=AA$4,IF(OR(AA$4=Tout_JF_P,NOT(NETWORKDAYS.INTL(AA$4,AA$4,Chômés))),"*",Montant),
IF(AND(OFFSET(AA47,,-Sens)&lt;&gt;"",OR(OFFSET(AA$4,,-Sens)=Tout_JF_P,NOT(NETWORKDAYS.INTL(OFFSET(AA$4,,-Sens),OFFSET(AA$4,,-Sens),Chômés)))),IF(OR(AA$4=Tout_JF_P,NOT(NETWORKDAYS.INTL(AA$4,AA$4,Chômés))),"*",Montant),
"")))))),"")</f>
        <v/>
      </c>
      <c r="AB47" s="61" t="str">
        <f t="array" aca="1" ref="AB47" ca="1">IFERROR(IF(AB$4&lt;$D47,"",
IF(AB$4&gt;La_Dernière_Opération,"",
IF(AB$4=La_Dernière_Opération,Montant,
IF(AB$4=$D47,IF(OR(AB$4=Tout_JF_P,NOT(NETWORKDAYS.INTL(AB$4,AB$4,Chômés))),"*",Montant),
IF(_T_E=AB$4,IF(OR(AB$4=Tout_JF_P,NOT(NETWORKDAYS.INTL(AB$4,AB$4,Chômés))),"*",Montant),
IF(AND(OFFSET(AB47,,-Sens)&lt;&gt;"",OR(OFFSET(AB$4,,-Sens)=Tout_JF_P,NOT(NETWORKDAYS.INTL(OFFSET(AB$4,,-Sens),OFFSET(AB$4,,-Sens),Chômés)))),IF(OR(AB$4=Tout_JF_P,NOT(NETWORKDAYS.INTL(AB$4,AB$4,Chômés))),"*",Montant),
"")))))),"")</f>
        <v/>
      </c>
      <c r="AC47" s="61" t="str">
        <f t="array" aca="1" ref="AC47" ca="1">IFERROR(IF(AC$4&lt;$D47,"",
IF(AC$4&gt;La_Dernière_Opération,"",
IF(AC$4=La_Dernière_Opération,Montant,
IF(AC$4=$D47,IF(OR(AC$4=Tout_JF_P,NOT(NETWORKDAYS.INTL(AC$4,AC$4,Chômés))),"*",Montant),
IF(_T_E=AC$4,IF(OR(AC$4=Tout_JF_P,NOT(NETWORKDAYS.INTL(AC$4,AC$4,Chômés))),"*",Montant),
IF(AND(OFFSET(AC47,,-Sens)&lt;&gt;"",OR(OFFSET(AC$4,,-Sens)=Tout_JF_P,NOT(NETWORKDAYS.INTL(OFFSET(AC$4,,-Sens),OFFSET(AC$4,,-Sens),Chômés)))),IF(OR(AC$4=Tout_JF_P,NOT(NETWORKDAYS.INTL(AC$4,AC$4,Chômés))),"*",Montant),
"")))))),"")</f>
        <v/>
      </c>
      <c r="AD47" s="61" t="str">
        <f t="array" aca="1" ref="AD47" ca="1">IFERROR(IF(AD$4&lt;$D47,"",
IF(AD$4&gt;La_Dernière_Opération,"",
IF(AD$4=La_Dernière_Opération,Montant,
IF(AD$4=$D47,IF(OR(AD$4=Tout_JF_P,NOT(NETWORKDAYS.INTL(AD$4,AD$4,Chômés))),"*",Montant),
IF(_T_E=AD$4,IF(OR(AD$4=Tout_JF_P,NOT(NETWORKDAYS.INTL(AD$4,AD$4,Chômés))),"*",Montant),
IF(AND(OFFSET(AD47,,-Sens)&lt;&gt;"",OR(OFFSET(AD$4,,-Sens)=Tout_JF_P,NOT(NETWORKDAYS.INTL(OFFSET(AD$4,,-Sens),OFFSET(AD$4,,-Sens),Chômés)))),IF(OR(AD$4=Tout_JF_P,NOT(NETWORKDAYS.INTL(AD$4,AD$4,Chômés))),"*",Montant),
"")))))),"")</f>
        <v/>
      </c>
      <c r="AE47" s="61" t="str">
        <f t="array" aca="1" ref="AE47" ca="1">IFERROR(IF(AE$4&lt;$D47,"",
IF(AE$4&gt;La_Dernière_Opération,"",
IF(AE$4=La_Dernière_Opération,Montant,
IF(AE$4=$D47,IF(OR(AE$4=Tout_JF_P,NOT(NETWORKDAYS.INTL(AE$4,AE$4,Chômés))),"*",Montant),
IF(_T_E=AE$4,IF(OR(AE$4=Tout_JF_P,NOT(NETWORKDAYS.INTL(AE$4,AE$4,Chômés))),"*",Montant),
IF(AND(OFFSET(AE47,,-Sens)&lt;&gt;"",OR(OFFSET(AE$4,,-Sens)=Tout_JF_P,NOT(NETWORKDAYS.INTL(OFFSET(AE$4,,-Sens),OFFSET(AE$4,,-Sens),Chômés)))),IF(OR(AE$4=Tout_JF_P,NOT(NETWORKDAYS.INTL(AE$4,AE$4,Chômés))),"*",Montant),
"")))))),"")</f>
        <v/>
      </c>
      <c r="AF47" s="61" t="str">
        <f t="array" aca="1" ref="AF47" ca="1">IFERROR(IF(AF$4&lt;$D47,"",
IF(AF$4&gt;La_Dernière_Opération,"",
IF(AF$4=La_Dernière_Opération,Montant,
IF(AF$4=$D47,IF(OR(AF$4=Tout_JF_P,NOT(NETWORKDAYS.INTL(AF$4,AF$4,Chômés))),"*",Montant),
IF(_T_E=AF$4,IF(OR(AF$4=Tout_JF_P,NOT(NETWORKDAYS.INTL(AF$4,AF$4,Chômés))),"*",Montant),
IF(AND(OFFSET(AF47,,-Sens)&lt;&gt;"",OR(OFFSET(AF$4,,-Sens)=Tout_JF_P,NOT(NETWORKDAYS.INTL(OFFSET(AF$4,,-Sens),OFFSET(AF$4,,-Sens),Chômés)))),IF(OR(AF$4=Tout_JF_P,NOT(NETWORKDAYS.INTL(AF$4,AF$4,Chômés))),"*",Montant),
"")))))),"")</f>
        <v/>
      </c>
      <c r="AG47" s="61" t="str">
        <f t="array" aca="1" ref="AG47" ca="1">IFERROR(IF(AG$4&lt;$D47,"",
IF(AG$4&gt;La_Dernière_Opération,"",
IF(AG$4=La_Dernière_Opération,Montant,
IF(AG$4=$D47,IF(OR(AG$4=Tout_JF_P,NOT(NETWORKDAYS.INTL(AG$4,AG$4,Chômés))),"*",Montant),
IF(_T_E=AG$4,IF(OR(AG$4=Tout_JF_P,NOT(NETWORKDAYS.INTL(AG$4,AG$4,Chômés))),"*",Montant),
IF(AND(OFFSET(AG47,,-Sens)&lt;&gt;"",OR(OFFSET(AG$4,,-Sens)=Tout_JF_P,NOT(NETWORKDAYS.INTL(OFFSET(AG$4,,-Sens),OFFSET(AG$4,,-Sens),Chômés)))),IF(OR(AG$4=Tout_JF_P,NOT(NETWORKDAYS.INTL(AG$4,AG$4,Chômés))),"*",Montant),
"")))))),"")</f>
        <v/>
      </c>
      <c r="AH47" s="61" t="str">
        <f t="array" aca="1" ref="AH47" ca="1">IFERROR(IF(AH$4&lt;$D47,"",
IF(AH$4&gt;La_Dernière_Opération,"",
IF(AH$4=La_Dernière_Opération,Montant,
IF(AH$4=$D47,IF(OR(AH$4=Tout_JF_P,NOT(NETWORKDAYS.INTL(AH$4,AH$4,Chômés))),"*",Montant),
IF(_T_E=AH$4,IF(OR(AH$4=Tout_JF_P,NOT(NETWORKDAYS.INTL(AH$4,AH$4,Chômés))),"*",Montant),
IF(AND(OFFSET(AH47,,-Sens)&lt;&gt;"",OR(OFFSET(AH$4,,-Sens)=Tout_JF_P,NOT(NETWORKDAYS.INTL(OFFSET(AH$4,,-Sens),OFFSET(AH$4,,-Sens),Chômés)))),IF(OR(AH$4=Tout_JF_P,NOT(NETWORKDAYS.INTL(AH$4,AH$4,Chômés))),"*",Montant),
"")))))),"")</f>
        <v/>
      </c>
      <c r="AI47" s="61" t="str">
        <f t="array" aca="1" ref="AI47" ca="1">IFERROR(IF(AI$4&lt;$D47,"",
IF(AI$4&gt;La_Dernière_Opération,"",
IF(AI$4=La_Dernière_Opération,Montant,
IF(AI$4=$D47,IF(OR(AI$4=Tout_JF_P,NOT(NETWORKDAYS.INTL(AI$4,AI$4,Chômés))),"*",Montant),
IF(_T_E=AI$4,IF(OR(AI$4=Tout_JF_P,NOT(NETWORKDAYS.INTL(AI$4,AI$4,Chômés))),"*",Montant),
IF(AND(OFFSET(AI47,,-Sens)&lt;&gt;"",OR(OFFSET(AI$4,,-Sens)=Tout_JF_P,NOT(NETWORKDAYS.INTL(OFFSET(AI$4,,-Sens),OFFSET(AI$4,,-Sens),Chômés)))),IF(OR(AI$4=Tout_JF_P,NOT(NETWORKDAYS.INTL(AI$4,AI$4,Chômés))),"*",Montant),
"")))))),"")</f>
        <v/>
      </c>
      <c r="AJ47" s="61" t="str">
        <f t="array" aca="1" ref="AJ47" ca="1">IFERROR(IF(AJ$4&lt;$D47,"",
IF(AJ$4&gt;La_Dernière_Opération,"",
IF(AJ$4=La_Dernière_Opération,Montant,
IF(AJ$4=$D47,IF(OR(AJ$4=Tout_JF_P,NOT(NETWORKDAYS.INTL(AJ$4,AJ$4,Chômés))),"*",Montant),
IF(_T_E=AJ$4,IF(OR(AJ$4=Tout_JF_P,NOT(NETWORKDAYS.INTL(AJ$4,AJ$4,Chômés))),"*",Montant),
IF(AND(OFFSET(AJ47,,-Sens)&lt;&gt;"",OR(OFFSET(AJ$4,,-Sens)=Tout_JF_P,NOT(NETWORKDAYS.INTL(OFFSET(AJ$4,,-Sens),OFFSET(AJ$4,,-Sens),Chômés)))),IF(OR(AJ$4=Tout_JF_P,NOT(NETWORKDAYS.INTL(AJ$4,AJ$4,Chômés))),"*",Montant),
"")))))),"")</f>
        <v/>
      </c>
      <c r="AK47" s="61" t="str">
        <f t="array" aca="1" ref="AK47" ca="1">IFERROR(IF(AK$4&lt;$D47,"",
IF(AK$4&gt;La_Dernière_Opération,"",
IF(AK$4=La_Dernière_Opération,Montant,
IF(AK$4=$D47,IF(OR(AK$4=Tout_JF_P,NOT(NETWORKDAYS.INTL(AK$4,AK$4,Chômés))),"*",Montant),
IF(_T_E=AK$4,IF(OR(AK$4=Tout_JF_P,NOT(NETWORKDAYS.INTL(AK$4,AK$4,Chômés))),"*",Montant),
IF(AND(OFFSET(AK47,,-Sens)&lt;&gt;"",OR(OFFSET(AK$4,,-Sens)=Tout_JF_P,NOT(NETWORKDAYS.INTL(OFFSET(AK$4,,-Sens),OFFSET(AK$4,,-Sens),Chômés)))),IF(OR(AK$4=Tout_JF_P,NOT(NETWORKDAYS.INTL(AK$4,AK$4,Chômés))),"*",Montant),
"")))))),"")</f>
        <v/>
      </c>
      <c r="AL47" s="61" t="str">
        <f t="array" aca="1" ref="AL47" ca="1">IFERROR(IF(AL$4&lt;$D47,"",
IF(AL$4&gt;La_Dernière_Opération,"",
IF(AL$4=La_Dernière_Opération,Montant,
IF(AL$4=$D47,IF(OR(AL$4=Tout_JF_P,NOT(NETWORKDAYS.INTL(AL$4,AL$4,Chômés))),"*",Montant),
IF(_T_E=AL$4,IF(OR(AL$4=Tout_JF_P,NOT(NETWORKDAYS.INTL(AL$4,AL$4,Chômés))),"*",Montant),
IF(AND(OFFSET(AL47,,-Sens)&lt;&gt;"",OR(OFFSET(AL$4,,-Sens)=Tout_JF_P,NOT(NETWORKDAYS.INTL(OFFSET(AL$4,,-Sens),OFFSET(AL$4,,-Sens),Chômés)))),IF(OR(AL$4=Tout_JF_P,NOT(NETWORKDAYS.INTL(AL$4,AL$4,Chômés))),"*",Montant),
"")))))),"")</f>
        <v/>
      </c>
      <c r="AM47" s="61" t="str">
        <f t="array" aca="1" ref="AM47" ca="1">IFERROR(IF(AM$4&lt;$D47,"",
IF(AM$4&gt;La_Dernière_Opération,"",
IF(AM$4=La_Dernière_Opération,Montant,
IF(AM$4=$D47,IF(OR(AM$4=Tout_JF_P,NOT(NETWORKDAYS.INTL(AM$4,AM$4,Chômés))),"*",Montant),
IF(_T_E=AM$4,IF(OR(AM$4=Tout_JF_P,NOT(NETWORKDAYS.INTL(AM$4,AM$4,Chômés))),"*",Montant),
IF(AND(OFFSET(AM47,,-Sens)&lt;&gt;"",OR(OFFSET(AM$4,,-Sens)=Tout_JF_P,NOT(NETWORKDAYS.INTL(OFFSET(AM$4,,-Sens),OFFSET(AM$4,,-Sens),Chômés)))),IF(OR(AM$4=Tout_JF_P,NOT(NETWORKDAYS.INTL(AM$4,AM$4,Chômés))),"*",Montant),
"")))))),"")</f>
        <v/>
      </c>
      <c r="AN47" s="61" t="str">
        <f t="array" aca="1" ref="AN47" ca="1">IFERROR(IF(AN$4&lt;$D47,"",
IF(AN$4&gt;La_Dernière_Opération,"",
IF(AN$4=La_Dernière_Opération,Montant,
IF(AN$4=$D47,IF(OR(AN$4=Tout_JF_P,NOT(NETWORKDAYS.INTL(AN$4,AN$4,Chômés))),"*",Montant),
IF(_T_E=AN$4,IF(OR(AN$4=Tout_JF_P,NOT(NETWORKDAYS.INTL(AN$4,AN$4,Chômés))),"*",Montant),
IF(AND(OFFSET(AN47,,-Sens)&lt;&gt;"",OR(OFFSET(AN$4,,-Sens)=Tout_JF_P,NOT(NETWORKDAYS.INTL(OFFSET(AN$4,,-Sens),OFFSET(AN$4,,-Sens),Chômés)))),IF(OR(AN$4=Tout_JF_P,NOT(NETWORKDAYS.INTL(AN$4,AN$4,Chômés))),"*",Montant),
"")))))),"")</f>
        <v/>
      </c>
      <c r="AO47" s="61" t="str">
        <f t="array" aca="1" ref="AO47" ca="1">IFERROR(IF(AO$4&lt;$D47,"",
IF(AO$4&gt;La_Dernière_Opération,"",
IF(AO$4=La_Dernière_Opération,Montant,
IF(AO$4=$D47,IF(OR(AO$4=Tout_JF_P,NOT(NETWORKDAYS.INTL(AO$4,AO$4,Chômés))),"*",Montant),
IF(_T_E=AO$4,IF(OR(AO$4=Tout_JF_P,NOT(NETWORKDAYS.INTL(AO$4,AO$4,Chômés))),"*",Montant),
IF(AND(OFFSET(AO47,,-Sens)&lt;&gt;"",OR(OFFSET(AO$4,,-Sens)=Tout_JF_P,NOT(NETWORKDAYS.INTL(OFFSET(AO$4,,-Sens),OFFSET(AO$4,,-Sens),Chômés)))),IF(OR(AO$4=Tout_JF_P,NOT(NETWORKDAYS.INTL(AO$4,AO$4,Chômés))),"*",Montant),
"")))))),"")</f>
        <v/>
      </c>
      <c r="AP47" s="61" t="str">
        <f t="array" aca="1" ref="AP47" ca="1">IFERROR(IF(AP$4&lt;$D47,"",
IF(AP$4&gt;La_Dernière_Opération,"",
IF(AP$4=La_Dernière_Opération,Montant,
IF(AP$4=$D47,IF(OR(AP$4=Tout_JF_P,NOT(NETWORKDAYS.INTL(AP$4,AP$4,Chômés))),"*",Montant),
IF(_T_E=AP$4,IF(OR(AP$4=Tout_JF_P,NOT(NETWORKDAYS.INTL(AP$4,AP$4,Chômés))),"*",Montant),
IF(AND(OFFSET(AP47,,-Sens)&lt;&gt;"",OR(OFFSET(AP$4,,-Sens)=Tout_JF_P,NOT(NETWORKDAYS.INTL(OFFSET(AP$4,,-Sens),OFFSET(AP$4,,-Sens),Chômés)))),IF(OR(AP$4=Tout_JF_P,NOT(NETWORKDAYS.INTL(AP$4,AP$4,Chômés))),"*",Montant),
"")))))),"")</f>
        <v/>
      </c>
      <c r="AQ47" s="61" t="str">
        <f t="array" aca="1" ref="AQ47" ca="1">IFERROR(IF(AQ$4&lt;$D47,"",
IF(AQ$4&gt;La_Dernière_Opération,"",
IF(AQ$4=La_Dernière_Opération,Montant,
IF(AQ$4=$D47,IF(OR(AQ$4=Tout_JF_P,NOT(NETWORKDAYS.INTL(AQ$4,AQ$4,Chômés))),"*",Montant),
IF(_T_E=AQ$4,IF(OR(AQ$4=Tout_JF_P,NOT(NETWORKDAYS.INTL(AQ$4,AQ$4,Chômés))),"*",Montant),
IF(AND(OFFSET(AQ47,,-Sens)&lt;&gt;"",OR(OFFSET(AQ$4,,-Sens)=Tout_JF_P,NOT(NETWORKDAYS.INTL(OFFSET(AQ$4,,-Sens),OFFSET(AQ$4,,-Sens),Chômés)))),IF(OR(AQ$4=Tout_JF_P,NOT(NETWORKDAYS.INTL(AQ$4,AQ$4,Chômés))),"*",Montant),
"")))))),"")</f>
        <v/>
      </c>
      <c r="AR47" s="61" t="str">
        <f t="array" aca="1" ref="AR47" ca="1">IFERROR(IF(AR$4&lt;$D47,"",
IF(AR$4&gt;La_Dernière_Opération,"",
IF(AR$4=La_Dernière_Opération,Montant,
IF(AR$4=$D47,IF(OR(AR$4=Tout_JF_P,NOT(NETWORKDAYS.INTL(AR$4,AR$4,Chômés))),"*",Montant),
IF(_T_E=AR$4,IF(OR(AR$4=Tout_JF_P,NOT(NETWORKDAYS.INTL(AR$4,AR$4,Chômés))),"*",Montant),
IF(AND(OFFSET(AR47,,-Sens)&lt;&gt;"",OR(OFFSET(AR$4,,-Sens)=Tout_JF_P,NOT(NETWORKDAYS.INTL(OFFSET(AR$4,,-Sens),OFFSET(AR$4,,-Sens),Chômés)))),IF(OR(AR$4=Tout_JF_P,NOT(NETWORKDAYS.INTL(AR$4,AR$4,Chômés))),"*",Montant),
"")))))),"")</f>
        <v/>
      </c>
      <c r="AS47" s="61" t="str">
        <f t="array" aca="1" ref="AS47" ca="1">IFERROR(IF(AS$4&lt;$D47,"",
IF(AS$4&gt;La_Dernière_Opération,"",
IF(AS$4=La_Dernière_Opération,Montant,
IF(AS$4=$D47,IF(OR(AS$4=Tout_JF_P,NOT(NETWORKDAYS.INTL(AS$4,AS$4,Chômés))),"*",Montant),
IF(_T_E=AS$4,IF(OR(AS$4=Tout_JF_P,NOT(NETWORKDAYS.INTL(AS$4,AS$4,Chômés))),"*",Montant),
IF(AND(OFFSET(AS47,,-Sens)&lt;&gt;"",OR(OFFSET(AS$4,,-Sens)=Tout_JF_P,NOT(NETWORKDAYS.INTL(OFFSET(AS$4,,-Sens),OFFSET(AS$4,,-Sens),Chômés)))),IF(OR(AS$4=Tout_JF_P,NOT(NETWORKDAYS.INTL(AS$4,AS$4,Chômés))),"*",Montant),
"")))))),"")</f>
        <v/>
      </c>
      <c r="AT47" s="61" t="str">
        <f t="array" aca="1" ref="AT47" ca="1">IFERROR(IF(AT$4&lt;$D47,"",
IF(AT$4&gt;La_Dernière_Opération,"",
IF(AT$4=La_Dernière_Opération,Montant,
IF(AT$4=$D47,IF(OR(AT$4=Tout_JF_P,NOT(NETWORKDAYS.INTL(AT$4,AT$4,Chômés))),"*",Montant),
IF(_T_E=AT$4,IF(OR(AT$4=Tout_JF_P,NOT(NETWORKDAYS.INTL(AT$4,AT$4,Chômés))),"*",Montant),
IF(AND(OFFSET(AT47,,-Sens)&lt;&gt;"",OR(OFFSET(AT$4,,-Sens)=Tout_JF_P,NOT(NETWORKDAYS.INTL(OFFSET(AT$4,,-Sens),OFFSET(AT$4,,-Sens),Chômés)))),IF(OR(AT$4=Tout_JF_P,NOT(NETWORKDAYS.INTL(AT$4,AT$4,Chômés))),"*",Montant),
"")))))),"")</f>
        <v/>
      </c>
      <c r="AU47" s="61" t="str">
        <f t="array" aca="1" ref="AU47" ca="1">IFERROR(IF(AU$4&lt;$D47,"",
IF(AU$4&gt;La_Dernière_Opération,"",
IF(AU$4=La_Dernière_Opération,Montant,
IF(AU$4=$D47,IF(OR(AU$4=Tout_JF_P,NOT(NETWORKDAYS.INTL(AU$4,AU$4,Chômés))),"*",Montant),
IF(_T_E=AU$4,IF(OR(AU$4=Tout_JF_P,NOT(NETWORKDAYS.INTL(AU$4,AU$4,Chômés))),"*",Montant),
IF(AND(OFFSET(AU47,,-Sens)&lt;&gt;"",OR(OFFSET(AU$4,,-Sens)=Tout_JF_P,NOT(NETWORKDAYS.INTL(OFFSET(AU$4,,-Sens),OFFSET(AU$4,,-Sens),Chômés)))),IF(OR(AU$4=Tout_JF_P,NOT(NETWORKDAYS.INTL(AU$4,AU$4,Chômés))),"*",Montant),
"")))))),"")</f>
        <v/>
      </c>
      <c r="AV47" s="61" t="str">
        <f t="array" aca="1" ref="AV47" ca="1">IFERROR(IF(AV$4&lt;$D47,"",
IF(AV$4&gt;La_Dernière_Opération,"",
IF(AV$4=La_Dernière_Opération,Montant,
IF(AV$4=$D47,IF(OR(AV$4=Tout_JF_P,NOT(NETWORKDAYS.INTL(AV$4,AV$4,Chômés))),"*",Montant),
IF(_T_E=AV$4,IF(OR(AV$4=Tout_JF_P,NOT(NETWORKDAYS.INTL(AV$4,AV$4,Chômés))),"*",Montant),
IF(AND(OFFSET(AV47,,-Sens)&lt;&gt;"",OR(OFFSET(AV$4,,-Sens)=Tout_JF_P,NOT(NETWORKDAYS.INTL(OFFSET(AV$4,,-Sens),OFFSET(AV$4,,-Sens),Chômés)))),IF(OR(AV$4=Tout_JF_P,NOT(NETWORKDAYS.INTL(AV$4,AV$4,Chômés))),"*",Montant),
"")))))),"")</f>
        <v/>
      </c>
      <c r="AW47" s="61" t="str">
        <f t="array" aca="1" ref="AW47" ca="1">IFERROR(IF(AW$4&lt;$D47,"",
IF(AW$4&gt;La_Dernière_Opération,"",
IF(AW$4=La_Dernière_Opération,Montant,
IF(AW$4=$D47,IF(OR(AW$4=Tout_JF_P,NOT(NETWORKDAYS.INTL(AW$4,AW$4,Chômés))),"*",Montant),
IF(_T_E=AW$4,IF(OR(AW$4=Tout_JF_P,NOT(NETWORKDAYS.INTL(AW$4,AW$4,Chômés))),"*",Montant),
IF(AND(OFFSET(AW47,,-Sens)&lt;&gt;"",OR(OFFSET(AW$4,,-Sens)=Tout_JF_P,NOT(NETWORKDAYS.INTL(OFFSET(AW$4,,-Sens),OFFSET(AW$4,,-Sens),Chômés)))),IF(OR(AW$4=Tout_JF_P,NOT(NETWORKDAYS.INTL(AW$4,AW$4,Chômés))),"*",Montant),
"")))))),"")</f>
        <v/>
      </c>
      <c r="AX47" s="61" t="str">
        <f t="array" aca="1" ref="AX47" ca="1">IFERROR(IF(AX$4&lt;$D47,"",
IF(AX$4&gt;La_Dernière_Opération,"",
IF(AX$4=La_Dernière_Opération,Montant,
IF(AX$4=$D47,IF(OR(AX$4=Tout_JF_P,NOT(NETWORKDAYS.INTL(AX$4,AX$4,Chômés))),"*",Montant),
IF(_T_E=AX$4,IF(OR(AX$4=Tout_JF_P,NOT(NETWORKDAYS.INTL(AX$4,AX$4,Chômés))),"*",Montant),
IF(AND(OFFSET(AX47,,-Sens)&lt;&gt;"",OR(OFFSET(AX$4,,-Sens)=Tout_JF_P,NOT(NETWORKDAYS.INTL(OFFSET(AX$4,,-Sens),OFFSET(AX$4,,-Sens),Chômés)))),IF(OR(AX$4=Tout_JF_P,NOT(NETWORKDAYS.INTL(AX$4,AX$4,Chômés))),"*",Montant),
"")))))),"")</f>
        <v/>
      </c>
      <c r="AY47" s="61" t="str">
        <f t="array" aca="1" ref="AY47" ca="1">IFERROR(IF(AY$4&lt;$D47,"",
IF(AY$4&gt;La_Dernière_Opération,"",
IF(AY$4=La_Dernière_Opération,Montant,
IF(AY$4=$D47,IF(OR(AY$4=Tout_JF_P,NOT(NETWORKDAYS.INTL(AY$4,AY$4,Chômés))),"*",Montant),
IF(_T_E=AY$4,IF(OR(AY$4=Tout_JF_P,NOT(NETWORKDAYS.INTL(AY$4,AY$4,Chômés))),"*",Montant),
IF(AND(OFFSET(AY47,,-Sens)&lt;&gt;"",OR(OFFSET(AY$4,,-Sens)=Tout_JF_P,NOT(NETWORKDAYS.INTL(OFFSET(AY$4,,-Sens),OFFSET(AY$4,,-Sens),Chômés)))),IF(OR(AY$4=Tout_JF_P,NOT(NETWORKDAYS.INTL(AY$4,AY$4,Chômés))),"*",Montant),
"")))))),"")</f>
        <v/>
      </c>
      <c r="AZ47" s="61" t="str">
        <f t="array" aca="1" ref="AZ47" ca="1">IFERROR(IF(AZ$4&lt;$D47,"",
IF(AZ$4&gt;La_Dernière_Opération,"",
IF(AZ$4=La_Dernière_Opération,Montant,
IF(AZ$4=$D47,IF(OR(AZ$4=Tout_JF_P,NOT(NETWORKDAYS.INTL(AZ$4,AZ$4,Chômés))),"*",Montant),
IF(_T_E=AZ$4,IF(OR(AZ$4=Tout_JF_P,NOT(NETWORKDAYS.INTL(AZ$4,AZ$4,Chômés))),"*",Montant),
IF(AND(OFFSET(AZ47,,-Sens)&lt;&gt;"",OR(OFFSET(AZ$4,,-Sens)=Tout_JF_P,NOT(NETWORKDAYS.INTL(OFFSET(AZ$4,,-Sens),OFFSET(AZ$4,,-Sens),Chômés)))),IF(OR(AZ$4=Tout_JF_P,NOT(NETWORKDAYS.INTL(AZ$4,AZ$4,Chômés))),"*",Montant),
"")))))),"")</f>
        <v/>
      </c>
      <c r="BA47" s="61" t="str">
        <f t="array" aca="1" ref="BA47" ca="1">IFERROR(IF(BA$4&lt;$D47,"",
IF(BA$4&gt;La_Dernière_Opération,"",
IF(BA$4=La_Dernière_Opération,Montant,
IF(BA$4=$D47,IF(OR(BA$4=Tout_JF_P,NOT(NETWORKDAYS.INTL(BA$4,BA$4,Chômés))),"*",Montant),
IF(_T_E=BA$4,IF(OR(BA$4=Tout_JF_P,NOT(NETWORKDAYS.INTL(BA$4,BA$4,Chômés))),"*",Montant),
IF(AND(OFFSET(BA47,,-Sens)&lt;&gt;"",OR(OFFSET(BA$4,,-Sens)=Tout_JF_P,NOT(NETWORKDAYS.INTL(OFFSET(BA$4,,-Sens),OFFSET(BA$4,,-Sens),Chômés)))),IF(OR(BA$4=Tout_JF_P,NOT(NETWORKDAYS.INTL(BA$4,BA$4,Chômés))),"*",Montant),
"")))))),"")</f>
        <v/>
      </c>
      <c r="BB47" s="44" t="str">
        <f t="array" aca="1" ref="BB47" ca="1">IFERROR(IF(BB$4&lt;$D47,"",
IF(BB$4&gt;La_Dernière_Opération,"",
IF(BB$4=La_Dernière_Opération,Montant,
IF(BB$4=$D47,IF(OR(BB$4=Tout_JF_P,NOT(NETWORKDAYS.INTL(BB$4,BB$4,Chômés))),"*",Montant),
IF(_T_E=BB$4,IF(OR(BB$4=Tout_JF_P,NOT(NETWORKDAYS.INTL(BB$4,BB$4,Chômés))),"*",Montant),
IF(AND(OFFSET(BB47,,-Sens)&lt;&gt;"",OR(OFFSET(BB$4,,-Sens)=Tout_JF_P,NOT(NETWORKDAYS.INTL(OFFSET(BB$4,,-Sens),OFFSET(BB$4,,-Sens),Chômés)))),IF(OR(BB$4=Tout_JF_P,NOT(NETWORKDAYS.INTL(BB$4,BB$4,Chômés))),"*",Montant),
"")))))),"")</f>
        <v/>
      </c>
      <c r="BC47" s="44" t="str">
        <f t="array" aca="1" ref="BC47" ca="1">IFERROR(IF(BC$4&lt;$D47,"",
IF(BC$4&gt;La_Dernière_Opération,"",
IF(BC$4=La_Dernière_Opération,Montant,
IF(BC$4=$D47,IF(OR(BC$4=Tout_JF_P,NOT(NETWORKDAYS.INTL(BC$4,BC$4,Chômés))),"*",Montant),
IF(_T_E=BC$4,IF(OR(BC$4=Tout_JF_P,NOT(NETWORKDAYS.INTL(BC$4,BC$4,Chômés))),"*",Montant),
IF(AND(OFFSET(BC47,,-Sens)&lt;&gt;"",OR(OFFSET(BC$4,,-Sens)=Tout_JF_P,NOT(NETWORKDAYS.INTL(OFFSET(BC$4,,-Sens),OFFSET(BC$4,,-Sens),Chômés)))),IF(OR(BC$4=Tout_JF_P,NOT(NETWORKDAYS.INTL(BC$4,BC$4,Chômés))),"*",Montant),
"")))))),"")</f>
        <v/>
      </c>
      <c r="BD47" s="44" t="str">
        <f t="array" aca="1" ref="BD47" ca="1">IFERROR(IF(BD$4&lt;$D47,"",
IF(BD$4&gt;La_Dernière_Opération,"",
IF(BD$4=La_Dernière_Opération,Montant,
IF(BD$4=$D47,IF(OR(BD$4=Tout_JF_P,NOT(NETWORKDAYS.INTL(BD$4,BD$4,Chômés))),"*",Montant),
IF(_T_E=BD$4,IF(OR(BD$4=Tout_JF_P,NOT(NETWORKDAYS.INTL(BD$4,BD$4,Chômés))),"*",Montant),
IF(AND(OFFSET(BD47,,-Sens)&lt;&gt;"",OR(OFFSET(BD$4,,-Sens)=Tout_JF_P,NOT(NETWORKDAYS.INTL(OFFSET(BD$4,,-Sens),OFFSET(BD$4,,-Sens),Chômés)))),IF(OR(BD$4=Tout_JF_P,NOT(NETWORKDAYS.INTL(BD$4,BD$4,Chômés))),"*",Montant),
"")))))),"")</f>
        <v/>
      </c>
      <c r="BE47" s="44" t="str">
        <f t="array" aca="1" ref="BE47" ca="1">IFERROR(IF(BE$4&lt;$D47,"",
IF(BE$4&gt;La_Dernière_Opération,"",
IF(BE$4=La_Dernière_Opération,Montant,
IF(BE$4=$D47,IF(OR(BE$4=Tout_JF_P,NOT(NETWORKDAYS.INTL(BE$4,BE$4,Chômés))),"*",Montant),
IF(_T_E=BE$4,IF(OR(BE$4=Tout_JF_P,NOT(NETWORKDAYS.INTL(BE$4,BE$4,Chômés))),"*",Montant),
IF(AND(OFFSET(BE47,,-Sens)&lt;&gt;"",OR(OFFSET(BE$4,,-Sens)=Tout_JF_P,NOT(NETWORKDAYS.INTL(OFFSET(BE$4,,-Sens),OFFSET(BE$4,,-Sens),Chômés)))),IF(OR(BE$4=Tout_JF_P,NOT(NETWORKDAYS.INTL(BE$4,BE$4,Chômés))),"*",Montant),
"")))))),"")</f>
        <v/>
      </c>
      <c r="BF47" s="44" t="str">
        <f t="array" aca="1" ref="BF47" ca="1">IFERROR(IF(BF$4&lt;$D47,"",
IF(BF$4&gt;La_Dernière_Opération,"",
IF(BF$4=La_Dernière_Opération,Montant,
IF(BF$4=$D47,IF(OR(BF$4=Tout_JF_P,NOT(NETWORKDAYS.INTL(BF$4,BF$4,Chômés))),"*",Montant),
IF(_T_E=BF$4,IF(OR(BF$4=Tout_JF_P,NOT(NETWORKDAYS.INTL(BF$4,BF$4,Chômés))),"*",Montant),
IF(AND(OFFSET(BF47,,-Sens)&lt;&gt;"",OR(OFFSET(BF$4,,-Sens)=Tout_JF_P,NOT(NETWORKDAYS.INTL(OFFSET(BF$4,,-Sens),OFFSET(BF$4,,-Sens),Chômés)))),IF(OR(BF$4=Tout_JF_P,NOT(NETWORKDAYS.INTL(BF$4,BF$4,Chômés))),"*",Montant),
"")))))),"")</f>
        <v/>
      </c>
      <c r="BG47" s="44" t="str">
        <f t="array" aca="1" ref="BG47" ca="1">IFERROR(IF(BG$4&lt;$D47,"",
IF(BG$4&gt;La_Dernière_Opération,"",
IF(BG$4=La_Dernière_Opération,Montant,
IF(BG$4=$D47,IF(OR(BG$4=Tout_JF_P,NOT(NETWORKDAYS.INTL(BG$4,BG$4,Chômés))),"*",Montant),
IF(_T_E=BG$4,IF(OR(BG$4=Tout_JF_P,NOT(NETWORKDAYS.INTL(BG$4,BG$4,Chômés))),"*",Montant),
IF(AND(OFFSET(BG47,,-Sens)&lt;&gt;"",OR(OFFSET(BG$4,,-Sens)=Tout_JF_P,NOT(NETWORKDAYS.INTL(OFFSET(BG$4,,-Sens),OFFSET(BG$4,,-Sens),Chômés)))),IF(OR(BG$4=Tout_JF_P,NOT(NETWORKDAYS.INTL(BG$4,BG$4,Chômés))),"*",Montant),
"")))))),"")</f>
        <v/>
      </c>
      <c r="BH47" s="40" t="str">
        <f t="array" aca="1" ref="BH47" ca="1">IFERROR(IF(BH$4&lt;$D47,"",
IF(BH$4&gt;La_Dernière_Opération,"",
IF(BH$4=La_Dernière_Opération,Montant,
IF(BH$4=$D47,IF(OR(BH$4=Tout_JF_P,NOT(NETWORKDAYS.INTL(BH$4,BH$4,Chômés))),"*",Montant),
IF(_T_E=BH$4,IF(OR(BH$4=Tout_JF_P,NOT(NETWORKDAYS.INTL(BH$4,BH$4,Chômés))),"*",Montant),
IF(AND(OFFSET(BH47,,-Sens)&lt;&gt;"",OR(OFFSET(BH$4,,-Sens)=Tout_JF_P,NOT(NETWORKDAYS.INTL(OFFSET(BH$4,,-Sens),OFFSET(BH$4,,-Sens),Chômés)))),IF(OR(BH$4=Tout_JF_P,NOT(NETWORKDAYS.INTL(BH$4,BH$4,Chômés))),"*",Montant),
"")))))),"")</f>
        <v/>
      </c>
    </row>
    <row r="48" spans="1:60" ht="26.25" x14ac:dyDescent="0.25">
      <c r="A48" s="63" t="s">
        <v>155</v>
      </c>
      <c r="B48" s="75" t="s">
        <v>168</v>
      </c>
      <c r="C48" s="71"/>
      <c r="D48" s="72">
        <v>43845</v>
      </c>
      <c r="E48" s="77" t="s">
        <v>54</v>
      </c>
      <c r="F48" s="73">
        <v>10000</v>
      </c>
      <c r="G48" s="71"/>
      <c r="H48" s="74">
        <f t="array" aca="1" ref="H48" ca="1">IF(OR($D48=Fériés,$D48=Ponts,NOT(NETWORKDAYS.INTL($D48,$D48,Chômés))),"Erreur de",IF($D48="","Absence de",IFERROR(
IF($I48="Terminé","Opération",
IF(TODAY()&lt;=$D48,$D48,
IF($I48&lt;WORKDAY.INTL(Prochaine_Echéance,IF(OR(WORKDAY.INTL(Prochaine_Echéance,0,Chômés,Tout_JF_P)=Tout_JF_P),1,0)*Sens,Chômés,Tout_JF_P),
$I48,
WORKDAY.INTL(Prochaine_Echéance,IF(OR(WORKDAY.INTL(Prochaine_Echéance,0,Chômés,Tout_JF_P)=Tout_JF_P),1,0)*Sens,Chômés,Tout_JF_P))
)),
IF($D48="","Absence de","Erreur de"))))</f>
        <v>43936</v>
      </c>
      <c r="I48" s="60" t="str">
        <f t="array" aca="1" ref="I48" ca="1">IF(OR($D48=Fériés,$D48=Ponts,NOT(NETWORKDAYS.INTL($D48,$D48,Chômés))),"date de début",IFERROR(
IF(La_Dernière_Opération&gt;EDATE($D48,100),"Perpétuel",
IF(La_Dernière_Opération&lt;TODAY(),"Terminé",La_Dernière_Opération)),IF(AND(ISNUMBER($D48),$E48=""),"périodicité","date de début")))</f>
        <v>Perpétuel</v>
      </c>
      <c r="J48" s="40" t="str">
        <f t="array" aca="1" ref="J48" ca="1">IFERROR(IF(J$4&lt;$D48,"",
IF(J$4&gt;La_Dernière_Opération,"",
IF(J$4=La_Dernière_Opération,Montant,
IF(J$4=$D48,IF(OR(J$4=Tout_JF_P,NOT(NETWORKDAYS.INTL(J$4,J$4,Chômés))),"*",Montant),
IF(_T_E=J$4,IF(OR(J$4=Tout_JF_P,NOT(NETWORKDAYS.INTL(J$4,J$4,Chômés))),"*",Montant),
IF(AND(OFFSET(J48,,-Sens)&lt;&gt;"",OR(OFFSET(J$4,,-Sens)=Tout_JF_P,NOT(NETWORKDAYS.INTL(OFFSET(J$4,,-Sens),OFFSET(J$4,,-Sens),Chômés)))),IF(OR(J$4=Tout_JF_P,NOT(NETWORKDAYS.INTL(J$4,J$4,Chômés))),"*",Montant),
"")))))),"")</f>
        <v/>
      </c>
      <c r="K48" s="40" t="str">
        <f t="array" aca="1" ref="K48" ca="1">IFERROR(IF(K$4&lt;$D48,"",
IF(K$4&gt;La_Dernière_Opération,"",
IF(K$4=La_Dernière_Opération,Montant,
IF(K$4=$D48,IF(OR(K$4=Tout_JF_P,NOT(NETWORKDAYS.INTL(K$4,K$4,Chômés))),"*",Montant),
IF(_T_E=K$4,IF(OR(K$4=Tout_JF_P,NOT(NETWORKDAYS.INTL(K$4,K$4,Chômés))),"*",Montant),
IF(AND(OFFSET(K48,,-Sens)&lt;&gt;"",OR(OFFSET(K$4,,-Sens)=Tout_JF_P,NOT(NETWORKDAYS.INTL(OFFSET(K$4,,-Sens),OFFSET(K$4,,-Sens),Chômés)))),IF(OR(K$4=Tout_JF_P,NOT(NETWORKDAYS.INTL(K$4,K$4,Chômés))),"*",Montant),
"")))))),"")</f>
        <v/>
      </c>
      <c r="L48" s="40" t="str">
        <f t="array" aca="1" ref="L48" ca="1">IFERROR(IF(L$4&lt;$D48,"",
IF(L$4&gt;La_Dernière_Opération,"",
IF(L$4=La_Dernière_Opération,Montant,
IF(L$4=$D48,IF(OR(L$4=Tout_JF_P,NOT(NETWORKDAYS.INTL(L$4,L$4,Chômés))),"*",Montant),
IF(_T_E=L$4,IF(OR(L$4=Tout_JF_P,NOT(NETWORKDAYS.INTL(L$4,L$4,Chômés))),"*",Montant),
IF(AND(OFFSET(L48,,-Sens)&lt;&gt;"",OR(OFFSET(L$4,,-Sens)=Tout_JF_P,NOT(NETWORKDAYS.INTL(OFFSET(L$4,,-Sens),OFFSET(L$4,,-Sens),Chômés)))),IF(OR(L$4=Tout_JF_P,NOT(NETWORKDAYS.INTL(L$4,L$4,Chômés))),"*",Montant),
"")))))),"")</f>
        <v/>
      </c>
      <c r="M48" s="40" t="str">
        <f t="array" aca="1" ref="M48" ca="1">IFERROR(IF(M$4&lt;$D48,"",
IF(M$4&gt;La_Dernière_Opération,"",
IF(M$4=La_Dernière_Opération,Montant,
IF(M$4=$D48,IF(OR(M$4=Tout_JF_P,NOT(NETWORKDAYS.INTL(M$4,M$4,Chômés))),"*",Montant),
IF(_T_E=M$4,IF(OR(M$4=Tout_JF_P,NOT(NETWORKDAYS.INTL(M$4,M$4,Chômés))),"*",Montant),
IF(AND(OFFSET(M48,,-Sens)&lt;&gt;"",OR(OFFSET(M$4,,-Sens)=Tout_JF_P,NOT(NETWORKDAYS.INTL(OFFSET(M$4,,-Sens),OFFSET(M$4,,-Sens),Chômés)))),IF(OR(M$4=Tout_JF_P,NOT(NETWORKDAYS.INTL(M$4,M$4,Chômés))),"*",Montant),
"")))))),"")</f>
        <v/>
      </c>
      <c r="N48" s="40" t="str">
        <f t="array" aca="1" ref="N48" ca="1">IFERROR(IF(N$4&lt;$D48,"",
IF(N$4&gt;La_Dernière_Opération,"",
IF(N$4=La_Dernière_Opération,Montant,
IF(N$4=$D48,IF(OR(N$4=Tout_JF_P,NOT(NETWORKDAYS.INTL(N$4,N$4,Chômés))),"*",Montant),
IF(_T_E=N$4,IF(OR(N$4=Tout_JF_P,NOT(NETWORKDAYS.INTL(N$4,N$4,Chômés))),"*",Montant),
IF(AND(OFFSET(N48,,-Sens)&lt;&gt;"",OR(OFFSET(N$4,,-Sens)=Tout_JF_P,NOT(NETWORKDAYS.INTL(OFFSET(N$4,,-Sens),OFFSET(N$4,,-Sens),Chômés)))),IF(OR(N$4=Tout_JF_P,NOT(NETWORKDAYS.INTL(N$4,N$4,Chômés))),"*",Montant),
"")))))),"")</f>
        <v/>
      </c>
      <c r="O48" s="40" t="str">
        <f t="array" aca="1" ref="O48" ca="1">IFERROR(IF(O$4&lt;$D48,"",
IF(O$4&gt;La_Dernière_Opération,"",
IF(O$4=La_Dernière_Opération,Montant,
IF(O$4=$D48,IF(OR(O$4=Tout_JF_P,NOT(NETWORKDAYS.INTL(O$4,O$4,Chômés))),"*",Montant),
IF(_T_E=O$4,IF(OR(O$4=Tout_JF_P,NOT(NETWORKDAYS.INTL(O$4,O$4,Chômés))),"*",Montant),
IF(AND(OFFSET(O48,,-Sens)&lt;&gt;"",OR(OFFSET(O$4,,-Sens)=Tout_JF_P,NOT(NETWORKDAYS.INTL(OFFSET(O$4,,-Sens),OFFSET(O$4,,-Sens),Chômés)))),IF(OR(O$4=Tout_JF_P,NOT(NETWORKDAYS.INTL(O$4,O$4,Chômés))),"*",Montant),
"")))))),"")</f>
        <v/>
      </c>
      <c r="P48" s="40" t="str">
        <f t="array" aca="1" ref="P48" ca="1">IFERROR(IF(P$4&lt;$D48,"",
IF(P$4&gt;La_Dernière_Opération,"",
IF(P$4=La_Dernière_Opération,Montant,
IF(P$4=$D48,IF(OR(P$4=Tout_JF_P,NOT(NETWORKDAYS.INTL(P$4,P$4,Chômés))),"*",Montant),
IF(_T_E=P$4,IF(OR(P$4=Tout_JF_P,NOT(NETWORKDAYS.INTL(P$4,P$4,Chômés))),"*",Montant),
IF(AND(OFFSET(P48,,-Sens)&lt;&gt;"",OR(OFFSET(P$4,,-Sens)=Tout_JF_P,NOT(NETWORKDAYS.INTL(OFFSET(P$4,,-Sens),OFFSET(P$4,,-Sens),Chômés)))),IF(OR(P$4=Tout_JF_P,NOT(NETWORKDAYS.INTL(P$4,P$4,Chômés))),"*",Montant),
"")))))),"")</f>
        <v/>
      </c>
      <c r="Q48" s="40" t="str">
        <f t="array" aca="1" ref="Q48" ca="1">IFERROR(IF(Q$4&lt;$D48,"",
IF(Q$4&gt;La_Dernière_Opération,"",
IF(Q$4=La_Dernière_Opération,Montant,
IF(Q$4=$D48,IF(OR(Q$4=Tout_JF_P,NOT(NETWORKDAYS.INTL(Q$4,Q$4,Chômés))),"*",Montant),
IF(_T_E=Q$4,IF(OR(Q$4=Tout_JF_P,NOT(NETWORKDAYS.INTL(Q$4,Q$4,Chômés))),"*",Montant),
IF(AND(OFFSET(Q48,,-Sens)&lt;&gt;"",OR(OFFSET(Q$4,,-Sens)=Tout_JF_P,NOT(NETWORKDAYS.INTL(OFFSET(Q$4,,-Sens),OFFSET(Q$4,,-Sens),Chômés)))),IF(OR(Q$4=Tout_JF_P,NOT(NETWORKDAYS.INTL(Q$4,Q$4,Chômés))),"*",Montant),
"")))))),"")</f>
        <v/>
      </c>
      <c r="R48" s="61" t="str">
        <f t="array" aca="1" ref="R48" ca="1">IFERROR(IF(R$4&lt;$D48,"",
IF(R$4&gt;La_Dernière_Opération,"",
IF(R$4=La_Dernière_Opération,Montant,
IF(R$4=$D48,IF(OR(R$4=Tout_JF_P,NOT(NETWORKDAYS.INTL(R$4,R$4,Chômés))),"*",Montant),
IF(_T_E=R$4,IF(OR(R$4=Tout_JF_P,NOT(NETWORKDAYS.INTL(R$4,R$4,Chômés))),"*",Montant),
IF(AND(OFFSET(R48,,-Sens)&lt;&gt;"",OR(OFFSET(R$4,,-Sens)=Tout_JF_P,NOT(NETWORKDAYS.INTL(OFFSET(R$4,,-Sens),OFFSET(R$4,,-Sens),Chômés)))),IF(OR(R$4=Tout_JF_P,NOT(NETWORKDAYS.INTL(R$4,R$4,Chômés))),"*",Montant),
"")))))),"")</f>
        <v/>
      </c>
      <c r="S48" s="61" t="str">
        <f t="array" aca="1" ref="S48" ca="1">IFERROR(IF(S$4&lt;$D48,"",
IF(S$4&gt;La_Dernière_Opération,"",
IF(S$4=La_Dernière_Opération,Montant,
IF(S$4=$D48,IF(OR(S$4=Tout_JF_P,NOT(NETWORKDAYS.INTL(S$4,S$4,Chômés))),"*",Montant),
IF(_T_E=S$4,IF(OR(S$4=Tout_JF_P,NOT(NETWORKDAYS.INTL(S$4,S$4,Chômés))),"*",Montant),
IF(AND(OFFSET(S48,,-Sens)&lt;&gt;"",OR(OFFSET(S$4,,-Sens)=Tout_JF_P,NOT(NETWORKDAYS.INTL(OFFSET(S$4,,-Sens),OFFSET(S$4,,-Sens),Chômés)))),IF(OR(S$4=Tout_JF_P,NOT(NETWORKDAYS.INTL(S$4,S$4,Chômés))),"*",Montant),
"")))))),"")</f>
        <v/>
      </c>
      <c r="T48" s="61" t="str">
        <f t="array" aca="1" ref="T48" ca="1">IFERROR(IF(T$4&lt;$D48,"",
IF(T$4&gt;La_Dernière_Opération,"",
IF(T$4=La_Dernière_Opération,Montant,
IF(T$4=$D48,IF(OR(T$4=Tout_JF_P,NOT(NETWORKDAYS.INTL(T$4,T$4,Chômés))),"*",Montant),
IF(_T_E=T$4,IF(OR(T$4=Tout_JF_P,NOT(NETWORKDAYS.INTL(T$4,T$4,Chômés))),"*",Montant),
IF(AND(OFFSET(T48,,-Sens)&lt;&gt;"",OR(OFFSET(T$4,,-Sens)=Tout_JF_P,NOT(NETWORKDAYS.INTL(OFFSET(T$4,,-Sens),OFFSET(T$4,,-Sens),Chômés)))),IF(OR(T$4=Tout_JF_P,NOT(NETWORKDAYS.INTL(T$4,T$4,Chômés))),"*",Montant),
"")))))),"")</f>
        <v/>
      </c>
      <c r="U48" s="61" t="str">
        <f t="array" aca="1" ref="U48" ca="1">IFERROR(IF(U$4&lt;$D48,"",
IF(U$4&gt;La_Dernière_Opération,"",
IF(U$4=La_Dernière_Opération,Montant,
IF(U$4=$D48,IF(OR(U$4=Tout_JF_P,NOT(NETWORKDAYS.INTL(U$4,U$4,Chômés))),"*",Montant),
IF(_T_E=U$4,IF(OR(U$4=Tout_JF_P,NOT(NETWORKDAYS.INTL(U$4,U$4,Chômés))),"*",Montant),
IF(AND(OFFSET(U48,,-Sens)&lt;&gt;"",OR(OFFSET(U$4,,-Sens)=Tout_JF_P,NOT(NETWORKDAYS.INTL(OFFSET(U$4,,-Sens),OFFSET(U$4,,-Sens),Chômés)))),IF(OR(U$4=Tout_JF_P,NOT(NETWORKDAYS.INTL(U$4,U$4,Chômés))),"*",Montant),
"")))))),"")</f>
        <v/>
      </c>
      <c r="V48" s="61" t="str">
        <f t="array" aca="1" ref="V48" ca="1">IFERROR(IF(V$4&lt;$D48,"",
IF(V$4&gt;La_Dernière_Opération,"",
IF(V$4=La_Dernière_Opération,Montant,
IF(V$4=$D48,IF(OR(V$4=Tout_JF_P,NOT(NETWORKDAYS.INTL(V$4,V$4,Chômés))),"*",Montant),
IF(_T_E=V$4,IF(OR(V$4=Tout_JF_P,NOT(NETWORKDAYS.INTL(V$4,V$4,Chômés))),"*",Montant),
IF(AND(OFFSET(V48,,-Sens)&lt;&gt;"",OR(OFFSET(V$4,,-Sens)=Tout_JF_P,NOT(NETWORKDAYS.INTL(OFFSET(V$4,,-Sens),OFFSET(V$4,,-Sens),Chômés)))),IF(OR(V$4=Tout_JF_P,NOT(NETWORKDAYS.INTL(V$4,V$4,Chômés))),"*",Montant),
"")))))),"")</f>
        <v/>
      </c>
      <c r="W48" s="61" t="str">
        <f t="array" aca="1" ref="W48" ca="1">IFERROR(IF(W$4&lt;$D48,"",
IF(W$4&gt;La_Dernière_Opération,"",
IF(W$4=La_Dernière_Opération,Montant,
IF(W$4=$D48,IF(OR(W$4=Tout_JF_P,NOT(NETWORKDAYS.INTL(W$4,W$4,Chômés))),"*",Montant),
IF(_T_E=W$4,IF(OR(W$4=Tout_JF_P,NOT(NETWORKDAYS.INTL(W$4,W$4,Chômés))),"*",Montant),
IF(AND(OFFSET(W48,,-Sens)&lt;&gt;"",OR(OFFSET(W$4,,-Sens)=Tout_JF_P,NOT(NETWORKDAYS.INTL(OFFSET(W$4,,-Sens),OFFSET(W$4,,-Sens),Chômés)))),IF(OR(W$4=Tout_JF_P,NOT(NETWORKDAYS.INTL(W$4,W$4,Chômés))),"*",Montant),
"")))))),"")</f>
        <v/>
      </c>
      <c r="X48" s="61" t="str">
        <f t="array" aca="1" ref="X48" ca="1">IFERROR(IF(X$4&lt;$D48,"",
IF(X$4&gt;La_Dernière_Opération,"",
IF(X$4=La_Dernière_Opération,Montant,
IF(X$4=$D48,IF(OR(X$4=Tout_JF_P,NOT(NETWORKDAYS.INTL(X$4,X$4,Chômés))),"*",Montant),
IF(_T_E=X$4,IF(OR(X$4=Tout_JF_P,NOT(NETWORKDAYS.INTL(X$4,X$4,Chômés))),"*",Montant),
IF(AND(OFFSET(X48,,-Sens)&lt;&gt;"",OR(OFFSET(X$4,,-Sens)=Tout_JF_P,NOT(NETWORKDAYS.INTL(OFFSET(X$4,,-Sens),OFFSET(X$4,,-Sens),Chômés)))),IF(OR(X$4=Tout_JF_P,NOT(NETWORKDAYS.INTL(X$4,X$4,Chômés))),"*",Montant),
"")))))),"")</f>
        <v/>
      </c>
      <c r="Y48" s="61" t="str">
        <f t="array" aca="1" ref="Y48" ca="1">IFERROR(IF(Y$4&lt;$D48,"",
IF(Y$4&gt;La_Dernière_Opération,"",
IF(Y$4=La_Dernière_Opération,Montant,
IF(Y$4=$D48,IF(OR(Y$4=Tout_JF_P,NOT(NETWORKDAYS.INTL(Y$4,Y$4,Chômés))),"*",Montant),
IF(_T_E=Y$4,IF(OR(Y$4=Tout_JF_P,NOT(NETWORKDAYS.INTL(Y$4,Y$4,Chômés))),"*",Montant),
IF(AND(OFFSET(Y48,,-Sens)&lt;&gt;"",OR(OFFSET(Y$4,,-Sens)=Tout_JF_P,NOT(NETWORKDAYS.INTL(OFFSET(Y$4,,-Sens),OFFSET(Y$4,,-Sens),Chômés)))),IF(OR(Y$4=Tout_JF_P,NOT(NETWORKDAYS.INTL(Y$4,Y$4,Chômés))),"*",Montant),
"")))))),"")</f>
        <v/>
      </c>
      <c r="Z48" s="61" t="str">
        <f t="array" aca="1" ref="Z48" ca="1">IFERROR(IF(Z$4&lt;$D48,"",
IF(Z$4&gt;La_Dernière_Opération,"",
IF(Z$4=La_Dernière_Opération,Montant,
IF(Z$4=$D48,IF(OR(Z$4=Tout_JF_P,NOT(NETWORKDAYS.INTL(Z$4,Z$4,Chômés))),"*",Montant),
IF(_T_E=Z$4,IF(OR(Z$4=Tout_JF_P,NOT(NETWORKDAYS.INTL(Z$4,Z$4,Chômés))),"*",Montant),
IF(AND(OFFSET(Z48,,-Sens)&lt;&gt;"",OR(OFFSET(Z$4,,-Sens)=Tout_JF_P,NOT(NETWORKDAYS.INTL(OFFSET(Z$4,,-Sens),OFFSET(Z$4,,-Sens),Chômés)))),IF(OR(Z$4=Tout_JF_P,NOT(NETWORKDAYS.INTL(Z$4,Z$4,Chômés))),"*",Montant),
"")))))),"")</f>
        <v/>
      </c>
      <c r="AA48" s="61" t="str">
        <f t="array" aca="1" ref="AA48" ca="1">IFERROR(IF(AA$4&lt;$D48,"",
IF(AA$4&gt;La_Dernière_Opération,"",
IF(AA$4=La_Dernière_Opération,Montant,
IF(AA$4=$D48,IF(OR(AA$4=Tout_JF_P,NOT(NETWORKDAYS.INTL(AA$4,AA$4,Chômés))),"*",Montant),
IF(_T_E=AA$4,IF(OR(AA$4=Tout_JF_P,NOT(NETWORKDAYS.INTL(AA$4,AA$4,Chômés))),"*",Montant),
IF(AND(OFFSET(AA48,,-Sens)&lt;&gt;"",OR(OFFSET(AA$4,,-Sens)=Tout_JF_P,NOT(NETWORKDAYS.INTL(OFFSET(AA$4,,-Sens),OFFSET(AA$4,,-Sens),Chômés)))),IF(OR(AA$4=Tout_JF_P,NOT(NETWORKDAYS.INTL(AA$4,AA$4,Chômés))),"*",Montant),
"")))))),"")</f>
        <v/>
      </c>
      <c r="AB48" s="61" t="str">
        <f t="array" aca="1" ref="AB48" ca="1">IFERROR(IF(AB$4&lt;$D48,"",
IF(AB$4&gt;La_Dernière_Opération,"",
IF(AB$4=La_Dernière_Opération,Montant,
IF(AB$4=$D48,IF(OR(AB$4=Tout_JF_P,NOT(NETWORKDAYS.INTL(AB$4,AB$4,Chômés))),"*",Montant),
IF(_T_E=AB$4,IF(OR(AB$4=Tout_JF_P,NOT(NETWORKDAYS.INTL(AB$4,AB$4,Chômés))),"*",Montant),
IF(AND(OFFSET(AB48,,-Sens)&lt;&gt;"",OR(OFFSET(AB$4,,-Sens)=Tout_JF_P,NOT(NETWORKDAYS.INTL(OFFSET(AB$4,,-Sens),OFFSET(AB$4,,-Sens),Chômés)))),IF(OR(AB$4=Tout_JF_P,NOT(NETWORKDAYS.INTL(AB$4,AB$4,Chômés))),"*",Montant),
"")))))),"")</f>
        <v/>
      </c>
      <c r="AC48" s="61" t="str">
        <f t="array" aca="1" ref="AC48" ca="1">IFERROR(IF(AC$4&lt;$D48,"",
IF(AC$4&gt;La_Dernière_Opération,"",
IF(AC$4=La_Dernière_Opération,Montant,
IF(AC$4=$D48,IF(OR(AC$4=Tout_JF_P,NOT(NETWORKDAYS.INTL(AC$4,AC$4,Chômés))),"*",Montant),
IF(_T_E=AC$4,IF(OR(AC$4=Tout_JF_P,NOT(NETWORKDAYS.INTL(AC$4,AC$4,Chômés))),"*",Montant),
IF(AND(OFFSET(AC48,,-Sens)&lt;&gt;"",OR(OFFSET(AC$4,,-Sens)=Tout_JF_P,NOT(NETWORKDAYS.INTL(OFFSET(AC$4,,-Sens),OFFSET(AC$4,,-Sens),Chômés)))),IF(OR(AC$4=Tout_JF_P,NOT(NETWORKDAYS.INTL(AC$4,AC$4,Chômés))),"*",Montant),
"")))))),"")</f>
        <v/>
      </c>
      <c r="AD48" s="61" t="str">
        <f t="array" aca="1" ref="AD48" ca="1">IFERROR(IF(AD$4&lt;$D48,"",
IF(AD$4&gt;La_Dernière_Opération,"",
IF(AD$4=La_Dernière_Opération,Montant,
IF(AD$4=$D48,IF(OR(AD$4=Tout_JF_P,NOT(NETWORKDAYS.INTL(AD$4,AD$4,Chômés))),"*",Montant),
IF(_T_E=AD$4,IF(OR(AD$4=Tout_JF_P,NOT(NETWORKDAYS.INTL(AD$4,AD$4,Chômés))),"*",Montant),
IF(AND(OFFSET(AD48,,-Sens)&lt;&gt;"",OR(OFFSET(AD$4,,-Sens)=Tout_JF_P,NOT(NETWORKDAYS.INTL(OFFSET(AD$4,,-Sens),OFFSET(AD$4,,-Sens),Chômés)))),IF(OR(AD$4=Tout_JF_P,NOT(NETWORKDAYS.INTL(AD$4,AD$4,Chômés))),"*",Montant),
"")))))),"")</f>
        <v/>
      </c>
      <c r="AE48" s="61" t="str">
        <f t="array" aca="1" ref="AE48" ca="1">IFERROR(IF(AE$4&lt;$D48,"",
IF(AE$4&gt;La_Dernière_Opération,"",
IF(AE$4=La_Dernière_Opération,Montant,
IF(AE$4=$D48,IF(OR(AE$4=Tout_JF_P,NOT(NETWORKDAYS.INTL(AE$4,AE$4,Chômés))),"*",Montant),
IF(_T_E=AE$4,IF(OR(AE$4=Tout_JF_P,NOT(NETWORKDAYS.INTL(AE$4,AE$4,Chômés))),"*",Montant),
IF(AND(OFFSET(AE48,,-Sens)&lt;&gt;"",OR(OFFSET(AE$4,,-Sens)=Tout_JF_P,NOT(NETWORKDAYS.INTL(OFFSET(AE$4,,-Sens),OFFSET(AE$4,,-Sens),Chômés)))),IF(OR(AE$4=Tout_JF_P,NOT(NETWORKDAYS.INTL(AE$4,AE$4,Chômés))),"*",Montant),
"")))))),"")</f>
        <v/>
      </c>
      <c r="AF48" s="61" t="str">
        <f t="array" aca="1" ref="AF48" ca="1">IFERROR(IF(AF$4&lt;$D48,"",
IF(AF$4&gt;La_Dernière_Opération,"",
IF(AF$4=La_Dernière_Opération,Montant,
IF(AF$4=$D48,IF(OR(AF$4=Tout_JF_P,NOT(NETWORKDAYS.INTL(AF$4,AF$4,Chômés))),"*",Montant),
IF(_T_E=AF$4,IF(OR(AF$4=Tout_JF_P,NOT(NETWORKDAYS.INTL(AF$4,AF$4,Chômés))),"*",Montant),
IF(AND(OFFSET(AF48,,-Sens)&lt;&gt;"",OR(OFFSET(AF$4,,-Sens)=Tout_JF_P,NOT(NETWORKDAYS.INTL(OFFSET(AF$4,,-Sens),OFFSET(AF$4,,-Sens),Chômés)))),IF(OR(AF$4=Tout_JF_P,NOT(NETWORKDAYS.INTL(AF$4,AF$4,Chômés))),"*",Montant),
"")))))),"")</f>
        <v/>
      </c>
      <c r="AG48" s="61" t="str">
        <f t="array" aca="1" ref="AG48" ca="1">IFERROR(IF(AG$4&lt;$D48,"",
IF(AG$4&gt;La_Dernière_Opération,"",
IF(AG$4=La_Dernière_Opération,Montant,
IF(AG$4=$D48,IF(OR(AG$4=Tout_JF_P,NOT(NETWORKDAYS.INTL(AG$4,AG$4,Chômés))),"*",Montant),
IF(_T_E=AG$4,IF(OR(AG$4=Tout_JF_P,NOT(NETWORKDAYS.INTL(AG$4,AG$4,Chômés))),"*",Montant),
IF(AND(OFFSET(AG48,,-Sens)&lt;&gt;"",OR(OFFSET(AG$4,,-Sens)=Tout_JF_P,NOT(NETWORKDAYS.INTL(OFFSET(AG$4,,-Sens),OFFSET(AG$4,,-Sens),Chômés)))),IF(OR(AG$4=Tout_JF_P,NOT(NETWORKDAYS.INTL(AG$4,AG$4,Chômés))),"*",Montant),
"")))))),"")</f>
        <v/>
      </c>
      <c r="AH48" s="61" t="str">
        <f t="array" aca="1" ref="AH48" ca="1">IFERROR(IF(AH$4&lt;$D48,"",
IF(AH$4&gt;La_Dernière_Opération,"",
IF(AH$4=La_Dernière_Opération,Montant,
IF(AH$4=$D48,IF(OR(AH$4=Tout_JF_P,NOT(NETWORKDAYS.INTL(AH$4,AH$4,Chômés))),"*",Montant),
IF(_T_E=AH$4,IF(OR(AH$4=Tout_JF_P,NOT(NETWORKDAYS.INTL(AH$4,AH$4,Chômés))),"*",Montant),
IF(AND(OFFSET(AH48,,-Sens)&lt;&gt;"",OR(OFFSET(AH$4,,-Sens)=Tout_JF_P,NOT(NETWORKDAYS.INTL(OFFSET(AH$4,,-Sens),OFFSET(AH$4,,-Sens),Chômés)))),IF(OR(AH$4=Tout_JF_P,NOT(NETWORKDAYS.INTL(AH$4,AH$4,Chômés))),"*",Montant),
"")))))),"")</f>
        <v/>
      </c>
      <c r="AI48" s="61" t="str">
        <f t="array" aca="1" ref="AI48" ca="1">IFERROR(IF(AI$4&lt;$D48,"",
IF(AI$4&gt;La_Dernière_Opération,"",
IF(AI$4=La_Dernière_Opération,Montant,
IF(AI$4=$D48,IF(OR(AI$4=Tout_JF_P,NOT(NETWORKDAYS.INTL(AI$4,AI$4,Chômés))),"*",Montant),
IF(_T_E=AI$4,IF(OR(AI$4=Tout_JF_P,NOT(NETWORKDAYS.INTL(AI$4,AI$4,Chômés))),"*",Montant),
IF(AND(OFFSET(AI48,,-Sens)&lt;&gt;"",OR(OFFSET(AI$4,,-Sens)=Tout_JF_P,NOT(NETWORKDAYS.INTL(OFFSET(AI$4,,-Sens),OFFSET(AI$4,,-Sens),Chômés)))),IF(OR(AI$4=Tout_JF_P,NOT(NETWORKDAYS.INTL(AI$4,AI$4,Chômés))),"*",Montant),
"")))))),"")</f>
        <v/>
      </c>
      <c r="AJ48" s="61" t="str">
        <f t="array" aca="1" ref="AJ48" ca="1">IFERROR(IF(AJ$4&lt;$D48,"",
IF(AJ$4&gt;La_Dernière_Opération,"",
IF(AJ$4=La_Dernière_Opération,Montant,
IF(AJ$4=$D48,IF(OR(AJ$4=Tout_JF_P,NOT(NETWORKDAYS.INTL(AJ$4,AJ$4,Chômés))),"*",Montant),
IF(_T_E=AJ$4,IF(OR(AJ$4=Tout_JF_P,NOT(NETWORKDAYS.INTL(AJ$4,AJ$4,Chômés))),"*",Montant),
IF(AND(OFFSET(AJ48,,-Sens)&lt;&gt;"",OR(OFFSET(AJ$4,,-Sens)=Tout_JF_P,NOT(NETWORKDAYS.INTL(OFFSET(AJ$4,,-Sens),OFFSET(AJ$4,,-Sens),Chômés)))),IF(OR(AJ$4=Tout_JF_P,NOT(NETWORKDAYS.INTL(AJ$4,AJ$4,Chômés))),"*",Montant),
"")))))),"")</f>
        <v/>
      </c>
      <c r="AK48" s="61" t="str">
        <f t="array" aca="1" ref="AK48" ca="1">IFERROR(IF(AK$4&lt;$D48,"",
IF(AK$4&gt;La_Dernière_Opération,"",
IF(AK$4=La_Dernière_Opération,Montant,
IF(AK$4=$D48,IF(OR(AK$4=Tout_JF_P,NOT(NETWORKDAYS.INTL(AK$4,AK$4,Chômés))),"*",Montant),
IF(_T_E=AK$4,IF(OR(AK$4=Tout_JF_P,NOT(NETWORKDAYS.INTL(AK$4,AK$4,Chômés))),"*",Montant),
IF(AND(OFFSET(AK48,,-Sens)&lt;&gt;"",OR(OFFSET(AK$4,,-Sens)=Tout_JF_P,NOT(NETWORKDAYS.INTL(OFFSET(AK$4,,-Sens),OFFSET(AK$4,,-Sens),Chômés)))),IF(OR(AK$4=Tout_JF_P,NOT(NETWORKDAYS.INTL(AK$4,AK$4,Chômés))),"*",Montant),
"")))))),"")</f>
        <v/>
      </c>
      <c r="AL48" s="61" t="str">
        <f t="array" aca="1" ref="AL48" ca="1">IFERROR(IF(AL$4&lt;$D48,"",
IF(AL$4&gt;La_Dernière_Opération,"",
IF(AL$4=La_Dernière_Opération,Montant,
IF(AL$4=$D48,IF(OR(AL$4=Tout_JF_P,NOT(NETWORKDAYS.INTL(AL$4,AL$4,Chômés))),"*",Montant),
IF(_T_E=AL$4,IF(OR(AL$4=Tout_JF_P,NOT(NETWORKDAYS.INTL(AL$4,AL$4,Chômés))),"*",Montant),
IF(AND(OFFSET(AL48,,-Sens)&lt;&gt;"",OR(OFFSET(AL$4,,-Sens)=Tout_JF_P,NOT(NETWORKDAYS.INTL(OFFSET(AL$4,,-Sens),OFFSET(AL$4,,-Sens),Chômés)))),IF(OR(AL$4=Tout_JF_P,NOT(NETWORKDAYS.INTL(AL$4,AL$4,Chômés))),"*",Montant),
"")))))),"")</f>
        <v/>
      </c>
      <c r="AM48" s="61" t="str">
        <f t="array" aca="1" ref="AM48" ca="1">IFERROR(IF(AM$4&lt;$D48,"",
IF(AM$4&gt;La_Dernière_Opération,"",
IF(AM$4=La_Dernière_Opération,Montant,
IF(AM$4=$D48,IF(OR(AM$4=Tout_JF_P,NOT(NETWORKDAYS.INTL(AM$4,AM$4,Chômés))),"*",Montant),
IF(_T_E=AM$4,IF(OR(AM$4=Tout_JF_P,NOT(NETWORKDAYS.INTL(AM$4,AM$4,Chômés))),"*",Montant),
IF(AND(OFFSET(AM48,,-Sens)&lt;&gt;"",OR(OFFSET(AM$4,,-Sens)=Tout_JF_P,NOT(NETWORKDAYS.INTL(OFFSET(AM$4,,-Sens),OFFSET(AM$4,,-Sens),Chômés)))),IF(OR(AM$4=Tout_JF_P,NOT(NETWORKDAYS.INTL(AM$4,AM$4,Chômés))),"*",Montant),
"")))))),"")</f>
        <v/>
      </c>
      <c r="AN48" s="61" t="str">
        <f t="array" aca="1" ref="AN48" ca="1">IFERROR(IF(AN$4&lt;$D48,"",
IF(AN$4&gt;La_Dernière_Opération,"",
IF(AN$4=La_Dernière_Opération,Montant,
IF(AN$4=$D48,IF(OR(AN$4=Tout_JF_P,NOT(NETWORKDAYS.INTL(AN$4,AN$4,Chômés))),"*",Montant),
IF(_T_E=AN$4,IF(OR(AN$4=Tout_JF_P,NOT(NETWORKDAYS.INTL(AN$4,AN$4,Chômés))),"*",Montant),
IF(AND(OFFSET(AN48,,-Sens)&lt;&gt;"",OR(OFFSET(AN$4,,-Sens)=Tout_JF_P,NOT(NETWORKDAYS.INTL(OFFSET(AN$4,,-Sens),OFFSET(AN$4,,-Sens),Chômés)))),IF(OR(AN$4=Tout_JF_P,NOT(NETWORKDAYS.INTL(AN$4,AN$4,Chômés))),"*",Montant),
"")))))),"")</f>
        <v/>
      </c>
      <c r="AO48" s="61" t="str">
        <f t="array" aca="1" ref="AO48" ca="1">IFERROR(IF(AO$4&lt;$D48,"",
IF(AO$4&gt;La_Dernière_Opération,"",
IF(AO$4=La_Dernière_Opération,Montant,
IF(AO$4=$D48,IF(OR(AO$4=Tout_JF_P,NOT(NETWORKDAYS.INTL(AO$4,AO$4,Chômés))),"*",Montant),
IF(_T_E=AO$4,IF(OR(AO$4=Tout_JF_P,NOT(NETWORKDAYS.INTL(AO$4,AO$4,Chômés))),"*",Montant),
IF(AND(OFFSET(AO48,,-Sens)&lt;&gt;"",OR(OFFSET(AO$4,,-Sens)=Tout_JF_P,NOT(NETWORKDAYS.INTL(OFFSET(AO$4,,-Sens),OFFSET(AO$4,,-Sens),Chômés)))),IF(OR(AO$4=Tout_JF_P,NOT(NETWORKDAYS.INTL(AO$4,AO$4,Chômés))),"*",Montant),
"")))))),"")</f>
        <v/>
      </c>
      <c r="AP48" s="61" t="str">
        <f t="array" aca="1" ref="AP48" ca="1">IFERROR(IF(AP$4&lt;$D48,"",
IF(AP$4&gt;La_Dernière_Opération,"",
IF(AP$4=La_Dernière_Opération,Montant,
IF(AP$4=$D48,IF(OR(AP$4=Tout_JF_P,NOT(NETWORKDAYS.INTL(AP$4,AP$4,Chômés))),"*",Montant),
IF(_T_E=AP$4,IF(OR(AP$4=Tout_JF_P,NOT(NETWORKDAYS.INTL(AP$4,AP$4,Chômés))),"*",Montant),
IF(AND(OFFSET(AP48,,-Sens)&lt;&gt;"",OR(OFFSET(AP$4,,-Sens)=Tout_JF_P,NOT(NETWORKDAYS.INTL(OFFSET(AP$4,,-Sens),OFFSET(AP$4,,-Sens),Chômés)))),IF(OR(AP$4=Tout_JF_P,NOT(NETWORKDAYS.INTL(AP$4,AP$4,Chômés))),"*",Montant),
"")))))),"")</f>
        <v/>
      </c>
      <c r="AQ48" s="61" t="str">
        <f t="array" aca="1" ref="AQ48" ca="1">IFERROR(IF(AQ$4&lt;$D48,"",
IF(AQ$4&gt;La_Dernière_Opération,"",
IF(AQ$4=La_Dernière_Opération,Montant,
IF(AQ$4=$D48,IF(OR(AQ$4=Tout_JF_P,NOT(NETWORKDAYS.INTL(AQ$4,AQ$4,Chômés))),"*",Montant),
IF(_T_E=AQ$4,IF(OR(AQ$4=Tout_JF_P,NOT(NETWORKDAYS.INTL(AQ$4,AQ$4,Chômés))),"*",Montant),
IF(AND(OFFSET(AQ48,,-Sens)&lt;&gt;"",OR(OFFSET(AQ$4,,-Sens)=Tout_JF_P,NOT(NETWORKDAYS.INTL(OFFSET(AQ$4,,-Sens),OFFSET(AQ$4,,-Sens),Chômés)))),IF(OR(AQ$4=Tout_JF_P,NOT(NETWORKDAYS.INTL(AQ$4,AQ$4,Chômés))),"*",Montant),
"")))))),"")</f>
        <v/>
      </c>
      <c r="AR48" s="61" t="str">
        <f t="array" aca="1" ref="AR48" ca="1">IFERROR(IF(AR$4&lt;$D48,"",
IF(AR$4&gt;La_Dernière_Opération,"",
IF(AR$4=La_Dernière_Opération,Montant,
IF(AR$4=$D48,IF(OR(AR$4=Tout_JF_P,NOT(NETWORKDAYS.INTL(AR$4,AR$4,Chômés))),"*",Montant),
IF(_T_E=AR$4,IF(OR(AR$4=Tout_JF_P,NOT(NETWORKDAYS.INTL(AR$4,AR$4,Chômés))),"*",Montant),
IF(AND(OFFSET(AR48,,-Sens)&lt;&gt;"",OR(OFFSET(AR$4,,-Sens)=Tout_JF_P,NOT(NETWORKDAYS.INTL(OFFSET(AR$4,,-Sens),OFFSET(AR$4,,-Sens),Chômés)))),IF(OR(AR$4=Tout_JF_P,NOT(NETWORKDAYS.INTL(AR$4,AR$4,Chômés))),"*",Montant),
"")))))),"")</f>
        <v/>
      </c>
      <c r="AS48" s="61" t="str">
        <f t="array" aca="1" ref="AS48" ca="1">IFERROR(IF(AS$4&lt;$D48,"",
IF(AS$4&gt;La_Dernière_Opération,"",
IF(AS$4=La_Dernière_Opération,Montant,
IF(AS$4=$D48,IF(OR(AS$4=Tout_JF_P,NOT(NETWORKDAYS.INTL(AS$4,AS$4,Chômés))),"*",Montant),
IF(_T_E=AS$4,IF(OR(AS$4=Tout_JF_P,NOT(NETWORKDAYS.INTL(AS$4,AS$4,Chômés))),"*",Montant),
IF(AND(OFFSET(AS48,,-Sens)&lt;&gt;"",OR(OFFSET(AS$4,,-Sens)=Tout_JF_P,NOT(NETWORKDAYS.INTL(OFFSET(AS$4,,-Sens),OFFSET(AS$4,,-Sens),Chômés)))),IF(OR(AS$4=Tout_JF_P,NOT(NETWORKDAYS.INTL(AS$4,AS$4,Chômés))),"*",Montant),
"")))))),"")</f>
        <v/>
      </c>
      <c r="AT48" s="61" t="str">
        <f t="array" aca="1" ref="AT48" ca="1">IFERROR(IF(AT$4&lt;$D48,"",
IF(AT$4&gt;La_Dernière_Opération,"",
IF(AT$4=La_Dernière_Opération,Montant,
IF(AT$4=$D48,IF(OR(AT$4=Tout_JF_P,NOT(NETWORKDAYS.INTL(AT$4,AT$4,Chômés))),"*",Montant),
IF(_T_E=AT$4,IF(OR(AT$4=Tout_JF_P,NOT(NETWORKDAYS.INTL(AT$4,AT$4,Chômés))),"*",Montant),
IF(AND(OFFSET(AT48,,-Sens)&lt;&gt;"",OR(OFFSET(AT$4,,-Sens)=Tout_JF_P,NOT(NETWORKDAYS.INTL(OFFSET(AT$4,,-Sens),OFFSET(AT$4,,-Sens),Chômés)))),IF(OR(AT$4=Tout_JF_P,NOT(NETWORKDAYS.INTL(AT$4,AT$4,Chômés))),"*",Montant),
"")))))),"")</f>
        <v/>
      </c>
      <c r="AU48" s="61" t="str">
        <f t="array" aca="1" ref="AU48" ca="1">IFERROR(IF(AU$4&lt;$D48,"",
IF(AU$4&gt;La_Dernière_Opération,"",
IF(AU$4=La_Dernière_Opération,Montant,
IF(AU$4=$D48,IF(OR(AU$4=Tout_JF_P,NOT(NETWORKDAYS.INTL(AU$4,AU$4,Chômés))),"*",Montant),
IF(_T_E=AU$4,IF(OR(AU$4=Tout_JF_P,NOT(NETWORKDAYS.INTL(AU$4,AU$4,Chômés))),"*",Montant),
IF(AND(OFFSET(AU48,,-Sens)&lt;&gt;"",OR(OFFSET(AU$4,,-Sens)=Tout_JF_P,NOT(NETWORKDAYS.INTL(OFFSET(AU$4,,-Sens),OFFSET(AU$4,,-Sens),Chômés)))),IF(OR(AU$4=Tout_JF_P,NOT(NETWORKDAYS.INTL(AU$4,AU$4,Chômés))),"*",Montant),
"")))))),"")</f>
        <v/>
      </c>
      <c r="AV48" s="61" t="str">
        <f t="array" aca="1" ref="AV48" ca="1">IFERROR(IF(AV$4&lt;$D48,"",
IF(AV$4&gt;La_Dernière_Opération,"",
IF(AV$4=La_Dernière_Opération,Montant,
IF(AV$4=$D48,IF(OR(AV$4=Tout_JF_P,NOT(NETWORKDAYS.INTL(AV$4,AV$4,Chômés))),"*",Montant),
IF(_T_E=AV$4,IF(OR(AV$4=Tout_JF_P,NOT(NETWORKDAYS.INTL(AV$4,AV$4,Chômés))),"*",Montant),
IF(AND(OFFSET(AV48,,-Sens)&lt;&gt;"",OR(OFFSET(AV$4,,-Sens)=Tout_JF_P,NOT(NETWORKDAYS.INTL(OFFSET(AV$4,,-Sens),OFFSET(AV$4,,-Sens),Chômés)))),IF(OR(AV$4=Tout_JF_P,NOT(NETWORKDAYS.INTL(AV$4,AV$4,Chômés))),"*",Montant),
"")))))),"")</f>
        <v/>
      </c>
      <c r="AW48" s="61" t="str">
        <f t="array" aca="1" ref="AW48" ca="1">IFERROR(IF(AW$4&lt;$D48,"",
IF(AW$4&gt;La_Dernière_Opération,"",
IF(AW$4=La_Dernière_Opération,Montant,
IF(AW$4=$D48,IF(OR(AW$4=Tout_JF_P,NOT(NETWORKDAYS.INTL(AW$4,AW$4,Chômés))),"*",Montant),
IF(_T_E=AW$4,IF(OR(AW$4=Tout_JF_P,NOT(NETWORKDAYS.INTL(AW$4,AW$4,Chômés))),"*",Montant),
IF(AND(OFFSET(AW48,,-Sens)&lt;&gt;"",OR(OFFSET(AW$4,,-Sens)=Tout_JF_P,NOT(NETWORKDAYS.INTL(OFFSET(AW$4,,-Sens),OFFSET(AW$4,,-Sens),Chômés)))),IF(OR(AW$4=Tout_JF_P,NOT(NETWORKDAYS.INTL(AW$4,AW$4,Chômés))),"*",Montant),
"")))))),"")</f>
        <v/>
      </c>
      <c r="AX48" s="61" t="str">
        <f t="array" aca="1" ref="AX48" ca="1">IFERROR(IF(AX$4&lt;$D48,"",
IF(AX$4&gt;La_Dernière_Opération,"",
IF(AX$4=La_Dernière_Opération,Montant,
IF(AX$4=$D48,IF(OR(AX$4=Tout_JF_P,NOT(NETWORKDAYS.INTL(AX$4,AX$4,Chômés))),"*",Montant),
IF(_T_E=AX$4,IF(OR(AX$4=Tout_JF_P,NOT(NETWORKDAYS.INTL(AX$4,AX$4,Chômés))),"*",Montant),
IF(AND(OFFSET(AX48,,-Sens)&lt;&gt;"",OR(OFFSET(AX$4,,-Sens)=Tout_JF_P,NOT(NETWORKDAYS.INTL(OFFSET(AX$4,,-Sens),OFFSET(AX$4,,-Sens),Chômés)))),IF(OR(AX$4=Tout_JF_P,NOT(NETWORKDAYS.INTL(AX$4,AX$4,Chômés))),"*",Montant),
"")))))),"")</f>
        <v/>
      </c>
      <c r="AY48" s="61" t="str">
        <f t="array" aca="1" ref="AY48" ca="1">IFERROR(IF(AY$4&lt;$D48,"",
IF(AY$4&gt;La_Dernière_Opération,"",
IF(AY$4=La_Dernière_Opération,Montant,
IF(AY$4=$D48,IF(OR(AY$4=Tout_JF_P,NOT(NETWORKDAYS.INTL(AY$4,AY$4,Chômés))),"*",Montant),
IF(_T_E=AY$4,IF(OR(AY$4=Tout_JF_P,NOT(NETWORKDAYS.INTL(AY$4,AY$4,Chômés))),"*",Montant),
IF(AND(OFFSET(AY48,,-Sens)&lt;&gt;"",OR(OFFSET(AY$4,,-Sens)=Tout_JF_P,NOT(NETWORKDAYS.INTL(OFFSET(AY$4,,-Sens),OFFSET(AY$4,,-Sens),Chômés)))),IF(OR(AY$4=Tout_JF_P,NOT(NETWORKDAYS.INTL(AY$4,AY$4,Chômés))),"*",Montant),
"")))))),"")</f>
        <v/>
      </c>
      <c r="AZ48" s="61" t="str">
        <f t="array" aca="1" ref="AZ48" ca="1">IFERROR(IF(AZ$4&lt;$D48,"",
IF(AZ$4&gt;La_Dernière_Opération,"",
IF(AZ$4=La_Dernière_Opération,Montant,
IF(AZ$4=$D48,IF(OR(AZ$4=Tout_JF_P,NOT(NETWORKDAYS.INTL(AZ$4,AZ$4,Chômés))),"*",Montant),
IF(_T_E=AZ$4,IF(OR(AZ$4=Tout_JF_P,NOT(NETWORKDAYS.INTL(AZ$4,AZ$4,Chômés))),"*",Montant),
IF(AND(OFFSET(AZ48,,-Sens)&lt;&gt;"",OR(OFFSET(AZ$4,,-Sens)=Tout_JF_P,NOT(NETWORKDAYS.INTL(OFFSET(AZ$4,,-Sens),OFFSET(AZ$4,,-Sens),Chômés)))),IF(OR(AZ$4=Tout_JF_P,NOT(NETWORKDAYS.INTL(AZ$4,AZ$4,Chômés))),"*",Montant),
"")))))),"")</f>
        <v/>
      </c>
      <c r="BA48" s="61" t="str">
        <f t="array" aca="1" ref="BA48" ca="1">IFERROR(IF(BA$4&lt;$D48,"",
IF(BA$4&gt;La_Dernière_Opération,"",
IF(BA$4=La_Dernière_Opération,Montant,
IF(BA$4=$D48,IF(OR(BA$4=Tout_JF_P,NOT(NETWORKDAYS.INTL(BA$4,BA$4,Chômés))),"*",Montant),
IF(_T_E=BA$4,IF(OR(BA$4=Tout_JF_P,NOT(NETWORKDAYS.INTL(BA$4,BA$4,Chômés))),"*",Montant),
IF(AND(OFFSET(BA48,,-Sens)&lt;&gt;"",OR(OFFSET(BA$4,,-Sens)=Tout_JF_P,NOT(NETWORKDAYS.INTL(OFFSET(BA$4,,-Sens),OFFSET(BA$4,,-Sens),Chômés)))),IF(OR(BA$4=Tout_JF_P,NOT(NETWORKDAYS.INTL(BA$4,BA$4,Chômés))),"*",Montant),
"")))))),"")</f>
        <v/>
      </c>
      <c r="BB48" s="44" t="str">
        <f t="array" aca="1" ref="BB48" ca="1">IFERROR(IF(BB$4&lt;$D48,"",
IF(BB$4&gt;La_Dernière_Opération,"",
IF(BB$4=La_Dernière_Opération,Montant,
IF(BB$4=$D48,IF(OR(BB$4=Tout_JF_P,NOT(NETWORKDAYS.INTL(BB$4,BB$4,Chômés))),"*",Montant),
IF(_T_E=BB$4,IF(OR(BB$4=Tout_JF_P,NOT(NETWORKDAYS.INTL(BB$4,BB$4,Chômés))),"*",Montant),
IF(AND(OFFSET(BB48,,-Sens)&lt;&gt;"",OR(OFFSET(BB$4,,-Sens)=Tout_JF_P,NOT(NETWORKDAYS.INTL(OFFSET(BB$4,,-Sens),OFFSET(BB$4,,-Sens),Chômés)))),IF(OR(BB$4=Tout_JF_P,NOT(NETWORKDAYS.INTL(BB$4,BB$4,Chômés))),"*",Montant),
"")))))),"")</f>
        <v/>
      </c>
      <c r="BC48" s="44" t="str">
        <f t="array" aca="1" ref="BC48" ca="1">IFERROR(IF(BC$4&lt;$D48,"",
IF(BC$4&gt;La_Dernière_Opération,"",
IF(BC$4=La_Dernière_Opération,Montant,
IF(BC$4=$D48,IF(OR(BC$4=Tout_JF_P,NOT(NETWORKDAYS.INTL(BC$4,BC$4,Chômés))),"*",Montant),
IF(_T_E=BC$4,IF(OR(BC$4=Tout_JF_P,NOT(NETWORKDAYS.INTL(BC$4,BC$4,Chômés))),"*",Montant),
IF(AND(OFFSET(BC48,,-Sens)&lt;&gt;"",OR(OFFSET(BC$4,,-Sens)=Tout_JF_P,NOT(NETWORKDAYS.INTL(OFFSET(BC$4,,-Sens),OFFSET(BC$4,,-Sens),Chômés)))),IF(OR(BC$4=Tout_JF_P,NOT(NETWORKDAYS.INTL(BC$4,BC$4,Chômés))),"*",Montant),
"")))))),"")</f>
        <v/>
      </c>
      <c r="BD48" s="44" t="str">
        <f t="array" aca="1" ref="BD48" ca="1">IFERROR(IF(BD$4&lt;$D48,"",
IF(BD$4&gt;La_Dernière_Opération,"",
IF(BD$4=La_Dernière_Opération,Montant,
IF(BD$4=$D48,IF(OR(BD$4=Tout_JF_P,NOT(NETWORKDAYS.INTL(BD$4,BD$4,Chômés))),"*",Montant),
IF(_T_E=BD$4,IF(OR(BD$4=Tout_JF_P,NOT(NETWORKDAYS.INTL(BD$4,BD$4,Chômés))),"*",Montant),
IF(AND(OFFSET(BD48,,-Sens)&lt;&gt;"",OR(OFFSET(BD$4,,-Sens)=Tout_JF_P,NOT(NETWORKDAYS.INTL(OFFSET(BD$4,,-Sens),OFFSET(BD$4,,-Sens),Chômés)))),IF(OR(BD$4=Tout_JF_P,NOT(NETWORKDAYS.INTL(BD$4,BD$4,Chômés))),"*",Montant),
"")))))),"")</f>
        <v/>
      </c>
      <c r="BE48" s="44" t="str">
        <f t="array" aca="1" ref="BE48" ca="1">IFERROR(IF(BE$4&lt;$D48,"",
IF(BE$4&gt;La_Dernière_Opération,"",
IF(BE$4=La_Dernière_Opération,Montant,
IF(BE$4=$D48,IF(OR(BE$4=Tout_JF_P,NOT(NETWORKDAYS.INTL(BE$4,BE$4,Chômés))),"*",Montant),
IF(_T_E=BE$4,IF(OR(BE$4=Tout_JF_P,NOT(NETWORKDAYS.INTL(BE$4,BE$4,Chômés))),"*",Montant),
IF(AND(OFFSET(BE48,,-Sens)&lt;&gt;"",OR(OFFSET(BE$4,,-Sens)=Tout_JF_P,NOT(NETWORKDAYS.INTL(OFFSET(BE$4,,-Sens),OFFSET(BE$4,,-Sens),Chômés)))),IF(OR(BE$4=Tout_JF_P,NOT(NETWORKDAYS.INTL(BE$4,BE$4,Chômés))),"*",Montant),
"")))))),"")</f>
        <v/>
      </c>
      <c r="BF48" s="44" t="str">
        <f t="array" aca="1" ref="BF48" ca="1">IFERROR(IF(BF$4&lt;$D48,"",
IF(BF$4&gt;La_Dernière_Opération,"",
IF(BF$4=La_Dernière_Opération,Montant,
IF(BF$4=$D48,IF(OR(BF$4=Tout_JF_P,NOT(NETWORKDAYS.INTL(BF$4,BF$4,Chômés))),"*",Montant),
IF(_T_E=BF$4,IF(OR(BF$4=Tout_JF_P,NOT(NETWORKDAYS.INTL(BF$4,BF$4,Chômés))),"*",Montant),
IF(AND(OFFSET(BF48,,-Sens)&lt;&gt;"",OR(OFFSET(BF$4,,-Sens)=Tout_JF_P,NOT(NETWORKDAYS.INTL(OFFSET(BF$4,,-Sens),OFFSET(BF$4,,-Sens),Chômés)))),IF(OR(BF$4=Tout_JF_P,NOT(NETWORKDAYS.INTL(BF$4,BF$4,Chômés))),"*",Montant),
"")))))),"")</f>
        <v/>
      </c>
      <c r="BG48" s="44" t="str">
        <f t="array" aca="1" ref="BG48" ca="1">IFERROR(IF(BG$4&lt;$D48,"",
IF(BG$4&gt;La_Dernière_Opération,"",
IF(BG$4=La_Dernière_Opération,Montant,
IF(BG$4=$D48,IF(OR(BG$4=Tout_JF_P,NOT(NETWORKDAYS.INTL(BG$4,BG$4,Chômés))),"*",Montant),
IF(_T_E=BG$4,IF(OR(BG$4=Tout_JF_P,NOT(NETWORKDAYS.INTL(BG$4,BG$4,Chômés))),"*",Montant),
IF(AND(OFFSET(BG48,,-Sens)&lt;&gt;"",OR(OFFSET(BG$4,,-Sens)=Tout_JF_P,NOT(NETWORKDAYS.INTL(OFFSET(BG$4,,-Sens),OFFSET(BG$4,,-Sens),Chômés)))),IF(OR(BG$4=Tout_JF_P,NOT(NETWORKDAYS.INTL(BG$4,BG$4,Chômés))),"*",Montant),
"")))))),"")</f>
        <v/>
      </c>
      <c r="BH48" s="40" t="str">
        <f t="array" aca="1" ref="BH48" ca="1">IFERROR(IF(BH$4&lt;$D48,"",
IF(BH$4&gt;La_Dernière_Opération,"",
IF(BH$4=La_Dernière_Opération,Montant,
IF(BH$4=$D48,IF(OR(BH$4=Tout_JF_P,NOT(NETWORKDAYS.INTL(BH$4,BH$4,Chômés))),"*",Montant),
IF(_T_E=BH$4,IF(OR(BH$4=Tout_JF_P,NOT(NETWORKDAYS.INTL(BH$4,BH$4,Chômés))),"*",Montant),
IF(AND(OFFSET(BH48,,-Sens)&lt;&gt;"",OR(OFFSET(BH$4,,-Sens)=Tout_JF_P,NOT(NETWORKDAYS.INTL(OFFSET(BH$4,,-Sens),OFFSET(BH$4,,-Sens),Chômés)))),IF(OR(BH$4=Tout_JF_P,NOT(NETWORKDAYS.INTL(BH$4,BH$4,Chômés))),"*",Montant),
"")))))),"")</f>
        <v/>
      </c>
    </row>
    <row r="49" spans="1:60" ht="26.25" x14ac:dyDescent="0.25">
      <c r="A49" s="63" t="s">
        <v>156</v>
      </c>
      <c r="B49" s="75" t="s">
        <v>168</v>
      </c>
      <c r="C49" s="71"/>
      <c r="D49" s="72">
        <v>43866</v>
      </c>
      <c r="E49" s="77" t="s">
        <v>54</v>
      </c>
      <c r="F49" s="73">
        <v>10000</v>
      </c>
      <c r="G49" s="71"/>
      <c r="H49" s="74">
        <f t="array" aca="1" ref="H49" ca="1">IF(OR($D49=Fériés,$D49=Ponts,NOT(NETWORKDAYS.INTL($D49,$D49,Chômés))),"Erreur de",IF($D49="","Absence de",IFERROR(
IF($I49="Terminé","Opération",
IF(TODAY()&lt;=$D49,$D49,
IF($I49&lt;WORKDAY.INTL(Prochaine_Echéance,IF(OR(WORKDAY.INTL(Prochaine_Echéance,0,Chômés,Tout_JF_P)=Tout_JF_P),1,0)*Sens,Chômés,Tout_JF_P),
$I49,
WORKDAY.INTL(Prochaine_Echéance,IF(OR(WORKDAY.INTL(Prochaine_Echéance,0,Chômés,Tout_JF_P)=Tout_JF_P),1,0)*Sens,Chômés,Tout_JF_P))
)),
IF($D49="","Absence de","Erreur de"))))</f>
        <v>43956</v>
      </c>
      <c r="I49" s="60" t="str">
        <f t="array" aca="1" ref="I49" ca="1">IF(OR($D49=Fériés,$D49=Ponts,NOT(NETWORKDAYS.INTL($D49,$D49,Chômés))),"date de début",IFERROR(
IF(La_Dernière_Opération&gt;EDATE($D49,100),"Perpétuel",
IF(La_Dernière_Opération&lt;TODAY(),"Terminé",La_Dernière_Opération)),IF(AND(ISNUMBER($D49),$E49=""),"périodicité","date de début")))</f>
        <v>Perpétuel</v>
      </c>
      <c r="J49" s="40" t="str">
        <f t="array" aca="1" ref="J49" ca="1">IFERROR(IF(J$4&lt;$D49,"",
IF(J$4&gt;La_Dernière_Opération,"",
IF(J$4=La_Dernière_Opération,Montant,
IF(J$4=$D49,IF(OR(J$4=Tout_JF_P,NOT(NETWORKDAYS.INTL(J$4,J$4,Chômés))),"*",Montant),
IF(_T_E=J$4,IF(OR(J$4=Tout_JF_P,NOT(NETWORKDAYS.INTL(J$4,J$4,Chômés))),"*",Montant),
IF(AND(OFFSET(J49,,-Sens)&lt;&gt;"",OR(OFFSET(J$4,,-Sens)=Tout_JF_P,NOT(NETWORKDAYS.INTL(OFFSET(J$4,,-Sens),OFFSET(J$4,,-Sens),Chômés)))),IF(OR(J$4=Tout_JF_P,NOT(NETWORKDAYS.INTL(J$4,J$4,Chômés))),"*",Montant),
"")))))),"")</f>
        <v/>
      </c>
      <c r="K49" s="40" t="str">
        <f t="array" aca="1" ref="K49" ca="1">IFERROR(IF(K$4&lt;$D49,"",
IF(K$4&gt;La_Dernière_Opération,"",
IF(K$4=La_Dernière_Opération,Montant,
IF(K$4=$D49,IF(OR(K$4=Tout_JF_P,NOT(NETWORKDAYS.INTL(K$4,K$4,Chômés))),"*",Montant),
IF(_T_E=K$4,IF(OR(K$4=Tout_JF_P,NOT(NETWORKDAYS.INTL(K$4,K$4,Chômés))),"*",Montant),
IF(AND(OFFSET(K49,,-Sens)&lt;&gt;"",OR(OFFSET(K$4,,-Sens)=Tout_JF_P,NOT(NETWORKDAYS.INTL(OFFSET(K$4,,-Sens),OFFSET(K$4,,-Sens),Chômés)))),IF(OR(K$4=Tout_JF_P,NOT(NETWORKDAYS.INTL(K$4,K$4,Chômés))),"*",Montant),
"")))))),"")</f>
        <v/>
      </c>
      <c r="L49" s="40" t="str">
        <f t="array" aca="1" ref="L49" ca="1">IFERROR(IF(L$4&lt;$D49,"",
IF(L$4&gt;La_Dernière_Opération,"",
IF(L$4=La_Dernière_Opération,Montant,
IF(L$4=$D49,IF(OR(L$4=Tout_JF_P,NOT(NETWORKDAYS.INTL(L$4,L$4,Chômés))),"*",Montant),
IF(_T_E=L$4,IF(OR(L$4=Tout_JF_P,NOT(NETWORKDAYS.INTL(L$4,L$4,Chômés))),"*",Montant),
IF(AND(OFFSET(L49,,-Sens)&lt;&gt;"",OR(OFFSET(L$4,,-Sens)=Tout_JF_P,NOT(NETWORKDAYS.INTL(OFFSET(L$4,,-Sens),OFFSET(L$4,,-Sens),Chômés)))),IF(OR(L$4=Tout_JF_P,NOT(NETWORKDAYS.INTL(L$4,L$4,Chômés))),"*",Montant),
"")))))),"")</f>
        <v/>
      </c>
      <c r="M49" s="40" t="str">
        <f t="array" aca="1" ref="M49" ca="1">IFERROR(IF(M$4&lt;$D49,"",
IF(M$4&gt;La_Dernière_Opération,"",
IF(M$4=La_Dernière_Opération,Montant,
IF(M$4=$D49,IF(OR(M$4=Tout_JF_P,NOT(NETWORKDAYS.INTL(M$4,M$4,Chômés))),"*",Montant),
IF(_T_E=M$4,IF(OR(M$4=Tout_JF_P,NOT(NETWORKDAYS.INTL(M$4,M$4,Chômés))),"*",Montant),
IF(AND(OFFSET(M49,,-Sens)&lt;&gt;"",OR(OFFSET(M$4,,-Sens)=Tout_JF_P,NOT(NETWORKDAYS.INTL(OFFSET(M$4,,-Sens),OFFSET(M$4,,-Sens),Chômés)))),IF(OR(M$4=Tout_JF_P,NOT(NETWORKDAYS.INTL(M$4,M$4,Chômés))),"*",Montant),
"")))))),"")</f>
        <v/>
      </c>
      <c r="N49" s="40" t="str">
        <f t="array" aca="1" ref="N49" ca="1">IFERROR(IF(N$4&lt;$D49,"",
IF(N$4&gt;La_Dernière_Opération,"",
IF(N$4=La_Dernière_Opération,Montant,
IF(N$4=$D49,IF(OR(N$4=Tout_JF_P,NOT(NETWORKDAYS.INTL(N$4,N$4,Chômés))),"*",Montant),
IF(_T_E=N$4,IF(OR(N$4=Tout_JF_P,NOT(NETWORKDAYS.INTL(N$4,N$4,Chômés))),"*",Montant),
IF(AND(OFFSET(N49,,-Sens)&lt;&gt;"",OR(OFFSET(N$4,,-Sens)=Tout_JF_P,NOT(NETWORKDAYS.INTL(OFFSET(N$4,,-Sens),OFFSET(N$4,,-Sens),Chômés)))),IF(OR(N$4=Tout_JF_P,NOT(NETWORKDAYS.INTL(N$4,N$4,Chômés))),"*",Montant),
"")))))),"")</f>
        <v/>
      </c>
      <c r="O49" s="40" t="str">
        <f t="array" aca="1" ref="O49" ca="1">IFERROR(IF(O$4&lt;$D49,"",
IF(O$4&gt;La_Dernière_Opération,"",
IF(O$4=La_Dernière_Opération,Montant,
IF(O$4=$D49,IF(OR(O$4=Tout_JF_P,NOT(NETWORKDAYS.INTL(O$4,O$4,Chômés))),"*",Montant),
IF(_T_E=O$4,IF(OR(O$4=Tout_JF_P,NOT(NETWORKDAYS.INTL(O$4,O$4,Chômés))),"*",Montant),
IF(AND(OFFSET(O49,,-Sens)&lt;&gt;"",OR(OFFSET(O$4,,-Sens)=Tout_JF_P,NOT(NETWORKDAYS.INTL(OFFSET(O$4,,-Sens),OFFSET(O$4,,-Sens),Chômés)))),IF(OR(O$4=Tout_JF_P,NOT(NETWORKDAYS.INTL(O$4,O$4,Chômés))),"*",Montant),
"")))))),"")</f>
        <v/>
      </c>
      <c r="P49" s="40" t="str">
        <f t="array" aca="1" ref="P49" ca="1">IFERROR(IF(P$4&lt;$D49,"",
IF(P$4&gt;La_Dernière_Opération,"",
IF(P$4=La_Dernière_Opération,Montant,
IF(P$4=$D49,IF(OR(P$4=Tout_JF_P,NOT(NETWORKDAYS.INTL(P$4,P$4,Chômés))),"*",Montant),
IF(_T_E=P$4,IF(OR(P$4=Tout_JF_P,NOT(NETWORKDAYS.INTL(P$4,P$4,Chômés))),"*",Montant),
IF(AND(OFFSET(P49,,-Sens)&lt;&gt;"",OR(OFFSET(P$4,,-Sens)=Tout_JF_P,NOT(NETWORKDAYS.INTL(OFFSET(P$4,,-Sens),OFFSET(P$4,,-Sens),Chômés)))),IF(OR(P$4=Tout_JF_P,NOT(NETWORKDAYS.INTL(P$4,P$4,Chômés))),"*",Montant),
"")))))),"")</f>
        <v/>
      </c>
      <c r="Q49" s="40" t="str">
        <f t="array" aca="1" ref="Q49" ca="1">IFERROR(IF(Q$4&lt;$D49,"",
IF(Q$4&gt;La_Dernière_Opération,"",
IF(Q$4=La_Dernière_Opération,Montant,
IF(Q$4=$D49,IF(OR(Q$4=Tout_JF_P,NOT(NETWORKDAYS.INTL(Q$4,Q$4,Chômés))),"*",Montant),
IF(_T_E=Q$4,IF(OR(Q$4=Tout_JF_P,NOT(NETWORKDAYS.INTL(Q$4,Q$4,Chômés))),"*",Montant),
IF(AND(OFFSET(Q49,,-Sens)&lt;&gt;"",OR(OFFSET(Q$4,,-Sens)=Tout_JF_P,NOT(NETWORKDAYS.INTL(OFFSET(Q$4,,-Sens),OFFSET(Q$4,,-Sens),Chômés)))),IF(OR(Q$4=Tout_JF_P,NOT(NETWORKDAYS.INTL(Q$4,Q$4,Chômés))),"*",Montant),
"")))))),"")</f>
        <v/>
      </c>
      <c r="R49" s="61" t="str">
        <f t="array" aca="1" ref="R49" ca="1">IFERROR(IF(R$4&lt;$D49,"",
IF(R$4&gt;La_Dernière_Opération,"",
IF(R$4=La_Dernière_Opération,Montant,
IF(R$4=$D49,IF(OR(R$4=Tout_JF_P,NOT(NETWORKDAYS.INTL(R$4,R$4,Chômés))),"*",Montant),
IF(_T_E=R$4,IF(OR(R$4=Tout_JF_P,NOT(NETWORKDAYS.INTL(R$4,R$4,Chômés))),"*",Montant),
IF(AND(OFFSET(R49,,-Sens)&lt;&gt;"",OR(OFFSET(R$4,,-Sens)=Tout_JF_P,NOT(NETWORKDAYS.INTL(OFFSET(R$4,,-Sens),OFFSET(R$4,,-Sens),Chômés)))),IF(OR(R$4=Tout_JF_P,NOT(NETWORKDAYS.INTL(R$4,R$4,Chômés))),"*",Montant),
"")))))),"")</f>
        <v/>
      </c>
      <c r="S49" s="61" t="str">
        <f t="array" aca="1" ref="S49" ca="1">IFERROR(IF(S$4&lt;$D49,"",
IF(S$4&gt;La_Dernière_Opération,"",
IF(S$4=La_Dernière_Opération,Montant,
IF(S$4=$D49,IF(OR(S$4=Tout_JF_P,NOT(NETWORKDAYS.INTL(S$4,S$4,Chômés))),"*",Montant),
IF(_T_E=S$4,IF(OR(S$4=Tout_JF_P,NOT(NETWORKDAYS.INTL(S$4,S$4,Chômés))),"*",Montant),
IF(AND(OFFSET(S49,,-Sens)&lt;&gt;"",OR(OFFSET(S$4,,-Sens)=Tout_JF_P,NOT(NETWORKDAYS.INTL(OFFSET(S$4,,-Sens),OFFSET(S$4,,-Sens),Chômés)))),IF(OR(S$4=Tout_JF_P,NOT(NETWORKDAYS.INTL(S$4,S$4,Chômés))),"*",Montant),
"")))))),"")</f>
        <v/>
      </c>
      <c r="T49" s="61" t="str">
        <f t="array" aca="1" ref="T49" ca="1">IFERROR(IF(T$4&lt;$D49,"",
IF(T$4&gt;La_Dernière_Opération,"",
IF(T$4=La_Dernière_Opération,Montant,
IF(T$4=$D49,IF(OR(T$4=Tout_JF_P,NOT(NETWORKDAYS.INTL(T$4,T$4,Chômés))),"*",Montant),
IF(_T_E=T$4,IF(OR(T$4=Tout_JF_P,NOT(NETWORKDAYS.INTL(T$4,T$4,Chômés))),"*",Montant),
IF(AND(OFFSET(T49,,-Sens)&lt;&gt;"",OR(OFFSET(T$4,,-Sens)=Tout_JF_P,NOT(NETWORKDAYS.INTL(OFFSET(T$4,,-Sens),OFFSET(T$4,,-Sens),Chômés)))),IF(OR(T$4=Tout_JF_P,NOT(NETWORKDAYS.INTL(T$4,T$4,Chômés))),"*",Montant),
"")))))),"")</f>
        <v/>
      </c>
      <c r="U49" s="61" t="str">
        <f t="array" aca="1" ref="U49" ca="1">IFERROR(IF(U$4&lt;$D49,"",
IF(U$4&gt;La_Dernière_Opération,"",
IF(U$4=La_Dernière_Opération,Montant,
IF(U$4=$D49,IF(OR(U$4=Tout_JF_P,NOT(NETWORKDAYS.INTL(U$4,U$4,Chômés))),"*",Montant),
IF(_T_E=U$4,IF(OR(U$4=Tout_JF_P,NOT(NETWORKDAYS.INTL(U$4,U$4,Chômés))),"*",Montant),
IF(AND(OFFSET(U49,,-Sens)&lt;&gt;"",OR(OFFSET(U$4,,-Sens)=Tout_JF_P,NOT(NETWORKDAYS.INTL(OFFSET(U$4,,-Sens),OFFSET(U$4,,-Sens),Chômés)))),IF(OR(U$4=Tout_JF_P,NOT(NETWORKDAYS.INTL(U$4,U$4,Chômés))),"*",Montant),
"")))))),"")</f>
        <v/>
      </c>
      <c r="V49" s="61" t="str">
        <f t="array" aca="1" ref="V49" ca="1">IFERROR(IF(V$4&lt;$D49,"",
IF(V$4&gt;La_Dernière_Opération,"",
IF(V$4=La_Dernière_Opération,Montant,
IF(V$4=$D49,IF(OR(V$4=Tout_JF_P,NOT(NETWORKDAYS.INTL(V$4,V$4,Chômés))),"*",Montant),
IF(_T_E=V$4,IF(OR(V$4=Tout_JF_P,NOT(NETWORKDAYS.INTL(V$4,V$4,Chômés))),"*",Montant),
IF(AND(OFFSET(V49,,-Sens)&lt;&gt;"",OR(OFFSET(V$4,,-Sens)=Tout_JF_P,NOT(NETWORKDAYS.INTL(OFFSET(V$4,,-Sens),OFFSET(V$4,,-Sens),Chômés)))),IF(OR(V$4=Tout_JF_P,NOT(NETWORKDAYS.INTL(V$4,V$4,Chômés))),"*",Montant),
"")))))),"")</f>
        <v/>
      </c>
      <c r="W49" s="61" t="str">
        <f t="array" aca="1" ref="W49" ca="1">IFERROR(IF(W$4&lt;$D49,"",
IF(W$4&gt;La_Dernière_Opération,"",
IF(W$4=La_Dernière_Opération,Montant,
IF(W$4=$D49,IF(OR(W$4=Tout_JF_P,NOT(NETWORKDAYS.INTL(W$4,W$4,Chômés))),"*",Montant),
IF(_T_E=W$4,IF(OR(W$4=Tout_JF_P,NOT(NETWORKDAYS.INTL(W$4,W$4,Chômés))),"*",Montant),
IF(AND(OFFSET(W49,,-Sens)&lt;&gt;"",OR(OFFSET(W$4,,-Sens)=Tout_JF_P,NOT(NETWORKDAYS.INTL(OFFSET(W$4,,-Sens),OFFSET(W$4,,-Sens),Chômés)))),IF(OR(W$4=Tout_JF_P,NOT(NETWORKDAYS.INTL(W$4,W$4,Chômés))),"*",Montant),
"")))))),"")</f>
        <v/>
      </c>
      <c r="X49" s="61" t="str">
        <f t="array" aca="1" ref="X49" ca="1">IFERROR(IF(X$4&lt;$D49,"",
IF(X$4&gt;La_Dernière_Opération,"",
IF(X$4=La_Dernière_Opération,Montant,
IF(X$4=$D49,IF(OR(X$4=Tout_JF_P,NOT(NETWORKDAYS.INTL(X$4,X$4,Chômés))),"*",Montant),
IF(_T_E=X$4,IF(OR(X$4=Tout_JF_P,NOT(NETWORKDAYS.INTL(X$4,X$4,Chômés))),"*",Montant),
IF(AND(OFFSET(X49,,-Sens)&lt;&gt;"",OR(OFFSET(X$4,,-Sens)=Tout_JF_P,NOT(NETWORKDAYS.INTL(OFFSET(X$4,,-Sens),OFFSET(X$4,,-Sens),Chômés)))),IF(OR(X$4=Tout_JF_P,NOT(NETWORKDAYS.INTL(X$4,X$4,Chômés))),"*",Montant),
"")))))),"")</f>
        <v/>
      </c>
      <c r="Y49" s="61" t="str">
        <f t="array" aca="1" ref="Y49" ca="1">IFERROR(IF(Y$4&lt;$D49,"",
IF(Y$4&gt;La_Dernière_Opération,"",
IF(Y$4=La_Dernière_Opération,Montant,
IF(Y$4=$D49,IF(OR(Y$4=Tout_JF_P,NOT(NETWORKDAYS.INTL(Y$4,Y$4,Chômés))),"*",Montant),
IF(_T_E=Y$4,IF(OR(Y$4=Tout_JF_P,NOT(NETWORKDAYS.INTL(Y$4,Y$4,Chômés))),"*",Montant),
IF(AND(OFFSET(Y49,,-Sens)&lt;&gt;"",OR(OFFSET(Y$4,,-Sens)=Tout_JF_P,NOT(NETWORKDAYS.INTL(OFFSET(Y$4,,-Sens),OFFSET(Y$4,,-Sens),Chômés)))),IF(OR(Y$4=Tout_JF_P,NOT(NETWORKDAYS.INTL(Y$4,Y$4,Chômés))),"*",Montant),
"")))))),"")</f>
        <v/>
      </c>
      <c r="Z49" s="61" t="str">
        <f t="array" aca="1" ref="Z49" ca="1">IFERROR(IF(Z$4&lt;$D49,"",
IF(Z$4&gt;La_Dernière_Opération,"",
IF(Z$4=La_Dernière_Opération,Montant,
IF(Z$4=$D49,IF(OR(Z$4=Tout_JF_P,NOT(NETWORKDAYS.INTL(Z$4,Z$4,Chômés))),"*",Montant),
IF(_T_E=Z$4,IF(OR(Z$4=Tout_JF_P,NOT(NETWORKDAYS.INTL(Z$4,Z$4,Chômés))),"*",Montant),
IF(AND(OFFSET(Z49,,-Sens)&lt;&gt;"",OR(OFFSET(Z$4,,-Sens)=Tout_JF_P,NOT(NETWORKDAYS.INTL(OFFSET(Z$4,,-Sens),OFFSET(Z$4,,-Sens),Chômés)))),IF(OR(Z$4=Tout_JF_P,NOT(NETWORKDAYS.INTL(Z$4,Z$4,Chômés))),"*",Montant),
"")))))),"")</f>
        <v/>
      </c>
      <c r="AA49" s="61" t="str">
        <f t="array" aca="1" ref="AA49" ca="1">IFERROR(IF(AA$4&lt;$D49,"",
IF(AA$4&gt;La_Dernière_Opération,"",
IF(AA$4=La_Dernière_Opération,Montant,
IF(AA$4=$D49,IF(OR(AA$4=Tout_JF_P,NOT(NETWORKDAYS.INTL(AA$4,AA$4,Chômés))),"*",Montant),
IF(_T_E=AA$4,IF(OR(AA$4=Tout_JF_P,NOT(NETWORKDAYS.INTL(AA$4,AA$4,Chômés))),"*",Montant),
IF(AND(OFFSET(AA49,,-Sens)&lt;&gt;"",OR(OFFSET(AA$4,,-Sens)=Tout_JF_P,NOT(NETWORKDAYS.INTL(OFFSET(AA$4,,-Sens),OFFSET(AA$4,,-Sens),Chômés)))),IF(OR(AA$4=Tout_JF_P,NOT(NETWORKDAYS.INTL(AA$4,AA$4,Chômés))),"*",Montant),
"")))))),"")</f>
        <v/>
      </c>
      <c r="AB49" s="61" t="str">
        <f t="array" aca="1" ref="AB49" ca="1">IFERROR(IF(AB$4&lt;$D49,"",
IF(AB$4&gt;La_Dernière_Opération,"",
IF(AB$4=La_Dernière_Opération,Montant,
IF(AB$4=$D49,IF(OR(AB$4=Tout_JF_P,NOT(NETWORKDAYS.INTL(AB$4,AB$4,Chômés))),"*",Montant),
IF(_T_E=AB$4,IF(OR(AB$4=Tout_JF_P,NOT(NETWORKDAYS.INTL(AB$4,AB$4,Chômés))),"*",Montant),
IF(AND(OFFSET(AB49,,-Sens)&lt;&gt;"",OR(OFFSET(AB$4,,-Sens)=Tout_JF_P,NOT(NETWORKDAYS.INTL(OFFSET(AB$4,,-Sens),OFFSET(AB$4,,-Sens),Chômés)))),IF(OR(AB$4=Tout_JF_P,NOT(NETWORKDAYS.INTL(AB$4,AB$4,Chômés))),"*",Montant),
"")))))),"")</f>
        <v/>
      </c>
      <c r="AC49" s="61" t="str">
        <f t="array" aca="1" ref="AC49" ca="1">IFERROR(IF(AC$4&lt;$D49,"",
IF(AC$4&gt;La_Dernière_Opération,"",
IF(AC$4=La_Dernière_Opération,Montant,
IF(AC$4=$D49,IF(OR(AC$4=Tout_JF_P,NOT(NETWORKDAYS.INTL(AC$4,AC$4,Chômés))),"*",Montant),
IF(_T_E=AC$4,IF(OR(AC$4=Tout_JF_P,NOT(NETWORKDAYS.INTL(AC$4,AC$4,Chômés))),"*",Montant),
IF(AND(OFFSET(AC49,,-Sens)&lt;&gt;"",OR(OFFSET(AC$4,,-Sens)=Tout_JF_P,NOT(NETWORKDAYS.INTL(OFFSET(AC$4,,-Sens),OFFSET(AC$4,,-Sens),Chômés)))),IF(OR(AC$4=Tout_JF_P,NOT(NETWORKDAYS.INTL(AC$4,AC$4,Chômés))),"*",Montant),
"")))))),"")</f>
        <v/>
      </c>
      <c r="AD49" s="61" t="str">
        <f t="array" aca="1" ref="AD49" ca="1">IFERROR(IF(AD$4&lt;$D49,"",
IF(AD$4&gt;La_Dernière_Opération,"",
IF(AD$4=La_Dernière_Opération,Montant,
IF(AD$4=$D49,IF(OR(AD$4=Tout_JF_P,NOT(NETWORKDAYS.INTL(AD$4,AD$4,Chômés))),"*",Montant),
IF(_T_E=AD$4,IF(OR(AD$4=Tout_JF_P,NOT(NETWORKDAYS.INTL(AD$4,AD$4,Chômés))),"*",Montant),
IF(AND(OFFSET(AD49,,-Sens)&lt;&gt;"",OR(OFFSET(AD$4,,-Sens)=Tout_JF_P,NOT(NETWORKDAYS.INTL(OFFSET(AD$4,,-Sens),OFFSET(AD$4,,-Sens),Chômés)))),IF(OR(AD$4=Tout_JF_P,NOT(NETWORKDAYS.INTL(AD$4,AD$4,Chômés))),"*",Montant),
"")))))),"")</f>
        <v/>
      </c>
      <c r="AE49" s="61" t="str">
        <f t="array" aca="1" ref="AE49" ca="1">IFERROR(IF(AE$4&lt;$D49,"",
IF(AE$4&gt;La_Dernière_Opération,"",
IF(AE$4=La_Dernière_Opération,Montant,
IF(AE$4=$D49,IF(OR(AE$4=Tout_JF_P,NOT(NETWORKDAYS.INTL(AE$4,AE$4,Chômés))),"*",Montant),
IF(_T_E=AE$4,IF(OR(AE$4=Tout_JF_P,NOT(NETWORKDAYS.INTL(AE$4,AE$4,Chômés))),"*",Montant),
IF(AND(OFFSET(AE49,,-Sens)&lt;&gt;"",OR(OFFSET(AE$4,,-Sens)=Tout_JF_P,NOT(NETWORKDAYS.INTL(OFFSET(AE$4,,-Sens),OFFSET(AE$4,,-Sens),Chômés)))),IF(OR(AE$4=Tout_JF_P,NOT(NETWORKDAYS.INTL(AE$4,AE$4,Chômés))),"*",Montant),
"")))))),"")</f>
        <v/>
      </c>
      <c r="AF49" s="61" t="str">
        <f t="array" aca="1" ref="AF49" ca="1">IFERROR(IF(AF$4&lt;$D49,"",
IF(AF$4&gt;La_Dernière_Opération,"",
IF(AF$4=La_Dernière_Opération,Montant,
IF(AF$4=$D49,IF(OR(AF$4=Tout_JF_P,NOT(NETWORKDAYS.INTL(AF$4,AF$4,Chômés))),"*",Montant),
IF(_T_E=AF$4,IF(OR(AF$4=Tout_JF_P,NOT(NETWORKDAYS.INTL(AF$4,AF$4,Chômés))),"*",Montant),
IF(AND(OFFSET(AF49,,-Sens)&lt;&gt;"",OR(OFFSET(AF$4,,-Sens)=Tout_JF_P,NOT(NETWORKDAYS.INTL(OFFSET(AF$4,,-Sens),OFFSET(AF$4,,-Sens),Chômés)))),IF(OR(AF$4=Tout_JF_P,NOT(NETWORKDAYS.INTL(AF$4,AF$4,Chômés))),"*",Montant),
"")))))),"")</f>
        <v/>
      </c>
      <c r="AG49" s="61" t="str">
        <f t="array" aca="1" ref="AG49" ca="1">IFERROR(IF(AG$4&lt;$D49,"",
IF(AG$4&gt;La_Dernière_Opération,"",
IF(AG$4=La_Dernière_Opération,Montant,
IF(AG$4=$D49,IF(OR(AG$4=Tout_JF_P,NOT(NETWORKDAYS.INTL(AG$4,AG$4,Chômés))),"*",Montant),
IF(_T_E=AG$4,IF(OR(AG$4=Tout_JF_P,NOT(NETWORKDAYS.INTL(AG$4,AG$4,Chômés))),"*",Montant),
IF(AND(OFFSET(AG49,,-Sens)&lt;&gt;"",OR(OFFSET(AG$4,,-Sens)=Tout_JF_P,NOT(NETWORKDAYS.INTL(OFFSET(AG$4,,-Sens),OFFSET(AG$4,,-Sens),Chômés)))),IF(OR(AG$4=Tout_JF_P,NOT(NETWORKDAYS.INTL(AG$4,AG$4,Chômés))),"*",Montant),
"")))))),"")</f>
        <v/>
      </c>
      <c r="AH49" s="61" t="str">
        <f t="array" aca="1" ref="AH49" ca="1">IFERROR(IF(AH$4&lt;$D49,"",
IF(AH$4&gt;La_Dernière_Opération,"",
IF(AH$4=La_Dernière_Opération,Montant,
IF(AH$4=$D49,IF(OR(AH$4=Tout_JF_P,NOT(NETWORKDAYS.INTL(AH$4,AH$4,Chômés))),"*",Montant),
IF(_T_E=AH$4,IF(OR(AH$4=Tout_JF_P,NOT(NETWORKDAYS.INTL(AH$4,AH$4,Chômés))),"*",Montant),
IF(AND(OFFSET(AH49,,-Sens)&lt;&gt;"",OR(OFFSET(AH$4,,-Sens)=Tout_JF_P,NOT(NETWORKDAYS.INTL(OFFSET(AH$4,,-Sens),OFFSET(AH$4,,-Sens),Chômés)))),IF(OR(AH$4=Tout_JF_P,NOT(NETWORKDAYS.INTL(AH$4,AH$4,Chômés))),"*",Montant),
"")))))),"")</f>
        <v/>
      </c>
      <c r="AI49" s="61" t="str">
        <f t="array" aca="1" ref="AI49" ca="1">IFERROR(IF(AI$4&lt;$D49,"",
IF(AI$4&gt;La_Dernière_Opération,"",
IF(AI$4=La_Dernière_Opération,Montant,
IF(AI$4=$D49,IF(OR(AI$4=Tout_JF_P,NOT(NETWORKDAYS.INTL(AI$4,AI$4,Chômés))),"*",Montant),
IF(_T_E=AI$4,IF(OR(AI$4=Tout_JF_P,NOT(NETWORKDAYS.INTL(AI$4,AI$4,Chômés))),"*",Montant),
IF(AND(OFFSET(AI49,,-Sens)&lt;&gt;"",OR(OFFSET(AI$4,,-Sens)=Tout_JF_P,NOT(NETWORKDAYS.INTL(OFFSET(AI$4,,-Sens),OFFSET(AI$4,,-Sens),Chômés)))),IF(OR(AI$4=Tout_JF_P,NOT(NETWORKDAYS.INTL(AI$4,AI$4,Chômés))),"*",Montant),
"")))))),"")</f>
        <v/>
      </c>
      <c r="AJ49" s="61" t="str">
        <f t="array" aca="1" ref="AJ49" ca="1">IFERROR(IF(AJ$4&lt;$D49,"",
IF(AJ$4&gt;La_Dernière_Opération,"",
IF(AJ$4=La_Dernière_Opération,Montant,
IF(AJ$4=$D49,IF(OR(AJ$4=Tout_JF_P,NOT(NETWORKDAYS.INTL(AJ$4,AJ$4,Chômés))),"*",Montant),
IF(_T_E=AJ$4,IF(OR(AJ$4=Tout_JF_P,NOT(NETWORKDAYS.INTL(AJ$4,AJ$4,Chômés))),"*",Montant),
IF(AND(OFFSET(AJ49,,-Sens)&lt;&gt;"",OR(OFFSET(AJ$4,,-Sens)=Tout_JF_P,NOT(NETWORKDAYS.INTL(OFFSET(AJ$4,,-Sens),OFFSET(AJ$4,,-Sens),Chômés)))),IF(OR(AJ$4=Tout_JF_P,NOT(NETWORKDAYS.INTL(AJ$4,AJ$4,Chômés))),"*",Montant),
"")))))),"")</f>
        <v/>
      </c>
      <c r="AK49" s="61" t="str">
        <f t="array" aca="1" ref="AK49" ca="1">IFERROR(IF(AK$4&lt;$D49,"",
IF(AK$4&gt;La_Dernière_Opération,"",
IF(AK$4=La_Dernière_Opération,Montant,
IF(AK$4=$D49,IF(OR(AK$4=Tout_JF_P,NOT(NETWORKDAYS.INTL(AK$4,AK$4,Chômés))),"*",Montant),
IF(_T_E=AK$4,IF(OR(AK$4=Tout_JF_P,NOT(NETWORKDAYS.INTL(AK$4,AK$4,Chômés))),"*",Montant),
IF(AND(OFFSET(AK49,,-Sens)&lt;&gt;"",OR(OFFSET(AK$4,,-Sens)=Tout_JF_P,NOT(NETWORKDAYS.INTL(OFFSET(AK$4,,-Sens),OFFSET(AK$4,,-Sens),Chômés)))),IF(OR(AK$4=Tout_JF_P,NOT(NETWORKDAYS.INTL(AK$4,AK$4,Chômés))),"*",Montant),
"")))))),"")</f>
        <v/>
      </c>
      <c r="AL49" s="61" t="str">
        <f t="array" aca="1" ref="AL49" ca="1">IFERROR(IF(AL$4&lt;$D49,"",
IF(AL$4&gt;La_Dernière_Opération,"",
IF(AL$4=La_Dernière_Opération,Montant,
IF(AL$4=$D49,IF(OR(AL$4=Tout_JF_P,NOT(NETWORKDAYS.INTL(AL$4,AL$4,Chômés))),"*",Montant),
IF(_T_E=AL$4,IF(OR(AL$4=Tout_JF_P,NOT(NETWORKDAYS.INTL(AL$4,AL$4,Chômés))),"*",Montant),
IF(AND(OFFSET(AL49,,-Sens)&lt;&gt;"",OR(OFFSET(AL$4,,-Sens)=Tout_JF_P,NOT(NETWORKDAYS.INTL(OFFSET(AL$4,,-Sens),OFFSET(AL$4,,-Sens),Chômés)))),IF(OR(AL$4=Tout_JF_P,NOT(NETWORKDAYS.INTL(AL$4,AL$4,Chômés))),"*",Montant),
"")))))),"")</f>
        <v/>
      </c>
      <c r="AM49" s="61" t="str">
        <f t="array" aca="1" ref="AM49" ca="1">IFERROR(IF(AM$4&lt;$D49,"",
IF(AM$4&gt;La_Dernière_Opération,"",
IF(AM$4=La_Dernière_Opération,Montant,
IF(AM$4=$D49,IF(OR(AM$4=Tout_JF_P,NOT(NETWORKDAYS.INTL(AM$4,AM$4,Chômés))),"*",Montant),
IF(_T_E=AM$4,IF(OR(AM$4=Tout_JF_P,NOT(NETWORKDAYS.INTL(AM$4,AM$4,Chômés))),"*",Montant),
IF(AND(OFFSET(AM49,,-Sens)&lt;&gt;"",OR(OFFSET(AM$4,,-Sens)=Tout_JF_P,NOT(NETWORKDAYS.INTL(OFFSET(AM$4,,-Sens),OFFSET(AM$4,,-Sens),Chômés)))),IF(OR(AM$4=Tout_JF_P,NOT(NETWORKDAYS.INTL(AM$4,AM$4,Chômés))),"*",Montant),
"")))))),"")</f>
        <v/>
      </c>
      <c r="AN49" s="61" t="str">
        <f t="array" aca="1" ref="AN49" ca="1">IFERROR(IF(AN$4&lt;$D49,"",
IF(AN$4&gt;La_Dernière_Opération,"",
IF(AN$4=La_Dernière_Opération,Montant,
IF(AN$4=$D49,IF(OR(AN$4=Tout_JF_P,NOT(NETWORKDAYS.INTL(AN$4,AN$4,Chômés))),"*",Montant),
IF(_T_E=AN$4,IF(OR(AN$4=Tout_JF_P,NOT(NETWORKDAYS.INTL(AN$4,AN$4,Chômés))),"*",Montant),
IF(AND(OFFSET(AN49,,-Sens)&lt;&gt;"",OR(OFFSET(AN$4,,-Sens)=Tout_JF_P,NOT(NETWORKDAYS.INTL(OFFSET(AN$4,,-Sens),OFFSET(AN$4,,-Sens),Chômés)))),IF(OR(AN$4=Tout_JF_P,NOT(NETWORKDAYS.INTL(AN$4,AN$4,Chômés))),"*",Montant),
"")))))),"")</f>
        <v/>
      </c>
      <c r="AO49" s="61" t="str">
        <f t="array" aca="1" ref="AO49" ca="1">IFERROR(IF(AO$4&lt;$D49,"",
IF(AO$4&gt;La_Dernière_Opération,"",
IF(AO$4=La_Dernière_Opération,Montant,
IF(AO$4=$D49,IF(OR(AO$4=Tout_JF_P,NOT(NETWORKDAYS.INTL(AO$4,AO$4,Chômés))),"*",Montant),
IF(_T_E=AO$4,IF(OR(AO$4=Tout_JF_P,NOT(NETWORKDAYS.INTL(AO$4,AO$4,Chômés))),"*",Montant),
IF(AND(OFFSET(AO49,,-Sens)&lt;&gt;"",OR(OFFSET(AO$4,,-Sens)=Tout_JF_P,NOT(NETWORKDAYS.INTL(OFFSET(AO$4,,-Sens),OFFSET(AO$4,,-Sens),Chômés)))),IF(OR(AO$4=Tout_JF_P,NOT(NETWORKDAYS.INTL(AO$4,AO$4,Chômés))),"*",Montant),
"")))))),"")</f>
        <v/>
      </c>
      <c r="AP49" s="61" t="str">
        <f t="array" aca="1" ref="AP49" ca="1">IFERROR(IF(AP$4&lt;$D49,"",
IF(AP$4&gt;La_Dernière_Opération,"",
IF(AP$4=La_Dernière_Opération,Montant,
IF(AP$4=$D49,IF(OR(AP$4=Tout_JF_P,NOT(NETWORKDAYS.INTL(AP$4,AP$4,Chômés))),"*",Montant),
IF(_T_E=AP$4,IF(OR(AP$4=Tout_JF_P,NOT(NETWORKDAYS.INTL(AP$4,AP$4,Chômés))),"*",Montant),
IF(AND(OFFSET(AP49,,-Sens)&lt;&gt;"",OR(OFFSET(AP$4,,-Sens)=Tout_JF_P,NOT(NETWORKDAYS.INTL(OFFSET(AP$4,,-Sens),OFFSET(AP$4,,-Sens),Chômés)))),IF(OR(AP$4=Tout_JF_P,NOT(NETWORKDAYS.INTL(AP$4,AP$4,Chômés))),"*",Montant),
"")))))),"")</f>
        <v/>
      </c>
      <c r="AQ49" s="61" t="str">
        <f t="array" aca="1" ref="AQ49" ca="1">IFERROR(IF(AQ$4&lt;$D49,"",
IF(AQ$4&gt;La_Dernière_Opération,"",
IF(AQ$4=La_Dernière_Opération,Montant,
IF(AQ$4=$D49,IF(OR(AQ$4=Tout_JF_P,NOT(NETWORKDAYS.INTL(AQ$4,AQ$4,Chômés))),"*",Montant),
IF(_T_E=AQ$4,IF(OR(AQ$4=Tout_JF_P,NOT(NETWORKDAYS.INTL(AQ$4,AQ$4,Chômés))),"*",Montant),
IF(AND(OFFSET(AQ49,,-Sens)&lt;&gt;"",OR(OFFSET(AQ$4,,-Sens)=Tout_JF_P,NOT(NETWORKDAYS.INTL(OFFSET(AQ$4,,-Sens),OFFSET(AQ$4,,-Sens),Chômés)))),IF(OR(AQ$4=Tout_JF_P,NOT(NETWORKDAYS.INTL(AQ$4,AQ$4,Chômés))),"*",Montant),
"")))))),"")</f>
        <v/>
      </c>
      <c r="AR49" s="61" t="str">
        <f t="array" aca="1" ref="AR49" ca="1">IFERROR(IF(AR$4&lt;$D49,"",
IF(AR$4&gt;La_Dernière_Opération,"",
IF(AR$4=La_Dernière_Opération,Montant,
IF(AR$4=$D49,IF(OR(AR$4=Tout_JF_P,NOT(NETWORKDAYS.INTL(AR$4,AR$4,Chômés))),"*",Montant),
IF(_T_E=AR$4,IF(OR(AR$4=Tout_JF_P,NOT(NETWORKDAYS.INTL(AR$4,AR$4,Chômés))),"*",Montant),
IF(AND(OFFSET(AR49,,-Sens)&lt;&gt;"",OR(OFFSET(AR$4,,-Sens)=Tout_JF_P,NOT(NETWORKDAYS.INTL(OFFSET(AR$4,,-Sens),OFFSET(AR$4,,-Sens),Chômés)))),IF(OR(AR$4=Tout_JF_P,NOT(NETWORKDAYS.INTL(AR$4,AR$4,Chômés))),"*",Montant),
"")))))),"")</f>
        <v/>
      </c>
      <c r="AS49" s="61" t="str">
        <f t="array" aca="1" ref="AS49" ca="1">IFERROR(IF(AS$4&lt;$D49,"",
IF(AS$4&gt;La_Dernière_Opération,"",
IF(AS$4=La_Dernière_Opération,Montant,
IF(AS$4=$D49,IF(OR(AS$4=Tout_JF_P,NOT(NETWORKDAYS.INTL(AS$4,AS$4,Chômés))),"*",Montant),
IF(_T_E=AS$4,IF(OR(AS$4=Tout_JF_P,NOT(NETWORKDAYS.INTL(AS$4,AS$4,Chômés))),"*",Montant),
IF(AND(OFFSET(AS49,,-Sens)&lt;&gt;"",OR(OFFSET(AS$4,,-Sens)=Tout_JF_P,NOT(NETWORKDAYS.INTL(OFFSET(AS$4,,-Sens),OFFSET(AS$4,,-Sens),Chômés)))),IF(OR(AS$4=Tout_JF_P,NOT(NETWORKDAYS.INTL(AS$4,AS$4,Chômés))),"*",Montant),
"")))))),"")</f>
        <v/>
      </c>
      <c r="AT49" s="61" t="str">
        <f t="array" aca="1" ref="AT49" ca="1">IFERROR(IF(AT$4&lt;$D49,"",
IF(AT$4&gt;La_Dernière_Opération,"",
IF(AT$4=La_Dernière_Opération,Montant,
IF(AT$4=$D49,IF(OR(AT$4=Tout_JF_P,NOT(NETWORKDAYS.INTL(AT$4,AT$4,Chômés))),"*",Montant),
IF(_T_E=AT$4,IF(OR(AT$4=Tout_JF_P,NOT(NETWORKDAYS.INTL(AT$4,AT$4,Chômés))),"*",Montant),
IF(AND(OFFSET(AT49,,-Sens)&lt;&gt;"",OR(OFFSET(AT$4,,-Sens)=Tout_JF_P,NOT(NETWORKDAYS.INTL(OFFSET(AT$4,,-Sens),OFFSET(AT$4,,-Sens),Chômés)))),IF(OR(AT$4=Tout_JF_P,NOT(NETWORKDAYS.INTL(AT$4,AT$4,Chômés))),"*",Montant),
"")))))),"")</f>
        <v/>
      </c>
      <c r="AU49" s="61" t="str">
        <f t="array" aca="1" ref="AU49" ca="1">IFERROR(IF(AU$4&lt;$D49,"",
IF(AU$4&gt;La_Dernière_Opération,"",
IF(AU$4=La_Dernière_Opération,Montant,
IF(AU$4=$D49,IF(OR(AU$4=Tout_JF_P,NOT(NETWORKDAYS.INTL(AU$4,AU$4,Chômés))),"*",Montant),
IF(_T_E=AU$4,IF(OR(AU$4=Tout_JF_P,NOT(NETWORKDAYS.INTL(AU$4,AU$4,Chômés))),"*",Montant),
IF(AND(OFFSET(AU49,,-Sens)&lt;&gt;"",OR(OFFSET(AU$4,,-Sens)=Tout_JF_P,NOT(NETWORKDAYS.INTL(OFFSET(AU$4,,-Sens),OFFSET(AU$4,,-Sens),Chômés)))),IF(OR(AU$4=Tout_JF_P,NOT(NETWORKDAYS.INTL(AU$4,AU$4,Chômés))),"*",Montant),
"")))))),"")</f>
        <v/>
      </c>
      <c r="AV49" s="61" t="str">
        <f t="array" aca="1" ref="AV49" ca="1">IFERROR(IF(AV$4&lt;$D49,"",
IF(AV$4&gt;La_Dernière_Opération,"",
IF(AV$4=La_Dernière_Opération,Montant,
IF(AV$4=$D49,IF(OR(AV$4=Tout_JF_P,NOT(NETWORKDAYS.INTL(AV$4,AV$4,Chômés))),"*",Montant),
IF(_T_E=AV$4,IF(OR(AV$4=Tout_JF_P,NOT(NETWORKDAYS.INTL(AV$4,AV$4,Chômés))),"*",Montant),
IF(AND(OFFSET(AV49,,-Sens)&lt;&gt;"",OR(OFFSET(AV$4,,-Sens)=Tout_JF_P,NOT(NETWORKDAYS.INTL(OFFSET(AV$4,,-Sens),OFFSET(AV$4,,-Sens),Chômés)))),IF(OR(AV$4=Tout_JF_P,NOT(NETWORKDAYS.INTL(AV$4,AV$4,Chômés))),"*",Montant),
"")))))),"")</f>
        <v/>
      </c>
      <c r="AW49" s="61" t="str">
        <f t="array" aca="1" ref="AW49" ca="1">IFERROR(IF(AW$4&lt;$D49,"",
IF(AW$4&gt;La_Dernière_Opération,"",
IF(AW$4=La_Dernière_Opération,Montant,
IF(AW$4=$D49,IF(OR(AW$4=Tout_JF_P,NOT(NETWORKDAYS.INTL(AW$4,AW$4,Chômés))),"*",Montant),
IF(_T_E=AW$4,IF(OR(AW$4=Tout_JF_P,NOT(NETWORKDAYS.INTL(AW$4,AW$4,Chômés))),"*",Montant),
IF(AND(OFFSET(AW49,,-Sens)&lt;&gt;"",OR(OFFSET(AW$4,,-Sens)=Tout_JF_P,NOT(NETWORKDAYS.INTL(OFFSET(AW$4,,-Sens),OFFSET(AW$4,,-Sens),Chômés)))),IF(OR(AW$4=Tout_JF_P,NOT(NETWORKDAYS.INTL(AW$4,AW$4,Chômés))),"*",Montant),
"")))))),"")</f>
        <v/>
      </c>
      <c r="AX49" s="61" t="str">
        <f t="array" aca="1" ref="AX49" ca="1">IFERROR(IF(AX$4&lt;$D49,"",
IF(AX$4&gt;La_Dernière_Opération,"",
IF(AX$4=La_Dernière_Opération,Montant,
IF(AX$4=$D49,IF(OR(AX$4=Tout_JF_P,NOT(NETWORKDAYS.INTL(AX$4,AX$4,Chômés))),"*",Montant),
IF(_T_E=AX$4,IF(OR(AX$4=Tout_JF_P,NOT(NETWORKDAYS.INTL(AX$4,AX$4,Chômés))),"*",Montant),
IF(AND(OFFSET(AX49,,-Sens)&lt;&gt;"",OR(OFFSET(AX$4,,-Sens)=Tout_JF_P,NOT(NETWORKDAYS.INTL(OFFSET(AX$4,,-Sens),OFFSET(AX$4,,-Sens),Chômés)))),IF(OR(AX$4=Tout_JF_P,NOT(NETWORKDAYS.INTL(AX$4,AX$4,Chômés))),"*",Montant),
"")))))),"")</f>
        <v/>
      </c>
      <c r="AY49" s="61" t="str">
        <f t="array" aca="1" ref="AY49" ca="1">IFERROR(IF(AY$4&lt;$D49,"",
IF(AY$4&gt;La_Dernière_Opération,"",
IF(AY$4=La_Dernière_Opération,Montant,
IF(AY$4=$D49,IF(OR(AY$4=Tout_JF_P,NOT(NETWORKDAYS.INTL(AY$4,AY$4,Chômés))),"*",Montant),
IF(_T_E=AY$4,IF(OR(AY$4=Tout_JF_P,NOT(NETWORKDAYS.INTL(AY$4,AY$4,Chômés))),"*",Montant),
IF(AND(OFFSET(AY49,,-Sens)&lt;&gt;"",OR(OFFSET(AY$4,,-Sens)=Tout_JF_P,NOT(NETWORKDAYS.INTL(OFFSET(AY$4,,-Sens),OFFSET(AY$4,,-Sens),Chômés)))),IF(OR(AY$4=Tout_JF_P,NOT(NETWORKDAYS.INTL(AY$4,AY$4,Chômés))),"*",Montant),
"")))))),"")</f>
        <v/>
      </c>
      <c r="AZ49" s="61" t="str">
        <f t="array" aca="1" ref="AZ49" ca="1">IFERROR(IF(AZ$4&lt;$D49,"",
IF(AZ$4&gt;La_Dernière_Opération,"",
IF(AZ$4=La_Dernière_Opération,Montant,
IF(AZ$4=$D49,IF(OR(AZ$4=Tout_JF_P,NOT(NETWORKDAYS.INTL(AZ$4,AZ$4,Chômés))),"*",Montant),
IF(_T_E=AZ$4,IF(OR(AZ$4=Tout_JF_P,NOT(NETWORKDAYS.INTL(AZ$4,AZ$4,Chômés))),"*",Montant),
IF(AND(OFFSET(AZ49,,-Sens)&lt;&gt;"",OR(OFFSET(AZ$4,,-Sens)=Tout_JF_P,NOT(NETWORKDAYS.INTL(OFFSET(AZ$4,,-Sens),OFFSET(AZ$4,,-Sens),Chômés)))),IF(OR(AZ$4=Tout_JF_P,NOT(NETWORKDAYS.INTL(AZ$4,AZ$4,Chômés))),"*",Montant),
"")))))),"")</f>
        <v/>
      </c>
      <c r="BA49" s="61" t="str">
        <f t="array" aca="1" ref="BA49" ca="1">IFERROR(IF(BA$4&lt;$D49,"",
IF(BA$4&gt;La_Dernière_Opération,"",
IF(BA$4=La_Dernière_Opération,Montant,
IF(BA$4=$D49,IF(OR(BA$4=Tout_JF_P,NOT(NETWORKDAYS.INTL(BA$4,BA$4,Chômés))),"*",Montant),
IF(_T_E=BA$4,IF(OR(BA$4=Tout_JF_P,NOT(NETWORKDAYS.INTL(BA$4,BA$4,Chômés))),"*",Montant),
IF(AND(OFFSET(BA49,,-Sens)&lt;&gt;"",OR(OFFSET(BA$4,,-Sens)=Tout_JF_P,NOT(NETWORKDAYS.INTL(OFFSET(BA$4,,-Sens),OFFSET(BA$4,,-Sens),Chômés)))),IF(OR(BA$4=Tout_JF_P,NOT(NETWORKDAYS.INTL(BA$4,BA$4,Chômés))),"*",Montant),
"")))))),"")</f>
        <v/>
      </c>
      <c r="BB49" s="44" t="str">
        <f t="array" aca="1" ref="BB49" ca="1">IFERROR(IF(BB$4&lt;$D49,"",
IF(BB$4&gt;La_Dernière_Opération,"",
IF(BB$4=La_Dernière_Opération,Montant,
IF(BB$4=$D49,IF(OR(BB$4=Tout_JF_P,NOT(NETWORKDAYS.INTL(BB$4,BB$4,Chômés))),"*",Montant),
IF(_T_E=BB$4,IF(OR(BB$4=Tout_JF_P,NOT(NETWORKDAYS.INTL(BB$4,BB$4,Chômés))),"*",Montant),
IF(AND(OFFSET(BB49,,-Sens)&lt;&gt;"",OR(OFFSET(BB$4,,-Sens)=Tout_JF_P,NOT(NETWORKDAYS.INTL(OFFSET(BB$4,,-Sens),OFFSET(BB$4,,-Sens),Chômés)))),IF(OR(BB$4=Tout_JF_P,NOT(NETWORKDAYS.INTL(BB$4,BB$4,Chômés))),"*",Montant),
"")))))),"")</f>
        <v/>
      </c>
      <c r="BC49" s="44" t="str">
        <f t="array" aca="1" ref="BC49" ca="1">IFERROR(IF(BC$4&lt;$D49,"",
IF(BC$4&gt;La_Dernière_Opération,"",
IF(BC$4=La_Dernière_Opération,Montant,
IF(BC$4=$D49,IF(OR(BC$4=Tout_JF_P,NOT(NETWORKDAYS.INTL(BC$4,BC$4,Chômés))),"*",Montant),
IF(_T_E=BC$4,IF(OR(BC$4=Tout_JF_P,NOT(NETWORKDAYS.INTL(BC$4,BC$4,Chômés))),"*",Montant),
IF(AND(OFFSET(BC49,,-Sens)&lt;&gt;"",OR(OFFSET(BC$4,,-Sens)=Tout_JF_P,NOT(NETWORKDAYS.INTL(OFFSET(BC$4,,-Sens),OFFSET(BC$4,,-Sens),Chômés)))),IF(OR(BC$4=Tout_JF_P,NOT(NETWORKDAYS.INTL(BC$4,BC$4,Chômés))),"*",Montant),
"")))))),"")</f>
        <v/>
      </c>
      <c r="BD49" s="44" t="str">
        <f t="array" aca="1" ref="BD49" ca="1">IFERROR(IF(BD$4&lt;$D49,"",
IF(BD$4&gt;La_Dernière_Opération,"",
IF(BD$4=La_Dernière_Opération,Montant,
IF(BD$4=$D49,IF(OR(BD$4=Tout_JF_P,NOT(NETWORKDAYS.INTL(BD$4,BD$4,Chômés))),"*",Montant),
IF(_T_E=BD$4,IF(OR(BD$4=Tout_JF_P,NOT(NETWORKDAYS.INTL(BD$4,BD$4,Chômés))),"*",Montant),
IF(AND(OFFSET(BD49,,-Sens)&lt;&gt;"",OR(OFFSET(BD$4,,-Sens)=Tout_JF_P,NOT(NETWORKDAYS.INTL(OFFSET(BD$4,,-Sens),OFFSET(BD$4,,-Sens),Chômés)))),IF(OR(BD$4=Tout_JF_P,NOT(NETWORKDAYS.INTL(BD$4,BD$4,Chômés))),"*",Montant),
"")))))),"")</f>
        <v/>
      </c>
      <c r="BE49" s="44" t="str">
        <f t="array" aca="1" ref="BE49" ca="1">IFERROR(IF(BE$4&lt;$D49,"",
IF(BE$4&gt;La_Dernière_Opération,"",
IF(BE$4=La_Dernière_Opération,Montant,
IF(BE$4=$D49,IF(OR(BE$4=Tout_JF_P,NOT(NETWORKDAYS.INTL(BE$4,BE$4,Chômés))),"*",Montant),
IF(_T_E=BE$4,IF(OR(BE$4=Tout_JF_P,NOT(NETWORKDAYS.INTL(BE$4,BE$4,Chômés))),"*",Montant),
IF(AND(OFFSET(BE49,,-Sens)&lt;&gt;"",OR(OFFSET(BE$4,,-Sens)=Tout_JF_P,NOT(NETWORKDAYS.INTL(OFFSET(BE$4,,-Sens),OFFSET(BE$4,,-Sens),Chômés)))),IF(OR(BE$4=Tout_JF_P,NOT(NETWORKDAYS.INTL(BE$4,BE$4,Chômés))),"*",Montant),
"")))))),"")</f>
        <v/>
      </c>
      <c r="BF49" s="44" t="str">
        <f t="array" aca="1" ref="BF49" ca="1">IFERROR(IF(BF$4&lt;$D49,"",
IF(BF$4&gt;La_Dernière_Opération,"",
IF(BF$4=La_Dernière_Opération,Montant,
IF(BF$4=$D49,IF(OR(BF$4=Tout_JF_P,NOT(NETWORKDAYS.INTL(BF$4,BF$4,Chômés))),"*",Montant),
IF(_T_E=BF$4,IF(OR(BF$4=Tout_JF_P,NOT(NETWORKDAYS.INTL(BF$4,BF$4,Chômés))),"*",Montant),
IF(AND(OFFSET(BF49,,-Sens)&lt;&gt;"",OR(OFFSET(BF$4,,-Sens)=Tout_JF_P,NOT(NETWORKDAYS.INTL(OFFSET(BF$4,,-Sens),OFFSET(BF$4,,-Sens),Chômés)))),IF(OR(BF$4=Tout_JF_P,NOT(NETWORKDAYS.INTL(BF$4,BF$4,Chômés))),"*",Montant),
"")))))),"")</f>
        <v/>
      </c>
      <c r="BG49" s="44" t="str">
        <f t="array" aca="1" ref="BG49" ca="1">IFERROR(IF(BG$4&lt;$D49,"",
IF(BG$4&gt;La_Dernière_Opération,"",
IF(BG$4=La_Dernière_Opération,Montant,
IF(BG$4=$D49,IF(OR(BG$4=Tout_JF_P,NOT(NETWORKDAYS.INTL(BG$4,BG$4,Chômés))),"*",Montant),
IF(_T_E=BG$4,IF(OR(BG$4=Tout_JF_P,NOT(NETWORKDAYS.INTL(BG$4,BG$4,Chômés))),"*",Montant),
IF(AND(OFFSET(BG49,,-Sens)&lt;&gt;"",OR(OFFSET(BG$4,,-Sens)=Tout_JF_P,NOT(NETWORKDAYS.INTL(OFFSET(BG$4,,-Sens),OFFSET(BG$4,,-Sens),Chômés)))),IF(OR(BG$4=Tout_JF_P,NOT(NETWORKDAYS.INTL(BG$4,BG$4,Chômés))),"*",Montant),
"")))))),"")</f>
        <v/>
      </c>
      <c r="BH49" s="40" t="str">
        <f t="array" aca="1" ref="BH49" ca="1">IFERROR(IF(BH$4&lt;$D49,"",
IF(BH$4&gt;La_Dernière_Opération,"",
IF(BH$4=La_Dernière_Opération,Montant,
IF(BH$4=$D49,IF(OR(BH$4=Tout_JF_P,NOT(NETWORKDAYS.INTL(BH$4,BH$4,Chômés))),"*",Montant),
IF(_T_E=BH$4,IF(OR(BH$4=Tout_JF_P,NOT(NETWORKDAYS.INTL(BH$4,BH$4,Chômés))),"*",Montant),
IF(AND(OFFSET(BH49,,-Sens)&lt;&gt;"",OR(OFFSET(BH$4,,-Sens)=Tout_JF_P,NOT(NETWORKDAYS.INTL(OFFSET(BH$4,,-Sens),OFFSET(BH$4,,-Sens),Chômés)))),IF(OR(BH$4=Tout_JF_P,NOT(NETWORKDAYS.INTL(BH$4,BH$4,Chômés))),"*",Montant),
"")))))),"")</f>
        <v/>
      </c>
    </row>
    <row r="50" spans="1:60" ht="26.25" x14ac:dyDescent="0.25">
      <c r="A50" s="63" t="s">
        <v>157</v>
      </c>
      <c r="B50" s="75" t="s">
        <v>168</v>
      </c>
      <c r="C50" s="71"/>
      <c r="D50" s="72">
        <v>43895</v>
      </c>
      <c r="E50" s="77" t="s">
        <v>54</v>
      </c>
      <c r="F50" s="73">
        <v>10000</v>
      </c>
      <c r="G50" s="71"/>
      <c r="H50" s="74">
        <f t="array" aca="1" ref="H50" ca="1">IF(OR($D50=Fériés,$D50=Ponts,NOT(NETWORKDAYS.INTL($D50,$D50,Chômés))),"Erreur de",IF($D50="","Absence de",IFERROR(
IF($I50="Terminé","Opération",
IF(TODAY()&lt;=$D50,$D50,
IF($I50&lt;WORKDAY.INTL(Prochaine_Echéance,IF(OR(WORKDAY.INTL(Prochaine_Echéance,0,Chômés,Tout_JF_P)=Tout_JF_P),1,0)*Sens,Chômés,Tout_JF_P),
$I50,
WORKDAY.INTL(Prochaine_Echéance,IF(OR(WORKDAY.INTL(Prochaine_Echéance,0,Chômés,Tout_JF_P)=Tout_JF_P),1,0)*Sens,Chômés,Tout_JF_P))
)),
IF($D50="","Absence de","Erreur de"))))</f>
        <v>43895</v>
      </c>
      <c r="I50" s="60" t="str">
        <f t="array" aca="1" ref="I50" ca="1">IF(OR($D50=Fériés,$D50=Ponts,NOT(NETWORKDAYS.INTL($D50,$D50,Chômés))),"date de début",IFERROR(
IF(La_Dernière_Opération&gt;EDATE($D50,100),"Perpétuel",
IF(La_Dernière_Opération&lt;TODAY(),"Terminé",La_Dernière_Opération)),IF(AND(ISNUMBER($D50),$E50=""),"périodicité","date de début")))</f>
        <v>Perpétuel</v>
      </c>
      <c r="J50" s="40" t="str">
        <f t="array" aca="1" ref="J50" ca="1">IFERROR(IF(J$4&lt;$D50,"",
IF(J$4&gt;La_Dernière_Opération,"",
IF(J$4=La_Dernière_Opération,Montant,
IF(J$4=$D50,IF(OR(J$4=Tout_JF_P,NOT(NETWORKDAYS.INTL(J$4,J$4,Chômés))),"*",Montant),
IF(_T_E=J$4,IF(OR(J$4=Tout_JF_P,NOT(NETWORKDAYS.INTL(J$4,J$4,Chômés))),"*",Montant),
IF(AND(OFFSET(J50,,-Sens)&lt;&gt;"",OR(OFFSET(J$4,,-Sens)=Tout_JF_P,NOT(NETWORKDAYS.INTL(OFFSET(J$4,,-Sens),OFFSET(J$4,,-Sens),Chômés)))),IF(OR(J$4=Tout_JF_P,NOT(NETWORKDAYS.INTL(J$4,J$4,Chômés))),"*",Montant),
"")))))),"")</f>
        <v/>
      </c>
      <c r="K50" s="40" t="str">
        <f t="array" aca="1" ref="K50" ca="1">IFERROR(IF(K$4&lt;$D50,"",
IF(K$4&gt;La_Dernière_Opération,"",
IF(K$4=La_Dernière_Opération,Montant,
IF(K$4=$D50,IF(OR(K$4=Tout_JF_P,NOT(NETWORKDAYS.INTL(K$4,K$4,Chômés))),"*",Montant),
IF(_T_E=K$4,IF(OR(K$4=Tout_JF_P,NOT(NETWORKDAYS.INTL(K$4,K$4,Chômés))),"*",Montant),
IF(AND(OFFSET(K50,,-Sens)&lt;&gt;"",OR(OFFSET(K$4,,-Sens)=Tout_JF_P,NOT(NETWORKDAYS.INTL(OFFSET(K$4,,-Sens),OFFSET(K$4,,-Sens),Chômés)))),IF(OR(K$4=Tout_JF_P,NOT(NETWORKDAYS.INTL(K$4,K$4,Chômés))),"*",Montant),
"")))))),"")</f>
        <v/>
      </c>
      <c r="L50" s="40" t="str">
        <f t="array" aca="1" ref="L50" ca="1">IFERROR(IF(L$4&lt;$D50,"",
IF(L$4&gt;La_Dernière_Opération,"",
IF(L$4=La_Dernière_Opération,Montant,
IF(L$4=$D50,IF(OR(L$4=Tout_JF_P,NOT(NETWORKDAYS.INTL(L$4,L$4,Chômés))),"*",Montant),
IF(_T_E=L$4,IF(OR(L$4=Tout_JF_P,NOT(NETWORKDAYS.INTL(L$4,L$4,Chômés))),"*",Montant),
IF(AND(OFFSET(L50,,-Sens)&lt;&gt;"",OR(OFFSET(L$4,,-Sens)=Tout_JF_P,NOT(NETWORKDAYS.INTL(OFFSET(L$4,,-Sens),OFFSET(L$4,,-Sens),Chômés)))),IF(OR(L$4=Tout_JF_P,NOT(NETWORKDAYS.INTL(L$4,L$4,Chômés))),"*",Montant),
"")))))),"")</f>
        <v/>
      </c>
      <c r="M50" s="40" t="str">
        <f t="array" aca="1" ref="M50" ca="1">IFERROR(IF(M$4&lt;$D50,"",
IF(M$4&gt;La_Dernière_Opération,"",
IF(M$4=La_Dernière_Opération,Montant,
IF(M$4=$D50,IF(OR(M$4=Tout_JF_P,NOT(NETWORKDAYS.INTL(M$4,M$4,Chômés))),"*",Montant),
IF(_T_E=M$4,IF(OR(M$4=Tout_JF_P,NOT(NETWORKDAYS.INTL(M$4,M$4,Chômés))),"*",Montant),
IF(AND(OFFSET(M50,,-Sens)&lt;&gt;"",OR(OFFSET(M$4,,-Sens)=Tout_JF_P,NOT(NETWORKDAYS.INTL(OFFSET(M$4,,-Sens),OFFSET(M$4,,-Sens),Chômés)))),IF(OR(M$4=Tout_JF_P,NOT(NETWORKDAYS.INTL(M$4,M$4,Chômés))),"*",Montant),
"")))))),"")</f>
        <v/>
      </c>
      <c r="N50" s="40" t="str">
        <f t="array" aca="1" ref="N50" ca="1">IFERROR(IF(N$4&lt;$D50,"",
IF(N$4&gt;La_Dernière_Opération,"",
IF(N$4=La_Dernière_Opération,Montant,
IF(N$4=$D50,IF(OR(N$4=Tout_JF_P,NOT(NETWORKDAYS.INTL(N$4,N$4,Chômés))),"*",Montant),
IF(_T_E=N$4,IF(OR(N$4=Tout_JF_P,NOT(NETWORKDAYS.INTL(N$4,N$4,Chômés))),"*",Montant),
IF(AND(OFFSET(N50,,-Sens)&lt;&gt;"",OR(OFFSET(N$4,,-Sens)=Tout_JF_P,NOT(NETWORKDAYS.INTL(OFFSET(N$4,,-Sens),OFFSET(N$4,,-Sens),Chômés)))),IF(OR(N$4=Tout_JF_P,NOT(NETWORKDAYS.INTL(N$4,N$4,Chômés))),"*",Montant),
"")))))),"")</f>
        <v/>
      </c>
      <c r="O50" s="40" t="str">
        <f t="array" aca="1" ref="O50" ca="1">IFERROR(IF(O$4&lt;$D50,"",
IF(O$4&gt;La_Dernière_Opération,"",
IF(O$4=La_Dernière_Opération,Montant,
IF(O$4=$D50,IF(OR(O$4=Tout_JF_P,NOT(NETWORKDAYS.INTL(O$4,O$4,Chômés))),"*",Montant),
IF(_T_E=O$4,IF(OR(O$4=Tout_JF_P,NOT(NETWORKDAYS.INTL(O$4,O$4,Chômés))),"*",Montant),
IF(AND(OFFSET(O50,,-Sens)&lt;&gt;"",OR(OFFSET(O$4,,-Sens)=Tout_JF_P,NOT(NETWORKDAYS.INTL(OFFSET(O$4,,-Sens),OFFSET(O$4,,-Sens),Chômés)))),IF(OR(O$4=Tout_JF_P,NOT(NETWORKDAYS.INTL(O$4,O$4,Chômés))),"*",Montant),
"")))))),"")</f>
        <v/>
      </c>
      <c r="P50" s="40" t="str">
        <f t="array" aca="1" ref="P50" ca="1">IFERROR(IF(P$4&lt;$D50,"",
IF(P$4&gt;La_Dernière_Opération,"",
IF(P$4=La_Dernière_Opération,Montant,
IF(P$4=$D50,IF(OR(P$4=Tout_JF_P,NOT(NETWORKDAYS.INTL(P$4,P$4,Chômés))),"*",Montant),
IF(_T_E=P$4,IF(OR(P$4=Tout_JF_P,NOT(NETWORKDAYS.INTL(P$4,P$4,Chômés))),"*",Montant),
IF(AND(OFFSET(P50,,-Sens)&lt;&gt;"",OR(OFFSET(P$4,,-Sens)=Tout_JF_P,NOT(NETWORKDAYS.INTL(OFFSET(P$4,,-Sens),OFFSET(P$4,,-Sens),Chômés)))),IF(OR(P$4=Tout_JF_P,NOT(NETWORKDAYS.INTL(P$4,P$4,Chômés))),"*",Montant),
"")))))),"")</f>
        <v/>
      </c>
      <c r="Q50" s="40" t="str">
        <f t="array" aca="1" ref="Q50" ca="1">IFERROR(IF(Q$4&lt;$D50,"",
IF(Q$4&gt;La_Dernière_Opération,"",
IF(Q$4=La_Dernière_Opération,Montant,
IF(Q$4=$D50,IF(OR(Q$4=Tout_JF_P,NOT(NETWORKDAYS.INTL(Q$4,Q$4,Chômés))),"*",Montant),
IF(_T_E=Q$4,IF(OR(Q$4=Tout_JF_P,NOT(NETWORKDAYS.INTL(Q$4,Q$4,Chômés))),"*",Montant),
IF(AND(OFFSET(Q50,,-Sens)&lt;&gt;"",OR(OFFSET(Q$4,,-Sens)=Tout_JF_P,NOT(NETWORKDAYS.INTL(OFFSET(Q$4,,-Sens),OFFSET(Q$4,,-Sens),Chômés)))),IF(OR(Q$4=Tout_JF_P,NOT(NETWORKDAYS.INTL(Q$4,Q$4,Chômés))),"*",Montant),
"")))))),"")</f>
        <v/>
      </c>
      <c r="R50" s="61" t="str">
        <f t="array" aca="1" ref="R50" ca="1">IFERROR(IF(R$4&lt;$D50,"",
IF(R$4&gt;La_Dernière_Opération,"",
IF(R$4=La_Dernière_Opération,Montant,
IF(R$4=$D50,IF(OR(R$4=Tout_JF_P,NOT(NETWORKDAYS.INTL(R$4,R$4,Chômés))),"*",Montant),
IF(_T_E=R$4,IF(OR(R$4=Tout_JF_P,NOT(NETWORKDAYS.INTL(R$4,R$4,Chômés))),"*",Montant),
IF(AND(OFFSET(R50,,-Sens)&lt;&gt;"",OR(OFFSET(R$4,,-Sens)=Tout_JF_P,NOT(NETWORKDAYS.INTL(OFFSET(R$4,,-Sens),OFFSET(R$4,,-Sens),Chômés)))),IF(OR(R$4=Tout_JF_P,NOT(NETWORKDAYS.INTL(R$4,R$4,Chômés))),"*",Montant),
"")))))),"")</f>
        <v/>
      </c>
      <c r="S50" s="61" t="str">
        <f t="array" aca="1" ref="S50" ca="1">IFERROR(IF(S$4&lt;$D50,"",
IF(S$4&gt;La_Dernière_Opération,"",
IF(S$4=La_Dernière_Opération,Montant,
IF(S$4=$D50,IF(OR(S$4=Tout_JF_P,NOT(NETWORKDAYS.INTL(S$4,S$4,Chômés))),"*",Montant),
IF(_T_E=S$4,IF(OR(S$4=Tout_JF_P,NOT(NETWORKDAYS.INTL(S$4,S$4,Chômés))),"*",Montant),
IF(AND(OFFSET(S50,,-Sens)&lt;&gt;"",OR(OFFSET(S$4,,-Sens)=Tout_JF_P,NOT(NETWORKDAYS.INTL(OFFSET(S$4,,-Sens),OFFSET(S$4,,-Sens),Chômés)))),IF(OR(S$4=Tout_JF_P,NOT(NETWORKDAYS.INTL(S$4,S$4,Chômés))),"*",Montant),
"")))))),"")</f>
        <v/>
      </c>
      <c r="T50" s="61" t="str">
        <f t="array" aca="1" ref="T50" ca="1">IFERROR(IF(T$4&lt;$D50,"",
IF(T$4&gt;La_Dernière_Opération,"",
IF(T$4=La_Dernière_Opération,Montant,
IF(T$4=$D50,IF(OR(T$4=Tout_JF_P,NOT(NETWORKDAYS.INTL(T$4,T$4,Chômés))),"*",Montant),
IF(_T_E=T$4,IF(OR(T$4=Tout_JF_P,NOT(NETWORKDAYS.INTL(T$4,T$4,Chômés))),"*",Montant),
IF(AND(OFFSET(T50,,-Sens)&lt;&gt;"",OR(OFFSET(T$4,,-Sens)=Tout_JF_P,NOT(NETWORKDAYS.INTL(OFFSET(T$4,,-Sens),OFFSET(T$4,,-Sens),Chômés)))),IF(OR(T$4=Tout_JF_P,NOT(NETWORKDAYS.INTL(T$4,T$4,Chômés))),"*",Montant),
"")))))),"")</f>
        <v/>
      </c>
      <c r="U50" s="61" t="str">
        <f t="array" aca="1" ref="U50" ca="1">IFERROR(IF(U$4&lt;$D50,"",
IF(U$4&gt;La_Dernière_Opération,"",
IF(U$4=La_Dernière_Opération,Montant,
IF(U$4=$D50,IF(OR(U$4=Tout_JF_P,NOT(NETWORKDAYS.INTL(U$4,U$4,Chômés))),"*",Montant),
IF(_T_E=U$4,IF(OR(U$4=Tout_JF_P,NOT(NETWORKDAYS.INTL(U$4,U$4,Chômés))),"*",Montant),
IF(AND(OFFSET(U50,,-Sens)&lt;&gt;"",OR(OFFSET(U$4,,-Sens)=Tout_JF_P,NOT(NETWORKDAYS.INTL(OFFSET(U$4,,-Sens),OFFSET(U$4,,-Sens),Chômés)))),IF(OR(U$4=Tout_JF_P,NOT(NETWORKDAYS.INTL(U$4,U$4,Chômés))),"*",Montant),
"")))))),"")</f>
        <v/>
      </c>
      <c r="V50" s="61" t="str">
        <f t="array" aca="1" ref="V50" ca="1">IFERROR(IF(V$4&lt;$D50,"",
IF(V$4&gt;La_Dernière_Opération,"",
IF(V$4=La_Dernière_Opération,Montant,
IF(V$4=$D50,IF(OR(V$4=Tout_JF_P,NOT(NETWORKDAYS.INTL(V$4,V$4,Chômés))),"*",Montant),
IF(_T_E=V$4,IF(OR(V$4=Tout_JF_P,NOT(NETWORKDAYS.INTL(V$4,V$4,Chômés))),"*",Montant),
IF(AND(OFFSET(V50,,-Sens)&lt;&gt;"",OR(OFFSET(V$4,,-Sens)=Tout_JF_P,NOT(NETWORKDAYS.INTL(OFFSET(V$4,,-Sens),OFFSET(V$4,,-Sens),Chômés)))),IF(OR(V$4=Tout_JF_P,NOT(NETWORKDAYS.INTL(V$4,V$4,Chômés))),"*",Montant),
"")))))),"")</f>
        <v/>
      </c>
      <c r="W50" s="61" t="str">
        <f t="array" aca="1" ref="W50" ca="1">IFERROR(IF(W$4&lt;$D50,"",
IF(W$4&gt;La_Dernière_Opération,"",
IF(W$4=La_Dernière_Opération,Montant,
IF(W$4=$D50,IF(OR(W$4=Tout_JF_P,NOT(NETWORKDAYS.INTL(W$4,W$4,Chômés))),"*",Montant),
IF(_T_E=W$4,IF(OR(W$4=Tout_JF_P,NOT(NETWORKDAYS.INTL(W$4,W$4,Chômés))),"*",Montant),
IF(AND(OFFSET(W50,,-Sens)&lt;&gt;"",OR(OFFSET(W$4,,-Sens)=Tout_JF_P,NOT(NETWORKDAYS.INTL(OFFSET(W$4,,-Sens),OFFSET(W$4,,-Sens),Chômés)))),IF(OR(W$4=Tout_JF_P,NOT(NETWORKDAYS.INTL(W$4,W$4,Chômés))),"*",Montant),
"")))))),"")</f>
        <v/>
      </c>
      <c r="X50" s="61" t="str">
        <f t="array" aca="1" ref="X50" ca="1">IFERROR(IF(X$4&lt;$D50,"",
IF(X$4&gt;La_Dernière_Opération,"",
IF(X$4=La_Dernière_Opération,Montant,
IF(X$4=$D50,IF(OR(X$4=Tout_JF_P,NOT(NETWORKDAYS.INTL(X$4,X$4,Chômés))),"*",Montant),
IF(_T_E=X$4,IF(OR(X$4=Tout_JF_P,NOT(NETWORKDAYS.INTL(X$4,X$4,Chômés))),"*",Montant),
IF(AND(OFFSET(X50,,-Sens)&lt;&gt;"",OR(OFFSET(X$4,,-Sens)=Tout_JF_P,NOT(NETWORKDAYS.INTL(OFFSET(X$4,,-Sens),OFFSET(X$4,,-Sens),Chômés)))),IF(OR(X$4=Tout_JF_P,NOT(NETWORKDAYS.INTL(X$4,X$4,Chômés))),"*",Montant),
"")))))),"")</f>
        <v/>
      </c>
      <c r="Y50" s="61" t="str">
        <f t="array" aca="1" ref="Y50" ca="1">IFERROR(IF(Y$4&lt;$D50,"",
IF(Y$4&gt;La_Dernière_Opération,"",
IF(Y$4=La_Dernière_Opération,Montant,
IF(Y$4=$D50,IF(OR(Y$4=Tout_JF_P,NOT(NETWORKDAYS.INTL(Y$4,Y$4,Chômés))),"*",Montant),
IF(_T_E=Y$4,IF(OR(Y$4=Tout_JF_P,NOT(NETWORKDAYS.INTL(Y$4,Y$4,Chômés))),"*",Montant),
IF(AND(OFFSET(Y50,,-Sens)&lt;&gt;"",OR(OFFSET(Y$4,,-Sens)=Tout_JF_P,NOT(NETWORKDAYS.INTL(OFFSET(Y$4,,-Sens),OFFSET(Y$4,,-Sens),Chômés)))),IF(OR(Y$4=Tout_JF_P,NOT(NETWORKDAYS.INTL(Y$4,Y$4,Chômés))),"*",Montant),
"")))))),"")</f>
        <v/>
      </c>
      <c r="Z50" s="61" t="str">
        <f t="array" aca="1" ref="Z50" ca="1">IFERROR(IF(Z$4&lt;$D50,"",
IF(Z$4&gt;La_Dernière_Opération,"",
IF(Z$4=La_Dernière_Opération,Montant,
IF(Z$4=$D50,IF(OR(Z$4=Tout_JF_P,NOT(NETWORKDAYS.INTL(Z$4,Z$4,Chômés))),"*",Montant),
IF(_T_E=Z$4,IF(OR(Z$4=Tout_JF_P,NOT(NETWORKDAYS.INTL(Z$4,Z$4,Chômés))),"*",Montant),
IF(AND(OFFSET(Z50,,-Sens)&lt;&gt;"",OR(OFFSET(Z$4,,-Sens)=Tout_JF_P,NOT(NETWORKDAYS.INTL(OFFSET(Z$4,,-Sens),OFFSET(Z$4,,-Sens),Chômés)))),IF(OR(Z$4=Tout_JF_P,NOT(NETWORKDAYS.INTL(Z$4,Z$4,Chômés))),"*",Montant),
"")))))),"")</f>
        <v/>
      </c>
      <c r="AA50" s="61" t="str">
        <f t="array" aca="1" ref="AA50" ca="1">IFERROR(IF(AA$4&lt;$D50,"",
IF(AA$4&gt;La_Dernière_Opération,"",
IF(AA$4=La_Dernière_Opération,Montant,
IF(AA$4=$D50,IF(OR(AA$4=Tout_JF_P,NOT(NETWORKDAYS.INTL(AA$4,AA$4,Chômés))),"*",Montant),
IF(_T_E=AA$4,IF(OR(AA$4=Tout_JF_P,NOT(NETWORKDAYS.INTL(AA$4,AA$4,Chômés))),"*",Montant),
IF(AND(OFFSET(AA50,,-Sens)&lt;&gt;"",OR(OFFSET(AA$4,,-Sens)=Tout_JF_P,NOT(NETWORKDAYS.INTL(OFFSET(AA$4,,-Sens),OFFSET(AA$4,,-Sens),Chômés)))),IF(OR(AA$4=Tout_JF_P,NOT(NETWORKDAYS.INTL(AA$4,AA$4,Chômés))),"*",Montant),
"")))))),"")</f>
        <v/>
      </c>
      <c r="AB50" s="61" t="str">
        <f t="array" aca="1" ref="AB50" ca="1">IFERROR(IF(AB$4&lt;$D50,"",
IF(AB$4&gt;La_Dernière_Opération,"",
IF(AB$4=La_Dernière_Opération,Montant,
IF(AB$4=$D50,IF(OR(AB$4=Tout_JF_P,NOT(NETWORKDAYS.INTL(AB$4,AB$4,Chômés))),"*",Montant),
IF(_T_E=AB$4,IF(OR(AB$4=Tout_JF_P,NOT(NETWORKDAYS.INTL(AB$4,AB$4,Chômés))),"*",Montant),
IF(AND(OFFSET(AB50,,-Sens)&lt;&gt;"",OR(OFFSET(AB$4,,-Sens)=Tout_JF_P,NOT(NETWORKDAYS.INTL(OFFSET(AB$4,,-Sens),OFFSET(AB$4,,-Sens),Chômés)))),IF(OR(AB$4=Tout_JF_P,NOT(NETWORKDAYS.INTL(AB$4,AB$4,Chômés))),"*",Montant),
"")))))),"")</f>
        <v>VT</v>
      </c>
      <c r="AC50" s="61" t="str">
        <f t="array" aca="1" ref="AC50" ca="1">IFERROR(IF(AC$4&lt;$D50,"",
IF(AC$4&gt;La_Dernière_Opération,"",
IF(AC$4=La_Dernière_Opération,Montant,
IF(AC$4=$D50,IF(OR(AC$4=Tout_JF_P,NOT(NETWORKDAYS.INTL(AC$4,AC$4,Chômés))),"*",Montant),
IF(_T_E=AC$4,IF(OR(AC$4=Tout_JF_P,NOT(NETWORKDAYS.INTL(AC$4,AC$4,Chômés))),"*",Montant),
IF(AND(OFFSET(AC50,,-Sens)&lt;&gt;"",OR(OFFSET(AC$4,,-Sens)=Tout_JF_P,NOT(NETWORKDAYS.INTL(OFFSET(AC$4,,-Sens),OFFSET(AC$4,,-Sens),Chômés)))),IF(OR(AC$4=Tout_JF_P,NOT(NETWORKDAYS.INTL(AC$4,AC$4,Chômés))),"*",Montant),
"")))))),"")</f>
        <v/>
      </c>
      <c r="AD50" s="61" t="str">
        <f t="array" aca="1" ref="AD50" ca="1">IFERROR(IF(AD$4&lt;$D50,"",
IF(AD$4&gt;La_Dernière_Opération,"",
IF(AD$4=La_Dernière_Opération,Montant,
IF(AD$4=$D50,IF(OR(AD$4=Tout_JF_P,NOT(NETWORKDAYS.INTL(AD$4,AD$4,Chômés))),"*",Montant),
IF(_T_E=AD$4,IF(OR(AD$4=Tout_JF_P,NOT(NETWORKDAYS.INTL(AD$4,AD$4,Chômés))),"*",Montant),
IF(AND(OFFSET(AD50,,-Sens)&lt;&gt;"",OR(OFFSET(AD$4,,-Sens)=Tout_JF_P,NOT(NETWORKDAYS.INTL(OFFSET(AD$4,,-Sens),OFFSET(AD$4,,-Sens),Chômés)))),IF(OR(AD$4=Tout_JF_P,NOT(NETWORKDAYS.INTL(AD$4,AD$4,Chômés))),"*",Montant),
"")))))),"")</f>
        <v/>
      </c>
      <c r="AE50" s="61" t="str">
        <f t="array" aca="1" ref="AE50" ca="1">IFERROR(IF(AE$4&lt;$D50,"",
IF(AE$4&gt;La_Dernière_Opération,"",
IF(AE$4=La_Dernière_Opération,Montant,
IF(AE$4=$D50,IF(OR(AE$4=Tout_JF_P,NOT(NETWORKDAYS.INTL(AE$4,AE$4,Chômés))),"*",Montant),
IF(_T_E=AE$4,IF(OR(AE$4=Tout_JF_P,NOT(NETWORKDAYS.INTL(AE$4,AE$4,Chômés))),"*",Montant),
IF(AND(OFFSET(AE50,,-Sens)&lt;&gt;"",OR(OFFSET(AE$4,,-Sens)=Tout_JF_P,NOT(NETWORKDAYS.INTL(OFFSET(AE$4,,-Sens),OFFSET(AE$4,,-Sens),Chômés)))),IF(OR(AE$4=Tout_JF_P,NOT(NETWORKDAYS.INTL(AE$4,AE$4,Chômés))),"*",Montant),
"")))))),"")</f>
        <v/>
      </c>
      <c r="AF50" s="61" t="str">
        <f t="array" aca="1" ref="AF50" ca="1">IFERROR(IF(AF$4&lt;$D50,"",
IF(AF$4&gt;La_Dernière_Opération,"",
IF(AF$4=La_Dernière_Opération,Montant,
IF(AF$4=$D50,IF(OR(AF$4=Tout_JF_P,NOT(NETWORKDAYS.INTL(AF$4,AF$4,Chômés))),"*",Montant),
IF(_T_E=AF$4,IF(OR(AF$4=Tout_JF_P,NOT(NETWORKDAYS.INTL(AF$4,AF$4,Chômés))),"*",Montant),
IF(AND(OFFSET(AF50,,-Sens)&lt;&gt;"",OR(OFFSET(AF$4,,-Sens)=Tout_JF_P,NOT(NETWORKDAYS.INTL(OFFSET(AF$4,,-Sens),OFFSET(AF$4,,-Sens),Chômés)))),IF(OR(AF$4=Tout_JF_P,NOT(NETWORKDAYS.INTL(AF$4,AF$4,Chômés))),"*",Montant),
"")))))),"")</f>
        <v/>
      </c>
      <c r="AG50" s="61" t="str">
        <f t="array" aca="1" ref="AG50" ca="1">IFERROR(IF(AG$4&lt;$D50,"",
IF(AG$4&gt;La_Dernière_Opération,"",
IF(AG$4=La_Dernière_Opération,Montant,
IF(AG$4=$D50,IF(OR(AG$4=Tout_JF_P,NOT(NETWORKDAYS.INTL(AG$4,AG$4,Chômés))),"*",Montant),
IF(_T_E=AG$4,IF(OR(AG$4=Tout_JF_P,NOT(NETWORKDAYS.INTL(AG$4,AG$4,Chômés))),"*",Montant),
IF(AND(OFFSET(AG50,,-Sens)&lt;&gt;"",OR(OFFSET(AG$4,,-Sens)=Tout_JF_P,NOT(NETWORKDAYS.INTL(OFFSET(AG$4,,-Sens),OFFSET(AG$4,,-Sens),Chômés)))),IF(OR(AG$4=Tout_JF_P,NOT(NETWORKDAYS.INTL(AG$4,AG$4,Chômés))),"*",Montant),
"")))))),"")</f>
        <v/>
      </c>
      <c r="AH50" s="61" t="str">
        <f t="array" aca="1" ref="AH50" ca="1">IFERROR(IF(AH$4&lt;$D50,"",
IF(AH$4&gt;La_Dernière_Opération,"",
IF(AH$4=La_Dernière_Opération,Montant,
IF(AH$4=$D50,IF(OR(AH$4=Tout_JF_P,NOT(NETWORKDAYS.INTL(AH$4,AH$4,Chômés))),"*",Montant),
IF(_T_E=AH$4,IF(OR(AH$4=Tout_JF_P,NOT(NETWORKDAYS.INTL(AH$4,AH$4,Chômés))),"*",Montant),
IF(AND(OFFSET(AH50,,-Sens)&lt;&gt;"",OR(OFFSET(AH$4,,-Sens)=Tout_JF_P,NOT(NETWORKDAYS.INTL(OFFSET(AH$4,,-Sens),OFFSET(AH$4,,-Sens),Chômés)))),IF(OR(AH$4=Tout_JF_P,NOT(NETWORKDAYS.INTL(AH$4,AH$4,Chômés))),"*",Montant),
"")))))),"")</f>
        <v/>
      </c>
      <c r="AI50" s="61" t="str">
        <f t="array" aca="1" ref="AI50" ca="1">IFERROR(IF(AI$4&lt;$D50,"",
IF(AI$4&gt;La_Dernière_Opération,"",
IF(AI$4=La_Dernière_Opération,Montant,
IF(AI$4=$D50,IF(OR(AI$4=Tout_JF_P,NOT(NETWORKDAYS.INTL(AI$4,AI$4,Chômés))),"*",Montant),
IF(_T_E=AI$4,IF(OR(AI$4=Tout_JF_P,NOT(NETWORKDAYS.INTL(AI$4,AI$4,Chômés))),"*",Montant),
IF(AND(OFFSET(AI50,,-Sens)&lt;&gt;"",OR(OFFSET(AI$4,,-Sens)=Tout_JF_P,NOT(NETWORKDAYS.INTL(OFFSET(AI$4,,-Sens),OFFSET(AI$4,,-Sens),Chômés)))),IF(OR(AI$4=Tout_JF_P,NOT(NETWORKDAYS.INTL(AI$4,AI$4,Chômés))),"*",Montant),
"")))))),"")</f>
        <v/>
      </c>
      <c r="AJ50" s="61" t="str">
        <f t="array" aca="1" ref="AJ50" ca="1">IFERROR(IF(AJ$4&lt;$D50,"",
IF(AJ$4&gt;La_Dernière_Opération,"",
IF(AJ$4=La_Dernière_Opération,Montant,
IF(AJ$4=$D50,IF(OR(AJ$4=Tout_JF_P,NOT(NETWORKDAYS.INTL(AJ$4,AJ$4,Chômés))),"*",Montant),
IF(_T_E=AJ$4,IF(OR(AJ$4=Tout_JF_P,NOT(NETWORKDAYS.INTL(AJ$4,AJ$4,Chômés))),"*",Montant),
IF(AND(OFFSET(AJ50,,-Sens)&lt;&gt;"",OR(OFFSET(AJ$4,,-Sens)=Tout_JF_P,NOT(NETWORKDAYS.INTL(OFFSET(AJ$4,,-Sens),OFFSET(AJ$4,,-Sens),Chômés)))),IF(OR(AJ$4=Tout_JF_P,NOT(NETWORKDAYS.INTL(AJ$4,AJ$4,Chômés))),"*",Montant),
"")))))),"")</f>
        <v/>
      </c>
      <c r="AK50" s="61" t="str">
        <f t="array" aca="1" ref="AK50" ca="1">IFERROR(IF(AK$4&lt;$D50,"",
IF(AK$4&gt;La_Dernière_Opération,"",
IF(AK$4=La_Dernière_Opération,Montant,
IF(AK$4=$D50,IF(OR(AK$4=Tout_JF_P,NOT(NETWORKDAYS.INTL(AK$4,AK$4,Chômés))),"*",Montant),
IF(_T_E=AK$4,IF(OR(AK$4=Tout_JF_P,NOT(NETWORKDAYS.INTL(AK$4,AK$4,Chômés))),"*",Montant),
IF(AND(OFFSET(AK50,,-Sens)&lt;&gt;"",OR(OFFSET(AK$4,,-Sens)=Tout_JF_P,NOT(NETWORKDAYS.INTL(OFFSET(AK$4,,-Sens),OFFSET(AK$4,,-Sens),Chômés)))),IF(OR(AK$4=Tout_JF_P,NOT(NETWORKDAYS.INTL(AK$4,AK$4,Chômés))),"*",Montant),
"")))))),"")</f>
        <v/>
      </c>
      <c r="AL50" s="61" t="str">
        <f t="array" aca="1" ref="AL50" ca="1">IFERROR(IF(AL$4&lt;$D50,"",
IF(AL$4&gt;La_Dernière_Opération,"",
IF(AL$4=La_Dernière_Opération,Montant,
IF(AL$4=$D50,IF(OR(AL$4=Tout_JF_P,NOT(NETWORKDAYS.INTL(AL$4,AL$4,Chômés))),"*",Montant),
IF(_T_E=AL$4,IF(OR(AL$4=Tout_JF_P,NOT(NETWORKDAYS.INTL(AL$4,AL$4,Chômés))),"*",Montant),
IF(AND(OFFSET(AL50,,-Sens)&lt;&gt;"",OR(OFFSET(AL$4,,-Sens)=Tout_JF_P,NOT(NETWORKDAYS.INTL(OFFSET(AL$4,,-Sens),OFFSET(AL$4,,-Sens),Chômés)))),IF(OR(AL$4=Tout_JF_P,NOT(NETWORKDAYS.INTL(AL$4,AL$4,Chômés))),"*",Montant),
"")))))),"")</f>
        <v/>
      </c>
      <c r="AM50" s="61" t="str">
        <f t="array" aca="1" ref="AM50" ca="1">IFERROR(IF(AM$4&lt;$D50,"",
IF(AM$4&gt;La_Dernière_Opération,"",
IF(AM$4=La_Dernière_Opération,Montant,
IF(AM$4=$D50,IF(OR(AM$4=Tout_JF_P,NOT(NETWORKDAYS.INTL(AM$4,AM$4,Chômés))),"*",Montant),
IF(_T_E=AM$4,IF(OR(AM$4=Tout_JF_P,NOT(NETWORKDAYS.INTL(AM$4,AM$4,Chômés))),"*",Montant),
IF(AND(OFFSET(AM50,,-Sens)&lt;&gt;"",OR(OFFSET(AM$4,,-Sens)=Tout_JF_P,NOT(NETWORKDAYS.INTL(OFFSET(AM$4,,-Sens),OFFSET(AM$4,,-Sens),Chômés)))),IF(OR(AM$4=Tout_JF_P,NOT(NETWORKDAYS.INTL(AM$4,AM$4,Chômés))),"*",Montant),
"")))))),"")</f>
        <v/>
      </c>
      <c r="AN50" s="61" t="str">
        <f t="array" aca="1" ref="AN50" ca="1">IFERROR(IF(AN$4&lt;$D50,"",
IF(AN$4&gt;La_Dernière_Opération,"",
IF(AN$4=La_Dernière_Opération,Montant,
IF(AN$4=$D50,IF(OR(AN$4=Tout_JF_P,NOT(NETWORKDAYS.INTL(AN$4,AN$4,Chômés))),"*",Montant),
IF(_T_E=AN$4,IF(OR(AN$4=Tout_JF_P,NOT(NETWORKDAYS.INTL(AN$4,AN$4,Chômés))),"*",Montant),
IF(AND(OFFSET(AN50,,-Sens)&lt;&gt;"",OR(OFFSET(AN$4,,-Sens)=Tout_JF_P,NOT(NETWORKDAYS.INTL(OFFSET(AN$4,,-Sens),OFFSET(AN$4,,-Sens),Chômés)))),IF(OR(AN$4=Tout_JF_P,NOT(NETWORKDAYS.INTL(AN$4,AN$4,Chômés))),"*",Montant),
"")))))),"")</f>
        <v/>
      </c>
      <c r="AO50" s="61" t="str">
        <f t="array" aca="1" ref="AO50" ca="1">IFERROR(IF(AO$4&lt;$D50,"",
IF(AO$4&gt;La_Dernière_Opération,"",
IF(AO$4=La_Dernière_Opération,Montant,
IF(AO$4=$D50,IF(OR(AO$4=Tout_JF_P,NOT(NETWORKDAYS.INTL(AO$4,AO$4,Chômés))),"*",Montant),
IF(_T_E=AO$4,IF(OR(AO$4=Tout_JF_P,NOT(NETWORKDAYS.INTL(AO$4,AO$4,Chômés))),"*",Montant),
IF(AND(OFFSET(AO50,,-Sens)&lt;&gt;"",OR(OFFSET(AO$4,,-Sens)=Tout_JF_P,NOT(NETWORKDAYS.INTL(OFFSET(AO$4,,-Sens),OFFSET(AO$4,,-Sens),Chômés)))),IF(OR(AO$4=Tout_JF_P,NOT(NETWORKDAYS.INTL(AO$4,AO$4,Chômés))),"*",Montant),
"")))))),"")</f>
        <v/>
      </c>
      <c r="AP50" s="61" t="str">
        <f t="array" aca="1" ref="AP50" ca="1">IFERROR(IF(AP$4&lt;$D50,"",
IF(AP$4&gt;La_Dernière_Opération,"",
IF(AP$4=La_Dernière_Opération,Montant,
IF(AP$4=$D50,IF(OR(AP$4=Tout_JF_P,NOT(NETWORKDAYS.INTL(AP$4,AP$4,Chômés))),"*",Montant),
IF(_T_E=AP$4,IF(OR(AP$4=Tout_JF_P,NOT(NETWORKDAYS.INTL(AP$4,AP$4,Chômés))),"*",Montant),
IF(AND(OFFSET(AP50,,-Sens)&lt;&gt;"",OR(OFFSET(AP$4,,-Sens)=Tout_JF_P,NOT(NETWORKDAYS.INTL(OFFSET(AP$4,,-Sens),OFFSET(AP$4,,-Sens),Chômés)))),IF(OR(AP$4=Tout_JF_P,NOT(NETWORKDAYS.INTL(AP$4,AP$4,Chômés))),"*",Montant),
"")))))),"")</f>
        <v/>
      </c>
      <c r="AQ50" s="61" t="str">
        <f t="array" aca="1" ref="AQ50" ca="1">IFERROR(IF(AQ$4&lt;$D50,"",
IF(AQ$4&gt;La_Dernière_Opération,"",
IF(AQ$4=La_Dernière_Opération,Montant,
IF(AQ$4=$D50,IF(OR(AQ$4=Tout_JF_P,NOT(NETWORKDAYS.INTL(AQ$4,AQ$4,Chômés))),"*",Montant),
IF(_T_E=AQ$4,IF(OR(AQ$4=Tout_JF_P,NOT(NETWORKDAYS.INTL(AQ$4,AQ$4,Chômés))),"*",Montant),
IF(AND(OFFSET(AQ50,,-Sens)&lt;&gt;"",OR(OFFSET(AQ$4,,-Sens)=Tout_JF_P,NOT(NETWORKDAYS.INTL(OFFSET(AQ$4,,-Sens),OFFSET(AQ$4,,-Sens),Chômés)))),IF(OR(AQ$4=Tout_JF_P,NOT(NETWORKDAYS.INTL(AQ$4,AQ$4,Chômés))),"*",Montant),
"")))))),"")</f>
        <v/>
      </c>
      <c r="AR50" s="61" t="str">
        <f t="array" aca="1" ref="AR50" ca="1">IFERROR(IF(AR$4&lt;$D50,"",
IF(AR$4&gt;La_Dernière_Opération,"",
IF(AR$4=La_Dernière_Opération,Montant,
IF(AR$4=$D50,IF(OR(AR$4=Tout_JF_P,NOT(NETWORKDAYS.INTL(AR$4,AR$4,Chômés))),"*",Montant),
IF(_T_E=AR$4,IF(OR(AR$4=Tout_JF_P,NOT(NETWORKDAYS.INTL(AR$4,AR$4,Chômés))),"*",Montant),
IF(AND(OFFSET(AR50,,-Sens)&lt;&gt;"",OR(OFFSET(AR$4,,-Sens)=Tout_JF_P,NOT(NETWORKDAYS.INTL(OFFSET(AR$4,,-Sens),OFFSET(AR$4,,-Sens),Chômés)))),IF(OR(AR$4=Tout_JF_P,NOT(NETWORKDAYS.INTL(AR$4,AR$4,Chômés))),"*",Montant),
"")))))),"")</f>
        <v/>
      </c>
      <c r="AS50" s="61" t="str">
        <f t="array" aca="1" ref="AS50" ca="1">IFERROR(IF(AS$4&lt;$D50,"",
IF(AS$4&gt;La_Dernière_Opération,"",
IF(AS$4=La_Dernière_Opération,Montant,
IF(AS$4=$D50,IF(OR(AS$4=Tout_JF_P,NOT(NETWORKDAYS.INTL(AS$4,AS$4,Chômés))),"*",Montant),
IF(_T_E=AS$4,IF(OR(AS$4=Tout_JF_P,NOT(NETWORKDAYS.INTL(AS$4,AS$4,Chômés))),"*",Montant),
IF(AND(OFFSET(AS50,,-Sens)&lt;&gt;"",OR(OFFSET(AS$4,,-Sens)=Tout_JF_P,NOT(NETWORKDAYS.INTL(OFFSET(AS$4,,-Sens),OFFSET(AS$4,,-Sens),Chômés)))),IF(OR(AS$4=Tout_JF_P,NOT(NETWORKDAYS.INTL(AS$4,AS$4,Chômés))),"*",Montant),
"")))))),"")</f>
        <v/>
      </c>
      <c r="AT50" s="61" t="str">
        <f t="array" aca="1" ref="AT50" ca="1">IFERROR(IF(AT$4&lt;$D50,"",
IF(AT$4&gt;La_Dernière_Opération,"",
IF(AT$4=La_Dernière_Opération,Montant,
IF(AT$4=$D50,IF(OR(AT$4=Tout_JF_P,NOT(NETWORKDAYS.INTL(AT$4,AT$4,Chômés))),"*",Montant),
IF(_T_E=AT$4,IF(OR(AT$4=Tout_JF_P,NOT(NETWORKDAYS.INTL(AT$4,AT$4,Chômés))),"*",Montant),
IF(AND(OFFSET(AT50,,-Sens)&lt;&gt;"",OR(OFFSET(AT$4,,-Sens)=Tout_JF_P,NOT(NETWORKDAYS.INTL(OFFSET(AT$4,,-Sens),OFFSET(AT$4,,-Sens),Chômés)))),IF(OR(AT$4=Tout_JF_P,NOT(NETWORKDAYS.INTL(AT$4,AT$4,Chômés))),"*",Montant),
"")))))),"")</f>
        <v/>
      </c>
      <c r="AU50" s="61" t="str">
        <f t="array" aca="1" ref="AU50" ca="1">IFERROR(IF(AU$4&lt;$D50,"",
IF(AU$4&gt;La_Dernière_Opération,"",
IF(AU$4=La_Dernière_Opération,Montant,
IF(AU$4=$D50,IF(OR(AU$4=Tout_JF_P,NOT(NETWORKDAYS.INTL(AU$4,AU$4,Chômés))),"*",Montant),
IF(_T_E=AU$4,IF(OR(AU$4=Tout_JF_P,NOT(NETWORKDAYS.INTL(AU$4,AU$4,Chômés))),"*",Montant),
IF(AND(OFFSET(AU50,,-Sens)&lt;&gt;"",OR(OFFSET(AU$4,,-Sens)=Tout_JF_P,NOT(NETWORKDAYS.INTL(OFFSET(AU$4,,-Sens),OFFSET(AU$4,,-Sens),Chômés)))),IF(OR(AU$4=Tout_JF_P,NOT(NETWORKDAYS.INTL(AU$4,AU$4,Chômés))),"*",Montant),
"")))))),"")</f>
        <v/>
      </c>
      <c r="AV50" s="61" t="str">
        <f t="array" aca="1" ref="AV50" ca="1">IFERROR(IF(AV$4&lt;$D50,"",
IF(AV$4&gt;La_Dernière_Opération,"",
IF(AV$4=La_Dernière_Opération,Montant,
IF(AV$4=$D50,IF(OR(AV$4=Tout_JF_P,NOT(NETWORKDAYS.INTL(AV$4,AV$4,Chômés))),"*",Montant),
IF(_T_E=AV$4,IF(OR(AV$4=Tout_JF_P,NOT(NETWORKDAYS.INTL(AV$4,AV$4,Chômés))),"*",Montant),
IF(AND(OFFSET(AV50,,-Sens)&lt;&gt;"",OR(OFFSET(AV$4,,-Sens)=Tout_JF_P,NOT(NETWORKDAYS.INTL(OFFSET(AV$4,,-Sens),OFFSET(AV$4,,-Sens),Chômés)))),IF(OR(AV$4=Tout_JF_P,NOT(NETWORKDAYS.INTL(AV$4,AV$4,Chômés))),"*",Montant),
"")))))),"")</f>
        <v/>
      </c>
      <c r="AW50" s="61" t="str">
        <f t="array" aca="1" ref="AW50" ca="1">IFERROR(IF(AW$4&lt;$D50,"",
IF(AW$4&gt;La_Dernière_Opération,"",
IF(AW$4=La_Dernière_Opération,Montant,
IF(AW$4=$D50,IF(OR(AW$4=Tout_JF_P,NOT(NETWORKDAYS.INTL(AW$4,AW$4,Chômés))),"*",Montant),
IF(_T_E=AW$4,IF(OR(AW$4=Tout_JF_P,NOT(NETWORKDAYS.INTL(AW$4,AW$4,Chômés))),"*",Montant),
IF(AND(OFFSET(AW50,,-Sens)&lt;&gt;"",OR(OFFSET(AW$4,,-Sens)=Tout_JF_P,NOT(NETWORKDAYS.INTL(OFFSET(AW$4,,-Sens),OFFSET(AW$4,,-Sens),Chômés)))),IF(OR(AW$4=Tout_JF_P,NOT(NETWORKDAYS.INTL(AW$4,AW$4,Chômés))),"*",Montant),
"")))))),"")</f>
        <v/>
      </c>
      <c r="AX50" s="61" t="str">
        <f t="array" aca="1" ref="AX50" ca="1">IFERROR(IF(AX$4&lt;$D50,"",
IF(AX$4&gt;La_Dernière_Opération,"",
IF(AX$4=La_Dernière_Opération,Montant,
IF(AX$4=$D50,IF(OR(AX$4=Tout_JF_P,NOT(NETWORKDAYS.INTL(AX$4,AX$4,Chômés))),"*",Montant),
IF(_T_E=AX$4,IF(OR(AX$4=Tout_JF_P,NOT(NETWORKDAYS.INTL(AX$4,AX$4,Chômés))),"*",Montant),
IF(AND(OFFSET(AX50,,-Sens)&lt;&gt;"",OR(OFFSET(AX$4,,-Sens)=Tout_JF_P,NOT(NETWORKDAYS.INTL(OFFSET(AX$4,,-Sens),OFFSET(AX$4,,-Sens),Chômés)))),IF(OR(AX$4=Tout_JF_P,NOT(NETWORKDAYS.INTL(AX$4,AX$4,Chômés))),"*",Montant),
"")))))),"")</f>
        <v/>
      </c>
      <c r="AY50" s="61" t="str">
        <f t="array" aca="1" ref="AY50" ca="1">IFERROR(IF(AY$4&lt;$D50,"",
IF(AY$4&gt;La_Dernière_Opération,"",
IF(AY$4=La_Dernière_Opération,Montant,
IF(AY$4=$D50,IF(OR(AY$4=Tout_JF_P,NOT(NETWORKDAYS.INTL(AY$4,AY$4,Chômés))),"*",Montant),
IF(_T_E=AY$4,IF(OR(AY$4=Tout_JF_P,NOT(NETWORKDAYS.INTL(AY$4,AY$4,Chômés))),"*",Montant),
IF(AND(OFFSET(AY50,,-Sens)&lt;&gt;"",OR(OFFSET(AY$4,,-Sens)=Tout_JF_P,NOT(NETWORKDAYS.INTL(OFFSET(AY$4,,-Sens),OFFSET(AY$4,,-Sens),Chômés)))),IF(OR(AY$4=Tout_JF_P,NOT(NETWORKDAYS.INTL(AY$4,AY$4,Chômés))),"*",Montant),
"")))))),"")</f>
        <v/>
      </c>
      <c r="AZ50" s="61" t="str">
        <f t="array" aca="1" ref="AZ50" ca="1">IFERROR(IF(AZ$4&lt;$D50,"",
IF(AZ$4&gt;La_Dernière_Opération,"",
IF(AZ$4=La_Dernière_Opération,Montant,
IF(AZ$4=$D50,IF(OR(AZ$4=Tout_JF_P,NOT(NETWORKDAYS.INTL(AZ$4,AZ$4,Chômés))),"*",Montant),
IF(_T_E=AZ$4,IF(OR(AZ$4=Tout_JF_P,NOT(NETWORKDAYS.INTL(AZ$4,AZ$4,Chômés))),"*",Montant),
IF(AND(OFFSET(AZ50,,-Sens)&lt;&gt;"",OR(OFFSET(AZ$4,,-Sens)=Tout_JF_P,NOT(NETWORKDAYS.INTL(OFFSET(AZ$4,,-Sens),OFFSET(AZ$4,,-Sens),Chômés)))),IF(OR(AZ$4=Tout_JF_P,NOT(NETWORKDAYS.INTL(AZ$4,AZ$4,Chômés))),"*",Montant),
"")))))),"")</f>
        <v/>
      </c>
      <c r="BA50" s="61" t="str">
        <f t="array" aca="1" ref="BA50" ca="1">IFERROR(IF(BA$4&lt;$D50,"",
IF(BA$4&gt;La_Dernière_Opération,"",
IF(BA$4=La_Dernière_Opération,Montant,
IF(BA$4=$D50,IF(OR(BA$4=Tout_JF_P,NOT(NETWORKDAYS.INTL(BA$4,BA$4,Chômés))),"*",Montant),
IF(_T_E=BA$4,IF(OR(BA$4=Tout_JF_P,NOT(NETWORKDAYS.INTL(BA$4,BA$4,Chômés))),"*",Montant),
IF(AND(OFFSET(BA50,,-Sens)&lt;&gt;"",OR(OFFSET(BA$4,,-Sens)=Tout_JF_P,NOT(NETWORKDAYS.INTL(OFFSET(BA$4,,-Sens),OFFSET(BA$4,,-Sens),Chômés)))),IF(OR(BA$4=Tout_JF_P,NOT(NETWORKDAYS.INTL(BA$4,BA$4,Chômés))),"*",Montant),
"")))))),"")</f>
        <v/>
      </c>
      <c r="BB50" s="44" t="str">
        <f t="array" aca="1" ref="BB50" ca="1">IFERROR(IF(BB$4&lt;$D50,"",
IF(BB$4&gt;La_Dernière_Opération,"",
IF(BB$4=La_Dernière_Opération,Montant,
IF(BB$4=$D50,IF(OR(BB$4=Tout_JF_P,NOT(NETWORKDAYS.INTL(BB$4,BB$4,Chômés))),"*",Montant),
IF(_T_E=BB$4,IF(OR(BB$4=Tout_JF_P,NOT(NETWORKDAYS.INTL(BB$4,BB$4,Chômés))),"*",Montant),
IF(AND(OFFSET(BB50,,-Sens)&lt;&gt;"",OR(OFFSET(BB$4,,-Sens)=Tout_JF_P,NOT(NETWORKDAYS.INTL(OFFSET(BB$4,,-Sens),OFFSET(BB$4,,-Sens),Chômés)))),IF(OR(BB$4=Tout_JF_P,NOT(NETWORKDAYS.INTL(BB$4,BB$4,Chômés))),"*",Montant),
"")))))),"")</f>
        <v/>
      </c>
      <c r="BC50" s="44" t="str">
        <f t="array" aca="1" ref="BC50" ca="1">IFERROR(IF(BC$4&lt;$D50,"",
IF(BC$4&gt;La_Dernière_Opération,"",
IF(BC$4=La_Dernière_Opération,Montant,
IF(BC$4=$D50,IF(OR(BC$4=Tout_JF_P,NOT(NETWORKDAYS.INTL(BC$4,BC$4,Chômés))),"*",Montant),
IF(_T_E=BC$4,IF(OR(BC$4=Tout_JF_P,NOT(NETWORKDAYS.INTL(BC$4,BC$4,Chômés))),"*",Montant),
IF(AND(OFFSET(BC50,,-Sens)&lt;&gt;"",OR(OFFSET(BC$4,,-Sens)=Tout_JF_P,NOT(NETWORKDAYS.INTL(OFFSET(BC$4,,-Sens),OFFSET(BC$4,,-Sens),Chômés)))),IF(OR(BC$4=Tout_JF_P,NOT(NETWORKDAYS.INTL(BC$4,BC$4,Chômés))),"*",Montant),
"")))))),"")</f>
        <v/>
      </c>
      <c r="BD50" s="44" t="str">
        <f t="array" aca="1" ref="BD50" ca="1">IFERROR(IF(BD$4&lt;$D50,"",
IF(BD$4&gt;La_Dernière_Opération,"",
IF(BD$4=La_Dernière_Opération,Montant,
IF(BD$4=$D50,IF(OR(BD$4=Tout_JF_P,NOT(NETWORKDAYS.INTL(BD$4,BD$4,Chômés))),"*",Montant),
IF(_T_E=BD$4,IF(OR(BD$4=Tout_JF_P,NOT(NETWORKDAYS.INTL(BD$4,BD$4,Chômés))),"*",Montant),
IF(AND(OFFSET(BD50,,-Sens)&lt;&gt;"",OR(OFFSET(BD$4,,-Sens)=Tout_JF_P,NOT(NETWORKDAYS.INTL(OFFSET(BD$4,,-Sens),OFFSET(BD$4,,-Sens),Chômés)))),IF(OR(BD$4=Tout_JF_P,NOT(NETWORKDAYS.INTL(BD$4,BD$4,Chômés))),"*",Montant),
"")))))),"")</f>
        <v/>
      </c>
      <c r="BE50" s="44" t="str">
        <f t="array" aca="1" ref="BE50" ca="1">IFERROR(IF(BE$4&lt;$D50,"",
IF(BE$4&gt;La_Dernière_Opération,"",
IF(BE$4=La_Dernière_Opération,Montant,
IF(BE$4=$D50,IF(OR(BE$4=Tout_JF_P,NOT(NETWORKDAYS.INTL(BE$4,BE$4,Chômés))),"*",Montant),
IF(_T_E=BE$4,IF(OR(BE$4=Tout_JF_P,NOT(NETWORKDAYS.INTL(BE$4,BE$4,Chômés))),"*",Montant),
IF(AND(OFFSET(BE50,,-Sens)&lt;&gt;"",OR(OFFSET(BE$4,,-Sens)=Tout_JF_P,NOT(NETWORKDAYS.INTL(OFFSET(BE$4,,-Sens),OFFSET(BE$4,,-Sens),Chômés)))),IF(OR(BE$4=Tout_JF_P,NOT(NETWORKDAYS.INTL(BE$4,BE$4,Chômés))),"*",Montant),
"")))))),"")</f>
        <v/>
      </c>
      <c r="BF50" s="44" t="str">
        <f t="array" aca="1" ref="BF50" ca="1">IFERROR(IF(BF$4&lt;$D50,"",
IF(BF$4&gt;La_Dernière_Opération,"",
IF(BF$4=La_Dernière_Opération,Montant,
IF(BF$4=$D50,IF(OR(BF$4=Tout_JF_P,NOT(NETWORKDAYS.INTL(BF$4,BF$4,Chômés))),"*",Montant),
IF(_T_E=BF$4,IF(OR(BF$4=Tout_JF_P,NOT(NETWORKDAYS.INTL(BF$4,BF$4,Chômés))),"*",Montant),
IF(AND(OFFSET(BF50,,-Sens)&lt;&gt;"",OR(OFFSET(BF$4,,-Sens)=Tout_JF_P,NOT(NETWORKDAYS.INTL(OFFSET(BF$4,,-Sens),OFFSET(BF$4,,-Sens),Chômés)))),IF(OR(BF$4=Tout_JF_P,NOT(NETWORKDAYS.INTL(BF$4,BF$4,Chômés))),"*",Montant),
"")))))),"")</f>
        <v/>
      </c>
      <c r="BG50" s="44" t="str">
        <f t="array" aca="1" ref="BG50" ca="1">IFERROR(IF(BG$4&lt;$D50,"",
IF(BG$4&gt;La_Dernière_Opération,"",
IF(BG$4=La_Dernière_Opération,Montant,
IF(BG$4=$D50,IF(OR(BG$4=Tout_JF_P,NOT(NETWORKDAYS.INTL(BG$4,BG$4,Chômés))),"*",Montant),
IF(_T_E=BG$4,IF(OR(BG$4=Tout_JF_P,NOT(NETWORKDAYS.INTL(BG$4,BG$4,Chômés))),"*",Montant),
IF(AND(OFFSET(BG50,,-Sens)&lt;&gt;"",OR(OFFSET(BG$4,,-Sens)=Tout_JF_P,NOT(NETWORKDAYS.INTL(OFFSET(BG$4,,-Sens),OFFSET(BG$4,,-Sens),Chômés)))),IF(OR(BG$4=Tout_JF_P,NOT(NETWORKDAYS.INTL(BG$4,BG$4,Chômés))),"*",Montant),
"")))))),"")</f>
        <v/>
      </c>
      <c r="BH50" s="40" t="str">
        <f t="array" aca="1" ref="BH50" ca="1">IFERROR(IF(BH$4&lt;$D50,"",
IF(BH$4&gt;La_Dernière_Opération,"",
IF(BH$4=La_Dernière_Opération,Montant,
IF(BH$4=$D50,IF(OR(BH$4=Tout_JF_P,NOT(NETWORKDAYS.INTL(BH$4,BH$4,Chômés))),"*",Montant),
IF(_T_E=BH$4,IF(OR(BH$4=Tout_JF_P,NOT(NETWORKDAYS.INTL(BH$4,BH$4,Chômés))),"*",Montant),
IF(AND(OFFSET(BH50,,-Sens)&lt;&gt;"",OR(OFFSET(BH$4,,-Sens)=Tout_JF_P,NOT(NETWORKDAYS.INTL(OFFSET(BH$4,,-Sens),OFFSET(BH$4,,-Sens),Chômés)))),IF(OR(BH$4=Tout_JF_P,NOT(NETWORKDAYS.INTL(BH$4,BH$4,Chômés))),"*",Montant),
"")))))),"")</f>
        <v/>
      </c>
    </row>
    <row r="51" spans="1:60" ht="26.25" x14ac:dyDescent="0.25">
      <c r="A51" s="63" t="s">
        <v>158</v>
      </c>
      <c r="B51" s="75" t="s">
        <v>168</v>
      </c>
      <c r="C51" s="71"/>
      <c r="D51" s="72">
        <v>43835</v>
      </c>
      <c r="E51" s="77" t="s">
        <v>54</v>
      </c>
      <c r="F51" s="73">
        <v>10000</v>
      </c>
      <c r="G51" s="71"/>
      <c r="H51" s="74">
        <f t="array" aca="1" ref="H51" ca="1">IF(OR($D51=Fériés,$D51=Ponts,NOT(NETWORKDAYS.INTL($D51,$D51,Chômés))),"Erreur de",IF($D51="","Absence de",IFERROR(
IF($I51="Terminé","Opération",
IF(TODAY()&lt;=$D51,$D51,
IF($I51&lt;WORKDAY.INTL(Prochaine_Echéance,IF(OR(WORKDAY.INTL(Prochaine_Echéance,0,Chômés,Tout_JF_P)=Tout_JF_P),1,0)*Sens,Chômés,Tout_JF_P),
$I51,
WORKDAY.INTL(Prochaine_Echéance,IF(OR(WORKDAY.INTL(Prochaine_Echéance,0,Chômés,Tout_JF_P)=Tout_JF_P),1,0)*Sens,Chômés,Tout_JF_P))
)),
IF($D51="","Absence de","Erreur de"))))</f>
        <v>43926</v>
      </c>
      <c r="I51" s="60" t="str">
        <f t="array" aca="1" ref="I51" ca="1">IF(OR($D51=Fériés,$D51=Ponts,NOT(NETWORKDAYS.INTL($D51,$D51,Chômés))),"date de début",IFERROR(
IF(La_Dernière_Opération&gt;EDATE($D51,100),"Perpétuel",
IF(La_Dernière_Opération&lt;TODAY(),"Terminé",La_Dernière_Opération)),IF(AND(ISNUMBER($D51),$E51=""),"périodicité","date de début")))</f>
        <v>Perpétuel</v>
      </c>
      <c r="J51" s="40" t="str">
        <f t="array" aca="1" ref="J51" ca="1">IFERROR(IF(J$4&lt;$D51,"",
IF(J$4&gt;La_Dernière_Opération,"",
IF(J$4=La_Dernière_Opération,Montant,
IF(J$4=$D51,IF(OR(J$4=Tout_JF_P,NOT(NETWORKDAYS.INTL(J$4,J$4,Chômés))),"*",Montant),
IF(_T_E=J$4,IF(OR(J$4=Tout_JF_P,NOT(NETWORKDAYS.INTL(J$4,J$4,Chômés))),"*",Montant),
IF(AND(OFFSET(J51,,-Sens)&lt;&gt;"",OR(OFFSET(J$4,,-Sens)=Tout_JF_P,NOT(NETWORKDAYS.INTL(OFFSET(J$4,,-Sens),OFFSET(J$4,,-Sens),Chômés)))),IF(OR(J$4=Tout_JF_P,NOT(NETWORKDAYS.INTL(J$4,J$4,Chômés))),"*",Montant),
"")))))),"")</f>
        <v/>
      </c>
      <c r="K51" s="40" t="str">
        <f t="array" aca="1" ref="K51" ca="1">IFERROR(IF(K$4&lt;$D51,"",
IF(K$4&gt;La_Dernière_Opération,"",
IF(K$4=La_Dernière_Opération,Montant,
IF(K$4=$D51,IF(OR(K$4=Tout_JF_P,NOT(NETWORKDAYS.INTL(K$4,K$4,Chômés))),"*",Montant),
IF(_T_E=K$4,IF(OR(K$4=Tout_JF_P,NOT(NETWORKDAYS.INTL(K$4,K$4,Chômés))),"*",Montant),
IF(AND(OFFSET(K51,,-Sens)&lt;&gt;"",OR(OFFSET(K$4,,-Sens)=Tout_JF_P,NOT(NETWORKDAYS.INTL(OFFSET(K$4,,-Sens),OFFSET(K$4,,-Sens),Chômés)))),IF(OR(K$4=Tout_JF_P,NOT(NETWORKDAYS.INTL(K$4,K$4,Chômés))),"*",Montant),
"")))))),"")</f>
        <v/>
      </c>
      <c r="L51" s="40" t="str">
        <f t="array" aca="1" ref="L51" ca="1">IFERROR(IF(L$4&lt;$D51,"",
IF(L$4&gt;La_Dernière_Opération,"",
IF(L$4=La_Dernière_Opération,Montant,
IF(L$4=$D51,IF(OR(L$4=Tout_JF_P,NOT(NETWORKDAYS.INTL(L$4,L$4,Chômés))),"*",Montant),
IF(_T_E=L$4,IF(OR(L$4=Tout_JF_P,NOT(NETWORKDAYS.INTL(L$4,L$4,Chômés))),"*",Montant),
IF(AND(OFFSET(L51,,-Sens)&lt;&gt;"",OR(OFFSET(L$4,,-Sens)=Tout_JF_P,NOT(NETWORKDAYS.INTL(OFFSET(L$4,,-Sens),OFFSET(L$4,,-Sens),Chômés)))),IF(OR(L$4=Tout_JF_P,NOT(NETWORKDAYS.INTL(L$4,L$4,Chômés))),"*",Montant),
"")))))),"")</f>
        <v/>
      </c>
      <c r="M51" s="40" t="str">
        <f t="array" aca="1" ref="M51" ca="1">IFERROR(IF(M$4&lt;$D51,"",
IF(M$4&gt;La_Dernière_Opération,"",
IF(M$4=La_Dernière_Opération,Montant,
IF(M$4=$D51,IF(OR(M$4=Tout_JF_P,NOT(NETWORKDAYS.INTL(M$4,M$4,Chômés))),"*",Montant),
IF(_T_E=M$4,IF(OR(M$4=Tout_JF_P,NOT(NETWORKDAYS.INTL(M$4,M$4,Chômés))),"*",Montant),
IF(AND(OFFSET(M51,,-Sens)&lt;&gt;"",OR(OFFSET(M$4,,-Sens)=Tout_JF_P,NOT(NETWORKDAYS.INTL(OFFSET(M$4,,-Sens),OFFSET(M$4,,-Sens),Chômés)))),IF(OR(M$4=Tout_JF_P,NOT(NETWORKDAYS.INTL(M$4,M$4,Chômés))),"*",Montant),
"")))))),"")</f>
        <v/>
      </c>
      <c r="N51" s="40" t="str">
        <f t="array" aca="1" ref="N51" ca="1">IFERROR(IF(N$4&lt;$D51,"",
IF(N$4&gt;La_Dernière_Opération,"",
IF(N$4=La_Dernière_Opération,Montant,
IF(N$4=$D51,IF(OR(N$4=Tout_JF_P,NOT(NETWORKDAYS.INTL(N$4,N$4,Chômés))),"*",Montant),
IF(_T_E=N$4,IF(OR(N$4=Tout_JF_P,NOT(NETWORKDAYS.INTL(N$4,N$4,Chômés))),"*",Montant),
IF(AND(OFFSET(N51,,-Sens)&lt;&gt;"",OR(OFFSET(N$4,,-Sens)=Tout_JF_P,NOT(NETWORKDAYS.INTL(OFFSET(N$4,,-Sens),OFFSET(N$4,,-Sens),Chômés)))),IF(OR(N$4=Tout_JF_P,NOT(NETWORKDAYS.INTL(N$4,N$4,Chômés))),"*",Montant),
"")))))),"")</f>
        <v/>
      </c>
      <c r="O51" s="40" t="str">
        <f t="array" aca="1" ref="O51" ca="1">IFERROR(IF(O$4&lt;$D51,"",
IF(O$4&gt;La_Dernière_Opération,"",
IF(O$4=La_Dernière_Opération,Montant,
IF(O$4=$D51,IF(OR(O$4=Tout_JF_P,NOT(NETWORKDAYS.INTL(O$4,O$4,Chômés))),"*",Montant),
IF(_T_E=O$4,IF(OR(O$4=Tout_JF_P,NOT(NETWORKDAYS.INTL(O$4,O$4,Chômés))),"*",Montant),
IF(AND(OFFSET(O51,,-Sens)&lt;&gt;"",OR(OFFSET(O$4,,-Sens)=Tout_JF_P,NOT(NETWORKDAYS.INTL(OFFSET(O$4,,-Sens),OFFSET(O$4,,-Sens),Chômés)))),IF(OR(O$4=Tout_JF_P,NOT(NETWORKDAYS.INTL(O$4,O$4,Chômés))),"*",Montant),
"")))))),"")</f>
        <v/>
      </c>
      <c r="P51" s="40" t="str">
        <f t="array" aca="1" ref="P51" ca="1">IFERROR(IF(P$4&lt;$D51,"",
IF(P$4&gt;La_Dernière_Opération,"",
IF(P$4=La_Dernière_Opération,Montant,
IF(P$4=$D51,IF(OR(P$4=Tout_JF_P,NOT(NETWORKDAYS.INTL(P$4,P$4,Chômés))),"*",Montant),
IF(_T_E=P$4,IF(OR(P$4=Tout_JF_P,NOT(NETWORKDAYS.INTL(P$4,P$4,Chômés))),"*",Montant),
IF(AND(OFFSET(P51,,-Sens)&lt;&gt;"",OR(OFFSET(P$4,,-Sens)=Tout_JF_P,NOT(NETWORKDAYS.INTL(OFFSET(P$4,,-Sens),OFFSET(P$4,,-Sens),Chômés)))),IF(OR(P$4=Tout_JF_P,NOT(NETWORKDAYS.INTL(P$4,P$4,Chômés))),"*",Montant),
"")))))),"")</f>
        <v/>
      </c>
      <c r="Q51" s="40" t="str">
        <f t="array" aca="1" ref="Q51" ca="1">IFERROR(IF(Q$4&lt;$D51,"",
IF(Q$4&gt;La_Dernière_Opération,"",
IF(Q$4=La_Dernière_Opération,Montant,
IF(Q$4=$D51,IF(OR(Q$4=Tout_JF_P,NOT(NETWORKDAYS.INTL(Q$4,Q$4,Chômés))),"*",Montant),
IF(_T_E=Q$4,IF(OR(Q$4=Tout_JF_P,NOT(NETWORKDAYS.INTL(Q$4,Q$4,Chômés))),"*",Montant),
IF(AND(OFFSET(Q51,,-Sens)&lt;&gt;"",OR(OFFSET(Q$4,,-Sens)=Tout_JF_P,NOT(NETWORKDAYS.INTL(OFFSET(Q$4,,-Sens),OFFSET(Q$4,,-Sens),Chômés)))),IF(OR(Q$4=Tout_JF_P,NOT(NETWORKDAYS.INTL(Q$4,Q$4,Chômés))),"*",Montant),
"")))))),"")</f>
        <v/>
      </c>
      <c r="R51" s="61" t="str">
        <f t="array" aca="1" ref="R51" ca="1">IFERROR(IF(R$4&lt;$D51,"",
IF(R$4&gt;La_Dernière_Opération,"",
IF(R$4=La_Dernière_Opération,Montant,
IF(R$4=$D51,IF(OR(R$4=Tout_JF_P,NOT(NETWORKDAYS.INTL(R$4,R$4,Chômés))),"*",Montant),
IF(_T_E=R$4,IF(OR(R$4=Tout_JF_P,NOT(NETWORKDAYS.INTL(R$4,R$4,Chômés))),"*",Montant),
IF(AND(OFFSET(R51,,-Sens)&lt;&gt;"",OR(OFFSET(R$4,,-Sens)=Tout_JF_P,NOT(NETWORKDAYS.INTL(OFFSET(R$4,,-Sens),OFFSET(R$4,,-Sens),Chômés)))),IF(OR(R$4=Tout_JF_P,NOT(NETWORKDAYS.INTL(R$4,R$4,Chômés))),"*",Montant),
"")))))),"")</f>
        <v/>
      </c>
      <c r="S51" s="61" t="str">
        <f t="array" aca="1" ref="S51" ca="1">IFERROR(IF(S$4&lt;$D51,"",
IF(S$4&gt;La_Dernière_Opération,"",
IF(S$4=La_Dernière_Opération,Montant,
IF(S$4=$D51,IF(OR(S$4=Tout_JF_P,NOT(NETWORKDAYS.INTL(S$4,S$4,Chômés))),"*",Montant),
IF(_T_E=S$4,IF(OR(S$4=Tout_JF_P,NOT(NETWORKDAYS.INTL(S$4,S$4,Chômés))),"*",Montant),
IF(AND(OFFSET(S51,,-Sens)&lt;&gt;"",OR(OFFSET(S$4,,-Sens)=Tout_JF_P,NOT(NETWORKDAYS.INTL(OFFSET(S$4,,-Sens),OFFSET(S$4,,-Sens),Chômés)))),IF(OR(S$4=Tout_JF_P,NOT(NETWORKDAYS.INTL(S$4,S$4,Chômés))),"*",Montant),
"")))))),"")</f>
        <v/>
      </c>
      <c r="T51" s="61" t="str">
        <f t="array" aca="1" ref="T51" ca="1">IFERROR(IF(T$4&lt;$D51,"",
IF(T$4&gt;La_Dernière_Opération,"",
IF(T$4=La_Dernière_Opération,Montant,
IF(T$4=$D51,IF(OR(T$4=Tout_JF_P,NOT(NETWORKDAYS.INTL(T$4,T$4,Chômés))),"*",Montant),
IF(_T_E=T$4,IF(OR(T$4=Tout_JF_P,NOT(NETWORKDAYS.INTL(T$4,T$4,Chômés))),"*",Montant),
IF(AND(OFFSET(T51,,-Sens)&lt;&gt;"",OR(OFFSET(T$4,,-Sens)=Tout_JF_P,NOT(NETWORKDAYS.INTL(OFFSET(T$4,,-Sens),OFFSET(T$4,,-Sens),Chômés)))),IF(OR(T$4=Tout_JF_P,NOT(NETWORKDAYS.INTL(T$4,T$4,Chômés))),"*",Montant),
"")))))),"")</f>
        <v/>
      </c>
      <c r="U51" s="61" t="str">
        <f t="array" aca="1" ref="U51" ca="1">IFERROR(IF(U$4&lt;$D51,"",
IF(U$4&gt;La_Dernière_Opération,"",
IF(U$4=La_Dernière_Opération,Montant,
IF(U$4=$D51,IF(OR(U$4=Tout_JF_P,NOT(NETWORKDAYS.INTL(U$4,U$4,Chômés))),"*",Montant),
IF(_T_E=U$4,IF(OR(U$4=Tout_JF_P,NOT(NETWORKDAYS.INTL(U$4,U$4,Chômés))),"*",Montant),
IF(AND(OFFSET(U51,,-Sens)&lt;&gt;"",OR(OFFSET(U$4,,-Sens)=Tout_JF_P,NOT(NETWORKDAYS.INTL(OFFSET(U$4,,-Sens),OFFSET(U$4,,-Sens),Chômés)))),IF(OR(U$4=Tout_JF_P,NOT(NETWORKDAYS.INTL(U$4,U$4,Chômés))),"*",Montant),
"")))))),"")</f>
        <v/>
      </c>
      <c r="V51" s="61" t="str">
        <f t="array" aca="1" ref="V51" ca="1">IFERROR(IF(V$4&lt;$D51,"",
IF(V$4&gt;La_Dernière_Opération,"",
IF(V$4=La_Dernière_Opération,Montant,
IF(V$4=$D51,IF(OR(V$4=Tout_JF_P,NOT(NETWORKDAYS.INTL(V$4,V$4,Chômés))),"*",Montant),
IF(_T_E=V$4,IF(OR(V$4=Tout_JF_P,NOT(NETWORKDAYS.INTL(V$4,V$4,Chômés))),"*",Montant),
IF(AND(OFFSET(V51,,-Sens)&lt;&gt;"",OR(OFFSET(V$4,,-Sens)=Tout_JF_P,NOT(NETWORKDAYS.INTL(OFFSET(V$4,,-Sens),OFFSET(V$4,,-Sens),Chômés)))),IF(OR(V$4=Tout_JF_P,NOT(NETWORKDAYS.INTL(V$4,V$4,Chômés))),"*",Montant),
"")))))),"")</f>
        <v/>
      </c>
      <c r="W51" s="61" t="str">
        <f t="array" aca="1" ref="W51" ca="1">IFERROR(IF(W$4&lt;$D51,"",
IF(W$4&gt;La_Dernière_Opération,"",
IF(W$4=La_Dernière_Opération,Montant,
IF(W$4=$D51,IF(OR(W$4=Tout_JF_P,NOT(NETWORKDAYS.INTL(W$4,W$4,Chômés))),"*",Montant),
IF(_T_E=W$4,IF(OR(W$4=Tout_JF_P,NOT(NETWORKDAYS.INTL(W$4,W$4,Chômés))),"*",Montant),
IF(AND(OFFSET(W51,,-Sens)&lt;&gt;"",OR(OFFSET(W$4,,-Sens)=Tout_JF_P,NOT(NETWORKDAYS.INTL(OFFSET(W$4,,-Sens),OFFSET(W$4,,-Sens),Chômés)))),IF(OR(W$4=Tout_JF_P,NOT(NETWORKDAYS.INTL(W$4,W$4,Chômés))),"*",Montant),
"")))))),"")</f>
        <v/>
      </c>
      <c r="X51" s="61" t="str">
        <f t="array" aca="1" ref="X51" ca="1">IFERROR(IF(X$4&lt;$D51,"",
IF(X$4&gt;La_Dernière_Opération,"",
IF(X$4=La_Dernière_Opération,Montant,
IF(X$4=$D51,IF(OR(X$4=Tout_JF_P,NOT(NETWORKDAYS.INTL(X$4,X$4,Chômés))),"*",Montant),
IF(_T_E=X$4,IF(OR(X$4=Tout_JF_P,NOT(NETWORKDAYS.INTL(X$4,X$4,Chômés))),"*",Montant),
IF(AND(OFFSET(X51,,-Sens)&lt;&gt;"",OR(OFFSET(X$4,,-Sens)=Tout_JF_P,NOT(NETWORKDAYS.INTL(OFFSET(X$4,,-Sens),OFFSET(X$4,,-Sens),Chômés)))),IF(OR(X$4=Tout_JF_P,NOT(NETWORKDAYS.INTL(X$4,X$4,Chômés))),"*",Montant),
"")))))),"")</f>
        <v/>
      </c>
      <c r="Y51" s="61" t="str">
        <f t="array" aca="1" ref="Y51" ca="1">IFERROR(IF(Y$4&lt;$D51,"",
IF(Y$4&gt;La_Dernière_Opération,"",
IF(Y$4=La_Dernière_Opération,Montant,
IF(Y$4=$D51,IF(OR(Y$4=Tout_JF_P,NOT(NETWORKDAYS.INTL(Y$4,Y$4,Chômés))),"*",Montant),
IF(_T_E=Y$4,IF(OR(Y$4=Tout_JF_P,NOT(NETWORKDAYS.INTL(Y$4,Y$4,Chômés))),"*",Montant),
IF(AND(OFFSET(Y51,,-Sens)&lt;&gt;"",OR(OFFSET(Y$4,,-Sens)=Tout_JF_P,NOT(NETWORKDAYS.INTL(OFFSET(Y$4,,-Sens),OFFSET(Y$4,,-Sens),Chômés)))),IF(OR(Y$4=Tout_JF_P,NOT(NETWORKDAYS.INTL(Y$4,Y$4,Chômés))),"*",Montant),
"")))))),"")</f>
        <v/>
      </c>
      <c r="Z51" s="61" t="str">
        <f t="array" aca="1" ref="Z51" ca="1">IFERROR(IF(Z$4&lt;$D51,"",
IF(Z$4&gt;La_Dernière_Opération,"",
IF(Z$4=La_Dernière_Opération,Montant,
IF(Z$4=$D51,IF(OR(Z$4=Tout_JF_P,NOT(NETWORKDAYS.INTL(Z$4,Z$4,Chômés))),"*",Montant),
IF(_T_E=Z$4,IF(OR(Z$4=Tout_JF_P,NOT(NETWORKDAYS.INTL(Z$4,Z$4,Chômés))),"*",Montant),
IF(AND(OFFSET(Z51,,-Sens)&lt;&gt;"",OR(OFFSET(Z$4,,-Sens)=Tout_JF_P,NOT(NETWORKDAYS.INTL(OFFSET(Z$4,,-Sens),OFFSET(Z$4,,-Sens),Chômés)))),IF(OR(Z$4=Tout_JF_P,NOT(NETWORKDAYS.INTL(Z$4,Z$4,Chômés))),"*",Montant),
"")))))),"")</f>
        <v/>
      </c>
      <c r="AA51" s="61" t="str">
        <f t="array" aca="1" ref="AA51" ca="1">IFERROR(IF(AA$4&lt;$D51,"",
IF(AA$4&gt;La_Dernière_Opération,"",
IF(AA$4=La_Dernière_Opération,Montant,
IF(AA$4=$D51,IF(OR(AA$4=Tout_JF_P,NOT(NETWORKDAYS.INTL(AA$4,AA$4,Chômés))),"*",Montant),
IF(_T_E=AA$4,IF(OR(AA$4=Tout_JF_P,NOT(NETWORKDAYS.INTL(AA$4,AA$4,Chômés))),"*",Montant),
IF(AND(OFFSET(AA51,,-Sens)&lt;&gt;"",OR(OFFSET(AA$4,,-Sens)=Tout_JF_P,NOT(NETWORKDAYS.INTL(OFFSET(AA$4,,-Sens),OFFSET(AA$4,,-Sens),Chômés)))),IF(OR(AA$4=Tout_JF_P,NOT(NETWORKDAYS.INTL(AA$4,AA$4,Chômés))),"*",Montant),
"")))))),"")</f>
        <v/>
      </c>
      <c r="AB51" s="61" t="str">
        <f t="array" aca="1" ref="AB51" ca="1">IFERROR(IF(AB$4&lt;$D51,"",
IF(AB$4&gt;La_Dernière_Opération,"",
IF(AB$4=La_Dernière_Opération,Montant,
IF(AB$4=$D51,IF(OR(AB$4=Tout_JF_P,NOT(NETWORKDAYS.INTL(AB$4,AB$4,Chômés))),"*",Montant),
IF(_T_E=AB$4,IF(OR(AB$4=Tout_JF_P,NOT(NETWORKDAYS.INTL(AB$4,AB$4,Chômés))),"*",Montant),
IF(AND(OFFSET(AB51,,-Sens)&lt;&gt;"",OR(OFFSET(AB$4,,-Sens)=Tout_JF_P,NOT(NETWORKDAYS.INTL(OFFSET(AB$4,,-Sens),OFFSET(AB$4,,-Sens),Chômés)))),IF(OR(AB$4=Tout_JF_P,NOT(NETWORKDAYS.INTL(AB$4,AB$4,Chômés))),"*",Montant),
"")))))),"")</f>
        <v/>
      </c>
      <c r="AC51" s="61" t="str">
        <f t="array" aca="1" ref="AC51" ca="1">IFERROR(IF(AC$4&lt;$D51,"",
IF(AC$4&gt;La_Dernière_Opération,"",
IF(AC$4=La_Dernière_Opération,Montant,
IF(AC$4=$D51,IF(OR(AC$4=Tout_JF_P,NOT(NETWORKDAYS.INTL(AC$4,AC$4,Chômés))),"*",Montant),
IF(_T_E=AC$4,IF(OR(AC$4=Tout_JF_P,NOT(NETWORKDAYS.INTL(AC$4,AC$4,Chômés))),"*",Montant),
IF(AND(OFFSET(AC51,,-Sens)&lt;&gt;"",OR(OFFSET(AC$4,,-Sens)=Tout_JF_P,NOT(NETWORKDAYS.INTL(OFFSET(AC$4,,-Sens),OFFSET(AC$4,,-Sens),Chômés)))),IF(OR(AC$4=Tout_JF_P,NOT(NETWORKDAYS.INTL(AC$4,AC$4,Chômés))),"*",Montant),
"")))))),"")</f>
        <v/>
      </c>
      <c r="AD51" s="61" t="str">
        <f t="array" aca="1" ref="AD51" ca="1">IFERROR(IF(AD$4&lt;$D51,"",
IF(AD$4&gt;La_Dernière_Opération,"",
IF(AD$4=La_Dernière_Opération,Montant,
IF(AD$4=$D51,IF(OR(AD$4=Tout_JF_P,NOT(NETWORKDAYS.INTL(AD$4,AD$4,Chômés))),"*",Montant),
IF(_T_E=AD$4,IF(OR(AD$4=Tout_JF_P,NOT(NETWORKDAYS.INTL(AD$4,AD$4,Chômés))),"*",Montant),
IF(AND(OFFSET(AD51,,-Sens)&lt;&gt;"",OR(OFFSET(AD$4,,-Sens)=Tout_JF_P,NOT(NETWORKDAYS.INTL(OFFSET(AD$4,,-Sens),OFFSET(AD$4,,-Sens),Chômés)))),IF(OR(AD$4=Tout_JF_P,NOT(NETWORKDAYS.INTL(AD$4,AD$4,Chômés))),"*",Montant),
"")))))),"")</f>
        <v/>
      </c>
      <c r="AE51" s="61" t="str">
        <f t="array" aca="1" ref="AE51" ca="1">IFERROR(IF(AE$4&lt;$D51,"",
IF(AE$4&gt;La_Dernière_Opération,"",
IF(AE$4=La_Dernière_Opération,Montant,
IF(AE$4=$D51,IF(OR(AE$4=Tout_JF_P,NOT(NETWORKDAYS.INTL(AE$4,AE$4,Chômés))),"*",Montant),
IF(_T_E=AE$4,IF(OR(AE$4=Tout_JF_P,NOT(NETWORKDAYS.INTL(AE$4,AE$4,Chômés))),"*",Montant),
IF(AND(OFFSET(AE51,,-Sens)&lt;&gt;"",OR(OFFSET(AE$4,,-Sens)=Tout_JF_P,NOT(NETWORKDAYS.INTL(OFFSET(AE$4,,-Sens),OFFSET(AE$4,,-Sens),Chômés)))),IF(OR(AE$4=Tout_JF_P,NOT(NETWORKDAYS.INTL(AE$4,AE$4,Chômés))),"*",Montant),
"")))))),"")</f>
        <v/>
      </c>
      <c r="AF51" s="61" t="str">
        <f t="array" aca="1" ref="AF51" ca="1">IFERROR(IF(AF$4&lt;$D51,"",
IF(AF$4&gt;La_Dernière_Opération,"",
IF(AF$4=La_Dernière_Opération,Montant,
IF(AF$4=$D51,IF(OR(AF$4=Tout_JF_P,NOT(NETWORKDAYS.INTL(AF$4,AF$4,Chômés))),"*",Montant),
IF(_T_E=AF$4,IF(OR(AF$4=Tout_JF_P,NOT(NETWORKDAYS.INTL(AF$4,AF$4,Chômés))),"*",Montant),
IF(AND(OFFSET(AF51,,-Sens)&lt;&gt;"",OR(OFFSET(AF$4,,-Sens)=Tout_JF_P,NOT(NETWORKDAYS.INTL(OFFSET(AF$4,,-Sens),OFFSET(AF$4,,-Sens),Chômés)))),IF(OR(AF$4=Tout_JF_P,NOT(NETWORKDAYS.INTL(AF$4,AF$4,Chômés))),"*",Montant),
"")))))),"")</f>
        <v/>
      </c>
      <c r="AG51" s="61" t="str">
        <f t="array" aca="1" ref="AG51" ca="1">IFERROR(IF(AG$4&lt;$D51,"",
IF(AG$4&gt;La_Dernière_Opération,"",
IF(AG$4=La_Dernière_Opération,Montant,
IF(AG$4=$D51,IF(OR(AG$4=Tout_JF_P,NOT(NETWORKDAYS.INTL(AG$4,AG$4,Chômés))),"*",Montant),
IF(_T_E=AG$4,IF(OR(AG$4=Tout_JF_P,NOT(NETWORKDAYS.INTL(AG$4,AG$4,Chômés))),"*",Montant),
IF(AND(OFFSET(AG51,,-Sens)&lt;&gt;"",OR(OFFSET(AG$4,,-Sens)=Tout_JF_P,NOT(NETWORKDAYS.INTL(OFFSET(AG$4,,-Sens),OFFSET(AG$4,,-Sens),Chômés)))),IF(OR(AG$4=Tout_JF_P,NOT(NETWORKDAYS.INTL(AG$4,AG$4,Chômés))),"*",Montant),
"")))))),"")</f>
        <v/>
      </c>
      <c r="AH51" s="61" t="str">
        <f t="array" aca="1" ref="AH51" ca="1">IFERROR(IF(AH$4&lt;$D51,"",
IF(AH$4&gt;La_Dernière_Opération,"",
IF(AH$4=La_Dernière_Opération,Montant,
IF(AH$4=$D51,IF(OR(AH$4=Tout_JF_P,NOT(NETWORKDAYS.INTL(AH$4,AH$4,Chômés))),"*",Montant),
IF(_T_E=AH$4,IF(OR(AH$4=Tout_JF_P,NOT(NETWORKDAYS.INTL(AH$4,AH$4,Chômés))),"*",Montant),
IF(AND(OFFSET(AH51,,-Sens)&lt;&gt;"",OR(OFFSET(AH$4,,-Sens)=Tout_JF_P,NOT(NETWORKDAYS.INTL(OFFSET(AH$4,,-Sens),OFFSET(AH$4,,-Sens),Chômés)))),IF(OR(AH$4=Tout_JF_P,NOT(NETWORKDAYS.INTL(AH$4,AH$4,Chômés))),"*",Montant),
"")))))),"")</f>
        <v/>
      </c>
      <c r="AI51" s="61" t="str">
        <f t="array" aca="1" ref="AI51" ca="1">IFERROR(IF(AI$4&lt;$D51,"",
IF(AI$4&gt;La_Dernière_Opération,"",
IF(AI$4=La_Dernière_Opération,Montant,
IF(AI$4=$D51,IF(OR(AI$4=Tout_JF_P,NOT(NETWORKDAYS.INTL(AI$4,AI$4,Chômés))),"*",Montant),
IF(_T_E=AI$4,IF(OR(AI$4=Tout_JF_P,NOT(NETWORKDAYS.INTL(AI$4,AI$4,Chômés))),"*",Montant),
IF(AND(OFFSET(AI51,,-Sens)&lt;&gt;"",OR(OFFSET(AI$4,,-Sens)=Tout_JF_P,NOT(NETWORKDAYS.INTL(OFFSET(AI$4,,-Sens),OFFSET(AI$4,,-Sens),Chômés)))),IF(OR(AI$4=Tout_JF_P,NOT(NETWORKDAYS.INTL(AI$4,AI$4,Chômés))),"*",Montant),
"")))))),"")</f>
        <v/>
      </c>
      <c r="AJ51" s="61" t="str">
        <f t="array" aca="1" ref="AJ51" ca="1">IFERROR(IF(AJ$4&lt;$D51,"",
IF(AJ$4&gt;La_Dernière_Opération,"",
IF(AJ$4=La_Dernière_Opération,Montant,
IF(AJ$4=$D51,IF(OR(AJ$4=Tout_JF_P,NOT(NETWORKDAYS.INTL(AJ$4,AJ$4,Chômés))),"*",Montant),
IF(_T_E=AJ$4,IF(OR(AJ$4=Tout_JF_P,NOT(NETWORKDAYS.INTL(AJ$4,AJ$4,Chômés))),"*",Montant),
IF(AND(OFFSET(AJ51,,-Sens)&lt;&gt;"",OR(OFFSET(AJ$4,,-Sens)=Tout_JF_P,NOT(NETWORKDAYS.INTL(OFFSET(AJ$4,,-Sens),OFFSET(AJ$4,,-Sens),Chômés)))),IF(OR(AJ$4=Tout_JF_P,NOT(NETWORKDAYS.INTL(AJ$4,AJ$4,Chômés))),"*",Montant),
"")))))),"")</f>
        <v/>
      </c>
      <c r="AK51" s="61" t="str">
        <f t="array" aca="1" ref="AK51" ca="1">IFERROR(IF(AK$4&lt;$D51,"",
IF(AK$4&gt;La_Dernière_Opération,"",
IF(AK$4=La_Dernière_Opération,Montant,
IF(AK$4=$D51,IF(OR(AK$4=Tout_JF_P,NOT(NETWORKDAYS.INTL(AK$4,AK$4,Chômés))),"*",Montant),
IF(_T_E=AK$4,IF(OR(AK$4=Tout_JF_P,NOT(NETWORKDAYS.INTL(AK$4,AK$4,Chômés))),"*",Montant),
IF(AND(OFFSET(AK51,,-Sens)&lt;&gt;"",OR(OFFSET(AK$4,,-Sens)=Tout_JF_P,NOT(NETWORKDAYS.INTL(OFFSET(AK$4,,-Sens),OFFSET(AK$4,,-Sens),Chômés)))),IF(OR(AK$4=Tout_JF_P,NOT(NETWORKDAYS.INTL(AK$4,AK$4,Chômés))),"*",Montant),
"")))))),"")</f>
        <v/>
      </c>
      <c r="AL51" s="61" t="str">
        <f t="array" aca="1" ref="AL51" ca="1">IFERROR(IF(AL$4&lt;$D51,"",
IF(AL$4&gt;La_Dernière_Opération,"",
IF(AL$4=La_Dernière_Opération,Montant,
IF(AL$4=$D51,IF(OR(AL$4=Tout_JF_P,NOT(NETWORKDAYS.INTL(AL$4,AL$4,Chômés))),"*",Montant),
IF(_T_E=AL$4,IF(OR(AL$4=Tout_JF_P,NOT(NETWORKDAYS.INTL(AL$4,AL$4,Chômés))),"*",Montant),
IF(AND(OFFSET(AL51,,-Sens)&lt;&gt;"",OR(OFFSET(AL$4,,-Sens)=Tout_JF_P,NOT(NETWORKDAYS.INTL(OFFSET(AL$4,,-Sens),OFFSET(AL$4,,-Sens),Chômés)))),IF(OR(AL$4=Tout_JF_P,NOT(NETWORKDAYS.INTL(AL$4,AL$4,Chômés))),"*",Montant),
"")))))),"")</f>
        <v/>
      </c>
      <c r="AM51" s="61" t="str">
        <f t="array" aca="1" ref="AM51" ca="1">IFERROR(IF(AM$4&lt;$D51,"",
IF(AM$4&gt;La_Dernière_Opération,"",
IF(AM$4=La_Dernière_Opération,Montant,
IF(AM$4=$D51,IF(OR(AM$4=Tout_JF_P,NOT(NETWORKDAYS.INTL(AM$4,AM$4,Chômés))),"*",Montant),
IF(_T_E=AM$4,IF(OR(AM$4=Tout_JF_P,NOT(NETWORKDAYS.INTL(AM$4,AM$4,Chômés))),"*",Montant),
IF(AND(OFFSET(AM51,,-Sens)&lt;&gt;"",OR(OFFSET(AM$4,,-Sens)=Tout_JF_P,NOT(NETWORKDAYS.INTL(OFFSET(AM$4,,-Sens),OFFSET(AM$4,,-Sens),Chômés)))),IF(OR(AM$4=Tout_JF_P,NOT(NETWORKDAYS.INTL(AM$4,AM$4,Chômés))),"*",Montant),
"")))))),"")</f>
        <v/>
      </c>
      <c r="AN51" s="61" t="str">
        <f t="array" aca="1" ref="AN51" ca="1">IFERROR(IF(AN$4&lt;$D51,"",
IF(AN$4&gt;La_Dernière_Opération,"",
IF(AN$4=La_Dernière_Opération,Montant,
IF(AN$4=$D51,IF(OR(AN$4=Tout_JF_P,NOT(NETWORKDAYS.INTL(AN$4,AN$4,Chômés))),"*",Montant),
IF(_T_E=AN$4,IF(OR(AN$4=Tout_JF_P,NOT(NETWORKDAYS.INTL(AN$4,AN$4,Chômés))),"*",Montant),
IF(AND(OFFSET(AN51,,-Sens)&lt;&gt;"",OR(OFFSET(AN$4,,-Sens)=Tout_JF_P,NOT(NETWORKDAYS.INTL(OFFSET(AN$4,,-Sens),OFFSET(AN$4,,-Sens),Chômés)))),IF(OR(AN$4=Tout_JF_P,NOT(NETWORKDAYS.INTL(AN$4,AN$4,Chômés))),"*",Montant),
"")))))),"")</f>
        <v/>
      </c>
      <c r="AO51" s="61" t="str">
        <f t="array" aca="1" ref="AO51" ca="1">IFERROR(IF(AO$4&lt;$D51,"",
IF(AO$4&gt;La_Dernière_Opération,"",
IF(AO$4=La_Dernière_Opération,Montant,
IF(AO$4=$D51,IF(OR(AO$4=Tout_JF_P,NOT(NETWORKDAYS.INTL(AO$4,AO$4,Chômés))),"*",Montant),
IF(_T_E=AO$4,IF(OR(AO$4=Tout_JF_P,NOT(NETWORKDAYS.INTL(AO$4,AO$4,Chômés))),"*",Montant),
IF(AND(OFFSET(AO51,,-Sens)&lt;&gt;"",OR(OFFSET(AO$4,,-Sens)=Tout_JF_P,NOT(NETWORKDAYS.INTL(OFFSET(AO$4,,-Sens),OFFSET(AO$4,,-Sens),Chômés)))),IF(OR(AO$4=Tout_JF_P,NOT(NETWORKDAYS.INTL(AO$4,AO$4,Chômés))),"*",Montant),
"")))))),"")</f>
        <v/>
      </c>
      <c r="AP51" s="61" t="str">
        <f t="array" aca="1" ref="AP51" ca="1">IFERROR(IF(AP$4&lt;$D51,"",
IF(AP$4&gt;La_Dernière_Opération,"",
IF(AP$4=La_Dernière_Opération,Montant,
IF(AP$4=$D51,IF(OR(AP$4=Tout_JF_P,NOT(NETWORKDAYS.INTL(AP$4,AP$4,Chômés))),"*",Montant),
IF(_T_E=AP$4,IF(OR(AP$4=Tout_JF_P,NOT(NETWORKDAYS.INTL(AP$4,AP$4,Chômés))),"*",Montant),
IF(AND(OFFSET(AP51,,-Sens)&lt;&gt;"",OR(OFFSET(AP$4,,-Sens)=Tout_JF_P,NOT(NETWORKDAYS.INTL(OFFSET(AP$4,,-Sens),OFFSET(AP$4,,-Sens),Chômés)))),IF(OR(AP$4=Tout_JF_P,NOT(NETWORKDAYS.INTL(AP$4,AP$4,Chômés))),"*",Montant),
"")))))),"")</f>
        <v/>
      </c>
      <c r="AQ51" s="61" t="str">
        <f t="array" aca="1" ref="AQ51" ca="1">IFERROR(IF(AQ$4&lt;$D51,"",
IF(AQ$4&gt;La_Dernière_Opération,"",
IF(AQ$4=La_Dernière_Opération,Montant,
IF(AQ$4=$D51,IF(OR(AQ$4=Tout_JF_P,NOT(NETWORKDAYS.INTL(AQ$4,AQ$4,Chômés))),"*",Montant),
IF(_T_E=AQ$4,IF(OR(AQ$4=Tout_JF_P,NOT(NETWORKDAYS.INTL(AQ$4,AQ$4,Chômés))),"*",Montant),
IF(AND(OFFSET(AQ51,,-Sens)&lt;&gt;"",OR(OFFSET(AQ$4,,-Sens)=Tout_JF_P,NOT(NETWORKDAYS.INTL(OFFSET(AQ$4,,-Sens),OFFSET(AQ$4,,-Sens),Chômés)))),IF(OR(AQ$4=Tout_JF_P,NOT(NETWORKDAYS.INTL(AQ$4,AQ$4,Chômés))),"*",Montant),
"")))))),"")</f>
        <v/>
      </c>
      <c r="AR51" s="61" t="str">
        <f t="array" aca="1" ref="AR51" ca="1">IFERROR(IF(AR$4&lt;$D51,"",
IF(AR$4&gt;La_Dernière_Opération,"",
IF(AR$4=La_Dernière_Opération,Montant,
IF(AR$4=$D51,IF(OR(AR$4=Tout_JF_P,NOT(NETWORKDAYS.INTL(AR$4,AR$4,Chômés))),"*",Montant),
IF(_T_E=AR$4,IF(OR(AR$4=Tout_JF_P,NOT(NETWORKDAYS.INTL(AR$4,AR$4,Chômés))),"*",Montant),
IF(AND(OFFSET(AR51,,-Sens)&lt;&gt;"",OR(OFFSET(AR$4,,-Sens)=Tout_JF_P,NOT(NETWORKDAYS.INTL(OFFSET(AR$4,,-Sens),OFFSET(AR$4,,-Sens),Chômés)))),IF(OR(AR$4=Tout_JF_P,NOT(NETWORKDAYS.INTL(AR$4,AR$4,Chômés))),"*",Montant),
"")))))),"")</f>
        <v/>
      </c>
      <c r="AS51" s="61" t="str">
        <f t="array" aca="1" ref="AS51" ca="1">IFERROR(IF(AS$4&lt;$D51,"",
IF(AS$4&gt;La_Dernière_Opération,"",
IF(AS$4=La_Dernière_Opération,Montant,
IF(AS$4=$D51,IF(OR(AS$4=Tout_JF_P,NOT(NETWORKDAYS.INTL(AS$4,AS$4,Chômés))),"*",Montant),
IF(_T_E=AS$4,IF(OR(AS$4=Tout_JF_P,NOT(NETWORKDAYS.INTL(AS$4,AS$4,Chômés))),"*",Montant),
IF(AND(OFFSET(AS51,,-Sens)&lt;&gt;"",OR(OFFSET(AS$4,,-Sens)=Tout_JF_P,NOT(NETWORKDAYS.INTL(OFFSET(AS$4,,-Sens),OFFSET(AS$4,,-Sens),Chômés)))),IF(OR(AS$4=Tout_JF_P,NOT(NETWORKDAYS.INTL(AS$4,AS$4,Chômés))),"*",Montant),
"")))))),"")</f>
        <v/>
      </c>
      <c r="AT51" s="61" t="str">
        <f t="array" aca="1" ref="AT51" ca="1">IFERROR(IF(AT$4&lt;$D51,"",
IF(AT$4&gt;La_Dernière_Opération,"",
IF(AT$4=La_Dernière_Opération,Montant,
IF(AT$4=$D51,IF(OR(AT$4=Tout_JF_P,NOT(NETWORKDAYS.INTL(AT$4,AT$4,Chômés))),"*",Montant),
IF(_T_E=AT$4,IF(OR(AT$4=Tout_JF_P,NOT(NETWORKDAYS.INTL(AT$4,AT$4,Chômés))),"*",Montant),
IF(AND(OFFSET(AT51,,-Sens)&lt;&gt;"",OR(OFFSET(AT$4,,-Sens)=Tout_JF_P,NOT(NETWORKDAYS.INTL(OFFSET(AT$4,,-Sens),OFFSET(AT$4,,-Sens),Chômés)))),IF(OR(AT$4=Tout_JF_P,NOT(NETWORKDAYS.INTL(AT$4,AT$4,Chômés))),"*",Montant),
"")))))),"")</f>
        <v/>
      </c>
      <c r="AU51" s="61" t="str">
        <f t="array" aca="1" ref="AU51" ca="1">IFERROR(IF(AU$4&lt;$D51,"",
IF(AU$4&gt;La_Dernière_Opération,"",
IF(AU$4=La_Dernière_Opération,Montant,
IF(AU$4=$D51,IF(OR(AU$4=Tout_JF_P,NOT(NETWORKDAYS.INTL(AU$4,AU$4,Chômés))),"*",Montant),
IF(_T_E=AU$4,IF(OR(AU$4=Tout_JF_P,NOT(NETWORKDAYS.INTL(AU$4,AU$4,Chômés))),"*",Montant),
IF(AND(OFFSET(AU51,,-Sens)&lt;&gt;"",OR(OFFSET(AU$4,,-Sens)=Tout_JF_P,NOT(NETWORKDAYS.INTL(OFFSET(AU$4,,-Sens),OFFSET(AU$4,,-Sens),Chômés)))),IF(OR(AU$4=Tout_JF_P,NOT(NETWORKDAYS.INTL(AU$4,AU$4,Chômés))),"*",Montant),
"")))))),"")</f>
        <v/>
      </c>
      <c r="AV51" s="61" t="str">
        <f t="array" aca="1" ref="AV51" ca="1">IFERROR(IF(AV$4&lt;$D51,"",
IF(AV$4&gt;La_Dernière_Opération,"",
IF(AV$4=La_Dernière_Opération,Montant,
IF(AV$4=$D51,IF(OR(AV$4=Tout_JF_P,NOT(NETWORKDAYS.INTL(AV$4,AV$4,Chômés))),"*",Montant),
IF(_T_E=AV$4,IF(OR(AV$4=Tout_JF_P,NOT(NETWORKDAYS.INTL(AV$4,AV$4,Chômés))),"*",Montant),
IF(AND(OFFSET(AV51,,-Sens)&lt;&gt;"",OR(OFFSET(AV$4,,-Sens)=Tout_JF_P,NOT(NETWORKDAYS.INTL(OFFSET(AV$4,,-Sens),OFFSET(AV$4,,-Sens),Chômés)))),IF(OR(AV$4=Tout_JF_P,NOT(NETWORKDAYS.INTL(AV$4,AV$4,Chômés))),"*",Montant),
"")))))),"")</f>
        <v/>
      </c>
      <c r="AW51" s="61" t="str">
        <f t="array" aca="1" ref="AW51" ca="1">IFERROR(IF(AW$4&lt;$D51,"",
IF(AW$4&gt;La_Dernière_Opération,"",
IF(AW$4=La_Dernière_Opération,Montant,
IF(AW$4=$D51,IF(OR(AW$4=Tout_JF_P,NOT(NETWORKDAYS.INTL(AW$4,AW$4,Chômés))),"*",Montant),
IF(_T_E=AW$4,IF(OR(AW$4=Tout_JF_P,NOT(NETWORKDAYS.INTL(AW$4,AW$4,Chômés))),"*",Montant),
IF(AND(OFFSET(AW51,,-Sens)&lt;&gt;"",OR(OFFSET(AW$4,,-Sens)=Tout_JF_P,NOT(NETWORKDAYS.INTL(OFFSET(AW$4,,-Sens),OFFSET(AW$4,,-Sens),Chômés)))),IF(OR(AW$4=Tout_JF_P,NOT(NETWORKDAYS.INTL(AW$4,AW$4,Chômés))),"*",Montant),
"")))))),"")</f>
        <v/>
      </c>
      <c r="AX51" s="61" t="str">
        <f t="array" aca="1" ref="AX51" ca="1">IFERROR(IF(AX$4&lt;$D51,"",
IF(AX$4&gt;La_Dernière_Opération,"",
IF(AX$4=La_Dernière_Opération,Montant,
IF(AX$4=$D51,IF(OR(AX$4=Tout_JF_P,NOT(NETWORKDAYS.INTL(AX$4,AX$4,Chômés))),"*",Montant),
IF(_T_E=AX$4,IF(OR(AX$4=Tout_JF_P,NOT(NETWORKDAYS.INTL(AX$4,AX$4,Chômés))),"*",Montant),
IF(AND(OFFSET(AX51,,-Sens)&lt;&gt;"",OR(OFFSET(AX$4,,-Sens)=Tout_JF_P,NOT(NETWORKDAYS.INTL(OFFSET(AX$4,,-Sens),OFFSET(AX$4,,-Sens),Chômés)))),IF(OR(AX$4=Tout_JF_P,NOT(NETWORKDAYS.INTL(AX$4,AX$4,Chômés))),"*",Montant),
"")))))),"")</f>
        <v/>
      </c>
      <c r="AY51" s="61" t="str">
        <f t="array" aca="1" ref="AY51" ca="1">IFERROR(IF(AY$4&lt;$D51,"",
IF(AY$4&gt;La_Dernière_Opération,"",
IF(AY$4=La_Dernière_Opération,Montant,
IF(AY$4=$D51,IF(OR(AY$4=Tout_JF_P,NOT(NETWORKDAYS.INTL(AY$4,AY$4,Chômés))),"*",Montant),
IF(_T_E=AY$4,IF(OR(AY$4=Tout_JF_P,NOT(NETWORKDAYS.INTL(AY$4,AY$4,Chômés))),"*",Montant),
IF(AND(OFFSET(AY51,,-Sens)&lt;&gt;"",OR(OFFSET(AY$4,,-Sens)=Tout_JF_P,NOT(NETWORKDAYS.INTL(OFFSET(AY$4,,-Sens),OFFSET(AY$4,,-Sens),Chômés)))),IF(OR(AY$4=Tout_JF_P,NOT(NETWORKDAYS.INTL(AY$4,AY$4,Chômés))),"*",Montant),
"")))))),"")</f>
        <v/>
      </c>
      <c r="AZ51" s="61" t="str">
        <f t="array" aca="1" ref="AZ51" ca="1">IFERROR(IF(AZ$4&lt;$D51,"",
IF(AZ$4&gt;La_Dernière_Opération,"",
IF(AZ$4=La_Dernière_Opération,Montant,
IF(AZ$4=$D51,IF(OR(AZ$4=Tout_JF_P,NOT(NETWORKDAYS.INTL(AZ$4,AZ$4,Chômés))),"*",Montant),
IF(_T_E=AZ$4,IF(OR(AZ$4=Tout_JF_P,NOT(NETWORKDAYS.INTL(AZ$4,AZ$4,Chômés))),"*",Montant),
IF(AND(OFFSET(AZ51,,-Sens)&lt;&gt;"",OR(OFFSET(AZ$4,,-Sens)=Tout_JF_P,NOT(NETWORKDAYS.INTL(OFFSET(AZ$4,,-Sens),OFFSET(AZ$4,,-Sens),Chômés)))),IF(OR(AZ$4=Tout_JF_P,NOT(NETWORKDAYS.INTL(AZ$4,AZ$4,Chômés))),"*",Montant),
"")))))),"")</f>
        <v/>
      </c>
      <c r="BA51" s="61" t="str">
        <f t="array" aca="1" ref="BA51" ca="1">IFERROR(IF(BA$4&lt;$D51,"",
IF(BA$4&gt;La_Dernière_Opération,"",
IF(BA$4=La_Dernière_Opération,Montant,
IF(BA$4=$D51,IF(OR(BA$4=Tout_JF_P,NOT(NETWORKDAYS.INTL(BA$4,BA$4,Chômés))),"*",Montant),
IF(_T_E=BA$4,IF(OR(BA$4=Tout_JF_P,NOT(NETWORKDAYS.INTL(BA$4,BA$4,Chômés))),"*",Montant),
IF(AND(OFFSET(BA51,,-Sens)&lt;&gt;"",OR(OFFSET(BA$4,,-Sens)=Tout_JF_P,NOT(NETWORKDAYS.INTL(OFFSET(BA$4,,-Sens),OFFSET(BA$4,,-Sens),Chômés)))),IF(OR(BA$4=Tout_JF_P,NOT(NETWORKDAYS.INTL(BA$4,BA$4,Chômés))),"*",Montant),
"")))))),"")</f>
        <v/>
      </c>
      <c r="BB51" s="44" t="str">
        <f t="array" aca="1" ref="BB51" ca="1">IFERROR(IF(BB$4&lt;$D51,"",
IF(BB$4&gt;La_Dernière_Opération,"",
IF(BB$4=La_Dernière_Opération,Montant,
IF(BB$4=$D51,IF(OR(BB$4=Tout_JF_P,NOT(NETWORKDAYS.INTL(BB$4,BB$4,Chômés))),"*",Montant),
IF(_T_E=BB$4,IF(OR(BB$4=Tout_JF_P,NOT(NETWORKDAYS.INTL(BB$4,BB$4,Chômés))),"*",Montant),
IF(AND(OFFSET(BB51,,-Sens)&lt;&gt;"",OR(OFFSET(BB$4,,-Sens)=Tout_JF_P,NOT(NETWORKDAYS.INTL(OFFSET(BB$4,,-Sens),OFFSET(BB$4,,-Sens),Chômés)))),IF(OR(BB$4=Tout_JF_P,NOT(NETWORKDAYS.INTL(BB$4,BB$4,Chômés))),"*",Montant),
"")))))),"")</f>
        <v/>
      </c>
      <c r="BC51" s="44" t="str">
        <f t="array" aca="1" ref="BC51" ca="1">IFERROR(IF(BC$4&lt;$D51,"",
IF(BC$4&gt;La_Dernière_Opération,"",
IF(BC$4=La_Dernière_Opération,Montant,
IF(BC$4=$D51,IF(OR(BC$4=Tout_JF_P,NOT(NETWORKDAYS.INTL(BC$4,BC$4,Chômés))),"*",Montant),
IF(_T_E=BC$4,IF(OR(BC$4=Tout_JF_P,NOT(NETWORKDAYS.INTL(BC$4,BC$4,Chômés))),"*",Montant),
IF(AND(OFFSET(BC51,,-Sens)&lt;&gt;"",OR(OFFSET(BC$4,,-Sens)=Tout_JF_P,NOT(NETWORKDAYS.INTL(OFFSET(BC$4,,-Sens),OFFSET(BC$4,,-Sens),Chômés)))),IF(OR(BC$4=Tout_JF_P,NOT(NETWORKDAYS.INTL(BC$4,BC$4,Chômés))),"*",Montant),
"")))))),"")</f>
        <v/>
      </c>
      <c r="BD51" s="44" t="str">
        <f t="array" aca="1" ref="BD51" ca="1">IFERROR(IF(BD$4&lt;$D51,"",
IF(BD$4&gt;La_Dernière_Opération,"",
IF(BD$4=La_Dernière_Opération,Montant,
IF(BD$4=$D51,IF(OR(BD$4=Tout_JF_P,NOT(NETWORKDAYS.INTL(BD$4,BD$4,Chômés))),"*",Montant),
IF(_T_E=BD$4,IF(OR(BD$4=Tout_JF_P,NOT(NETWORKDAYS.INTL(BD$4,BD$4,Chômés))),"*",Montant),
IF(AND(OFFSET(BD51,,-Sens)&lt;&gt;"",OR(OFFSET(BD$4,,-Sens)=Tout_JF_P,NOT(NETWORKDAYS.INTL(OFFSET(BD$4,,-Sens),OFFSET(BD$4,,-Sens),Chômés)))),IF(OR(BD$4=Tout_JF_P,NOT(NETWORKDAYS.INTL(BD$4,BD$4,Chômés))),"*",Montant),
"")))))),"")</f>
        <v/>
      </c>
      <c r="BE51" s="44" t="str">
        <f t="array" aca="1" ref="BE51" ca="1">IFERROR(IF(BE$4&lt;$D51,"",
IF(BE$4&gt;La_Dernière_Opération,"",
IF(BE$4=La_Dernière_Opération,Montant,
IF(BE$4=$D51,IF(OR(BE$4=Tout_JF_P,NOT(NETWORKDAYS.INTL(BE$4,BE$4,Chômés))),"*",Montant),
IF(_T_E=BE$4,IF(OR(BE$4=Tout_JF_P,NOT(NETWORKDAYS.INTL(BE$4,BE$4,Chômés))),"*",Montant),
IF(AND(OFFSET(BE51,,-Sens)&lt;&gt;"",OR(OFFSET(BE$4,,-Sens)=Tout_JF_P,NOT(NETWORKDAYS.INTL(OFFSET(BE$4,,-Sens),OFFSET(BE$4,,-Sens),Chômés)))),IF(OR(BE$4=Tout_JF_P,NOT(NETWORKDAYS.INTL(BE$4,BE$4,Chômés))),"*",Montant),
"")))))),"")</f>
        <v/>
      </c>
      <c r="BF51" s="44" t="str">
        <f t="array" aca="1" ref="BF51" ca="1">IFERROR(IF(BF$4&lt;$D51,"",
IF(BF$4&gt;La_Dernière_Opération,"",
IF(BF$4=La_Dernière_Opération,Montant,
IF(BF$4=$D51,IF(OR(BF$4=Tout_JF_P,NOT(NETWORKDAYS.INTL(BF$4,BF$4,Chômés))),"*",Montant),
IF(_T_E=BF$4,IF(OR(BF$4=Tout_JF_P,NOT(NETWORKDAYS.INTL(BF$4,BF$4,Chômés))),"*",Montant),
IF(AND(OFFSET(BF51,,-Sens)&lt;&gt;"",OR(OFFSET(BF$4,,-Sens)=Tout_JF_P,NOT(NETWORKDAYS.INTL(OFFSET(BF$4,,-Sens),OFFSET(BF$4,,-Sens),Chômés)))),IF(OR(BF$4=Tout_JF_P,NOT(NETWORKDAYS.INTL(BF$4,BF$4,Chômés))),"*",Montant),
"")))))),"")</f>
        <v/>
      </c>
      <c r="BG51" s="44" t="str">
        <f t="array" aca="1" ref="BG51" ca="1">IFERROR(IF(BG$4&lt;$D51,"",
IF(BG$4&gt;La_Dernière_Opération,"",
IF(BG$4=La_Dernière_Opération,Montant,
IF(BG$4=$D51,IF(OR(BG$4=Tout_JF_P,NOT(NETWORKDAYS.INTL(BG$4,BG$4,Chômés))),"*",Montant),
IF(_T_E=BG$4,IF(OR(BG$4=Tout_JF_P,NOT(NETWORKDAYS.INTL(BG$4,BG$4,Chômés))),"*",Montant),
IF(AND(OFFSET(BG51,,-Sens)&lt;&gt;"",OR(OFFSET(BG$4,,-Sens)=Tout_JF_P,NOT(NETWORKDAYS.INTL(OFFSET(BG$4,,-Sens),OFFSET(BG$4,,-Sens),Chômés)))),IF(OR(BG$4=Tout_JF_P,NOT(NETWORKDAYS.INTL(BG$4,BG$4,Chômés))),"*",Montant),
"")))))),"")</f>
        <v>VT</v>
      </c>
      <c r="BH51" s="40" t="str">
        <f t="array" aca="1" ref="BH51" ca="1">IFERROR(IF(BH$4&lt;$D51,"",
IF(BH$4&gt;La_Dernière_Opération,"",
IF(BH$4=La_Dernière_Opération,Montant,
IF(BH$4=$D51,IF(OR(BH$4=Tout_JF_P,NOT(NETWORKDAYS.INTL(BH$4,BH$4,Chômés))),"*",Montant),
IF(_T_E=BH$4,IF(OR(BH$4=Tout_JF_P,NOT(NETWORKDAYS.INTL(BH$4,BH$4,Chômés))),"*",Montant),
IF(AND(OFFSET(BH51,,-Sens)&lt;&gt;"",OR(OFFSET(BH$4,,-Sens)=Tout_JF_P,NOT(NETWORKDAYS.INTL(OFFSET(BH$4,,-Sens),OFFSET(BH$4,,-Sens),Chômés)))),IF(OR(BH$4=Tout_JF_P,NOT(NETWORKDAYS.INTL(BH$4,BH$4,Chômés))),"*",Montant),
"")))))),"")</f>
        <v/>
      </c>
    </row>
    <row r="52" spans="1:60" ht="26.25" x14ac:dyDescent="0.25">
      <c r="A52" s="63" t="s">
        <v>159</v>
      </c>
      <c r="B52" s="75" t="s">
        <v>168</v>
      </c>
      <c r="C52" s="71"/>
      <c r="D52" s="72">
        <v>43847</v>
      </c>
      <c r="E52" s="77" t="s">
        <v>54</v>
      </c>
      <c r="F52" s="73">
        <v>10000</v>
      </c>
      <c r="G52" s="71"/>
      <c r="H52" s="74">
        <f t="array" aca="1" ref="H52" ca="1">IF(OR($D52=Fériés,$D52=Ponts,NOT(NETWORKDAYS.INTL($D52,$D52,Chômés))),"Erreur de",IF($D52="","Absence de",IFERROR(
IF($I52="Terminé","Opération",
IF(TODAY()&lt;=$D52,$D52,
IF($I52&lt;WORKDAY.INTL(Prochaine_Echéance,IF(OR(WORKDAY.INTL(Prochaine_Echéance,0,Chômés,Tout_JF_P)=Tout_JF_P),1,0)*Sens,Chômés,Tout_JF_P),
$I52,
WORKDAY.INTL(Prochaine_Echéance,IF(OR(WORKDAY.INTL(Prochaine_Echéance,0,Chômés,Tout_JF_P)=Tout_JF_P),1,0)*Sens,Chômés,Tout_JF_P))
)),
IF($D52="","Absence de","Erreur de"))))</f>
        <v>43938</v>
      </c>
      <c r="I52" s="60" t="str">
        <f t="array" aca="1" ref="I52" ca="1">IF(OR($D52=Fériés,$D52=Ponts,NOT(NETWORKDAYS.INTL($D52,$D52,Chômés))),"date de début",IFERROR(
IF(La_Dernière_Opération&gt;EDATE($D52,100),"Perpétuel",
IF(La_Dernière_Opération&lt;TODAY(),"Terminé",La_Dernière_Opération)),IF(AND(ISNUMBER($D52),$E52=""),"périodicité","date de début")))</f>
        <v>Perpétuel</v>
      </c>
      <c r="J52" s="40" t="str">
        <f t="array" aca="1" ref="J52" ca="1">IFERROR(IF(J$4&lt;$D52,"",
IF(J$4&gt;La_Dernière_Opération,"",
IF(J$4=La_Dernière_Opération,Montant,
IF(J$4=$D52,IF(OR(J$4=Tout_JF_P,NOT(NETWORKDAYS.INTL(J$4,J$4,Chômés))),"*",Montant),
IF(_T_E=J$4,IF(OR(J$4=Tout_JF_P,NOT(NETWORKDAYS.INTL(J$4,J$4,Chômés))),"*",Montant),
IF(AND(OFFSET(J52,,-Sens)&lt;&gt;"",OR(OFFSET(J$4,,-Sens)=Tout_JF_P,NOT(NETWORKDAYS.INTL(OFFSET(J$4,,-Sens),OFFSET(J$4,,-Sens),Chômés)))),IF(OR(J$4=Tout_JF_P,NOT(NETWORKDAYS.INTL(J$4,J$4,Chômés))),"*",Montant),
"")))))),"")</f>
        <v/>
      </c>
      <c r="K52" s="40" t="str">
        <f t="array" aca="1" ref="K52" ca="1">IFERROR(IF(K$4&lt;$D52,"",
IF(K$4&gt;La_Dernière_Opération,"",
IF(K$4=La_Dernière_Opération,Montant,
IF(K$4=$D52,IF(OR(K$4=Tout_JF_P,NOT(NETWORKDAYS.INTL(K$4,K$4,Chômés))),"*",Montant),
IF(_T_E=K$4,IF(OR(K$4=Tout_JF_P,NOT(NETWORKDAYS.INTL(K$4,K$4,Chômés))),"*",Montant),
IF(AND(OFFSET(K52,,-Sens)&lt;&gt;"",OR(OFFSET(K$4,,-Sens)=Tout_JF_P,NOT(NETWORKDAYS.INTL(OFFSET(K$4,,-Sens),OFFSET(K$4,,-Sens),Chômés)))),IF(OR(K$4=Tout_JF_P,NOT(NETWORKDAYS.INTL(K$4,K$4,Chômés))),"*",Montant),
"")))))),"")</f>
        <v/>
      </c>
      <c r="L52" s="40" t="str">
        <f t="array" aca="1" ref="L52" ca="1">IFERROR(IF(L$4&lt;$D52,"",
IF(L$4&gt;La_Dernière_Opération,"",
IF(L$4=La_Dernière_Opération,Montant,
IF(L$4=$D52,IF(OR(L$4=Tout_JF_P,NOT(NETWORKDAYS.INTL(L$4,L$4,Chômés))),"*",Montant),
IF(_T_E=L$4,IF(OR(L$4=Tout_JF_P,NOT(NETWORKDAYS.INTL(L$4,L$4,Chômés))),"*",Montant),
IF(AND(OFFSET(L52,,-Sens)&lt;&gt;"",OR(OFFSET(L$4,,-Sens)=Tout_JF_P,NOT(NETWORKDAYS.INTL(OFFSET(L$4,,-Sens),OFFSET(L$4,,-Sens),Chômés)))),IF(OR(L$4=Tout_JF_P,NOT(NETWORKDAYS.INTL(L$4,L$4,Chômés))),"*",Montant),
"")))))),"")</f>
        <v/>
      </c>
      <c r="M52" s="40" t="str">
        <f t="array" aca="1" ref="M52" ca="1">IFERROR(IF(M$4&lt;$D52,"",
IF(M$4&gt;La_Dernière_Opération,"",
IF(M$4=La_Dernière_Opération,Montant,
IF(M$4=$D52,IF(OR(M$4=Tout_JF_P,NOT(NETWORKDAYS.INTL(M$4,M$4,Chômés))),"*",Montant),
IF(_T_E=M$4,IF(OR(M$4=Tout_JF_P,NOT(NETWORKDAYS.INTL(M$4,M$4,Chômés))),"*",Montant),
IF(AND(OFFSET(M52,,-Sens)&lt;&gt;"",OR(OFFSET(M$4,,-Sens)=Tout_JF_P,NOT(NETWORKDAYS.INTL(OFFSET(M$4,,-Sens),OFFSET(M$4,,-Sens),Chômés)))),IF(OR(M$4=Tout_JF_P,NOT(NETWORKDAYS.INTL(M$4,M$4,Chômés))),"*",Montant),
"")))))),"")</f>
        <v/>
      </c>
      <c r="N52" s="40" t="str">
        <f t="array" aca="1" ref="N52" ca="1">IFERROR(IF(N$4&lt;$D52,"",
IF(N$4&gt;La_Dernière_Opération,"",
IF(N$4=La_Dernière_Opération,Montant,
IF(N$4=$D52,IF(OR(N$4=Tout_JF_P,NOT(NETWORKDAYS.INTL(N$4,N$4,Chômés))),"*",Montant),
IF(_T_E=N$4,IF(OR(N$4=Tout_JF_P,NOT(NETWORKDAYS.INTL(N$4,N$4,Chômés))),"*",Montant),
IF(AND(OFFSET(N52,,-Sens)&lt;&gt;"",OR(OFFSET(N$4,,-Sens)=Tout_JF_P,NOT(NETWORKDAYS.INTL(OFFSET(N$4,,-Sens),OFFSET(N$4,,-Sens),Chômés)))),IF(OR(N$4=Tout_JF_P,NOT(NETWORKDAYS.INTL(N$4,N$4,Chômés))),"*",Montant),
"")))))),"")</f>
        <v/>
      </c>
      <c r="O52" s="40" t="str">
        <f t="array" aca="1" ref="O52" ca="1">IFERROR(IF(O$4&lt;$D52,"",
IF(O$4&gt;La_Dernière_Opération,"",
IF(O$4=La_Dernière_Opération,Montant,
IF(O$4=$D52,IF(OR(O$4=Tout_JF_P,NOT(NETWORKDAYS.INTL(O$4,O$4,Chômés))),"*",Montant),
IF(_T_E=O$4,IF(OR(O$4=Tout_JF_P,NOT(NETWORKDAYS.INTL(O$4,O$4,Chômés))),"*",Montant),
IF(AND(OFFSET(O52,,-Sens)&lt;&gt;"",OR(OFFSET(O$4,,-Sens)=Tout_JF_P,NOT(NETWORKDAYS.INTL(OFFSET(O$4,,-Sens),OFFSET(O$4,,-Sens),Chômés)))),IF(OR(O$4=Tout_JF_P,NOT(NETWORKDAYS.INTL(O$4,O$4,Chômés))),"*",Montant),
"")))))),"")</f>
        <v/>
      </c>
      <c r="P52" s="40" t="str">
        <f t="array" aca="1" ref="P52" ca="1">IFERROR(IF(P$4&lt;$D52,"",
IF(P$4&gt;La_Dernière_Opération,"",
IF(P$4=La_Dernière_Opération,Montant,
IF(P$4=$D52,IF(OR(P$4=Tout_JF_P,NOT(NETWORKDAYS.INTL(P$4,P$4,Chômés))),"*",Montant),
IF(_T_E=P$4,IF(OR(P$4=Tout_JF_P,NOT(NETWORKDAYS.INTL(P$4,P$4,Chômés))),"*",Montant),
IF(AND(OFFSET(P52,,-Sens)&lt;&gt;"",OR(OFFSET(P$4,,-Sens)=Tout_JF_P,NOT(NETWORKDAYS.INTL(OFFSET(P$4,,-Sens),OFFSET(P$4,,-Sens),Chômés)))),IF(OR(P$4=Tout_JF_P,NOT(NETWORKDAYS.INTL(P$4,P$4,Chômés))),"*",Montant),
"")))))),"")</f>
        <v/>
      </c>
      <c r="Q52" s="40" t="str">
        <f t="array" aca="1" ref="Q52" ca="1">IFERROR(IF(Q$4&lt;$D52,"",
IF(Q$4&gt;La_Dernière_Opération,"",
IF(Q$4=La_Dernière_Opération,Montant,
IF(Q$4=$D52,IF(OR(Q$4=Tout_JF_P,NOT(NETWORKDAYS.INTL(Q$4,Q$4,Chômés))),"*",Montant),
IF(_T_E=Q$4,IF(OR(Q$4=Tout_JF_P,NOT(NETWORKDAYS.INTL(Q$4,Q$4,Chômés))),"*",Montant),
IF(AND(OFFSET(Q52,,-Sens)&lt;&gt;"",OR(OFFSET(Q$4,,-Sens)=Tout_JF_P,NOT(NETWORKDAYS.INTL(OFFSET(Q$4,,-Sens),OFFSET(Q$4,,-Sens),Chômés)))),IF(OR(Q$4=Tout_JF_P,NOT(NETWORKDAYS.INTL(Q$4,Q$4,Chômés))),"*",Montant),
"")))))),"")</f>
        <v/>
      </c>
      <c r="R52" s="61" t="str">
        <f t="array" aca="1" ref="R52" ca="1">IFERROR(IF(R$4&lt;$D52,"",
IF(R$4&gt;La_Dernière_Opération,"",
IF(R$4=La_Dernière_Opération,Montant,
IF(R$4=$D52,IF(OR(R$4=Tout_JF_P,NOT(NETWORKDAYS.INTL(R$4,R$4,Chômés))),"*",Montant),
IF(_T_E=R$4,IF(OR(R$4=Tout_JF_P,NOT(NETWORKDAYS.INTL(R$4,R$4,Chômés))),"*",Montant),
IF(AND(OFFSET(R52,,-Sens)&lt;&gt;"",OR(OFFSET(R$4,,-Sens)=Tout_JF_P,NOT(NETWORKDAYS.INTL(OFFSET(R$4,,-Sens),OFFSET(R$4,,-Sens),Chômés)))),IF(OR(R$4=Tout_JF_P,NOT(NETWORKDAYS.INTL(R$4,R$4,Chômés))),"*",Montant),
"")))))),"")</f>
        <v/>
      </c>
      <c r="S52" s="61" t="str">
        <f t="array" aca="1" ref="S52" ca="1">IFERROR(IF(S$4&lt;$D52,"",
IF(S$4&gt;La_Dernière_Opération,"",
IF(S$4=La_Dernière_Opération,Montant,
IF(S$4=$D52,IF(OR(S$4=Tout_JF_P,NOT(NETWORKDAYS.INTL(S$4,S$4,Chômés))),"*",Montant),
IF(_T_E=S$4,IF(OR(S$4=Tout_JF_P,NOT(NETWORKDAYS.INTL(S$4,S$4,Chômés))),"*",Montant),
IF(AND(OFFSET(S52,,-Sens)&lt;&gt;"",OR(OFFSET(S$4,,-Sens)=Tout_JF_P,NOT(NETWORKDAYS.INTL(OFFSET(S$4,,-Sens),OFFSET(S$4,,-Sens),Chômés)))),IF(OR(S$4=Tout_JF_P,NOT(NETWORKDAYS.INTL(S$4,S$4,Chômés))),"*",Montant),
"")))))),"")</f>
        <v/>
      </c>
      <c r="T52" s="61" t="str">
        <f t="array" aca="1" ref="T52" ca="1">IFERROR(IF(T$4&lt;$D52,"",
IF(T$4&gt;La_Dernière_Opération,"",
IF(T$4=La_Dernière_Opération,Montant,
IF(T$4=$D52,IF(OR(T$4=Tout_JF_P,NOT(NETWORKDAYS.INTL(T$4,T$4,Chômés))),"*",Montant),
IF(_T_E=T$4,IF(OR(T$4=Tout_JF_P,NOT(NETWORKDAYS.INTL(T$4,T$4,Chômés))),"*",Montant),
IF(AND(OFFSET(T52,,-Sens)&lt;&gt;"",OR(OFFSET(T$4,,-Sens)=Tout_JF_P,NOT(NETWORKDAYS.INTL(OFFSET(T$4,,-Sens),OFFSET(T$4,,-Sens),Chômés)))),IF(OR(T$4=Tout_JF_P,NOT(NETWORKDAYS.INTL(T$4,T$4,Chômés))),"*",Montant),
"")))))),"")</f>
        <v/>
      </c>
      <c r="U52" s="61" t="str">
        <f t="array" aca="1" ref="U52" ca="1">IFERROR(IF(U$4&lt;$D52,"",
IF(U$4&gt;La_Dernière_Opération,"",
IF(U$4=La_Dernière_Opération,Montant,
IF(U$4=$D52,IF(OR(U$4=Tout_JF_P,NOT(NETWORKDAYS.INTL(U$4,U$4,Chômés))),"*",Montant),
IF(_T_E=U$4,IF(OR(U$4=Tout_JF_P,NOT(NETWORKDAYS.INTL(U$4,U$4,Chômés))),"*",Montant),
IF(AND(OFFSET(U52,,-Sens)&lt;&gt;"",OR(OFFSET(U$4,,-Sens)=Tout_JF_P,NOT(NETWORKDAYS.INTL(OFFSET(U$4,,-Sens),OFFSET(U$4,,-Sens),Chômés)))),IF(OR(U$4=Tout_JF_P,NOT(NETWORKDAYS.INTL(U$4,U$4,Chômés))),"*",Montant),
"")))))),"")</f>
        <v/>
      </c>
      <c r="V52" s="61" t="str">
        <f t="array" aca="1" ref="V52" ca="1">IFERROR(IF(V$4&lt;$D52,"",
IF(V$4&gt;La_Dernière_Opération,"",
IF(V$4=La_Dernière_Opération,Montant,
IF(V$4=$D52,IF(OR(V$4=Tout_JF_P,NOT(NETWORKDAYS.INTL(V$4,V$4,Chômés))),"*",Montant),
IF(_T_E=V$4,IF(OR(V$4=Tout_JF_P,NOT(NETWORKDAYS.INTL(V$4,V$4,Chômés))),"*",Montant),
IF(AND(OFFSET(V52,,-Sens)&lt;&gt;"",OR(OFFSET(V$4,,-Sens)=Tout_JF_P,NOT(NETWORKDAYS.INTL(OFFSET(V$4,,-Sens),OFFSET(V$4,,-Sens),Chômés)))),IF(OR(V$4=Tout_JF_P,NOT(NETWORKDAYS.INTL(V$4,V$4,Chômés))),"*",Montant),
"")))))),"")</f>
        <v/>
      </c>
      <c r="W52" s="61" t="str">
        <f t="array" aca="1" ref="W52" ca="1">IFERROR(IF(W$4&lt;$D52,"",
IF(W$4&gt;La_Dernière_Opération,"",
IF(W$4=La_Dernière_Opération,Montant,
IF(W$4=$D52,IF(OR(W$4=Tout_JF_P,NOT(NETWORKDAYS.INTL(W$4,W$4,Chômés))),"*",Montant),
IF(_T_E=W$4,IF(OR(W$4=Tout_JF_P,NOT(NETWORKDAYS.INTL(W$4,W$4,Chômés))),"*",Montant),
IF(AND(OFFSET(W52,,-Sens)&lt;&gt;"",OR(OFFSET(W$4,,-Sens)=Tout_JF_P,NOT(NETWORKDAYS.INTL(OFFSET(W$4,,-Sens),OFFSET(W$4,,-Sens),Chômés)))),IF(OR(W$4=Tout_JF_P,NOT(NETWORKDAYS.INTL(W$4,W$4,Chômés))),"*",Montant),
"")))))),"")</f>
        <v/>
      </c>
      <c r="X52" s="61" t="str">
        <f t="array" aca="1" ref="X52" ca="1">IFERROR(IF(X$4&lt;$D52,"",
IF(X$4&gt;La_Dernière_Opération,"",
IF(X$4=La_Dernière_Opération,Montant,
IF(X$4=$D52,IF(OR(X$4=Tout_JF_P,NOT(NETWORKDAYS.INTL(X$4,X$4,Chômés))),"*",Montant),
IF(_T_E=X$4,IF(OR(X$4=Tout_JF_P,NOT(NETWORKDAYS.INTL(X$4,X$4,Chômés))),"*",Montant),
IF(AND(OFFSET(X52,,-Sens)&lt;&gt;"",OR(OFFSET(X$4,,-Sens)=Tout_JF_P,NOT(NETWORKDAYS.INTL(OFFSET(X$4,,-Sens),OFFSET(X$4,,-Sens),Chômés)))),IF(OR(X$4=Tout_JF_P,NOT(NETWORKDAYS.INTL(X$4,X$4,Chômés))),"*",Montant),
"")))))),"")</f>
        <v/>
      </c>
      <c r="Y52" s="61" t="str">
        <f t="array" aca="1" ref="Y52" ca="1">IFERROR(IF(Y$4&lt;$D52,"",
IF(Y$4&gt;La_Dernière_Opération,"",
IF(Y$4=La_Dernière_Opération,Montant,
IF(Y$4=$D52,IF(OR(Y$4=Tout_JF_P,NOT(NETWORKDAYS.INTL(Y$4,Y$4,Chômés))),"*",Montant),
IF(_T_E=Y$4,IF(OR(Y$4=Tout_JF_P,NOT(NETWORKDAYS.INTL(Y$4,Y$4,Chômés))),"*",Montant),
IF(AND(OFFSET(Y52,,-Sens)&lt;&gt;"",OR(OFFSET(Y$4,,-Sens)=Tout_JF_P,NOT(NETWORKDAYS.INTL(OFFSET(Y$4,,-Sens),OFFSET(Y$4,,-Sens),Chômés)))),IF(OR(Y$4=Tout_JF_P,NOT(NETWORKDAYS.INTL(Y$4,Y$4,Chômés))),"*",Montant),
"")))))),"")</f>
        <v/>
      </c>
      <c r="Z52" s="61" t="str">
        <f t="array" aca="1" ref="Z52" ca="1">IFERROR(IF(Z$4&lt;$D52,"",
IF(Z$4&gt;La_Dernière_Opération,"",
IF(Z$4=La_Dernière_Opération,Montant,
IF(Z$4=$D52,IF(OR(Z$4=Tout_JF_P,NOT(NETWORKDAYS.INTL(Z$4,Z$4,Chômés))),"*",Montant),
IF(_T_E=Z$4,IF(OR(Z$4=Tout_JF_P,NOT(NETWORKDAYS.INTL(Z$4,Z$4,Chômés))),"*",Montant),
IF(AND(OFFSET(Z52,,-Sens)&lt;&gt;"",OR(OFFSET(Z$4,,-Sens)=Tout_JF_P,NOT(NETWORKDAYS.INTL(OFFSET(Z$4,,-Sens),OFFSET(Z$4,,-Sens),Chômés)))),IF(OR(Z$4=Tout_JF_P,NOT(NETWORKDAYS.INTL(Z$4,Z$4,Chômés))),"*",Montant),
"")))))),"")</f>
        <v/>
      </c>
      <c r="AA52" s="61" t="str">
        <f t="array" aca="1" ref="AA52" ca="1">IFERROR(IF(AA$4&lt;$D52,"",
IF(AA$4&gt;La_Dernière_Opération,"",
IF(AA$4=La_Dernière_Opération,Montant,
IF(AA$4=$D52,IF(OR(AA$4=Tout_JF_P,NOT(NETWORKDAYS.INTL(AA$4,AA$4,Chômés))),"*",Montant),
IF(_T_E=AA$4,IF(OR(AA$4=Tout_JF_P,NOT(NETWORKDAYS.INTL(AA$4,AA$4,Chômés))),"*",Montant),
IF(AND(OFFSET(AA52,,-Sens)&lt;&gt;"",OR(OFFSET(AA$4,,-Sens)=Tout_JF_P,NOT(NETWORKDAYS.INTL(OFFSET(AA$4,,-Sens),OFFSET(AA$4,,-Sens),Chômés)))),IF(OR(AA$4=Tout_JF_P,NOT(NETWORKDAYS.INTL(AA$4,AA$4,Chômés))),"*",Montant),
"")))))),"")</f>
        <v/>
      </c>
      <c r="AB52" s="61" t="str">
        <f t="array" aca="1" ref="AB52" ca="1">IFERROR(IF(AB$4&lt;$D52,"",
IF(AB$4&gt;La_Dernière_Opération,"",
IF(AB$4=La_Dernière_Opération,Montant,
IF(AB$4=$D52,IF(OR(AB$4=Tout_JF_P,NOT(NETWORKDAYS.INTL(AB$4,AB$4,Chômés))),"*",Montant),
IF(_T_E=AB$4,IF(OR(AB$4=Tout_JF_P,NOT(NETWORKDAYS.INTL(AB$4,AB$4,Chômés))),"*",Montant),
IF(AND(OFFSET(AB52,,-Sens)&lt;&gt;"",OR(OFFSET(AB$4,,-Sens)=Tout_JF_P,NOT(NETWORKDAYS.INTL(OFFSET(AB$4,,-Sens),OFFSET(AB$4,,-Sens),Chômés)))),IF(OR(AB$4=Tout_JF_P,NOT(NETWORKDAYS.INTL(AB$4,AB$4,Chômés))),"*",Montant),
"")))))),"")</f>
        <v/>
      </c>
      <c r="AC52" s="61" t="str">
        <f t="array" aca="1" ref="AC52" ca="1">IFERROR(IF(AC$4&lt;$D52,"",
IF(AC$4&gt;La_Dernière_Opération,"",
IF(AC$4=La_Dernière_Opération,Montant,
IF(AC$4=$D52,IF(OR(AC$4=Tout_JF_P,NOT(NETWORKDAYS.INTL(AC$4,AC$4,Chômés))),"*",Montant),
IF(_T_E=AC$4,IF(OR(AC$4=Tout_JF_P,NOT(NETWORKDAYS.INTL(AC$4,AC$4,Chômés))),"*",Montant),
IF(AND(OFFSET(AC52,,-Sens)&lt;&gt;"",OR(OFFSET(AC$4,,-Sens)=Tout_JF_P,NOT(NETWORKDAYS.INTL(OFFSET(AC$4,,-Sens),OFFSET(AC$4,,-Sens),Chômés)))),IF(OR(AC$4=Tout_JF_P,NOT(NETWORKDAYS.INTL(AC$4,AC$4,Chômés))),"*",Montant),
"")))))),"")</f>
        <v/>
      </c>
      <c r="AD52" s="61" t="str">
        <f t="array" aca="1" ref="AD52" ca="1">IFERROR(IF(AD$4&lt;$D52,"",
IF(AD$4&gt;La_Dernière_Opération,"",
IF(AD$4=La_Dernière_Opération,Montant,
IF(AD$4=$D52,IF(OR(AD$4=Tout_JF_P,NOT(NETWORKDAYS.INTL(AD$4,AD$4,Chômés))),"*",Montant),
IF(_T_E=AD$4,IF(OR(AD$4=Tout_JF_P,NOT(NETWORKDAYS.INTL(AD$4,AD$4,Chômés))),"*",Montant),
IF(AND(OFFSET(AD52,,-Sens)&lt;&gt;"",OR(OFFSET(AD$4,,-Sens)=Tout_JF_P,NOT(NETWORKDAYS.INTL(OFFSET(AD$4,,-Sens),OFFSET(AD$4,,-Sens),Chômés)))),IF(OR(AD$4=Tout_JF_P,NOT(NETWORKDAYS.INTL(AD$4,AD$4,Chômés))),"*",Montant),
"")))))),"")</f>
        <v/>
      </c>
      <c r="AE52" s="61" t="str">
        <f t="array" aca="1" ref="AE52" ca="1">IFERROR(IF(AE$4&lt;$D52,"",
IF(AE$4&gt;La_Dernière_Opération,"",
IF(AE$4=La_Dernière_Opération,Montant,
IF(AE$4=$D52,IF(OR(AE$4=Tout_JF_P,NOT(NETWORKDAYS.INTL(AE$4,AE$4,Chômés))),"*",Montant),
IF(_T_E=AE$4,IF(OR(AE$4=Tout_JF_P,NOT(NETWORKDAYS.INTL(AE$4,AE$4,Chômés))),"*",Montant),
IF(AND(OFFSET(AE52,,-Sens)&lt;&gt;"",OR(OFFSET(AE$4,,-Sens)=Tout_JF_P,NOT(NETWORKDAYS.INTL(OFFSET(AE$4,,-Sens),OFFSET(AE$4,,-Sens),Chômés)))),IF(OR(AE$4=Tout_JF_P,NOT(NETWORKDAYS.INTL(AE$4,AE$4,Chômés))),"*",Montant),
"")))))),"")</f>
        <v/>
      </c>
      <c r="AF52" s="61" t="str">
        <f t="array" aca="1" ref="AF52" ca="1">IFERROR(IF(AF$4&lt;$D52,"",
IF(AF$4&gt;La_Dernière_Opération,"",
IF(AF$4=La_Dernière_Opération,Montant,
IF(AF$4=$D52,IF(OR(AF$4=Tout_JF_P,NOT(NETWORKDAYS.INTL(AF$4,AF$4,Chômés))),"*",Montant),
IF(_T_E=AF$4,IF(OR(AF$4=Tout_JF_P,NOT(NETWORKDAYS.INTL(AF$4,AF$4,Chômés))),"*",Montant),
IF(AND(OFFSET(AF52,,-Sens)&lt;&gt;"",OR(OFFSET(AF$4,,-Sens)=Tout_JF_P,NOT(NETWORKDAYS.INTL(OFFSET(AF$4,,-Sens),OFFSET(AF$4,,-Sens),Chômés)))),IF(OR(AF$4=Tout_JF_P,NOT(NETWORKDAYS.INTL(AF$4,AF$4,Chômés))),"*",Montant),
"")))))),"")</f>
        <v/>
      </c>
      <c r="AG52" s="61" t="str">
        <f t="array" aca="1" ref="AG52" ca="1">IFERROR(IF(AG$4&lt;$D52,"",
IF(AG$4&gt;La_Dernière_Opération,"",
IF(AG$4=La_Dernière_Opération,Montant,
IF(AG$4=$D52,IF(OR(AG$4=Tout_JF_P,NOT(NETWORKDAYS.INTL(AG$4,AG$4,Chômés))),"*",Montant),
IF(_T_E=AG$4,IF(OR(AG$4=Tout_JF_P,NOT(NETWORKDAYS.INTL(AG$4,AG$4,Chômés))),"*",Montant),
IF(AND(OFFSET(AG52,,-Sens)&lt;&gt;"",OR(OFFSET(AG$4,,-Sens)=Tout_JF_P,NOT(NETWORKDAYS.INTL(OFFSET(AG$4,,-Sens),OFFSET(AG$4,,-Sens),Chômés)))),IF(OR(AG$4=Tout_JF_P,NOT(NETWORKDAYS.INTL(AG$4,AG$4,Chômés))),"*",Montant),
"")))))),"")</f>
        <v/>
      </c>
      <c r="AH52" s="61" t="str">
        <f t="array" aca="1" ref="AH52" ca="1">IFERROR(IF(AH$4&lt;$D52,"",
IF(AH$4&gt;La_Dernière_Opération,"",
IF(AH$4=La_Dernière_Opération,Montant,
IF(AH$4=$D52,IF(OR(AH$4=Tout_JF_P,NOT(NETWORKDAYS.INTL(AH$4,AH$4,Chômés))),"*",Montant),
IF(_T_E=AH$4,IF(OR(AH$4=Tout_JF_P,NOT(NETWORKDAYS.INTL(AH$4,AH$4,Chômés))),"*",Montant),
IF(AND(OFFSET(AH52,,-Sens)&lt;&gt;"",OR(OFFSET(AH$4,,-Sens)=Tout_JF_P,NOT(NETWORKDAYS.INTL(OFFSET(AH$4,,-Sens),OFFSET(AH$4,,-Sens),Chômés)))),IF(OR(AH$4=Tout_JF_P,NOT(NETWORKDAYS.INTL(AH$4,AH$4,Chômés))),"*",Montant),
"")))))),"")</f>
        <v/>
      </c>
      <c r="AI52" s="61" t="str">
        <f t="array" aca="1" ref="AI52" ca="1">IFERROR(IF(AI$4&lt;$D52,"",
IF(AI$4&gt;La_Dernière_Opération,"",
IF(AI$4=La_Dernière_Opération,Montant,
IF(AI$4=$D52,IF(OR(AI$4=Tout_JF_P,NOT(NETWORKDAYS.INTL(AI$4,AI$4,Chômés))),"*",Montant),
IF(_T_E=AI$4,IF(OR(AI$4=Tout_JF_P,NOT(NETWORKDAYS.INTL(AI$4,AI$4,Chômés))),"*",Montant),
IF(AND(OFFSET(AI52,,-Sens)&lt;&gt;"",OR(OFFSET(AI$4,,-Sens)=Tout_JF_P,NOT(NETWORKDAYS.INTL(OFFSET(AI$4,,-Sens),OFFSET(AI$4,,-Sens),Chômés)))),IF(OR(AI$4=Tout_JF_P,NOT(NETWORKDAYS.INTL(AI$4,AI$4,Chômés))),"*",Montant),
"")))))),"")</f>
        <v/>
      </c>
      <c r="AJ52" s="61" t="str">
        <f t="array" aca="1" ref="AJ52" ca="1">IFERROR(IF(AJ$4&lt;$D52,"",
IF(AJ$4&gt;La_Dernière_Opération,"",
IF(AJ$4=La_Dernière_Opération,Montant,
IF(AJ$4=$D52,IF(OR(AJ$4=Tout_JF_P,NOT(NETWORKDAYS.INTL(AJ$4,AJ$4,Chômés))),"*",Montant),
IF(_T_E=AJ$4,IF(OR(AJ$4=Tout_JF_P,NOT(NETWORKDAYS.INTL(AJ$4,AJ$4,Chômés))),"*",Montant),
IF(AND(OFFSET(AJ52,,-Sens)&lt;&gt;"",OR(OFFSET(AJ$4,,-Sens)=Tout_JF_P,NOT(NETWORKDAYS.INTL(OFFSET(AJ$4,,-Sens),OFFSET(AJ$4,,-Sens),Chômés)))),IF(OR(AJ$4=Tout_JF_P,NOT(NETWORKDAYS.INTL(AJ$4,AJ$4,Chômés))),"*",Montant),
"")))))),"")</f>
        <v/>
      </c>
      <c r="AK52" s="61" t="str">
        <f t="array" aca="1" ref="AK52" ca="1">IFERROR(IF(AK$4&lt;$D52,"",
IF(AK$4&gt;La_Dernière_Opération,"",
IF(AK$4=La_Dernière_Opération,Montant,
IF(AK$4=$D52,IF(OR(AK$4=Tout_JF_P,NOT(NETWORKDAYS.INTL(AK$4,AK$4,Chômés))),"*",Montant),
IF(_T_E=AK$4,IF(OR(AK$4=Tout_JF_P,NOT(NETWORKDAYS.INTL(AK$4,AK$4,Chômés))),"*",Montant),
IF(AND(OFFSET(AK52,,-Sens)&lt;&gt;"",OR(OFFSET(AK$4,,-Sens)=Tout_JF_P,NOT(NETWORKDAYS.INTL(OFFSET(AK$4,,-Sens),OFFSET(AK$4,,-Sens),Chômés)))),IF(OR(AK$4=Tout_JF_P,NOT(NETWORKDAYS.INTL(AK$4,AK$4,Chômés))),"*",Montant),
"")))))),"")</f>
        <v/>
      </c>
      <c r="AL52" s="61" t="str">
        <f t="array" aca="1" ref="AL52" ca="1">IFERROR(IF(AL$4&lt;$D52,"",
IF(AL$4&gt;La_Dernière_Opération,"",
IF(AL$4=La_Dernière_Opération,Montant,
IF(AL$4=$D52,IF(OR(AL$4=Tout_JF_P,NOT(NETWORKDAYS.INTL(AL$4,AL$4,Chômés))),"*",Montant),
IF(_T_E=AL$4,IF(OR(AL$4=Tout_JF_P,NOT(NETWORKDAYS.INTL(AL$4,AL$4,Chômés))),"*",Montant),
IF(AND(OFFSET(AL52,,-Sens)&lt;&gt;"",OR(OFFSET(AL$4,,-Sens)=Tout_JF_P,NOT(NETWORKDAYS.INTL(OFFSET(AL$4,,-Sens),OFFSET(AL$4,,-Sens),Chômés)))),IF(OR(AL$4=Tout_JF_P,NOT(NETWORKDAYS.INTL(AL$4,AL$4,Chômés))),"*",Montant),
"")))))),"")</f>
        <v/>
      </c>
      <c r="AM52" s="61" t="str">
        <f t="array" aca="1" ref="AM52" ca="1">IFERROR(IF(AM$4&lt;$D52,"",
IF(AM$4&gt;La_Dernière_Opération,"",
IF(AM$4=La_Dernière_Opération,Montant,
IF(AM$4=$D52,IF(OR(AM$4=Tout_JF_P,NOT(NETWORKDAYS.INTL(AM$4,AM$4,Chômés))),"*",Montant),
IF(_T_E=AM$4,IF(OR(AM$4=Tout_JF_P,NOT(NETWORKDAYS.INTL(AM$4,AM$4,Chômés))),"*",Montant),
IF(AND(OFFSET(AM52,,-Sens)&lt;&gt;"",OR(OFFSET(AM$4,,-Sens)=Tout_JF_P,NOT(NETWORKDAYS.INTL(OFFSET(AM$4,,-Sens),OFFSET(AM$4,,-Sens),Chômés)))),IF(OR(AM$4=Tout_JF_P,NOT(NETWORKDAYS.INTL(AM$4,AM$4,Chômés))),"*",Montant),
"")))))),"")</f>
        <v/>
      </c>
      <c r="AN52" s="61" t="str">
        <f t="array" aca="1" ref="AN52" ca="1">IFERROR(IF(AN$4&lt;$D52,"",
IF(AN$4&gt;La_Dernière_Opération,"",
IF(AN$4=La_Dernière_Opération,Montant,
IF(AN$4=$D52,IF(OR(AN$4=Tout_JF_P,NOT(NETWORKDAYS.INTL(AN$4,AN$4,Chômés))),"*",Montant),
IF(_T_E=AN$4,IF(OR(AN$4=Tout_JF_P,NOT(NETWORKDAYS.INTL(AN$4,AN$4,Chômés))),"*",Montant),
IF(AND(OFFSET(AN52,,-Sens)&lt;&gt;"",OR(OFFSET(AN$4,,-Sens)=Tout_JF_P,NOT(NETWORKDAYS.INTL(OFFSET(AN$4,,-Sens),OFFSET(AN$4,,-Sens),Chômés)))),IF(OR(AN$4=Tout_JF_P,NOT(NETWORKDAYS.INTL(AN$4,AN$4,Chômés))),"*",Montant),
"")))))),"")</f>
        <v/>
      </c>
      <c r="AO52" s="61" t="str">
        <f t="array" aca="1" ref="AO52" ca="1">IFERROR(IF(AO$4&lt;$D52,"",
IF(AO$4&gt;La_Dernière_Opération,"",
IF(AO$4=La_Dernière_Opération,Montant,
IF(AO$4=$D52,IF(OR(AO$4=Tout_JF_P,NOT(NETWORKDAYS.INTL(AO$4,AO$4,Chômés))),"*",Montant),
IF(_T_E=AO$4,IF(OR(AO$4=Tout_JF_P,NOT(NETWORKDAYS.INTL(AO$4,AO$4,Chômés))),"*",Montant),
IF(AND(OFFSET(AO52,,-Sens)&lt;&gt;"",OR(OFFSET(AO$4,,-Sens)=Tout_JF_P,NOT(NETWORKDAYS.INTL(OFFSET(AO$4,,-Sens),OFFSET(AO$4,,-Sens),Chômés)))),IF(OR(AO$4=Tout_JF_P,NOT(NETWORKDAYS.INTL(AO$4,AO$4,Chômés))),"*",Montant),
"")))))),"")</f>
        <v/>
      </c>
      <c r="AP52" s="61" t="str">
        <f t="array" aca="1" ref="AP52" ca="1">IFERROR(IF(AP$4&lt;$D52,"",
IF(AP$4&gt;La_Dernière_Opération,"",
IF(AP$4=La_Dernière_Opération,Montant,
IF(AP$4=$D52,IF(OR(AP$4=Tout_JF_P,NOT(NETWORKDAYS.INTL(AP$4,AP$4,Chômés))),"*",Montant),
IF(_T_E=AP$4,IF(OR(AP$4=Tout_JF_P,NOT(NETWORKDAYS.INTL(AP$4,AP$4,Chômés))),"*",Montant),
IF(AND(OFFSET(AP52,,-Sens)&lt;&gt;"",OR(OFFSET(AP$4,,-Sens)=Tout_JF_P,NOT(NETWORKDAYS.INTL(OFFSET(AP$4,,-Sens),OFFSET(AP$4,,-Sens),Chômés)))),IF(OR(AP$4=Tout_JF_P,NOT(NETWORKDAYS.INTL(AP$4,AP$4,Chômés))),"*",Montant),
"")))))),"")</f>
        <v/>
      </c>
      <c r="AQ52" s="61" t="str">
        <f t="array" aca="1" ref="AQ52" ca="1">IFERROR(IF(AQ$4&lt;$D52,"",
IF(AQ$4&gt;La_Dernière_Opération,"",
IF(AQ$4=La_Dernière_Opération,Montant,
IF(AQ$4=$D52,IF(OR(AQ$4=Tout_JF_P,NOT(NETWORKDAYS.INTL(AQ$4,AQ$4,Chômés))),"*",Montant),
IF(_T_E=AQ$4,IF(OR(AQ$4=Tout_JF_P,NOT(NETWORKDAYS.INTL(AQ$4,AQ$4,Chômés))),"*",Montant),
IF(AND(OFFSET(AQ52,,-Sens)&lt;&gt;"",OR(OFFSET(AQ$4,,-Sens)=Tout_JF_P,NOT(NETWORKDAYS.INTL(OFFSET(AQ$4,,-Sens),OFFSET(AQ$4,,-Sens),Chômés)))),IF(OR(AQ$4=Tout_JF_P,NOT(NETWORKDAYS.INTL(AQ$4,AQ$4,Chômés))),"*",Montant),
"")))))),"")</f>
        <v/>
      </c>
      <c r="AR52" s="61" t="str">
        <f t="array" aca="1" ref="AR52" ca="1">IFERROR(IF(AR$4&lt;$D52,"",
IF(AR$4&gt;La_Dernière_Opération,"",
IF(AR$4=La_Dernière_Opération,Montant,
IF(AR$4=$D52,IF(OR(AR$4=Tout_JF_P,NOT(NETWORKDAYS.INTL(AR$4,AR$4,Chômés))),"*",Montant),
IF(_T_E=AR$4,IF(OR(AR$4=Tout_JF_P,NOT(NETWORKDAYS.INTL(AR$4,AR$4,Chômés))),"*",Montant),
IF(AND(OFFSET(AR52,,-Sens)&lt;&gt;"",OR(OFFSET(AR$4,,-Sens)=Tout_JF_P,NOT(NETWORKDAYS.INTL(OFFSET(AR$4,,-Sens),OFFSET(AR$4,,-Sens),Chômés)))),IF(OR(AR$4=Tout_JF_P,NOT(NETWORKDAYS.INTL(AR$4,AR$4,Chômés))),"*",Montant),
"")))))),"")</f>
        <v/>
      </c>
      <c r="AS52" s="61" t="str">
        <f t="array" aca="1" ref="AS52" ca="1">IFERROR(IF(AS$4&lt;$D52,"",
IF(AS$4&gt;La_Dernière_Opération,"",
IF(AS$4=La_Dernière_Opération,Montant,
IF(AS$4=$D52,IF(OR(AS$4=Tout_JF_P,NOT(NETWORKDAYS.INTL(AS$4,AS$4,Chômés))),"*",Montant),
IF(_T_E=AS$4,IF(OR(AS$4=Tout_JF_P,NOT(NETWORKDAYS.INTL(AS$4,AS$4,Chômés))),"*",Montant),
IF(AND(OFFSET(AS52,,-Sens)&lt;&gt;"",OR(OFFSET(AS$4,,-Sens)=Tout_JF_P,NOT(NETWORKDAYS.INTL(OFFSET(AS$4,,-Sens),OFFSET(AS$4,,-Sens),Chômés)))),IF(OR(AS$4=Tout_JF_P,NOT(NETWORKDAYS.INTL(AS$4,AS$4,Chômés))),"*",Montant),
"")))))),"")</f>
        <v/>
      </c>
      <c r="AT52" s="61" t="str">
        <f t="array" aca="1" ref="AT52" ca="1">IFERROR(IF(AT$4&lt;$D52,"",
IF(AT$4&gt;La_Dernière_Opération,"",
IF(AT$4=La_Dernière_Opération,Montant,
IF(AT$4=$D52,IF(OR(AT$4=Tout_JF_P,NOT(NETWORKDAYS.INTL(AT$4,AT$4,Chômés))),"*",Montant),
IF(_T_E=AT$4,IF(OR(AT$4=Tout_JF_P,NOT(NETWORKDAYS.INTL(AT$4,AT$4,Chômés))),"*",Montant),
IF(AND(OFFSET(AT52,,-Sens)&lt;&gt;"",OR(OFFSET(AT$4,,-Sens)=Tout_JF_P,NOT(NETWORKDAYS.INTL(OFFSET(AT$4,,-Sens),OFFSET(AT$4,,-Sens),Chômés)))),IF(OR(AT$4=Tout_JF_P,NOT(NETWORKDAYS.INTL(AT$4,AT$4,Chômés))),"*",Montant),
"")))))),"")</f>
        <v/>
      </c>
      <c r="AU52" s="61" t="str">
        <f t="array" aca="1" ref="AU52" ca="1">IFERROR(IF(AU$4&lt;$D52,"",
IF(AU$4&gt;La_Dernière_Opération,"",
IF(AU$4=La_Dernière_Opération,Montant,
IF(AU$4=$D52,IF(OR(AU$4=Tout_JF_P,NOT(NETWORKDAYS.INTL(AU$4,AU$4,Chômés))),"*",Montant),
IF(_T_E=AU$4,IF(OR(AU$4=Tout_JF_P,NOT(NETWORKDAYS.INTL(AU$4,AU$4,Chômés))),"*",Montant),
IF(AND(OFFSET(AU52,,-Sens)&lt;&gt;"",OR(OFFSET(AU$4,,-Sens)=Tout_JF_P,NOT(NETWORKDAYS.INTL(OFFSET(AU$4,,-Sens),OFFSET(AU$4,,-Sens),Chômés)))),IF(OR(AU$4=Tout_JF_P,NOT(NETWORKDAYS.INTL(AU$4,AU$4,Chômés))),"*",Montant),
"")))))),"")</f>
        <v/>
      </c>
      <c r="AV52" s="61" t="str">
        <f t="array" aca="1" ref="AV52" ca="1">IFERROR(IF(AV$4&lt;$D52,"",
IF(AV$4&gt;La_Dernière_Opération,"",
IF(AV$4=La_Dernière_Opération,Montant,
IF(AV$4=$D52,IF(OR(AV$4=Tout_JF_P,NOT(NETWORKDAYS.INTL(AV$4,AV$4,Chômés))),"*",Montant),
IF(_T_E=AV$4,IF(OR(AV$4=Tout_JF_P,NOT(NETWORKDAYS.INTL(AV$4,AV$4,Chômés))),"*",Montant),
IF(AND(OFFSET(AV52,,-Sens)&lt;&gt;"",OR(OFFSET(AV$4,,-Sens)=Tout_JF_P,NOT(NETWORKDAYS.INTL(OFFSET(AV$4,,-Sens),OFFSET(AV$4,,-Sens),Chômés)))),IF(OR(AV$4=Tout_JF_P,NOT(NETWORKDAYS.INTL(AV$4,AV$4,Chômés))),"*",Montant),
"")))))),"")</f>
        <v/>
      </c>
      <c r="AW52" s="61" t="str">
        <f t="array" aca="1" ref="AW52" ca="1">IFERROR(IF(AW$4&lt;$D52,"",
IF(AW$4&gt;La_Dernière_Opération,"",
IF(AW$4=La_Dernière_Opération,Montant,
IF(AW$4=$D52,IF(OR(AW$4=Tout_JF_P,NOT(NETWORKDAYS.INTL(AW$4,AW$4,Chômés))),"*",Montant),
IF(_T_E=AW$4,IF(OR(AW$4=Tout_JF_P,NOT(NETWORKDAYS.INTL(AW$4,AW$4,Chômés))),"*",Montant),
IF(AND(OFFSET(AW52,,-Sens)&lt;&gt;"",OR(OFFSET(AW$4,,-Sens)=Tout_JF_P,NOT(NETWORKDAYS.INTL(OFFSET(AW$4,,-Sens),OFFSET(AW$4,,-Sens),Chômés)))),IF(OR(AW$4=Tout_JF_P,NOT(NETWORKDAYS.INTL(AW$4,AW$4,Chômés))),"*",Montant),
"")))))),"")</f>
        <v/>
      </c>
      <c r="AX52" s="61" t="str">
        <f t="array" aca="1" ref="AX52" ca="1">IFERROR(IF(AX$4&lt;$D52,"",
IF(AX$4&gt;La_Dernière_Opération,"",
IF(AX$4=La_Dernière_Opération,Montant,
IF(AX$4=$D52,IF(OR(AX$4=Tout_JF_P,NOT(NETWORKDAYS.INTL(AX$4,AX$4,Chômés))),"*",Montant),
IF(_T_E=AX$4,IF(OR(AX$4=Tout_JF_P,NOT(NETWORKDAYS.INTL(AX$4,AX$4,Chômés))),"*",Montant),
IF(AND(OFFSET(AX52,,-Sens)&lt;&gt;"",OR(OFFSET(AX$4,,-Sens)=Tout_JF_P,NOT(NETWORKDAYS.INTL(OFFSET(AX$4,,-Sens),OFFSET(AX$4,,-Sens),Chômés)))),IF(OR(AX$4=Tout_JF_P,NOT(NETWORKDAYS.INTL(AX$4,AX$4,Chômés))),"*",Montant),
"")))))),"")</f>
        <v/>
      </c>
      <c r="AY52" s="61" t="str">
        <f t="array" aca="1" ref="AY52" ca="1">IFERROR(IF(AY$4&lt;$D52,"",
IF(AY$4&gt;La_Dernière_Opération,"",
IF(AY$4=La_Dernière_Opération,Montant,
IF(AY$4=$D52,IF(OR(AY$4=Tout_JF_P,NOT(NETWORKDAYS.INTL(AY$4,AY$4,Chômés))),"*",Montant),
IF(_T_E=AY$4,IF(OR(AY$4=Tout_JF_P,NOT(NETWORKDAYS.INTL(AY$4,AY$4,Chômés))),"*",Montant),
IF(AND(OFFSET(AY52,,-Sens)&lt;&gt;"",OR(OFFSET(AY$4,,-Sens)=Tout_JF_P,NOT(NETWORKDAYS.INTL(OFFSET(AY$4,,-Sens),OFFSET(AY$4,,-Sens),Chômés)))),IF(OR(AY$4=Tout_JF_P,NOT(NETWORKDAYS.INTL(AY$4,AY$4,Chômés))),"*",Montant),
"")))))),"")</f>
        <v/>
      </c>
      <c r="AZ52" s="61" t="str">
        <f t="array" aca="1" ref="AZ52" ca="1">IFERROR(IF(AZ$4&lt;$D52,"",
IF(AZ$4&gt;La_Dernière_Opération,"",
IF(AZ$4=La_Dernière_Opération,Montant,
IF(AZ$4=$D52,IF(OR(AZ$4=Tout_JF_P,NOT(NETWORKDAYS.INTL(AZ$4,AZ$4,Chômés))),"*",Montant),
IF(_T_E=AZ$4,IF(OR(AZ$4=Tout_JF_P,NOT(NETWORKDAYS.INTL(AZ$4,AZ$4,Chômés))),"*",Montant),
IF(AND(OFFSET(AZ52,,-Sens)&lt;&gt;"",OR(OFFSET(AZ$4,,-Sens)=Tout_JF_P,NOT(NETWORKDAYS.INTL(OFFSET(AZ$4,,-Sens),OFFSET(AZ$4,,-Sens),Chômés)))),IF(OR(AZ$4=Tout_JF_P,NOT(NETWORKDAYS.INTL(AZ$4,AZ$4,Chômés))),"*",Montant),
"")))))),"")</f>
        <v/>
      </c>
      <c r="BA52" s="61" t="str">
        <f t="array" aca="1" ref="BA52" ca="1">IFERROR(IF(BA$4&lt;$D52,"",
IF(BA$4&gt;La_Dernière_Opération,"",
IF(BA$4=La_Dernière_Opération,Montant,
IF(BA$4=$D52,IF(OR(BA$4=Tout_JF_P,NOT(NETWORKDAYS.INTL(BA$4,BA$4,Chômés))),"*",Montant),
IF(_T_E=BA$4,IF(OR(BA$4=Tout_JF_P,NOT(NETWORKDAYS.INTL(BA$4,BA$4,Chômés))),"*",Montant),
IF(AND(OFFSET(BA52,,-Sens)&lt;&gt;"",OR(OFFSET(BA$4,,-Sens)=Tout_JF_P,NOT(NETWORKDAYS.INTL(OFFSET(BA$4,,-Sens),OFFSET(BA$4,,-Sens),Chômés)))),IF(OR(BA$4=Tout_JF_P,NOT(NETWORKDAYS.INTL(BA$4,BA$4,Chômés))),"*",Montant),
"")))))),"")</f>
        <v/>
      </c>
      <c r="BB52" s="44" t="str">
        <f t="array" aca="1" ref="BB52" ca="1">IFERROR(IF(BB$4&lt;$D52,"",
IF(BB$4&gt;La_Dernière_Opération,"",
IF(BB$4=La_Dernière_Opération,Montant,
IF(BB$4=$D52,IF(OR(BB$4=Tout_JF_P,NOT(NETWORKDAYS.INTL(BB$4,BB$4,Chômés))),"*",Montant),
IF(_T_E=BB$4,IF(OR(BB$4=Tout_JF_P,NOT(NETWORKDAYS.INTL(BB$4,BB$4,Chômés))),"*",Montant),
IF(AND(OFFSET(BB52,,-Sens)&lt;&gt;"",OR(OFFSET(BB$4,,-Sens)=Tout_JF_P,NOT(NETWORKDAYS.INTL(OFFSET(BB$4,,-Sens),OFFSET(BB$4,,-Sens),Chômés)))),IF(OR(BB$4=Tout_JF_P,NOT(NETWORKDAYS.INTL(BB$4,BB$4,Chômés))),"*",Montant),
"")))))),"")</f>
        <v/>
      </c>
      <c r="BC52" s="44" t="str">
        <f t="array" aca="1" ref="BC52" ca="1">IFERROR(IF(BC$4&lt;$D52,"",
IF(BC$4&gt;La_Dernière_Opération,"",
IF(BC$4=La_Dernière_Opération,Montant,
IF(BC$4=$D52,IF(OR(BC$4=Tout_JF_P,NOT(NETWORKDAYS.INTL(BC$4,BC$4,Chômés))),"*",Montant),
IF(_T_E=BC$4,IF(OR(BC$4=Tout_JF_P,NOT(NETWORKDAYS.INTL(BC$4,BC$4,Chômés))),"*",Montant),
IF(AND(OFFSET(BC52,,-Sens)&lt;&gt;"",OR(OFFSET(BC$4,,-Sens)=Tout_JF_P,NOT(NETWORKDAYS.INTL(OFFSET(BC$4,,-Sens),OFFSET(BC$4,,-Sens),Chômés)))),IF(OR(BC$4=Tout_JF_P,NOT(NETWORKDAYS.INTL(BC$4,BC$4,Chômés))),"*",Montant),
"")))))),"")</f>
        <v/>
      </c>
      <c r="BD52" s="44" t="str">
        <f t="array" aca="1" ref="BD52" ca="1">IFERROR(IF(BD$4&lt;$D52,"",
IF(BD$4&gt;La_Dernière_Opération,"",
IF(BD$4=La_Dernière_Opération,Montant,
IF(BD$4=$D52,IF(OR(BD$4=Tout_JF_P,NOT(NETWORKDAYS.INTL(BD$4,BD$4,Chômés))),"*",Montant),
IF(_T_E=BD$4,IF(OR(BD$4=Tout_JF_P,NOT(NETWORKDAYS.INTL(BD$4,BD$4,Chômés))),"*",Montant),
IF(AND(OFFSET(BD52,,-Sens)&lt;&gt;"",OR(OFFSET(BD$4,,-Sens)=Tout_JF_P,NOT(NETWORKDAYS.INTL(OFFSET(BD$4,,-Sens),OFFSET(BD$4,,-Sens),Chômés)))),IF(OR(BD$4=Tout_JF_P,NOT(NETWORKDAYS.INTL(BD$4,BD$4,Chômés))),"*",Montant),
"")))))),"")</f>
        <v/>
      </c>
      <c r="BE52" s="44" t="str">
        <f t="array" aca="1" ref="BE52" ca="1">IFERROR(IF(BE$4&lt;$D52,"",
IF(BE$4&gt;La_Dernière_Opération,"",
IF(BE$4=La_Dernière_Opération,Montant,
IF(BE$4=$D52,IF(OR(BE$4=Tout_JF_P,NOT(NETWORKDAYS.INTL(BE$4,BE$4,Chômés))),"*",Montant),
IF(_T_E=BE$4,IF(OR(BE$4=Tout_JF_P,NOT(NETWORKDAYS.INTL(BE$4,BE$4,Chômés))),"*",Montant),
IF(AND(OFFSET(BE52,,-Sens)&lt;&gt;"",OR(OFFSET(BE$4,,-Sens)=Tout_JF_P,NOT(NETWORKDAYS.INTL(OFFSET(BE$4,,-Sens),OFFSET(BE$4,,-Sens),Chômés)))),IF(OR(BE$4=Tout_JF_P,NOT(NETWORKDAYS.INTL(BE$4,BE$4,Chômés))),"*",Montant),
"")))))),"")</f>
        <v/>
      </c>
      <c r="BF52" s="44" t="str">
        <f t="array" aca="1" ref="BF52" ca="1">IFERROR(IF(BF$4&lt;$D52,"",
IF(BF$4&gt;La_Dernière_Opération,"",
IF(BF$4=La_Dernière_Opération,Montant,
IF(BF$4=$D52,IF(OR(BF$4=Tout_JF_P,NOT(NETWORKDAYS.INTL(BF$4,BF$4,Chômés))),"*",Montant),
IF(_T_E=BF$4,IF(OR(BF$4=Tout_JF_P,NOT(NETWORKDAYS.INTL(BF$4,BF$4,Chômés))),"*",Montant),
IF(AND(OFFSET(BF52,,-Sens)&lt;&gt;"",OR(OFFSET(BF$4,,-Sens)=Tout_JF_P,NOT(NETWORKDAYS.INTL(OFFSET(BF$4,,-Sens),OFFSET(BF$4,,-Sens),Chômés)))),IF(OR(BF$4=Tout_JF_P,NOT(NETWORKDAYS.INTL(BF$4,BF$4,Chômés))),"*",Montant),
"")))))),"")</f>
        <v/>
      </c>
      <c r="BG52" s="44" t="str">
        <f t="array" aca="1" ref="BG52" ca="1">IFERROR(IF(BG$4&lt;$D52,"",
IF(BG$4&gt;La_Dernière_Opération,"",
IF(BG$4=La_Dernière_Opération,Montant,
IF(BG$4=$D52,IF(OR(BG$4=Tout_JF_P,NOT(NETWORKDAYS.INTL(BG$4,BG$4,Chômés))),"*",Montant),
IF(_T_E=BG$4,IF(OR(BG$4=Tout_JF_P,NOT(NETWORKDAYS.INTL(BG$4,BG$4,Chômés))),"*",Montant),
IF(AND(OFFSET(BG52,,-Sens)&lt;&gt;"",OR(OFFSET(BG$4,,-Sens)=Tout_JF_P,NOT(NETWORKDAYS.INTL(OFFSET(BG$4,,-Sens),OFFSET(BG$4,,-Sens),Chômés)))),IF(OR(BG$4=Tout_JF_P,NOT(NETWORKDAYS.INTL(BG$4,BG$4,Chômés))),"*",Montant),
"")))))),"")</f>
        <v/>
      </c>
      <c r="BH52" s="40" t="str">
        <f t="array" aca="1" ref="BH52" ca="1">IFERROR(IF(BH$4&lt;$D52,"",
IF(BH$4&gt;La_Dernière_Opération,"",
IF(BH$4=La_Dernière_Opération,Montant,
IF(BH$4=$D52,IF(OR(BH$4=Tout_JF_P,NOT(NETWORKDAYS.INTL(BH$4,BH$4,Chômés))),"*",Montant),
IF(_T_E=BH$4,IF(OR(BH$4=Tout_JF_P,NOT(NETWORKDAYS.INTL(BH$4,BH$4,Chômés))),"*",Montant),
IF(AND(OFFSET(BH52,,-Sens)&lt;&gt;"",OR(OFFSET(BH$4,,-Sens)=Tout_JF_P,NOT(NETWORKDAYS.INTL(OFFSET(BH$4,,-Sens),OFFSET(BH$4,,-Sens),Chômés)))),IF(OR(BH$4=Tout_JF_P,NOT(NETWORKDAYS.INTL(BH$4,BH$4,Chômés))),"*",Montant),
"")))))),"")</f>
        <v/>
      </c>
    </row>
    <row r="53" spans="1:60" ht="26.25" x14ac:dyDescent="0.25">
      <c r="A53" s="63" t="s">
        <v>160</v>
      </c>
      <c r="B53" s="75" t="s">
        <v>168</v>
      </c>
      <c r="C53" s="71"/>
      <c r="D53" s="72">
        <v>43891</v>
      </c>
      <c r="E53" s="77" t="s">
        <v>54</v>
      </c>
      <c r="F53" s="73">
        <v>10000</v>
      </c>
      <c r="G53" s="71"/>
      <c r="H53" s="74">
        <f t="array" aca="1" ref="H53" ca="1">IF(OR($D53=Fériés,$D53=Ponts,NOT(NETWORKDAYS.INTL($D53,$D53,Chômés))),"Erreur de",IF($D53="","Absence de",IFERROR(
IF($I53="Terminé","Opération",
IF(TODAY()&lt;=$D53,$D53,
IF($I53&lt;WORKDAY.INTL(Prochaine_Echéance,IF(OR(WORKDAY.INTL(Prochaine_Echéance,0,Chômés,Tout_JF_P)=Tout_JF_P),1,0)*Sens,Chômés,Tout_JF_P),
$I53,
WORKDAY.INTL(Prochaine_Echéance,IF(OR(WORKDAY.INTL(Prochaine_Echéance,0,Chômés,Tout_JF_P)=Tout_JF_P),1,0)*Sens,Chômés,Tout_JF_P))
)),
IF($D53="","Absence de","Erreur de"))))</f>
        <v>43983</v>
      </c>
      <c r="I53" s="60" t="str">
        <f t="array" aca="1" ref="I53" ca="1">IF(OR($D53=Fériés,$D53=Ponts,NOT(NETWORKDAYS.INTL($D53,$D53,Chômés))),"date de début",IFERROR(
IF(La_Dernière_Opération&gt;EDATE($D53,100),"Perpétuel",
IF(La_Dernière_Opération&lt;TODAY(),"Terminé",La_Dernière_Opération)),IF(AND(ISNUMBER($D53),$E53=""),"périodicité","date de début")))</f>
        <v>Perpétuel</v>
      </c>
      <c r="J53" s="40" t="str">
        <f t="array" aca="1" ref="J53" ca="1">IFERROR(IF(J$4&lt;$D53,"",
IF(J$4&gt;La_Dernière_Opération,"",
IF(J$4=La_Dernière_Opération,Montant,
IF(J$4=$D53,IF(OR(J$4=Tout_JF_P,NOT(NETWORKDAYS.INTL(J$4,J$4,Chômés))),"*",Montant),
IF(_T_E=J$4,IF(OR(J$4=Tout_JF_P,NOT(NETWORKDAYS.INTL(J$4,J$4,Chômés))),"*",Montant),
IF(AND(OFFSET(J53,,-Sens)&lt;&gt;"",OR(OFFSET(J$4,,-Sens)=Tout_JF_P,NOT(NETWORKDAYS.INTL(OFFSET(J$4,,-Sens),OFFSET(J$4,,-Sens),Chômés)))),IF(OR(J$4=Tout_JF_P,NOT(NETWORKDAYS.INTL(J$4,J$4,Chômés))),"*",Montant),
"")))))),"")</f>
        <v/>
      </c>
      <c r="K53" s="40" t="str">
        <f t="array" aca="1" ref="K53" ca="1">IFERROR(IF(K$4&lt;$D53,"",
IF(K$4&gt;La_Dernière_Opération,"",
IF(K$4=La_Dernière_Opération,Montant,
IF(K$4=$D53,IF(OR(K$4=Tout_JF_P,NOT(NETWORKDAYS.INTL(K$4,K$4,Chômés))),"*",Montant),
IF(_T_E=K$4,IF(OR(K$4=Tout_JF_P,NOT(NETWORKDAYS.INTL(K$4,K$4,Chômés))),"*",Montant),
IF(AND(OFFSET(K53,,-Sens)&lt;&gt;"",OR(OFFSET(K$4,,-Sens)=Tout_JF_P,NOT(NETWORKDAYS.INTL(OFFSET(K$4,,-Sens),OFFSET(K$4,,-Sens),Chômés)))),IF(OR(K$4=Tout_JF_P,NOT(NETWORKDAYS.INTL(K$4,K$4,Chômés))),"*",Montant),
"")))))),"")</f>
        <v/>
      </c>
      <c r="L53" s="40" t="str">
        <f t="array" aca="1" ref="L53" ca="1">IFERROR(IF(L$4&lt;$D53,"",
IF(L$4&gt;La_Dernière_Opération,"",
IF(L$4=La_Dernière_Opération,Montant,
IF(L$4=$D53,IF(OR(L$4=Tout_JF_P,NOT(NETWORKDAYS.INTL(L$4,L$4,Chômés))),"*",Montant),
IF(_T_E=L$4,IF(OR(L$4=Tout_JF_P,NOT(NETWORKDAYS.INTL(L$4,L$4,Chômés))),"*",Montant),
IF(AND(OFFSET(L53,,-Sens)&lt;&gt;"",OR(OFFSET(L$4,,-Sens)=Tout_JF_P,NOT(NETWORKDAYS.INTL(OFFSET(L$4,,-Sens),OFFSET(L$4,,-Sens),Chômés)))),IF(OR(L$4=Tout_JF_P,NOT(NETWORKDAYS.INTL(L$4,L$4,Chômés))),"*",Montant),
"")))))),"")</f>
        <v/>
      </c>
      <c r="M53" s="40" t="str">
        <f t="array" aca="1" ref="M53" ca="1">IFERROR(IF(M$4&lt;$D53,"",
IF(M$4&gt;La_Dernière_Opération,"",
IF(M$4=La_Dernière_Opération,Montant,
IF(M$4=$D53,IF(OR(M$4=Tout_JF_P,NOT(NETWORKDAYS.INTL(M$4,M$4,Chômés))),"*",Montant),
IF(_T_E=M$4,IF(OR(M$4=Tout_JF_P,NOT(NETWORKDAYS.INTL(M$4,M$4,Chômés))),"*",Montant),
IF(AND(OFFSET(M53,,-Sens)&lt;&gt;"",OR(OFFSET(M$4,,-Sens)=Tout_JF_P,NOT(NETWORKDAYS.INTL(OFFSET(M$4,,-Sens),OFFSET(M$4,,-Sens),Chômés)))),IF(OR(M$4=Tout_JF_P,NOT(NETWORKDAYS.INTL(M$4,M$4,Chômés))),"*",Montant),
"")))))),"")</f>
        <v/>
      </c>
      <c r="N53" s="40" t="str">
        <f t="array" aca="1" ref="N53" ca="1">IFERROR(IF(N$4&lt;$D53,"",
IF(N$4&gt;La_Dernière_Opération,"",
IF(N$4=La_Dernière_Opération,Montant,
IF(N$4=$D53,IF(OR(N$4=Tout_JF_P,NOT(NETWORKDAYS.INTL(N$4,N$4,Chômés))),"*",Montant),
IF(_T_E=N$4,IF(OR(N$4=Tout_JF_P,NOT(NETWORKDAYS.INTL(N$4,N$4,Chômés))),"*",Montant),
IF(AND(OFFSET(N53,,-Sens)&lt;&gt;"",OR(OFFSET(N$4,,-Sens)=Tout_JF_P,NOT(NETWORKDAYS.INTL(OFFSET(N$4,,-Sens),OFFSET(N$4,,-Sens),Chômés)))),IF(OR(N$4=Tout_JF_P,NOT(NETWORKDAYS.INTL(N$4,N$4,Chômés))),"*",Montant),
"")))))),"")</f>
        <v/>
      </c>
      <c r="O53" s="40" t="str">
        <f t="array" aca="1" ref="O53" ca="1">IFERROR(IF(O$4&lt;$D53,"",
IF(O$4&gt;La_Dernière_Opération,"",
IF(O$4=La_Dernière_Opération,Montant,
IF(O$4=$D53,IF(OR(O$4=Tout_JF_P,NOT(NETWORKDAYS.INTL(O$4,O$4,Chômés))),"*",Montant),
IF(_T_E=O$4,IF(OR(O$4=Tout_JF_P,NOT(NETWORKDAYS.INTL(O$4,O$4,Chômés))),"*",Montant),
IF(AND(OFFSET(O53,,-Sens)&lt;&gt;"",OR(OFFSET(O$4,,-Sens)=Tout_JF_P,NOT(NETWORKDAYS.INTL(OFFSET(O$4,,-Sens),OFFSET(O$4,,-Sens),Chômés)))),IF(OR(O$4=Tout_JF_P,NOT(NETWORKDAYS.INTL(O$4,O$4,Chômés))),"*",Montant),
"")))))),"")</f>
        <v/>
      </c>
      <c r="P53" s="40" t="str">
        <f t="array" aca="1" ref="P53" ca="1">IFERROR(IF(P$4&lt;$D53,"",
IF(P$4&gt;La_Dernière_Opération,"",
IF(P$4=La_Dernière_Opération,Montant,
IF(P$4=$D53,IF(OR(P$4=Tout_JF_P,NOT(NETWORKDAYS.INTL(P$4,P$4,Chômés))),"*",Montant),
IF(_T_E=P$4,IF(OR(P$4=Tout_JF_P,NOT(NETWORKDAYS.INTL(P$4,P$4,Chômés))),"*",Montant),
IF(AND(OFFSET(P53,,-Sens)&lt;&gt;"",OR(OFFSET(P$4,,-Sens)=Tout_JF_P,NOT(NETWORKDAYS.INTL(OFFSET(P$4,,-Sens),OFFSET(P$4,,-Sens),Chômés)))),IF(OR(P$4=Tout_JF_P,NOT(NETWORKDAYS.INTL(P$4,P$4,Chômés))),"*",Montant),
"")))))),"")</f>
        <v/>
      </c>
      <c r="Q53" s="40" t="str">
        <f t="array" aca="1" ref="Q53" ca="1">IFERROR(IF(Q$4&lt;$D53,"",
IF(Q$4&gt;La_Dernière_Opération,"",
IF(Q$4=La_Dernière_Opération,Montant,
IF(Q$4=$D53,IF(OR(Q$4=Tout_JF_P,NOT(NETWORKDAYS.INTL(Q$4,Q$4,Chômés))),"*",Montant),
IF(_T_E=Q$4,IF(OR(Q$4=Tout_JF_P,NOT(NETWORKDAYS.INTL(Q$4,Q$4,Chômés))),"*",Montant),
IF(AND(OFFSET(Q53,,-Sens)&lt;&gt;"",OR(OFFSET(Q$4,,-Sens)=Tout_JF_P,NOT(NETWORKDAYS.INTL(OFFSET(Q$4,,-Sens),OFFSET(Q$4,,-Sens),Chômés)))),IF(OR(Q$4=Tout_JF_P,NOT(NETWORKDAYS.INTL(Q$4,Q$4,Chômés))),"*",Montant),
"")))))),"")</f>
        <v/>
      </c>
      <c r="R53" s="61" t="str">
        <f t="array" aca="1" ref="R53" ca="1">IFERROR(IF(R$4&lt;$D53,"",
IF(R$4&gt;La_Dernière_Opération,"",
IF(R$4=La_Dernière_Opération,Montant,
IF(R$4=$D53,IF(OR(R$4=Tout_JF_P,NOT(NETWORKDAYS.INTL(R$4,R$4,Chômés))),"*",Montant),
IF(_T_E=R$4,IF(OR(R$4=Tout_JF_P,NOT(NETWORKDAYS.INTL(R$4,R$4,Chômés))),"*",Montant),
IF(AND(OFFSET(R53,,-Sens)&lt;&gt;"",OR(OFFSET(R$4,,-Sens)=Tout_JF_P,NOT(NETWORKDAYS.INTL(OFFSET(R$4,,-Sens),OFFSET(R$4,,-Sens),Chômés)))),IF(OR(R$4=Tout_JF_P,NOT(NETWORKDAYS.INTL(R$4,R$4,Chômés))),"*",Montant),
"")))))),"")</f>
        <v/>
      </c>
      <c r="S53" s="61" t="str">
        <f t="array" aca="1" ref="S53" ca="1">IFERROR(IF(S$4&lt;$D53,"",
IF(S$4&gt;La_Dernière_Opération,"",
IF(S$4=La_Dernière_Opération,Montant,
IF(S$4=$D53,IF(OR(S$4=Tout_JF_P,NOT(NETWORKDAYS.INTL(S$4,S$4,Chômés))),"*",Montant),
IF(_T_E=S$4,IF(OR(S$4=Tout_JF_P,NOT(NETWORKDAYS.INTL(S$4,S$4,Chômés))),"*",Montant),
IF(AND(OFFSET(S53,,-Sens)&lt;&gt;"",OR(OFFSET(S$4,,-Sens)=Tout_JF_P,NOT(NETWORKDAYS.INTL(OFFSET(S$4,,-Sens),OFFSET(S$4,,-Sens),Chômés)))),IF(OR(S$4=Tout_JF_P,NOT(NETWORKDAYS.INTL(S$4,S$4,Chômés))),"*",Montant),
"")))))),"")</f>
        <v/>
      </c>
      <c r="T53" s="61" t="str">
        <f t="array" aca="1" ref="T53" ca="1">IFERROR(IF(T$4&lt;$D53,"",
IF(T$4&gt;La_Dernière_Opération,"",
IF(T$4=La_Dernière_Opération,Montant,
IF(T$4=$D53,IF(OR(T$4=Tout_JF_P,NOT(NETWORKDAYS.INTL(T$4,T$4,Chômés))),"*",Montant),
IF(_T_E=T$4,IF(OR(T$4=Tout_JF_P,NOT(NETWORKDAYS.INTL(T$4,T$4,Chômés))),"*",Montant),
IF(AND(OFFSET(T53,,-Sens)&lt;&gt;"",OR(OFFSET(T$4,,-Sens)=Tout_JF_P,NOT(NETWORKDAYS.INTL(OFFSET(T$4,,-Sens),OFFSET(T$4,,-Sens),Chômés)))),IF(OR(T$4=Tout_JF_P,NOT(NETWORKDAYS.INTL(T$4,T$4,Chômés))),"*",Montant),
"")))))),"")</f>
        <v/>
      </c>
      <c r="U53" s="61" t="str">
        <f t="array" aca="1" ref="U53" ca="1">IFERROR(IF(U$4&lt;$D53,"",
IF(U$4&gt;La_Dernière_Opération,"",
IF(U$4=La_Dernière_Opération,Montant,
IF(U$4=$D53,IF(OR(U$4=Tout_JF_P,NOT(NETWORKDAYS.INTL(U$4,U$4,Chômés))),"*",Montant),
IF(_T_E=U$4,IF(OR(U$4=Tout_JF_P,NOT(NETWORKDAYS.INTL(U$4,U$4,Chômés))),"*",Montant),
IF(AND(OFFSET(U53,,-Sens)&lt;&gt;"",OR(OFFSET(U$4,,-Sens)=Tout_JF_P,NOT(NETWORKDAYS.INTL(OFFSET(U$4,,-Sens),OFFSET(U$4,,-Sens),Chômés)))),IF(OR(U$4=Tout_JF_P,NOT(NETWORKDAYS.INTL(U$4,U$4,Chômés))),"*",Montant),
"")))))),"")</f>
        <v/>
      </c>
      <c r="V53" s="61" t="str">
        <f t="array" aca="1" ref="V53" ca="1">IFERROR(IF(V$4&lt;$D53,"",
IF(V$4&gt;La_Dernière_Opération,"",
IF(V$4=La_Dernière_Opération,Montant,
IF(V$4=$D53,IF(OR(V$4=Tout_JF_P,NOT(NETWORKDAYS.INTL(V$4,V$4,Chômés))),"*",Montant),
IF(_T_E=V$4,IF(OR(V$4=Tout_JF_P,NOT(NETWORKDAYS.INTL(V$4,V$4,Chômés))),"*",Montant),
IF(AND(OFFSET(V53,,-Sens)&lt;&gt;"",OR(OFFSET(V$4,,-Sens)=Tout_JF_P,NOT(NETWORKDAYS.INTL(OFFSET(V$4,,-Sens),OFFSET(V$4,,-Sens),Chômés)))),IF(OR(V$4=Tout_JF_P,NOT(NETWORKDAYS.INTL(V$4,V$4,Chômés))),"*",Montant),
"")))))),"")</f>
        <v/>
      </c>
      <c r="W53" s="61" t="str">
        <f t="array" aca="1" ref="W53" ca="1">IFERROR(IF(W$4&lt;$D53,"",
IF(W$4&gt;La_Dernière_Opération,"",
IF(W$4=La_Dernière_Opération,Montant,
IF(W$4=$D53,IF(OR(W$4=Tout_JF_P,NOT(NETWORKDAYS.INTL(W$4,W$4,Chômés))),"*",Montant),
IF(_T_E=W$4,IF(OR(W$4=Tout_JF_P,NOT(NETWORKDAYS.INTL(W$4,W$4,Chômés))),"*",Montant),
IF(AND(OFFSET(W53,,-Sens)&lt;&gt;"",OR(OFFSET(W$4,,-Sens)=Tout_JF_P,NOT(NETWORKDAYS.INTL(OFFSET(W$4,,-Sens),OFFSET(W$4,,-Sens),Chômés)))),IF(OR(W$4=Tout_JF_P,NOT(NETWORKDAYS.INTL(W$4,W$4,Chômés))),"*",Montant),
"")))))),"")</f>
        <v/>
      </c>
      <c r="X53" s="61" t="str">
        <f t="array" aca="1" ref="X53" ca="1">IFERROR(IF(X$4&lt;$D53,"",
IF(X$4&gt;La_Dernière_Opération,"",
IF(X$4=La_Dernière_Opération,Montant,
IF(X$4=$D53,IF(OR(X$4=Tout_JF_P,NOT(NETWORKDAYS.INTL(X$4,X$4,Chômés))),"*",Montant),
IF(_T_E=X$4,IF(OR(X$4=Tout_JF_P,NOT(NETWORKDAYS.INTL(X$4,X$4,Chômés))),"*",Montant),
IF(AND(OFFSET(X53,,-Sens)&lt;&gt;"",OR(OFFSET(X$4,,-Sens)=Tout_JF_P,NOT(NETWORKDAYS.INTL(OFFSET(X$4,,-Sens),OFFSET(X$4,,-Sens),Chômés)))),IF(OR(X$4=Tout_JF_P,NOT(NETWORKDAYS.INTL(X$4,X$4,Chômés))),"*",Montant),
"")))))),"")</f>
        <v>VT</v>
      </c>
      <c r="Y53" s="61" t="str">
        <f t="array" aca="1" ref="Y53" ca="1">IFERROR(IF(Y$4&lt;$D53,"",
IF(Y$4&gt;La_Dernière_Opération,"",
IF(Y$4=La_Dernière_Opération,Montant,
IF(Y$4=$D53,IF(OR(Y$4=Tout_JF_P,NOT(NETWORKDAYS.INTL(Y$4,Y$4,Chômés))),"*",Montant),
IF(_T_E=Y$4,IF(OR(Y$4=Tout_JF_P,NOT(NETWORKDAYS.INTL(Y$4,Y$4,Chômés))),"*",Montant),
IF(AND(OFFSET(Y53,,-Sens)&lt;&gt;"",OR(OFFSET(Y$4,,-Sens)=Tout_JF_P,NOT(NETWORKDAYS.INTL(OFFSET(Y$4,,-Sens),OFFSET(Y$4,,-Sens),Chômés)))),IF(OR(Y$4=Tout_JF_P,NOT(NETWORKDAYS.INTL(Y$4,Y$4,Chômés))),"*",Montant),
"")))))),"")</f>
        <v/>
      </c>
      <c r="Z53" s="61" t="str">
        <f t="array" aca="1" ref="Z53" ca="1">IFERROR(IF(Z$4&lt;$D53,"",
IF(Z$4&gt;La_Dernière_Opération,"",
IF(Z$4=La_Dernière_Opération,Montant,
IF(Z$4=$D53,IF(OR(Z$4=Tout_JF_P,NOT(NETWORKDAYS.INTL(Z$4,Z$4,Chômés))),"*",Montant),
IF(_T_E=Z$4,IF(OR(Z$4=Tout_JF_P,NOT(NETWORKDAYS.INTL(Z$4,Z$4,Chômés))),"*",Montant),
IF(AND(OFFSET(Z53,,-Sens)&lt;&gt;"",OR(OFFSET(Z$4,,-Sens)=Tout_JF_P,NOT(NETWORKDAYS.INTL(OFFSET(Z$4,,-Sens),OFFSET(Z$4,,-Sens),Chômés)))),IF(OR(Z$4=Tout_JF_P,NOT(NETWORKDAYS.INTL(Z$4,Z$4,Chômés))),"*",Montant),
"")))))),"")</f>
        <v/>
      </c>
      <c r="AA53" s="61" t="str">
        <f t="array" aca="1" ref="AA53" ca="1">IFERROR(IF(AA$4&lt;$D53,"",
IF(AA$4&gt;La_Dernière_Opération,"",
IF(AA$4=La_Dernière_Opération,Montant,
IF(AA$4=$D53,IF(OR(AA$4=Tout_JF_P,NOT(NETWORKDAYS.INTL(AA$4,AA$4,Chômés))),"*",Montant),
IF(_T_E=AA$4,IF(OR(AA$4=Tout_JF_P,NOT(NETWORKDAYS.INTL(AA$4,AA$4,Chômés))),"*",Montant),
IF(AND(OFFSET(AA53,,-Sens)&lt;&gt;"",OR(OFFSET(AA$4,,-Sens)=Tout_JF_P,NOT(NETWORKDAYS.INTL(OFFSET(AA$4,,-Sens),OFFSET(AA$4,,-Sens),Chômés)))),IF(OR(AA$4=Tout_JF_P,NOT(NETWORKDAYS.INTL(AA$4,AA$4,Chômés))),"*",Montant),
"")))))),"")</f>
        <v/>
      </c>
      <c r="AB53" s="61" t="str">
        <f t="array" aca="1" ref="AB53" ca="1">IFERROR(IF(AB$4&lt;$D53,"",
IF(AB$4&gt;La_Dernière_Opération,"",
IF(AB$4=La_Dernière_Opération,Montant,
IF(AB$4=$D53,IF(OR(AB$4=Tout_JF_P,NOT(NETWORKDAYS.INTL(AB$4,AB$4,Chômés))),"*",Montant),
IF(_T_E=AB$4,IF(OR(AB$4=Tout_JF_P,NOT(NETWORKDAYS.INTL(AB$4,AB$4,Chômés))),"*",Montant),
IF(AND(OFFSET(AB53,,-Sens)&lt;&gt;"",OR(OFFSET(AB$4,,-Sens)=Tout_JF_P,NOT(NETWORKDAYS.INTL(OFFSET(AB$4,,-Sens),OFFSET(AB$4,,-Sens),Chômés)))),IF(OR(AB$4=Tout_JF_P,NOT(NETWORKDAYS.INTL(AB$4,AB$4,Chômés))),"*",Montant),
"")))))),"")</f>
        <v/>
      </c>
      <c r="AC53" s="61" t="str">
        <f t="array" aca="1" ref="AC53" ca="1">IFERROR(IF(AC$4&lt;$D53,"",
IF(AC$4&gt;La_Dernière_Opération,"",
IF(AC$4=La_Dernière_Opération,Montant,
IF(AC$4=$D53,IF(OR(AC$4=Tout_JF_P,NOT(NETWORKDAYS.INTL(AC$4,AC$4,Chômés))),"*",Montant),
IF(_T_E=AC$4,IF(OR(AC$4=Tout_JF_P,NOT(NETWORKDAYS.INTL(AC$4,AC$4,Chômés))),"*",Montant),
IF(AND(OFFSET(AC53,,-Sens)&lt;&gt;"",OR(OFFSET(AC$4,,-Sens)=Tout_JF_P,NOT(NETWORKDAYS.INTL(OFFSET(AC$4,,-Sens),OFFSET(AC$4,,-Sens),Chômés)))),IF(OR(AC$4=Tout_JF_P,NOT(NETWORKDAYS.INTL(AC$4,AC$4,Chômés))),"*",Montant),
"")))))),"")</f>
        <v/>
      </c>
      <c r="AD53" s="61" t="str">
        <f t="array" aca="1" ref="AD53" ca="1">IFERROR(IF(AD$4&lt;$D53,"",
IF(AD$4&gt;La_Dernière_Opération,"",
IF(AD$4=La_Dernière_Opération,Montant,
IF(AD$4=$D53,IF(OR(AD$4=Tout_JF_P,NOT(NETWORKDAYS.INTL(AD$4,AD$4,Chômés))),"*",Montant),
IF(_T_E=AD$4,IF(OR(AD$4=Tout_JF_P,NOT(NETWORKDAYS.INTL(AD$4,AD$4,Chômés))),"*",Montant),
IF(AND(OFFSET(AD53,,-Sens)&lt;&gt;"",OR(OFFSET(AD$4,,-Sens)=Tout_JF_P,NOT(NETWORKDAYS.INTL(OFFSET(AD$4,,-Sens),OFFSET(AD$4,,-Sens),Chômés)))),IF(OR(AD$4=Tout_JF_P,NOT(NETWORKDAYS.INTL(AD$4,AD$4,Chômés))),"*",Montant),
"")))))),"")</f>
        <v/>
      </c>
      <c r="AE53" s="61" t="str">
        <f t="array" aca="1" ref="AE53" ca="1">IFERROR(IF(AE$4&lt;$D53,"",
IF(AE$4&gt;La_Dernière_Opération,"",
IF(AE$4=La_Dernière_Opération,Montant,
IF(AE$4=$D53,IF(OR(AE$4=Tout_JF_P,NOT(NETWORKDAYS.INTL(AE$4,AE$4,Chômés))),"*",Montant),
IF(_T_E=AE$4,IF(OR(AE$4=Tout_JF_P,NOT(NETWORKDAYS.INTL(AE$4,AE$4,Chômés))),"*",Montant),
IF(AND(OFFSET(AE53,,-Sens)&lt;&gt;"",OR(OFFSET(AE$4,,-Sens)=Tout_JF_P,NOT(NETWORKDAYS.INTL(OFFSET(AE$4,,-Sens),OFFSET(AE$4,,-Sens),Chômés)))),IF(OR(AE$4=Tout_JF_P,NOT(NETWORKDAYS.INTL(AE$4,AE$4,Chômés))),"*",Montant),
"")))))),"")</f>
        <v/>
      </c>
      <c r="AF53" s="61" t="str">
        <f t="array" aca="1" ref="AF53" ca="1">IFERROR(IF(AF$4&lt;$D53,"",
IF(AF$4&gt;La_Dernière_Opération,"",
IF(AF$4=La_Dernière_Opération,Montant,
IF(AF$4=$D53,IF(OR(AF$4=Tout_JF_P,NOT(NETWORKDAYS.INTL(AF$4,AF$4,Chômés))),"*",Montant),
IF(_T_E=AF$4,IF(OR(AF$4=Tout_JF_P,NOT(NETWORKDAYS.INTL(AF$4,AF$4,Chômés))),"*",Montant),
IF(AND(OFFSET(AF53,,-Sens)&lt;&gt;"",OR(OFFSET(AF$4,,-Sens)=Tout_JF_P,NOT(NETWORKDAYS.INTL(OFFSET(AF$4,,-Sens),OFFSET(AF$4,,-Sens),Chômés)))),IF(OR(AF$4=Tout_JF_P,NOT(NETWORKDAYS.INTL(AF$4,AF$4,Chômés))),"*",Montant),
"")))))),"")</f>
        <v/>
      </c>
      <c r="AG53" s="61" t="str">
        <f t="array" aca="1" ref="AG53" ca="1">IFERROR(IF(AG$4&lt;$D53,"",
IF(AG$4&gt;La_Dernière_Opération,"",
IF(AG$4=La_Dernière_Opération,Montant,
IF(AG$4=$D53,IF(OR(AG$4=Tout_JF_P,NOT(NETWORKDAYS.INTL(AG$4,AG$4,Chômés))),"*",Montant),
IF(_T_E=AG$4,IF(OR(AG$4=Tout_JF_P,NOT(NETWORKDAYS.INTL(AG$4,AG$4,Chômés))),"*",Montant),
IF(AND(OFFSET(AG53,,-Sens)&lt;&gt;"",OR(OFFSET(AG$4,,-Sens)=Tout_JF_P,NOT(NETWORKDAYS.INTL(OFFSET(AG$4,,-Sens),OFFSET(AG$4,,-Sens),Chômés)))),IF(OR(AG$4=Tout_JF_P,NOT(NETWORKDAYS.INTL(AG$4,AG$4,Chômés))),"*",Montant),
"")))))),"")</f>
        <v/>
      </c>
      <c r="AH53" s="61" t="str">
        <f t="array" aca="1" ref="AH53" ca="1">IFERROR(IF(AH$4&lt;$D53,"",
IF(AH$4&gt;La_Dernière_Opération,"",
IF(AH$4=La_Dernière_Opération,Montant,
IF(AH$4=$D53,IF(OR(AH$4=Tout_JF_P,NOT(NETWORKDAYS.INTL(AH$4,AH$4,Chômés))),"*",Montant),
IF(_T_E=AH$4,IF(OR(AH$4=Tout_JF_P,NOT(NETWORKDAYS.INTL(AH$4,AH$4,Chômés))),"*",Montant),
IF(AND(OFFSET(AH53,,-Sens)&lt;&gt;"",OR(OFFSET(AH$4,,-Sens)=Tout_JF_P,NOT(NETWORKDAYS.INTL(OFFSET(AH$4,,-Sens),OFFSET(AH$4,,-Sens),Chômés)))),IF(OR(AH$4=Tout_JF_P,NOT(NETWORKDAYS.INTL(AH$4,AH$4,Chômés))),"*",Montant),
"")))))),"")</f>
        <v/>
      </c>
      <c r="AI53" s="61" t="str">
        <f t="array" aca="1" ref="AI53" ca="1">IFERROR(IF(AI$4&lt;$D53,"",
IF(AI$4&gt;La_Dernière_Opération,"",
IF(AI$4=La_Dernière_Opération,Montant,
IF(AI$4=$D53,IF(OR(AI$4=Tout_JF_P,NOT(NETWORKDAYS.INTL(AI$4,AI$4,Chômés))),"*",Montant),
IF(_T_E=AI$4,IF(OR(AI$4=Tout_JF_P,NOT(NETWORKDAYS.INTL(AI$4,AI$4,Chômés))),"*",Montant),
IF(AND(OFFSET(AI53,,-Sens)&lt;&gt;"",OR(OFFSET(AI$4,,-Sens)=Tout_JF_P,NOT(NETWORKDAYS.INTL(OFFSET(AI$4,,-Sens),OFFSET(AI$4,,-Sens),Chômés)))),IF(OR(AI$4=Tout_JF_P,NOT(NETWORKDAYS.INTL(AI$4,AI$4,Chômés))),"*",Montant),
"")))))),"")</f>
        <v/>
      </c>
      <c r="AJ53" s="61" t="str">
        <f t="array" aca="1" ref="AJ53" ca="1">IFERROR(IF(AJ$4&lt;$D53,"",
IF(AJ$4&gt;La_Dernière_Opération,"",
IF(AJ$4=La_Dernière_Opération,Montant,
IF(AJ$4=$D53,IF(OR(AJ$4=Tout_JF_P,NOT(NETWORKDAYS.INTL(AJ$4,AJ$4,Chômés))),"*",Montant),
IF(_T_E=AJ$4,IF(OR(AJ$4=Tout_JF_P,NOT(NETWORKDAYS.INTL(AJ$4,AJ$4,Chômés))),"*",Montant),
IF(AND(OFFSET(AJ53,,-Sens)&lt;&gt;"",OR(OFFSET(AJ$4,,-Sens)=Tout_JF_P,NOT(NETWORKDAYS.INTL(OFFSET(AJ$4,,-Sens),OFFSET(AJ$4,,-Sens),Chômés)))),IF(OR(AJ$4=Tout_JF_P,NOT(NETWORKDAYS.INTL(AJ$4,AJ$4,Chômés))),"*",Montant),
"")))))),"")</f>
        <v/>
      </c>
      <c r="AK53" s="61" t="str">
        <f t="array" aca="1" ref="AK53" ca="1">IFERROR(IF(AK$4&lt;$D53,"",
IF(AK$4&gt;La_Dernière_Opération,"",
IF(AK$4=La_Dernière_Opération,Montant,
IF(AK$4=$D53,IF(OR(AK$4=Tout_JF_P,NOT(NETWORKDAYS.INTL(AK$4,AK$4,Chômés))),"*",Montant),
IF(_T_E=AK$4,IF(OR(AK$4=Tout_JF_P,NOT(NETWORKDAYS.INTL(AK$4,AK$4,Chômés))),"*",Montant),
IF(AND(OFFSET(AK53,,-Sens)&lt;&gt;"",OR(OFFSET(AK$4,,-Sens)=Tout_JF_P,NOT(NETWORKDAYS.INTL(OFFSET(AK$4,,-Sens),OFFSET(AK$4,,-Sens),Chômés)))),IF(OR(AK$4=Tout_JF_P,NOT(NETWORKDAYS.INTL(AK$4,AK$4,Chômés))),"*",Montant),
"")))))),"")</f>
        <v/>
      </c>
      <c r="AL53" s="61" t="str">
        <f t="array" aca="1" ref="AL53" ca="1">IFERROR(IF(AL$4&lt;$D53,"",
IF(AL$4&gt;La_Dernière_Opération,"",
IF(AL$4=La_Dernière_Opération,Montant,
IF(AL$4=$D53,IF(OR(AL$4=Tout_JF_P,NOT(NETWORKDAYS.INTL(AL$4,AL$4,Chômés))),"*",Montant),
IF(_T_E=AL$4,IF(OR(AL$4=Tout_JF_P,NOT(NETWORKDAYS.INTL(AL$4,AL$4,Chômés))),"*",Montant),
IF(AND(OFFSET(AL53,,-Sens)&lt;&gt;"",OR(OFFSET(AL$4,,-Sens)=Tout_JF_P,NOT(NETWORKDAYS.INTL(OFFSET(AL$4,,-Sens),OFFSET(AL$4,,-Sens),Chômés)))),IF(OR(AL$4=Tout_JF_P,NOT(NETWORKDAYS.INTL(AL$4,AL$4,Chômés))),"*",Montant),
"")))))),"")</f>
        <v/>
      </c>
      <c r="AM53" s="61" t="str">
        <f t="array" aca="1" ref="AM53" ca="1">IFERROR(IF(AM$4&lt;$D53,"",
IF(AM$4&gt;La_Dernière_Opération,"",
IF(AM$4=La_Dernière_Opération,Montant,
IF(AM$4=$D53,IF(OR(AM$4=Tout_JF_P,NOT(NETWORKDAYS.INTL(AM$4,AM$4,Chômés))),"*",Montant),
IF(_T_E=AM$4,IF(OR(AM$4=Tout_JF_P,NOT(NETWORKDAYS.INTL(AM$4,AM$4,Chômés))),"*",Montant),
IF(AND(OFFSET(AM53,,-Sens)&lt;&gt;"",OR(OFFSET(AM$4,,-Sens)=Tout_JF_P,NOT(NETWORKDAYS.INTL(OFFSET(AM$4,,-Sens),OFFSET(AM$4,,-Sens),Chômés)))),IF(OR(AM$4=Tout_JF_P,NOT(NETWORKDAYS.INTL(AM$4,AM$4,Chômés))),"*",Montant),
"")))))),"")</f>
        <v/>
      </c>
      <c r="AN53" s="61" t="str">
        <f t="array" aca="1" ref="AN53" ca="1">IFERROR(IF(AN$4&lt;$D53,"",
IF(AN$4&gt;La_Dernière_Opération,"",
IF(AN$4=La_Dernière_Opération,Montant,
IF(AN$4=$D53,IF(OR(AN$4=Tout_JF_P,NOT(NETWORKDAYS.INTL(AN$4,AN$4,Chômés))),"*",Montant),
IF(_T_E=AN$4,IF(OR(AN$4=Tout_JF_P,NOT(NETWORKDAYS.INTL(AN$4,AN$4,Chômés))),"*",Montant),
IF(AND(OFFSET(AN53,,-Sens)&lt;&gt;"",OR(OFFSET(AN$4,,-Sens)=Tout_JF_P,NOT(NETWORKDAYS.INTL(OFFSET(AN$4,,-Sens),OFFSET(AN$4,,-Sens),Chômés)))),IF(OR(AN$4=Tout_JF_P,NOT(NETWORKDAYS.INTL(AN$4,AN$4,Chômés))),"*",Montant),
"")))))),"")</f>
        <v/>
      </c>
      <c r="AO53" s="61" t="str">
        <f t="array" aca="1" ref="AO53" ca="1">IFERROR(IF(AO$4&lt;$D53,"",
IF(AO$4&gt;La_Dernière_Opération,"",
IF(AO$4=La_Dernière_Opération,Montant,
IF(AO$4=$D53,IF(OR(AO$4=Tout_JF_P,NOT(NETWORKDAYS.INTL(AO$4,AO$4,Chômés))),"*",Montant),
IF(_T_E=AO$4,IF(OR(AO$4=Tout_JF_P,NOT(NETWORKDAYS.INTL(AO$4,AO$4,Chômés))),"*",Montant),
IF(AND(OFFSET(AO53,,-Sens)&lt;&gt;"",OR(OFFSET(AO$4,,-Sens)=Tout_JF_P,NOT(NETWORKDAYS.INTL(OFFSET(AO$4,,-Sens),OFFSET(AO$4,,-Sens),Chômés)))),IF(OR(AO$4=Tout_JF_P,NOT(NETWORKDAYS.INTL(AO$4,AO$4,Chômés))),"*",Montant),
"")))))),"")</f>
        <v/>
      </c>
      <c r="AP53" s="61" t="str">
        <f t="array" aca="1" ref="AP53" ca="1">IFERROR(IF(AP$4&lt;$D53,"",
IF(AP$4&gt;La_Dernière_Opération,"",
IF(AP$4=La_Dernière_Opération,Montant,
IF(AP$4=$D53,IF(OR(AP$4=Tout_JF_P,NOT(NETWORKDAYS.INTL(AP$4,AP$4,Chômés))),"*",Montant),
IF(_T_E=AP$4,IF(OR(AP$4=Tout_JF_P,NOT(NETWORKDAYS.INTL(AP$4,AP$4,Chômés))),"*",Montant),
IF(AND(OFFSET(AP53,,-Sens)&lt;&gt;"",OR(OFFSET(AP$4,,-Sens)=Tout_JF_P,NOT(NETWORKDAYS.INTL(OFFSET(AP$4,,-Sens),OFFSET(AP$4,,-Sens),Chômés)))),IF(OR(AP$4=Tout_JF_P,NOT(NETWORKDAYS.INTL(AP$4,AP$4,Chômés))),"*",Montant),
"")))))),"")</f>
        <v/>
      </c>
      <c r="AQ53" s="61" t="str">
        <f t="array" aca="1" ref="AQ53" ca="1">IFERROR(IF(AQ$4&lt;$D53,"",
IF(AQ$4&gt;La_Dernière_Opération,"",
IF(AQ$4=La_Dernière_Opération,Montant,
IF(AQ$4=$D53,IF(OR(AQ$4=Tout_JF_P,NOT(NETWORKDAYS.INTL(AQ$4,AQ$4,Chômés))),"*",Montant),
IF(_T_E=AQ$4,IF(OR(AQ$4=Tout_JF_P,NOT(NETWORKDAYS.INTL(AQ$4,AQ$4,Chômés))),"*",Montant),
IF(AND(OFFSET(AQ53,,-Sens)&lt;&gt;"",OR(OFFSET(AQ$4,,-Sens)=Tout_JF_P,NOT(NETWORKDAYS.INTL(OFFSET(AQ$4,,-Sens),OFFSET(AQ$4,,-Sens),Chômés)))),IF(OR(AQ$4=Tout_JF_P,NOT(NETWORKDAYS.INTL(AQ$4,AQ$4,Chômés))),"*",Montant),
"")))))),"")</f>
        <v/>
      </c>
      <c r="AR53" s="61" t="str">
        <f t="array" aca="1" ref="AR53" ca="1">IFERROR(IF(AR$4&lt;$D53,"",
IF(AR$4&gt;La_Dernière_Opération,"",
IF(AR$4=La_Dernière_Opération,Montant,
IF(AR$4=$D53,IF(OR(AR$4=Tout_JF_P,NOT(NETWORKDAYS.INTL(AR$4,AR$4,Chômés))),"*",Montant),
IF(_T_E=AR$4,IF(OR(AR$4=Tout_JF_P,NOT(NETWORKDAYS.INTL(AR$4,AR$4,Chômés))),"*",Montant),
IF(AND(OFFSET(AR53,,-Sens)&lt;&gt;"",OR(OFFSET(AR$4,,-Sens)=Tout_JF_P,NOT(NETWORKDAYS.INTL(OFFSET(AR$4,,-Sens),OFFSET(AR$4,,-Sens),Chômés)))),IF(OR(AR$4=Tout_JF_P,NOT(NETWORKDAYS.INTL(AR$4,AR$4,Chômés))),"*",Montant),
"")))))),"")</f>
        <v/>
      </c>
      <c r="AS53" s="61" t="str">
        <f t="array" aca="1" ref="AS53" ca="1">IFERROR(IF(AS$4&lt;$D53,"",
IF(AS$4&gt;La_Dernière_Opération,"",
IF(AS$4=La_Dernière_Opération,Montant,
IF(AS$4=$D53,IF(OR(AS$4=Tout_JF_P,NOT(NETWORKDAYS.INTL(AS$4,AS$4,Chômés))),"*",Montant),
IF(_T_E=AS$4,IF(OR(AS$4=Tout_JF_P,NOT(NETWORKDAYS.INTL(AS$4,AS$4,Chômés))),"*",Montant),
IF(AND(OFFSET(AS53,,-Sens)&lt;&gt;"",OR(OFFSET(AS$4,,-Sens)=Tout_JF_P,NOT(NETWORKDAYS.INTL(OFFSET(AS$4,,-Sens),OFFSET(AS$4,,-Sens),Chômés)))),IF(OR(AS$4=Tout_JF_P,NOT(NETWORKDAYS.INTL(AS$4,AS$4,Chômés))),"*",Montant),
"")))))),"")</f>
        <v/>
      </c>
      <c r="AT53" s="61" t="str">
        <f t="array" aca="1" ref="AT53" ca="1">IFERROR(IF(AT$4&lt;$D53,"",
IF(AT$4&gt;La_Dernière_Opération,"",
IF(AT$4=La_Dernière_Opération,Montant,
IF(AT$4=$D53,IF(OR(AT$4=Tout_JF_P,NOT(NETWORKDAYS.INTL(AT$4,AT$4,Chômés))),"*",Montant),
IF(_T_E=AT$4,IF(OR(AT$4=Tout_JF_P,NOT(NETWORKDAYS.INTL(AT$4,AT$4,Chômés))),"*",Montant),
IF(AND(OFFSET(AT53,,-Sens)&lt;&gt;"",OR(OFFSET(AT$4,,-Sens)=Tout_JF_P,NOT(NETWORKDAYS.INTL(OFFSET(AT$4,,-Sens),OFFSET(AT$4,,-Sens),Chômés)))),IF(OR(AT$4=Tout_JF_P,NOT(NETWORKDAYS.INTL(AT$4,AT$4,Chômés))),"*",Montant),
"")))))),"")</f>
        <v/>
      </c>
      <c r="AU53" s="61" t="str">
        <f t="array" aca="1" ref="AU53" ca="1">IFERROR(IF(AU$4&lt;$D53,"",
IF(AU$4&gt;La_Dernière_Opération,"",
IF(AU$4=La_Dernière_Opération,Montant,
IF(AU$4=$D53,IF(OR(AU$4=Tout_JF_P,NOT(NETWORKDAYS.INTL(AU$4,AU$4,Chômés))),"*",Montant),
IF(_T_E=AU$4,IF(OR(AU$4=Tout_JF_P,NOT(NETWORKDAYS.INTL(AU$4,AU$4,Chômés))),"*",Montant),
IF(AND(OFFSET(AU53,,-Sens)&lt;&gt;"",OR(OFFSET(AU$4,,-Sens)=Tout_JF_P,NOT(NETWORKDAYS.INTL(OFFSET(AU$4,,-Sens),OFFSET(AU$4,,-Sens),Chômés)))),IF(OR(AU$4=Tout_JF_P,NOT(NETWORKDAYS.INTL(AU$4,AU$4,Chômés))),"*",Montant),
"")))))),"")</f>
        <v/>
      </c>
      <c r="AV53" s="61" t="str">
        <f t="array" aca="1" ref="AV53" ca="1">IFERROR(IF(AV$4&lt;$D53,"",
IF(AV$4&gt;La_Dernière_Opération,"",
IF(AV$4=La_Dernière_Opération,Montant,
IF(AV$4=$D53,IF(OR(AV$4=Tout_JF_P,NOT(NETWORKDAYS.INTL(AV$4,AV$4,Chômés))),"*",Montant),
IF(_T_E=AV$4,IF(OR(AV$4=Tout_JF_P,NOT(NETWORKDAYS.INTL(AV$4,AV$4,Chômés))),"*",Montant),
IF(AND(OFFSET(AV53,,-Sens)&lt;&gt;"",OR(OFFSET(AV$4,,-Sens)=Tout_JF_P,NOT(NETWORKDAYS.INTL(OFFSET(AV$4,,-Sens),OFFSET(AV$4,,-Sens),Chômés)))),IF(OR(AV$4=Tout_JF_P,NOT(NETWORKDAYS.INTL(AV$4,AV$4,Chômés))),"*",Montant),
"")))))),"")</f>
        <v/>
      </c>
      <c r="AW53" s="61" t="str">
        <f t="array" aca="1" ref="AW53" ca="1">IFERROR(IF(AW$4&lt;$D53,"",
IF(AW$4&gt;La_Dernière_Opération,"",
IF(AW$4=La_Dernière_Opération,Montant,
IF(AW$4=$D53,IF(OR(AW$4=Tout_JF_P,NOT(NETWORKDAYS.INTL(AW$4,AW$4,Chômés))),"*",Montant),
IF(_T_E=AW$4,IF(OR(AW$4=Tout_JF_P,NOT(NETWORKDAYS.INTL(AW$4,AW$4,Chômés))),"*",Montant),
IF(AND(OFFSET(AW53,,-Sens)&lt;&gt;"",OR(OFFSET(AW$4,,-Sens)=Tout_JF_P,NOT(NETWORKDAYS.INTL(OFFSET(AW$4,,-Sens),OFFSET(AW$4,,-Sens),Chômés)))),IF(OR(AW$4=Tout_JF_P,NOT(NETWORKDAYS.INTL(AW$4,AW$4,Chômés))),"*",Montant),
"")))))),"")</f>
        <v/>
      </c>
      <c r="AX53" s="61" t="str">
        <f t="array" aca="1" ref="AX53" ca="1">IFERROR(IF(AX$4&lt;$D53,"",
IF(AX$4&gt;La_Dernière_Opération,"",
IF(AX$4=La_Dernière_Opération,Montant,
IF(AX$4=$D53,IF(OR(AX$4=Tout_JF_P,NOT(NETWORKDAYS.INTL(AX$4,AX$4,Chômés))),"*",Montant),
IF(_T_E=AX$4,IF(OR(AX$4=Tout_JF_P,NOT(NETWORKDAYS.INTL(AX$4,AX$4,Chômés))),"*",Montant),
IF(AND(OFFSET(AX53,,-Sens)&lt;&gt;"",OR(OFFSET(AX$4,,-Sens)=Tout_JF_P,NOT(NETWORKDAYS.INTL(OFFSET(AX$4,,-Sens),OFFSET(AX$4,,-Sens),Chômés)))),IF(OR(AX$4=Tout_JF_P,NOT(NETWORKDAYS.INTL(AX$4,AX$4,Chômés))),"*",Montant),
"")))))),"")</f>
        <v/>
      </c>
      <c r="AY53" s="61" t="str">
        <f t="array" aca="1" ref="AY53" ca="1">IFERROR(IF(AY$4&lt;$D53,"",
IF(AY$4&gt;La_Dernière_Opération,"",
IF(AY$4=La_Dernière_Opération,Montant,
IF(AY$4=$D53,IF(OR(AY$4=Tout_JF_P,NOT(NETWORKDAYS.INTL(AY$4,AY$4,Chômés))),"*",Montant),
IF(_T_E=AY$4,IF(OR(AY$4=Tout_JF_P,NOT(NETWORKDAYS.INTL(AY$4,AY$4,Chômés))),"*",Montant),
IF(AND(OFFSET(AY53,,-Sens)&lt;&gt;"",OR(OFFSET(AY$4,,-Sens)=Tout_JF_P,NOT(NETWORKDAYS.INTL(OFFSET(AY$4,,-Sens),OFFSET(AY$4,,-Sens),Chômés)))),IF(OR(AY$4=Tout_JF_P,NOT(NETWORKDAYS.INTL(AY$4,AY$4,Chômés))),"*",Montant),
"")))))),"")</f>
        <v/>
      </c>
      <c r="AZ53" s="61" t="str">
        <f t="array" aca="1" ref="AZ53" ca="1">IFERROR(IF(AZ$4&lt;$D53,"",
IF(AZ$4&gt;La_Dernière_Opération,"",
IF(AZ$4=La_Dernière_Opération,Montant,
IF(AZ$4=$D53,IF(OR(AZ$4=Tout_JF_P,NOT(NETWORKDAYS.INTL(AZ$4,AZ$4,Chômés))),"*",Montant),
IF(_T_E=AZ$4,IF(OR(AZ$4=Tout_JF_P,NOT(NETWORKDAYS.INTL(AZ$4,AZ$4,Chômés))),"*",Montant),
IF(AND(OFFSET(AZ53,,-Sens)&lt;&gt;"",OR(OFFSET(AZ$4,,-Sens)=Tout_JF_P,NOT(NETWORKDAYS.INTL(OFFSET(AZ$4,,-Sens),OFFSET(AZ$4,,-Sens),Chômés)))),IF(OR(AZ$4=Tout_JF_P,NOT(NETWORKDAYS.INTL(AZ$4,AZ$4,Chômés))),"*",Montant),
"")))))),"")</f>
        <v/>
      </c>
      <c r="BA53" s="61" t="str">
        <f t="array" aca="1" ref="BA53" ca="1">IFERROR(IF(BA$4&lt;$D53,"",
IF(BA$4&gt;La_Dernière_Opération,"",
IF(BA$4=La_Dernière_Opération,Montant,
IF(BA$4=$D53,IF(OR(BA$4=Tout_JF_P,NOT(NETWORKDAYS.INTL(BA$4,BA$4,Chômés))),"*",Montant),
IF(_T_E=BA$4,IF(OR(BA$4=Tout_JF_P,NOT(NETWORKDAYS.INTL(BA$4,BA$4,Chômés))),"*",Montant),
IF(AND(OFFSET(BA53,,-Sens)&lt;&gt;"",OR(OFFSET(BA$4,,-Sens)=Tout_JF_P,NOT(NETWORKDAYS.INTL(OFFSET(BA$4,,-Sens),OFFSET(BA$4,,-Sens),Chômés)))),IF(OR(BA$4=Tout_JF_P,NOT(NETWORKDAYS.INTL(BA$4,BA$4,Chômés))),"*",Montant),
"")))))),"")</f>
        <v/>
      </c>
      <c r="BB53" s="44" t="str">
        <f t="array" aca="1" ref="BB53" ca="1">IFERROR(IF(BB$4&lt;$D53,"",
IF(BB$4&gt;La_Dernière_Opération,"",
IF(BB$4=La_Dernière_Opération,Montant,
IF(BB$4=$D53,IF(OR(BB$4=Tout_JF_P,NOT(NETWORKDAYS.INTL(BB$4,BB$4,Chômés))),"*",Montant),
IF(_T_E=BB$4,IF(OR(BB$4=Tout_JF_P,NOT(NETWORKDAYS.INTL(BB$4,BB$4,Chômés))),"*",Montant),
IF(AND(OFFSET(BB53,,-Sens)&lt;&gt;"",OR(OFFSET(BB$4,,-Sens)=Tout_JF_P,NOT(NETWORKDAYS.INTL(OFFSET(BB$4,,-Sens),OFFSET(BB$4,,-Sens),Chômés)))),IF(OR(BB$4=Tout_JF_P,NOT(NETWORKDAYS.INTL(BB$4,BB$4,Chômés))),"*",Montant),
"")))))),"")</f>
        <v/>
      </c>
      <c r="BC53" s="44" t="str">
        <f t="array" aca="1" ref="BC53" ca="1">IFERROR(IF(BC$4&lt;$D53,"",
IF(BC$4&gt;La_Dernière_Opération,"",
IF(BC$4=La_Dernière_Opération,Montant,
IF(BC$4=$D53,IF(OR(BC$4=Tout_JF_P,NOT(NETWORKDAYS.INTL(BC$4,BC$4,Chômés))),"*",Montant),
IF(_T_E=BC$4,IF(OR(BC$4=Tout_JF_P,NOT(NETWORKDAYS.INTL(BC$4,BC$4,Chômés))),"*",Montant),
IF(AND(OFFSET(BC53,,-Sens)&lt;&gt;"",OR(OFFSET(BC$4,,-Sens)=Tout_JF_P,NOT(NETWORKDAYS.INTL(OFFSET(BC$4,,-Sens),OFFSET(BC$4,,-Sens),Chômés)))),IF(OR(BC$4=Tout_JF_P,NOT(NETWORKDAYS.INTL(BC$4,BC$4,Chômés))),"*",Montant),
"")))))),"")</f>
        <v/>
      </c>
      <c r="BD53" s="44" t="str">
        <f t="array" aca="1" ref="BD53" ca="1">IFERROR(IF(BD$4&lt;$D53,"",
IF(BD$4&gt;La_Dernière_Opération,"",
IF(BD$4=La_Dernière_Opération,Montant,
IF(BD$4=$D53,IF(OR(BD$4=Tout_JF_P,NOT(NETWORKDAYS.INTL(BD$4,BD$4,Chômés))),"*",Montant),
IF(_T_E=BD$4,IF(OR(BD$4=Tout_JF_P,NOT(NETWORKDAYS.INTL(BD$4,BD$4,Chômés))),"*",Montant),
IF(AND(OFFSET(BD53,,-Sens)&lt;&gt;"",OR(OFFSET(BD$4,,-Sens)=Tout_JF_P,NOT(NETWORKDAYS.INTL(OFFSET(BD$4,,-Sens),OFFSET(BD$4,,-Sens),Chômés)))),IF(OR(BD$4=Tout_JF_P,NOT(NETWORKDAYS.INTL(BD$4,BD$4,Chômés))),"*",Montant),
"")))))),"")</f>
        <v/>
      </c>
      <c r="BE53" s="44" t="str">
        <f t="array" aca="1" ref="BE53" ca="1">IFERROR(IF(BE$4&lt;$D53,"",
IF(BE$4&gt;La_Dernière_Opération,"",
IF(BE$4=La_Dernière_Opération,Montant,
IF(BE$4=$D53,IF(OR(BE$4=Tout_JF_P,NOT(NETWORKDAYS.INTL(BE$4,BE$4,Chômés))),"*",Montant),
IF(_T_E=BE$4,IF(OR(BE$4=Tout_JF_P,NOT(NETWORKDAYS.INTL(BE$4,BE$4,Chômés))),"*",Montant),
IF(AND(OFFSET(BE53,,-Sens)&lt;&gt;"",OR(OFFSET(BE$4,,-Sens)=Tout_JF_P,NOT(NETWORKDAYS.INTL(OFFSET(BE$4,,-Sens),OFFSET(BE$4,,-Sens),Chômés)))),IF(OR(BE$4=Tout_JF_P,NOT(NETWORKDAYS.INTL(BE$4,BE$4,Chômés))),"*",Montant),
"")))))),"")</f>
        <v/>
      </c>
      <c r="BF53" s="44" t="str">
        <f t="array" aca="1" ref="BF53" ca="1">IFERROR(IF(BF$4&lt;$D53,"",
IF(BF$4&gt;La_Dernière_Opération,"",
IF(BF$4=La_Dernière_Opération,Montant,
IF(BF$4=$D53,IF(OR(BF$4=Tout_JF_P,NOT(NETWORKDAYS.INTL(BF$4,BF$4,Chômés))),"*",Montant),
IF(_T_E=BF$4,IF(OR(BF$4=Tout_JF_P,NOT(NETWORKDAYS.INTL(BF$4,BF$4,Chômés))),"*",Montant),
IF(AND(OFFSET(BF53,,-Sens)&lt;&gt;"",OR(OFFSET(BF$4,,-Sens)=Tout_JF_P,NOT(NETWORKDAYS.INTL(OFFSET(BF$4,,-Sens),OFFSET(BF$4,,-Sens),Chômés)))),IF(OR(BF$4=Tout_JF_P,NOT(NETWORKDAYS.INTL(BF$4,BF$4,Chômés))),"*",Montant),
"")))))),"")</f>
        <v/>
      </c>
      <c r="BG53" s="44" t="str">
        <f t="array" aca="1" ref="BG53" ca="1">IFERROR(IF(BG$4&lt;$D53,"",
IF(BG$4&gt;La_Dernière_Opération,"",
IF(BG$4=La_Dernière_Opération,Montant,
IF(BG$4=$D53,IF(OR(BG$4=Tout_JF_P,NOT(NETWORKDAYS.INTL(BG$4,BG$4,Chômés))),"*",Montant),
IF(_T_E=BG$4,IF(OR(BG$4=Tout_JF_P,NOT(NETWORKDAYS.INTL(BG$4,BG$4,Chômés))),"*",Montant),
IF(AND(OFFSET(BG53,,-Sens)&lt;&gt;"",OR(OFFSET(BG$4,,-Sens)=Tout_JF_P,NOT(NETWORKDAYS.INTL(OFFSET(BG$4,,-Sens),OFFSET(BG$4,,-Sens),Chômés)))),IF(OR(BG$4=Tout_JF_P,NOT(NETWORKDAYS.INTL(BG$4,BG$4,Chômés))),"*",Montant),
"")))))),"")</f>
        <v/>
      </c>
      <c r="BH53" s="40" t="str">
        <f t="array" aca="1" ref="BH53" ca="1">IFERROR(IF(BH$4&lt;$D53,"",
IF(BH$4&gt;La_Dernière_Opération,"",
IF(BH$4=La_Dernière_Opération,Montant,
IF(BH$4=$D53,IF(OR(BH$4=Tout_JF_P,NOT(NETWORKDAYS.INTL(BH$4,BH$4,Chômés))),"*",Montant),
IF(_T_E=BH$4,IF(OR(BH$4=Tout_JF_P,NOT(NETWORKDAYS.INTL(BH$4,BH$4,Chômés))),"*",Montant),
IF(AND(OFFSET(BH53,,-Sens)&lt;&gt;"",OR(OFFSET(BH$4,,-Sens)=Tout_JF_P,NOT(NETWORKDAYS.INTL(OFFSET(BH$4,,-Sens),OFFSET(BH$4,,-Sens),Chômés)))),IF(OR(BH$4=Tout_JF_P,NOT(NETWORKDAYS.INTL(BH$4,BH$4,Chômés))),"*",Montant),
"")))))),"")</f>
        <v/>
      </c>
    </row>
    <row r="54" spans="1:60" ht="26.25" x14ac:dyDescent="0.25">
      <c r="A54" s="63" t="s">
        <v>161</v>
      </c>
      <c r="B54" s="75" t="s">
        <v>168</v>
      </c>
      <c r="C54" s="71"/>
      <c r="D54" s="72">
        <v>43871</v>
      </c>
      <c r="E54" s="77" t="s">
        <v>54</v>
      </c>
      <c r="F54" s="73">
        <v>10000</v>
      </c>
      <c r="G54" s="71"/>
      <c r="H54" s="74">
        <f t="array" aca="1" ref="H54" ca="1">IF(OR($D54=Fériés,$D54=Ponts,NOT(NETWORKDAYS.INTL($D54,$D54,Chômés))),"Erreur de",IF($D54="","Absence de",IFERROR(
IF($I54="Terminé","Opération",
IF(TODAY()&lt;=$D54,$D54,
IF($I54&lt;WORKDAY.INTL(Prochaine_Echéance,IF(OR(WORKDAY.INTL(Prochaine_Echéance,0,Chômés,Tout_JF_P)=Tout_JF_P),1,0)*Sens,Chômés,Tout_JF_P),
$I54,
WORKDAY.INTL(Prochaine_Echéance,IF(OR(WORKDAY.INTL(Prochaine_Echéance,0,Chômés,Tout_JF_P)=Tout_JF_P),1,0)*Sens,Chômés,Tout_JF_P))
)),
IF($D54="","Absence de","Erreur de"))))</f>
        <v>43961</v>
      </c>
      <c r="I54" s="60" t="str">
        <f t="array" aca="1" ref="I54" ca="1">IF(OR($D54=Fériés,$D54=Ponts,NOT(NETWORKDAYS.INTL($D54,$D54,Chômés))),"date de début",IFERROR(
IF(La_Dernière_Opération&gt;EDATE($D54,100),"Perpétuel",
IF(La_Dernière_Opération&lt;TODAY(),"Terminé",La_Dernière_Opération)),IF(AND(ISNUMBER($D54),$E54=""),"périodicité","date de début")))</f>
        <v>Perpétuel</v>
      </c>
      <c r="J54" s="40" t="str">
        <f t="array" aca="1" ref="J54" ca="1">IFERROR(IF(J$4&lt;$D54,"",
IF(J$4&gt;La_Dernière_Opération,"",
IF(J$4=La_Dernière_Opération,Montant,
IF(J$4=$D54,IF(OR(J$4=Tout_JF_P,NOT(NETWORKDAYS.INTL(J$4,J$4,Chômés))),"*",Montant),
IF(_T_E=J$4,IF(OR(J$4=Tout_JF_P,NOT(NETWORKDAYS.INTL(J$4,J$4,Chômés))),"*",Montant),
IF(AND(OFFSET(J54,,-Sens)&lt;&gt;"",OR(OFFSET(J$4,,-Sens)=Tout_JF_P,NOT(NETWORKDAYS.INTL(OFFSET(J$4,,-Sens),OFFSET(J$4,,-Sens),Chômés)))),IF(OR(J$4=Tout_JF_P,NOT(NETWORKDAYS.INTL(J$4,J$4,Chômés))),"*",Montant),
"")))))),"")</f>
        <v/>
      </c>
      <c r="K54" s="40" t="str">
        <f t="array" aca="1" ref="K54" ca="1">IFERROR(IF(K$4&lt;$D54,"",
IF(K$4&gt;La_Dernière_Opération,"",
IF(K$4=La_Dernière_Opération,Montant,
IF(K$4=$D54,IF(OR(K$4=Tout_JF_P,NOT(NETWORKDAYS.INTL(K$4,K$4,Chômés))),"*",Montant),
IF(_T_E=K$4,IF(OR(K$4=Tout_JF_P,NOT(NETWORKDAYS.INTL(K$4,K$4,Chômés))),"*",Montant),
IF(AND(OFFSET(K54,,-Sens)&lt;&gt;"",OR(OFFSET(K$4,,-Sens)=Tout_JF_P,NOT(NETWORKDAYS.INTL(OFFSET(K$4,,-Sens),OFFSET(K$4,,-Sens),Chômés)))),IF(OR(K$4=Tout_JF_P,NOT(NETWORKDAYS.INTL(K$4,K$4,Chômés))),"*",Montant),
"")))))),"")</f>
        <v/>
      </c>
      <c r="L54" s="40" t="str">
        <f t="array" aca="1" ref="L54" ca="1">IFERROR(IF(L$4&lt;$D54,"",
IF(L$4&gt;La_Dernière_Opération,"",
IF(L$4=La_Dernière_Opération,Montant,
IF(L$4=$D54,IF(OR(L$4=Tout_JF_P,NOT(NETWORKDAYS.INTL(L$4,L$4,Chômés))),"*",Montant),
IF(_T_E=L$4,IF(OR(L$4=Tout_JF_P,NOT(NETWORKDAYS.INTL(L$4,L$4,Chômés))),"*",Montant),
IF(AND(OFFSET(L54,,-Sens)&lt;&gt;"",OR(OFFSET(L$4,,-Sens)=Tout_JF_P,NOT(NETWORKDAYS.INTL(OFFSET(L$4,,-Sens),OFFSET(L$4,,-Sens),Chômés)))),IF(OR(L$4=Tout_JF_P,NOT(NETWORKDAYS.INTL(L$4,L$4,Chômés))),"*",Montant),
"")))))),"")</f>
        <v/>
      </c>
      <c r="M54" s="40" t="str">
        <f t="array" aca="1" ref="M54" ca="1">IFERROR(IF(M$4&lt;$D54,"",
IF(M$4&gt;La_Dernière_Opération,"",
IF(M$4=La_Dernière_Opération,Montant,
IF(M$4=$D54,IF(OR(M$4=Tout_JF_P,NOT(NETWORKDAYS.INTL(M$4,M$4,Chômés))),"*",Montant),
IF(_T_E=M$4,IF(OR(M$4=Tout_JF_P,NOT(NETWORKDAYS.INTL(M$4,M$4,Chômés))),"*",Montant),
IF(AND(OFFSET(M54,,-Sens)&lt;&gt;"",OR(OFFSET(M$4,,-Sens)=Tout_JF_P,NOT(NETWORKDAYS.INTL(OFFSET(M$4,,-Sens),OFFSET(M$4,,-Sens),Chômés)))),IF(OR(M$4=Tout_JF_P,NOT(NETWORKDAYS.INTL(M$4,M$4,Chômés))),"*",Montant),
"")))))),"")</f>
        <v/>
      </c>
      <c r="N54" s="40" t="str">
        <f t="array" aca="1" ref="N54" ca="1">IFERROR(IF(N$4&lt;$D54,"",
IF(N$4&gt;La_Dernière_Opération,"",
IF(N$4=La_Dernière_Opération,Montant,
IF(N$4=$D54,IF(OR(N$4=Tout_JF_P,NOT(NETWORKDAYS.INTL(N$4,N$4,Chômés))),"*",Montant),
IF(_T_E=N$4,IF(OR(N$4=Tout_JF_P,NOT(NETWORKDAYS.INTL(N$4,N$4,Chômés))),"*",Montant),
IF(AND(OFFSET(N54,,-Sens)&lt;&gt;"",OR(OFFSET(N$4,,-Sens)=Tout_JF_P,NOT(NETWORKDAYS.INTL(OFFSET(N$4,,-Sens),OFFSET(N$4,,-Sens),Chômés)))),IF(OR(N$4=Tout_JF_P,NOT(NETWORKDAYS.INTL(N$4,N$4,Chômés))),"*",Montant),
"")))))),"")</f>
        <v/>
      </c>
      <c r="O54" s="40" t="str">
        <f t="array" aca="1" ref="O54" ca="1">IFERROR(IF(O$4&lt;$D54,"",
IF(O$4&gt;La_Dernière_Opération,"",
IF(O$4=La_Dernière_Opération,Montant,
IF(O$4=$D54,IF(OR(O$4=Tout_JF_P,NOT(NETWORKDAYS.INTL(O$4,O$4,Chômés))),"*",Montant),
IF(_T_E=O$4,IF(OR(O$4=Tout_JF_P,NOT(NETWORKDAYS.INTL(O$4,O$4,Chômés))),"*",Montant),
IF(AND(OFFSET(O54,,-Sens)&lt;&gt;"",OR(OFFSET(O$4,,-Sens)=Tout_JF_P,NOT(NETWORKDAYS.INTL(OFFSET(O$4,,-Sens),OFFSET(O$4,,-Sens),Chômés)))),IF(OR(O$4=Tout_JF_P,NOT(NETWORKDAYS.INTL(O$4,O$4,Chômés))),"*",Montant),
"")))))),"")</f>
        <v/>
      </c>
      <c r="P54" s="40" t="str">
        <f t="array" aca="1" ref="P54" ca="1">IFERROR(IF(P$4&lt;$D54,"",
IF(P$4&gt;La_Dernière_Opération,"",
IF(P$4=La_Dernière_Opération,Montant,
IF(P$4=$D54,IF(OR(P$4=Tout_JF_P,NOT(NETWORKDAYS.INTL(P$4,P$4,Chômés))),"*",Montant),
IF(_T_E=P$4,IF(OR(P$4=Tout_JF_P,NOT(NETWORKDAYS.INTL(P$4,P$4,Chômés))),"*",Montant),
IF(AND(OFFSET(P54,,-Sens)&lt;&gt;"",OR(OFFSET(P$4,,-Sens)=Tout_JF_P,NOT(NETWORKDAYS.INTL(OFFSET(P$4,,-Sens),OFFSET(P$4,,-Sens),Chômés)))),IF(OR(P$4=Tout_JF_P,NOT(NETWORKDAYS.INTL(P$4,P$4,Chômés))),"*",Montant),
"")))))),"")</f>
        <v/>
      </c>
      <c r="Q54" s="40" t="str">
        <f t="array" aca="1" ref="Q54" ca="1">IFERROR(IF(Q$4&lt;$D54,"",
IF(Q$4&gt;La_Dernière_Opération,"",
IF(Q$4=La_Dernière_Opération,Montant,
IF(Q$4=$D54,IF(OR(Q$4=Tout_JF_P,NOT(NETWORKDAYS.INTL(Q$4,Q$4,Chômés))),"*",Montant),
IF(_T_E=Q$4,IF(OR(Q$4=Tout_JF_P,NOT(NETWORKDAYS.INTL(Q$4,Q$4,Chômés))),"*",Montant),
IF(AND(OFFSET(Q54,,-Sens)&lt;&gt;"",OR(OFFSET(Q$4,,-Sens)=Tout_JF_P,NOT(NETWORKDAYS.INTL(OFFSET(Q$4,,-Sens),OFFSET(Q$4,,-Sens),Chômés)))),IF(OR(Q$4=Tout_JF_P,NOT(NETWORKDAYS.INTL(Q$4,Q$4,Chômés))),"*",Montant),
"")))))),"")</f>
        <v/>
      </c>
      <c r="R54" s="61" t="str">
        <f t="array" aca="1" ref="R54" ca="1">IFERROR(IF(R$4&lt;$D54,"",
IF(R$4&gt;La_Dernière_Opération,"",
IF(R$4=La_Dernière_Opération,Montant,
IF(R$4=$D54,IF(OR(R$4=Tout_JF_P,NOT(NETWORKDAYS.INTL(R$4,R$4,Chômés))),"*",Montant),
IF(_T_E=R$4,IF(OR(R$4=Tout_JF_P,NOT(NETWORKDAYS.INTL(R$4,R$4,Chômés))),"*",Montant),
IF(AND(OFFSET(R54,,-Sens)&lt;&gt;"",OR(OFFSET(R$4,,-Sens)=Tout_JF_P,NOT(NETWORKDAYS.INTL(OFFSET(R$4,,-Sens),OFFSET(R$4,,-Sens),Chômés)))),IF(OR(R$4=Tout_JF_P,NOT(NETWORKDAYS.INTL(R$4,R$4,Chômés))),"*",Montant),
"")))))),"")</f>
        <v/>
      </c>
      <c r="S54" s="61" t="str">
        <f t="array" aca="1" ref="S54" ca="1">IFERROR(IF(S$4&lt;$D54,"",
IF(S$4&gt;La_Dernière_Opération,"",
IF(S$4=La_Dernière_Opération,Montant,
IF(S$4=$D54,IF(OR(S$4=Tout_JF_P,NOT(NETWORKDAYS.INTL(S$4,S$4,Chômés))),"*",Montant),
IF(_T_E=S$4,IF(OR(S$4=Tout_JF_P,NOT(NETWORKDAYS.INTL(S$4,S$4,Chômés))),"*",Montant),
IF(AND(OFFSET(S54,,-Sens)&lt;&gt;"",OR(OFFSET(S$4,,-Sens)=Tout_JF_P,NOT(NETWORKDAYS.INTL(OFFSET(S$4,,-Sens),OFFSET(S$4,,-Sens),Chômés)))),IF(OR(S$4=Tout_JF_P,NOT(NETWORKDAYS.INTL(S$4,S$4,Chômés))),"*",Montant),
"")))))),"")</f>
        <v/>
      </c>
      <c r="T54" s="61" t="str">
        <f t="array" aca="1" ref="T54" ca="1">IFERROR(IF(T$4&lt;$D54,"",
IF(T$4&gt;La_Dernière_Opération,"",
IF(T$4=La_Dernière_Opération,Montant,
IF(T$4=$D54,IF(OR(T$4=Tout_JF_P,NOT(NETWORKDAYS.INTL(T$4,T$4,Chômés))),"*",Montant),
IF(_T_E=T$4,IF(OR(T$4=Tout_JF_P,NOT(NETWORKDAYS.INTL(T$4,T$4,Chômés))),"*",Montant),
IF(AND(OFFSET(T54,,-Sens)&lt;&gt;"",OR(OFFSET(T$4,,-Sens)=Tout_JF_P,NOT(NETWORKDAYS.INTL(OFFSET(T$4,,-Sens),OFFSET(T$4,,-Sens),Chômés)))),IF(OR(T$4=Tout_JF_P,NOT(NETWORKDAYS.INTL(T$4,T$4,Chômés))),"*",Montant),
"")))))),"")</f>
        <v/>
      </c>
      <c r="U54" s="61" t="str">
        <f t="array" aca="1" ref="U54" ca="1">IFERROR(IF(U$4&lt;$D54,"",
IF(U$4&gt;La_Dernière_Opération,"",
IF(U$4=La_Dernière_Opération,Montant,
IF(U$4=$D54,IF(OR(U$4=Tout_JF_P,NOT(NETWORKDAYS.INTL(U$4,U$4,Chômés))),"*",Montant),
IF(_T_E=U$4,IF(OR(U$4=Tout_JF_P,NOT(NETWORKDAYS.INTL(U$4,U$4,Chômés))),"*",Montant),
IF(AND(OFFSET(U54,,-Sens)&lt;&gt;"",OR(OFFSET(U$4,,-Sens)=Tout_JF_P,NOT(NETWORKDAYS.INTL(OFFSET(U$4,,-Sens),OFFSET(U$4,,-Sens),Chômés)))),IF(OR(U$4=Tout_JF_P,NOT(NETWORKDAYS.INTL(U$4,U$4,Chômés))),"*",Montant),
"")))))),"")</f>
        <v/>
      </c>
      <c r="V54" s="61" t="str">
        <f t="array" aca="1" ref="V54" ca="1">IFERROR(IF(V$4&lt;$D54,"",
IF(V$4&gt;La_Dernière_Opération,"",
IF(V$4=La_Dernière_Opération,Montant,
IF(V$4=$D54,IF(OR(V$4=Tout_JF_P,NOT(NETWORKDAYS.INTL(V$4,V$4,Chômés))),"*",Montant),
IF(_T_E=V$4,IF(OR(V$4=Tout_JF_P,NOT(NETWORKDAYS.INTL(V$4,V$4,Chômés))),"*",Montant),
IF(AND(OFFSET(V54,,-Sens)&lt;&gt;"",OR(OFFSET(V$4,,-Sens)=Tout_JF_P,NOT(NETWORKDAYS.INTL(OFFSET(V$4,,-Sens),OFFSET(V$4,,-Sens),Chômés)))),IF(OR(V$4=Tout_JF_P,NOT(NETWORKDAYS.INTL(V$4,V$4,Chômés))),"*",Montant),
"")))))),"")</f>
        <v/>
      </c>
      <c r="W54" s="61" t="str">
        <f t="array" aca="1" ref="W54" ca="1">IFERROR(IF(W$4&lt;$D54,"",
IF(W$4&gt;La_Dernière_Opération,"",
IF(W$4=La_Dernière_Opération,Montant,
IF(W$4=$D54,IF(OR(W$4=Tout_JF_P,NOT(NETWORKDAYS.INTL(W$4,W$4,Chômés))),"*",Montant),
IF(_T_E=W$4,IF(OR(W$4=Tout_JF_P,NOT(NETWORKDAYS.INTL(W$4,W$4,Chômés))),"*",Montant),
IF(AND(OFFSET(W54,,-Sens)&lt;&gt;"",OR(OFFSET(W$4,,-Sens)=Tout_JF_P,NOT(NETWORKDAYS.INTL(OFFSET(W$4,,-Sens),OFFSET(W$4,,-Sens),Chômés)))),IF(OR(W$4=Tout_JF_P,NOT(NETWORKDAYS.INTL(W$4,W$4,Chômés))),"*",Montant),
"")))))),"")</f>
        <v/>
      </c>
      <c r="X54" s="61" t="str">
        <f t="array" aca="1" ref="X54" ca="1">IFERROR(IF(X$4&lt;$D54,"",
IF(X$4&gt;La_Dernière_Opération,"",
IF(X$4=La_Dernière_Opération,Montant,
IF(X$4=$D54,IF(OR(X$4=Tout_JF_P,NOT(NETWORKDAYS.INTL(X$4,X$4,Chômés))),"*",Montant),
IF(_T_E=X$4,IF(OR(X$4=Tout_JF_P,NOT(NETWORKDAYS.INTL(X$4,X$4,Chômés))),"*",Montant),
IF(AND(OFFSET(X54,,-Sens)&lt;&gt;"",OR(OFFSET(X$4,,-Sens)=Tout_JF_P,NOT(NETWORKDAYS.INTL(OFFSET(X$4,,-Sens),OFFSET(X$4,,-Sens),Chômés)))),IF(OR(X$4=Tout_JF_P,NOT(NETWORKDAYS.INTL(X$4,X$4,Chômés))),"*",Montant),
"")))))),"")</f>
        <v/>
      </c>
      <c r="Y54" s="61" t="str">
        <f t="array" aca="1" ref="Y54" ca="1">IFERROR(IF(Y$4&lt;$D54,"",
IF(Y$4&gt;La_Dernière_Opération,"",
IF(Y$4=La_Dernière_Opération,Montant,
IF(Y$4=$D54,IF(OR(Y$4=Tout_JF_P,NOT(NETWORKDAYS.INTL(Y$4,Y$4,Chômés))),"*",Montant),
IF(_T_E=Y$4,IF(OR(Y$4=Tout_JF_P,NOT(NETWORKDAYS.INTL(Y$4,Y$4,Chômés))),"*",Montant),
IF(AND(OFFSET(Y54,,-Sens)&lt;&gt;"",OR(OFFSET(Y$4,,-Sens)=Tout_JF_P,NOT(NETWORKDAYS.INTL(OFFSET(Y$4,,-Sens),OFFSET(Y$4,,-Sens),Chômés)))),IF(OR(Y$4=Tout_JF_P,NOT(NETWORKDAYS.INTL(Y$4,Y$4,Chômés))),"*",Montant),
"")))))),"")</f>
        <v/>
      </c>
      <c r="Z54" s="61" t="str">
        <f t="array" aca="1" ref="Z54" ca="1">IFERROR(IF(Z$4&lt;$D54,"",
IF(Z$4&gt;La_Dernière_Opération,"",
IF(Z$4=La_Dernière_Opération,Montant,
IF(Z$4=$D54,IF(OR(Z$4=Tout_JF_P,NOT(NETWORKDAYS.INTL(Z$4,Z$4,Chômés))),"*",Montant),
IF(_T_E=Z$4,IF(OR(Z$4=Tout_JF_P,NOT(NETWORKDAYS.INTL(Z$4,Z$4,Chômés))),"*",Montant),
IF(AND(OFFSET(Z54,,-Sens)&lt;&gt;"",OR(OFFSET(Z$4,,-Sens)=Tout_JF_P,NOT(NETWORKDAYS.INTL(OFFSET(Z$4,,-Sens),OFFSET(Z$4,,-Sens),Chômés)))),IF(OR(Z$4=Tout_JF_P,NOT(NETWORKDAYS.INTL(Z$4,Z$4,Chômés))),"*",Montant),
"")))))),"")</f>
        <v/>
      </c>
      <c r="AA54" s="61" t="str">
        <f t="array" aca="1" ref="AA54" ca="1">IFERROR(IF(AA$4&lt;$D54,"",
IF(AA$4&gt;La_Dernière_Opération,"",
IF(AA$4=La_Dernière_Opération,Montant,
IF(AA$4=$D54,IF(OR(AA$4=Tout_JF_P,NOT(NETWORKDAYS.INTL(AA$4,AA$4,Chômés))),"*",Montant),
IF(_T_E=AA$4,IF(OR(AA$4=Tout_JF_P,NOT(NETWORKDAYS.INTL(AA$4,AA$4,Chômés))),"*",Montant),
IF(AND(OFFSET(AA54,,-Sens)&lt;&gt;"",OR(OFFSET(AA$4,,-Sens)=Tout_JF_P,NOT(NETWORKDAYS.INTL(OFFSET(AA$4,,-Sens),OFFSET(AA$4,,-Sens),Chômés)))),IF(OR(AA$4=Tout_JF_P,NOT(NETWORKDAYS.INTL(AA$4,AA$4,Chômés))),"*",Montant),
"")))))),"")</f>
        <v/>
      </c>
      <c r="AB54" s="61" t="str">
        <f t="array" aca="1" ref="AB54" ca="1">IFERROR(IF(AB$4&lt;$D54,"",
IF(AB$4&gt;La_Dernière_Opération,"",
IF(AB$4=La_Dernière_Opération,Montant,
IF(AB$4=$D54,IF(OR(AB$4=Tout_JF_P,NOT(NETWORKDAYS.INTL(AB$4,AB$4,Chômés))),"*",Montant),
IF(_T_E=AB$4,IF(OR(AB$4=Tout_JF_P,NOT(NETWORKDAYS.INTL(AB$4,AB$4,Chômés))),"*",Montant),
IF(AND(OFFSET(AB54,,-Sens)&lt;&gt;"",OR(OFFSET(AB$4,,-Sens)=Tout_JF_P,NOT(NETWORKDAYS.INTL(OFFSET(AB$4,,-Sens),OFFSET(AB$4,,-Sens),Chômés)))),IF(OR(AB$4=Tout_JF_P,NOT(NETWORKDAYS.INTL(AB$4,AB$4,Chômés))),"*",Montant),
"")))))),"")</f>
        <v/>
      </c>
      <c r="AC54" s="61" t="str">
        <f t="array" aca="1" ref="AC54" ca="1">IFERROR(IF(AC$4&lt;$D54,"",
IF(AC$4&gt;La_Dernière_Opération,"",
IF(AC$4=La_Dernière_Opération,Montant,
IF(AC$4=$D54,IF(OR(AC$4=Tout_JF_P,NOT(NETWORKDAYS.INTL(AC$4,AC$4,Chômés))),"*",Montant),
IF(_T_E=AC$4,IF(OR(AC$4=Tout_JF_P,NOT(NETWORKDAYS.INTL(AC$4,AC$4,Chômés))),"*",Montant),
IF(AND(OFFSET(AC54,,-Sens)&lt;&gt;"",OR(OFFSET(AC$4,,-Sens)=Tout_JF_P,NOT(NETWORKDAYS.INTL(OFFSET(AC$4,,-Sens),OFFSET(AC$4,,-Sens),Chômés)))),IF(OR(AC$4=Tout_JF_P,NOT(NETWORKDAYS.INTL(AC$4,AC$4,Chômés))),"*",Montant),
"")))))),"")</f>
        <v/>
      </c>
      <c r="AD54" s="61" t="str">
        <f t="array" aca="1" ref="AD54" ca="1">IFERROR(IF(AD$4&lt;$D54,"",
IF(AD$4&gt;La_Dernière_Opération,"",
IF(AD$4=La_Dernière_Opération,Montant,
IF(AD$4=$D54,IF(OR(AD$4=Tout_JF_P,NOT(NETWORKDAYS.INTL(AD$4,AD$4,Chômés))),"*",Montant),
IF(_T_E=AD$4,IF(OR(AD$4=Tout_JF_P,NOT(NETWORKDAYS.INTL(AD$4,AD$4,Chômés))),"*",Montant),
IF(AND(OFFSET(AD54,,-Sens)&lt;&gt;"",OR(OFFSET(AD$4,,-Sens)=Tout_JF_P,NOT(NETWORKDAYS.INTL(OFFSET(AD$4,,-Sens),OFFSET(AD$4,,-Sens),Chômés)))),IF(OR(AD$4=Tout_JF_P,NOT(NETWORKDAYS.INTL(AD$4,AD$4,Chômés))),"*",Montant),
"")))))),"")</f>
        <v/>
      </c>
      <c r="AE54" s="61" t="str">
        <f t="array" aca="1" ref="AE54" ca="1">IFERROR(IF(AE$4&lt;$D54,"",
IF(AE$4&gt;La_Dernière_Opération,"",
IF(AE$4=La_Dernière_Opération,Montant,
IF(AE$4=$D54,IF(OR(AE$4=Tout_JF_P,NOT(NETWORKDAYS.INTL(AE$4,AE$4,Chômés))),"*",Montant),
IF(_T_E=AE$4,IF(OR(AE$4=Tout_JF_P,NOT(NETWORKDAYS.INTL(AE$4,AE$4,Chômés))),"*",Montant),
IF(AND(OFFSET(AE54,,-Sens)&lt;&gt;"",OR(OFFSET(AE$4,,-Sens)=Tout_JF_P,NOT(NETWORKDAYS.INTL(OFFSET(AE$4,,-Sens),OFFSET(AE$4,,-Sens),Chômés)))),IF(OR(AE$4=Tout_JF_P,NOT(NETWORKDAYS.INTL(AE$4,AE$4,Chômés))),"*",Montant),
"")))))),"")</f>
        <v/>
      </c>
      <c r="AF54" s="61" t="str">
        <f t="array" aca="1" ref="AF54" ca="1">IFERROR(IF(AF$4&lt;$D54,"",
IF(AF$4&gt;La_Dernière_Opération,"",
IF(AF$4=La_Dernière_Opération,Montant,
IF(AF$4=$D54,IF(OR(AF$4=Tout_JF_P,NOT(NETWORKDAYS.INTL(AF$4,AF$4,Chômés))),"*",Montant),
IF(_T_E=AF$4,IF(OR(AF$4=Tout_JF_P,NOT(NETWORKDAYS.INTL(AF$4,AF$4,Chômés))),"*",Montant),
IF(AND(OFFSET(AF54,,-Sens)&lt;&gt;"",OR(OFFSET(AF$4,,-Sens)=Tout_JF_P,NOT(NETWORKDAYS.INTL(OFFSET(AF$4,,-Sens),OFFSET(AF$4,,-Sens),Chômés)))),IF(OR(AF$4=Tout_JF_P,NOT(NETWORKDAYS.INTL(AF$4,AF$4,Chômés))),"*",Montant),
"")))))),"")</f>
        <v/>
      </c>
      <c r="AG54" s="61" t="str">
        <f t="array" aca="1" ref="AG54" ca="1">IFERROR(IF(AG$4&lt;$D54,"",
IF(AG$4&gt;La_Dernière_Opération,"",
IF(AG$4=La_Dernière_Opération,Montant,
IF(AG$4=$D54,IF(OR(AG$4=Tout_JF_P,NOT(NETWORKDAYS.INTL(AG$4,AG$4,Chômés))),"*",Montant),
IF(_T_E=AG$4,IF(OR(AG$4=Tout_JF_P,NOT(NETWORKDAYS.INTL(AG$4,AG$4,Chômés))),"*",Montant),
IF(AND(OFFSET(AG54,,-Sens)&lt;&gt;"",OR(OFFSET(AG$4,,-Sens)=Tout_JF_P,NOT(NETWORKDAYS.INTL(OFFSET(AG$4,,-Sens),OFFSET(AG$4,,-Sens),Chômés)))),IF(OR(AG$4=Tout_JF_P,NOT(NETWORKDAYS.INTL(AG$4,AG$4,Chômés))),"*",Montant),
"")))))),"")</f>
        <v/>
      </c>
      <c r="AH54" s="61" t="str">
        <f t="array" aca="1" ref="AH54" ca="1">IFERROR(IF(AH$4&lt;$D54,"",
IF(AH$4&gt;La_Dernière_Opération,"",
IF(AH$4=La_Dernière_Opération,Montant,
IF(AH$4=$D54,IF(OR(AH$4=Tout_JF_P,NOT(NETWORKDAYS.INTL(AH$4,AH$4,Chômés))),"*",Montant),
IF(_T_E=AH$4,IF(OR(AH$4=Tout_JF_P,NOT(NETWORKDAYS.INTL(AH$4,AH$4,Chômés))),"*",Montant),
IF(AND(OFFSET(AH54,,-Sens)&lt;&gt;"",OR(OFFSET(AH$4,,-Sens)=Tout_JF_P,NOT(NETWORKDAYS.INTL(OFFSET(AH$4,,-Sens),OFFSET(AH$4,,-Sens),Chômés)))),IF(OR(AH$4=Tout_JF_P,NOT(NETWORKDAYS.INTL(AH$4,AH$4,Chômés))),"*",Montant),
"")))))),"")</f>
        <v/>
      </c>
      <c r="AI54" s="61" t="str">
        <f t="array" aca="1" ref="AI54" ca="1">IFERROR(IF(AI$4&lt;$D54,"",
IF(AI$4&gt;La_Dernière_Opération,"",
IF(AI$4=La_Dernière_Opération,Montant,
IF(AI$4=$D54,IF(OR(AI$4=Tout_JF_P,NOT(NETWORKDAYS.INTL(AI$4,AI$4,Chômés))),"*",Montant),
IF(_T_E=AI$4,IF(OR(AI$4=Tout_JF_P,NOT(NETWORKDAYS.INTL(AI$4,AI$4,Chômés))),"*",Montant),
IF(AND(OFFSET(AI54,,-Sens)&lt;&gt;"",OR(OFFSET(AI$4,,-Sens)=Tout_JF_P,NOT(NETWORKDAYS.INTL(OFFSET(AI$4,,-Sens),OFFSET(AI$4,,-Sens),Chômés)))),IF(OR(AI$4=Tout_JF_P,NOT(NETWORKDAYS.INTL(AI$4,AI$4,Chômés))),"*",Montant),
"")))))),"")</f>
        <v/>
      </c>
      <c r="AJ54" s="61" t="str">
        <f t="array" aca="1" ref="AJ54" ca="1">IFERROR(IF(AJ$4&lt;$D54,"",
IF(AJ$4&gt;La_Dernière_Opération,"",
IF(AJ$4=La_Dernière_Opération,Montant,
IF(AJ$4=$D54,IF(OR(AJ$4=Tout_JF_P,NOT(NETWORKDAYS.INTL(AJ$4,AJ$4,Chômés))),"*",Montant),
IF(_T_E=AJ$4,IF(OR(AJ$4=Tout_JF_P,NOT(NETWORKDAYS.INTL(AJ$4,AJ$4,Chômés))),"*",Montant),
IF(AND(OFFSET(AJ54,,-Sens)&lt;&gt;"",OR(OFFSET(AJ$4,,-Sens)=Tout_JF_P,NOT(NETWORKDAYS.INTL(OFFSET(AJ$4,,-Sens),OFFSET(AJ$4,,-Sens),Chômés)))),IF(OR(AJ$4=Tout_JF_P,NOT(NETWORKDAYS.INTL(AJ$4,AJ$4,Chômés))),"*",Montant),
"")))))),"")</f>
        <v/>
      </c>
      <c r="AK54" s="61" t="str">
        <f t="array" aca="1" ref="AK54" ca="1">IFERROR(IF(AK$4&lt;$D54,"",
IF(AK$4&gt;La_Dernière_Opération,"",
IF(AK$4=La_Dernière_Opération,Montant,
IF(AK$4=$D54,IF(OR(AK$4=Tout_JF_P,NOT(NETWORKDAYS.INTL(AK$4,AK$4,Chômés))),"*",Montant),
IF(_T_E=AK$4,IF(OR(AK$4=Tout_JF_P,NOT(NETWORKDAYS.INTL(AK$4,AK$4,Chômés))),"*",Montant),
IF(AND(OFFSET(AK54,,-Sens)&lt;&gt;"",OR(OFFSET(AK$4,,-Sens)=Tout_JF_P,NOT(NETWORKDAYS.INTL(OFFSET(AK$4,,-Sens),OFFSET(AK$4,,-Sens),Chômés)))),IF(OR(AK$4=Tout_JF_P,NOT(NETWORKDAYS.INTL(AK$4,AK$4,Chômés))),"*",Montant),
"")))))),"")</f>
        <v/>
      </c>
      <c r="AL54" s="61" t="str">
        <f t="array" aca="1" ref="AL54" ca="1">IFERROR(IF(AL$4&lt;$D54,"",
IF(AL$4&gt;La_Dernière_Opération,"",
IF(AL$4=La_Dernière_Opération,Montant,
IF(AL$4=$D54,IF(OR(AL$4=Tout_JF_P,NOT(NETWORKDAYS.INTL(AL$4,AL$4,Chômés))),"*",Montant),
IF(_T_E=AL$4,IF(OR(AL$4=Tout_JF_P,NOT(NETWORKDAYS.INTL(AL$4,AL$4,Chômés))),"*",Montant),
IF(AND(OFFSET(AL54,,-Sens)&lt;&gt;"",OR(OFFSET(AL$4,,-Sens)=Tout_JF_P,NOT(NETWORKDAYS.INTL(OFFSET(AL$4,,-Sens),OFFSET(AL$4,,-Sens),Chômés)))),IF(OR(AL$4=Tout_JF_P,NOT(NETWORKDAYS.INTL(AL$4,AL$4,Chômés))),"*",Montant),
"")))))),"")</f>
        <v/>
      </c>
      <c r="AM54" s="61" t="str">
        <f t="array" aca="1" ref="AM54" ca="1">IFERROR(IF(AM$4&lt;$D54,"",
IF(AM$4&gt;La_Dernière_Opération,"",
IF(AM$4=La_Dernière_Opération,Montant,
IF(AM$4=$D54,IF(OR(AM$4=Tout_JF_P,NOT(NETWORKDAYS.INTL(AM$4,AM$4,Chômés))),"*",Montant),
IF(_T_E=AM$4,IF(OR(AM$4=Tout_JF_P,NOT(NETWORKDAYS.INTL(AM$4,AM$4,Chômés))),"*",Montant),
IF(AND(OFFSET(AM54,,-Sens)&lt;&gt;"",OR(OFFSET(AM$4,,-Sens)=Tout_JF_P,NOT(NETWORKDAYS.INTL(OFFSET(AM$4,,-Sens),OFFSET(AM$4,,-Sens),Chômés)))),IF(OR(AM$4=Tout_JF_P,NOT(NETWORKDAYS.INTL(AM$4,AM$4,Chômés))),"*",Montant),
"")))))),"")</f>
        <v/>
      </c>
      <c r="AN54" s="61" t="str">
        <f t="array" aca="1" ref="AN54" ca="1">IFERROR(IF(AN$4&lt;$D54,"",
IF(AN$4&gt;La_Dernière_Opération,"",
IF(AN$4=La_Dernière_Opération,Montant,
IF(AN$4=$D54,IF(OR(AN$4=Tout_JF_P,NOT(NETWORKDAYS.INTL(AN$4,AN$4,Chômés))),"*",Montant),
IF(_T_E=AN$4,IF(OR(AN$4=Tout_JF_P,NOT(NETWORKDAYS.INTL(AN$4,AN$4,Chômés))),"*",Montant),
IF(AND(OFFSET(AN54,,-Sens)&lt;&gt;"",OR(OFFSET(AN$4,,-Sens)=Tout_JF_P,NOT(NETWORKDAYS.INTL(OFFSET(AN$4,,-Sens),OFFSET(AN$4,,-Sens),Chômés)))),IF(OR(AN$4=Tout_JF_P,NOT(NETWORKDAYS.INTL(AN$4,AN$4,Chômés))),"*",Montant),
"")))))),"")</f>
        <v/>
      </c>
      <c r="AO54" s="61" t="str">
        <f t="array" aca="1" ref="AO54" ca="1">IFERROR(IF(AO$4&lt;$D54,"",
IF(AO$4&gt;La_Dernière_Opération,"",
IF(AO$4=La_Dernière_Opération,Montant,
IF(AO$4=$D54,IF(OR(AO$4=Tout_JF_P,NOT(NETWORKDAYS.INTL(AO$4,AO$4,Chômés))),"*",Montant),
IF(_T_E=AO$4,IF(OR(AO$4=Tout_JF_P,NOT(NETWORKDAYS.INTL(AO$4,AO$4,Chômés))),"*",Montant),
IF(AND(OFFSET(AO54,,-Sens)&lt;&gt;"",OR(OFFSET(AO$4,,-Sens)=Tout_JF_P,NOT(NETWORKDAYS.INTL(OFFSET(AO$4,,-Sens),OFFSET(AO$4,,-Sens),Chômés)))),IF(OR(AO$4=Tout_JF_P,NOT(NETWORKDAYS.INTL(AO$4,AO$4,Chômés))),"*",Montant),
"")))))),"")</f>
        <v/>
      </c>
      <c r="AP54" s="61" t="str">
        <f t="array" aca="1" ref="AP54" ca="1">IFERROR(IF(AP$4&lt;$D54,"",
IF(AP$4&gt;La_Dernière_Opération,"",
IF(AP$4=La_Dernière_Opération,Montant,
IF(AP$4=$D54,IF(OR(AP$4=Tout_JF_P,NOT(NETWORKDAYS.INTL(AP$4,AP$4,Chômés))),"*",Montant),
IF(_T_E=AP$4,IF(OR(AP$4=Tout_JF_P,NOT(NETWORKDAYS.INTL(AP$4,AP$4,Chômés))),"*",Montant),
IF(AND(OFFSET(AP54,,-Sens)&lt;&gt;"",OR(OFFSET(AP$4,,-Sens)=Tout_JF_P,NOT(NETWORKDAYS.INTL(OFFSET(AP$4,,-Sens),OFFSET(AP$4,,-Sens),Chômés)))),IF(OR(AP$4=Tout_JF_P,NOT(NETWORKDAYS.INTL(AP$4,AP$4,Chômés))),"*",Montant),
"")))))),"")</f>
        <v/>
      </c>
      <c r="AQ54" s="61" t="str">
        <f t="array" aca="1" ref="AQ54" ca="1">IFERROR(IF(AQ$4&lt;$D54,"",
IF(AQ$4&gt;La_Dernière_Opération,"",
IF(AQ$4=La_Dernière_Opération,Montant,
IF(AQ$4=$D54,IF(OR(AQ$4=Tout_JF_P,NOT(NETWORKDAYS.INTL(AQ$4,AQ$4,Chômés))),"*",Montant),
IF(_T_E=AQ$4,IF(OR(AQ$4=Tout_JF_P,NOT(NETWORKDAYS.INTL(AQ$4,AQ$4,Chômés))),"*",Montant),
IF(AND(OFFSET(AQ54,,-Sens)&lt;&gt;"",OR(OFFSET(AQ$4,,-Sens)=Tout_JF_P,NOT(NETWORKDAYS.INTL(OFFSET(AQ$4,,-Sens),OFFSET(AQ$4,,-Sens),Chômés)))),IF(OR(AQ$4=Tout_JF_P,NOT(NETWORKDAYS.INTL(AQ$4,AQ$4,Chômés))),"*",Montant),
"")))))),"")</f>
        <v/>
      </c>
      <c r="AR54" s="61" t="str">
        <f t="array" aca="1" ref="AR54" ca="1">IFERROR(IF(AR$4&lt;$D54,"",
IF(AR$4&gt;La_Dernière_Opération,"",
IF(AR$4=La_Dernière_Opération,Montant,
IF(AR$4=$D54,IF(OR(AR$4=Tout_JF_P,NOT(NETWORKDAYS.INTL(AR$4,AR$4,Chômés))),"*",Montant),
IF(_T_E=AR$4,IF(OR(AR$4=Tout_JF_P,NOT(NETWORKDAYS.INTL(AR$4,AR$4,Chômés))),"*",Montant),
IF(AND(OFFSET(AR54,,-Sens)&lt;&gt;"",OR(OFFSET(AR$4,,-Sens)=Tout_JF_P,NOT(NETWORKDAYS.INTL(OFFSET(AR$4,,-Sens),OFFSET(AR$4,,-Sens),Chômés)))),IF(OR(AR$4=Tout_JF_P,NOT(NETWORKDAYS.INTL(AR$4,AR$4,Chômés))),"*",Montant),
"")))))),"")</f>
        <v/>
      </c>
      <c r="AS54" s="61" t="str">
        <f t="array" aca="1" ref="AS54" ca="1">IFERROR(IF(AS$4&lt;$D54,"",
IF(AS$4&gt;La_Dernière_Opération,"",
IF(AS$4=La_Dernière_Opération,Montant,
IF(AS$4=$D54,IF(OR(AS$4=Tout_JF_P,NOT(NETWORKDAYS.INTL(AS$4,AS$4,Chômés))),"*",Montant),
IF(_T_E=AS$4,IF(OR(AS$4=Tout_JF_P,NOT(NETWORKDAYS.INTL(AS$4,AS$4,Chômés))),"*",Montant),
IF(AND(OFFSET(AS54,,-Sens)&lt;&gt;"",OR(OFFSET(AS$4,,-Sens)=Tout_JF_P,NOT(NETWORKDAYS.INTL(OFFSET(AS$4,,-Sens),OFFSET(AS$4,,-Sens),Chômés)))),IF(OR(AS$4=Tout_JF_P,NOT(NETWORKDAYS.INTL(AS$4,AS$4,Chômés))),"*",Montant),
"")))))),"")</f>
        <v/>
      </c>
      <c r="AT54" s="61" t="str">
        <f t="array" aca="1" ref="AT54" ca="1">IFERROR(IF(AT$4&lt;$D54,"",
IF(AT$4&gt;La_Dernière_Opération,"",
IF(AT$4=La_Dernière_Opération,Montant,
IF(AT$4=$D54,IF(OR(AT$4=Tout_JF_P,NOT(NETWORKDAYS.INTL(AT$4,AT$4,Chômés))),"*",Montant),
IF(_T_E=AT$4,IF(OR(AT$4=Tout_JF_P,NOT(NETWORKDAYS.INTL(AT$4,AT$4,Chômés))),"*",Montant),
IF(AND(OFFSET(AT54,,-Sens)&lt;&gt;"",OR(OFFSET(AT$4,,-Sens)=Tout_JF_P,NOT(NETWORKDAYS.INTL(OFFSET(AT$4,,-Sens),OFFSET(AT$4,,-Sens),Chômés)))),IF(OR(AT$4=Tout_JF_P,NOT(NETWORKDAYS.INTL(AT$4,AT$4,Chômés))),"*",Montant),
"")))))),"")</f>
        <v/>
      </c>
      <c r="AU54" s="61" t="str">
        <f t="array" aca="1" ref="AU54" ca="1">IFERROR(IF(AU$4&lt;$D54,"",
IF(AU$4&gt;La_Dernière_Opération,"",
IF(AU$4=La_Dernière_Opération,Montant,
IF(AU$4=$D54,IF(OR(AU$4=Tout_JF_P,NOT(NETWORKDAYS.INTL(AU$4,AU$4,Chômés))),"*",Montant),
IF(_T_E=AU$4,IF(OR(AU$4=Tout_JF_P,NOT(NETWORKDAYS.INTL(AU$4,AU$4,Chômés))),"*",Montant),
IF(AND(OFFSET(AU54,,-Sens)&lt;&gt;"",OR(OFFSET(AU$4,,-Sens)=Tout_JF_P,NOT(NETWORKDAYS.INTL(OFFSET(AU$4,,-Sens),OFFSET(AU$4,,-Sens),Chômés)))),IF(OR(AU$4=Tout_JF_P,NOT(NETWORKDAYS.INTL(AU$4,AU$4,Chômés))),"*",Montant),
"")))))),"")</f>
        <v/>
      </c>
      <c r="AV54" s="61" t="str">
        <f t="array" aca="1" ref="AV54" ca="1">IFERROR(IF(AV$4&lt;$D54,"",
IF(AV$4&gt;La_Dernière_Opération,"",
IF(AV$4=La_Dernière_Opération,Montant,
IF(AV$4=$D54,IF(OR(AV$4=Tout_JF_P,NOT(NETWORKDAYS.INTL(AV$4,AV$4,Chômés))),"*",Montant),
IF(_T_E=AV$4,IF(OR(AV$4=Tout_JF_P,NOT(NETWORKDAYS.INTL(AV$4,AV$4,Chômés))),"*",Montant),
IF(AND(OFFSET(AV54,,-Sens)&lt;&gt;"",OR(OFFSET(AV$4,,-Sens)=Tout_JF_P,NOT(NETWORKDAYS.INTL(OFFSET(AV$4,,-Sens),OFFSET(AV$4,,-Sens),Chômés)))),IF(OR(AV$4=Tout_JF_P,NOT(NETWORKDAYS.INTL(AV$4,AV$4,Chômés))),"*",Montant),
"")))))),"")</f>
        <v/>
      </c>
      <c r="AW54" s="61" t="str">
        <f t="array" aca="1" ref="AW54" ca="1">IFERROR(IF(AW$4&lt;$D54,"",
IF(AW$4&gt;La_Dernière_Opération,"",
IF(AW$4=La_Dernière_Opération,Montant,
IF(AW$4=$D54,IF(OR(AW$4=Tout_JF_P,NOT(NETWORKDAYS.INTL(AW$4,AW$4,Chômés))),"*",Montant),
IF(_T_E=AW$4,IF(OR(AW$4=Tout_JF_P,NOT(NETWORKDAYS.INTL(AW$4,AW$4,Chômés))),"*",Montant),
IF(AND(OFFSET(AW54,,-Sens)&lt;&gt;"",OR(OFFSET(AW$4,,-Sens)=Tout_JF_P,NOT(NETWORKDAYS.INTL(OFFSET(AW$4,,-Sens),OFFSET(AW$4,,-Sens),Chômés)))),IF(OR(AW$4=Tout_JF_P,NOT(NETWORKDAYS.INTL(AW$4,AW$4,Chômés))),"*",Montant),
"")))))),"")</f>
        <v/>
      </c>
      <c r="AX54" s="61" t="str">
        <f t="array" aca="1" ref="AX54" ca="1">IFERROR(IF(AX$4&lt;$D54,"",
IF(AX$4&gt;La_Dernière_Opération,"",
IF(AX$4=La_Dernière_Opération,Montant,
IF(AX$4=$D54,IF(OR(AX$4=Tout_JF_P,NOT(NETWORKDAYS.INTL(AX$4,AX$4,Chômés))),"*",Montant),
IF(_T_E=AX$4,IF(OR(AX$4=Tout_JF_P,NOT(NETWORKDAYS.INTL(AX$4,AX$4,Chômés))),"*",Montant),
IF(AND(OFFSET(AX54,,-Sens)&lt;&gt;"",OR(OFFSET(AX$4,,-Sens)=Tout_JF_P,NOT(NETWORKDAYS.INTL(OFFSET(AX$4,,-Sens),OFFSET(AX$4,,-Sens),Chômés)))),IF(OR(AX$4=Tout_JF_P,NOT(NETWORKDAYS.INTL(AX$4,AX$4,Chômés))),"*",Montant),
"")))))),"")</f>
        <v/>
      </c>
      <c r="AY54" s="61" t="str">
        <f t="array" aca="1" ref="AY54" ca="1">IFERROR(IF(AY$4&lt;$D54,"",
IF(AY$4&gt;La_Dernière_Opération,"",
IF(AY$4=La_Dernière_Opération,Montant,
IF(AY$4=$D54,IF(OR(AY$4=Tout_JF_P,NOT(NETWORKDAYS.INTL(AY$4,AY$4,Chômés))),"*",Montant),
IF(_T_E=AY$4,IF(OR(AY$4=Tout_JF_P,NOT(NETWORKDAYS.INTL(AY$4,AY$4,Chômés))),"*",Montant),
IF(AND(OFFSET(AY54,,-Sens)&lt;&gt;"",OR(OFFSET(AY$4,,-Sens)=Tout_JF_P,NOT(NETWORKDAYS.INTL(OFFSET(AY$4,,-Sens),OFFSET(AY$4,,-Sens),Chômés)))),IF(OR(AY$4=Tout_JF_P,NOT(NETWORKDAYS.INTL(AY$4,AY$4,Chômés))),"*",Montant),
"")))))),"")</f>
        <v/>
      </c>
      <c r="AZ54" s="61" t="str">
        <f t="array" aca="1" ref="AZ54" ca="1">IFERROR(IF(AZ$4&lt;$D54,"",
IF(AZ$4&gt;La_Dernière_Opération,"",
IF(AZ$4=La_Dernière_Opération,Montant,
IF(AZ$4=$D54,IF(OR(AZ$4=Tout_JF_P,NOT(NETWORKDAYS.INTL(AZ$4,AZ$4,Chômés))),"*",Montant),
IF(_T_E=AZ$4,IF(OR(AZ$4=Tout_JF_P,NOT(NETWORKDAYS.INTL(AZ$4,AZ$4,Chômés))),"*",Montant),
IF(AND(OFFSET(AZ54,,-Sens)&lt;&gt;"",OR(OFFSET(AZ$4,,-Sens)=Tout_JF_P,NOT(NETWORKDAYS.INTL(OFFSET(AZ$4,,-Sens),OFFSET(AZ$4,,-Sens),Chômés)))),IF(OR(AZ$4=Tout_JF_P,NOT(NETWORKDAYS.INTL(AZ$4,AZ$4,Chômés))),"*",Montant),
"")))))),"")</f>
        <v/>
      </c>
      <c r="BA54" s="61" t="str">
        <f t="array" aca="1" ref="BA54" ca="1">IFERROR(IF(BA$4&lt;$D54,"",
IF(BA$4&gt;La_Dernière_Opération,"",
IF(BA$4=La_Dernière_Opération,Montant,
IF(BA$4=$D54,IF(OR(BA$4=Tout_JF_P,NOT(NETWORKDAYS.INTL(BA$4,BA$4,Chômés))),"*",Montant),
IF(_T_E=BA$4,IF(OR(BA$4=Tout_JF_P,NOT(NETWORKDAYS.INTL(BA$4,BA$4,Chômés))),"*",Montant),
IF(AND(OFFSET(BA54,,-Sens)&lt;&gt;"",OR(OFFSET(BA$4,,-Sens)=Tout_JF_P,NOT(NETWORKDAYS.INTL(OFFSET(BA$4,,-Sens),OFFSET(BA$4,,-Sens),Chômés)))),IF(OR(BA$4=Tout_JF_P,NOT(NETWORKDAYS.INTL(BA$4,BA$4,Chômés))),"*",Montant),
"")))))),"")</f>
        <v/>
      </c>
      <c r="BB54" s="44" t="str">
        <f t="array" aca="1" ref="BB54" ca="1">IFERROR(IF(BB$4&lt;$D54,"",
IF(BB$4&gt;La_Dernière_Opération,"",
IF(BB$4=La_Dernière_Opération,Montant,
IF(BB$4=$D54,IF(OR(BB$4=Tout_JF_P,NOT(NETWORKDAYS.INTL(BB$4,BB$4,Chômés))),"*",Montant),
IF(_T_E=BB$4,IF(OR(BB$4=Tout_JF_P,NOT(NETWORKDAYS.INTL(BB$4,BB$4,Chômés))),"*",Montant),
IF(AND(OFFSET(BB54,,-Sens)&lt;&gt;"",OR(OFFSET(BB$4,,-Sens)=Tout_JF_P,NOT(NETWORKDAYS.INTL(OFFSET(BB$4,,-Sens),OFFSET(BB$4,,-Sens),Chômés)))),IF(OR(BB$4=Tout_JF_P,NOT(NETWORKDAYS.INTL(BB$4,BB$4,Chômés))),"*",Montant),
"")))))),"")</f>
        <v/>
      </c>
      <c r="BC54" s="44" t="str">
        <f t="array" aca="1" ref="BC54" ca="1">IFERROR(IF(BC$4&lt;$D54,"",
IF(BC$4&gt;La_Dernière_Opération,"",
IF(BC$4=La_Dernière_Opération,Montant,
IF(BC$4=$D54,IF(OR(BC$4=Tout_JF_P,NOT(NETWORKDAYS.INTL(BC$4,BC$4,Chômés))),"*",Montant),
IF(_T_E=BC$4,IF(OR(BC$4=Tout_JF_P,NOT(NETWORKDAYS.INTL(BC$4,BC$4,Chômés))),"*",Montant),
IF(AND(OFFSET(BC54,,-Sens)&lt;&gt;"",OR(OFFSET(BC$4,,-Sens)=Tout_JF_P,NOT(NETWORKDAYS.INTL(OFFSET(BC$4,,-Sens),OFFSET(BC$4,,-Sens),Chômés)))),IF(OR(BC$4=Tout_JF_P,NOT(NETWORKDAYS.INTL(BC$4,BC$4,Chômés))),"*",Montant),
"")))))),"")</f>
        <v/>
      </c>
      <c r="BD54" s="44" t="str">
        <f t="array" aca="1" ref="BD54" ca="1">IFERROR(IF(BD$4&lt;$D54,"",
IF(BD$4&gt;La_Dernière_Opération,"",
IF(BD$4=La_Dernière_Opération,Montant,
IF(BD$4=$D54,IF(OR(BD$4=Tout_JF_P,NOT(NETWORKDAYS.INTL(BD$4,BD$4,Chômés))),"*",Montant),
IF(_T_E=BD$4,IF(OR(BD$4=Tout_JF_P,NOT(NETWORKDAYS.INTL(BD$4,BD$4,Chômés))),"*",Montant),
IF(AND(OFFSET(BD54,,-Sens)&lt;&gt;"",OR(OFFSET(BD$4,,-Sens)=Tout_JF_P,NOT(NETWORKDAYS.INTL(OFFSET(BD$4,,-Sens),OFFSET(BD$4,,-Sens),Chômés)))),IF(OR(BD$4=Tout_JF_P,NOT(NETWORKDAYS.INTL(BD$4,BD$4,Chômés))),"*",Montant),
"")))))),"")</f>
        <v/>
      </c>
      <c r="BE54" s="44" t="str">
        <f t="array" aca="1" ref="BE54" ca="1">IFERROR(IF(BE$4&lt;$D54,"",
IF(BE$4&gt;La_Dernière_Opération,"",
IF(BE$4=La_Dernière_Opération,Montant,
IF(BE$4=$D54,IF(OR(BE$4=Tout_JF_P,NOT(NETWORKDAYS.INTL(BE$4,BE$4,Chômés))),"*",Montant),
IF(_T_E=BE$4,IF(OR(BE$4=Tout_JF_P,NOT(NETWORKDAYS.INTL(BE$4,BE$4,Chômés))),"*",Montant),
IF(AND(OFFSET(BE54,,-Sens)&lt;&gt;"",OR(OFFSET(BE$4,,-Sens)=Tout_JF_P,NOT(NETWORKDAYS.INTL(OFFSET(BE$4,,-Sens),OFFSET(BE$4,,-Sens),Chômés)))),IF(OR(BE$4=Tout_JF_P,NOT(NETWORKDAYS.INTL(BE$4,BE$4,Chômés))),"*",Montant),
"")))))),"")</f>
        <v/>
      </c>
      <c r="BF54" s="44" t="str">
        <f t="array" aca="1" ref="BF54" ca="1">IFERROR(IF(BF$4&lt;$D54,"",
IF(BF$4&gt;La_Dernière_Opération,"",
IF(BF$4=La_Dernière_Opération,Montant,
IF(BF$4=$D54,IF(OR(BF$4=Tout_JF_P,NOT(NETWORKDAYS.INTL(BF$4,BF$4,Chômés))),"*",Montant),
IF(_T_E=BF$4,IF(OR(BF$4=Tout_JF_P,NOT(NETWORKDAYS.INTL(BF$4,BF$4,Chômés))),"*",Montant),
IF(AND(OFFSET(BF54,,-Sens)&lt;&gt;"",OR(OFFSET(BF$4,,-Sens)=Tout_JF_P,NOT(NETWORKDAYS.INTL(OFFSET(BF$4,,-Sens),OFFSET(BF$4,,-Sens),Chômés)))),IF(OR(BF$4=Tout_JF_P,NOT(NETWORKDAYS.INTL(BF$4,BF$4,Chômés))),"*",Montant),
"")))))),"")</f>
        <v/>
      </c>
      <c r="BG54" s="44" t="str">
        <f t="array" aca="1" ref="BG54" ca="1">IFERROR(IF(BG$4&lt;$D54,"",
IF(BG$4&gt;La_Dernière_Opération,"",
IF(BG$4=La_Dernière_Opération,Montant,
IF(BG$4=$D54,IF(OR(BG$4=Tout_JF_P,NOT(NETWORKDAYS.INTL(BG$4,BG$4,Chômés))),"*",Montant),
IF(_T_E=BG$4,IF(OR(BG$4=Tout_JF_P,NOT(NETWORKDAYS.INTL(BG$4,BG$4,Chômés))),"*",Montant),
IF(AND(OFFSET(BG54,,-Sens)&lt;&gt;"",OR(OFFSET(BG$4,,-Sens)=Tout_JF_P,NOT(NETWORKDAYS.INTL(OFFSET(BG$4,,-Sens),OFFSET(BG$4,,-Sens),Chômés)))),IF(OR(BG$4=Tout_JF_P,NOT(NETWORKDAYS.INTL(BG$4,BG$4,Chômés))),"*",Montant),
"")))))),"")</f>
        <v/>
      </c>
      <c r="BH54" s="40" t="str">
        <f t="array" aca="1" ref="BH54" ca="1">IFERROR(IF(BH$4&lt;$D54,"",
IF(BH$4&gt;La_Dernière_Opération,"",
IF(BH$4=La_Dernière_Opération,Montant,
IF(BH$4=$D54,IF(OR(BH$4=Tout_JF_P,NOT(NETWORKDAYS.INTL(BH$4,BH$4,Chômés))),"*",Montant),
IF(_T_E=BH$4,IF(OR(BH$4=Tout_JF_P,NOT(NETWORKDAYS.INTL(BH$4,BH$4,Chômés))),"*",Montant),
IF(AND(OFFSET(BH54,,-Sens)&lt;&gt;"",OR(OFFSET(BH$4,,-Sens)=Tout_JF_P,NOT(NETWORKDAYS.INTL(OFFSET(BH$4,,-Sens),OFFSET(BH$4,,-Sens),Chômés)))),IF(OR(BH$4=Tout_JF_P,NOT(NETWORKDAYS.INTL(BH$4,BH$4,Chômés))),"*",Montant),
"")))))),"")</f>
        <v/>
      </c>
    </row>
    <row r="55" spans="1:60" ht="26.25" x14ac:dyDescent="0.25">
      <c r="A55" s="63" t="s">
        <v>162</v>
      </c>
      <c r="B55" s="75" t="s">
        <v>168</v>
      </c>
      <c r="C55" s="71"/>
      <c r="D55" s="72">
        <v>43881</v>
      </c>
      <c r="E55" s="77" t="s">
        <v>54</v>
      </c>
      <c r="F55" s="73">
        <v>10000</v>
      </c>
      <c r="G55" s="71"/>
      <c r="H55" s="74">
        <f t="array" aca="1" ref="H55" ca="1">IF(OR($D55=Fériés,$D55=Ponts,NOT(NETWORKDAYS.INTL($D55,$D55,Chômés))),"Erreur de",IF($D55="","Absence de",IFERROR(
IF($I55="Terminé","Opération",
IF(TODAY()&lt;=$D55,$D55,
IF($I55&lt;WORKDAY.INTL(Prochaine_Echéance,IF(OR(WORKDAY.INTL(Prochaine_Echéance,0,Chômés,Tout_JF_P)=Tout_JF_P),1,0)*Sens,Chômés,Tout_JF_P),
$I55,
WORKDAY.INTL(Prochaine_Echéance,IF(OR(WORKDAY.INTL(Prochaine_Echéance,0,Chômés,Tout_JF_P)=Tout_JF_P),1,0)*Sens,Chômés,Tout_JF_P))
)),
IF($D55="","Absence de","Erreur de"))))</f>
        <v>43971</v>
      </c>
      <c r="I55" s="60" t="str">
        <f t="array" aca="1" ref="I55" ca="1">IF(OR($D55=Fériés,$D55=Ponts,NOT(NETWORKDAYS.INTL($D55,$D55,Chômés))),"date de début",IFERROR(
IF(La_Dernière_Opération&gt;EDATE($D55,100),"Perpétuel",
IF(La_Dernière_Opération&lt;TODAY(),"Terminé",La_Dernière_Opération)),IF(AND(ISNUMBER($D55),$E55=""),"périodicité","date de début")))</f>
        <v>Perpétuel</v>
      </c>
      <c r="J55" s="40" t="str">
        <f t="array" aca="1" ref="J55" ca="1">IFERROR(IF(J$4&lt;$D55,"",
IF(J$4&gt;La_Dernière_Opération,"",
IF(J$4=La_Dernière_Opération,Montant,
IF(J$4=$D55,IF(OR(J$4=Tout_JF_P,NOT(NETWORKDAYS.INTL(J$4,J$4,Chômés))),"*",Montant),
IF(_T_E=J$4,IF(OR(J$4=Tout_JF_P,NOT(NETWORKDAYS.INTL(J$4,J$4,Chômés))),"*",Montant),
IF(AND(OFFSET(J55,,-Sens)&lt;&gt;"",OR(OFFSET(J$4,,-Sens)=Tout_JF_P,NOT(NETWORKDAYS.INTL(OFFSET(J$4,,-Sens),OFFSET(J$4,,-Sens),Chômés)))),IF(OR(J$4=Tout_JF_P,NOT(NETWORKDAYS.INTL(J$4,J$4,Chômés))),"*",Montant),
"")))))),"")</f>
        <v/>
      </c>
      <c r="K55" s="40" t="str">
        <f t="array" aca="1" ref="K55" ca="1">IFERROR(IF(K$4&lt;$D55,"",
IF(K$4&gt;La_Dernière_Opération,"",
IF(K$4=La_Dernière_Opération,Montant,
IF(K$4=$D55,IF(OR(K$4=Tout_JF_P,NOT(NETWORKDAYS.INTL(K$4,K$4,Chômés))),"*",Montant),
IF(_T_E=K$4,IF(OR(K$4=Tout_JF_P,NOT(NETWORKDAYS.INTL(K$4,K$4,Chômés))),"*",Montant),
IF(AND(OFFSET(K55,,-Sens)&lt;&gt;"",OR(OFFSET(K$4,,-Sens)=Tout_JF_P,NOT(NETWORKDAYS.INTL(OFFSET(K$4,,-Sens),OFFSET(K$4,,-Sens),Chômés)))),IF(OR(K$4=Tout_JF_P,NOT(NETWORKDAYS.INTL(K$4,K$4,Chômés))),"*",Montant),
"")))))),"")</f>
        <v/>
      </c>
      <c r="L55" s="40" t="str">
        <f t="array" aca="1" ref="L55" ca="1">IFERROR(IF(L$4&lt;$D55,"",
IF(L$4&gt;La_Dernière_Opération,"",
IF(L$4=La_Dernière_Opération,Montant,
IF(L$4=$D55,IF(OR(L$4=Tout_JF_P,NOT(NETWORKDAYS.INTL(L$4,L$4,Chômés))),"*",Montant),
IF(_T_E=L$4,IF(OR(L$4=Tout_JF_P,NOT(NETWORKDAYS.INTL(L$4,L$4,Chômés))),"*",Montant),
IF(AND(OFFSET(L55,,-Sens)&lt;&gt;"",OR(OFFSET(L$4,,-Sens)=Tout_JF_P,NOT(NETWORKDAYS.INTL(OFFSET(L$4,,-Sens),OFFSET(L$4,,-Sens),Chômés)))),IF(OR(L$4=Tout_JF_P,NOT(NETWORKDAYS.INTL(L$4,L$4,Chômés))),"*",Montant),
"")))))),"")</f>
        <v/>
      </c>
      <c r="M55" s="40" t="str">
        <f t="array" aca="1" ref="M55" ca="1">IFERROR(IF(M$4&lt;$D55,"",
IF(M$4&gt;La_Dernière_Opération,"",
IF(M$4=La_Dernière_Opération,Montant,
IF(M$4=$D55,IF(OR(M$4=Tout_JF_P,NOT(NETWORKDAYS.INTL(M$4,M$4,Chômés))),"*",Montant),
IF(_T_E=M$4,IF(OR(M$4=Tout_JF_P,NOT(NETWORKDAYS.INTL(M$4,M$4,Chômés))),"*",Montant),
IF(AND(OFFSET(M55,,-Sens)&lt;&gt;"",OR(OFFSET(M$4,,-Sens)=Tout_JF_P,NOT(NETWORKDAYS.INTL(OFFSET(M$4,,-Sens),OFFSET(M$4,,-Sens),Chômés)))),IF(OR(M$4=Tout_JF_P,NOT(NETWORKDAYS.INTL(M$4,M$4,Chômés))),"*",Montant),
"")))))),"")</f>
        <v/>
      </c>
      <c r="N55" s="40" t="str">
        <f t="array" aca="1" ref="N55" ca="1">IFERROR(IF(N$4&lt;$D55,"",
IF(N$4&gt;La_Dernière_Opération,"",
IF(N$4=La_Dernière_Opération,Montant,
IF(N$4=$D55,IF(OR(N$4=Tout_JF_P,NOT(NETWORKDAYS.INTL(N$4,N$4,Chômés))),"*",Montant),
IF(_T_E=N$4,IF(OR(N$4=Tout_JF_P,NOT(NETWORKDAYS.INTL(N$4,N$4,Chômés))),"*",Montant),
IF(AND(OFFSET(N55,,-Sens)&lt;&gt;"",OR(OFFSET(N$4,,-Sens)=Tout_JF_P,NOT(NETWORKDAYS.INTL(OFFSET(N$4,,-Sens),OFFSET(N$4,,-Sens),Chômés)))),IF(OR(N$4=Tout_JF_P,NOT(NETWORKDAYS.INTL(N$4,N$4,Chômés))),"*",Montant),
"")))))),"")</f>
        <v>VT</v>
      </c>
      <c r="O55" s="40" t="str">
        <f t="array" aca="1" ref="O55" ca="1">IFERROR(IF(O$4&lt;$D55,"",
IF(O$4&gt;La_Dernière_Opération,"",
IF(O$4=La_Dernière_Opération,Montant,
IF(O$4=$D55,IF(OR(O$4=Tout_JF_P,NOT(NETWORKDAYS.INTL(O$4,O$4,Chômés))),"*",Montant),
IF(_T_E=O$4,IF(OR(O$4=Tout_JF_P,NOT(NETWORKDAYS.INTL(O$4,O$4,Chômés))),"*",Montant),
IF(AND(OFFSET(O55,,-Sens)&lt;&gt;"",OR(OFFSET(O$4,,-Sens)=Tout_JF_P,NOT(NETWORKDAYS.INTL(OFFSET(O$4,,-Sens),OFFSET(O$4,,-Sens),Chômés)))),IF(OR(O$4=Tout_JF_P,NOT(NETWORKDAYS.INTL(O$4,O$4,Chômés))),"*",Montant),
"")))))),"")</f>
        <v/>
      </c>
      <c r="P55" s="40" t="str">
        <f t="array" aca="1" ref="P55" ca="1">IFERROR(IF(P$4&lt;$D55,"",
IF(P$4&gt;La_Dernière_Opération,"",
IF(P$4=La_Dernière_Opération,Montant,
IF(P$4=$D55,IF(OR(P$4=Tout_JF_P,NOT(NETWORKDAYS.INTL(P$4,P$4,Chômés))),"*",Montant),
IF(_T_E=P$4,IF(OR(P$4=Tout_JF_P,NOT(NETWORKDAYS.INTL(P$4,P$4,Chômés))),"*",Montant),
IF(AND(OFFSET(P55,,-Sens)&lt;&gt;"",OR(OFFSET(P$4,,-Sens)=Tout_JF_P,NOT(NETWORKDAYS.INTL(OFFSET(P$4,,-Sens),OFFSET(P$4,,-Sens),Chômés)))),IF(OR(P$4=Tout_JF_P,NOT(NETWORKDAYS.INTL(P$4,P$4,Chômés))),"*",Montant),
"")))))),"")</f>
        <v/>
      </c>
      <c r="Q55" s="40" t="str">
        <f t="array" aca="1" ref="Q55" ca="1">IFERROR(IF(Q$4&lt;$D55,"",
IF(Q$4&gt;La_Dernière_Opération,"",
IF(Q$4=La_Dernière_Opération,Montant,
IF(Q$4=$D55,IF(OR(Q$4=Tout_JF_P,NOT(NETWORKDAYS.INTL(Q$4,Q$4,Chômés))),"*",Montant),
IF(_T_E=Q$4,IF(OR(Q$4=Tout_JF_P,NOT(NETWORKDAYS.INTL(Q$4,Q$4,Chômés))),"*",Montant),
IF(AND(OFFSET(Q55,,-Sens)&lt;&gt;"",OR(OFFSET(Q$4,,-Sens)=Tout_JF_P,NOT(NETWORKDAYS.INTL(OFFSET(Q$4,,-Sens),OFFSET(Q$4,,-Sens),Chômés)))),IF(OR(Q$4=Tout_JF_P,NOT(NETWORKDAYS.INTL(Q$4,Q$4,Chômés))),"*",Montant),
"")))))),"")</f>
        <v/>
      </c>
      <c r="R55" s="61" t="str">
        <f t="array" aca="1" ref="R55" ca="1">IFERROR(IF(R$4&lt;$D55,"",
IF(R$4&gt;La_Dernière_Opération,"",
IF(R$4=La_Dernière_Opération,Montant,
IF(R$4=$D55,IF(OR(R$4=Tout_JF_P,NOT(NETWORKDAYS.INTL(R$4,R$4,Chômés))),"*",Montant),
IF(_T_E=R$4,IF(OR(R$4=Tout_JF_P,NOT(NETWORKDAYS.INTL(R$4,R$4,Chômés))),"*",Montant),
IF(AND(OFFSET(R55,,-Sens)&lt;&gt;"",OR(OFFSET(R$4,,-Sens)=Tout_JF_P,NOT(NETWORKDAYS.INTL(OFFSET(R$4,,-Sens),OFFSET(R$4,,-Sens),Chômés)))),IF(OR(R$4=Tout_JF_P,NOT(NETWORKDAYS.INTL(R$4,R$4,Chômés))),"*",Montant),
"")))))),"")</f>
        <v/>
      </c>
      <c r="S55" s="61" t="str">
        <f t="array" aca="1" ref="S55" ca="1">IFERROR(IF(S$4&lt;$D55,"",
IF(S$4&gt;La_Dernière_Opération,"",
IF(S$4=La_Dernière_Opération,Montant,
IF(S$4=$D55,IF(OR(S$4=Tout_JF_P,NOT(NETWORKDAYS.INTL(S$4,S$4,Chômés))),"*",Montant),
IF(_T_E=S$4,IF(OR(S$4=Tout_JF_P,NOT(NETWORKDAYS.INTL(S$4,S$4,Chômés))),"*",Montant),
IF(AND(OFFSET(S55,,-Sens)&lt;&gt;"",OR(OFFSET(S$4,,-Sens)=Tout_JF_P,NOT(NETWORKDAYS.INTL(OFFSET(S$4,,-Sens),OFFSET(S$4,,-Sens),Chômés)))),IF(OR(S$4=Tout_JF_P,NOT(NETWORKDAYS.INTL(S$4,S$4,Chômés))),"*",Montant),
"")))))),"")</f>
        <v/>
      </c>
      <c r="T55" s="61" t="str">
        <f t="array" aca="1" ref="T55" ca="1">IFERROR(IF(T$4&lt;$D55,"",
IF(T$4&gt;La_Dernière_Opération,"",
IF(T$4=La_Dernière_Opération,Montant,
IF(T$4=$D55,IF(OR(T$4=Tout_JF_P,NOT(NETWORKDAYS.INTL(T$4,T$4,Chômés))),"*",Montant),
IF(_T_E=T$4,IF(OR(T$4=Tout_JF_P,NOT(NETWORKDAYS.INTL(T$4,T$4,Chômés))),"*",Montant),
IF(AND(OFFSET(T55,,-Sens)&lt;&gt;"",OR(OFFSET(T$4,,-Sens)=Tout_JF_P,NOT(NETWORKDAYS.INTL(OFFSET(T$4,,-Sens),OFFSET(T$4,,-Sens),Chômés)))),IF(OR(T$4=Tout_JF_P,NOT(NETWORKDAYS.INTL(T$4,T$4,Chômés))),"*",Montant),
"")))))),"")</f>
        <v/>
      </c>
      <c r="U55" s="61" t="str">
        <f t="array" aca="1" ref="U55" ca="1">IFERROR(IF(U$4&lt;$D55,"",
IF(U$4&gt;La_Dernière_Opération,"",
IF(U$4=La_Dernière_Opération,Montant,
IF(U$4=$D55,IF(OR(U$4=Tout_JF_P,NOT(NETWORKDAYS.INTL(U$4,U$4,Chômés))),"*",Montant),
IF(_T_E=U$4,IF(OR(U$4=Tout_JF_P,NOT(NETWORKDAYS.INTL(U$4,U$4,Chômés))),"*",Montant),
IF(AND(OFFSET(U55,,-Sens)&lt;&gt;"",OR(OFFSET(U$4,,-Sens)=Tout_JF_P,NOT(NETWORKDAYS.INTL(OFFSET(U$4,,-Sens),OFFSET(U$4,,-Sens),Chômés)))),IF(OR(U$4=Tout_JF_P,NOT(NETWORKDAYS.INTL(U$4,U$4,Chômés))),"*",Montant),
"")))))),"")</f>
        <v/>
      </c>
      <c r="V55" s="61" t="str">
        <f t="array" aca="1" ref="V55" ca="1">IFERROR(IF(V$4&lt;$D55,"",
IF(V$4&gt;La_Dernière_Opération,"",
IF(V$4=La_Dernière_Opération,Montant,
IF(V$4=$D55,IF(OR(V$4=Tout_JF_P,NOT(NETWORKDAYS.INTL(V$4,V$4,Chômés))),"*",Montant),
IF(_T_E=V$4,IF(OR(V$4=Tout_JF_P,NOT(NETWORKDAYS.INTL(V$4,V$4,Chômés))),"*",Montant),
IF(AND(OFFSET(V55,,-Sens)&lt;&gt;"",OR(OFFSET(V$4,,-Sens)=Tout_JF_P,NOT(NETWORKDAYS.INTL(OFFSET(V$4,,-Sens),OFFSET(V$4,,-Sens),Chômés)))),IF(OR(V$4=Tout_JF_P,NOT(NETWORKDAYS.INTL(V$4,V$4,Chômés))),"*",Montant),
"")))))),"")</f>
        <v/>
      </c>
      <c r="W55" s="61" t="str">
        <f t="array" aca="1" ref="W55" ca="1">IFERROR(IF(W$4&lt;$D55,"",
IF(W$4&gt;La_Dernière_Opération,"",
IF(W$4=La_Dernière_Opération,Montant,
IF(W$4=$D55,IF(OR(W$4=Tout_JF_P,NOT(NETWORKDAYS.INTL(W$4,W$4,Chômés))),"*",Montant),
IF(_T_E=W$4,IF(OR(W$4=Tout_JF_P,NOT(NETWORKDAYS.INTL(W$4,W$4,Chômés))),"*",Montant),
IF(AND(OFFSET(W55,,-Sens)&lt;&gt;"",OR(OFFSET(W$4,,-Sens)=Tout_JF_P,NOT(NETWORKDAYS.INTL(OFFSET(W$4,,-Sens),OFFSET(W$4,,-Sens),Chômés)))),IF(OR(W$4=Tout_JF_P,NOT(NETWORKDAYS.INTL(W$4,W$4,Chômés))),"*",Montant),
"")))))),"")</f>
        <v/>
      </c>
      <c r="X55" s="61" t="str">
        <f t="array" aca="1" ref="X55" ca="1">IFERROR(IF(X$4&lt;$D55,"",
IF(X$4&gt;La_Dernière_Opération,"",
IF(X$4=La_Dernière_Opération,Montant,
IF(X$4=$D55,IF(OR(X$4=Tout_JF_P,NOT(NETWORKDAYS.INTL(X$4,X$4,Chômés))),"*",Montant),
IF(_T_E=X$4,IF(OR(X$4=Tout_JF_P,NOT(NETWORKDAYS.INTL(X$4,X$4,Chômés))),"*",Montant),
IF(AND(OFFSET(X55,,-Sens)&lt;&gt;"",OR(OFFSET(X$4,,-Sens)=Tout_JF_P,NOT(NETWORKDAYS.INTL(OFFSET(X$4,,-Sens),OFFSET(X$4,,-Sens),Chômés)))),IF(OR(X$4=Tout_JF_P,NOT(NETWORKDAYS.INTL(X$4,X$4,Chômés))),"*",Montant),
"")))))),"")</f>
        <v/>
      </c>
      <c r="Y55" s="61" t="str">
        <f t="array" aca="1" ref="Y55" ca="1">IFERROR(IF(Y$4&lt;$D55,"",
IF(Y$4&gt;La_Dernière_Opération,"",
IF(Y$4=La_Dernière_Opération,Montant,
IF(Y$4=$D55,IF(OR(Y$4=Tout_JF_P,NOT(NETWORKDAYS.INTL(Y$4,Y$4,Chômés))),"*",Montant),
IF(_T_E=Y$4,IF(OR(Y$4=Tout_JF_P,NOT(NETWORKDAYS.INTL(Y$4,Y$4,Chômés))),"*",Montant),
IF(AND(OFFSET(Y55,,-Sens)&lt;&gt;"",OR(OFFSET(Y$4,,-Sens)=Tout_JF_P,NOT(NETWORKDAYS.INTL(OFFSET(Y$4,,-Sens),OFFSET(Y$4,,-Sens),Chômés)))),IF(OR(Y$4=Tout_JF_P,NOT(NETWORKDAYS.INTL(Y$4,Y$4,Chômés))),"*",Montant),
"")))))),"")</f>
        <v/>
      </c>
      <c r="Z55" s="61" t="str">
        <f t="array" aca="1" ref="Z55" ca="1">IFERROR(IF(Z$4&lt;$D55,"",
IF(Z$4&gt;La_Dernière_Opération,"",
IF(Z$4=La_Dernière_Opération,Montant,
IF(Z$4=$D55,IF(OR(Z$4=Tout_JF_P,NOT(NETWORKDAYS.INTL(Z$4,Z$4,Chômés))),"*",Montant),
IF(_T_E=Z$4,IF(OR(Z$4=Tout_JF_P,NOT(NETWORKDAYS.INTL(Z$4,Z$4,Chômés))),"*",Montant),
IF(AND(OFFSET(Z55,,-Sens)&lt;&gt;"",OR(OFFSET(Z$4,,-Sens)=Tout_JF_P,NOT(NETWORKDAYS.INTL(OFFSET(Z$4,,-Sens),OFFSET(Z$4,,-Sens),Chômés)))),IF(OR(Z$4=Tout_JF_P,NOT(NETWORKDAYS.INTL(Z$4,Z$4,Chômés))),"*",Montant),
"")))))),"")</f>
        <v/>
      </c>
      <c r="AA55" s="61" t="str">
        <f t="array" aca="1" ref="AA55" ca="1">IFERROR(IF(AA$4&lt;$D55,"",
IF(AA$4&gt;La_Dernière_Opération,"",
IF(AA$4=La_Dernière_Opération,Montant,
IF(AA$4=$D55,IF(OR(AA$4=Tout_JF_P,NOT(NETWORKDAYS.INTL(AA$4,AA$4,Chômés))),"*",Montant),
IF(_T_E=AA$4,IF(OR(AA$4=Tout_JF_P,NOT(NETWORKDAYS.INTL(AA$4,AA$4,Chômés))),"*",Montant),
IF(AND(OFFSET(AA55,,-Sens)&lt;&gt;"",OR(OFFSET(AA$4,,-Sens)=Tout_JF_P,NOT(NETWORKDAYS.INTL(OFFSET(AA$4,,-Sens),OFFSET(AA$4,,-Sens),Chômés)))),IF(OR(AA$4=Tout_JF_P,NOT(NETWORKDAYS.INTL(AA$4,AA$4,Chômés))),"*",Montant),
"")))))),"")</f>
        <v/>
      </c>
      <c r="AB55" s="61" t="str">
        <f t="array" aca="1" ref="AB55" ca="1">IFERROR(IF(AB$4&lt;$D55,"",
IF(AB$4&gt;La_Dernière_Opération,"",
IF(AB$4=La_Dernière_Opération,Montant,
IF(AB$4=$D55,IF(OR(AB$4=Tout_JF_P,NOT(NETWORKDAYS.INTL(AB$4,AB$4,Chômés))),"*",Montant),
IF(_T_E=AB$4,IF(OR(AB$4=Tout_JF_P,NOT(NETWORKDAYS.INTL(AB$4,AB$4,Chômés))),"*",Montant),
IF(AND(OFFSET(AB55,,-Sens)&lt;&gt;"",OR(OFFSET(AB$4,,-Sens)=Tout_JF_P,NOT(NETWORKDAYS.INTL(OFFSET(AB$4,,-Sens),OFFSET(AB$4,,-Sens),Chômés)))),IF(OR(AB$4=Tout_JF_P,NOT(NETWORKDAYS.INTL(AB$4,AB$4,Chômés))),"*",Montant),
"")))))),"")</f>
        <v/>
      </c>
      <c r="AC55" s="61" t="str">
        <f t="array" aca="1" ref="AC55" ca="1">IFERROR(IF(AC$4&lt;$D55,"",
IF(AC$4&gt;La_Dernière_Opération,"",
IF(AC$4=La_Dernière_Opération,Montant,
IF(AC$4=$D55,IF(OR(AC$4=Tout_JF_P,NOT(NETWORKDAYS.INTL(AC$4,AC$4,Chômés))),"*",Montant),
IF(_T_E=AC$4,IF(OR(AC$4=Tout_JF_P,NOT(NETWORKDAYS.INTL(AC$4,AC$4,Chômés))),"*",Montant),
IF(AND(OFFSET(AC55,,-Sens)&lt;&gt;"",OR(OFFSET(AC$4,,-Sens)=Tout_JF_P,NOT(NETWORKDAYS.INTL(OFFSET(AC$4,,-Sens),OFFSET(AC$4,,-Sens),Chômés)))),IF(OR(AC$4=Tout_JF_P,NOT(NETWORKDAYS.INTL(AC$4,AC$4,Chômés))),"*",Montant),
"")))))),"")</f>
        <v/>
      </c>
      <c r="AD55" s="61" t="str">
        <f t="array" aca="1" ref="AD55" ca="1">IFERROR(IF(AD$4&lt;$D55,"",
IF(AD$4&gt;La_Dernière_Opération,"",
IF(AD$4=La_Dernière_Opération,Montant,
IF(AD$4=$D55,IF(OR(AD$4=Tout_JF_P,NOT(NETWORKDAYS.INTL(AD$4,AD$4,Chômés))),"*",Montant),
IF(_T_E=AD$4,IF(OR(AD$4=Tout_JF_P,NOT(NETWORKDAYS.INTL(AD$4,AD$4,Chômés))),"*",Montant),
IF(AND(OFFSET(AD55,,-Sens)&lt;&gt;"",OR(OFFSET(AD$4,,-Sens)=Tout_JF_P,NOT(NETWORKDAYS.INTL(OFFSET(AD$4,,-Sens),OFFSET(AD$4,,-Sens),Chômés)))),IF(OR(AD$4=Tout_JF_P,NOT(NETWORKDAYS.INTL(AD$4,AD$4,Chômés))),"*",Montant),
"")))))),"")</f>
        <v/>
      </c>
      <c r="AE55" s="61" t="str">
        <f t="array" aca="1" ref="AE55" ca="1">IFERROR(IF(AE$4&lt;$D55,"",
IF(AE$4&gt;La_Dernière_Opération,"",
IF(AE$4=La_Dernière_Opération,Montant,
IF(AE$4=$D55,IF(OR(AE$4=Tout_JF_P,NOT(NETWORKDAYS.INTL(AE$4,AE$4,Chômés))),"*",Montant),
IF(_T_E=AE$4,IF(OR(AE$4=Tout_JF_P,NOT(NETWORKDAYS.INTL(AE$4,AE$4,Chômés))),"*",Montant),
IF(AND(OFFSET(AE55,,-Sens)&lt;&gt;"",OR(OFFSET(AE$4,,-Sens)=Tout_JF_P,NOT(NETWORKDAYS.INTL(OFFSET(AE$4,,-Sens),OFFSET(AE$4,,-Sens),Chômés)))),IF(OR(AE$4=Tout_JF_P,NOT(NETWORKDAYS.INTL(AE$4,AE$4,Chômés))),"*",Montant),
"")))))),"")</f>
        <v/>
      </c>
      <c r="AF55" s="61" t="str">
        <f t="array" aca="1" ref="AF55" ca="1">IFERROR(IF(AF$4&lt;$D55,"",
IF(AF$4&gt;La_Dernière_Opération,"",
IF(AF$4=La_Dernière_Opération,Montant,
IF(AF$4=$D55,IF(OR(AF$4=Tout_JF_P,NOT(NETWORKDAYS.INTL(AF$4,AF$4,Chômés))),"*",Montant),
IF(_T_E=AF$4,IF(OR(AF$4=Tout_JF_P,NOT(NETWORKDAYS.INTL(AF$4,AF$4,Chômés))),"*",Montant),
IF(AND(OFFSET(AF55,,-Sens)&lt;&gt;"",OR(OFFSET(AF$4,,-Sens)=Tout_JF_P,NOT(NETWORKDAYS.INTL(OFFSET(AF$4,,-Sens),OFFSET(AF$4,,-Sens),Chômés)))),IF(OR(AF$4=Tout_JF_P,NOT(NETWORKDAYS.INTL(AF$4,AF$4,Chômés))),"*",Montant),
"")))))),"")</f>
        <v/>
      </c>
      <c r="AG55" s="61" t="str">
        <f t="array" aca="1" ref="AG55" ca="1">IFERROR(IF(AG$4&lt;$D55,"",
IF(AG$4&gt;La_Dernière_Opération,"",
IF(AG$4=La_Dernière_Opération,Montant,
IF(AG$4=$D55,IF(OR(AG$4=Tout_JF_P,NOT(NETWORKDAYS.INTL(AG$4,AG$4,Chômés))),"*",Montant),
IF(_T_E=AG$4,IF(OR(AG$4=Tout_JF_P,NOT(NETWORKDAYS.INTL(AG$4,AG$4,Chômés))),"*",Montant),
IF(AND(OFFSET(AG55,,-Sens)&lt;&gt;"",OR(OFFSET(AG$4,,-Sens)=Tout_JF_P,NOT(NETWORKDAYS.INTL(OFFSET(AG$4,,-Sens),OFFSET(AG$4,,-Sens),Chômés)))),IF(OR(AG$4=Tout_JF_P,NOT(NETWORKDAYS.INTL(AG$4,AG$4,Chômés))),"*",Montant),
"")))))),"")</f>
        <v/>
      </c>
      <c r="AH55" s="61" t="str">
        <f t="array" aca="1" ref="AH55" ca="1">IFERROR(IF(AH$4&lt;$D55,"",
IF(AH$4&gt;La_Dernière_Opération,"",
IF(AH$4=La_Dernière_Opération,Montant,
IF(AH$4=$D55,IF(OR(AH$4=Tout_JF_P,NOT(NETWORKDAYS.INTL(AH$4,AH$4,Chômés))),"*",Montant),
IF(_T_E=AH$4,IF(OR(AH$4=Tout_JF_P,NOT(NETWORKDAYS.INTL(AH$4,AH$4,Chômés))),"*",Montant),
IF(AND(OFFSET(AH55,,-Sens)&lt;&gt;"",OR(OFFSET(AH$4,,-Sens)=Tout_JF_P,NOT(NETWORKDAYS.INTL(OFFSET(AH$4,,-Sens),OFFSET(AH$4,,-Sens),Chômés)))),IF(OR(AH$4=Tout_JF_P,NOT(NETWORKDAYS.INTL(AH$4,AH$4,Chômés))),"*",Montant),
"")))))),"")</f>
        <v/>
      </c>
      <c r="AI55" s="61" t="str">
        <f t="array" aca="1" ref="AI55" ca="1">IFERROR(IF(AI$4&lt;$D55,"",
IF(AI$4&gt;La_Dernière_Opération,"",
IF(AI$4=La_Dernière_Opération,Montant,
IF(AI$4=$D55,IF(OR(AI$4=Tout_JF_P,NOT(NETWORKDAYS.INTL(AI$4,AI$4,Chômés))),"*",Montant),
IF(_T_E=AI$4,IF(OR(AI$4=Tout_JF_P,NOT(NETWORKDAYS.INTL(AI$4,AI$4,Chômés))),"*",Montant),
IF(AND(OFFSET(AI55,,-Sens)&lt;&gt;"",OR(OFFSET(AI$4,,-Sens)=Tout_JF_P,NOT(NETWORKDAYS.INTL(OFFSET(AI$4,,-Sens),OFFSET(AI$4,,-Sens),Chômés)))),IF(OR(AI$4=Tout_JF_P,NOT(NETWORKDAYS.INTL(AI$4,AI$4,Chômés))),"*",Montant),
"")))))),"")</f>
        <v/>
      </c>
      <c r="AJ55" s="61" t="str">
        <f t="array" aca="1" ref="AJ55" ca="1">IFERROR(IF(AJ$4&lt;$D55,"",
IF(AJ$4&gt;La_Dernière_Opération,"",
IF(AJ$4=La_Dernière_Opération,Montant,
IF(AJ$4=$D55,IF(OR(AJ$4=Tout_JF_P,NOT(NETWORKDAYS.INTL(AJ$4,AJ$4,Chômés))),"*",Montant),
IF(_T_E=AJ$4,IF(OR(AJ$4=Tout_JF_P,NOT(NETWORKDAYS.INTL(AJ$4,AJ$4,Chômés))),"*",Montant),
IF(AND(OFFSET(AJ55,,-Sens)&lt;&gt;"",OR(OFFSET(AJ$4,,-Sens)=Tout_JF_P,NOT(NETWORKDAYS.INTL(OFFSET(AJ$4,,-Sens),OFFSET(AJ$4,,-Sens),Chômés)))),IF(OR(AJ$4=Tout_JF_P,NOT(NETWORKDAYS.INTL(AJ$4,AJ$4,Chômés))),"*",Montant),
"")))))),"")</f>
        <v/>
      </c>
      <c r="AK55" s="61" t="str">
        <f t="array" aca="1" ref="AK55" ca="1">IFERROR(IF(AK$4&lt;$D55,"",
IF(AK$4&gt;La_Dernière_Opération,"",
IF(AK$4=La_Dernière_Opération,Montant,
IF(AK$4=$D55,IF(OR(AK$4=Tout_JF_P,NOT(NETWORKDAYS.INTL(AK$4,AK$4,Chômés))),"*",Montant),
IF(_T_E=AK$4,IF(OR(AK$4=Tout_JF_P,NOT(NETWORKDAYS.INTL(AK$4,AK$4,Chômés))),"*",Montant),
IF(AND(OFFSET(AK55,,-Sens)&lt;&gt;"",OR(OFFSET(AK$4,,-Sens)=Tout_JF_P,NOT(NETWORKDAYS.INTL(OFFSET(AK$4,,-Sens),OFFSET(AK$4,,-Sens),Chômés)))),IF(OR(AK$4=Tout_JF_P,NOT(NETWORKDAYS.INTL(AK$4,AK$4,Chômés))),"*",Montant),
"")))))),"")</f>
        <v/>
      </c>
      <c r="AL55" s="61" t="str">
        <f t="array" aca="1" ref="AL55" ca="1">IFERROR(IF(AL$4&lt;$D55,"",
IF(AL$4&gt;La_Dernière_Opération,"",
IF(AL$4=La_Dernière_Opération,Montant,
IF(AL$4=$D55,IF(OR(AL$4=Tout_JF_P,NOT(NETWORKDAYS.INTL(AL$4,AL$4,Chômés))),"*",Montant),
IF(_T_E=AL$4,IF(OR(AL$4=Tout_JF_P,NOT(NETWORKDAYS.INTL(AL$4,AL$4,Chômés))),"*",Montant),
IF(AND(OFFSET(AL55,,-Sens)&lt;&gt;"",OR(OFFSET(AL$4,,-Sens)=Tout_JF_P,NOT(NETWORKDAYS.INTL(OFFSET(AL$4,,-Sens),OFFSET(AL$4,,-Sens),Chômés)))),IF(OR(AL$4=Tout_JF_P,NOT(NETWORKDAYS.INTL(AL$4,AL$4,Chômés))),"*",Montant),
"")))))),"")</f>
        <v/>
      </c>
      <c r="AM55" s="61" t="str">
        <f t="array" aca="1" ref="AM55" ca="1">IFERROR(IF(AM$4&lt;$D55,"",
IF(AM$4&gt;La_Dernière_Opération,"",
IF(AM$4=La_Dernière_Opération,Montant,
IF(AM$4=$D55,IF(OR(AM$4=Tout_JF_P,NOT(NETWORKDAYS.INTL(AM$4,AM$4,Chômés))),"*",Montant),
IF(_T_E=AM$4,IF(OR(AM$4=Tout_JF_P,NOT(NETWORKDAYS.INTL(AM$4,AM$4,Chômés))),"*",Montant),
IF(AND(OFFSET(AM55,,-Sens)&lt;&gt;"",OR(OFFSET(AM$4,,-Sens)=Tout_JF_P,NOT(NETWORKDAYS.INTL(OFFSET(AM$4,,-Sens),OFFSET(AM$4,,-Sens),Chômés)))),IF(OR(AM$4=Tout_JF_P,NOT(NETWORKDAYS.INTL(AM$4,AM$4,Chômés))),"*",Montant),
"")))))),"")</f>
        <v/>
      </c>
      <c r="AN55" s="61" t="str">
        <f t="array" aca="1" ref="AN55" ca="1">IFERROR(IF(AN$4&lt;$D55,"",
IF(AN$4&gt;La_Dernière_Opération,"",
IF(AN$4=La_Dernière_Opération,Montant,
IF(AN$4=$D55,IF(OR(AN$4=Tout_JF_P,NOT(NETWORKDAYS.INTL(AN$4,AN$4,Chômés))),"*",Montant),
IF(_T_E=AN$4,IF(OR(AN$4=Tout_JF_P,NOT(NETWORKDAYS.INTL(AN$4,AN$4,Chômés))),"*",Montant),
IF(AND(OFFSET(AN55,,-Sens)&lt;&gt;"",OR(OFFSET(AN$4,,-Sens)=Tout_JF_P,NOT(NETWORKDAYS.INTL(OFFSET(AN$4,,-Sens),OFFSET(AN$4,,-Sens),Chômés)))),IF(OR(AN$4=Tout_JF_P,NOT(NETWORKDAYS.INTL(AN$4,AN$4,Chômés))),"*",Montant),
"")))))),"")</f>
        <v/>
      </c>
      <c r="AO55" s="61" t="str">
        <f t="array" aca="1" ref="AO55" ca="1">IFERROR(IF(AO$4&lt;$D55,"",
IF(AO$4&gt;La_Dernière_Opération,"",
IF(AO$4=La_Dernière_Opération,Montant,
IF(AO$4=$D55,IF(OR(AO$4=Tout_JF_P,NOT(NETWORKDAYS.INTL(AO$4,AO$4,Chômés))),"*",Montant),
IF(_T_E=AO$4,IF(OR(AO$4=Tout_JF_P,NOT(NETWORKDAYS.INTL(AO$4,AO$4,Chômés))),"*",Montant),
IF(AND(OFFSET(AO55,,-Sens)&lt;&gt;"",OR(OFFSET(AO$4,,-Sens)=Tout_JF_P,NOT(NETWORKDAYS.INTL(OFFSET(AO$4,,-Sens),OFFSET(AO$4,,-Sens),Chômés)))),IF(OR(AO$4=Tout_JF_P,NOT(NETWORKDAYS.INTL(AO$4,AO$4,Chômés))),"*",Montant),
"")))))),"")</f>
        <v/>
      </c>
      <c r="AP55" s="61" t="str">
        <f t="array" aca="1" ref="AP55" ca="1">IFERROR(IF(AP$4&lt;$D55,"",
IF(AP$4&gt;La_Dernière_Opération,"",
IF(AP$4=La_Dernière_Opération,Montant,
IF(AP$4=$D55,IF(OR(AP$4=Tout_JF_P,NOT(NETWORKDAYS.INTL(AP$4,AP$4,Chômés))),"*",Montant),
IF(_T_E=AP$4,IF(OR(AP$4=Tout_JF_P,NOT(NETWORKDAYS.INTL(AP$4,AP$4,Chômés))),"*",Montant),
IF(AND(OFFSET(AP55,,-Sens)&lt;&gt;"",OR(OFFSET(AP$4,,-Sens)=Tout_JF_P,NOT(NETWORKDAYS.INTL(OFFSET(AP$4,,-Sens),OFFSET(AP$4,,-Sens),Chômés)))),IF(OR(AP$4=Tout_JF_P,NOT(NETWORKDAYS.INTL(AP$4,AP$4,Chômés))),"*",Montant),
"")))))),"")</f>
        <v/>
      </c>
      <c r="AQ55" s="61" t="str">
        <f t="array" aca="1" ref="AQ55" ca="1">IFERROR(IF(AQ$4&lt;$D55,"",
IF(AQ$4&gt;La_Dernière_Opération,"",
IF(AQ$4=La_Dernière_Opération,Montant,
IF(AQ$4=$D55,IF(OR(AQ$4=Tout_JF_P,NOT(NETWORKDAYS.INTL(AQ$4,AQ$4,Chômés))),"*",Montant),
IF(_T_E=AQ$4,IF(OR(AQ$4=Tout_JF_P,NOT(NETWORKDAYS.INTL(AQ$4,AQ$4,Chômés))),"*",Montant),
IF(AND(OFFSET(AQ55,,-Sens)&lt;&gt;"",OR(OFFSET(AQ$4,,-Sens)=Tout_JF_P,NOT(NETWORKDAYS.INTL(OFFSET(AQ$4,,-Sens),OFFSET(AQ$4,,-Sens),Chômés)))),IF(OR(AQ$4=Tout_JF_P,NOT(NETWORKDAYS.INTL(AQ$4,AQ$4,Chômés))),"*",Montant),
"")))))),"")</f>
        <v/>
      </c>
      <c r="AR55" s="61" t="str">
        <f t="array" aca="1" ref="AR55" ca="1">IFERROR(IF(AR$4&lt;$D55,"",
IF(AR$4&gt;La_Dernière_Opération,"",
IF(AR$4=La_Dernière_Opération,Montant,
IF(AR$4=$D55,IF(OR(AR$4=Tout_JF_P,NOT(NETWORKDAYS.INTL(AR$4,AR$4,Chômés))),"*",Montant),
IF(_T_E=AR$4,IF(OR(AR$4=Tout_JF_P,NOT(NETWORKDAYS.INTL(AR$4,AR$4,Chômés))),"*",Montant),
IF(AND(OFFSET(AR55,,-Sens)&lt;&gt;"",OR(OFFSET(AR$4,,-Sens)=Tout_JF_P,NOT(NETWORKDAYS.INTL(OFFSET(AR$4,,-Sens),OFFSET(AR$4,,-Sens),Chômés)))),IF(OR(AR$4=Tout_JF_P,NOT(NETWORKDAYS.INTL(AR$4,AR$4,Chômés))),"*",Montant),
"")))))),"")</f>
        <v/>
      </c>
      <c r="AS55" s="61" t="str">
        <f t="array" aca="1" ref="AS55" ca="1">IFERROR(IF(AS$4&lt;$D55,"",
IF(AS$4&gt;La_Dernière_Opération,"",
IF(AS$4=La_Dernière_Opération,Montant,
IF(AS$4=$D55,IF(OR(AS$4=Tout_JF_P,NOT(NETWORKDAYS.INTL(AS$4,AS$4,Chômés))),"*",Montant),
IF(_T_E=AS$4,IF(OR(AS$4=Tout_JF_P,NOT(NETWORKDAYS.INTL(AS$4,AS$4,Chômés))),"*",Montant),
IF(AND(OFFSET(AS55,,-Sens)&lt;&gt;"",OR(OFFSET(AS$4,,-Sens)=Tout_JF_P,NOT(NETWORKDAYS.INTL(OFFSET(AS$4,,-Sens),OFFSET(AS$4,,-Sens),Chômés)))),IF(OR(AS$4=Tout_JF_P,NOT(NETWORKDAYS.INTL(AS$4,AS$4,Chômés))),"*",Montant),
"")))))),"")</f>
        <v/>
      </c>
      <c r="AT55" s="61" t="str">
        <f t="array" aca="1" ref="AT55" ca="1">IFERROR(IF(AT$4&lt;$D55,"",
IF(AT$4&gt;La_Dernière_Opération,"",
IF(AT$4=La_Dernière_Opération,Montant,
IF(AT$4=$D55,IF(OR(AT$4=Tout_JF_P,NOT(NETWORKDAYS.INTL(AT$4,AT$4,Chômés))),"*",Montant),
IF(_T_E=AT$4,IF(OR(AT$4=Tout_JF_P,NOT(NETWORKDAYS.INTL(AT$4,AT$4,Chômés))),"*",Montant),
IF(AND(OFFSET(AT55,,-Sens)&lt;&gt;"",OR(OFFSET(AT$4,,-Sens)=Tout_JF_P,NOT(NETWORKDAYS.INTL(OFFSET(AT$4,,-Sens),OFFSET(AT$4,,-Sens),Chômés)))),IF(OR(AT$4=Tout_JF_P,NOT(NETWORKDAYS.INTL(AT$4,AT$4,Chômés))),"*",Montant),
"")))))),"")</f>
        <v/>
      </c>
      <c r="AU55" s="61" t="str">
        <f t="array" aca="1" ref="AU55" ca="1">IFERROR(IF(AU$4&lt;$D55,"",
IF(AU$4&gt;La_Dernière_Opération,"",
IF(AU$4=La_Dernière_Opération,Montant,
IF(AU$4=$D55,IF(OR(AU$4=Tout_JF_P,NOT(NETWORKDAYS.INTL(AU$4,AU$4,Chômés))),"*",Montant),
IF(_T_E=AU$4,IF(OR(AU$4=Tout_JF_P,NOT(NETWORKDAYS.INTL(AU$4,AU$4,Chômés))),"*",Montant),
IF(AND(OFFSET(AU55,,-Sens)&lt;&gt;"",OR(OFFSET(AU$4,,-Sens)=Tout_JF_P,NOT(NETWORKDAYS.INTL(OFFSET(AU$4,,-Sens),OFFSET(AU$4,,-Sens),Chômés)))),IF(OR(AU$4=Tout_JF_P,NOT(NETWORKDAYS.INTL(AU$4,AU$4,Chômés))),"*",Montant),
"")))))),"")</f>
        <v/>
      </c>
      <c r="AV55" s="61" t="str">
        <f t="array" aca="1" ref="AV55" ca="1">IFERROR(IF(AV$4&lt;$D55,"",
IF(AV$4&gt;La_Dernière_Opération,"",
IF(AV$4=La_Dernière_Opération,Montant,
IF(AV$4=$D55,IF(OR(AV$4=Tout_JF_P,NOT(NETWORKDAYS.INTL(AV$4,AV$4,Chômés))),"*",Montant),
IF(_T_E=AV$4,IF(OR(AV$4=Tout_JF_P,NOT(NETWORKDAYS.INTL(AV$4,AV$4,Chômés))),"*",Montant),
IF(AND(OFFSET(AV55,,-Sens)&lt;&gt;"",OR(OFFSET(AV$4,,-Sens)=Tout_JF_P,NOT(NETWORKDAYS.INTL(OFFSET(AV$4,,-Sens),OFFSET(AV$4,,-Sens),Chômés)))),IF(OR(AV$4=Tout_JF_P,NOT(NETWORKDAYS.INTL(AV$4,AV$4,Chômés))),"*",Montant),
"")))))),"")</f>
        <v/>
      </c>
      <c r="AW55" s="61" t="str">
        <f t="array" aca="1" ref="AW55" ca="1">IFERROR(IF(AW$4&lt;$D55,"",
IF(AW$4&gt;La_Dernière_Opération,"",
IF(AW$4=La_Dernière_Opération,Montant,
IF(AW$4=$D55,IF(OR(AW$4=Tout_JF_P,NOT(NETWORKDAYS.INTL(AW$4,AW$4,Chômés))),"*",Montant),
IF(_T_E=AW$4,IF(OR(AW$4=Tout_JF_P,NOT(NETWORKDAYS.INTL(AW$4,AW$4,Chômés))),"*",Montant),
IF(AND(OFFSET(AW55,,-Sens)&lt;&gt;"",OR(OFFSET(AW$4,,-Sens)=Tout_JF_P,NOT(NETWORKDAYS.INTL(OFFSET(AW$4,,-Sens),OFFSET(AW$4,,-Sens),Chômés)))),IF(OR(AW$4=Tout_JF_P,NOT(NETWORKDAYS.INTL(AW$4,AW$4,Chômés))),"*",Montant),
"")))))),"")</f>
        <v/>
      </c>
      <c r="AX55" s="61" t="str">
        <f t="array" aca="1" ref="AX55" ca="1">IFERROR(IF(AX$4&lt;$D55,"",
IF(AX$4&gt;La_Dernière_Opération,"",
IF(AX$4=La_Dernière_Opération,Montant,
IF(AX$4=$D55,IF(OR(AX$4=Tout_JF_P,NOT(NETWORKDAYS.INTL(AX$4,AX$4,Chômés))),"*",Montant),
IF(_T_E=AX$4,IF(OR(AX$4=Tout_JF_P,NOT(NETWORKDAYS.INTL(AX$4,AX$4,Chômés))),"*",Montant),
IF(AND(OFFSET(AX55,,-Sens)&lt;&gt;"",OR(OFFSET(AX$4,,-Sens)=Tout_JF_P,NOT(NETWORKDAYS.INTL(OFFSET(AX$4,,-Sens),OFFSET(AX$4,,-Sens),Chômés)))),IF(OR(AX$4=Tout_JF_P,NOT(NETWORKDAYS.INTL(AX$4,AX$4,Chômés))),"*",Montant),
"")))))),"")</f>
        <v/>
      </c>
      <c r="AY55" s="61" t="str">
        <f t="array" aca="1" ref="AY55" ca="1">IFERROR(IF(AY$4&lt;$D55,"",
IF(AY$4&gt;La_Dernière_Opération,"",
IF(AY$4=La_Dernière_Opération,Montant,
IF(AY$4=$D55,IF(OR(AY$4=Tout_JF_P,NOT(NETWORKDAYS.INTL(AY$4,AY$4,Chômés))),"*",Montant),
IF(_T_E=AY$4,IF(OR(AY$4=Tout_JF_P,NOT(NETWORKDAYS.INTL(AY$4,AY$4,Chômés))),"*",Montant),
IF(AND(OFFSET(AY55,,-Sens)&lt;&gt;"",OR(OFFSET(AY$4,,-Sens)=Tout_JF_P,NOT(NETWORKDAYS.INTL(OFFSET(AY$4,,-Sens),OFFSET(AY$4,,-Sens),Chômés)))),IF(OR(AY$4=Tout_JF_P,NOT(NETWORKDAYS.INTL(AY$4,AY$4,Chômés))),"*",Montant),
"")))))),"")</f>
        <v/>
      </c>
      <c r="AZ55" s="61" t="str">
        <f t="array" aca="1" ref="AZ55" ca="1">IFERROR(IF(AZ$4&lt;$D55,"",
IF(AZ$4&gt;La_Dernière_Opération,"",
IF(AZ$4=La_Dernière_Opération,Montant,
IF(AZ$4=$D55,IF(OR(AZ$4=Tout_JF_P,NOT(NETWORKDAYS.INTL(AZ$4,AZ$4,Chômés))),"*",Montant),
IF(_T_E=AZ$4,IF(OR(AZ$4=Tout_JF_P,NOT(NETWORKDAYS.INTL(AZ$4,AZ$4,Chômés))),"*",Montant),
IF(AND(OFFSET(AZ55,,-Sens)&lt;&gt;"",OR(OFFSET(AZ$4,,-Sens)=Tout_JF_P,NOT(NETWORKDAYS.INTL(OFFSET(AZ$4,,-Sens),OFFSET(AZ$4,,-Sens),Chômés)))),IF(OR(AZ$4=Tout_JF_P,NOT(NETWORKDAYS.INTL(AZ$4,AZ$4,Chômés))),"*",Montant),
"")))))),"")</f>
        <v/>
      </c>
      <c r="BA55" s="61" t="str">
        <f t="array" aca="1" ref="BA55" ca="1">IFERROR(IF(BA$4&lt;$D55,"",
IF(BA$4&gt;La_Dernière_Opération,"",
IF(BA$4=La_Dernière_Opération,Montant,
IF(BA$4=$D55,IF(OR(BA$4=Tout_JF_P,NOT(NETWORKDAYS.INTL(BA$4,BA$4,Chômés))),"*",Montant),
IF(_T_E=BA$4,IF(OR(BA$4=Tout_JF_P,NOT(NETWORKDAYS.INTL(BA$4,BA$4,Chômés))),"*",Montant),
IF(AND(OFFSET(BA55,,-Sens)&lt;&gt;"",OR(OFFSET(BA$4,,-Sens)=Tout_JF_P,NOT(NETWORKDAYS.INTL(OFFSET(BA$4,,-Sens),OFFSET(BA$4,,-Sens),Chômés)))),IF(OR(BA$4=Tout_JF_P,NOT(NETWORKDAYS.INTL(BA$4,BA$4,Chômés))),"*",Montant),
"")))))),"")</f>
        <v/>
      </c>
      <c r="BB55" s="44" t="str">
        <f t="array" aca="1" ref="BB55" ca="1">IFERROR(IF(BB$4&lt;$D55,"",
IF(BB$4&gt;La_Dernière_Opération,"",
IF(BB$4=La_Dernière_Opération,Montant,
IF(BB$4=$D55,IF(OR(BB$4=Tout_JF_P,NOT(NETWORKDAYS.INTL(BB$4,BB$4,Chômés))),"*",Montant),
IF(_T_E=BB$4,IF(OR(BB$4=Tout_JF_P,NOT(NETWORKDAYS.INTL(BB$4,BB$4,Chômés))),"*",Montant),
IF(AND(OFFSET(BB55,,-Sens)&lt;&gt;"",OR(OFFSET(BB$4,,-Sens)=Tout_JF_P,NOT(NETWORKDAYS.INTL(OFFSET(BB$4,,-Sens),OFFSET(BB$4,,-Sens),Chômés)))),IF(OR(BB$4=Tout_JF_P,NOT(NETWORKDAYS.INTL(BB$4,BB$4,Chômés))),"*",Montant),
"")))))),"")</f>
        <v/>
      </c>
      <c r="BC55" s="44" t="str">
        <f t="array" aca="1" ref="BC55" ca="1">IFERROR(IF(BC$4&lt;$D55,"",
IF(BC$4&gt;La_Dernière_Opération,"",
IF(BC$4=La_Dernière_Opération,Montant,
IF(BC$4=$D55,IF(OR(BC$4=Tout_JF_P,NOT(NETWORKDAYS.INTL(BC$4,BC$4,Chômés))),"*",Montant),
IF(_T_E=BC$4,IF(OR(BC$4=Tout_JF_P,NOT(NETWORKDAYS.INTL(BC$4,BC$4,Chômés))),"*",Montant),
IF(AND(OFFSET(BC55,,-Sens)&lt;&gt;"",OR(OFFSET(BC$4,,-Sens)=Tout_JF_P,NOT(NETWORKDAYS.INTL(OFFSET(BC$4,,-Sens),OFFSET(BC$4,,-Sens),Chômés)))),IF(OR(BC$4=Tout_JF_P,NOT(NETWORKDAYS.INTL(BC$4,BC$4,Chômés))),"*",Montant),
"")))))),"")</f>
        <v/>
      </c>
      <c r="BD55" s="44" t="str">
        <f t="array" aca="1" ref="BD55" ca="1">IFERROR(IF(BD$4&lt;$D55,"",
IF(BD$4&gt;La_Dernière_Opération,"",
IF(BD$4=La_Dernière_Opération,Montant,
IF(BD$4=$D55,IF(OR(BD$4=Tout_JF_P,NOT(NETWORKDAYS.INTL(BD$4,BD$4,Chômés))),"*",Montant),
IF(_T_E=BD$4,IF(OR(BD$4=Tout_JF_P,NOT(NETWORKDAYS.INTL(BD$4,BD$4,Chômés))),"*",Montant),
IF(AND(OFFSET(BD55,,-Sens)&lt;&gt;"",OR(OFFSET(BD$4,,-Sens)=Tout_JF_P,NOT(NETWORKDAYS.INTL(OFFSET(BD$4,,-Sens),OFFSET(BD$4,,-Sens),Chômés)))),IF(OR(BD$4=Tout_JF_P,NOT(NETWORKDAYS.INTL(BD$4,BD$4,Chômés))),"*",Montant),
"")))))),"")</f>
        <v/>
      </c>
      <c r="BE55" s="44" t="str">
        <f t="array" aca="1" ref="BE55" ca="1">IFERROR(IF(BE$4&lt;$D55,"",
IF(BE$4&gt;La_Dernière_Opération,"",
IF(BE$4=La_Dernière_Opération,Montant,
IF(BE$4=$D55,IF(OR(BE$4=Tout_JF_P,NOT(NETWORKDAYS.INTL(BE$4,BE$4,Chômés))),"*",Montant),
IF(_T_E=BE$4,IF(OR(BE$4=Tout_JF_P,NOT(NETWORKDAYS.INTL(BE$4,BE$4,Chômés))),"*",Montant),
IF(AND(OFFSET(BE55,,-Sens)&lt;&gt;"",OR(OFFSET(BE$4,,-Sens)=Tout_JF_P,NOT(NETWORKDAYS.INTL(OFFSET(BE$4,,-Sens),OFFSET(BE$4,,-Sens),Chômés)))),IF(OR(BE$4=Tout_JF_P,NOT(NETWORKDAYS.INTL(BE$4,BE$4,Chômés))),"*",Montant),
"")))))),"")</f>
        <v/>
      </c>
      <c r="BF55" s="44" t="str">
        <f t="array" aca="1" ref="BF55" ca="1">IFERROR(IF(BF$4&lt;$D55,"",
IF(BF$4&gt;La_Dernière_Opération,"",
IF(BF$4=La_Dernière_Opération,Montant,
IF(BF$4=$D55,IF(OR(BF$4=Tout_JF_P,NOT(NETWORKDAYS.INTL(BF$4,BF$4,Chômés))),"*",Montant),
IF(_T_E=BF$4,IF(OR(BF$4=Tout_JF_P,NOT(NETWORKDAYS.INTL(BF$4,BF$4,Chômés))),"*",Montant),
IF(AND(OFFSET(BF55,,-Sens)&lt;&gt;"",OR(OFFSET(BF$4,,-Sens)=Tout_JF_P,NOT(NETWORKDAYS.INTL(OFFSET(BF$4,,-Sens),OFFSET(BF$4,,-Sens),Chômés)))),IF(OR(BF$4=Tout_JF_P,NOT(NETWORKDAYS.INTL(BF$4,BF$4,Chômés))),"*",Montant),
"")))))),"")</f>
        <v/>
      </c>
      <c r="BG55" s="44" t="str">
        <f t="array" aca="1" ref="BG55" ca="1">IFERROR(IF(BG$4&lt;$D55,"",
IF(BG$4&gt;La_Dernière_Opération,"",
IF(BG$4=La_Dernière_Opération,Montant,
IF(BG$4=$D55,IF(OR(BG$4=Tout_JF_P,NOT(NETWORKDAYS.INTL(BG$4,BG$4,Chômés))),"*",Montant),
IF(_T_E=BG$4,IF(OR(BG$4=Tout_JF_P,NOT(NETWORKDAYS.INTL(BG$4,BG$4,Chômés))),"*",Montant),
IF(AND(OFFSET(BG55,,-Sens)&lt;&gt;"",OR(OFFSET(BG$4,,-Sens)=Tout_JF_P,NOT(NETWORKDAYS.INTL(OFFSET(BG$4,,-Sens),OFFSET(BG$4,,-Sens),Chômés)))),IF(OR(BG$4=Tout_JF_P,NOT(NETWORKDAYS.INTL(BG$4,BG$4,Chômés))),"*",Montant),
"")))))),"")</f>
        <v/>
      </c>
      <c r="BH55" s="40" t="str">
        <f t="array" aca="1" ref="BH55" ca="1">IFERROR(IF(BH$4&lt;$D55,"",
IF(BH$4&gt;La_Dernière_Opération,"",
IF(BH$4=La_Dernière_Opération,Montant,
IF(BH$4=$D55,IF(OR(BH$4=Tout_JF_P,NOT(NETWORKDAYS.INTL(BH$4,BH$4,Chômés))),"*",Montant),
IF(_T_E=BH$4,IF(OR(BH$4=Tout_JF_P,NOT(NETWORKDAYS.INTL(BH$4,BH$4,Chômés))),"*",Montant),
IF(AND(OFFSET(BH55,,-Sens)&lt;&gt;"",OR(OFFSET(BH$4,,-Sens)=Tout_JF_P,NOT(NETWORKDAYS.INTL(OFFSET(BH$4,,-Sens),OFFSET(BH$4,,-Sens),Chômés)))),IF(OR(BH$4=Tout_JF_P,NOT(NETWORKDAYS.INTL(BH$4,BH$4,Chômés))),"*",Montant),
"")))))),"")</f>
        <v/>
      </c>
    </row>
    <row r="56" spans="1:60" ht="26.25" x14ac:dyDescent="0.25">
      <c r="A56" s="63" t="s">
        <v>163</v>
      </c>
      <c r="B56" s="75" t="s">
        <v>168</v>
      </c>
      <c r="C56" s="71"/>
      <c r="D56" s="72">
        <v>43852</v>
      </c>
      <c r="E56" s="77" t="s">
        <v>54</v>
      </c>
      <c r="F56" s="73">
        <v>10000</v>
      </c>
      <c r="G56" s="71"/>
      <c r="H56" s="74">
        <f t="array" aca="1" ref="H56" ca="1">IF(OR($D56=Fériés,$D56=Ponts,NOT(NETWORKDAYS.INTL($D56,$D56,Chômés))),"Erreur de",IF($D56="","Absence de",IFERROR(
IF($I56="Terminé","Opération",
IF(TODAY()&lt;=$D56,$D56,
IF($I56&lt;WORKDAY.INTL(Prochaine_Echéance,IF(OR(WORKDAY.INTL(Prochaine_Echéance,0,Chômés,Tout_JF_P)=Tout_JF_P),1,0)*Sens,Chômés,Tout_JF_P),
$I56,
WORKDAY.INTL(Prochaine_Echéance,IF(OR(WORKDAY.INTL(Prochaine_Echéance,0,Chômés,Tout_JF_P)=Tout_JF_P),1,0)*Sens,Chômés,Tout_JF_P))
)),
IF($D56="","Absence de","Erreur de"))))</f>
        <v>43943</v>
      </c>
      <c r="I56" s="60" t="str">
        <f t="array" aca="1" ref="I56" ca="1">IF(OR($D56=Fériés,$D56=Ponts,NOT(NETWORKDAYS.INTL($D56,$D56,Chômés))),"date de début",IFERROR(
IF(La_Dernière_Opération&gt;EDATE($D56,100),"Perpétuel",
IF(La_Dernière_Opération&lt;TODAY(),"Terminé",La_Dernière_Opération)),IF(AND(ISNUMBER($D56),$E56=""),"périodicité","date de début")))</f>
        <v>Perpétuel</v>
      </c>
      <c r="J56" s="40" t="str">
        <f t="array" aca="1" ref="J56" ca="1">IFERROR(IF(J$4&lt;$D56,"",
IF(J$4&gt;La_Dernière_Opération,"",
IF(J$4=La_Dernière_Opération,Montant,
IF(J$4=$D56,IF(OR(J$4=Tout_JF_P,NOT(NETWORKDAYS.INTL(J$4,J$4,Chômés))),"*",Montant),
IF(_T_E=J$4,IF(OR(J$4=Tout_JF_P,NOT(NETWORKDAYS.INTL(J$4,J$4,Chômés))),"*",Montant),
IF(AND(OFFSET(J56,,-Sens)&lt;&gt;"",OR(OFFSET(J$4,,-Sens)=Tout_JF_P,NOT(NETWORKDAYS.INTL(OFFSET(J$4,,-Sens),OFFSET(J$4,,-Sens),Chômés)))),IF(OR(J$4=Tout_JF_P,NOT(NETWORKDAYS.INTL(J$4,J$4,Chômés))),"*",Montant),
"")))))),"")</f>
        <v/>
      </c>
      <c r="K56" s="40" t="str">
        <f t="array" aca="1" ref="K56" ca="1">IFERROR(IF(K$4&lt;$D56,"",
IF(K$4&gt;La_Dernière_Opération,"",
IF(K$4=La_Dernière_Opération,Montant,
IF(K$4=$D56,IF(OR(K$4=Tout_JF_P,NOT(NETWORKDAYS.INTL(K$4,K$4,Chômés))),"*",Montant),
IF(_T_E=K$4,IF(OR(K$4=Tout_JF_P,NOT(NETWORKDAYS.INTL(K$4,K$4,Chômés))),"*",Montant),
IF(AND(OFFSET(K56,,-Sens)&lt;&gt;"",OR(OFFSET(K$4,,-Sens)=Tout_JF_P,NOT(NETWORKDAYS.INTL(OFFSET(K$4,,-Sens),OFFSET(K$4,,-Sens),Chômés)))),IF(OR(K$4=Tout_JF_P,NOT(NETWORKDAYS.INTL(K$4,K$4,Chômés))),"*",Montant),
"")))))),"")</f>
        <v/>
      </c>
      <c r="L56" s="40" t="str">
        <f t="array" aca="1" ref="L56" ca="1">IFERROR(IF(L$4&lt;$D56,"",
IF(L$4&gt;La_Dernière_Opération,"",
IF(L$4=La_Dernière_Opération,Montant,
IF(L$4=$D56,IF(OR(L$4=Tout_JF_P,NOT(NETWORKDAYS.INTL(L$4,L$4,Chômés))),"*",Montant),
IF(_T_E=L$4,IF(OR(L$4=Tout_JF_P,NOT(NETWORKDAYS.INTL(L$4,L$4,Chômés))),"*",Montant),
IF(AND(OFFSET(L56,,-Sens)&lt;&gt;"",OR(OFFSET(L$4,,-Sens)=Tout_JF_P,NOT(NETWORKDAYS.INTL(OFFSET(L$4,,-Sens),OFFSET(L$4,,-Sens),Chômés)))),IF(OR(L$4=Tout_JF_P,NOT(NETWORKDAYS.INTL(L$4,L$4,Chômés))),"*",Montant),
"")))))),"")</f>
        <v/>
      </c>
      <c r="M56" s="40" t="str">
        <f t="array" aca="1" ref="M56" ca="1">IFERROR(IF(M$4&lt;$D56,"",
IF(M$4&gt;La_Dernière_Opération,"",
IF(M$4=La_Dernière_Opération,Montant,
IF(M$4=$D56,IF(OR(M$4=Tout_JF_P,NOT(NETWORKDAYS.INTL(M$4,M$4,Chômés))),"*",Montant),
IF(_T_E=M$4,IF(OR(M$4=Tout_JF_P,NOT(NETWORKDAYS.INTL(M$4,M$4,Chômés))),"*",Montant),
IF(AND(OFFSET(M56,,-Sens)&lt;&gt;"",OR(OFFSET(M$4,,-Sens)=Tout_JF_P,NOT(NETWORKDAYS.INTL(OFFSET(M$4,,-Sens),OFFSET(M$4,,-Sens),Chômés)))),IF(OR(M$4=Tout_JF_P,NOT(NETWORKDAYS.INTL(M$4,M$4,Chômés))),"*",Montant),
"")))))),"")</f>
        <v/>
      </c>
      <c r="N56" s="40" t="str">
        <f t="array" aca="1" ref="N56" ca="1">IFERROR(IF(N$4&lt;$D56,"",
IF(N$4&gt;La_Dernière_Opération,"",
IF(N$4=La_Dernière_Opération,Montant,
IF(N$4=$D56,IF(OR(N$4=Tout_JF_P,NOT(NETWORKDAYS.INTL(N$4,N$4,Chômés))),"*",Montant),
IF(_T_E=N$4,IF(OR(N$4=Tout_JF_P,NOT(NETWORKDAYS.INTL(N$4,N$4,Chômés))),"*",Montant),
IF(AND(OFFSET(N56,,-Sens)&lt;&gt;"",OR(OFFSET(N$4,,-Sens)=Tout_JF_P,NOT(NETWORKDAYS.INTL(OFFSET(N$4,,-Sens),OFFSET(N$4,,-Sens),Chômés)))),IF(OR(N$4=Tout_JF_P,NOT(NETWORKDAYS.INTL(N$4,N$4,Chômés))),"*",Montant),
"")))))),"")</f>
        <v/>
      </c>
      <c r="O56" s="40" t="str">
        <f t="array" aca="1" ref="O56" ca="1">IFERROR(IF(O$4&lt;$D56,"",
IF(O$4&gt;La_Dernière_Opération,"",
IF(O$4=La_Dernière_Opération,Montant,
IF(O$4=$D56,IF(OR(O$4=Tout_JF_P,NOT(NETWORKDAYS.INTL(O$4,O$4,Chômés))),"*",Montant),
IF(_T_E=O$4,IF(OR(O$4=Tout_JF_P,NOT(NETWORKDAYS.INTL(O$4,O$4,Chômés))),"*",Montant),
IF(AND(OFFSET(O56,,-Sens)&lt;&gt;"",OR(OFFSET(O$4,,-Sens)=Tout_JF_P,NOT(NETWORKDAYS.INTL(OFFSET(O$4,,-Sens),OFFSET(O$4,,-Sens),Chômés)))),IF(OR(O$4=Tout_JF_P,NOT(NETWORKDAYS.INTL(O$4,O$4,Chômés))),"*",Montant),
"")))))),"")</f>
        <v/>
      </c>
      <c r="P56" s="40" t="str">
        <f t="array" aca="1" ref="P56" ca="1">IFERROR(IF(P$4&lt;$D56,"",
IF(P$4&gt;La_Dernière_Opération,"",
IF(P$4=La_Dernière_Opération,Montant,
IF(P$4=$D56,IF(OR(P$4=Tout_JF_P,NOT(NETWORKDAYS.INTL(P$4,P$4,Chômés))),"*",Montant),
IF(_T_E=P$4,IF(OR(P$4=Tout_JF_P,NOT(NETWORKDAYS.INTL(P$4,P$4,Chômés))),"*",Montant),
IF(AND(OFFSET(P56,,-Sens)&lt;&gt;"",OR(OFFSET(P$4,,-Sens)=Tout_JF_P,NOT(NETWORKDAYS.INTL(OFFSET(P$4,,-Sens),OFFSET(P$4,,-Sens),Chômés)))),IF(OR(P$4=Tout_JF_P,NOT(NETWORKDAYS.INTL(P$4,P$4,Chômés))),"*",Montant),
"")))))),"")</f>
        <v/>
      </c>
      <c r="Q56" s="40" t="str">
        <f t="array" aca="1" ref="Q56" ca="1">IFERROR(IF(Q$4&lt;$D56,"",
IF(Q$4&gt;La_Dernière_Opération,"",
IF(Q$4=La_Dernière_Opération,Montant,
IF(Q$4=$D56,IF(OR(Q$4=Tout_JF_P,NOT(NETWORKDAYS.INTL(Q$4,Q$4,Chômés))),"*",Montant),
IF(_T_E=Q$4,IF(OR(Q$4=Tout_JF_P,NOT(NETWORKDAYS.INTL(Q$4,Q$4,Chômés))),"*",Montant),
IF(AND(OFFSET(Q56,,-Sens)&lt;&gt;"",OR(OFFSET(Q$4,,-Sens)=Tout_JF_P,NOT(NETWORKDAYS.INTL(OFFSET(Q$4,,-Sens),OFFSET(Q$4,,-Sens),Chômés)))),IF(OR(Q$4=Tout_JF_P,NOT(NETWORKDAYS.INTL(Q$4,Q$4,Chômés))),"*",Montant),
"")))))),"")</f>
        <v/>
      </c>
      <c r="R56" s="61" t="str">
        <f t="array" aca="1" ref="R56" ca="1">IFERROR(IF(R$4&lt;$D56,"",
IF(R$4&gt;La_Dernière_Opération,"",
IF(R$4=La_Dernière_Opération,Montant,
IF(R$4=$D56,IF(OR(R$4=Tout_JF_P,NOT(NETWORKDAYS.INTL(R$4,R$4,Chômés))),"*",Montant),
IF(_T_E=R$4,IF(OR(R$4=Tout_JF_P,NOT(NETWORKDAYS.INTL(R$4,R$4,Chômés))),"*",Montant),
IF(AND(OFFSET(R56,,-Sens)&lt;&gt;"",OR(OFFSET(R$4,,-Sens)=Tout_JF_P,NOT(NETWORKDAYS.INTL(OFFSET(R$4,,-Sens),OFFSET(R$4,,-Sens),Chômés)))),IF(OR(R$4=Tout_JF_P,NOT(NETWORKDAYS.INTL(R$4,R$4,Chômés))),"*",Montant),
"")))))),"")</f>
        <v/>
      </c>
      <c r="S56" s="61" t="str">
        <f t="array" aca="1" ref="S56" ca="1">IFERROR(IF(S$4&lt;$D56,"",
IF(S$4&gt;La_Dernière_Opération,"",
IF(S$4=La_Dernière_Opération,Montant,
IF(S$4=$D56,IF(OR(S$4=Tout_JF_P,NOT(NETWORKDAYS.INTL(S$4,S$4,Chômés))),"*",Montant),
IF(_T_E=S$4,IF(OR(S$4=Tout_JF_P,NOT(NETWORKDAYS.INTL(S$4,S$4,Chômés))),"*",Montant),
IF(AND(OFFSET(S56,,-Sens)&lt;&gt;"",OR(OFFSET(S$4,,-Sens)=Tout_JF_P,NOT(NETWORKDAYS.INTL(OFFSET(S$4,,-Sens),OFFSET(S$4,,-Sens),Chômés)))),IF(OR(S$4=Tout_JF_P,NOT(NETWORKDAYS.INTL(S$4,S$4,Chômés))),"*",Montant),
"")))))),"")</f>
        <v/>
      </c>
      <c r="T56" s="61" t="str">
        <f t="array" aca="1" ref="T56" ca="1">IFERROR(IF(T$4&lt;$D56,"",
IF(T$4&gt;La_Dernière_Opération,"",
IF(T$4=La_Dernière_Opération,Montant,
IF(T$4=$D56,IF(OR(T$4=Tout_JF_P,NOT(NETWORKDAYS.INTL(T$4,T$4,Chômés))),"*",Montant),
IF(_T_E=T$4,IF(OR(T$4=Tout_JF_P,NOT(NETWORKDAYS.INTL(T$4,T$4,Chômés))),"*",Montant),
IF(AND(OFFSET(T56,,-Sens)&lt;&gt;"",OR(OFFSET(T$4,,-Sens)=Tout_JF_P,NOT(NETWORKDAYS.INTL(OFFSET(T$4,,-Sens),OFFSET(T$4,,-Sens),Chômés)))),IF(OR(T$4=Tout_JF_P,NOT(NETWORKDAYS.INTL(T$4,T$4,Chômés))),"*",Montant),
"")))))),"")</f>
        <v/>
      </c>
      <c r="U56" s="61" t="str">
        <f t="array" aca="1" ref="U56" ca="1">IFERROR(IF(U$4&lt;$D56,"",
IF(U$4&gt;La_Dernière_Opération,"",
IF(U$4=La_Dernière_Opération,Montant,
IF(U$4=$D56,IF(OR(U$4=Tout_JF_P,NOT(NETWORKDAYS.INTL(U$4,U$4,Chômés))),"*",Montant),
IF(_T_E=U$4,IF(OR(U$4=Tout_JF_P,NOT(NETWORKDAYS.INTL(U$4,U$4,Chômés))),"*",Montant),
IF(AND(OFFSET(U56,,-Sens)&lt;&gt;"",OR(OFFSET(U$4,,-Sens)=Tout_JF_P,NOT(NETWORKDAYS.INTL(OFFSET(U$4,,-Sens),OFFSET(U$4,,-Sens),Chômés)))),IF(OR(U$4=Tout_JF_P,NOT(NETWORKDAYS.INTL(U$4,U$4,Chômés))),"*",Montant),
"")))))),"")</f>
        <v/>
      </c>
      <c r="V56" s="61" t="str">
        <f t="array" aca="1" ref="V56" ca="1">IFERROR(IF(V$4&lt;$D56,"",
IF(V$4&gt;La_Dernière_Opération,"",
IF(V$4=La_Dernière_Opération,Montant,
IF(V$4=$D56,IF(OR(V$4=Tout_JF_P,NOT(NETWORKDAYS.INTL(V$4,V$4,Chômés))),"*",Montant),
IF(_T_E=V$4,IF(OR(V$4=Tout_JF_P,NOT(NETWORKDAYS.INTL(V$4,V$4,Chômés))),"*",Montant),
IF(AND(OFFSET(V56,,-Sens)&lt;&gt;"",OR(OFFSET(V$4,,-Sens)=Tout_JF_P,NOT(NETWORKDAYS.INTL(OFFSET(V$4,,-Sens),OFFSET(V$4,,-Sens),Chômés)))),IF(OR(V$4=Tout_JF_P,NOT(NETWORKDAYS.INTL(V$4,V$4,Chômés))),"*",Montant),
"")))))),"")</f>
        <v/>
      </c>
      <c r="W56" s="61" t="str">
        <f t="array" aca="1" ref="W56" ca="1">IFERROR(IF(W$4&lt;$D56,"",
IF(W$4&gt;La_Dernière_Opération,"",
IF(W$4=La_Dernière_Opération,Montant,
IF(W$4=$D56,IF(OR(W$4=Tout_JF_P,NOT(NETWORKDAYS.INTL(W$4,W$4,Chômés))),"*",Montant),
IF(_T_E=W$4,IF(OR(W$4=Tout_JF_P,NOT(NETWORKDAYS.INTL(W$4,W$4,Chômés))),"*",Montant),
IF(AND(OFFSET(W56,,-Sens)&lt;&gt;"",OR(OFFSET(W$4,,-Sens)=Tout_JF_P,NOT(NETWORKDAYS.INTL(OFFSET(W$4,,-Sens),OFFSET(W$4,,-Sens),Chômés)))),IF(OR(W$4=Tout_JF_P,NOT(NETWORKDAYS.INTL(W$4,W$4,Chômés))),"*",Montant),
"")))))),"")</f>
        <v/>
      </c>
      <c r="X56" s="61" t="str">
        <f t="array" aca="1" ref="X56" ca="1">IFERROR(IF(X$4&lt;$D56,"",
IF(X$4&gt;La_Dernière_Opération,"",
IF(X$4=La_Dernière_Opération,Montant,
IF(X$4=$D56,IF(OR(X$4=Tout_JF_P,NOT(NETWORKDAYS.INTL(X$4,X$4,Chômés))),"*",Montant),
IF(_T_E=X$4,IF(OR(X$4=Tout_JF_P,NOT(NETWORKDAYS.INTL(X$4,X$4,Chômés))),"*",Montant),
IF(AND(OFFSET(X56,,-Sens)&lt;&gt;"",OR(OFFSET(X$4,,-Sens)=Tout_JF_P,NOT(NETWORKDAYS.INTL(OFFSET(X$4,,-Sens),OFFSET(X$4,,-Sens),Chômés)))),IF(OR(X$4=Tout_JF_P,NOT(NETWORKDAYS.INTL(X$4,X$4,Chômés))),"*",Montant),
"")))))),"")</f>
        <v/>
      </c>
      <c r="Y56" s="61" t="str">
        <f t="array" aca="1" ref="Y56" ca="1">IFERROR(IF(Y$4&lt;$D56,"",
IF(Y$4&gt;La_Dernière_Opération,"",
IF(Y$4=La_Dernière_Opération,Montant,
IF(Y$4=$D56,IF(OR(Y$4=Tout_JF_P,NOT(NETWORKDAYS.INTL(Y$4,Y$4,Chômés))),"*",Montant),
IF(_T_E=Y$4,IF(OR(Y$4=Tout_JF_P,NOT(NETWORKDAYS.INTL(Y$4,Y$4,Chômés))),"*",Montant),
IF(AND(OFFSET(Y56,,-Sens)&lt;&gt;"",OR(OFFSET(Y$4,,-Sens)=Tout_JF_P,NOT(NETWORKDAYS.INTL(OFFSET(Y$4,,-Sens),OFFSET(Y$4,,-Sens),Chômés)))),IF(OR(Y$4=Tout_JF_P,NOT(NETWORKDAYS.INTL(Y$4,Y$4,Chômés))),"*",Montant),
"")))))),"")</f>
        <v/>
      </c>
      <c r="Z56" s="61" t="str">
        <f t="array" aca="1" ref="Z56" ca="1">IFERROR(IF(Z$4&lt;$D56,"",
IF(Z$4&gt;La_Dernière_Opération,"",
IF(Z$4=La_Dernière_Opération,Montant,
IF(Z$4=$D56,IF(OR(Z$4=Tout_JF_P,NOT(NETWORKDAYS.INTL(Z$4,Z$4,Chômés))),"*",Montant),
IF(_T_E=Z$4,IF(OR(Z$4=Tout_JF_P,NOT(NETWORKDAYS.INTL(Z$4,Z$4,Chômés))),"*",Montant),
IF(AND(OFFSET(Z56,,-Sens)&lt;&gt;"",OR(OFFSET(Z$4,,-Sens)=Tout_JF_P,NOT(NETWORKDAYS.INTL(OFFSET(Z$4,,-Sens),OFFSET(Z$4,,-Sens),Chômés)))),IF(OR(Z$4=Tout_JF_P,NOT(NETWORKDAYS.INTL(Z$4,Z$4,Chômés))),"*",Montant),
"")))))),"")</f>
        <v/>
      </c>
      <c r="AA56" s="61" t="str">
        <f t="array" aca="1" ref="AA56" ca="1">IFERROR(IF(AA$4&lt;$D56,"",
IF(AA$4&gt;La_Dernière_Opération,"",
IF(AA$4=La_Dernière_Opération,Montant,
IF(AA$4=$D56,IF(OR(AA$4=Tout_JF_P,NOT(NETWORKDAYS.INTL(AA$4,AA$4,Chômés))),"*",Montant),
IF(_T_E=AA$4,IF(OR(AA$4=Tout_JF_P,NOT(NETWORKDAYS.INTL(AA$4,AA$4,Chômés))),"*",Montant),
IF(AND(OFFSET(AA56,,-Sens)&lt;&gt;"",OR(OFFSET(AA$4,,-Sens)=Tout_JF_P,NOT(NETWORKDAYS.INTL(OFFSET(AA$4,,-Sens),OFFSET(AA$4,,-Sens),Chômés)))),IF(OR(AA$4=Tout_JF_P,NOT(NETWORKDAYS.INTL(AA$4,AA$4,Chômés))),"*",Montant),
"")))))),"")</f>
        <v/>
      </c>
      <c r="AB56" s="61" t="str">
        <f t="array" aca="1" ref="AB56" ca="1">IFERROR(IF(AB$4&lt;$D56,"",
IF(AB$4&gt;La_Dernière_Opération,"",
IF(AB$4=La_Dernière_Opération,Montant,
IF(AB$4=$D56,IF(OR(AB$4=Tout_JF_P,NOT(NETWORKDAYS.INTL(AB$4,AB$4,Chômés))),"*",Montant),
IF(_T_E=AB$4,IF(OR(AB$4=Tout_JF_P,NOT(NETWORKDAYS.INTL(AB$4,AB$4,Chômés))),"*",Montant),
IF(AND(OFFSET(AB56,,-Sens)&lt;&gt;"",OR(OFFSET(AB$4,,-Sens)=Tout_JF_P,NOT(NETWORKDAYS.INTL(OFFSET(AB$4,,-Sens),OFFSET(AB$4,,-Sens),Chômés)))),IF(OR(AB$4=Tout_JF_P,NOT(NETWORKDAYS.INTL(AB$4,AB$4,Chômés))),"*",Montant),
"")))))),"")</f>
        <v/>
      </c>
      <c r="AC56" s="61" t="str">
        <f t="array" aca="1" ref="AC56" ca="1">IFERROR(IF(AC$4&lt;$D56,"",
IF(AC$4&gt;La_Dernière_Opération,"",
IF(AC$4=La_Dernière_Opération,Montant,
IF(AC$4=$D56,IF(OR(AC$4=Tout_JF_P,NOT(NETWORKDAYS.INTL(AC$4,AC$4,Chômés))),"*",Montant),
IF(_T_E=AC$4,IF(OR(AC$4=Tout_JF_P,NOT(NETWORKDAYS.INTL(AC$4,AC$4,Chômés))),"*",Montant),
IF(AND(OFFSET(AC56,,-Sens)&lt;&gt;"",OR(OFFSET(AC$4,,-Sens)=Tout_JF_P,NOT(NETWORKDAYS.INTL(OFFSET(AC$4,,-Sens),OFFSET(AC$4,,-Sens),Chômés)))),IF(OR(AC$4=Tout_JF_P,NOT(NETWORKDAYS.INTL(AC$4,AC$4,Chômés))),"*",Montant),
"")))))),"")</f>
        <v/>
      </c>
      <c r="AD56" s="61" t="str">
        <f t="array" aca="1" ref="AD56" ca="1">IFERROR(IF(AD$4&lt;$D56,"",
IF(AD$4&gt;La_Dernière_Opération,"",
IF(AD$4=La_Dernière_Opération,Montant,
IF(AD$4=$D56,IF(OR(AD$4=Tout_JF_P,NOT(NETWORKDAYS.INTL(AD$4,AD$4,Chômés))),"*",Montant),
IF(_T_E=AD$4,IF(OR(AD$4=Tout_JF_P,NOT(NETWORKDAYS.INTL(AD$4,AD$4,Chômés))),"*",Montant),
IF(AND(OFFSET(AD56,,-Sens)&lt;&gt;"",OR(OFFSET(AD$4,,-Sens)=Tout_JF_P,NOT(NETWORKDAYS.INTL(OFFSET(AD$4,,-Sens),OFFSET(AD$4,,-Sens),Chômés)))),IF(OR(AD$4=Tout_JF_P,NOT(NETWORKDAYS.INTL(AD$4,AD$4,Chômés))),"*",Montant),
"")))))),"")</f>
        <v/>
      </c>
      <c r="AE56" s="61" t="str">
        <f t="array" aca="1" ref="AE56" ca="1">IFERROR(IF(AE$4&lt;$D56,"",
IF(AE$4&gt;La_Dernière_Opération,"",
IF(AE$4=La_Dernière_Opération,Montant,
IF(AE$4=$D56,IF(OR(AE$4=Tout_JF_P,NOT(NETWORKDAYS.INTL(AE$4,AE$4,Chômés))),"*",Montant),
IF(_T_E=AE$4,IF(OR(AE$4=Tout_JF_P,NOT(NETWORKDAYS.INTL(AE$4,AE$4,Chômés))),"*",Montant),
IF(AND(OFFSET(AE56,,-Sens)&lt;&gt;"",OR(OFFSET(AE$4,,-Sens)=Tout_JF_P,NOT(NETWORKDAYS.INTL(OFFSET(AE$4,,-Sens),OFFSET(AE$4,,-Sens),Chômés)))),IF(OR(AE$4=Tout_JF_P,NOT(NETWORKDAYS.INTL(AE$4,AE$4,Chômés))),"*",Montant),
"")))))),"")</f>
        <v/>
      </c>
      <c r="AF56" s="61" t="str">
        <f t="array" aca="1" ref="AF56" ca="1">IFERROR(IF(AF$4&lt;$D56,"",
IF(AF$4&gt;La_Dernière_Opération,"",
IF(AF$4=La_Dernière_Opération,Montant,
IF(AF$4=$D56,IF(OR(AF$4=Tout_JF_P,NOT(NETWORKDAYS.INTL(AF$4,AF$4,Chômés))),"*",Montant),
IF(_T_E=AF$4,IF(OR(AF$4=Tout_JF_P,NOT(NETWORKDAYS.INTL(AF$4,AF$4,Chômés))),"*",Montant),
IF(AND(OFFSET(AF56,,-Sens)&lt;&gt;"",OR(OFFSET(AF$4,,-Sens)=Tout_JF_P,NOT(NETWORKDAYS.INTL(OFFSET(AF$4,,-Sens),OFFSET(AF$4,,-Sens),Chômés)))),IF(OR(AF$4=Tout_JF_P,NOT(NETWORKDAYS.INTL(AF$4,AF$4,Chômés))),"*",Montant),
"")))))),"")</f>
        <v/>
      </c>
      <c r="AG56" s="61" t="str">
        <f t="array" aca="1" ref="AG56" ca="1">IFERROR(IF(AG$4&lt;$D56,"",
IF(AG$4&gt;La_Dernière_Opération,"",
IF(AG$4=La_Dernière_Opération,Montant,
IF(AG$4=$D56,IF(OR(AG$4=Tout_JF_P,NOT(NETWORKDAYS.INTL(AG$4,AG$4,Chômés))),"*",Montant),
IF(_T_E=AG$4,IF(OR(AG$4=Tout_JF_P,NOT(NETWORKDAYS.INTL(AG$4,AG$4,Chômés))),"*",Montant),
IF(AND(OFFSET(AG56,,-Sens)&lt;&gt;"",OR(OFFSET(AG$4,,-Sens)=Tout_JF_P,NOT(NETWORKDAYS.INTL(OFFSET(AG$4,,-Sens),OFFSET(AG$4,,-Sens),Chômés)))),IF(OR(AG$4=Tout_JF_P,NOT(NETWORKDAYS.INTL(AG$4,AG$4,Chômés))),"*",Montant),
"")))))),"")</f>
        <v/>
      </c>
      <c r="AH56" s="61" t="str">
        <f t="array" aca="1" ref="AH56" ca="1">IFERROR(IF(AH$4&lt;$D56,"",
IF(AH$4&gt;La_Dernière_Opération,"",
IF(AH$4=La_Dernière_Opération,Montant,
IF(AH$4=$D56,IF(OR(AH$4=Tout_JF_P,NOT(NETWORKDAYS.INTL(AH$4,AH$4,Chômés))),"*",Montant),
IF(_T_E=AH$4,IF(OR(AH$4=Tout_JF_P,NOT(NETWORKDAYS.INTL(AH$4,AH$4,Chômés))),"*",Montant),
IF(AND(OFFSET(AH56,,-Sens)&lt;&gt;"",OR(OFFSET(AH$4,,-Sens)=Tout_JF_P,NOT(NETWORKDAYS.INTL(OFFSET(AH$4,,-Sens),OFFSET(AH$4,,-Sens),Chômés)))),IF(OR(AH$4=Tout_JF_P,NOT(NETWORKDAYS.INTL(AH$4,AH$4,Chômés))),"*",Montant),
"")))))),"")</f>
        <v/>
      </c>
      <c r="AI56" s="61" t="str">
        <f t="array" aca="1" ref="AI56" ca="1">IFERROR(IF(AI$4&lt;$D56,"",
IF(AI$4&gt;La_Dernière_Opération,"",
IF(AI$4=La_Dernière_Opération,Montant,
IF(AI$4=$D56,IF(OR(AI$4=Tout_JF_P,NOT(NETWORKDAYS.INTL(AI$4,AI$4,Chômés))),"*",Montant),
IF(_T_E=AI$4,IF(OR(AI$4=Tout_JF_P,NOT(NETWORKDAYS.INTL(AI$4,AI$4,Chômés))),"*",Montant),
IF(AND(OFFSET(AI56,,-Sens)&lt;&gt;"",OR(OFFSET(AI$4,,-Sens)=Tout_JF_P,NOT(NETWORKDAYS.INTL(OFFSET(AI$4,,-Sens),OFFSET(AI$4,,-Sens),Chômés)))),IF(OR(AI$4=Tout_JF_P,NOT(NETWORKDAYS.INTL(AI$4,AI$4,Chômés))),"*",Montant),
"")))))),"")</f>
        <v/>
      </c>
      <c r="AJ56" s="61" t="str">
        <f t="array" aca="1" ref="AJ56" ca="1">IFERROR(IF(AJ$4&lt;$D56,"",
IF(AJ$4&gt;La_Dernière_Opération,"",
IF(AJ$4=La_Dernière_Opération,Montant,
IF(AJ$4=$D56,IF(OR(AJ$4=Tout_JF_P,NOT(NETWORKDAYS.INTL(AJ$4,AJ$4,Chômés))),"*",Montant),
IF(_T_E=AJ$4,IF(OR(AJ$4=Tout_JF_P,NOT(NETWORKDAYS.INTL(AJ$4,AJ$4,Chômés))),"*",Montant),
IF(AND(OFFSET(AJ56,,-Sens)&lt;&gt;"",OR(OFFSET(AJ$4,,-Sens)=Tout_JF_P,NOT(NETWORKDAYS.INTL(OFFSET(AJ$4,,-Sens),OFFSET(AJ$4,,-Sens),Chômés)))),IF(OR(AJ$4=Tout_JF_P,NOT(NETWORKDAYS.INTL(AJ$4,AJ$4,Chômés))),"*",Montant),
"")))))),"")</f>
        <v/>
      </c>
      <c r="AK56" s="61" t="str">
        <f t="array" aca="1" ref="AK56" ca="1">IFERROR(IF(AK$4&lt;$D56,"",
IF(AK$4&gt;La_Dernière_Opération,"",
IF(AK$4=La_Dernière_Opération,Montant,
IF(AK$4=$D56,IF(OR(AK$4=Tout_JF_P,NOT(NETWORKDAYS.INTL(AK$4,AK$4,Chômés))),"*",Montant),
IF(_T_E=AK$4,IF(OR(AK$4=Tout_JF_P,NOT(NETWORKDAYS.INTL(AK$4,AK$4,Chômés))),"*",Montant),
IF(AND(OFFSET(AK56,,-Sens)&lt;&gt;"",OR(OFFSET(AK$4,,-Sens)=Tout_JF_P,NOT(NETWORKDAYS.INTL(OFFSET(AK$4,,-Sens),OFFSET(AK$4,,-Sens),Chômés)))),IF(OR(AK$4=Tout_JF_P,NOT(NETWORKDAYS.INTL(AK$4,AK$4,Chômés))),"*",Montant),
"")))))),"")</f>
        <v/>
      </c>
      <c r="AL56" s="61" t="str">
        <f t="array" aca="1" ref="AL56" ca="1">IFERROR(IF(AL$4&lt;$D56,"",
IF(AL$4&gt;La_Dernière_Opération,"",
IF(AL$4=La_Dernière_Opération,Montant,
IF(AL$4=$D56,IF(OR(AL$4=Tout_JF_P,NOT(NETWORKDAYS.INTL(AL$4,AL$4,Chômés))),"*",Montant),
IF(_T_E=AL$4,IF(OR(AL$4=Tout_JF_P,NOT(NETWORKDAYS.INTL(AL$4,AL$4,Chômés))),"*",Montant),
IF(AND(OFFSET(AL56,,-Sens)&lt;&gt;"",OR(OFFSET(AL$4,,-Sens)=Tout_JF_P,NOT(NETWORKDAYS.INTL(OFFSET(AL$4,,-Sens),OFFSET(AL$4,,-Sens),Chômés)))),IF(OR(AL$4=Tout_JF_P,NOT(NETWORKDAYS.INTL(AL$4,AL$4,Chômés))),"*",Montant),
"")))))),"")</f>
        <v/>
      </c>
      <c r="AM56" s="61" t="str">
        <f t="array" aca="1" ref="AM56" ca="1">IFERROR(IF(AM$4&lt;$D56,"",
IF(AM$4&gt;La_Dernière_Opération,"",
IF(AM$4=La_Dernière_Opération,Montant,
IF(AM$4=$D56,IF(OR(AM$4=Tout_JF_P,NOT(NETWORKDAYS.INTL(AM$4,AM$4,Chômés))),"*",Montant),
IF(_T_E=AM$4,IF(OR(AM$4=Tout_JF_P,NOT(NETWORKDAYS.INTL(AM$4,AM$4,Chômés))),"*",Montant),
IF(AND(OFFSET(AM56,,-Sens)&lt;&gt;"",OR(OFFSET(AM$4,,-Sens)=Tout_JF_P,NOT(NETWORKDAYS.INTL(OFFSET(AM$4,,-Sens),OFFSET(AM$4,,-Sens),Chômés)))),IF(OR(AM$4=Tout_JF_P,NOT(NETWORKDAYS.INTL(AM$4,AM$4,Chômés))),"*",Montant),
"")))))),"")</f>
        <v/>
      </c>
      <c r="AN56" s="61" t="str">
        <f t="array" aca="1" ref="AN56" ca="1">IFERROR(IF(AN$4&lt;$D56,"",
IF(AN$4&gt;La_Dernière_Opération,"",
IF(AN$4=La_Dernière_Opération,Montant,
IF(AN$4=$D56,IF(OR(AN$4=Tout_JF_P,NOT(NETWORKDAYS.INTL(AN$4,AN$4,Chômés))),"*",Montant),
IF(_T_E=AN$4,IF(OR(AN$4=Tout_JF_P,NOT(NETWORKDAYS.INTL(AN$4,AN$4,Chômés))),"*",Montant),
IF(AND(OFFSET(AN56,,-Sens)&lt;&gt;"",OR(OFFSET(AN$4,,-Sens)=Tout_JF_P,NOT(NETWORKDAYS.INTL(OFFSET(AN$4,,-Sens),OFFSET(AN$4,,-Sens),Chômés)))),IF(OR(AN$4=Tout_JF_P,NOT(NETWORKDAYS.INTL(AN$4,AN$4,Chômés))),"*",Montant),
"")))))),"")</f>
        <v/>
      </c>
      <c r="AO56" s="61" t="str">
        <f t="array" aca="1" ref="AO56" ca="1">IFERROR(IF(AO$4&lt;$D56,"",
IF(AO$4&gt;La_Dernière_Opération,"",
IF(AO$4=La_Dernière_Opération,Montant,
IF(AO$4=$D56,IF(OR(AO$4=Tout_JF_P,NOT(NETWORKDAYS.INTL(AO$4,AO$4,Chômés))),"*",Montant),
IF(_T_E=AO$4,IF(OR(AO$4=Tout_JF_P,NOT(NETWORKDAYS.INTL(AO$4,AO$4,Chômés))),"*",Montant),
IF(AND(OFFSET(AO56,,-Sens)&lt;&gt;"",OR(OFFSET(AO$4,,-Sens)=Tout_JF_P,NOT(NETWORKDAYS.INTL(OFFSET(AO$4,,-Sens),OFFSET(AO$4,,-Sens),Chômés)))),IF(OR(AO$4=Tout_JF_P,NOT(NETWORKDAYS.INTL(AO$4,AO$4,Chômés))),"*",Montant),
"")))))),"")</f>
        <v/>
      </c>
      <c r="AP56" s="61" t="str">
        <f t="array" aca="1" ref="AP56" ca="1">IFERROR(IF(AP$4&lt;$D56,"",
IF(AP$4&gt;La_Dernière_Opération,"",
IF(AP$4=La_Dernière_Opération,Montant,
IF(AP$4=$D56,IF(OR(AP$4=Tout_JF_P,NOT(NETWORKDAYS.INTL(AP$4,AP$4,Chômés))),"*",Montant),
IF(_T_E=AP$4,IF(OR(AP$4=Tout_JF_P,NOT(NETWORKDAYS.INTL(AP$4,AP$4,Chômés))),"*",Montant),
IF(AND(OFFSET(AP56,,-Sens)&lt;&gt;"",OR(OFFSET(AP$4,,-Sens)=Tout_JF_P,NOT(NETWORKDAYS.INTL(OFFSET(AP$4,,-Sens),OFFSET(AP$4,,-Sens),Chômés)))),IF(OR(AP$4=Tout_JF_P,NOT(NETWORKDAYS.INTL(AP$4,AP$4,Chômés))),"*",Montant),
"")))))),"")</f>
        <v/>
      </c>
      <c r="AQ56" s="61" t="str">
        <f t="array" aca="1" ref="AQ56" ca="1">IFERROR(IF(AQ$4&lt;$D56,"",
IF(AQ$4&gt;La_Dernière_Opération,"",
IF(AQ$4=La_Dernière_Opération,Montant,
IF(AQ$4=$D56,IF(OR(AQ$4=Tout_JF_P,NOT(NETWORKDAYS.INTL(AQ$4,AQ$4,Chômés))),"*",Montant),
IF(_T_E=AQ$4,IF(OR(AQ$4=Tout_JF_P,NOT(NETWORKDAYS.INTL(AQ$4,AQ$4,Chômés))),"*",Montant),
IF(AND(OFFSET(AQ56,,-Sens)&lt;&gt;"",OR(OFFSET(AQ$4,,-Sens)=Tout_JF_P,NOT(NETWORKDAYS.INTL(OFFSET(AQ$4,,-Sens),OFFSET(AQ$4,,-Sens),Chômés)))),IF(OR(AQ$4=Tout_JF_P,NOT(NETWORKDAYS.INTL(AQ$4,AQ$4,Chômés))),"*",Montant),
"")))))),"")</f>
        <v/>
      </c>
      <c r="AR56" s="61" t="str">
        <f t="array" aca="1" ref="AR56" ca="1">IFERROR(IF(AR$4&lt;$D56,"",
IF(AR$4&gt;La_Dernière_Opération,"",
IF(AR$4=La_Dernière_Opération,Montant,
IF(AR$4=$D56,IF(OR(AR$4=Tout_JF_P,NOT(NETWORKDAYS.INTL(AR$4,AR$4,Chômés))),"*",Montant),
IF(_T_E=AR$4,IF(OR(AR$4=Tout_JF_P,NOT(NETWORKDAYS.INTL(AR$4,AR$4,Chômés))),"*",Montant),
IF(AND(OFFSET(AR56,,-Sens)&lt;&gt;"",OR(OFFSET(AR$4,,-Sens)=Tout_JF_P,NOT(NETWORKDAYS.INTL(OFFSET(AR$4,,-Sens),OFFSET(AR$4,,-Sens),Chômés)))),IF(OR(AR$4=Tout_JF_P,NOT(NETWORKDAYS.INTL(AR$4,AR$4,Chômés))),"*",Montant),
"")))))),"")</f>
        <v/>
      </c>
      <c r="AS56" s="61" t="str">
        <f t="array" aca="1" ref="AS56" ca="1">IFERROR(IF(AS$4&lt;$D56,"",
IF(AS$4&gt;La_Dernière_Opération,"",
IF(AS$4=La_Dernière_Opération,Montant,
IF(AS$4=$D56,IF(OR(AS$4=Tout_JF_P,NOT(NETWORKDAYS.INTL(AS$4,AS$4,Chômés))),"*",Montant),
IF(_T_E=AS$4,IF(OR(AS$4=Tout_JF_P,NOT(NETWORKDAYS.INTL(AS$4,AS$4,Chômés))),"*",Montant),
IF(AND(OFFSET(AS56,,-Sens)&lt;&gt;"",OR(OFFSET(AS$4,,-Sens)=Tout_JF_P,NOT(NETWORKDAYS.INTL(OFFSET(AS$4,,-Sens),OFFSET(AS$4,,-Sens),Chômés)))),IF(OR(AS$4=Tout_JF_P,NOT(NETWORKDAYS.INTL(AS$4,AS$4,Chômés))),"*",Montant),
"")))))),"")</f>
        <v/>
      </c>
      <c r="AT56" s="61" t="str">
        <f t="array" aca="1" ref="AT56" ca="1">IFERROR(IF(AT$4&lt;$D56,"",
IF(AT$4&gt;La_Dernière_Opération,"",
IF(AT$4=La_Dernière_Opération,Montant,
IF(AT$4=$D56,IF(OR(AT$4=Tout_JF_P,NOT(NETWORKDAYS.INTL(AT$4,AT$4,Chômés))),"*",Montant),
IF(_T_E=AT$4,IF(OR(AT$4=Tout_JF_P,NOT(NETWORKDAYS.INTL(AT$4,AT$4,Chômés))),"*",Montant),
IF(AND(OFFSET(AT56,,-Sens)&lt;&gt;"",OR(OFFSET(AT$4,,-Sens)=Tout_JF_P,NOT(NETWORKDAYS.INTL(OFFSET(AT$4,,-Sens),OFFSET(AT$4,,-Sens),Chômés)))),IF(OR(AT$4=Tout_JF_P,NOT(NETWORKDAYS.INTL(AT$4,AT$4,Chômés))),"*",Montant),
"")))))),"")</f>
        <v/>
      </c>
      <c r="AU56" s="61" t="str">
        <f t="array" aca="1" ref="AU56" ca="1">IFERROR(IF(AU$4&lt;$D56,"",
IF(AU$4&gt;La_Dernière_Opération,"",
IF(AU$4=La_Dernière_Opération,Montant,
IF(AU$4=$D56,IF(OR(AU$4=Tout_JF_P,NOT(NETWORKDAYS.INTL(AU$4,AU$4,Chômés))),"*",Montant),
IF(_T_E=AU$4,IF(OR(AU$4=Tout_JF_P,NOT(NETWORKDAYS.INTL(AU$4,AU$4,Chômés))),"*",Montant),
IF(AND(OFFSET(AU56,,-Sens)&lt;&gt;"",OR(OFFSET(AU$4,,-Sens)=Tout_JF_P,NOT(NETWORKDAYS.INTL(OFFSET(AU$4,,-Sens),OFFSET(AU$4,,-Sens),Chômés)))),IF(OR(AU$4=Tout_JF_P,NOT(NETWORKDAYS.INTL(AU$4,AU$4,Chômés))),"*",Montant),
"")))))),"")</f>
        <v/>
      </c>
      <c r="AV56" s="61" t="str">
        <f t="array" aca="1" ref="AV56" ca="1">IFERROR(IF(AV$4&lt;$D56,"",
IF(AV$4&gt;La_Dernière_Opération,"",
IF(AV$4=La_Dernière_Opération,Montant,
IF(AV$4=$D56,IF(OR(AV$4=Tout_JF_P,NOT(NETWORKDAYS.INTL(AV$4,AV$4,Chômés))),"*",Montant),
IF(_T_E=AV$4,IF(OR(AV$4=Tout_JF_P,NOT(NETWORKDAYS.INTL(AV$4,AV$4,Chômés))),"*",Montant),
IF(AND(OFFSET(AV56,,-Sens)&lt;&gt;"",OR(OFFSET(AV$4,,-Sens)=Tout_JF_P,NOT(NETWORKDAYS.INTL(OFFSET(AV$4,,-Sens),OFFSET(AV$4,,-Sens),Chômés)))),IF(OR(AV$4=Tout_JF_P,NOT(NETWORKDAYS.INTL(AV$4,AV$4,Chômés))),"*",Montant),
"")))))),"")</f>
        <v/>
      </c>
      <c r="AW56" s="61" t="str">
        <f t="array" aca="1" ref="AW56" ca="1">IFERROR(IF(AW$4&lt;$D56,"",
IF(AW$4&gt;La_Dernière_Opération,"",
IF(AW$4=La_Dernière_Opération,Montant,
IF(AW$4=$D56,IF(OR(AW$4=Tout_JF_P,NOT(NETWORKDAYS.INTL(AW$4,AW$4,Chômés))),"*",Montant),
IF(_T_E=AW$4,IF(OR(AW$4=Tout_JF_P,NOT(NETWORKDAYS.INTL(AW$4,AW$4,Chômés))),"*",Montant),
IF(AND(OFFSET(AW56,,-Sens)&lt;&gt;"",OR(OFFSET(AW$4,,-Sens)=Tout_JF_P,NOT(NETWORKDAYS.INTL(OFFSET(AW$4,,-Sens),OFFSET(AW$4,,-Sens),Chômés)))),IF(OR(AW$4=Tout_JF_P,NOT(NETWORKDAYS.INTL(AW$4,AW$4,Chômés))),"*",Montant),
"")))))),"")</f>
        <v/>
      </c>
      <c r="AX56" s="61" t="str">
        <f t="array" aca="1" ref="AX56" ca="1">IFERROR(IF(AX$4&lt;$D56,"",
IF(AX$4&gt;La_Dernière_Opération,"",
IF(AX$4=La_Dernière_Opération,Montant,
IF(AX$4=$D56,IF(OR(AX$4=Tout_JF_P,NOT(NETWORKDAYS.INTL(AX$4,AX$4,Chômés))),"*",Montant),
IF(_T_E=AX$4,IF(OR(AX$4=Tout_JF_P,NOT(NETWORKDAYS.INTL(AX$4,AX$4,Chômés))),"*",Montant),
IF(AND(OFFSET(AX56,,-Sens)&lt;&gt;"",OR(OFFSET(AX$4,,-Sens)=Tout_JF_P,NOT(NETWORKDAYS.INTL(OFFSET(AX$4,,-Sens),OFFSET(AX$4,,-Sens),Chômés)))),IF(OR(AX$4=Tout_JF_P,NOT(NETWORKDAYS.INTL(AX$4,AX$4,Chômés))),"*",Montant),
"")))))),"")</f>
        <v/>
      </c>
      <c r="AY56" s="61" t="str">
        <f t="array" aca="1" ref="AY56" ca="1">IFERROR(IF(AY$4&lt;$D56,"",
IF(AY$4&gt;La_Dernière_Opération,"",
IF(AY$4=La_Dernière_Opération,Montant,
IF(AY$4=$D56,IF(OR(AY$4=Tout_JF_P,NOT(NETWORKDAYS.INTL(AY$4,AY$4,Chômés))),"*",Montant),
IF(_T_E=AY$4,IF(OR(AY$4=Tout_JF_P,NOT(NETWORKDAYS.INTL(AY$4,AY$4,Chômés))),"*",Montant),
IF(AND(OFFSET(AY56,,-Sens)&lt;&gt;"",OR(OFFSET(AY$4,,-Sens)=Tout_JF_P,NOT(NETWORKDAYS.INTL(OFFSET(AY$4,,-Sens),OFFSET(AY$4,,-Sens),Chômés)))),IF(OR(AY$4=Tout_JF_P,NOT(NETWORKDAYS.INTL(AY$4,AY$4,Chômés))),"*",Montant),
"")))))),"")</f>
        <v/>
      </c>
      <c r="AZ56" s="61" t="str">
        <f t="array" aca="1" ref="AZ56" ca="1">IFERROR(IF(AZ$4&lt;$D56,"",
IF(AZ$4&gt;La_Dernière_Opération,"",
IF(AZ$4=La_Dernière_Opération,Montant,
IF(AZ$4=$D56,IF(OR(AZ$4=Tout_JF_P,NOT(NETWORKDAYS.INTL(AZ$4,AZ$4,Chômés))),"*",Montant),
IF(_T_E=AZ$4,IF(OR(AZ$4=Tout_JF_P,NOT(NETWORKDAYS.INTL(AZ$4,AZ$4,Chômés))),"*",Montant),
IF(AND(OFFSET(AZ56,,-Sens)&lt;&gt;"",OR(OFFSET(AZ$4,,-Sens)=Tout_JF_P,NOT(NETWORKDAYS.INTL(OFFSET(AZ$4,,-Sens),OFFSET(AZ$4,,-Sens),Chômés)))),IF(OR(AZ$4=Tout_JF_P,NOT(NETWORKDAYS.INTL(AZ$4,AZ$4,Chômés))),"*",Montant),
"")))))),"")</f>
        <v/>
      </c>
      <c r="BA56" s="61" t="str">
        <f t="array" aca="1" ref="BA56" ca="1">IFERROR(IF(BA$4&lt;$D56,"",
IF(BA$4&gt;La_Dernière_Opération,"",
IF(BA$4=La_Dernière_Opération,Montant,
IF(BA$4=$D56,IF(OR(BA$4=Tout_JF_P,NOT(NETWORKDAYS.INTL(BA$4,BA$4,Chômés))),"*",Montant),
IF(_T_E=BA$4,IF(OR(BA$4=Tout_JF_P,NOT(NETWORKDAYS.INTL(BA$4,BA$4,Chômés))),"*",Montant),
IF(AND(OFFSET(BA56,,-Sens)&lt;&gt;"",OR(OFFSET(BA$4,,-Sens)=Tout_JF_P,NOT(NETWORKDAYS.INTL(OFFSET(BA$4,,-Sens),OFFSET(BA$4,,-Sens),Chômés)))),IF(OR(BA$4=Tout_JF_P,NOT(NETWORKDAYS.INTL(BA$4,BA$4,Chômés))),"*",Montant),
"")))))),"")</f>
        <v/>
      </c>
      <c r="BB56" s="44" t="str">
        <f t="array" aca="1" ref="BB56" ca="1">IFERROR(IF(BB$4&lt;$D56,"",
IF(BB$4&gt;La_Dernière_Opération,"",
IF(BB$4=La_Dernière_Opération,Montant,
IF(BB$4=$D56,IF(OR(BB$4=Tout_JF_P,NOT(NETWORKDAYS.INTL(BB$4,BB$4,Chômés))),"*",Montant),
IF(_T_E=BB$4,IF(OR(BB$4=Tout_JF_P,NOT(NETWORKDAYS.INTL(BB$4,BB$4,Chômés))),"*",Montant),
IF(AND(OFFSET(BB56,,-Sens)&lt;&gt;"",OR(OFFSET(BB$4,,-Sens)=Tout_JF_P,NOT(NETWORKDAYS.INTL(OFFSET(BB$4,,-Sens),OFFSET(BB$4,,-Sens),Chômés)))),IF(OR(BB$4=Tout_JF_P,NOT(NETWORKDAYS.INTL(BB$4,BB$4,Chômés))),"*",Montant),
"")))))),"")</f>
        <v/>
      </c>
      <c r="BC56" s="44" t="str">
        <f t="array" aca="1" ref="BC56" ca="1">IFERROR(IF(BC$4&lt;$D56,"",
IF(BC$4&gt;La_Dernière_Opération,"",
IF(BC$4=La_Dernière_Opération,Montant,
IF(BC$4=$D56,IF(OR(BC$4=Tout_JF_P,NOT(NETWORKDAYS.INTL(BC$4,BC$4,Chômés))),"*",Montant),
IF(_T_E=BC$4,IF(OR(BC$4=Tout_JF_P,NOT(NETWORKDAYS.INTL(BC$4,BC$4,Chômés))),"*",Montant),
IF(AND(OFFSET(BC56,,-Sens)&lt;&gt;"",OR(OFFSET(BC$4,,-Sens)=Tout_JF_P,NOT(NETWORKDAYS.INTL(OFFSET(BC$4,,-Sens),OFFSET(BC$4,,-Sens),Chômés)))),IF(OR(BC$4=Tout_JF_P,NOT(NETWORKDAYS.INTL(BC$4,BC$4,Chômés))),"*",Montant),
"")))))),"")</f>
        <v/>
      </c>
      <c r="BD56" s="44" t="str">
        <f t="array" aca="1" ref="BD56" ca="1">IFERROR(IF(BD$4&lt;$D56,"",
IF(BD$4&gt;La_Dernière_Opération,"",
IF(BD$4=La_Dernière_Opération,Montant,
IF(BD$4=$D56,IF(OR(BD$4=Tout_JF_P,NOT(NETWORKDAYS.INTL(BD$4,BD$4,Chômés))),"*",Montant),
IF(_T_E=BD$4,IF(OR(BD$4=Tout_JF_P,NOT(NETWORKDAYS.INTL(BD$4,BD$4,Chômés))),"*",Montant),
IF(AND(OFFSET(BD56,,-Sens)&lt;&gt;"",OR(OFFSET(BD$4,,-Sens)=Tout_JF_P,NOT(NETWORKDAYS.INTL(OFFSET(BD$4,,-Sens),OFFSET(BD$4,,-Sens),Chômés)))),IF(OR(BD$4=Tout_JF_P,NOT(NETWORKDAYS.INTL(BD$4,BD$4,Chômés))),"*",Montant),
"")))))),"")</f>
        <v/>
      </c>
      <c r="BE56" s="44" t="str">
        <f t="array" aca="1" ref="BE56" ca="1">IFERROR(IF(BE$4&lt;$D56,"",
IF(BE$4&gt;La_Dernière_Opération,"",
IF(BE$4=La_Dernière_Opération,Montant,
IF(BE$4=$D56,IF(OR(BE$4=Tout_JF_P,NOT(NETWORKDAYS.INTL(BE$4,BE$4,Chômés))),"*",Montant),
IF(_T_E=BE$4,IF(OR(BE$4=Tout_JF_P,NOT(NETWORKDAYS.INTL(BE$4,BE$4,Chômés))),"*",Montant),
IF(AND(OFFSET(BE56,,-Sens)&lt;&gt;"",OR(OFFSET(BE$4,,-Sens)=Tout_JF_P,NOT(NETWORKDAYS.INTL(OFFSET(BE$4,,-Sens),OFFSET(BE$4,,-Sens),Chômés)))),IF(OR(BE$4=Tout_JF_P,NOT(NETWORKDAYS.INTL(BE$4,BE$4,Chômés))),"*",Montant),
"")))))),"")</f>
        <v/>
      </c>
      <c r="BF56" s="44" t="str">
        <f t="array" aca="1" ref="BF56" ca="1">IFERROR(IF(BF$4&lt;$D56,"",
IF(BF$4&gt;La_Dernière_Opération,"",
IF(BF$4=La_Dernière_Opération,Montant,
IF(BF$4=$D56,IF(OR(BF$4=Tout_JF_P,NOT(NETWORKDAYS.INTL(BF$4,BF$4,Chômés))),"*",Montant),
IF(_T_E=BF$4,IF(OR(BF$4=Tout_JF_P,NOT(NETWORKDAYS.INTL(BF$4,BF$4,Chômés))),"*",Montant),
IF(AND(OFFSET(BF56,,-Sens)&lt;&gt;"",OR(OFFSET(BF$4,,-Sens)=Tout_JF_P,NOT(NETWORKDAYS.INTL(OFFSET(BF$4,,-Sens),OFFSET(BF$4,,-Sens),Chômés)))),IF(OR(BF$4=Tout_JF_P,NOT(NETWORKDAYS.INTL(BF$4,BF$4,Chômés))),"*",Montant),
"")))))),"")</f>
        <v/>
      </c>
      <c r="BG56" s="44" t="str">
        <f t="array" aca="1" ref="BG56" ca="1">IFERROR(IF(BG$4&lt;$D56,"",
IF(BG$4&gt;La_Dernière_Opération,"",
IF(BG$4=La_Dernière_Opération,Montant,
IF(BG$4=$D56,IF(OR(BG$4=Tout_JF_P,NOT(NETWORKDAYS.INTL(BG$4,BG$4,Chômés))),"*",Montant),
IF(_T_E=BG$4,IF(OR(BG$4=Tout_JF_P,NOT(NETWORKDAYS.INTL(BG$4,BG$4,Chômés))),"*",Montant),
IF(AND(OFFSET(BG56,,-Sens)&lt;&gt;"",OR(OFFSET(BG$4,,-Sens)=Tout_JF_P,NOT(NETWORKDAYS.INTL(OFFSET(BG$4,,-Sens),OFFSET(BG$4,,-Sens),Chômés)))),IF(OR(BG$4=Tout_JF_P,NOT(NETWORKDAYS.INTL(BG$4,BG$4,Chômés))),"*",Montant),
"")))))),"")</f>
        <v/>
      </c>
      <c r="BH56" s="40" t="str">
        <f t="array" aca="1" ref="BH56" ca="1">IFERROR(IF(BH$4&lt;$D56,"",
IF(BH$4&gt;La_Dernière_Opération,"",
IF(BH$4=La_Dernière_Opération,Montant,
IF(BH$4=$D56,IF(OR(BH$4=Tout_JF_P,NOT(NETWORKDAYS.INTL(BH$4,BH$4,Chômés))),"*",Montant),
IF(_T_E=BH$4,IF(OR(BH$4=Tout_JF_P,NOT(NETWORKDAYS.INTL(BH$4,BH$4,Chômés))),"*",Montant),
IF(AND(OFFSET(BH56,,-Sens)&lt;&gt;"",OR(OFFSET(BH$4,,-Sens)=Tout_JF_P,NOT(NETWORKDAYS.INTL(OFFSET(BH$4,,-Sens),OFFSET(BH$4,,-Sens),Chômés)))),IF(OR(BH$4=Tout_JF_P,NOT(NETWORKDAYS.INTL(BH$4,BH$4,Chômés))),"*",Montant),
"")))))),"")</f>
        <v/>
      </c>
    </row>
    <row r="57" spans="1:60" ht="26.25" x14ac:dyDescent="0.25">
      <c r="A57" s="63" t="s">
        <v>164</v>
      </c>
      <c r="B57" s="75" t="s">
        <v>110</v>
      </c>
      <c r="C57" s="71"/>
      <c r="D57" s="72">
        <v>43878</v>
      </c>
      <c r="E57" s="77" t="s">
        <v>57</v>
      </c>
      <c r="F57" s="73">
        <v>10000</v>
      </c>
      <c r="G57" s="71"/>
      <c r="H57" s="74">
        <f t="array" aca="1" ref="H57" ca="1">IF(OR($D57=Fériés,$D57=Ponts,NOT(NETWORKDAYS.INTL($D57,$D57,Chômés))),"Erreur de",IF($D57="","Absence de",IFERROR(
IF($I57="Terminé","Opération",
IF(TODAY()&lt;=$D57,$D57,
IF($I57&lt;WORKDAY.INTL(Prochaine_Echéance,IF(OR(WORKDAY.INTL(Prochaine_Echéance,0,Chômés,Tout_JF_P)=Tout_JF_P),1,0)*Sens,Chômés,Tout_JF_P),
$I57,
WORKDAY.INTL(Prochaine_Echéance,IF(OR(WORKDAY.INTL(Prochaine_Echéance,0,Chômés,Tout_JF_P)=Tout_JF_P),1,0)*Sens,Chômés,Tout_JF_P))
)),
IF($D57="","Absence de","Erreur de"))))</f>
        <v>44244</v>
      </c>
      <c r="I57" s="60" t="str">
        <f t="array" aca="1" ref="I57" ca="1">IF(OR($D57=Fériés,$D57=Ponts,NOT(NETWORKDAYS.INTL($D57,$D57,Chômés))),"date de début",IFERROR(
IF(La_Dernière_Opération&gt;EDATE($D57,100),"Perpétuel",
IF(La_Dernière_Opération&lt;TODAY(),"Terminé",La_Dernière_Opération)),IF(AND(ISNUMBER($D57),$E57=""),"périodicité","date de début")))</f>
        <v>date de début</v>
      </c>
      <c r="J57" s="40" t="str">
        <f t="array" aca="1" ref="J57" ca="1">IFERROR(IF(J$4&lt;$D57,"",
IF(J$4&gt;La_Dernière_Opération,"",
IF(J$4=La_Dernière_Opération,Montant,
IF(J$4=$D57,IF(OR(J$4=Tout_JF_P,NOT(NETWORKDAYS.INTL(J$4,J$4,Chômés))),"*",Montant),
IF(_T_E=J$4,IF(OR(J$4=Tout_JF_P,NOT(NETWORKDAYS.INTL(J$4,J$4,Chômés))),"*",Montant),
IF(AND(OFFSET(J57,,-Sens)&lt;&gt;"",OR(OFFSET(J$4,,-Sens)=Tout_JF_P,NOT(NETWORKDAYS.INTL(OFFSET(J$4,,-Sens),OFFSET(J$4,,-Sens),Chômés)))),IF(OR(J$4=Tout_JF_P,NOT(NETWORKDAYS.INTL(J$4,J$4,Chômés))),"*",Montant),
"")))))),"")</f>
        <v/>
      </c>
      <c r="K57" s="40" t="str">
        <f t="array" aca="1" ref="K57" ca="1">IFERROR(IF(K$4&lt;$D57,"",
IF(K$4&gt;La_Dernière_Opération,"",
IF(K$4=La_Dernière_Opération,Montant,
IF(K$4=$D57,IF(OR(K$4=Tout_JF_P,NOT(NETWORKDAYS.INTL(K$4,K$4,Chômés))),"*",Montant),
IF(_T_E=K$4,IF(OR(K$4=Tout_JF_P,NOT(NETWORKDAYS.INTL(K$4,K$4,Chômés))),"*",Montant),
IF(AND(OFFSET(K57,,-Sens)&lt;&gt;"",OR(OFFSET(K$4,,-Sens)=Tout_JF_P,NOT(NETWORKDAYS.INTL(OFFSET(K$4,,-Sens),OFFSET(K$4,,-Sens),Chômés)))),IF(OR(K$4=Tout_JF_P,NOT(NETWORKDAYS.INTL(K$4,K$4,Chômés))),"*",Montant),
"")))))),"")</f>
        <v/>
      </c>
      <c r="L57" s="40" t="str">
        <f t="array" aca="1" ref="L57" ca="1">IFERROR(IF(L$4&lt;$D57,"",
IF(L$4&gt;La_Dernière_Opération,"",
IF(L$4=La_Dernière_Opération,Montant,
IF(L$4=$D57,IF(OR(L$4=Tout_JF_P,NOT(NETWORKDAYS.INTL(L$4,L$4,Chômés))),"*",Montant),
IF(_T_E=L$4,IF(OR(L$4=Tout_JF_P,NOT(NETWORKDAYS.INTL(L$4,L$4,Chômés))),"*",Montant),
IF(AND(OFFSET(L57,,-Sens)&lt;&gt;"",OR(OFFSET(L$4,,-Sens)=Tout_JF_P,NOT(NETWORKDAYS.INTL(OFFSET(L$4,,-Sens),OFFSET(L$4,,-Sens),Chômés)))),IF(OR(L$4=Tout_JF_P,NOT(NETWORKDAYS.INTL(L$4,L$4,Chômés))),"*",Montant),
"")))))),"")</f>
        <v/>
      </c>
      <c r="M57" s="40" t="str">
        <f t="array" aca="1" ref="M57" ca="1">IFERROR(IF(M$4&lt;$D57,"",
IF(M$4&gt;La_Dernière_Opération,"",
IF(M$4=La_Dernière_Opération,Montant,
IF(M$4=$D57,IF(OR(M$4=Tout_JF_P,NOT(NETWORKDAYS.INTL(M$4,M$4,Chômés))),"*",Montant),
IF(_T_E=M$4,IF(OR(M$4=Tout_JF_P,NOT(NETWORKDAYS.INTL(M$4,M$4,Chômés))),"*",Montant),
IF(AND(OFFSET(M57,,-Sens)&lt;&gt;"",OR(OFFSET(M$4,,-Sens)=Tout_JF_P,NOT(NETWORKDAYS.INTL(OFFSET(M$4,,-Sens),OFFSET(M$4,,-Sens),Chômés)))),IF(OR(M$4=Tout_JF_P,NOT(NETWORKDAYS.INTL(M$4,M$4,Chômés))),"*",Montant),
"")))))),"")</f>
        <v/>
      </c>
      <c r="N57" s="40" t="str">
        <f t="array" aca="1" ref="N57" ca="1">IFERROR(IF(N$4&lt;$D57,"",
IF(N$4&gt;La_Dernière_Opération,"",
IF(N$4=La_Dernière_Opération,Montant,
IF(N$4=$D57,IF(OR(N$4=Tout_JF_P,NOT(NETWORKDAYS.INTL(N$4,N$4,Chômés))),"*",Montant),
IF(_T_E=N$4,IF(OR(N$4=Tout_JF_P,NOT(NETWORKDAYS.INTL(N$4,N$4,Chômés))),"*",Montant),
IF(AND(OFFSET(N57,,-Sens)&lt;&gt;"",OR(OFFSET(N$4,,-Sens)=Tout_JF_P,NOT(NETWORKDAYS.INTL(OFFSET(N$4,,-Sens),OFFSET(N$4,,-Sens),Chômés)))),IF(OR(N$4=Tout_JF_P,NOT(NETWORKDAYS.INTL(N$4,N$4,Chômés))),"*",Montant),
"")))))),"")</f>
        <v/>
      </c>
      <c r="O57" s="40" t="str">
        <f t="array" aca="1" ref="O57" ca="1">IFERROR(IF(O$4&lt;$D57,"",
IF(O$4&gt;La_Dernière_Opération,"",
IF(O$4=La_Dernière_Opération,Montant,
IF(O$4=$D57,IF(OR(O$4=Tout_JF_P,NOT(NETWORKDAYS.INTL(O$4,O$4,Chômés))),"*",Montant),
IF(_T_E=O$4,IF(OR(O$4=Tout_JF_P,NOT(NETWORKDAYS.INTL(O$4,O$4,Chômés))),"*",Montant),
IF(AND(OFFSET(O57,,-Sens)&lt;&gt;"",OR(OFFSET(O$4,,-Sens)=Tout_JF_P,NOT(NETWORKDAYS.INTL(OFFSET(O$4,,-Sens),OFFSET(O$4,,-Sens),Chômés)))),IF(OR(O$4=Tout_JF_P,NOT(NETWORKDAYS.INTL(O$4,O$4,Chômés))),"*",Montant),
"")))))),"")</f>
        <v/>
      </c>
      <c r="P57" s="40" t="str">
        <f t="array" aca="1" ref="P57" ca="1">IFERROR(IF(P$4&lt;$D57,"",
IF(P$4&gt;La_Dernière_Opération,"",
IF(P$4=La_Dernière_Opération,Montant,
IF(P$4=$D57,IF(OR(P$4=Tout_JF_P,NOT(NETWORKDAYS.INTL(P$4,P$4,Chômés))),"*",Montant),
IF(_T_E=P$4,IF(OR(P$4=Tout_JF_P,NOT(NETWORKDAYS.INTL(P$4,P$4,Chômés))),"*",Montant),
IF(AND(OFFSET(P57,,-Sens)&lt;&gt;"",OR(OFFSET(P$4,,-Sens)=Tout_JF_P,NOT(NETWORKDAYS.INTL(OFFSET(P$4,,-Sens),OFFSET(P$4,,-Sens),Chômés)))),IF(OR(P$4=Tout_JF_P,NOT(NETWORKDAYS.INTL(P$4,P$4,Chômés))),"*",Montant),
"")))))),"")</f>
        <v/>
      </c>
      <c r="Q57" s="40" t="str">
        <f t="array" aca="1" ref="Q57" ca="1">IFERROR(IF(Q$4&lt;$D57,"",
IF(Q$4&gt;La_Dernière_Opération,"",
IF(Q$4=La_Dernière_Opération,Montant,
IF(Q$4=$D57,IF(OR(Q$4=Tout_JF_P,NOT(NETWORKDAYS.INTL(Q$4,Q$4,Chômés))),"*",Montant),
IF(_T_E=Q$4,IF(OR(Q$4=Tout_JF_P,NOT(NETWORKDAYS.INTL(Q$4,Q$4,Chômés))),"*",Montant),
IF(AND(OFFSET(Q57,,-Sens)&lt;&gt;"",OR(OFFSET(Q$4,,-Sens)=Tout_JF_P,NOT(NETWORKDAYS.INTL(OFFSET(Q$4,,-Sens),OFFSET(Q$4,,-Sens),Chômés)))),IF(OR(Q$4=Tout_JF_P,NOT(NETWORKDAYS.INTL(Q$4,Q$4,Chômés))),"*",Montant),
"")))))),"")</f>
        <v/>
      </c>
      <c r="R57" s="61" t="str">
        <f t="array" aca="1" ref="R57" ca="1">IFERROR(IF(R$4&lt;$D57,"",
IF(R$4&gt;La_Dernière_Opération,"",
IF(R$4=La_Dernière_Opération,Montant,
IF(R$4=$D57,IF(OR(R$4=Tout_JF_P,NOT(NETWORKDAYS.INTL(R$4,R$4,Chômés))),"*",Montant),
IF(_T_E=R$4,IF(OR(R$4=Tout_JF_P,NOT(NETWORKDAYS.INTL(R$4,R$4,Chômés))),"*",Montant),
IF(AND(OFFSET(R57,,-Sens)&lt;&gt;"",OR(OFFSET(R$4,,-Sens)=Tout_JF_P,NOT(NETWORKDAYS.INTL(OFFSET(R$4,,-Sens),OFFSET(R$4,,-Sens),Chômés)))),IF(OR(R$4=Tout_JF_P,NOT(NETWORKDAYS.INTL(R$4,R$4,Chômés))),"*",Montant),
"")))))),"")</f>
        <v/>
      </c>
      <c r="S57" s="61" t="str">
        <f t="array" aca="1" ref="S57" ca="1">IFERROR(IF(S$4&lt;$D57,"",
IF(S$4&gt;La_Dernière_Opération,"",
IF(S$4=La_Dernière_Opération,Montant,
IF(S$4=$D57,IF(OR(S$4=Tout_JF_P,NOT(NETWORKDAYS.INTL(S$4,S$4,Chômés))),"*",Montant),
IF(_T_E=S$4,IF(OR(S$4=Tout_JF_P,NOT(NETWORKDAYS.INTL(S$4,S$4,Chômés))),"*",Montant),
IF(AND(OFFSET(S57,,-Sens)&lt;&gt;"",OR(OFFSET(S$4,,-Sens)=Tout_JF_P,NOT(NETWORKDAYS.INTL(OFFSET(S$4,,-Sens),OFFSET(S$4,,-Sens),Chômés)))),IF(OR(S$4=Tout_JF_P,NOT(NETWORKDAYS.INTL(S$4,S$4,Chômés))),"*",Montant),
"")))))),"")</f>
        <v/>
      </c>
      <c r="T57" s="61" t="str">
        <f t="array" aca="1" ref="T57" ca="1">IFERROR(IF(T$4&lt;$D57,"",
IF(T$4&gt;La_Dernière_Opération,"",
IF(T$4=La_Dernière_Opération,Montant,
IF(T$4=$D57,IF(OR(T$4=Tout_JF_P,NOT(NETWORKDAYS.INTL(T$4,T$4,Chômés))),"*",Montant),
IF(_T_E=T$4,IF(OR(T$4=Tout_JF_P,NOT(NETWORKDAYS.INTL(T$4,T$4,Chômés))),"*",Montant),
IF(AND(OFFSET(T57,,-Sens)&lt;&gt;"",OR(OFFSET(T$4,,-Sens)=Tout_JF_P,NOT(NETWORKDAYS.INTL(OFFSET(T$4,,-Sens),OFFSET(T$4,,-Sens),Chômés)))),IF(OR(T$4=Tout_JF_P,NOT(NETWORKDAYS.INTL(T$4,T$4,Chômés))),"*",Montant),
"")))))),"")</f>
        <v/>
      </c>
      <c r="U57" s="61" t="str">
        <f t="array" aca="1" ref="U57" ca="1">IFERROR(IF(U$4&lt;$D57,"",
IF(U$4&gt;La_Dernière_Opération,"",
IF(U$4=La_Dernière_Opération,Montant,
IF(U$4=$D57,IF(OR(U$4=Tout_JF_P,NOT(NETWORKDAYS.INTL(U$4,U$4,Chômés))),"*",Montant),
IF(_T_E=U$4,IF(OR(U$4=Tout_JF_P,NOT(NETWORKDAYS.INTL(U$4,U$4,Chômés))),"*",Montant),
IF(AND(OFFSET(U57,,-Sens)&lt;&gt;"",OR(OFFSET(U$4,,-Sens)=Tout_JF_P,NOT(NETWORKDAYS.INTL(OFFSET(U$4,,-Sens),OFFSET(U$4,,-Sens),Chômés)))),IF(OR(U$4=Tout_JF_P,NOT(NETWORKDAYS.INTL(U$4,U$4,Chômés))),"*",Montant),
"")))))),"")</f>
        <v/>
      </c>
      <c r="V57" s="61" t="str">
        <f t="array" aca="1" ref="V57" ca="1">IFERROR(IF(V$4&lt;$D57,"",
IF(V$4&gt;La_Dernière_Opération,"",
IF(V$4=La_Dernière_Opération,Montant,
IF(V$4=$D57,IF(OR(V$4=Tout_JF_P,NOT(NETWORKDAYS.INTL(V$4,V$4,Chômés))),"*",Montant),
IF(_T_E=V$4,IF(OR(V$4=Tout_JF_P,NOT(NETWORKDAYS.INTL(V$4,V$4,Chômés))),"*",Montant),
IF(AND(OFFSET(V57,,-Sens)&lt;&gt;"",OR(OFFSET(V$4,,-Sens)=Tout_JF_P,NOT(NETWORKDAYS.INTL(OFFSET(V$4,,-Sens),OFFSET(V$4,,-Sens),Chômés)))),IF(OR(V$4=Tout_JF_P,NOT(NETWORKDAYS.INTL(V$4,V$4,Chômés))),"*",Montant),
"")))))),"")</f>
        <v/>
      </c>
      <c r="W57" s="61" t="str">
        <f t="array" aca="1" ref="W57" ca="1">IFERROR(IF(W$4&lt;$D57,"",
IF(W$4&gt;La_Dernière_Opération,"",
IF(W$4=La_Dernière_Opération,Montant,
IF(W$4=$D57,IF(OR(W$4=Tout_JF_P,NOT(NETWORKDAYS.INTL(W$4,W$4,Chômés))),"*",Montant),
IF(_T_E=W$4,IF(OR(W$4=Tout_JF_P,NOT(NETWORKDAYS.INTL(W$4,W$4,Chômés))),"*",Montant),
IF(AND(OFFSET(W57,,-Sens)&lt;&gt;"",OR(OFFSET(W$4,,-Sens)=Tout_JF_P,NOT(NETWORKDAYS.INTL(OFFSET(W$4,,-Sens),OFFSET(W$4,,-Sens),Chômés)))),IF(OR(W$4=Tout_JF_P,NOT(NETWORKDAYS.INTL(W$4,W$4,Chômés))),"*",Montant),
"")))))),"")</f>
        <v/>
      </c>
      <c r="X57" s="61" t="str">
        <f t="array" aca="1" ref="X57" ca="1">IFERROR(IF(X$4&lt;$D57,"",
IF(X$4&gt;La_Dernière_Opération,"",
IF(X$4=La_Dernière_Opération,Montant,
IF(X$4=$D57,IF(OR(X$4=Tout_JF_P,NOT(NETWORKDAYS.INTL(X$4,X$4,Chômés))),"*",Montant),
IF(_T_E=X$4,IF(OR(X$4=Tout_JF_P,NOT(NETWORKDAYS.INTL(X$4,X$4,Chômés))),"*",Montant),
IF(AND(OFFSET(X57,,-Sens)&lt;&gt;"",OR(OFFSET(X$4,,-Sens)=Tout_JF_P,NOT(NETWORKDAYS.INTL(OFFSET(X$4,,-Sens),OFFSET(X$4,,-Sens),Chômés)))),IF(OR(X$4=Tout_JF_P,NOT(NETWORKDAYS.INTL(X$4,X$4,Chômés))),"*",Montant),
"")))))),"")</f>
        <v/>
      </c>
      <c r="Y57" s="61" t="str">
        <f t="array" aca="1" ref="Y57" ca="1">IFERROR(IF(Y$4&lt;$D57,"",
IF(Y$4&gt;La_Dernière_Opération,"",
IF(Y$4=La_Dernière_Opération,Montant,
IF(Y$4=$D57,IF(OR(Y$4=Tout_JF_P,NOT(NETWORKDAYS.INTL(Y$4,Y$4,Chômés))),"*",Montant),
IF(_T_E=Y$4,IF(OR(Y$4=Tout_JF_P,NOT(NETWORKDAYS.INTL(Y$4,Y$4,Chômés))),"*",Montant),
IF(AND(OFFSET(Y57,,-Sens)&lt;&gt;"",OR(OFFSET(Y$4,,-Sens)=Tout_JF_P,NOT(NETWORKDAYS.INTL(OFFSET(Y$4,,-Sens),OFFSET(Y$4,,-Sens),Chômés)))),IF(OR(Y$4=Tout_JF_P,NOT(NETWORKDAYS.INTL(Y$4,Y$4,Chômés))),"*",Montant),
"")))))),"")</f>
        <v/>
      </c>
      <c r="Z57" s="61" t="str">
        <f t="array" aca="1" ref="Z57" ca="1">IFERROR(IF(Z$4&lt;$D57,"",
IF(Z$4&gt;La_Dernière_Opération,"",
IF(Z$4=La_Dernière_Opération,Montant,
IF(Z$4=$D57,IF(OR(Z$4=Tout_JF_P,NOT(NETWORKDAYS.INTL(Z$4,Z$4,Chômés))),"*",Montant),
IF(_T_E=Z$4,IF(OR(Z$4=Tout_JF_P,NOT(NETWORKDAYS.INTL(Z$4,Z$4,Chômés))),"*",Montant),
IF(AND(OFFSET(Z57,,-Sens)&lt;&gt;"",OR(OFFSET(Z$4,,-Sens)=Tout_JF_P,NOT(NETWORKDAYS.INTL(OFFSET(Z$4,,-Sens),OFFSET(Z$4,,-Sens),Chômés)))),IF(OR(Z$4=Tout_JF_P,NOT(NETWORKDAYS.INTL(Z$4,Z$4,Chômés))),"*",Montant),
"")))))),"")</f>
        <v/>
      </c>
      <c r="AA57" s="61" t="str">
        <f t="array" aca="1" ref="AA57" ca="1">IFERROR(IF(AA$4&lt;$D57,"",
IF(AA$4&gt;La_Dernière_Opération,"",
IF(AA$4=La_Dernière_Opération,Montant,
IF(AA$4=$D57,IF(OR(AA$4=Tout_JF_P,NOT(NETWORKDAYS.INTL(AA$4,AA$4,Chômés))),"*",Montant),
IF(_T_E=AA$4,IF(OR(AA$4=Tout_JF_P,NOT(NETWORKDAYS.INTL(AA$4,AA$4,Chômés))),"*",Montant),
IF(AND(OFFSET(AA57,,-Sens)&lt;&gt;"",OR(OFFSET(AA$4,,-Sens)=Tout_JF_P,NOT(NETWORKDAYS.INTL(OFFSET(AA$4,,-Sens),OFFSET(AA$4,,-Sens),Chômés)))),IF(OR(AA$4=Tout_JF_P,NOT(NETWORKDAYS.INTL(AA$4,AA$4,Chômés))),"*",Montant),
"")))))),"")</f>
        <v/>
      </c>
      <c r="AB57" s="61" t="str">
        <f t="array" aca="1" ref="AB57" ca="1">IFERROR(IF(AB$4&lt;$D57,"",
IF(AB$4&gt;La_Dernière_Opération,"",
IF(AB$4=La_Dernière_Opération,Montant,
IF(AB$4=$D57,IF(OR(AB$4=Tout_JF_P,NOT(NETWORKDAYS.INTL(AB$4,AB$4,Chômés))),"*",Montant),
IF(_T_E=AB$4,IF(OR(AB$4=Tout_JF_P,NOT(NETWORKDAYS.INTL(AB$4,AB$4,Chômés))),"*",Montant),
IF(AND(OFFSET(AB57,,-Sens)&lt;&gt;"",OR(OFFSET(AB$4,,-Sens)=Tout_JF_P,NOT(NETWORKDAYS.INTL(OFFSET(AB$4,,-Sens),OFFSET(AB$4,,-Sens),Chômés)))),IF(OR(AB$4=Tout_JF_P,NOT(NETWORKDAYS.INTL(AB$4,AB$4,Chômés))),"*",Montant),
"")))))),"")</f>
        <v/>
      </c>
      <c r="AC57" s="61" t="str">
        <f t="array" aca="1" ref="AC57" ca="1">IFERROR(IF(AC$4&lt;$D57,"",
IF(AC$4&gt;La_Dernière_Opération,"",
IF(AC$4=La_Dernière_Opération,Montant,
IF(AC$4=$D57,IF(OR(AC$4=Tout_JF_P,NOT(NETWORKDAYS.INTL(AC$4,AC$4,Chômés))),"*",Montant),
IF(_T_E=AC$4,IF(OR(AC$4=Tout_JF_P,NOT(NETWORKDAYS.INTL(AC$4,AC$4,Chômés))),"*",Montant),
IF(AND(OFFSET(AC57,,-Sens)&lt;&gt;"",OR(OFFSET(AC$4,,-Sens)=Tout_JF_P,NOT(NETWORKDAYS.INTL(OFFSET(AC$4,,-Sens),OFFSET(AC$4,,-Sens),Chômés)))),IF(OR(AC$4=Tout_JF_P,NOT(NETWORKDAYS.INTL(AC$4,AC$4,Chômés))),"*",Montant),
"")))))),"")</f>
        <v/>
      </c>
      <c r="AD57" s="61" t="str">
        <f t="array" aca="1" ref="AD57" ca="1">IFERROR(IF(AD$4&lt;$D57,"",
IF(AD$4&gt;La_Dernière_Opération,"",
IF(AD$4=La_Dernière_Opération,Montant,
IF(AD$4=$D57,IF(OR(AD$4=Tout_JF_P,NOT(NETWORKDAYS.INTL(AD$4,AD$4,Chômés))),"*",Montant),
IF(_T_E=AD$4,IF(OR(AD$4=Tout_JF_P,NOT(NETWORKDAYS.INTL(AD$4,AD$4,Chômés))),"*",Montant),
IF(AND(OFFSET(AD57,,-Sens)&lt;&gt;"",OR(OFFSET(AD$4,,-Sens)=Tout_JF_P,NOT(NETWORKDAYS.INTL(OFFSET(AD$4,,-Sens),OFFSET(AD$4,,-Sens),Chômés)))),IF(OR(AD$4=Tout_JF_P,NOT(NETWORKDAYS.INTL(AD$4,AD$4,Chômés))),"*",Montant),
"")))))),"")</f>
        <v/>
      </c>
      <c r="AE57" s="61" t="str">
        <f t="array" aca="1" ref="AE57" ca="1">IFERROR(IF(AE$4&lt;$D57,"",
IF(AE$4&gt;La_Dernière_Opération,"",
IF(AE$4=La_Dernière_Opération,Montant,
IF(AE$4=$D57,IF(OR(AE$4=Tout_JF_P,NOT(NETWORKDAYS.INTL(AE$4,AE$4,Chômés))),"*",Montant),
IF(_T_E=AE$4,IF(OR(AE$4=Tout_JF_P,NOT(NETWORKDAYS.INTL(AE$4,AE$4,Chômés))),"*",Montant),
IF(AND(OFFSET(AE57,,-Sens)&lt;&gt;"",OR(OFFSET(AE$4,,-Sens)=Tout_JF_P,NOT(NETWORKDAYS.INTL(OFFSET(AE$4,,-Sens),OFFSET(AE$4,,-Sens),Chômés)))),IF(OR(AE$4=Tout_JF_P,NOT(NETWORKDAYS.INTL(AE$4,AE$4,Chômés))),"*",Montant),
"")))))),"")</f>
        <v/>
      </c>
      <c r="AF57" s="61" t="str">
        <f t="array" aca="1" ref="AF57" ca="1">IFERROR(IF(AF$4&lt;$D57,"",
IF(AF$4&gt;La_Dernière_Opération,"",
IF(AF$4=La_Dernière_Opération,Montant,
IF(AF$4=$D57,IF(OR(AF$4=Tout_JF_P,NOT(NETWORKDAYS.INTL(AF$4,AF$4,Chômés))),"*",Montant),
IF(_T_E=AF$4,IF(OR(AF$4=Tout_JF_P,NOT(NETWORKDAYS.INTL(AF$4,AF$4,Chômés))),"*",Montant),
IF(AND(OFFSET(AF57,,-Sens)&lt;&gt;"",OR(OFFSET(AF$4,,-Sens)=Tout_JF_P,NOT(NETWORKDAYS.INTL(OFFSET(AF$4,,-Sens),OFFSET(AF$4,,-Sens),Chômés)))),IF(OR(AF$4=Tout_JF_P,NOT(NETWORKDAYS.INTL(AF$4,AF$4,Chômés))),"*",Montant),
"")))))),"")</f>
        <v/>
      </c>
      <c r="AG57" s="61" t="str">
        <f t="array" aca="1" ref="AG57" ca="1">IFERROR(IF(AG$4&lt;$D57,"",
IF(AG$4&gt;La_Dernière_Opération,"",
IF(AG$4=La_Dernière_Opération,Montant,
IF(AG$4=$D57,IF(OR(AG$4=Tout_JF_P,NOT(NETWORKDAYS.INTL(AG$4,AG$4,Chômés))),"*",Montant),
IF(_T_E=AG$4,IF(OR(AG$4=Tout_JF_P,NOT(NETWORKDAYS.INTL(AG$4,AG$4,Chômés))),"*",Montant),
IF(AND(OFFSET(AG57,,-Sens)&lt;&gt;"",OR(OFFSET(AG$4,,-Sens)=Tout_JF_P,NOT(NETWORKDAYS.INTL(OFFSET(AG$4,,-Sens),OFFSET(AG$4,,-Sens),Chômés)))),IF(OR(AG$4=Tout_JF_P,NOT(NETWORKDAYS.INTL(AG$4,AG$4,Chômés))),"*",Montant),
"")))))),"")</f>
        <v/>
      </c>
      <c r="AH57" s="61" t="str">
        <f t="array" aca="1" ref="AH57" ca="1">IFERROR(IF(AH$4&lt;$D57,"",
IF(AH$4&gt;La_Dernière_Opération,"",
IF(AH$4=La_Dernière_Opération,Montant,
IF(AH$4=$D57,IF(OR(AH$4=Tout_JF_P,NOT(NETWORKDAYS.INTL(AH$4,AH$4,Chômés))),"*",Montant),
IF(_T_E=AH$4,IF(OR(AH$4=Tout_JF_P,NOT(NETWORKDAYS.INTL(AH$4,AH$4,Chômés))),"*",Montant),
IF(AND(OFFSET(AH57,,-Sens)&lt;&gt;"",OR(OFFSET(AH$4,,-Sens)=Tout_JF_P,NOT(NETWORKDAYS.INTL(OFFSET(AH$4,,-Sens),OFFSET(AH$4,,-Sens),Chômés)))),IF(OR(AH$4=Tout_JF_P,NOT(NETWORKDAYS.INTL(AH$4,AH$4,Chômés))),"*",Montant),
"")))))),"")</f>
        <v/>
      </c>
      <c r="AI57" s="61" t="str">
        <f t="array" aca="1" ref="AI57" ca="1">IFERROR(IF(AI$4&lt;$D57,"",
IF(AI$4&gt;La_Dernière_Opération,"",
IF(AI$4=La_Dernière_Opération,Montant,
IF(AI$4=$D57,IF(OR(AI$4=Tout_JF_P,NOT(NETWORKDAYS.INTL(AI$4,AI$4,Chômés))),"*",Montant),
IF(_T_E=AI$4,IF(OR(AI$4=Tout_JF_P,NOT(NETWORKDAYS.INTL(AI$4,AI$4,Chômés))),"*",Montant),
IF(AND(OFFSET(AI57,,-Sens)&lt;&gt;"",OR(OFFSET(AI$4,,-Sens)=Tout_JF_P,NOT(NETWORKDAYS.INTL(OFFSET(AI$4,,-Sens),OFFSET(AI$4,,-Sens),Chômés)))),IF(OR(AI$4=Tout_JF_P,NOT(NETWORKDAYS.INTL(AI$4,AI$4,Chômés))),"*",Montant),
"")))))),"")</f>
        <v/>
      </c>
      <c r="AJ57" s="61" t="str">
        <f t="array" aca="1" ref="AJ57" ca="1">IFERROR(IF(AJ$4&lt;$D57,"",
IF(AJ$4&gt;La_Dernière_Opération,"",
IF(AJ$4=La_Dernière_Opération,Montant,
IF(AJ$4=$D57,IF(OR(AJ$4=Tout_JF_P,NOT(NETWORKDAYS.INTL(AJ$4,AJ$4,Chômés))),"*",Montant),
IF(_T_E=AJ$4,IF(OR(AJ$4=Tout_JF_P,NOT(NETWORKDAYS.INTL(AJ$4,AJ$4,Chômés))),"*",Montant),
IF(AND(OFFSET(AJ57,,-Sens)&lt;&gt;"",OR(OFFSET(AJ$4,,-Sens)=Tout_JF_P,NOT(NETWORKDAYS.INTL(OFFSET(AJ$4,,-Sens),OFFSET(AJ$4,,-Sens),Chômés)))),IF(OR(AJ$4=Tout_JF_P,NOT(NETWORKDAYS.INTL(AJ$4,AJ$4,Chômés))),"*",Montant),
"")))))),"")</f>
        <v/>
      </c>
      <c r="AK57" s="61" t="str">
        <f t="array" aca="1" ref="AK57" ca="1">IFERROR(IF(AK$4&lt;$D57,"",
IF(AK$4&gt;La_Dernière_Opération,"",
IF(AK$4=La_Dernière_Opération,Montant,
IF(AK$4=$D57,IF(OR(AK$4=Tout_JF_P,NOT(NETWORKDAYS.INTL(AK$4,AK$4,Chômés))),"*",Montant),
IF(_T_E=AK$4,IF(OR(AK$4=Tout_JF_P,NOT(NETWORKDAYS.INTL(AK$4,AK$4,Chômés))),"*",Montant),
IF(AND(OFFSET(AK57,,-Sens)&lt;&gt;"",OR(OFFSET(AK$4,,-Sens)=Tout_JF_P,NOT(NETWORKDAYS.INTL(OFFSET(AK$4,,-Sens),OFFSET(AK$4,,-Sens),Chômés)))),IF(OR(AK$4=Tout_JF_P,NOT(NETWORKDAYS.INTL(AK$4,AK$4,Chômés))),"*",Montant),
"")))))),"")</f>
        <v/>
      </c>
      <c r="AL57" s="61" t="str">
        <f t="array" aca="1" ref="AL57" ca="1">IFERROR(IF(AL$4&lt;$D57,"",
IF(AL$4&gt;La_Dernière_Opération,"",
IF(AL$4=La_Dernière_Opération,Montant,
IF(AL$4=$D57,IF(OR(AL$4=Tout_JF_P,NOT(NETWORKDAYS.INTL(AL$4,AL$4,Chômés))),"*",Montant),
IF(_T_E=AL$4,IF(OR(AL$4=Tout_JF_P,NOT(NETWORKDAYS.INTL(AL$4,AL$4,Chômés))),"*",Montant),
IF(AND(OFFSET(AL57,,-Sens)&lt;&gt;"",OR(OFFSET(AL$4,,-Sens)=Tout_JF_P,NOT(NETWORKDAYS.INTL(OFFSET(AL$4,,-Sens),OFFSET(AL$4,,-Sens),Chômés)))),IF(OR(AL$4=Tout_JF_P,NOT(NETWORKDAYS.INTL(AL$4,AL$4,Chômés))),"*",Montant),
"")))))),"")</f>
        <v/>
      </c>
      <c r="AM57" s="61" t="str">
        <f t="array" aca="1" ref="AM57" ca="1">IFERROR(IF(AM$4&lt;$D57,"",
IF(AM$4&gt;La_Dernière_Opération,"",
IF(AM$4=La_Dernière_Opération,Montant,
IF(AM$4=$D57,IF(OR(AM$4=Tout_JF_P,NOT(NETWORKDAYS.INTL(AM$4,AM$4,Chômés))),"*",Montant),
IF(_T_E=AM$4,IF(OR(AM$4=Tout_JF_P,NOT(NETWORKDAYS.INTL(AM$4,AM$4,Chômés))),"*",Montant),
IF(AND(OFFSET(AM57,,-Sens)&lt;&gt;"",OR(OFFSET(AM$4,,-Sens)=Tout_JF_P,NOT(NETWORKDAYS.INTL(OFFSET(AM$4,,-Sens),OFFSET(AM$4,,-Sens),Chômés)))),IF(OR(AM$4=Tout_JF_P,NOT(NETWORKDAYS.INTL(AM$4,AM$4,Chômés))),"*",Montant),
"")))))),"")</f>
        <v/>
      </c>
      <c r="AN57" s="61" t="str">
        <f t="array" aca="1" ref="AN57" ca="1">IFERROR(IF(AN$4&lt;$D57,"",
IF(AN$4&gt;La_Dernière_Opération,"",
IF(AN$4=La_Dernière_Opération,Montant,
IF(AN$4=$D57,IF(OR(AN$4=Tout_JF_P,NOT(NETWORKDAYS.INTL(AN$4,AN$4,Chômés))),"*",Montant),
IF(_T_E=AN$4,IF(OR(AN$4=Tout_JF_P,NOT(NETWORKDAYS.INTL(AN$4,AN$4,Chômés))),"*",Montant),
IF(AND(OFFSET(AN57,,-Sens)&lt;&gt;"",OR(OFFSET(AN$4,,-Sens)=Tout_JF_P,NOT(NETWORKDAYS.INTL(OFFSET(AN$4,,-Sens),OFFSET(AN$4,,-Sens),Chômés)))),IF(OR(AN$4=Tout_JF_P,NOT(NETWORKDAYS.INTL(AN$4,AN$4,Chômés))),"*",Montant),
"")))))),"")</f>
        <v/>
      </c>
      <c r="AO57" s="61" t="str">
        <f t="array" aca="1" ref="AO57" ca="1">IFERROR(IF(AO$4&lt;$D57,"",
IF(AO$4&gt;La_Dernière_Opération,"",
IF(AO$4=La_Dernière_Opération,Montant,
IF(AO$4=$D57,IF(OR(AO$4=Tout_JF_P,NOT(NETWORKDAYS.INTL(AO$4,AO$4,Chômés))),"*",Montant),
IF(_T_E=AO$4,IF(OR(AO$4=Tout_JF_P,NOT(NETWORKDAYS.INTL(AO$4,AO$4,Chômés))),"*",Montant),
IF(AND(OFFSET(AO57,,-Sens)&lt;&gt;"",OR(OFFSET(AO$4,,-Sens)=Tout_JF_P,NOT(NETWORKDAYS.INTL(OFFSET(AO$4,,-Sens),OFFSET(AO$4,,-Sens),Chômés)))),IF(OR(AO$4=Tout_JF_P,NOT(NETWORKDAYS.INTL(AO$4,AO$4,Chômés))),"*",Montant),
"")))))),"")</f>
        <v/>
      </c>
      <c r="AP57" s="61" t="str">
        <f t="array" aca="1" ref="AP57" ca="1">IFERROR(IF(AP$4&lt;$D57,"",
IF(AP$4&gt;La_Dernière_Opération,"",
IF(AP$4=La_Dernière_Opération,Montant,
IF(AP$4=$D57,IF(OR(AP$4=Tout_JF_P,NOT(NETWORKDAYS.INTL(AP$4,AP$4,Chômés))),"*",Montant),
IF(_T_E=AP$4,IF(OR(AP$4=Tout_JF_P,NOT(NETWORKDAYS.INTL(AP$4,AP$4,Chômés))),"*",Montant),
IF(AND(OFFSET(AP57,,-Sens)&lt;&gt;"",OR(OFFSET(AP$4,,-Sens)=Tout_JF_P,NOT(NETWORKDAYS.INTL(OFFSET(AP$4,,-Sens),OFFSET(AP$4,,-Sens),Chômés)))),IF(OR(AP$4=Tout_JF_P,NOT(NETWORKDAYS.INTL(AP$4,AP$4,Chômés))),"*",Montant),
"")))))),"")</f>
        <v/>
      </c>
      <c r="AQ57" s="61" t="str">
        <f t="array" aca="1" ref="AQ57" ca="1">IFERROR(IF(AQ$4&lt;$D57,"",
IF(AQ$4&gt;La_Dernière_Opération,"",
IF(AQ$4=La_Dernière_Opération,Montant,
IF(AQ$4=$D57,IF(OR(AQ$4=Tout_JF_P,NOT(NETWORKDAYS.INTL(AQ$4,AQ$4,Chômés))),"*",Montant),
IF(_T_E=AQ$4,IF(OR(AQ$4=Tout_JF_P,NOT(NETWORKDAYS.INTL(AQ$4,AQ$4,Chômés))),"*",Montant),
IF(AND(OFFSET(AQ57,,-Sens)&lt;&gt;"",OR(OFFSET(AQ$4,,-Sens)=Tout_JF_P,NOT(NETWORKDAYS.INTL(OFFSET(AQ$4,,-Sens),OFFSET(AQ$4,,-Sens),Chômés)))),IF(OR(AQ$4=Tout_JF_P,NOT(NETWORKDAYS.INTL(AQ$4,AQ$4,Chômés))),"*",Montant),
"")))))),"")</f>
        <v/>
      </c>
      <c r="AR57" s="61" t="str">
        <f t="array" aca="1" ref="AR57" ca="1">IFERROR(IF(AR$4&lt;$D57,"",
IF(AR$4&gt;La_Dernière_Opération,"",
IF(AR$4=La_Dernière_Opération,Montant,
IF(AR$4=$D57,IF(OR(AR$4=Tout_JF_P,NOT(NETWORKDAYS.INTL(AR$4,AR$4,Chômés))),"*",Montant),
IF(_T_E=AR$4,IF(OR(AR$4=Tout_JF_P,NOT(NETWORKDAYS.INTL(AR$4,AR$4,Chômés))),"*",Montant),
IF(AND(OFFSET(AR57,,-Sens)&lt;&gt;"",OR(OFFSET(AR$4,,-Sens)=Tout_JF_P,NOT(NETWORKDAYS.INTL(OFFSET(AR$4,,-Sens),OFFSET(AR$4,,-Sens),Chômés)))),IF(OR(AR$4=Tout_JF_P,NOT(NETWORKDAYS.INTL(AR$4,AR$4,Chômés))),"*",Montant),
"")))))),"")</f>
        <v/>
      </c>
      <c r="AS57" s="61" t="str">
        <f t="array" aca="1" ref="AS57" ca="1">IFERROR(IF(AS$4&lt;$D57,"",
IF(AS$4&gt;La_Dernière_Opération,"",
IF(AS$4=La_Dernière_Opération,Montant,
IF(AS$4=$D57,IF(OR(AS$4=Tout_JF_P,NOT(NETWORKDAYS.INTL(AS$4,AS$4,Chômés))),"*",Montant),
IF(_T_E=AS$4,IF(OR(AS$4=Tout_JF_P,NOT(NETWORKDAYS.INTL(AS$4,AS$4,Chômés))),"*",Montant),
IF(AND(OFFSET(AS57,,-Sens)&lt;&gt;"",OR(OFFSET(AS$4,,-Sens)=Tout_JF_P,NOT(NETWORKDAYS.INTL(OFFSET(AS$4,,-Sens),OFFSET(AS$4,,-Sens),Chômés)))),IF(OR(AS$4=Tout_JF_P,NOT(NETWORKDAYS.INTL(AS$4,AS$4,Chômés))),"*",Montant),
"")))))),"")</f>
        <v/>
      </c>
      <c r="AT57" s="61" t="str">
        <f t="array" aca="1" ref="AT57" ca="1">IFERROR(IF(AT$4&lt;$D57,"",
IF(AT$4&gt;La_Dernière_Opération,"",
IF(AT$4=La_Dernière_Opération,Montant,
IF(AT$4=$D57,IF(OR(AT$4=Tout_JF_P,NOT(NETWORKDAYS.INTL(AT$4,AT$4,Chômés))),"*",Montant),
IF(_T_E=AT$4,IF(OR(AT$4=Tout_JF_P,NOT(NETWORKDAYS.INTL(AT$4,AT$4,Chômés))),"*",Montant),
IF(AND(OFFSET(AT57,,-Sens)&lt;&gt;"",OR(OFFSET(AT$4,,-Sens)=Tout_JF_P,NOT(NETWORKDAYS.INTL(OFFSET(AT$4,,-Sens),OFFSET(AT$4,,-Sens),Chômés)))),IF(OR(AT$4=Tout_JF_P,NOT(NETWORKDAYS.INTL(AT$4,AT$4,Chômés))),"*",Montant),
"")))))),"")</f>
        <v/>
      </c>
      <c r="AU57" s="61" t="str">
        <f t="array" aca="1" ref="AU57" ca="1">IFERROR(IF(AU$4&lt;$D57,"",
IF(AU$4&gt;La_Dernière_Opération,"",
IF(AU$4=La_Dernière_Opération,Montant,
IF(AU$4=$D57,IF(OR(AU$4=Tout_JF_P,NOT(NETWORKDAYS.INTL(AU$4,AU$4,Chômés))),"*",Montant),
IF(_T_E=AU$4,IF(OR(AU$4=Tout_JF_P,NOT(NETWORKDAYS.INTL(AU$4,AU$4,Chômés))),"*",Montant),
IF(AND(OFFSET(AU57,,-Sens)&lt;&gt;"",OR(OFFSET(AU$4,,-Sens)=Tout_JF_P,NOT(NETWORKDAYS.INTL(OFFSET(AU$4,,-Sens),OFFSET(AU$4,,-Sens),Chômés)))),IF(OR(AU$4=Tout_JF_P,NOT(NETWORKDAYS.INTL(AU$4,AU$4,Chômés))),"*",Montant),
"")))))),"")</f>
        <v/>
      </c>
      <c r="AV57" s="61" t="str">
        <f t="array" aca="1" ref="AV57" ca="1">IFERROR(IF(AV$4&lt;$D57,"",
IF(AV$4&gt;La_Dernière_Opération,"",
IF(AV$4=La_Dernière_Opération,Montant,
IF(AV$4=$D57,IF(OR(AV$4=Tout_JF_P,NOT(NETWORKDAYS.INTL(AV$4,AV$4,Chômés))),"*",Montant),
IF(_T_E=AV$4,IF(OR(AV$4=Tout_JF_P,NOT(NETWORKDAYS.INTL(AV$4,AV$4,Chômés))),"*",Montant),
IF(AND(OFFSET(AV57,,-Sens)&lt;&gt;"",OR(OFFSET(AV$4,,-Sens)=Tout_JF_P,NOT(NETWORKDAYS.INTL(OFFSET(AV$4,,-Sens),OFFSET(AV$4,,-Sens),Chômés)))),IF(OR(AV$4=Tout_JF_P,NOT(NETWORKDAYS.INTL(AV$4,AV$4,Chômés))),"*",Montant),
"")))))),"")</f>
        <v/>
      </c>
      <c r="AW57" s="61" t="str">
        <f t="array" aca="1" ref="AW57" ca="1">IFERROR(IF(AW$4&lt;$D57,"",
IF(AW$4&gt;La_Dernière_Opération,"",
IF(AW$4=La_Dernière_Opération,Montant,
IF(AW$4=$D57,IF(OR(AW$4=Tout_JF_P,NOT(NETWORKDAYS.INTL(AW$4,AW$4,Chômés))),"*",Montant),
IF(_T_E=AW$4,IF(OR(AW$4=Tout_JF_P,NOT(NETWORKDAYS.INTL(AW$4,AW$4,Chômés))),"*",Montant),
IF(AND(OFFSET(AW57,,-Sens)&lt;&gt;"",OR(OFFSET(AW$4,,-Sens)=Tout_JF_P,NOT(NETWORKDAYS.INTL(OFFSET(AW$4,,-Sens),OFFSET(AW$4,,-Sens),Chômés)))),IF(OR(AW$4=Tout_JF_P,NOT(NETWORKDAYS.INTL(AW$4,AW$4,Chômés))),"*",Montant),
"")))))),"")</f>
        <v/>
      </c>
      <c r="AX57" s="61" t="str">
        <f t="array" aca="1" ref="AX57" ca="1">IFERROR(IF(AX$4&lt;$D57,"",
IF(AX$4&gt;La_Dernière_Opération,"",
IF(AX$4=La_Dernière_Opération,Montant,
IF(AX$4=$D57,IF(OR(AX$4=Tout_JF_P,NOT(NETWORKDAYS.INTL(AX$4,AX$4,Chômés))),"*",Montant),
IF(_T_E=AX$4,IF(OR(AX$4=Tout_JF_P,NOT(NETWORKDAYS.INTL(AX$4,AX$4,Chômés))),"*",Montant),
IF(AND(OFFSET(AX57,,-Sens)&lt;&gt;"",OR(OFFSET(AX$4,,-Sens)=Tout_JF_P,NOT(NETWORKDAYS.INTL(OFFSET(AX$4,,-Sens),OFFSET(AX$4,,-Sens),Chômés)))),IF(OR(AX$4=Tout_JF_P,NOT(NETWORKDAYS.INTL(AX$4,AX$4,Chômés))),"*",Montant),
"")))))),"")</f>
        <v/>
      </c>
      <c r="AY57" s="61" t="str">
        <f t="array" aca="1" ref="AY57" ca="1">IFERROR(IF(AY$4&lt;$D57,"",
IF(AY$4&gt;La_Dernière_Opération,"",
IF(AY$4=La_Dernière_Opération,Montant,
IF(AY$4=$D57,IF(OR(AY$4=Tout_JF_P,NOT(NETWORKDAYS.INTL(AY$4,AY$4,Chômés))),"*",Montant),
IF(_T_E=AY$4,IF(OR(AY$4=Tout_JF_P,NOT(NETWORKDAYS.INTL(AY$4,AY$4,Chômés))),"*",Montant),
IF(AND(OFFSET(AY57,,-Sens)&lt;&gt;"",OR(OFFSET(AY$4,,-Sens)=Tout_JF_P,NOT(NETWORKDAYS.INTL(OFFSET(AY$4,,-Sens),OFFSET(AY$4,,-Sens),Chômés)))),IF(OR(AY$4=Tout_JF_P,NOT(NETWORKDAYS.INTL(AY$4,AY$4,Chômés))),"*",Montant),
"")))))),"")</f>
        <v/>
      </c>
      <c r="AZ57" s="61" t="str">
        <f t="array" aca="1" ref="AZ57" ca="1">IFERROR(IF(AZ$4&lt;$D57,"",
IF(AZ$4&gt;La_Dernière_Opération,"",
IF(AZ$4=La_Dernière_Opération,Montant,
IF(AZ$4=$D57,IF(OR(AZ$4=Tout_JF_P,NOT(NETWORKDAYS.INTL(AZ$4,AZ$4,Chômés))),"*",Montant),
IF(_T_E=AZ$4,IF(OR(AZ$4=Tout_JF_P,NOT(NETWORKDAYS.INTL(AZ$4,AZ$4,Chômés))),"*",Montant),
IF(AND(OFFSET(AZ57,,-Sens)&lt;&gt;"",OR(OFFSET(AZ$4,,-Sens)=Tout_JF_P,NOT(NETWORKDAYS.INTL(OFFSET(AZ$4,,-Sens),OFFSET(AZ$4,,-Sens),Chômés)))),IF(OR(AZ$4=Tout_JF_P,NOT(NETWORKDAYS.INTL(AZ$4,AZ$4,Chômés))),"*",Montant),
"")))))),"")</f>
        <v/>
      </c>
      <c r="BA57" s="61" t="str">
        <f t="array" aca="1" ref="BA57" ca="1">IFERROR(IF(BA$4&lt;$D57,"",
IF(BA$4&gt;La_Dernière_Opération,"",
IF(BA$4=La_Dernière_Opération,Montant,
IF(BA$4=$D57,IF(OR(BA$4=Tout_JF_P,NOT(NETWORKDAYS.INTL(BA$4,BA$4,Chômés))),"*",Montant),
IF(_T_E=BA$4,IF(OR(BA$4=Tout_JF_P,NOT(NETWORKDAYS.INTL(BA$4,BA$4,Chômés))),"*",Montant),
IF(AND(OFFSET(BA57,,-Sens)&lt;&gt;"",OR(OFFSET(BA$4,,-Sens)=Tout_JF_P,NOT(NETWORKDAYS.INTL(OFFSET(BA$4,,-Sens),OFFSET(BA$4,,-Sens),Chômés)))),IF(OR(BA$4=Tout_JF_P,NOT(NETWORKDAYS.INTL(BA$4,BA$4,Chômés))),"*",Montant),
"")))))),"")</f>
        <v/>
      </c>
      <c r="BB57" s="44" t="str">
        <f t="array" aca="1" ref="BB57" ca="1">IFERROR(IF(BB$4&lt;$D57,"",
IF(BB$4&gt;La_Dernière_Opération,"",
IF(BB$4=La_Dernière_Opération,Montant,
IF(BB$4=$D57,IF(OR(BB$4=Tout_JF_P,NOT(NETWORKDAYS.INTL(BB$4,BB$4,Chômés))),"*",Montant),
IF(_T_E=BB$4,IF(OR(BB$4=Tout_JF_P,NOT(NETWORKDAYS.INTL(BB$4,BB$4,Chômés))),"*",Montant),
IF(AND(OFFSET(BB57,,-Sens)&lt;&gt;"",OR(OFFSET(BB$4,,-Sens)=Tout_JF_P,NOT(NETWORKDAYS.INTL(OFFSET(BB$4,,-Sens),OFFSET(BB$4,,-Sens),Chômés)))),IF(OR(BB$4=Tout_JF_P,NOT(NETWORKDAYS.INTL(BB$4,BB$4,Chômés))),"*",Montant),
"")))))),"")</f>
        <v/>
      </c>
      <c r="BC57" s="44" t="str">
        <f t="array" aca="1" ref="BC57" ca="1">IFERROR(IF(BC$4&lt;$D57,"",
IF(BC$4&gt;La_Dernière_Opération,"",
IF(BC$4=La_Dernière_Opération,Montant,
IF(BC$4=$D57,IF(OR(BC$4=Tout_JF_P,NOT(NETWORKDAYS.INTL(BC$4,BC$4,Chômés))),"*",Montant),
IF(_T_E=BC$4,IF(OR(BC$4=Tout_JF_P,NOT(NETWORKDAYS.INTL(BC$4,BC$4,Chômés))),"*",Montant),
IF(AND(OFFSET(BC57,,-Sens)&lt;&gt;"",OR(OFFSET(BC$4,,-Sens)=Tout_JF_P,NOT(NETWORKDAYS.INTL(OFFSET(BC$4,,-Sens),OFFSET(BC$4,,-Sens),Chômés)))),IF(OR(BC$4=Tout_JF_P,NOT(NETWORKDAYS.INTL(BC$4,BC$4,Chômés))),"*",Montant),
"")))))),"")</f>
        <v/>
      </c>
      <c r="BD57" s="44" t="str">
        <f t="array" aca="1" ref="BD57" ca="1">IFERROR(IF(BD$4&lt;$D57,"",
IF(BD$4&gt;La_Dernière_Opération,"",
IF(BD$4=La_Dernière_Opération,Montant,
IF(BD$4=$D57,IF(OR(BD$4=Tout_JF_P,NOT(NETWORKDAYS.INTL(BD$4,BD$4,Chômés))),"*",Montant),
IF(_T_E=BD$4,IF(OR(BD$4=Tout_JF_P,NOT(NETWORKDAYS.INTL(BD$4,BD$4,Chômés))),"*",Montant),
IF(AND(OFFSET(BD57,,-Sens)&lt;&gt;"",OR(OFFSET(BD$4,,-Sens)=Tout_JF_P,NOT(NETWORKDAYS.INTL(OFFSET(BD$4,,-Sens),OFFSET(BD$4,,-Sens),Chômés)))),IF(OR(BD$4=Tout_JF_P,NOT(NETWORKDAYS.INTL(BD$4,BD$4,Chômés))),"*",Montant),
"")))))),"")</f>
        <v/>
      </c>
      <c r="BE57" s="44" t="str">
        <f t="array" aca="1" ref="BE57" ca="1">IFERROR(IF(BE$4&lt;$D57,"",
IF(BE$4&gt;La_Dernière_Opération,"",
IF(BE$4=La_Dernière_Opération,Montant,
IF(BE$4=$D57,IF(OR(BE$4=Tout_JF_P,NOT(NETWORKDAYS.INTL(BE$4,BE$4,Chômés))),"*",Montant),
IF(_T_E=BE$4,IF(OR(BE$4=Tout_JF_P,NOT(NETWORKDAYS.INTL(BE$4,BE$4,Chômés))),"*",Montant),
IF(AND(OFFSET(BE57,,-Sens)&lt;&gt;"",OR(OFFSET(BE$4,,-Sens)=Tout_JF_P,NOT(NETWORKDAYS.INTL(OFFSET(BE$4,,-Sens),OFFSET(BE$4,,-Sens),Chômés)))),IF(OR(BE$4=Tout_JF_P,NOT(NETWORKDAYS.INTL(BE$4,BE$4,Chômés))),"*",Montant),
"")))))),"")</f>
        <v/>
      </c>
      <c r="BF57" s="44" t="str">
        <f t="array" aca="1" ref="BF57" ca="1">IFERROR(IF(BF$4&lt;$D57,"",
IF(BF$4&gt;La_Dernière_Opération,"",
IF(BF$4=La_Dernière_Opération,Montant,
IF(BF$4=$D57,IF(OR(BF$4=Tout_JF_P,NOT(NETWORKDAYS.INTL(BF$4,BF$4,Chômés))),"*",Montant),
IF(_T_E=BF$4,IF(OR(BF$4=Tout_JF_P,NOT(NETWORKDAYS.INTL(BF$4,BF$4,Chômés))),"*",Montant),
IF(AND(OFFSET(BF57,,-Sens)&lt;&gt;"",OR(OFFSET(BF$4,,-Sens)=Tout_JF_P,NOT(NETWORKDAYS.INTL(OFFSET(BF$4,,-Sens),OFFSET(BF$4,,-Sens),Chômés)))),IF(OR(BF$4=Tout_JF_P,NOT(NETWORKDAYS.INTL(BF$4,BF$4,Chômés))),"*",Montant),
"")))))),"")</f>
        <v/>
      </c>
      <c r="BG57" s="44" t="str">
        <f t="array" aca="1" ref="BG57" ca="1">IFERROR(IF(BG$4&lt;$D57,"",
IF(BG$4&gt;La_Dernière_Opération,"",
IF(BG$4=La_Dernière_Opération,Montant,
IF(BG$4=$D57,IF(OR(BG$4=Tout_JF_P,NOT(NETWORKDAYS.INTL(BG$4,BG$4,Chômés))),"*",Montant),
IF(_T_E=BG$4,IF(OR(BG$4=Tout_JF_P,NOT(NETWORKDAYS.INTL(BG$4,BG$4,Chômés))),"*",Montant),
IF(AND(OFFSET(BG57,,-Sens)&lt;&gt;"",OR(OFFSET(BG$4,,-Sens)=Tout_JF_P,NOT(NETWORKDAYS.INTL(OFFSET(BG$4,,-Sens),OFFSET(BG$4,,-Sens),Chômés)))),IF(OR(BG$4=Tout_JF_P,NOT(NETWORKDAYS.INTL(BG$4,BG$4,Chômés))),"*",Montant),
"")))))),"")</f>
        <v/>
      </c>
      <c r="BH57" s="40" t="str">
        <f t="array" aca="1" ref="BH57" ca="1">IFERROR(IF(BH$4&lt;$D57,"",
IF(BH$4&gt;La_Dernière_Opération,"",
IF(BH$4=La_Dernière_Opération,Montant,
IF(BH$4=$D57,IF(OR(BH$4=Tout_JF_P,NOT(NETWORKDAYS.INTL(BH$4,BH$4,Chômés))),"*",Montant),
IF(_T_E=BH$4,IF(OR(BH$4=Tout_JF_P,NOT(NETWORKDAYS.INTL(BH$4,BH$4,Chômés))),"*",Montant),
IF(AND(OFFSET(BH57,,-Sens)&lt;&gt;"",OR(OFFSET(BH$4,,-Sens)=Tout_JF_P,NOT(NETWORKDAYS.INTL(OFFSET(BH$4,,-Sens),OFFSET(BH$4,,-Sens),Chômés)))),IF(OR(BH$4=Tout_JF_P,NOT(NETWORKDAYS.INTL(BH$4,BH$4,Chômés))),"*",Montant),
"")))))),"")</f>
        <v/>
      </c>
    </row>
    <row r="58" spans="1:60" ht="26.25" x14ac:dyDescent="0.25">
      <c r="A58" s="63" t="s">
        <v>165</v>
      </c>
      <c r="B58" s="75" t="s">
        <v>110</v>
      </c>
      <c r="C58" s="71"/>
      <c r="D58" s="72">
        <v>43878</v>
      </c>
      <c r="E58" s="77" t="s">
        <v>57</v>
      </c>
      <c r="F58" s="73">
        <v>10000</v>
      </c>
      <c r="G58" s="71"/>
      <c r="H58" s="74">
        <f t="array" aca="1" ref="H58" ca="1">IF(OR($D58=Fériés,$D58=Ponts,NOT(NETWORKDAYS.INTL($D58,$D58,Chômés))),"Erreur de",IF($D58="","Absence de",IFERROR(
IF($I58="Terminé","Opération",
IF(TODAY()&lt;=$D58,$D58,
IF($I58&lt;WORKDAY.INTL(Prochaine_Echéance,IF(OR(WORKDAY.INTL(Prochaine_Echéance,0,Chômés,Tout_JF_P)=Tout_JF_P),1,0)*Sens,Chômés,Tout_JF_P),
$I58,
WORKDAY.INTL(Prochaine_Echéance,IF(OR(WORKDAY.INTL(Prochaine_Echéance,0,Chômés,Tout_JF_P)=Tout_JF_P),1,0)*Sens,Chômés,Tout_JF_P))
)),
IF($D58="","Absence de","Erreur de"))))</f>
        <v>44244</v>
      </c>
      <c r="I58" s="60" t="str">
        <f t="array" aca="1" ref="I58" ca="1">IF(OR($D58=Fériés,$D58=Ponts,NOT(NETWORKDAYS.INTL($D58,$D58,Chômés))),"date de début",IFERROR(
IF(La_Dernière_Opération&gt;EDATE($D58,100),"Perpétuel",
IF(La_Dernière_Opération&lt;TODAY(),"Terminé",La_Dernière_Opération)),IF(AND(ISNUMBER($D58),$E58=""),"périodicité","date de début")))</f>
        <v>date de début</v>
      </c>
      <c r="J58" s="40" t="str">
        <f t="array" aca="1" ref="J58" ca="1">IFERROR(IF(J$4&lt;$D58,"",
IF(J$4&gt;La_Dernière_Opération,"",
IF(J$4=La_Dernière_Opération,Montant,
IF(J$4=$D58,IF(OR(J$4=Tout_JF_P,NOT(NETWORKDAYS.INTL(J$4,J$4,Chômés))),"*",Montant),
IF(_T_E=J$4,IF(OR(J$4=Tout_JF_P,NOT(NETWORKDAYS.INTL(J$4,J$4,Chômés))),"*",Montant),
IF(AND(OFFSET(J58,,-Sens)&lt;&gt;"",OR(OFFSET(J$4,,-Sens)=Tout_JF_P,NOT(NETWORKDAYS.INTL(OFFSET(J$4,,-Sens),OFFSET(J$4,,-Sens),Chômés)))),IF(OR(J$4=Tout_JF_P,NOT(NETWORKDAYS.INTL(J$4,J$4,Chômés))),"*",Montant),
"")))))),"")</f>
        <v/>
      </c>
      <c r="K58" s="40" t="str">
        <f t="array" aca="1" ref="K58" ca="1">IFERROR(IF(K$4&lt;$D58,"",
IF(K$4&gt;La_Dernière_Opération,"",
IF(K$4=La_Dernière_Opération,Montant,
IF(K$4=$D58,IF(OR(K$4=Tout_JF_P,NOT(NETWORKDAYS.INTL(K$4,K$4,Chômés))),"*",Montant),
IF(_T_E=K$4,IF(OR(K$4=Tout_JF_P,NOT(NETWORKDAYS.INTL(K$4,K$4,Chômés))),"*",Montant),
IF(AND(OFFSET(K58,,-Sens)&lt;&gt;"",OR(OFFSET(K$4,,-Sens)=Tout_JF_P,NOT(NETWORKDAYS.INTL(OFFSET(K$4,,-Sens),OFFSET(K$4,,-Sens),Chômés)))),IF(OR(K$4=Tout_JF_P,NOT(NETWORKDAYS.INTL(K$4,K$4,Chômés))),"*",Montant),
"")))))),"")</f>
        <v/>
      </c>
      <c r="L58" s="40" t="str">
        <f t="array" aca="1" ref="L58" ca="1">IFERROR(IF(L$4&lt;$D58,"",
IF(L$4&gt;La_Dernière_Opération,"",
IF(L$4=La_Dernière_Opération,Montant,
IF(L$4=$D58,IF(OR(L$4=Tout_JF_P,NOT(NETWORKDAYS.INTL(L$4,L$4,Chômés))),"*",Montant),
IF(_T_E=L$4,IF(OR(L$4=Tout_JF_P,NOT(NETWORKDAYS.INTL(L$4,L$4,Chômés))),"*",Montant),
IF(AND(OFFSET(L58,,-Sens)&lt;&gt;"",OR(OFFSET(L$4,,-Sens)=Tout_JF_P,NOT(NETWORKDAYS.INTL(OFFSET(L$4,,-Sens),OFFSET(L$4,,-Sens),Chômés)))),IF(OR(L$4=Tout_JF_P,NOT(NETWORKDAYS.INTL(L$4,L$4,Chômés))),"*",Montant),
"")))))),"")</f>
        <v/>
      </c>
      <c r="M58" s="40" t="str">
        <f t="array" aca="1" ref="M58" ca="1">IFERROR(IF(M$4&lt;$D58,"",
IF(M$4&gt;La_Dernière_Opération,"",
IF(M$4=La_Dernière_Opération,Montant,
IF(M$4=$D58,IF(OR(M$4=Tout_JF_P,NOT(NETWORKDAYS.INTL(M$4,M$4,Chômés))),"*",Montant),
IF(_T_E=M$4,IF(OR(M$4=Tout_JF_P,NOT(NETWORKDAYS.INTL(M$4,M$4,Chômés))),"*",Montant),
IF(AND(OFFSET(M58,,-Sens)&lt;&gt;"",OR(OFFSET(M$4,,-Sens)=Tout_JF_P,NOT(NETWORKDAYS.INTL(OFFSET(M$4,,-Sens),OFFSET(M$4,,-Sens),Chômés)))),IF(OR(M$4=Tout_JF_P,NOT(NETWORKDAYS.INTL(M$4,M$4,Chômés))),"*",Montant),
"")))))),"")</f>
        <v/>
      </c>
      <c r="N58" s="40" t="str">
        <f t="array" aca="1" ref="N58" ca="1">IFERROR(IF(N$4&lt;$D58,"",
IF(N$4&gt;La_Dernière_Opération,"",
IF(N$4=La_Dernière_Opération,Montant,
IF(N$4=$D58,IF(OR(N$4=Tout_JF_P,NOT(NETWORKDAYS.INTL(N$4,N$4,Chômés))),"*",Montant),
IF(_T_E=N$4,IF(OR(N$4=Tout_JF_P,NOT(NETWORKDAYS.INTL(N$4,N$4,Chômés))),"*",Montant),
IF(AND(OFFSET(N58,,-Sens)&lt;&gt;"",OR(OFFSET(N$4,,-Sens)=Tout_JF_P,NOT(NETWORKDAYS.INTL(OFFSET(N$4,,-Sens),OFFSET(N$4,,-Sens),Chômés)))),IF(OR(N$4=Tout_JF_P,NOT(NETWORKDAYS.INTL(N$4,N$4,Chômés))),"*",Montant),
"")))))),"")</f>
        <v/>
      </c>
      <c r="O58" s="40" t="str">
        <f t="array" aca="1" ref="O58" ca="1">IFERROR(IF(O$4&lt;$D58,"",
IF(O$4&gt;La_Dernière_Opération,"",
IF(O$4=La_Dernière_Opération,Montant,
IF(O$4=$D58,IF(OR(O$4=Tout_JF_P,NOT(NETWORKDAYS.INTL(O$4,O$4,Chômés))),"*",Montant),
IF(_T_E=O$4,IF(OR(O$4=Tout_JF_P,NOT(NETWORKDAYS.INTL(O$4,O$4,Chômés))),"*",Montant),
IF(AND(OFFSET(O58,,-Sens)&lt;&gt;"",OR(OFFSET(O$4,,-Sens)=Tout_JF_P,NOT(NETWORKDAYS.INTL(OFFSET(O$4,,-Sens),OFFSET(O$4,,-Sens),Chômés)))),IF(OR(O$4=Tout_JF_P,NOT(NETWORKDAYS.INTL(O$4,O$4,Chômés))),"*",Montant),
"")))))),"")</f>
        <v/>
      </c>
      <c r="P58" s="40" t="str">
        <f t="array" aca="1" ref="P58" ca="1">IFERROR(IF(P$4&lt;$D58,"",
IF(P$4&gt;La_Dernière_Opération,"",
IF(P$4=La_Dernière_Opération,Montant,
IF(P$4=$D58,IF(OR(P$4=Tout_JF_P,NOT(NETWORKDAYS.INTL(P$4,P$4,Chômés))),"*",Montant),
IF(_T_E=P$4,IF(OR(P$4=Tout_JF_P,NOT(NETWORKDAYS.INTL(P$4,P$4,Chômés))),"*",Montant),
IF(AND(OFFSET(P58,,-Sens)&lt;&gt;"",OR(OFFSET(P$4,,-Sens)=Tout_JF_P,NOT(NETWORKDAYS.INTL(OFFSET(P$4,,-Sens),OFFSET(P$4,,-Sens),Chômés)))),IF(OR(P$4=Tout_JF_P,NOT(NETWORKDAYS.INTL(P$4,P$4,Chômés))),"*",Montant),
"")))))),"")</f>
        <v/>
      </c>
      <c r="Q58" s="40" t="str">
        <f t="array" aca="1" ref="Q58" ca="1">IFERROR(IF(Q$4&lt;$D58,"",
IF(Q$4&gt;La_Dernière_Opération,"",
IF(Q$4=La_Dernière_Opération,Montant,
IF(Q$4=$D58,IF(OR(Q$4=Tout_JF_P,NOT(NETWORKDAYS.INTL(Q$4,Q$4,Chômés))),"*",Montant),
IF(_T_E=Q$4,IF(OR(Q$4=Tout_JF_P,NOT(NETWORKDAYS.INTL(Q$4,Q$4,Chômés))),"*",Montant),
IF(AND(OFFSET(Q58,,-Sens)&lt;&gt;"",OR(OFFSET(Q$4,,-Sens)=Tout_JF_P,NOT(NETWORKDAYS.INTL(OFFSET(Q$4,,-Sens),OFFSET(Q$4,,-Sens),Chômés)))),IF(OR(Q$4=Tout_JF_P,NOT(NETWORKDAYS.INTL(Q$4,Q$4,Chômés))),"*",Montant),
"")))))),"")</f>
        <v/>
      </c>
      <c r="R58" s="61" t="str">
        <f t="array" aca="1" ref="R58" ca="1">IFERROR(IF(R$4&lt;$D58,"",
IF(R$4&gt;La_Dernière_Opération,"",
IF(R$4=La_Dernière_Opération,Montant,
IF(R$4=$D58,IF(OR(R$4=Tout_JF_P,NOT(NETWORKDAYS.INTL(R$4,R$4,Chômés))),"*",Montant),
IF(_T_E=R$4,IF(OR(R$4=Tout_JF_P,NOT(NETWORKDAYS.INTL(R$4,R$4,Chômés))),"*",Montant),
IF(AND(OFFSET(R58,,-Sens)&lt;&gt;"",OR(OFFSET(R$4,,-Sens)=Tout_JF_P,NOT(NETWORKDAYS.INTL(OFFSET(R$4,,-Sens),OFFSET(R$4,,-Sens),Chômés)))),IF(OR(R$4=Tout_JF_P,NOT(NETWORKDAYS.INTL(R$4,R$4,Chômés))),"*",Montant),
"")))))),"")</f>
        <v/>
      </c>
      <c r="S58" s="61" t="str">
        <f t="array" aca="1" ref="S58" ca="1">IFERROR(IF(S$4&lt;$D58,"",
IF(S$4&gt;La_Dernière_Opération,"",
IF(S$4=La_Dernière_Opération,Montant,
IF(S$4=$D58,IF(OR(S$4=Tout_JF_P,NOT(NETWORKDAYS.INTL(S$4,S$4,Chômés))),"*",Montant),
IF(_T_E=S$4,IF(OR(S$4=Tout_JF_P,NOT(NETWORKDAYS.INTL(S$4,S$4,Chômés))),"*",Montant),
IF(AND(OFFSET(S58,,-Sens)&lt;&gt;"",OR(OFFSET(S$4,,-Sens)=Tout_JF_P,NOT(NETWORKDAYS.INTL(OFFSET(S$4,,-Sens),OFFSET(S$4,,-Sens),Chômés)))),IF(OR(S$4=Tout_JF_P,NOT(NETWORKDAYS.INTL(S$4,S$4,Chômés))),"*",Montant),
"")))))),"")</f>
        <v/>
      </c>
      <c r="T58" s="61" t="str">
        <f t="array" aca="1" ref="T58" ca="1">IFERROR(IF(T$4&lt;$D58,"",
IF(T$4&gt;La_Dernière_Opération,"",
IF(T$4=La_Dernière_Opération,Montant,
IF(T$4=$D58,IF(OR(T$4=Tout_JF_P,NOT(NETWORKDAYS.INTL(T$4,T$4,Chômés))),"*",Montant),
IF(_T_E=T$4,IF(OR(T$4=Tout_JF_P,NOT(NETWORKDAYS.INTL(T$4,T$4,Chômés))),"*",Montant),
IF(AND(OFFSET(T58,,-Sens)&lt;&gt;"",OR(OFFSET(T$4,,-Sens)=Tout_JF_P,NOT(NETWORKDAYS.INTL(OFFSET(T$4,,-Sens),OFFSET(T$4,,-Sens),Chômés)))),IF(OR(T$4=Tout_JF_P,NOT(NETWORKDAYS.INTL(T$4,T$4,Chômés))),"*",Montant),
"")))))),"")</f>
        <v/>
      </c>
      <c r="U58" s="61" t="str">
        <f t="array" aca="1" ref="U58" ca="1">IFERROR(IF(U$4&lt;$D58,"",
IF(U$4&gt;La_Dernière_Opération,"",
IF(U$4=La_Dernière_Opération,Montant,
IF(U$4=$D58,IF(OR(U$4=Tout_JF_P,NOT(NETWORKDAYS.INTL(U$4,U$4,Chômés))),"*",Montant),
IF(_T_E=U$4,IF(OR(U$4=Tout_JF_P,NOT(NETWORKDAYS.INTL(U$4,U$4,Chômés))),"*",Montant),
IF(AND(OFFSET(U58,,-Sens)&lt;&gt;"",OR(OFFSET(U$4,,-Sens)=Tout_JF_P,NOT(NETWORKDAYS.INTL(OFFSET(U$4,,-Sens),OFFSET(U$4,,-Sens),Chômés)))),IF(OR(U$4=Tout_JF_P,NOT(NETWORKDAYS.INTL(U$4,U$4,Chômés))),"*",Montant),
"")))))),"")</f>
        <v/>
      </c>
      <c r="V58" s="61" t="str">
        <f t="array" aca="1" ref="V58" ca="1">IFERROR(IF(V$4&lt;$D58,"",
IF(V$4&gt;La_Dernière_Opération,"",
IF(V$4=La_Dernière_Opération,Montant,
IF(V$4=$D58,IF(OR(V$4=Tout_JF_P,NOT(NETWORKDAYS.INTL(V$4,V$4,Chômés))),"*",Montant),
IF(_T_E=V$4,IF(OR(V$4=Tout_JF_P,NOT(NETWORKDAYS.INTL(V$4,V$4,Chômés))),"*",Montant),
IF(AND(OFFSET(V58,,-Sens)&lt;&gt;"",OR(OFFSET(V$4,,-Sens)=Tout_JF_P,NOT(NETWORKDAYS.INTL(OFFSET(V$4,,-Sens),OFFSET(V$4,,-Sens),Chômés)))),IF(OR(V$4=Tout_JF_P,NOT(NETWORKDAYS.INTL(V$4,V$4,Chômés))),"*",Montant),
"")))))),"")</f>
        <v/>
      </c>
      <c r="W58" s="61" t="str">
        <f t="array" aca="1" ref="W58" ca="1">IFERROR(IF(W$4&lt;$D58,"",
IF(W$4&gt;La_Dernière_Opération,"",
IF(W$4=La_Dernière_Opération,Montant,
IF(W$4=$D58,IF(OR(W$4=Tout_JF_P,NOT(NETWORKDAYS.INTL(W$4,W$4,Chômés))),"*",Montant),
IF(_T_E=W$4,IF(OR(W$4=Tout_JF_P,NOT(NETWORKDAYS.INTL(W$4,W$4,Chômés))),"*",Montant),
IF(AND(OFFSET(W58,,-Sens)&lt;&gt;"",OR(OFFSET(W$4,,-Sens)=Tout_JF_P,NOT(NETWORKDAYS.INTL(OFFSET(W$4,,-Sens),OFFSET(W$4,,-Sens),Chômés)))),IF(OR(W$4=Tout_JF_P,NOT(NETWORKDAYS.INTL(W$4,W$4,Chômés))),"*",Montant),
"")))))),"")</f>
        <v/>
      </c>
      <c r="X58" s="61" t="str">
        <f t="array" aca="1" ref="X58" ca="1">IFERROR(IF(X$4&lt;$D58,"",
IF(X$4&gt;La_Dernière_Opération,"",
IF(X$4=La_Dernière_Opération,Montant,
IF(X$4=$D58,IF(OR(X$4=Tout_JF_P,NOT(NETWORKDAYS.INTL(X$4,X$4,Chômés))),"*",Montant),
IF(_T_E=X$4,IF(OR(X$4=Tout_JF_P,NOT(NETWORKDAYS.INTL(X$4,X$4,Chômés))),"*",Montant),
IF(AND(OFFSET(X58,,-Sens)&lt;&gt;"",OR(OFFSET(X$4,,-Sens)=Tout_JF_P,NOT(NETWORKDAYS.INTL(OFFSET(X$4,,-Sens),OFFSET(X$4,,-Sens),Chômés)))),IF(OR(X$4=Tout_JF_P,NOT(NETWORKDAYS.INTL(X$4,X$4,Chômés))),"*",Montant),
"")))))),"")</f>
        <v/>
      </c>
      <c r="Y58" s="61" t="str">
        <f t="array" aca="1" ref="Y58" ca="1">IFERROR(IF(Y$4&lt;$D58,"",
IF(Y$4&gt;La_Dernière_Opération,"",
IF(Y$4=La_Dernière_Opération,Montant,
IF(Y$4=$D58,IF(OR(Y$4=Tout_JF_P,NOT(NETWORKDAYS.INTL(Y$4,Y$4,Chômés))),"*",Montant),
IF(_T_E=Y$4,IF(OR(Y$4=Tout_JF_P,NOT(NETWORKDAYS.INTL(Y$4,Y$4,Chômés))),"*",Montant),
IF(AND(OFFSET(Y58,,-Sens)&lt;&gt;"",OR(OFFSET(Y$4,,-Sens)=Tout_JF_P,NOT(NETWORKDAYS.INTL(OFFSET(Y$4,,-Sens),OFFSET(Y$4,,-Sens),Chômés)))),IF(OR(Y$4=Tout_JF_P,NOT(NETWORKDAYS.INTL(Y$4,Y$4,Chômés))),"*",Montant),
"")))))),"")</f>
        <v/>
      </c>
      <c r="Z58" s="61" t="str">
        <f t="array" aca="1" ref="Z58" ca="1">IFERROR(IF(Z$4&lt;$D58,"",
IF(Z$4&gt;La_Dernière_Opération,"",
IF(Z$4=La_Dernière_Opération,Montant,
IF(Z$4=$D58,IF(OR(Z$4=Tout_JF_P,NOT(NETWORKDAYS.INTL(Z$4,Z$4,Chômés))),"*",Montant),
IF(_T_E=Z$4,IF(OR(Z$4=Tout_JF_P,NOT(NETWORKDAYS.INTL(Z$4,Z$4,Chômés))),"*",Montant),
IF(AND(OFFSET(Z58,,-Sens)&lt;&gt;"",OR(OFFSET(Z$4,,-Sens)=Tout_JF_P,NOT(NETWORKDAYS.INTL(OFFSET(Z$4,,-Sens),OFFSET(Z$4,,-Sens),Chômés)))),IF(OR(Z$4=Tout_JF_P,NOT(NETWORKDAYS.INTL(Z$4,Z$4,Chômés))),"*",Montant),
"")))))),"")</f>
        <v/>
      </c>
      <c r="AA58" s="61" t="str">
        <f t="array" aca="1" ref="AA58" ca="1">IFERROR(IF(AA$4&lt;$D58,"",
IF(AA$4&gt;La_Dernière_Opération,"",
IF(AA$4=La_Dernière_Opération,Montant,
IF(AA$4=$D58,IF(OR(AA$4=Tout_JF_P,NOT(NETWORKDAYS.INTL(AA$4,AA$4,Chômés))),"*",Montant),
IF(_T_E=AA$4,IF(OR(AA$4=Tout_JF_P,NOT(NETWORKDAYS.INTL(AA$4,AA$4,Chômés))),"*",Montant),
IF(AND(OFFSET(AA58,,-Sens)&lt;&gt;"",OR(OFFSET(AA$4,,-Sens)=Tout_JF_P,NOT(NETWORKDAYS.INTL(OFFSET(AA$4,,-Sens),OFFSET(AA$4,,-Sens),Chômés)))),IF(OR(AA$4=Tout_JF_P,NOT(NETWORKDAYS.INTL(AA$4,AA$4,Chômés))),"*",Montant),
"")))))),"")</f>
        <v/>
      </c>
      <c r="AB58" s="61" t="str">
        <f t="array" aca="1" ref="AB58" ca="1">IFERROR(IF(AB$4&lt;$D58,"",
IF(AB$4&gt;La_Dernière_Opération,"",
IF(AB$4=La_Dernière_Opération,Montant,
IF(AB$4=$D58,IF(OR(AB$4=Tout_JF_P,NOT(NETWORKDAYS.INTL(AB$4,AB$4,Chômés))),"*",Montant),
IF(_T_E=AB$4,IF(OR(AB$4=Tout_JF_P,NOT(NETWORKDAYS.INTL(AB$4,AB$4,Chômés))),"*",Montant),
IF(AND(OFFSET(AB58,,-Sens)&lt;&gt;"",OR(OFFSET(AB$4,,-Sens)=Tout_JF_P,NOT(NETWORKDAYS.INTL(OFFSET(AB$4,,-Sens),OFFSET(AB$4,,-Sens),Chômés)))),IF(OR(AB$4=Tout_JF_P,NOT(NETWORKDAYS.INTL(AB$4,AB$4,Chômés))),"*",Montant),
"")))))),"")</f>
        <v/>
      </c>
      <c r="AC58" s="61" t="str">
        <f t="array" aca="1" ref="AC58" ca="1">IFERROR(IF(AC$4&lt;$D58,"",
IF(AC$4&gt;La_Dernière_Opération,"",
IF(AC$4=La_Dernière_Opération,Montant,
IF(AC$4=$D58,IF(OR(AC$4=Tout_JF_P,NOT(NETWORKDAYS.INTL(AC$4,AC$4,Chômés))),"*",Montant),
IF(_T_E=AC$4,IF(OR(AC$4=Tout_JF_P,NOT(NETWORKDAYS.INTL(AC$4,AC$4,Chômés))),"*",Montant),
IF(AND(OFFSET(AC58,,-Sens)&lt;&gt;"",OR(OFFSET(AC$4,,-Sens)=Tout_JF_P,NOT(NETWORKDAYS.INTL(OFFSET(AC$4,,-Sens),OFFSET(AC$4,,-Sens),Chômés)))),IF(OR(AC$4=Tout_JF_P,NOT(NETWORKDAYS.INTL(AC$4,AC$4,Chômés))),"*",Montant),
"")))))),"")</f>
        <v/>
      </c>
      <c r="AD58" s="61" t="str">
        <f t="array" aca="1" ref="AD58" ca="1">IFERROR(IF(AD$4&lt;$D58,"",
IF(AD$4&gt;La_Dernière_Opération,"",
IF(AD$4=La_Dernière_Opération,Montant,
IF(AD$4=$D58,IF(OR(AD$4=Tout_JF_P,NOT(NETWORKDAYS.INTL(AD$4,AD$4,Chômés))),"*",Montant),
IF(_T_E=AD$4,IF(OR(AD$4=Tout_JF_P,NOT(NETWORKDAYS.INTL(AD$4,AD$4,Chômés))),"*",Montant),
IF(AND(OFFSET(AD58,,-Sens)&lt;&gt;"",OR(OFFSET(AD$4,,-Sens)=Tout_JF_P,NOT(NETWORKDAYS.INTL(OFFSET(AD$4,,-Sens),OFFSET(AD$4,,-Sens),Chômés)))),IF(OR(AD$4=Tout_JF_P,NOT(NETWORKDAYS.INTL(AD$4,AD$4,Chômés))),"*",Montant),
"")))))),"")</f>
        <v/>
      </c>
      <c r="AE58" s="61" t="str">
        <f t="array" aca="1" ref="AE58" ca="1">IFERROR(IF(AE$4&lt;$D58,"",
IF(AE$4&gt;La_Dernière_Opération,"",
IF(AE$4=La_Dernière_Opération,Montant,
IF(AE$4=$D58,IF(OR(AE$4=Tout_JF_P,NOT(NETWORKDAYS.INTL(AE$4,AE$4,Chômés))),"*",Montant),
IF(_T_E=AE$4,IF(OR(AE$4=Tout_JF_P,NOT(NETWORKDAYS.INTL(AE$4,AE$4,Chômés))),"*",Montant),
IF(AND(OFFSET(AE58,,-Sens)&lt;&gt;"",OR(OFFSET(AE$4,,-Sens)=Tout_JF_P,NOT(NETWORKDAYS.INTL(OFFSET(AE$4,,-Sens),OFFSET(AE$4,,-Sens),Chômés)))),IF(OR(AE$4=Tout_JF_P,NOT(NETWORKDAYS.INTL(AE$4,AE$4,Chômés))),"*",Montant),
"")))))),"")</f>
        <v/>
      </c>
      <c r="AF58" s="61" t="str">
        <f t="array" aca="1" ref="AF58" ca="1">IFERROR(IF(AF$4&lt;$D58,"",
IF(AF$4&gt;La_Dernière_Opération,"",
IF(AF$4=La_Dernière_Opération,Montant,
IF(AF$4=$D58,IF(OR(AF$4=Tout_JF_P,NOT(NETWORKDAYS.INTL(AF$4,AF$4,Chômés))),"*",Montant),
IF(_T_E=AF$4,IF(OR(AF$4=Tout_JF_P,NOT(NETWORKDAYS.INTL(AF$4,AF$4,Chômés))),"*",Montant),
IF(AND(OFFSET(AF58,,-Sens)&lt;&gt;"",OR(OFFSET(AF$4,,-Sens)=Tout_JF_P,NOT(NETWORKDAYS.INTL(OFFSET(AF$4,,-Sens),OFFSET(AF$4,,-Sens),Chômés)))),IF(OR(AF$4=Tout_JF_P,NOT(NETWORKDAYS.INTL(AF$4,AF$4,Chômés))),"*",Montant),
"")))))),"")</f>
        <v/>
      </c>
      <c r="AG58" s="61" t="str">
        <f t="array" aca="1" ref="AG58" ca="1">IFERROR(IF(AG$4&lt;$D58,"",
IF(AG$4&gt;La_Dernière_Opération,"",
IF(AG$4=La_Dernière_Opération,Montant,
IF(AG$4=$D58,IF(OR(AG$4=Tout_JF_P,NOT(NETWORKDAYS.INTL(AG$4,AG$4,Chômés))),"*",Montant),
IF(_T_E=AG$4,IF(OR(AG$4=Tout_JF_P,NOT(NETWORKDAYS.INTL(AG$4,AG$4,Chômés))),"*",Montant),
IF(AND(OFFSET(AG58,,-Sens)&lt;&gt;"",OR(OFFSET(AG$4,,-Sens)=Tout_JF_P,NOT(NETWORKDAYS.INTL(OFFSET(AG$4,,-Sens),OFFSET(AG$4,,-Sens),Chômés)))),IF(OR(AG$4=Tout_JF_P,NOT(NETWORKDAYS.INTL(AG$4,AG$4,Chômés))),"*",Montant),
"")))))),"")</f>
        <v/>
      </c>
      <c r="AH58" s="61" t="str">
        <f t="array" aca="1" ref="AH58" ca="1">IFERROR(IF(AH$4&lt;$D58,"",
IF(AH$4&gt;La_Dernière_Opération,"",
IF(AH$4=La_Dernière_Opération,Montant,
IF(AH$4=$D58,IF(OR(AH$4=Tout_JF_P,NOT(NETWORKDAYS.INTL(AH$4,AH$4,Chômés))),"*",Montant),
IF(_T_E=AH$4,IF(OR(AH$4=Tout_JF_P,NOT(NETWORKDAYS.INTL(AH$4,AH$4,Chômés))),"*",Montant),
IF(AND(OFFSET(AH58,,-Sens)&lt;&gt;"",OR(OFFSET(AH$4,,-Sens)=Tout_JF_P,NOT(NETWORKDAYS.INTL(OFFSET(AH$4,,-Sens),OFFSET(AH$4,,-Sens),Chômés)))),IF(OR(AH$4=Tout_JF_P,NOT(NETWORKDAYS.INTL(AH$4,AH$4,Chômés))),"*",Montant),
"")))))),"")</f>
        <v/>
      </c>
      <c r="AI58" s="61" t="str">
        <f t="array" aca="1" ref="AI58" ca="1">IFERROR(IF(AI$4&lt;$D58,"",
IF(AI$4&gt;La_Dernière_Opération,"",
IF(AI$4=La_Dernière_Opération,Montant,
IF(AI$4=$D58,IF(OR(AI$4=Tout_JF_P,NOT(NETWORKDAYS.INTL(AI$4,AI$4,Chômés))),"*",Montant),
IF(_T_E=AI$4,IF(OR(AI$4=Tout_JF_P,NOT(NETWORKDAYS.INTL(AI$4,AI$4,Chômés))),"*",Montant),
IF(AND(OFFSET(AI58,,-Sens)&lt;&gt;"",OR(OFFSET(AI$4,,-Sens)=Tout_JF_P,NOT(NETWORKDAYS.INTL(OFFSET(AI$4,,-Sens),OFFSET(AI$4,,-Sens),Chômés)))),IF(OR(AI$4=Tout_JF_P,NOT(NETWORKDAYS.INTL(AI$4,AI$4,Chômés))),"*",Montant),
"")))))),"")</f>
        <v/>
      </c>
      <c r="AJ58" s="61" t="str">
        <f t="array" aca="1" ref="AJ58" ca="1">IFERROR(IF(AJ$4&lt;$D58,"",
IF(AJ$4&gt;La_Dernière_Opération,"",
IF(AJ$4=La_Dernière_Opération,Montant,
IF(AJ$4=$D58,IF(OR(AJ$4=Tout_JF_P,NOT(NETWORKDAYS.INTL(AJ$4,AJ$4,Chômés))),"*",Montant),
IF(_T_E=AJ$4,IF(OR(AJ$4=Tout_JF_P,NOT(NETWORKDAYS.INTL(AJ$4,AJ$4,Chômés))),"*",Montant),
IF(AND(OFFSET(AJ58,,-Sens)&lt;&gt;"",OR(OFFSET(AJ$4,,-Sens)=Tout_JF_P,NOT(NETWORKDAYS.INTL(OFFSET(AJ$4,,-Sens),OFFSET(AJ$4,,-Sens),Chômés)))),IF(OR(AJ$4=Tout_JF_P,NOT(NETWORKDAYS.INTL(AJ$4,AJ$4,Chômés))),"*",Montant),
"")))))),"")</f>
        <v/>
      </c>
      <c r="AK58" s="61" t="str">
        <f t="array" aca="1" ref="AK58" ca="1">IFERROR(IF(AK$4&lt;$D58,"",
IF(AK$4&gt;La_Dernière_Opération,"",
IF(AK$4=La_Dernière_Opération,Montant,
IF(AK$4=$D58,IF(OR(AK$4=Tout_JF_P,NOT(NETWORKDAYS.INTL(AK$4,AK$4,Chômés))),"*",Montant),
IF(_T_E=AK$4,IF(OR(AK$4=Tout_JF_P,NOT(NETWORKDAYS.INTL(AK$4,AK$4,Chômés))),"*",Montant),
IF(AND(OFFSET(AK58,,-Sens)&lt;&gt;"",OR(OFFSET(AK$4,,-Sens)=Tout_JF_P,NOT(NETWORKDAYS.INTL(OFFSET(AK$4,,-Sens),OFFSET(AK$4,,-Sens),Chômés)))),IF(OR(AK$4=Tout_JF_P,NOT(NETWORKDAYS.INTL(AK$4,AK$4,Chômés))),"*",Montant),
"")))))),"")</f>
        <v/>
      </c>
      <c r="AL58" s="61" t="str">
        <f t="array" aca="1" ref="AL58" ca="1">IFERROR(IF(AL$4&lt;$D58,"",
IF(AL$4&gt;La_Dernière_Opération,"",
IF(AL$4=La_Dernière_Opération,Montant,
IF(AL$4=$D58,IF(OR(AL$4=Tout_JF_P,NOT(NETWORKDAYS.INTL(AL$4,AL$4,Chômés))),"*",Montant),
IF(_T_E=AL$4,IF(OR(AL$4=Tout_JF_P,NOT(NETWORKDAYS.INTL(AL$4,AL$4,Chômés))),"*",Montant),
IF(AND(OFFSET(AL58,,-Sens)&lt;&gt;"",OR(OFFSET(AL$4,,-Sens)=Tout_JF_P,NOT(NETWORKDAYS.INTL(OFFSET(AL$4,,-Sens),OFFSET(AL$4,,-Sens),Chômés)))),IF(OR(AL$4=Tout_JF_P,NOT(NETWORKDAYS.INTL(AL$4,AL$4,Chômés))),"*",Montant),
"")))))),"")</f>
        <v/>
      </c>
      <c r="AM58" s="61" t="str">
        <f t="array" aca="1" ref="AM58" ca="1">IFERROR(IF(AM$4&lt;$D58,"",
IF(AM$4&gt;La_Dernière_Opération,"",
IF(AM$4=La_Dernière_Opération,Montant,
IF(AM$4=$D58,IF(OR(AM$4=Tout_JF_P,NOT(NETWORKDAYS.INTL(AM$4,AM$4,Chômés))),"*",Montant),
IF(_T_E=AM$4,IF(OR(AM$4=Tout_JF_P,NOT(NETWORKDAYS.INTL(AM$4,AM$4,Chômés))),"*",Montant),
IF(AND(OFFSET(AM58,,-Sens)&lt;&gt;"",OR(OFFSET(AM$4,,-Sens)=Tout_JF_P,NOT(NETWORKDAYS.INTL(OFFSET(AM$4,,-Sens),OFFSET(AM$4,,-Sens),Chômés)))),IF(OR(AM$4=Tout_JF_P,NOT(NETWORKDAYS.INTL(AM$4,AM$4,Chômés))),"*",Montant),
"")))))),"")</f>
        <v/>
      </c>
      <c r="AN58" s="61" t="str">
        <f t="array" aca="1" ref="AN58" ca="1">IFERROR(IF(AN$4&lt;$D58,"",
IF(AN$4&gt;La_Dernière_Opération,"",
IF(AN$4=La_Dernière_Opération,Montant,
IF(AN$4=$D58,IF(OR(AN$4=Tout_JF_P,NOT(NETWORKDAYS.INTL(AN$4,AN$4,Chômés))),"*",Montant),
IF(_T_E=AN$4,IF(OR(AN$4=Tout_JF_P,NOT(NETWORKDAYS.INTL(AN$4,AN$4,Chômés))),"*",Montant),
IF(AND(OFFSET(AN58,,-Sens)&lt;&gt;"",OR(OFFSET(AN$4,,-Sens)=Tout_JF_P,NOT(NETWORKDAYS.INTL(OFFSET(AN$4,,-Sens),OFFSET(AN$4,,-Sens),Chômés)))),IF(OR(AN$4=Tout_JF_P,NOT(NETWORKDAYS.INTL(AN$4,AN$4,Chômés))),"*",Montant),
"")))))),"")</f>
        <v/>
      </c>
      <c r="AO58" s="61" t="str">
        <f t="array" aca="1" ref="AO58" ca="1">IFERROR(IF(AO$4&lt;$D58,"",
IF(AO$4&gt;La_Dernière_Opération,"",
IF(AO$4=La_Dernière_Opération,Montant,
IF(AO$4=$D58,IF(OR(AO$4=Tout_JF_P,NOT(NETWORKDAYS.INTL(AO$4,AO$4,Chômés))),"*",Montant),
IF(_T_E=AO$4,IF(OR(AO$4=Tout_JF_P,NOT(NETWORKDAYS.INTL(AO$4,AO$4,Chômés))),"*",Montant),
IF(AND(OFFSET(AO58,,-Sens)&lt;&gt;"",OR(OFFSET(AO$4,,-Sens)=Tout_JF_P,NOT(NETWORKDAYS.INTL(OFFSET(AO$4,,-Sens),OFFSET(AO$4,,-Sens),Chômés)))),IF(OR(AO$4=Tout_JF_P,NOT(NETWORKDAYS.INTL(AO$4,AO$4,Chômés))),"*",Montant),
"")))))),"")</f>
        <v/>
      </c>
      <c r="AP58" s="61" t="str">
        <f t="array" aca="1" ref="AP58" ca="1">IFERROR(IF(AP$4&lt;$D58,"",
IF(AP$4&gt;La_Dernière_Opération,"",
IF(AP$4=La_Dernière_Opération,Montant,
IF(AP$4=$D58,IF(OR(AP$4=Tout_JF_P,NOT(NETWORKDAYS.INTL(AP$4,AP$4,Chômés))),"*",Montant),
IF(_T_E=AP$4,IF(OR(AP$4=Tout_JF_P,NOT(NETWORKDAYS.INTL(AP$4,AP$4,Chômés))),"*",Montant),
IF(AND(OFFSET(AP58,,-Sens)&lt;&gt;"",OR(OFFSET(AP$4,,-Sens)=Tout_JF_P,NOT(NETWORKDAYS.INTL(OFFSET(AP$4,,-Sens),OFFSET(AP$4,,-Sens),Chômés)))),IF(OR(AP$4=Tout_JF_P,NOT(NETWORKDAYS.INTL(AP$4,AP$4,Chômés))),"*",Montant),
"")))))),"")</f>
        <v/>
      </c>
      <c r="AQ58" s="61" t="str">
        <f t="array" aca="1" ref="AQ58" ca="1">IFERROR(IF(AQ$4&lt;$D58,"",
IF(AQ$4&gt;La_Dernière_Opération,"",
IF(AQ$4=La_Dernière_Opération,Montant,
IF(AQ$4=$D58,IF(OR(AQ$4=Tout_JF_P,NOT(NETWORKDAYS.INTL(AQ$4,AQ$4,Chômés))),"*",Montant),
IF(_T_E=AQ$4,IF(OR(AQ$4=Tout_JF_P,NOT(NETWORKDAYS.INTL(AQ$4,AQ$4,Chômés))),"*",Montant),
IF(AND(OFFSET(AQ58,,-Sens)&lt;&gt;"",OR(OFFSET(AQ$4,,-Sens)=Tout_JF_P,NOT(NETWORKDAYS.INTL(OFFSET(AQ$4,,-Sens),OFFSET(AQ$4,,-Sens),Chômés)))),IF(OR(AQ$4=Tout_JF_P,NOT(NETWORKDAYS.INTL(AQ$4,AQ$4,Chômés))),"*",Montant),
"")))))),"")</f>
        <v/>
      </c>
      <c r="AR58" s="61" t="str">
        <f t="array" aca="1" ref="AR58" ca="1">IFERROR(IF(AR$4&lt;$D58,"",
IF(AR$4&gt;La_Dernière_Opération,"",
IF(AR$4=La_Dernière_Opération,Montant,
IF(AR$4=$D58,IF(OR(AR$4=Tout_JF_P,NOT(NETWORKDAYS.INTL(AR$4,AR$4,Chômés))),"*",Montant),
IF(_T_E=AR$4,IF(OR(AR$4=Tout_JF_P,NOT(NETWORKDAYS.INTL(AR$4,AR$4,Chômés))),"*",Montant),
IF(AND(OFFSET(AR58,,-Sens)&lt;&gt;"",OR(OFFSET(AR$4,,-Sens)=Tout_JF_P,NOT(NETWORKDAYS.INTL(OFFSET(AR$4,,-Sens),OFFSET(AR$4,,-Sens),Chômés)))),IF(OR(AR$4=Tout_JF_P,NOT(NETWORKDAYS.INTL(AR$4,AR$4,Chômés))),"*",Montant),
"")))))),"")</f>
        <v/>
      </c>
      <c r="AS58" s="61" t="str">
        <f t="array" aca="1" ref="AS58" ca="1">IFERROR(IF(AS$4&lt;$D58,"",
IF(AS$4&gt;La_Dernière_Opération,"",
IF(AS$4=La_Dernière_Opération,Montant,
IF(AS$4=$D58,IF(OR(AS$4=Tout_JF_P,NOT(NETWORKDAYS.INTL(AS$4,AS$4,Chômés))),"*",Montant),
IF(_T_E=AS$4,IF(OR(AS$4=Tout_JF_P,NOT(NETWORKDAYS.INTL(AS$4,AS$4,Chômés))),"*",Montant),
IF(AND(OFFSET(AS58,,-Sens)&lt;&gt;"",OR(OFFSET(AS$4,,-Sens)=Tout_JF_P,NOT(NETWORKDAYS.INTL(OFFSET(AS$4,,-Sens),OFFSET(AS$4,,-Sens),Chômés)))),IF(OR(AS$4=Tout_JF_P,NOT(NETWORKDAYS.INTL(AS$4,AS$4,Chômés))),"*",Montant),
"")))))),"")</f>
        <v/>
      </c>
      <c r="AT58" s="61" t="str">
        <f t="array" aca="1" ref="AT58" ca="1">IFERROR(IF(AT$4&lt;$D58,"",
IF(AT$4&gt;La_Dernière_Opération,"",
IF(AT$4=La_Dernière_Opération,Montant,
IF(AT$4=$D58,IF(OR(AT$4=Tout_JF_P,NOT(NETWORKDAYS.INTL(AT$4,AT$4,Chômés))),"*",Montant),
IF(_T_E=AT$4,IF(OR(AT$4=Tout_JF_P,NOT(NETWORKDAYS.INTL(AT$4,AT$4,Chômés))),"*",Montant),
IF(AND(OFFSET(AT58,,-Sens)&lt;&gt;"",OR(OFFSET(AT$4,,-Sens)=Tout_JF_P,NOT(NETWORKDAYS.INTL(OFFSET(AT$4,,-Sens),OFFSET(AT$4,,-Sens),Chômés)))),IF(OR(AT$4=Tout_JF_P,NOT(NETWORKDAYS.INTL(AT$4,AT$4,Chômés))),"*",Montant),
"")))))),"")</f>
        <v/>
      </c>
      <c r="AU58" s="61" t="str">
        <f t="array" aca="1" ref="AU58" ca="1">IFERROR(IF(AU$4&lt;$D58,"",
IF(AU$4&gt;La_Dernière_Opération,"",
IF(AU$4=La_Dernière_Opération,Montant,
IF(AU$4=$D58,IF(OR(AU$4=Tout_JF_P,NOT(NETWORKDAYS.INTL(AU$4,AU$4,Chômés))),"*",Montant),
IF(_T_E=AU$4,IF(OR(AU$4=Tout_JF_P,NOT(NETWORKDAYS.INTL(AU$4,AU$4,Chômés))),"*",Montant),
IF(AND(OFFSET(AU58,,-Sens)&lt;&gt;"",OR(OFFSET(AU$4,,-Sens)=Tout_JF_P,NOT(NETWORKDAYS.INTL(OFFSET(AU$4,,-Sens),OFFSET(AU$4,,-Sens),Chômés)))),IF(OR(AU$4=Tout_JF_P,NOT(NETWORKDAYS.INTL(AU$4,AU$4,Chômés))),"*",Montant),
"")))))),"")</f>
        <v/>
      </c>
      <c r="AV58" s="61" t="str">
        <f t="array" aca="1" ref="AV58" ca="1">IFERROR(IF(AV$4&lt;$D58,"",
IF(AV$4&gt;La_Dernière_Opération,"",
IF(AV$4=La_Dernière_Opération,Montant,
IF(AV$4=$D58,IF(OR(AV$4=Tout_JF_P,NOT(NETWORKDAYS.INTL(AV$4,AV$4,Chômés))),"*",Montant),
IF(_T_E=AV$4,IF(OR(AV$4=Tout_JF_P,NOT(NETWORKDAYS.INTL(AV$4,AV$4,Chômés))),"*",Montant),
IF(AND(OFFSET(AV58,,-Sens)&lt;&gt;"",OR(OFFSET(AV$4,,-Sens)=Tout_JF_P,NOT(NETWORKDAYS.INTL(OFFSET(AV$4,,-Sens),OFFSET(AV$4,,-Sens),Chômés)))),IF(OR(AV$4=Tout_JF_P,NOT(NETWORKDAYS.INTL(AV$4,AV$4,Chômés))),"*",Montant),
"")))))),"")</f>
        <v/>
      </c>
      <c r="AW58" s="61" t="str">
        <f t="array" aca="1" ref="AW58" ca="1">IFERROR(IF(AW$4&lt;$D58,"",
IF(AW$4&gt;La_Dernière_Opération,"",
IF(AW$4=La_Dernière_Opération,Montant,
IF(AW$4=$D58,IF(OR(AW$4=Tout_JF_P,NOT(NETWORKDAYS.INTL(AW$4,AW$4,Chômés))),"*",Montant),
IF(_T_E=AW$4,IF(OR(AW$4=Tout_JF_P,NOT(NETWORKDAYS.INTL(AW$4,AW$4,Chômés))),"*",Montant),
IF(AND(OFFSET(AW58,,-Sens)&lt;&gt;"",OR(OFFSET(AW$4,,-Sens)=Tout_JF_P,NOT(NETWORKDAYS.INTL(OFFSET(AW$4,,-Sens),OFFSET(AW$4,,-Sens),Chômés)))),IF(OR(AW$4=Tout_JF_P,NOT(NETWORKDAYS.INTL(AW$4,AW$4,Chômés))),"*",Montant),
"")))))),"")</f>
        <v/>
      </c>
      <c r="AX58" s="61" t="str">
        <f t="array" aca="1" ref="AX58" ca="1">IFERROR(IF(AX$4&lt;$D58,"",
IF(AX$4&gt;La_Dernière_Opération,"",
IF(AX$4=La_Dernière_Opération,Montant,
IF(AX$4=$D58,IF(OR(AX$4=Tout_JF_P,NOT(NETWORKDAYS.INTL(AX$4,AX$4,Chômés))),"*",Montant),
IF(_T_E=AX$4,IF(OR(AX$4=Tout_JF_P,NOT(NETWORKDAYS.INTL(AX$4,AX$4,Chômés))),"*",Montant),
IF(AND(OFFSET(AX58,,-Sens)&lt;&gt;"",OR(OFFSET(AX$4,,-Sens)=Tout_JF_P,NOT(NETWORKDAYS.INTL(OFFSET(AX$4,,-Sens),OFFSET(AX$4,,-Sens),Chômés)))),IF(OR(AX$4=Tout_JF_P,NOT(NETWORKDAYS.INTL(AX$4,AX$4,Chômés))),"*",Montant),
"")))))),"")</f>
        <v/>
      </c>
      <c r="AY58" s="61" t="str">
        <f t="array" aca="1" ref="AY58" ca="1">IFERROR(IF(AY$4&lt;$D58,"",
IF(AY$4&gt;La_Dernière_Opération,"",
IF(AY$4=La_Dernière_Opération,Montant,
IF(AY$4=$D58,IF(OR(AY$4=Tout_JF_P,NOT(NETWORKDAYS.INTL(AY$4,AY$4,Chômés))),"*",Montant),
IF(_T_E=AY$4,IF(OR(AY$4=Tout_JF_P,NOT(NETWORKDAYS.INTL(AY$4,AY$4,Chômés))),"*",Montant),
IF(AND(OFFSET(AY58,,-Sens)&lt;&gt;"",OR(OFFSET(AY$4,,-Sens)=Tout_JF_P,NOT(NETWORKDAYS.INTL(OFFSET(AY$4,,-Sens),OFFSET(AY$4,,-Sens),Chômés)))),IF(OR(AY$4=Tout_JF_P,NOT(NETWORKDAYS.INTL(AY$4,AY$4,Chômés))),"*",Montant),
"")))))),"")</f>
        <v/>
      </c>
      <c r="AZ58" s="61" t="str">
        <f t="array" aca="1" ref="AZ58" ca="1">IFERROR(IF(AZ$4&lt;$D58,"",
IF(AZ$4&gt;La_Dernière_Opération,"",
IF(AZ$4=La_Dernière_Opération,Montant,
IF(AZ$4=$D58,IF(OR(AZ$4=Tout_JF_P,NOT(NETWORKDAYS.INTL(AZ$4,AZ$4,Chômés))),"*",Montant),
IF(_T_E=AZ$4,IF(OR(AZ$4=Tout_JF_P,NOT(NETWORKDAYS.INTL(AZ$4,AZ$4,Chômés))),"*",Montant),
IF(AND(OFFSET(AZ58,,-Sens)&lt;&gt;"",OR(OFFSET(AZ$4,,-Sens)=Tout_JF_P,NOT(NETWORKDAYS.INTL(OFFSET(AZ$4,,-Sens),OFFSET(AZ$4,,-Sens),Chômés)))),IF(OR(AZ$4=Tout_JF_P,NOT(NETWORKDAYS.INTL(AZ$4,AZ$4,Chômés))),"*",Montant),
"")))))),"")</f>
        <v/>
      </c>
      <c r="BA58" s="61" t="str">
        <f t="array" aca="1" ref="BA58" ca="1">IFERROR(IF(BA$4&lt;$D58,"",
IF(BA$4&gt;La_Dernière_Opération,"",
IF(BA$4=La_Dernière_Opération,Montant,
IF(BA$4=$D58,IF(OR(BA$4=Tout_JF_P,NOT(NETWORKDAYS.INTL(BA$4,BA$4,Chômés))),"*",Montant),
IF(_T_E=BA$4,IF(OR(BA$4=Tout_JF_P,NOT(NETWORKDAYS.INTL(BA$4,BA$4,Chômés))),"*",Montant),
IF(AND(OFFSET(BA58,,-Sens)&lt;&gt;"",OR(OFFSET(BA$4,,-Sens)=Tout_JF_P,NOT(NETWORKDAYS.INTL(OFFSET(BA$4,,-Sens),OFFSET(BA$4,,-Sens),Chômés)))),IF(OR(BA$4=Tout_JF_P,NOT(NETWORKDAYS.INTL(BA$4,BA$4,Chômés))),"*",Montant),
"")))))),"")</f>
        <v/>
      </c>
      <c r="BB58" s="44" t="str">
        <f t="array" aca="1" ref="BB58" ca="1">IFERROR(IF(BB$4&lt;$D58,"",
IF(BB$4&gt;La_Dernière_Opération,"",
IF(BB$4=La_Dernière_Opération,Montant,
IF(BB$4=$D58,IF(OR(BB$4=Tout_JF_P,NOT(NETWORKDAYS.INTL(BB$4,BB$4,Chômés))),"*",Montant),
IF(_T_E=BB$4,IF(OR(BB$4=Tout_JF_P,NOT(NETWORKDAYS.INTL(BB$4,BB$4,Chômés))),"*",Montant),
IF(AND(OFFSET(BB58,,-Sens)&lt;&gt;"",OR(OFFSET(BB$4,,-Sens)=Tout_JF_P,NOT(NETWORKDAYS.INTL(OFFSET(BB$4,,-Sens),OFFSET(BB$4,,-Sens),Chômés)))),IF(OR(BB$4=Tout_JF_P,NOT(NETWORKDAYS.INTL(BB$4,BB$4,Chômés))),"*",Montant),
"")))))),"")</f>
        <v/>
      </c>
      <c r="BC58" s="44" t="str">
        <f t="array" aca="1" ref="BC58" ca="1">IFERROR(IF(BC$4&lt;$D58,"",
IF(BC$4&gt;La_Dernière_Opération,"",
IF(BC$4=La_Dernière_Opération,Montant,
IF(BC$4=$D58,IF(OR(BC$4=Tout_JF_P,NOT(NETWORKDAYS.INTL(BC$4,BC$4,Chômés))),"*",Montant),
IF(_T_E=BC$4,IF(OR(BC$4=Tout_JF_P,NOT(NETWORKDAYS.INTL(BC$4,BC$4,Chômés))),"*",Montant),
IF(AND(OFFSET(BC58,,-Sens)&lt;&gt;"",OR(OFFSET(BC$4,,-Sens)=Tout_JF_P,NOT(NETWORKDAYS.INTL(OFFSET(BC$4,,-Sens),OFFSET(BC$4,,-Sens),Chômés)))),IF(OR(BC$4=Tout_JF_P,NOT(NETWORKDAYS.INTL(BC$4,BC$4,Chômés))),"*",Montant),
"")))))),"")</f>
        <v/>
      </c>
      <c r="BD58" s="44" t="str">
        <f t="array" aca="1" ref="BD58" ca="1">IFERROR(IF(BD$4&lt;$D58,"",
IF(BD$4&gt;La_Dernière_Opération,"",
IF(BD$4=La_Dernière_Opération,Montant,
IF(BD$4=$D58,IF(OR(BD$4=Tout_JF_P,NOT(NETWORKDAYS.INTL(BD$4,BD$4,Chômés))),"*",Montant),
IF(_T_E=BD$4,IF(OR(BD$4=Tout_JF_P,NOT(NETWORKDAYS.INTL(BD$4,BD$4,Chômés))),"*",Montant),
IF(AND(OFFSET(BD58,,-Sens)&lt;&gt;"",OR(OFFSET(BD$4,,-Sens)=Tout_JF_P,NOT(NETWORKDAYS.INTL(OFFSET(BD$4,,-Sens),OFFSET(BD$4,,-Sens),Chômés)))),IF(OR(BD$4=Tout_JF_P,NOT(NETWORKDAYS.INTL(BD$4,BD$4,Chômés))),"*",Montant),
"")))))),"")</f>
        <v/>
      </c>
      <c r="BE58" s="44" t="str">
        <f t="array" aca="1" ref="BE58" ca="1">IFERROR(IF(BE$4&lt;$D58,"",
IF(BE$4&gt;La_Dernière_Opération,"",
IF(BE$4=La_Dernière_Opération,Montant,
IF(BE$4=$D58,IF(OR(BE$4=Tout_JF_P,NOT(NETWORKDAYS.INTL(BE$4,BE$4,Chômés))),"*",Montant),
IF(_T_E=BE$4,IF(OR(BE$4=Tout_JF_P,NOT(NETWORKDAYS.INTL(BE$4,BE$4,Chômés))),"*",Montant),
IF(AND(OFFSET(BE58,,-Sens)&lt;&gt;"",OR(OFFSET(BE$4,,-Sens)=Tout_JF_P,NOT(NETWORKDAYS.INTL(OFFSET(BE$4,,-Sens),OFFSET(BE$4,,-Sens),Chômés)))),IF(OR(BE$4=Tout_JF_P,NOT(NETWORKDAYS.INTL(BE$4,BE$4,Chômés))),"*",Montant),
"")))))),"")</f>
        <v/>
      </c>
      <c r="BF58" s="44" t="str">
        <f t="array" aca="1" ref="BF58" ca="1">IFERROR(IF(BF$4&lt;$D58,"",
IF(BF$4&gt;La_Dernière_Opération,"",
IF(BF$4=La_Dernière_Opération,Montant,
IF(BF$4=$D58,IF(OR(BF$4=Tout_JF_P,NOT(NETWORKDAYS.INTL(BF$4,BF$4,Chômés))),"*",Montant),
IF(_T_E=BF$4,IF(OR(BF$4=Tout_JF_P,NOT(NETWORKDAYS.INTL(BF$4,BF$4,Chômés))),"*",Montant),
IF(AND(OFFSET(BF58,,-Sens)&lt;&gt;"",OR(OFFSET(BF$4,,-Sens)=Tout_JF_P,NOT(NETWORKDAYS.INTL(OFFSET(BF$4,,-Sens),OFFSET(BF$4,,-Sens),Chômés)))),IF(OR(BF$4=Tout_JF_P,NOT(NETWORKDAYS.INTL(BF$4,BF$4,Chômés))),"*",Montant),
"")))))),"")</f>
        <v/>
      </c>
      <c r="BG58" s="44" t="str">
        <f t="array" aca="1" ref="BG58" ca="1">IFERROR(IF(BG$4&lt;$D58,"",
IF(BG$4&gt;La_Dernière_Opération,"",
IF(BG$4=La_Dernière_Opération,Montant,
IF(BG$4=$D58,IF(OR(BG$4=Tout_JF_P,NOT(NETWORKDAYS.INTL(BG$4,BG$4,Chômés))),"*",Montant),
IF(_T_E=BG$4,IF(OR(BG$4=Tout_JF_P,NOT(NETWORKDAYS.INTL(BG$4,BG$4,Chômés))),"*",Montant),
IF(AND(OFFSET(BG58,,-Sens)&lt;&gt;"",OR(OFFSET(BG$4,,-Sens)=Tout_JF_P,NOT(NETWORKDAYS.INTL(OFFSET(BG$4,,-Sens),OFFSET(BG$4,,-Sens),Chômés)))),IF(OR(BG$4=Tout_JF_P,NOT(NETWORKDAYS.INTL(BG$4,BG$4,Chômés))),"*",Montant),
"")))))),"")</f>
        <v/>
      </c>
      <c r="BH58" s="40" t="str">
        <f t="array" aca="1" ref="BH58" ca="1">IFERROR(IF(BH$4&lt;$D58,"",
IF(BH$4&gt;La_Dernière_Opération,"",
IF(BH$4=La_Dernière_Opération,Montant,
IF(BH$4=$D58,IF(OR(BH$4=Tout_JF_P,NOT(NETWORKDAYS.INTL(BH$4,BH$4,Chômés))),"*",Montant),
IF(_T_E=BH$4,IF(OR(BH$4=Tout_JF_P,NOT(NETWORKDAYS.INTL(BH$4,BH$4,Chômés))),"*",Montant),
IF(AND(OFFSET(BH58,,-Sens)&lt;&gt;"",OR(OFFSET(BH$4,,-Sens)=Tout_JF_P,NOT(NETWORKDAYS.INTL(OFFSET(BH$4,,-Sens),OFFSET(BH$4,,-Sens),Chômés)))),IF(OR(BH$4=Tout_JF_P,NOT(NETWORKDAYS.INTL(BH$4,BH$4,Chômés))),"*",Montant),
"")))))),"")</f>
        <v/>
      </c>
    </row>
    <row r="59" spans="1:60" x14ac:dyDescent="0.25">
      <c r="B59" s="76"/>
    </row>
  </sheetData>
  <sheetProtection algorithmName="SHA-512" hashValue="qmHXtTznW+LP57C9eWVFV7z3LDmU5Y1y3TEYvj1yS3ql8IDxsX0zWCxtxe9WS3zNPxwtMjsamqnHhwnhqVnYnQ==" saltValue="5ziebGcx4N0Xa7esrk5w9w==" spinCount="100000" sheet="1" scenarios="1"/>
  <mergeCells count="2">
    <mergeCell ref="A2:I2"/>
    <mergeCell ref="A1:I1"/>
  </mergeCells>
  <conditionalFormatting sqref="S1:BA1">
    <cfRule type="expression" dxfId="47" priority="52">
      <formula>AND(MONTH(S4)&lt;&gt;MONTH(R4))</formula>
    </cfRule>
    <cfRule type="expression" dxfId="46" priority="54">
      <formula>AND(ISEVEN(MONTH(S4)))</formula>
    </cfRule>
  </conditionalFormatting>
  <conditionalFormatting sqref="S2:BA2">
    <cfRule type="expression" dxfId="45" priority="51">
      <formula>AND(WEEKNUM(S4,T_SE)&lt;&gt;WEEKNUM(R4,T_SE))</formula>
    </cfRule>
    <cfRule type="expression" dxfId="44" priority="55">
      <formula>AND(ISEVEN(WEEKNUM(S4,T_SE)))</formula>
    </cfRule>
  </conditionalFormatting>
  <conditionalFormatting sqref="R2">
    <cfRule type="expression" dxfId="43" priority="47">
      <formula>AND(ISEVEN(WEEKNUM(R4,T_SE)))</formula>
    </cfRule>
  </conditionalFormatting>
  <conditionalFormatting sqref="R1">
    <cfRule type="expression" dxfId="42" priority="46">
      <formula>AND(ISEVEN(MONTH(R4)))</formula>
    </cfRule>
  </conditionalFormatting>
  <conditionalFormatting sqref="R3:BA4 R6:BA58">
    <cfRule type="expression" dxfId="41" priority="57">
      <formula>OR(R$4=Ponts)</formula>
    </cfRule>
    <cfRule type="expression" dxfId="40" priority="58">
      <formula>OR(R$4=Fériés)</formula>
    </cfRule>
    <cfRule type="expression" dxfId="39" priority="59">
      <formula>NOT(NETWORKDAYS.INTL(R$4,R$4,Chômés))</formula>
    </cfRule>
  </conditionalFormatting>
  <conditionalFormatting sqref="R3:BA4">
    <cfRule type="expression" dxfId="38" priority="48">
      <formula>OR(ROW($Q3)=4,ROW($Q3)=3)</formula>
    </cfRule>
    <cfRule type="expression" dxfId="37" priority="56">
      <formula>AND(R$4=TODAY())</formula>
    </cfRule>
  </conditionalFormatting>
  <conditionalFormatting sqref="R6:BA58">
    <cfRule type="expression" dxfId="36" priority="10">
      <formula>AND(R6=0,ISNUMBER(R6))</formula>
    </cfRule>
    <cfRule type="expression" dxfId="35" priority="11">
      <formula>AND(R6&gt;0,ISNUMBER(R6))</formula>
    </cfRule>
    <cfRule type="expression" dxfId="34" priority="41">
      <formula>AND(R6&lt;0,ISNUMBER(R6))</formula>
    </cfRule>
    <cfRule type="expression" dxfId="33" priority="42">
      <formula>AND(NOT(ISNUMBER(R6)),R6&lt;&gt;"",R6&lt;&gt;"*")</formula>
    </cfRule>
  </conditionalFormatting>
  <conditionalFormatting sqref="C6:C58">
    <cfRule type="expression" dxfId="32" priority="9">
      <formula>OR(NOT(ISNUMBER($B6)))</formula>
    </cfRule>
  </conditionalFormatting>
  <conditionalFormatting sqref="H6:I58">
    <cfRule type="expression" dxfId="31" priority="6">
      <formula>AND($H6="Opération")</formula>
    </cfRule>
    <cfRule type="expression" dxfId="30" priority="7">
      <formula>AND($H6="Erreur de")</formula>
    </cfRule>
  </conditionalFormatting>
  <conditionalFormatting sqref="H6:I58">
    <cfRule type="expression" dxfId="29" priority="8">
      <formula>OR($D6=Fériés,$D6=Ponts,NOT(NETWORKDAYS.INTL($D6,$D6,Chômés)))</formula>
    </cfRule>
  </conditionalFormatting>
  <conditionalFormatting sqref="A6:A58">
    <cfRule type="expression" dxfId="28" priority="4">
      <formula>AND($H6=TODAY())</formula>
    </cfRule>
  </conditionalFormatting>
  <conditionalFormatting sqref="E6:E58">
    <cfRule type="expression" dxfId="27" priority="3">
      <formula>AND($F6&lt;&gt;"",$E6="")</formula>
    </cfRule>
  </conditionalFormatting>
  <conditionalFormatting sqref="D6:D58">
    <cfRule type="expression" dxfId="26" priority="2">
      <formula>AND(NOT(ISNUMBER($D6)))</formula>
    </cfRule>
  </conditionalFormatting>
  <conditionalFormatting sqref="D6:D58">
    <cfRule type="expression" dxfId="25" priority="1">
      <formula>OR($D6=Fériés,$D6=Ponts,NOT(NETWORKDAYS.INTL($D6,$D6,Chômés)))</formula>
    </cfRule>
  </conditionalFormatting>
  <dataValidations count="3">
    <dataValidation type="list" allowBlank="1" showInputMessage="1" showErrorMessage="1" sqref="E6:E58">
      <formula1>Liste_Fréquences</formula1>
    </dataValidation>
    <dataValidation type="list" allowBlank="1" showInputMessage="1" showErrorMessage="1" sqref="C6:C58">
      <formula1>"Crédit,Débit"</formula1>
    </dataValidation>
    <dataValidation type="list" allowBlank="1" showInputMessage="1" showErrorMessage="1" sqref="G6:G58">
      <formula1>"Avancer,Reculer"</formula1>
    </dataValidation>
  </dataValidations>
  <printOptions horizontalCentered="1"/>
  <pageMargins left="0" right="0" top="0" bottom="0" header="0" footer="0"/>
  <pageSetup paperSize="9" scale="28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ScrollBar1">
          <controlPr defaultSize="0" autoLine="0" autoPict="0" altText="" r:id="rId5">
            <anchor moveWithCells="1" sizeWithCells="1">
              <from>
                <xdr:col>0</xdr:col>
                <xdr:colOff>895350</xdr:colOff>
                <xdr:row>2</xdr:row>
                <xdr:rowOff>9525</xdr:rowOff>
              </from>
              <to>
                <xdr:col>8</xdr:col>
                <xdr:colOff>19050</xdr:colOff>
                <xdr:row>3</xdr:row>
                <xdr:rowOff>266700</xdr:rowOff>
              </to>
            </anchor>
          </controlPr>
        </control>
      </mc:Choice>
      <mc:Fallback>
        <control shapeId="1028" r:id="rId4" name="ScrollBar1"/>
      </mc:Fallback>
    </mc:AlternateContent>
    <mc:AlternateContent xmlns:mc="http://schemas.openxmlformats.org/markup-compatibility/2006">
      <mc:Choice Requires="x14">
        <control shapeId="1029" r:id="rId6" name="SpinButton1">
          <controlPr defaultSize="0" autoLine="0" autoPict="0" r:id="rId7">
            <anchor moveWithCells="1">
              <from>
                <xdr:col>0</xdr:col>
                <xdr:colOff>19050</xdr:colOff>
                <xdr:row>2</xdr:row>
                <xdr:rowOff>9525</xdr:rowOff>
              </from>
              <to>
                <xdr:col>0</xdr:col>
                <xdr:colOff>857250</xdr:colOff>
                <xdr:row>4</xdr:row>
                <xdr:rowOff>361950</xdr:rowOff>
              </to>
            </anchor>
          </controlPr>
        </control>
      </mc:Choice>
      <mc:Fallback>
        <control shapeId="1029" r:id="rId6" name="Spin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E9" sqref="E9"/>
    </sheetView>
  </sheetViews>
  <sheetFormatPr baseColWidth="10" defaultRowHeight="15" x14ac:dyDescent="0.25"/>
  <sheetData>
    <row r="1" spans="1:1" x14ac:dyDescent="0.25">
      <c r="A1" s="103" t="s">
        <v>172</v>
      </c>
    </row>
    <row r="2" spans="1:1" x14ac:dyDescent="0.25">
      <c r="A2" s="103" t="s">
        <v>173</v>
      </c>
    </row>
    <row r="3" spans="1:1" x14ac:dyDescent="0.25">
      <c r="A3" s="103" t="s">
        <v>174</v>
      </c>
    </row>
    <row r="4" spans="1:1" x14ac:dyDescent="0.25">
      <c r="A4" s="103" t="s">
        <v>175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X58"/>
  <sheetViews>
    <sheetView zoomScale="60" zoomScaleNormal="60" workbookViewId="0">
      <selection activeCell="R3" sqref="R3:AX58"/>
    </sheetView>
  </sheetViews>
  <sheetFormatPr baseColWidth="10" defaultRowHeight="15" x14ac:dyDescent="0.25"/>
  <cols>
    <col min="1" max="1" width="91.7109375" customWidth="1"/>
    <col min="2" max="17" width="11.5703125" hidden="1" customWidth="1"/>
  </cols>
  <sheetData>
    <row r="1" spans="1:50" ht="165" customHeight="1" x14ac:dyDescent="0.25">
      <c r="A1" s="95" t="s">
        <v>171</v>
      </c>
      <c r="B1" s="96"/>
      <c r="C1" s="96"/>
      <c r="D1" s="96"/>
      <c r="E1" s="96"/>
      <c r="F1" s="96"/>
      <c r="G1" s="96"/>
      <c r="H1" s="96"/>
      <c r="I1" s="97"/>
      <c r="J1" s="41"/>
      <c r="K1" s="41"/>
      <c r="L1" s="41"/>
      <c r="M1" s="41"/>
      <c r="N1" s="41"/>
      <c r="O1" s="41"/>
      <c r="P1" s="41"/>
      <c r="Q1" s="10" t="str">
        <f ca="1">PROPER(TEXT(Q$4,"MMMM"))&amp;" "&amp;YEAR(Q4)</f>
        <v>Février 2020</v>
      </c>
      <c r="R1" s="66" t="str">
        <f ca="1">PROPER(TEXT(R$4,"MMMM"))&amp;" "&amp;YEAR(R4)</f>
        <v>Février 2020</v>
      </c>
      <c r="S1" s="67" t="str">
        <f t="shared" ref="S1:AO1" ca="1" si="0">IF(MONTH(S$4)=MONTH(R$4),"",PROPER(TEXT(S$4,"MMMM"))&amp;" "&amp;YEAR(S$4))</f>
        <v/>
      </c>
      <c r="T1" s="67" t="str">
        <f t="shared" ca="1" si="0"/>
        <v/>
      </c>
      <c r="U1" s="67" t="str">
        <f t="shared" ca="1" si="0"/>
        <v/>
      </c>
      <c r="V1" s="67" t="str">
        <f t="shared" ca="1" si="0"/>
        <v/>
      </c>
      <c r="W1" s="67" t="str">
        <f t="shared" ca="1" si="0"/>
        <v/>
      </c>
      <c r="X1" s="67" t="str">
        <f t="shared" ca="1" si="0"/>
        <v>Mars 2020</v>
      </c>
      <c r="Y1" s="67" t="str">
        <f t="shared" ca="1" si="0"/>
        <v/>
      </c>
      <c r="Z1" s="67" t="str">
        <f t="shared" ca="1" si="0"/>
        <v/>
      </c>
      <c r="AA1" s="67" t="str">
        <f t="shared" ca="1" si="0"/>
        <v/>
      </c>
      <c r="AB1" s="67" t="str">
        <f t="shared" ca="1" si="0"/>
        <v/>
      </c>
      <c r="AC1" s="67" t="str">
        <f t="shared" ca="1" si="0"/>
        <v/>
      </c>
      <c r="AD1" s="67" t="str">
        <f t="shared" ca="1" si="0"/>
        <v/>
      </c>
      <c r="AE1" s="67" t="str">
        <f t="shared" ca="1" si="0"/>
        <v/>
      </c>
      <c r="AF1" s="67" t="str">
        <f t="shared" ca="1" si="0"/>
        <v/>
      </c>
      <c r="AG1" s="67" t="str">
        <f t="shared" ca="1" si="0"/>
        <v/>
      </c>
      <c r="AH1" s="67" t="str">
        <f t="shared" ca="1" si="0"/>
        <v/>
      </c>
      <c r="AI1" s="67" t="str">
        <f t="shared" ca="1" si="0"/>
        <v/>
      </c>
      <c r="AJ1" s="67" t="str">
        <f t="shared" ca="1" si="0"/>
        <v/>
      </c>
      <c r="AK1" s="67" t="str">
        <f t="shared" ca="1" si="0"/>
        <v/>
      </c>
      <c r="AL1" s="67" t="str">
        <f t="shared" ca="1" si="0"/>
        <v/>
      </c>
      <c r="AM1" s="67" t="str">
        <f t="shared" ca="1" si="0"/>
        <v/>
      </c>
      <c r="AN1" s="67" t="str">
        <f t="shared" ca="1" si="0"/>
        <v/>
      </c>
      <c r="AO1" s="67" t="str">
        <f t="shared" ca="1" si="0"/>
        <v/>
      </c>
      <c r="AP1" s="67" t="str">
        <f t="shared" ref="AP1" ca="1" si="1">IF(MONTH(AP$4)=MONTH(AO$4),"",PROPER(TEXT(AP$4,"MMMM"))&amp;" "&amp;YEAR(AP$4))</f>
        <v/>
      </c>
      <c r="AQ1" s="67" t="str">
        <f t="shared" ref="AQ1" ca="1" si="2">IF(MONTH(AQ$4)=MONTH(AP$4),"",PROPER(TEXT(AQ$4,"MMMM"))&amp;" "&amp;YEAR(AQ$4))</f>
        <v/>
      </c>
      <c r="AR1" s="67" t="str">
        <f t="shared" ref="AR1" ca="1" si="3">IF(MONTH(AR$4)=MONTH(AQ$4),"",PROPER(TEXT(AR$4,"MMMM"))&amp;" "&amp;YEAR(AR$4))</f>
        <v/>
      </c>
      <c r="AS1" s="67" t="str">
        <f t="shared" ref="AS1" ca="1" si="4">IF(MONTH(AS$4)=MONTH(AR$4),"",PROPER(TEXT(AS$4,"MMMM"))&amp;" "&amp;YEAR(AS$4))</f>
        <v/>
      </c>
      <c r="AT1" s="67" t="str">
        <f t="shared" ref="AT1" ca="1" si="5">IF(MONTH(AT$4)=MONTH(AS$4),"",PROPER(TEXT(AT$4,"MMMM"))&amp;" "&amp;YEAR(AT$4))</f>
        <v/>
      </c>
      <c r="AU1" s="67" t="str">
        <f t="shared" ref="AU1" ca="1" si="6">IF(MONTH(AU$4)=MONTH(AT$4),"",PROPER(TEXT(AU$4,"MMMM"))&amp;" "&amp;YEAR(AU$4))</f>
        <v/>
      </c>
      <c r="AV1" s="67" t="str">
        <f t="shared" ref="AV1" ca="1" si="7">IF(MONTH(AV$4)=MONTH(AU$4),"",PROPER(TEXT(AV$4,"MMMM"))&amp;" "&amp;YEAR(AV$4))</f>
        <v/>
      </c>
      <c r="AW1" s="67" t="str">
        <f t="shared" ref="AW1" ca="1" si="8">IF(MONTH(AW$4)=MONTH(AV$4),"",PROPER(TEXT(AW$4,"MMMM"))&amp;" "&amp;YEAR(AW$4))</f>
        <v/>
      </c>
      <c r="AX1" s="67" t="str">
        <f t="shared" ref="AX1" ca="1" si="9">IF(MONTH(AX$4)=MONTH(AW$4),"",PROPER(TEXT(AX$4,"MMMM"))&amp;" "&amp;YEAR(AX$4))</f>
        <v/>
      </c>
    </row>
    <row r="2" spans="1:50" ht="33.75" x14ac:dyDescent="0.25">
      <c r="A2" s="98" t="s">
        <v>111</v>
      </c>
      <c r="B2" s="99"/>
      <c r="C2" s="99"/>
      <c r="D2" s="99"/>
      <c r="E2" s="99"/>
      <c r="F2" s="99"/>
      <c r="G2" s="99"/>
      <c r="H2" s="99"/>
      <c r="I2" s="100"/>
      <c r="J2" s="42"/>
      <c r="K2" s="42"/>
      <c r="L2" s="42"/>
      <c r="M2" s="42"/>
      <c r="N2" s="42"/>
      <c r="O2" s="42"/>
      <c r="P2" s="42"/>
      <c r="Q2" s="7" t="str">
        <f ca="1">IF(WEEKDAY(Q$4,T_SE)&gt;=4,"S"&amp;TEXT(INT((Q$4-LOOKUP(Q$4,DATE(YEAR(Q$4)+{-1;0;1},1,3)-WEEKDAY(DATE(YEAR(Q$4)+{-1;0;1},1,3))+2))/7)+1,"00"),"")</f>
        <v>S08</v>
      </c>
      <c r="R2" s="87" t="str">
        <f ca="1">IF(WEEKDAY(R$4,T_SE)&gt;=4,"S"&amp;TEXT(INT((R$4-LOOKUP(R$4,DATE(YEAR(R$4)+{-1;0;1},1,3)-WEEKDAY(DATE(YEAR(R$4)+{-1;0;1},1,3))+2))/7)+1,"00"),"")</f>
        <v/>
      </c>
      <c r="S2" s="88" t="str">
        <f ca="1">IF(WEEKDAY(S$4,T_SE)=4,"S"&amp;TEXT(INT((S$4-LOOKUP(S$4,DATE(YEAR(S$4)+{-1;0;1},1,3)-WEEKDAY(DATE(YEAR(S$4)+{-1;0;1},1,3))+2))/7)+1,"00"),"")</f>
        <v/>
      </c>
      <c r="T2" s="88" t="str">
        <f ca="1">IF(WEEKDAY(T$4,T_SE)=4,"S"&amp;TEXT(INT((T$4-LOOKUP(T$4,DATE(YEAR(T$4)+{-1;0;1},1,3)-WEEKDAY(DATE(YEAR(T$4)+{-1;0;1},1,3))+2))/7)+1,"00"),"")</f>
        <v/>
      </c>
      <c r="U2" s="88" t="str">
        <f ca="1">IF(WEEKDAY(U$4,T_SE)=4,"S"&amp;TEXT(INT((U$4-LOOKUP(U$4,DATE(YEAR(U$4)+{-1;0;1},1,3)-WEEKDAY(DATE(YEAR(U$4)+{-1;0;1},1,3))+2))/7)+1,"00"),"")</f>
        <v>S09</v>
      </c>
      <c r="V2" s="88" t="str">
        <f ca="1">IF(WEEKDAY(V$4,T_SE)=4,"S"&amp;TEXT(INT((V$4-LOOKUP(V$4,DATE(YEAR(V$4)+{-1;0;1},1,3)-WEEKDAY(DATE(YEAR(V$4)+{-1;0;1},1,3))+2))/7)+1,"00"),"")</f>
        <v/>
      </c>
      <c r="W2" s="88" t="str">
        <f ca="1">IF(WEEKDAY(W$4,T_SE)=4,"S"&amp;TEXT(INT((W$4-LOOKUP(W$4,DATE(YEAR(W$4)+{-1;0;1},1,3)-WEEKDAY(DATE(YEAR(W$4)+{-1;0;1},1,3))+2))/7)+1,"00"),"")</f>
        <v/>
      </c>
      <c r="X2" s="88" t="str">
        <f ca="1">IF(WEEKDAY(X$4,T_SE)=4,"S"&amp;TEXT(INT((X$4-LOOKUP(X$4,DATE(YEAR(X$4)+{-1;0;1},1,3)-WEEKDAY(DATE(YEAR(X$4)+{-1;0;1},1,3))+2))/7)+1,"00"),"")</f>
        <v/>
      </c>
      <c r="Y2" s="88" t="str">
        <f ca="1">IF(WEEKDAY(Y$4,T_SE)=4,"S"&amp;TEXT(INT((Y$4-LOOKUP(Y$4,DATE(YEAR(Y$4)+{-1;0;1},1,3)-WEEKDAY(DATE(YEAR(Y$4)+{-1;0;1},1,3))+2))/7)+1,"00"),"")</f>
        <v/>
      </c>
      <c r="Z2" s="88" t="str">
        <f ca="1">IF(WEEKDAY(Z$4,T_SE)=4,"S"&amp;TEXT(INT((Z$4-LOOKUP(Z$4,DATE(YEAR(Z$4)+{-1;0;1},1,3)-WEEKDAY(DATE(YEAR(Z$4)+{-1;0;1},1,3))+2))/7)+1,"00"),"")</f>
        <v/>
      </c>
      <c r="AA2" s="88" t="str">
        <f ca="1">IF(WEEKDAY(AA$4,T_SE)=4,"S"&amp;TEXT(INT((AA$4-LOOKUP(AA$4,DATE(YEAR(AA$4)+{-1;0;1},1,3)-WEEKDAY(DATE(YEAR(AA$4)+{-1;0;1},1,3))+2))/7)+1,"00"),"")</f>
        <v/>
      </c>
      <c r="AB2" s="88" t="str">
        <f ca="1">IF(WEEKDAY(AB$4,T_SE)=4,"S"&amp;TEXT(INT((AB$4-LOOKUP(AB$4,DATE(YEAR(AB$4)+{-1;0;1},1,3)-WEEKDAY(DATE(YEAR(AB$4)+{-1;0;1},1,3))+2))/7)+1,"00"),"")</f>
        <v>S10</v>
      </c>
      <c r="AC2" s="88" t="str">
        <f ca="1">IF(WEEKDAY(AC$4,T_SE)=4,"S"&amp;TEXT(INT((AC$4-LOOKUP(AC$4,DATE(YEAR(AC$4)+{-1;0;1},1,3)-WEEKDAY(DATE(YEAR(AC$4)+{-1;0;1},1,3))+2))/7)+1,"00"),"")</f>
        <v/>
      </c>
      <c r="AD2" s="88" t="str">
        <f ca="1">IF(WEEKDAY(AD$4,T_SE)=4,"S"&amp;TEXT(INT((AD$4-LOOKUP(AD$4,DATE(YEAR(AD$4)+{-1;0;1},1,3)-WEEKDAY(DATE(YEAR(AD$4)+{-1;0;1},1,3))+2))/7)+1,"00"),"")</f>
        <v/>
      </c>
      <c r="AE2" s="88" t="str">
        <f ca="1">IF(WEEKDAY(AE$4,T_SE)=4,"S"&amp;TEXT(INT((AE$4-LOOKUP(AE$4,DATE(YEAR(AE$4)+{-1;0;1},1,3)-WEEKDAY(DATE(YEAR(AE$4)+{-1;0;1},1,3))+2))/7)+1,"00"),"")</f>
        <v/>
      </c>
      <c r="AF2" s="88" t="str">
        <f ca="1">IF(WEEKDAY(AF$4,T_SE)=4,"S"&amp;TEXT(INT((AF$4-LOOKUP(AF$4,DATE(YEAR(AF$4)+{-1;0;1},1,3)-WEEKDAY(DATE(YEAR(AF$4)+{-1;0;1},1,3))+2))/7)+1,"00"),"")</f>
        <v/>
      </c>
      <c r="AG2" s="88" t="str">
        <f ca="1">IF(WEEKDAY(AG$4,T_SE)=4,"S"&amp;TEXT(INT((AG$4-LOOKUP(AG$4,DATE(YEAR(AG$4)+{-1;0;1},1,3)-WEEKDAY(DATE(YEAR(AG$4)+{-1;0;1},1,3))+2))/7)+1,"00"),"")</f>
        <v/>
      </c>
      <c r="AH2" s="88" t="str">
        <f ca="1">IF(WEEKDAY(AH$4,T_SE)=4,"S"&amp;TEXT(INT((AH$4-LOOKUP(AH$4,DATE(YEAR(AH$4)+{-1;0;1},1,3)-WEEKDAY(DATE(YEAR(AH$4)+{-1;0;1},1,3))+2))/7)+1,"00"),"")</f>
        <v/>
      </c>
      <c r="AI2" s="88" t="str">
        <f ca="1">IF(WEEKDAY(AI$4,T_SE)=4,"S"&amp;TEXT(INT((AI$4-LOOKUP(AI$4,DATE(YEAR(AI$4)+{-1;0;1},1,3)-WEEKDAY(DATE(YEAR(AI$4)+{-1;0;1},1,3))+2))/7)+1,"00"),"")</f>
        <v>S11</v>
      </c>
      <c r="AJ2" s="88" t="str">
        <f ca="1">IF(WEEKDAY(AJ$4,T_SE)=4,"S"&amp;TEXT(INT((AJ$4-LOOKUP(AJ$4,DATE(YEAR(AJ$4)+{-1;0;1},1,3)-WEEKDAY(DATE(YEAR(AJ$4)+{-1;0;1},1,3))+2))/7)+1,"00"),"")</f>
        <v/>
      </c>
      <c r="AK2" s="88" t="str">
        <f ca="1">IF(WEEKDAY(AK$4,T_SE)=4,"S"&amp;TEXT(INT((AK$4-LOOKUP(AK$4,DATE(YEAR(AK$4)+{-1;0;1},1,3)-WEEKDAY(DATE(YEAR(AK$4)+{-1;0;1},1,3))+2))/7)+1,"00"),"")</f>
        <v/>
      </c>
      <c r="AL2" s="88" t="str">
        <f ca="1">IF(WEEKDAY(AL$4,T_SE)=4,"S"&amp;TEXT(INT((AL$4-LOOKUP(AL$4,DATE(YEAR(AL$4)+{-1;0;1},1,3)-WEEKDAY(DATE(YEAR(AL$4)+{-1;0;1},1,3))+2))/7)+1,"00"),"")</f>
        <v/>
      </c>
      <c r="AM2" s="88" t="str">
        <f ca="1">IF(WEEKDAY(AM$4,T_SE)=4,"S"&amp;TEXT(INT((AM$4-LOOKUP(AM$4,DATE(YEAR(AM$4)+{-1;0;1},1,3)-WEEKDAY(DATE(YEAR(AM$4)+{-1;0;1},1,3))+2))/7)+1,"00"),"")</f>
        <v/>
      </c>
      <c r="AN2" s="88" t="str">
        <f ca="1">IF(WEEKDAY(AN$4,T_SE)=4,"S"&amp;TEXT(INT((AN$4-LOOKUP(AN$4,DATE(YEAR(AN$4)+{-1;0;1},1,3)-WEEKDAY(DATE(YEAR(AN$4)+{-1;0;1},1,3))+2))/7)+1,"00"),"")</f>
        <v/>
      </c>
      <c r="AO2" s="88" t="str">
        <f ca="1">IF(WEEKDAY(AO$4,T_SE)=4,"S"&amp;TEXT(INT((AO$4-LOOKUP(AO$4,DATE(YEAR(AO$4)+{-1;0;1},1,3)-WEEKDAY(DATE(YEAR(AO$4)+{-1;0;1},1,3))+2))/7)+1,"00"),"")</f>
        <v/>
      </c>
      <c r="AP2" s="88" t="str">
        <f ca="1">IF(WEEKDAY(AP$4,T_SE)=4,"S"&amp;TEXT(INT((AP$4-LOOKUP(AP$4,DATE(YEAR(AP$4)+{-1;0;1},1,3)-WEEKDAY(DATE(YEAR(AP$4)+{-1;0;1},1,3))+2))/7)+1,"00"),"")</f>
        <v>S12</v>
      </c>
      <c r="AQ2" s="88" t="str">
        <f ca="1">IF(WEEKDAY(AQ$4,T_SE)=4,"S"&amp;TEXT(INT((AQ$4-LOOKUP(AQ$4,DATE(YEAR(AQ$4)+{-1;0;1},1,3)-WEEKDAY(DATE(YEAR(AQ$4)+{-1;0;1},1,3))+2))/7)+1,"00"),"")</f>
        <v/>
      </c>
      <c r="AR2" s="88" t="str">
        <f ca="1">IF(WEEKDAY(AR$4,T_SE)=4,"S"&amp;TEXT(INT((AR$4-LOOKUP(AR$4,DATE(YEAR(AR$4)+{-1;0;1},1,3)-WEEKDAY(DATE(YEAR(AR$4)+{-1;0;1},1,3))+2))/7)+1,"00"),"")</f>
        <v/>
      </c>
      <c r="AS2" s="88" t="str">
        <f ca="1">IF(WEEKDAY(AS$4,T_SE)=4,"S"&amp;TEXT(INT((AS$4-LOOKUP(AS$4,DATE(YEAR(AS$4)+{-1;0;1},1,3)-WEEKDAY(DATE(YEAR(AS$4)+{-1;0;1},1,3))+2))/7)+1,"00"),"")</f>
        <v/>
      </c>
      <c r="AT2" s="88" t="str">
        <f ca="1">IF(WEEKDAY(AT$4,T_SE)=4,"S"&amp;TEXT(INT((AT$4-LOOKUP(AT$4,DATE(YEAR(AT$4)+{-1;0;1},1,3)-WEEKDAY(DATE(YEAR(AT$4)+{-1;0;1},1,3))+2))/7)+1,"00"),"")</f>
        <v/>
      </c>
      <c r="AU2" s="88" t="str">
        <f ca="1">IF(WEEKDAY(AU$4,T_SE)=4,"S"&amp;TEXT(INT((AU$4-LOOKUP(AU$4,DATE(YEAR(AU$4)+{-1;0;1},1,3)-WEEKDAY(DATE(YEAR(AU$4)+{-1;0;1},1,3))+2))/7)+1,"00"),"")</f>
        <v/>
      </c>
      <c r="AV2" s="88" t="str">
        <f ca="1">IF(WEEKDAY(AV$4,T_SE)=4,"S"&amp;TEXT(INT((AV$4-LOOKUP(AV$4,DATE(YEAR(AV$4)+{-1;0;1},1,3)-WEEKDAY(DATE(YEAR(AV$4)+{-1;0;1},1,3))+2))/7)+1,"00"),"")</f>
        <v/>
      </c>
      <c r="AW2" s="88" t="str">
        <f ca="1">IF(WEEKDAY(AW$4,T_SE)=4,"S"&amp;TEXT(INT((AW$4-LOOKUP(AW$4,DATE(YEAR(AW$4)+{-1;0;1},1,3)-WEEKDAY(DATE(YEAR(AW$4)+{-1;0;1},1,3))+2))/7)+1,"00"),"")</f>
        <v>S13</v>
      </c>
      <c r="AX2" s="88" t="str">
        <f ca="1">IF(WEEKDAY(AX$4,T_SE)=4,"S"&amp;TEXT(INT((AX$4-LOOKUP(AX$4,DATE(YEAR(AX$4)+{-1;0;1},1,3)-WEEKDAY(DATE(YEAR(AX$4)+{-1;0;1},1,3))+2))/7)+1,"00"),"")</f>
        <v/>
      </c>
    </row>
    <row r="3" spans="1:50" ht="23.25" x14ac:dyDescent="0.25">
      <c r="A3" s="14"/>
      <c r="B3" s="15"/>
      <c r="C3" s="15"/>
      <c r="D3" s="15"/>
      <c r="E3" s="15"/>
      <c r="F3" s="15"/>
      <c r="G3" s="15"/>
      <c r="H3" s="15"/>
      <c r="I3" s="15"/>
      <c r="J3" s="9" t="str">
        <f ca="1">PROPER(TEXT(J4,"jjj"))</f>
        <v>Jjj</v>
      </c>
      <c r="K3" s="9" t="str">
        <f t="shared" ref="K3:P3" ca="1" si="10">PROPER(TEXT(K4,"jjj"))</f>
        <v>Jjj</v>
      </c>
      <c r="L3" s="9" t="str">
        <f t="shared" ca="1" si="10"/>
        <v>Jjj</v>
      </c>
      <c r="M3" s="9" t="str">
        <f t="shared" ca="1" si="10"/>
        <v>Jjj</v>
      </c>
      <c r="N3" s="9" t="str">
        <f t="shared" ca="1" si="10"/>
        <v>Jjj</v>
      </c>
      <c r="O3" s="9" t="str">
        <f t="shared" ca="1" si="10"/>
        <v>Jjj</v>
      </c>
      <c r="P3" s="9" t="str">
        <f t="shared" ca="1" si="10"/>
        <v>Jjj</v>
      </c>
      <c r="Q3" s="21" t="str">
        <f ca="1">PROPER(TEXT(Date_Deb,"jjj"))</f>
        <v>Jjj</v>
      </c>
      <c r="R3" s="64" t="str">
        <f ca="1">PROPER(TEXT(R4,"jjj"))</f>
        <v>Jjj</v>
      </c>
      <c r="S3" s="64" t="str">
        <f t="shared" ref="S3:AX3" ca="1" si="11">PROPER(TEXT(S4,"jjj"))</f>
        <v>Jjj</v>
      </c>
      <c r="T3" s="64" t="str">
        <f t="shared" ca="1" si="11"/>
        <v>Jjj</v>
      </c>
      <c r="U3" s="64" t="str">
        <f t="shared" ca="1" si="11"/>
        <v>Jjj</v>
      </c>
      <c r="V3" s="64" t="str">
        <f t="shared" ca="1" si="11"/>
        <v>Jjj</v>
      </c>
      <c r="W3" s="64" t="str">
        <f t="shared" ca="1" si="11"/>
        <v>Jjj</v>
      </c>
      <c r="X3" s="64" t="str">
        <f t="shared" ca="1" si="11"/>
        <v>Jjj</v>
      </c>
      <c r="Y3" s="64" t="str">
        <f t="shared" ca="1" si="11"/>
        <v>Jjj</v>
      </c>
      <c r="Z3" s="64" t="str">
        <f t="shared" ca="1" si="11"/>
        <v>Jjj</v>
      </c>
      <c r="AA3" s="64" t="str">
        <f t="shared" ca="1" si="11"/>
        <v>Jjj</v>
      </c>
      <c r="AB3" s="64" t="str">
        <f t="shared" ca="1" si="11"/>
        <v>Jjj</v>
      </c>
      <c r="AC3" s="64" t="str">
        <f t="shared" ca="1" si="11"/>
        <v>Jjj</v>
      </c>
      <c r="AD3" s="64" t="str">
        <f t="shared" ca="1" si="11"/>
        <v>Jjj</v>
      </c>
      <c r="AE3" s="64" t="str">
        <f t="shared" ca="1" si="11"/>
        <v>Jjj</v>
      </c>
      <c r="AF3" s="64" t="str">
        <f t="shared" ca="1" si="11"/>
        <v>Jjj</v>
      </c>
      <c r="AG3" s="64" t="str">
        <f t="shared" ca="1" si="11"/>
        <v>Jjj</v>
      </c>
      <c r="AH3" s="64" t="str">
        <f t="shared" ca="1" si="11"/>
        <v>Jjj</v>
      </c>
      <c r="AI3" s="64" t="str">
        <f t="shared" ca="1" si="11"/>
        <v>Jjj</v>
      </c>
      <c r="AJ3" s="64" t="str">
        <f t="shared" ca="1" si="11"/>
        <v>Jjj</v>
      </c>
      <c r="AK3" s="64" t="str">
        <f t="shared" ca="1" si="11"/>
        <v>Jjj</v>
      </c>
      <c r="AL3" s="64" t="str">
        <f t="shared" ca="1" si="11"/>
        <v>Jjj</v>
      </c>
      <c r="AM3" s="64" t="str">
        <f t="shared" ca="1" si="11"/>
        <v>Jjj</v>
      </c>
      <c r="AN3" s="64" t="str">
        <f t="shared" ca="1" si="11"/>
        <v>Jjj</v>
      </c>
      <c r="AO3" s="64" t="str">
        <f t="shared" ca="1" si="11"/>
        <v>Jjj</v>
      </c>
      <c r="AP3" s="64" t="str">
        <f t="shared" ca="1" si="11"/>
        <v>Jjj</v>
      </c>
      <c r="AQ3" s="64" t="str">
        <f t="shared" ca="1" si="11"/>
        <v>Jjj</v>
      </c>
      <c r="AR3" s="64" t="str">
        <f t="shared" ca="1" si="11"/>
        <v>Jjj</v>
      </c>
      <c r="AS3" s="64" t="str">
        <f t="shared" ca="1" si="11"/>
        <v>Jjj</v>
      </c>
      <c r="AT3" s="64" t="str">
        <f t="shared" ca="1" si="11"/>
        <v>Jjj</v>
      </c>
      <c r="AU3" s="64" t="str">
        <f t="shared" ca="1" si="11"/>
        <v>Jjj</v>
      </c>
      <c r="AV3" s="64" t="str">
        <f t="shared" ca="1" si="11"/>
        <v>Jjj</v>
      </c>
      <c r="AW3" s="64" t="str">
        <f t="shared" ca="1" si="11"/>
        <v>Jjj</v>
      </c>
      <c r="AX3" s="64" t="str">
        <f t="shared" ca="1" si="11"/>
        <v>Jjj</v>
      </c>
    </row>
    <row r="4" spans="1:50" ht="23.25" x14ac:dyDescent="0.25">
      <c r="A4" s="23"/>
      <c r="B4" s="24"/>
      <c r="C4" s="24"/>
      <c r="D4" s="24"/>
      <c r="E4" s="24"/>
      <c r="F4" s="24"/>
      <c r="G4" s="24"/>
      <c r="H4" s="32"/>
      <c r="I4" s="32"/>
      <c r="J4" s="22">
        <f t="shared" ref="J4:N4" ca="1" si="12">K4-1</f>
        <v>43877</v>
      </c>
      <c r="K4" s="22">
        <f t="shared" ca="1" si="12"/>
        <v>43878</v>
      </c>
      <c r="L4" s="22">
        <f t="shared" ca="1" si="12"/>
        <v>43879</v>
      </c>
      <c r="M4" s="22">
        <f t="shared" ca="1" si="12"/>
        <v>43880</v>
      </c>
      <c r="N4" s="22">
        <f t="shared" ca="1" si="12"/>
        <v>43881</v>
      </c>
      <c r="O4" s="22">
        <f ca="1">P4-1</f>
        <v>43882</v>
      </c>
      <c r="P4" s="22">
        <f ca="1">Date_Deb-1</f>
        <v>43883</v>
      </c>
      <c r="Q4" s="22">
        <f ca="1">TODAY()-Archive+_DC+_SB-1</f>
        <v>43884</v>
      </c>
      <c r="R4" s="65">
        <f ca="1">Date_Deb+1</f>
        <v>43885</v>
      </c>
      <c r="S4" s="65">
        <f ca="1">R4+1</f>
        <v>43886</v>
      </c>
      <c r="T4" s="65">
        <f t="shared" ref="T4:AO4" ca="1" si="13">S4+1</f>
        <v>43887</v>
      </c>
      <c r="U4" s="65">
        <f t="shared" ca="1" si="13"/>
        <v>43888</v>
      </c>
      <c r="V4" s="65">
        <f t="shared" ca="1" si="13"/>
        <v>43889</v>
      </c>
      <c r="W4" s="65">
        <f t="shared" ca="1" si="13"/>
        <v>43890</v>
      </c>
      <c r="X4" s="65">
        <f t="shared" ca="1" si="13"/>
        <v>43891</v>
      </c>
      <c r="Y4" s="65">
        <f t="shared" ca="1" si="13"/>
        <v>43892</v>
      </c>
      <c r="Z4" s="65">
        <f t="shared" ca="1" si="13"/>
        <v>43893</v>
      </c>
      <c r="AA4" s="65">
        <f t="shared" ca="1" si="13"/>
        <v>43894</v>
      </c>
      <c r="AB4" s="65">
        <f t="shared" ca="1" si="13"/>
        <v>43895</v>
      </c>
      <c r="AC4" s="65">
        <f t="shared" ca="1" si="13"/>
        <v>43896</v>
      </c>
      <c r="AD4" s="65">
        <f t="shared" ca="1" si="13"/>
        <v>43897</v>
      </c>
      <c r="AE4" s="65">
        <f t="shared" ca="1" si="13"/>
        <v>43898</v>
      </c>
      <c r="AF4" s="65">
        <f t="shared" ca="1" si="13"/>
        <v>43899</v>
      </c>
      <c r="AG4" s="65">
        <f t="shared" ca="1" si="13"/>
        <v>43900</v>
      </c>
      <c r="AH4" s="65">
        <f t="shared" ca="1" si="13"/>
        <v>43901</v>
      </c>
      <c r="AI4" s="65">
        <f t="shared" ca="1" si="13"/>
        <v>43902</v>
      </c>
      <c r="AJ4" s="65">
        <f t="shared" ca="1" si="13"/>
        <v>43903</v>
      </c>
      <c r="AK4" s="65">
        <f t="shared" ca="1" si="13"/>
        <v>43904</v>
      </c>
      <c r="AL4" s="65">
        <f t="shared" ca="1" si="13"/>
        <v>43905</v>
      </c>
      <c r="AM4" s="65">
        <f t="shared" ca="1" si="13"/>
        <v>43906</v>
      </c>
      <c r="AN4" s="65">
        <f t="shared" ca="1" si="13"/>
        <v>43907</v>
      </c>
      <c r="AO4" s="65">
        <f t="shared" ca="1" si="13"/>
        <v>43908</v>
      </c>
      <c r="AP4" s="65">
        <f t="shared" ref="AP4" ca="1" si="14">AO4+1</f>
        <v>43909</v>
      </c>
      <c r="AQ4" s="65">
        <f t="shared" ref="AQ4" ca="1" si="15">AP4+1</f>
        <v>43910</v>
      </c>
      <c r="AR4" s="65">
        <f t="shared" ref="AR4" ca="1" si="16">AQ4+1</f>
        <v>43911</v>
      </c>
      <c r="AS4" s="65">
        <f t="shared" ref="AS4" ca="1" si="17">AR4+1</f>
        <v>43912</v>
      </c>
      <c r="AT4" s="65">
        <f t="shared" ref="AT4" ca="1" si="18">AS4+1</f>
        <v>43913</v>
      </c>
      <c r="AU4" s="65">
        <f t="shared" ref="AU4" ca="1" si="19">AT4+1</f>
        <v>43914</v>
      </c>
      <c r="AV4" s="65">
        <f t="shared" ref="AV4" ca="1" si="20">AU4+1</f>
        <v>43915</v>
      </c>
      <c r="AW4" s="65">
        <f t="shared" ref="AW4" ca="1" si="21">AV4+1</f>
        <v>43916</v>
      </c>
      <c r="AX4" s="65">
        <f t="shared" ref="AX4" ca="1" si="22">AW4+1</f>
        <v>43917</v>
      </c>
    </row>
    <row r="5" spans="1:50" ht="36" x14ac:dyDescent="0.25">
      <c r="A5" s="45" t="s">
        <v>93</v>
      </c>
      <c r="B5" s="45" t="s">
        <v>96</v>
      </c>
      <c r="C5" s="45" t="s">
        <v>50</v>
      </c>
      <c r="D5" s="43" t="s">
        <v>94</v>
      </c>
      <c r="E5" s="45" t="s">
        <v>95</v>
      </c>
      <c r="F5" s="45" t="s">
        <v>74</v>
      </c>
      <c r="G5" s="45" t="s">
        <v>89</v>
      </c>
      <c r="H5" s="43" t="s">
        <v>99</v>
      </c>
      <c r="I5" s="43" t="s">
        <v>98</v>
      </c>
      <c r="J5" s="13" t="s">
        <v>82</v>
      </c>
      <c r="K5" s="13" t="s">
        <v>88</v>
      </c>
      <c r="L5" s="13" t="s">
        <v>87</v>
      </c>
      <c r="M5" s="13" t="s">
        <v>86</v>
      </c>
      <c r="N5" s="13" t="s">
        <v>85</v>
      </c>
      <c r="O5" s="13" t="s">
        <v>84</v>
      </c>
      <c r="P5" s="13" t="s">
        <v>83</v>
      </c>
      <c r="Q5" s="13" t="s">
        <v>7</v>
      </c>
      <c r="R5" s="13" t="s">
        <v>8</v>
      </c>
      <c r="S5" s="13" t="s">
        <v>9</v>
      </c>
      <c r="T5" s="13" t="s">
        <v>10</v>
      </c>
      <c r="U5" s="13" t="s">
        <v>11</v>
      </c>
      <c r="V5" s="13" t="s">
        <v>12</v>
      </c>
      <c r="W5" s="13" t="s">
        <v>13</v>
      </c>
      <c r="X5" s="13" t="s">
        <v>14</v>
      </c>
      <c r="Y5" s="13" t="s">
        <v>15</v>
      </c>
      <c r="Z5" s="13" t="s">
        <v>16</v>
      </c>
      <c r="AA5" s="13" t="s">
        <v>17</v>
      </c>
      <c r="AB5" s="13" t="s">
        <v>18</v>
      </c>
      <c r="AC5" s="13" t="s">
        <v>19</v>
      </c>
      <c r="AD5" s="13" t="s">
        <v>20</v>
      </c>
      <c r="AE5" s="13" t="s">
        <v>21</v>
      </c>
      <c r="AF5" s="13" t="s">
        <v>22</v>
      </c>
      <c r="AG5" s="13" t="s">
        <v>23</v>
      </c>
      <c r="AH5" s="13" t="s">
        <v>24</v>
      </c>
      <c r="AI5" s="13" t="s">
        <v>25</v>
      </c>
      <c r="AJ5" s="13" t="s">
        <v>26</v>
      </c>
      <c r="AK5" s="13" t="s">
        <v>27</v>
      </c>
      <c r="AL5" s="13" t="s">
        <v>28</v>
      </c>
      <c r="AM5" s="13" t="s">
        <v>29</v>
      </c>
      <c r="AN5" s="13" t="s">
        <v>30</v>
      </c>
      <c r="AO5" s="13" t="s">
        <v>31</v>
      </c>
      <c r="AP5" s="13" t="s">
        <v>32</v>
      </c>
      <c r="AQ5" s="13" t="s">
        <v>33</v>
      </c>
      <c r="AR5" s="13" t="s">
        <v>34</v>
      </c>
      <c r="AS5" s="13" t="s">
        <v>35</v>
      </c>
      <c r="AT5" s="13" t="s">
        <v>36</v>
      </c>
      <c r="AU5" s="13" t="s">
        <v>37</v>
      </c>
      <c r="AV5" s="13" t="s">
        <v>38</v>
      </c>
      <c r="AW5" s="13" t="s">
        <v>39</v>
      </c>
      <c r="AX5" s="13" t="s">
        <v>40</v>
      </c>
    </row>
    <row r="6" spans="1:50" ht="26.25" x14ac:dyDescent="0.25">
      <c r="A6" s="63" t="s">
        <v>113</v>
      </c>
      <c r="B6" s="44" t="s">
        <v>110</v>
      </c>
      <c r="C6" s="35" t="s">
        <v>108</v>
      </c>
      <c r="D6" s="56">
        <v>44166</v>
      </c>
      <c r="E6" s="30" t="s">
        <v>57</v>
      </c>
      <c r="F6" s="30">
        <v>10000</v>
      </c>
      <c r="G6" s="35" t="s">
        <v>112</v>
      </c>
      <c r="H6" s="56">
        <f t="array" aca="1" ref="H6" ca="1">IF(OR($D6=Fériés,$D6=Ponts,NOT(NETWORKDAYS.INTL($D6,$D6,Chômés))),"Erreur de",IF($D6="","Absence de",IFERROR(
IF($I6="Terminé","Opération",
IF(TODAY()&lt;=$D6,$D6,
IF($I6&lt;WORKDAY.INTL(Prochaine_Echéance,IF(OR(WORKDAY.INTL(Prochaine_Echéance,0,Chômés,Tout_JF_P)=Tout_JF_P),1,0)*Sens,Chômés,Tout_JF_P),
$I6,
WORKDAY.INTL(Prochaine_Echéance,IF(OR(WORKDAY.INTL(Prochaine_Echéance,0,Chômés,Tout_JF_P)=Tout_JF_P),1,0)*Sens,Chômés,Tout_JF_P))
)),
IF($D6="","Absence de","Erreur de"))))</f>
        <v>44166</v>
      </c>
      <c r="I6" s="60" t="str">
        <f t="array" aca="1" ref="I6" ca="1">IF(OR($D6=Fériés,$D6=Ponts,NOT(NETWORKDAYS.INTL($D6,$D6,Chômés))),"date de début",IFERROR(
IF(La_Dernière_Opération&gt;EDATE($D6,100),"Perpétuel",
IF(La_Dernière_Opération&lt;TODAY(),"Terminé",La_Dernière_Opération)),IF(AND(ISNUMBER($D6),$E6=""),"périodicité","date de début")))</f>
        <v>date de début</v>
      </c>
      <c r="J6" s="40" t="str">
        <f t="array" aca="1" ref="J6" ca="1">IFERROR(IF(J$4&lt;$D6,"",
IF(J$4&gt;La_Dernière_Opération,"",
IF(J$4=La_Dernière_Opération,Montant,
IF(J$4=$D6,IF(OR(J$4=Tout_JF_P,NOT(NETWORKDAYS.INTL(J$4,J$4,Chômés))),"*",Montant),
IF(_T_E=J$4,IF(OR(J$4=Tout_JF_P,NOT(NETWORKDAYS.INTL(J$4,J$4,Chômés))),"*",Montant),
IF(AND(OFFSET(J6,,-Sens)&lt;&gt;"",OR(OFFSET(J$4,,-Sens)=Tout_JF_P,NOT(NETWORKDAYS.INTL(OFFSET(J$4,,-Sens),OFFSET(J$4,,-Sens),Chômés)))),IF(OR(J$4=Tout_JF_P,NOT(NETWORKDAYS.INTL(J$4,J$4,Chômés))),"*",Montant),
"")))))),"")</f>
        <v/>
      </c>
      <c r="K6" s="40" t="str">
        <f t="array" aca="1" ref="K6" ca="1">IFERROR(IF(K$4&lt;$D6,"",
IF(K$4&gt;La_Dernière_Opération,"",
IF(K$4=La_Dernière_Opération,Montant,
IF(K$4=$D6,IF(OR(K$4=Tout_JF_P,NOT(NETWORKDAYS.INTL(K$4,K$4,Chômés))),"*",Montant),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f>
        <v/>
      </c>
      <c r="L6" s="40" t="str">
        <f t="array" aca="1" ref="L6" ca="1">IFERROR(IF(L$4&lt;$D6,"",
IF(L$4&gt;La_Dernière_Opération,"",
IF(L$4=La_Dernière_Opération,Montant,
IF(L$4=$D6,IF(OR(L$4=Tout_JF_P,NOT(NETWORKDAYS.INTL(L$4,L$4,Chômés))),"*",Montant),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f>
        <v/>
      </c>
      <c r="M6" s="40" t="str">
        <f t="array" aca="1" ref="M6" ca="1">IFERROR(IF(M$4&lt;$D6,"",
IF(M$4&gt;La_Dernière_Opération,"",
IF(M$4=La_Dernière_Opération,Montant,
IF(M$4=$D6,IF(OR(M$4=Tout_JF_P,NOT(NETWORKDAYS.INTL(M$4,M$4,Chômés))),"*",Montant),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f>
        <v/>
      </c>
      <c r="N6" s="40" t="str">
        <f t="array" aca="1" ref="N6" ca="1">IFERROR(IF(N$4&lt;$D6,"",
IF(N$4&gt;La_Dernière_Opération,"",
IF(N$4=La_Dernière_Opération,Montant,
IF(N$4=$D6,IF(OR(N$4=Tout_JF_P,NOT(NETWORKDAYS.INTL(N$4,N$4,Chômés))),"*",Montant),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f>
        <v/>
      </c>
      <c r="O6" s="40" t="str">
        <f t="array" aca="1" ref="O6" ca="1">IFERROR(IF(O$4&lt;$D6,"",
IF(O$4&gt;La_Dernière_Opération,"",
IF(O$4=La_Dernière_Opération,Montant,
IF(O$4=$D6,IF(OR(O$4=Tout_JF_P,NOT(NETWORKDAYS.INTL(O$4,O$4,Chômés))),"*",Montant),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f>
        <v/>
      </c>
      <c r="P6" s="40" t="str">
        <f t="array" aca="1" ref="P6" ca="1">IFERROR(IF(P$4&lt;$D6,"",
IF(P$4&gt;La_Dernière_Opération,"",
IF(P$4=La_Dernière_Opération,Montant,
IF(P$4=$D6,IF(OR(P$4=Tout_JF_P,NOT(NETWORKDAYS.INTL(P$4,P$4,Chômés))),"*",Montant),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f>
        <v/>
      </c>
      <c r="Q6" s="40" t="str">
        <f t="array" aca="1" ref="Q6" ca="1">IFERROR(IF(Q$4&lt;$D6,"",
IF(Q$4&gt;La_Dernière_Opération,"",
IF(Q$4=La_Dernière_Opération,Montant,
IF(Q$4=$D6,IF(OR(Q$4=Tout_JF_P,NOT(NETWORKDAYS.INTL(Q$4,Q$4,Chômés))),"*",Montant),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f>
        <v/>
      </c>
      <c r="R6" s="62" t="str">
        <f t="array" aca="1" ref="R6" ca="1">IFERROR(IF(R$4&lt;$D6,"",
IF(R$4&gt;La_Dernière_Opération,"",
IF(R$4=La_Dernière_Opération,Montant,
IF(R$4=$D6,IF(OR(R$4=Tout_JF_P,NOT(NETWORKDAYS.INTL(R$4,R$4,Chômés))),"*",Montant),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f>
        <v/>
      </c>
      <c r="S6" s="62" t="str">
        <f t="array" aca="1" ref="S6" ca="1">IFERROR(IF(S$4&lt;$D6,"",
IF(S$4&gt;La_Dernière_Opération,"",
IF(S$4=La_Dernière_Opération,Montant,
IF(S$4=$D6,IF(OR(S$4=Tout_JF_P,NOT(NETWORKDAYS.INTL(S$4,S$4,Chômés))),"*",Montant),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f>
        <v/>
      </c>
      <c r="T6" s="62" t="str">
        <f t="array" aca="1" ref="T6" ca="1">IFERROR(IF(T$4&lt;$D6,"",
IF(T$4&gt;La_Dernière_Opération,"",
IF(T$4=La_Dernière_Opération,Montant,
IF(T$4=$D6,IF(OR(T$4=Tout_JF_P,NOT(NETWORKDAYS.INTL(T$4,T$4,Chômés))),"*",Montant),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f>
        <v/>
      </c>
      <c r="U6" s="62" t="str">
        <f t="array" aca="1" ref="U6" ca="1">IFERROR(IF(U$4&lt;$D6,"",
IF(U$4&gt;La_Dernière_Opération,"",
IF(U$4=La_Dernière_Opération,Montant,
IF(U$4=$D6,IF(OR(U$4=Tout_JF_P,NOT(NETWORKDAYS.INTL(U$4,U$4,Chômés))),"*",Montant),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f>
        <v/>
      </c>
      <c r="V6" s="62" t="str">
        <f t="array" aca="1" ref="V6" ca="1">IFERROR(IF(V$4&lt;$D6,"",
IF(V$4&gt;La_Dernière_Opération,"",
IF(V$4=La_Dernière_Opération,Montant,
IF(V$4=$D6,IF(OR(V$4=Tout_JF_P,NOT(NETWORKDAYS.INTL(V$4,V$4,Chômés))),"*",Montant),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f>
        <v/>
      </c>
      <c r="W6" s="62" t="str">
        <f t="array" aca="1" ref="W6" ca="1">IFERROR(IF(W$4&lt;$D6,"",
IF(W$4&gt;La_Dernière_Opération,"",
IF(W$4=La_Dernière_Opération,Montant,
IF(W$4=$D6,IF(OR(W$4=Tout_JF_P,NOT(NETWORKDAYS.INTL(W$4,W$4,Chômés))),"*",Montant),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f>
        <v/>
      </c>
      <c r="X6" s="62" t="str">
        <f t="array" aca="1" ref="X6" ca="1">IFERROR(IF(X$4&lt;$D6,"",
IF(X$4&gt;La_Dernière_Opération,"",
IF(X$4=La_Dernière_Opération,Montant,
IF(X$4=$D6,IF(OR(X$4=Tout_JF_P,NOT(NETWORKDAYS.INTL(X$4,X$4,Chômés))),"*",Montant),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f>
        <v/>
      </c>
      <c r="Y6" s="62" t="str">
        <f t="array" aca="1" ref="Y6" ca="1">IFERROR(IF(Y$4&lt;$D6,"",
IF(Y$4&gt;La_Dernière_Opération,"",
IF(Y$4=La_Dernière_Opération,Montant,
IF(Y$4=$D6,IF(OR(Y$4=Tout_JF_P,NOT(NETWORKDAYS.INTL(Y$4,Y$4,Chômés))),"*",Montant),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f>
        <v/>
      </c>
      <c r="Z6" s="62" t="str">
        <f t="array" aca="1" ref="Z6" ca="1">IFERROR(IF(Z$4&lt;$D6,"",
IF(Z$4&gt;La_Dernière_Opération,"",
IF(Z$4=La_Dernière_Opération,Montant,
IF(Z$4=$D6,IF(OR(Z$4=Tout_JF_P,NOT(NETWORKDAYS.INTL(Z$4,Z$4,Chômés))),"*",Montant),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f>
        <v/>
      </c>
      <c r="AA6" s="62" t="str">
        <f t="array" aca="1" ref="AA6" ca="1">IFERROR(IF(AA$4&lt;$D6,"",
IF(AA$4&gt;La_Dernière_Opération,"",
IF(AA$4=La_Dernière_Opération,Montant,
IF(AA$4=$D6,IF(OR(AA$4=Tout_JF_P,NOT(NETWORKDAYS.INTL(AA$4,AA$4,Chômés))),"*",Montant),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f>
        <v/>
      </c>
      <c r="AB6" s="62" t="str">
        <f t="array" aca="1" ref="AB6" ca="1">IFERROR(IF(AB$4&lt;$D6,"",
IF(AB$4&gt;La_Dernière_Opération,"",
IF(AB$4=La_Dernière_Opération,Montant,
IF(AB$4=$D6,IF(OR(AB$4=Tout_JF_P,NOT(NETWORKDAYS.INTL(AB$4,AB$4,Chômés))),"*",Montant),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f>
        <v/>
      </c>
      <c r="AC6" s="62" t="str">
        <f t="array" aca="1" ref="AC6" ca="1">IFERROR(IF(AC$4&lt;$D6,"",
IF(AC$4&gt;La_Dernière_Opération,"",
IF(AC$4=La_Dernière_Opération,Montant,
IF(AC$4=$D6,IF(OR(AC$4=Tout_JF_P,NOT(NETWORKDAYS.INTL(AC$4,AC$4,Chômés))),"*",Montant),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f>
        <v/>
      </c>
      <c r="AD6" s="62" t="str">
        <f t="array" aca="1" ref="AD6" ca="1">IFERROR(IF(AD$4&lt;$D6,"",
IF(AD$4&gt;La_Dernière_Opération,"",
IF(AD$4=La_Dernière_Opération,Montant,
IF(AD$4=$D6,IF(OR(AD$4=Tout_JF_P,NOT(NETWORKDAYS.INTL(AD$4,AD$4,Chômés))),"*",Montant),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f>
        <v/>
      </c>
      <c r="AE6" s="62" t="str">
        <f t="array" aca="1" ref="AE6" ca="1">IFERROR(IF(AE$4&lt;$D6,"",
IF(AE$4&gt;La_Dernière_Opération,"",
IF(AE$4=La_Dernière_Opération,Montant,
IF(AE$4=$D6,IF(OR(AE$4=Tout_JF_P,NOT(NETWORKDAYS.INTL(AE$4,AE$4,Chômés))),"*",Montant),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f>
        <v/>
      </c>
      <c r="AF6" s="62" t="str">
        <f t="array" aca="1" ref="AF6" ca="1">IFERROR(IF(AF$4&lt;$D6,"",
IF(AF$4&gt;La_Dernière_Opération,"",
IF(AF$4=La_Dernière_Opération,Montant,
IF(AF$4=$D6,IF(OR(AF$4=Tout_JF_P,NOT(NETWORKDAYS.INTL(AF$4,AF$4,Chômés))),"*",Montant),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f>
        <v/>
      </c>
      <c r="AG6" s="62" t="str">
        <f t="array" aca="1" ref="AG6" ca="1">IFERROR(IF(AG$4&lt;$D6,"",
IF(AG$4&gt;La_Dernière_Opération,"",
IF(AG$4=La_Dernière_Opération,Montant,
IF(AG$4=$D6,IF(OR(AG$4=Tout_JF_P,NOT(NETWORKDAYS.INTL(AG$4,AG$4,Chômés))),"*",Montant),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f>
        <v/>
      </c>
      <c r="AH6" s="62" t="str">
        <f t="array" aca="1" ref="AH6" ca="1">IFERROR(IF(AH$4&lt;$D6,"",
IF(AH$4&gt;La_Dernière_Opération,"",
IF(AH$4=La_Dernière_Opération,Montant,
IF(AH$4=$D6,IF(OR(AH$4=Tout_JF_P,NOT(NETWORKDAYS.INTL(AH$4,AH$4,Chômés))),"*",Montant),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f>
        <v/>
      </c>
      <c r="AI6" s="62" t="str">
        <f t="array" aca="1" ref="AI6" ca="1">IFERROR(IF(AI$4&lt;$D6,"",
IF(AI$4&gt;La_Dernière_Opération,"",
IF(AI$4=La_Dernière_Opération,Montant,
IF(AI$4=$D6,IF(OR(AI$4=Tout_JF_P,NOT(NETWORKDAYS.INTL(AI$4,AI$4,Chômés))),"*",Montant),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f>
        <v/>
      </c>
      <c r="AJ6" s="62" t="str">
        <f t="array" aca="1" ref="AJ6" ca="1">IFERROR(IF(AJ$4&lt;$D6,"",
IF(AJ$4&gt;La_Dernière_Opération,"",
IF(AJ$4=La_Dernière_Opération,Montant,
IF(AJ$4=$D6,IF(OR(AJ$4=Tout_JF_P,NOT(NETWORKDAYS.INTL(AJ$4,AJ$4,Chômés))),"*",Montant),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f>
        <v/>
      </c>
      <c r="AK6" s="62" t="str">
        <f t="array" aca="1" ref="AK6" ca="1">IFERROR(IF(AK$4&lt;$D6,"",
IF(AK$4&gt;La_Dernière_Opération,"",
IF(AK$4=La_Dernière_Opération,Montant,
IF(AK$4=$D6,IF(OR(AK$4=Tout_JF_P,NOT(NETWORKDAYS.INTL(AK$4,AK$4,Chômés))),"*",Montant),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f>
        <v/>
      </c>
      <c r="AL6" s="62" t="str">
        <f t="array" aca="1" ref="AL6" ca="1">IFERROR(IF(AL$4&lt;$D6,"",
IF(AL$4&gt;La_Dernière_Opération,"",
IF(AL$4=La_Dernière_Opération,Montant,
IF(AL$4=$D6,IF(OR(AL$4=Tout_JF_P,NOT(NETWORKDAYS.INTL(AL$4,AL$4,Chômés))),"*",Montant),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f>
        <v/>
      </c>
      <c r="AM6" s="62" t="str">
        <f t="array" aca="1" ref="AM6" ca="1">IFERROR(IF(AM$4&lt;$D6,"",
IF(AM$4&gt;La_Dernière_Opération,"",
IF(AM$4=La_Dernière_Opération,Montant,
IF(AM$4=$D6,IF(OR(AM$4=Tout_JF_P,NOT(NETWORKDAYS.INTL(AM$4,AM$4,Chômés))),"*",Montant),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f>
        <v/>
      </c>
      <c r="AN6" s="62" t="str">
        <f t="array" aca="1" ref="AN6" ca="1">IFERROR(IF(AN$4&lt;$D6,"",
IF(AN$4&gt;La_Dernière_Opération,"",
IF(AN$4=La_Dernière_Opération,Montant,
IF(AN$4=$D6,IF(OR(AN$4=Tout_JF_P,NOT(NETWORKDAYS.INTL(AN$4,AN$4,Chômés))),"*",Montant),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f>
        <v/>
      </c>
      <c r="AO6" s="62" t="str">
        <f t="array" aca="1" ref="AO6" ca="1">IFERROR(IF(AO$4&lt;$D6,"",
IF(AO$4&gt;La_Dernière_Opération,"",
IF(AO$4=La_Dernière_Opération,Montant,
IF(AO$4=$D6,IF(OR(AO$4=Tout_JF_P,NOT(NETWORKDAYS.INTL(AO$4,AO$4,Chômés))),"*",Montant),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f>
        <v/>
      </c>
      <c r="AP6" s="62" t="str">
        <f t="array" aca="1" ref="AP6" ca="1">IFERROR(IF(AP$4&lt;$D6,"",
IF(AP$4&gt;La_Dernière_Opération,"",
IF(AP$4=La_Dernière_Opération,Montant,
IF(AP$4=$D6,IF(OR(AP$4=Tout_JF_P,NOT(NETWORKDAYS.INTL(AP$4,AP$4,Chômés))),"*",Montant),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f>
        <v/>
      </c>
      <c r="AQ6" s="62" t="str">
        <f t="array" aca="1" ref="AQ6" ca="1">IFERROR(IF(AQ$4&lt;$D6,"",
IF(AQ$4&gt;La_Dernière_Opération,"",
IF(AQ$4=La_Dernière_Opération,Montant,
IF(AQ$4=$D6,IF(OR(AQ$4=Tout_JF_P,NOT(NETWORKDAYS.INTL(AQ$4,AQ$4,Chômés))),"*",Montant),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f>
        <v/>
      </c>
      <c r="AR6" s="62" t="str">
        <f t="array" aca="1" ref="AR6" ca="1">IFERROR(IF(AR$4&lt;$D6,"",
IF(AR$4&gt;La_Dernière_Opération,"",
IF(AR$4=La_Dernière_Opération,Montant,
IF(AR$4=$D6,IF(OR(AR$4=Tout_JF_P,NOT(NETWORKDAYS.INTL(AR$4,AR$4,Chômés))),"*",Montant),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f>
        <v/>
      </c>
      <c r="AS6" s="62" t="str">
        <f t="array" aca="1" ref="AS6" ca="1">IFERROR(IF(AS$4&lt;$D6,"",
IF(AS$4&gt;La_Dernière_Opération,"",
IF(AS$4=La_Dernière_Opération,Montant,
IF(AS$4=$D6,IF(OR(AS$4=Tout_JF_P,NOT(NETWORKDAYS.INTL(AS$4,AS$4,Chômés))),"*",Montant),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f>
        <v/>
      </c>
      <c r="AT6" s="62" t="str">
        <f t="array" aca="1" ref="AT6" ca="1">IFERROR(IF(AT$4&lt;$D6,"",
IF(AT$4&gt;La_Dernière_Opération,"",
IF(AT$4=La_Dernière_Opération,Montant,
IF(AT$4=$D6,IF(OR(AT$4=Tout_JF_P,NOT(NETWORKDAYS.INTL(AT$4,AT$4,Chômés))),"*",Montant),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f>
        <v/>
      </c>
      <c r="AU6" s="62" t="str">
        <f t="array" aca="1" ref="AU6" ca="1">IFERROR(IF(AU$4&lt;$D6,"",
IF(AU$4&gt;La_Dernière_Opération,"",
IF(AU$4=La_Dernière_Opération,Montant,
IF(AU$4=$D6,IF(OR(AU$4=Tout_JF_P,NOT(NETWORKDAYS.INTL(AU$4,AU$4,Chômés))),"*",Montant),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f>
        <v/>
      </c>
      <c r="AV6" s="62" t="str">
        <f t="array" aca="1" ref="AV6" ca="1">IFERROR(IF(AV$4&lt;$D6,"",
IF(AV$4&gt;La_Dernière_Opération,"",
IF(AV$4=La_Dernière_Opération,Montant,
IF(AV$4=$D6,IF(OR(AV$4=Tout_JF_P,NOT(NETWORKDAYS.INTL(AV$4,AV$4,Chômés))),"*",Montant),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f>
        <v/>
      </c>
      <c r="AW6" s="62" t="str">
        <f t="array" aca="1" ref="AW6" ca="1">IFERROR(IF(AW$4&lt;$D6,"",
IF(AW$4&gt;La_Dernière_Opération,"",
IF(AW$4=La_Dernière_Opération,Montant,
IF(AW$4=$D6,IF(OR(AW$4=Tout_JF_P,NOT(NETWORKDAYS.INTL(AW$4,AW$4,Chômés))),"*",Montant),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f>
        <v/>
      </c>
      <c r="AX6" s="62" t="str">
        <f t="array" aca="1" ref="AX6" ca="1">IFERROR(IF(AX$4&lt;$D6,"",
IF(AX$4&gt;La_Dernière_Opération,"",
IF(AX$4=La_Dernière_Opération,Montant,
IF(AX$4=$D6,IF(OR(AX$4=Tout_JF_P,NOT(NETWORKDAYS.INTL(AX$4,AX$4,Chômés))),"*",Montant),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f>
        <v/>
      </c>
    </row>
    <row r="7" spans="1:50" ht="26.25" x14ac:dyDescent="0.25">
      <c r="A7" s="63" t="s">
        <v>114</v>
      </c>
      <c r="B7" s="44" t="s">
        <v>110</v>
      </c>
      <c r="C7" s="35"/>
      <c r="D7" s="56">
        <v>44166</v>
      </c>
      <c r="E7" s="30" t="s">
        <v>57</v>
      </c>
      <c r="F7" s="30">
        <v>10000</v>
      </c>
      <c r="G7" s="35" t="s">
        <v>109</v>
      </c>
      <c r="H7" s="56">
        <f t="array" aca="1" ref="H7" ca="1">IF(OR($D7=Fériés,$D7=Ponts,NOT(NETWORKDAYS.INTL($D7,$D7,Chômés))),"Erreur de",IF($D7="","Absence de",IFERROR(
IF($I7="Terminé","Opération",
IF(TODAY()&lt;=$D7,$D7,
IF($I7&lt;WORKDAY.INTL(Prochaine_Echéance,IF(OR(WORKDAY.INTL(Prochaine_Echéance,0,Chômés,Tout_JF_P)=Tout_JF_P),1,0)*Sens,Chômés,Tout_JF_P),
$I7,
WORKDAY.INTL(Prochaine_Echéance,IF(OR(WORKDAY.INTL(Prochaine_Echéance,0,Chômés,Tout_JF_P)=Tout_JF_P),1,0)*Sens,Chômés,Tout_JF_P))
)),
IF($D7="","Absence de","Erreur de"))))</f>
        <v>44166</v>
      </c>
      <c r="I7" s="60" t="str">
        <f t="array" aca="1" ref="I7" ca="1">IF(OR($D7=Fériés,$D7=Ponts,NOT(NETWORKDAYS.INTL($D7,$D7,Chômés))),"date de début",IFERROR(
IF(La_Dernière_Opération&gt;EDATE($D7,100),"Perpétuel",
IF(La_Dernière_Opération&lt;TODAY(),"Terminé",La_Dernière_Opération)),IF(AND(ISNUMBER($D7),$E7=""),"périodicité","date de début")))</f>
        <v>date de début</v>
      </c>
      <c r="J7" s="40" t="str">
        <f t="array" aca="1" ref="J7" ca="1">IFERROR(IF(J$4&lt;$D7,"",
IF(J$4&gt;La_Dernière_Opération,"",
IF(J$4=La_Dernière_Opération,Montant,
IF(J$4=$D7,IF(OR(J$4=Tout_JF_P,NOT(NETWORKDAYS.INTL(J$4,J$4,Chômés))),"*",Montant),
IF(_T_E=J$4,IF(OR(J$4=Tout_JF_P,NOT(NETWORKDAYS.INTL(J$4,J$4,Chômés))),"*",Montant),
IF(AND(OFFSET(J7,,-Sens)&lt;&gt;"",OR(OFFSET(J$4,,-Sens)=Tout_JF_P,NOT(NETWORKDAYS.INTL(OFFSET(J$4,,-Sens),OFFSET(J$4,,-Sens),Chômés)))),IF(OR(J$4=Tout_JF_P,NOT(NETWORKDAYS.INTL(J$4,J$4,Chômés))),"*",Montant),
"")))))),"")</f>
        <v/>
      </c>
      <c r="K7" s="40" t="str">
        <f t="array" aca="1" ref="K7" ca="1">IFERROR(IF(K$4&lt;$D7,"",
IF(K$4&gt;La_Dernière_Opération,"",
IF(K$4=La_Dernière_Opération,Montant,
IF(K$4=$D7,IF(OR(K$4=Tout_JF_P,NOT(NETWORKDAYS.INTL(K$4,K$4,Chômés))),"*",Montant),
IF(_T_E=K$4,IF(OR(K$4=Tout_JF_P,NOT(NETWORKDAYS.INTL(K$4,K$4,Chômés))),"*",Montant),
IF(AND(OFFSET(K7,,-Sens)&lt;&gt;"",OR(OFFSET(K$4,,-Sens)=Tout_JF_P,NOT(NETWORKDAYS.INTL(OFFSET(K$4,,-Sens),OFFSET(K$4,,-Sens),Chômés)))),IF(OR(K$4=Tout_JF_P,NOT(NETWORKDAYS.INTL(K$4,K$4,Chômés))),"*",Montant),
"")))))),"")</f>
        <v/>
      </c>
      <c r="L7" s="40" t="str">
        <f t="array" aca="1" ref="L7" ca="1">IFERROR(IF(L$4&lt;$D7,"",
IF(L$4&gt;La_Dernière_Opération,"",
IF(L$4=La_Dernière_Opération,Montant,
IF(L$4=$D7,IF(OR(L$4=Tout_JF_P,NOT(NETWORKDAYS.INTL(L$4,L$4,Chômés))),"*",Montant),
IF(_T_E=L$4,IF(OR(L$4=Tout_JF_P,NOT(NETWORKDAYS.INTL(L$4,L$4,Chômés))),"*",Montant),
IF(AND(OFFSET(L7,,-Sens)&lt;&gt;"",OR(OFFSET(L$4,,-Sens)=Tout_JF_P,NOT(NETWORKDAYS.INTL(OFFSET(L$4,,-Sens),OFFSET(L$4,,-Sens),Chômés)))),IF(OR(L$4=Tout_JF_P,NOT(NETWORKDAYS.INTL(L$4,L$4,Chômés))),"*",Montant),
"")))))),"")</f>
        <v/>
      </c>
      <c r="M7" s="40" t="str">
        <f t="array" aca="1" ref="M7" ca="1">IFERROR(IF(M$4&lt;$D7,"",
IF(M$4&gt;La_Dernière_Opération,"",
IF(M$4=La_Dernière_Opération,Montant,
IF(M$4=$D7,IF(OR(M$4=Tout_JF_P,NOT(NETWORKDAYS.INTL(M$4,M$4,Chômés))),"*",Montant),
IF(_T_E=M$4,IF(OR(M$4=Tout_JF_P,NOT(NETWORKDAYS.INTL(M$4,M$4,Chômés))),"*",Montant),
IF(AND(OFFSET(M7,,-Sens)&lt;&gt;"",OR(OFFSET(M$4,,-Sens)=Tout_JF_P,NOT(NETWORKDAYS.INTL(OFFSET(M$4,,-Sens),OFFSET(M$4,,-Sens),Chômés)))),IF(OR(M$4=Tout_JF_P,NOT(NETWORKDAYS.INTL(M$4,M$4,Chômés))),"*",Montant),
"")))))),"")</f>
        <v/>
      </c>
      <c r="N7" s="40" t="str">
        <f t="array" aca="1" ref="N7" ca="1">IFERROR(IF(N$4&lt;$D7,"",
IF(N$4&gt;La_Dernière_Opération,"",
IF(N$4=La_Dernière_Opération,Montant,
IF(N$4=$D7,IF(OR(N$4=Tout_JF_P,NOT(NETWORKDAYS.INTL(N$4,N$4,Chômés))),"*",Montant),
IF(_T_E=N$4,IF(OR(N$4=Tout_JF_P,NOT(NETWORKDAYS.INTL(N$4,N$4,Chômés))),"*",Montant),
IF(AND(OFFSET(N7,,-Sens)&lt;&gt;"",OR(OFFSET(N$4,,-Sens)=Tout_JF_P,NOT(NETWORKDAYS.INTL(OFFSET(N$4,,-Sens),OFFSET(N$4,,-Sens),Chômés)))),IF(OR(N$4=Tout_JF_P,NOT(NETWORKDAYS.INTL(N$4,N$4,Chômés))),"*",Montant),
"")))))),"")</f>
        <v/>
      </c>
      <c r="O7" s="40" t="str">
        <f t="array" aca="1" ref="O7" ca="1">IFERROR(IF(O$4&lt;$D7,"",
IF(O$4&gt;La_Dernière_Opération,"",
IF(O$4=La_Dernière_Opération,Montant,
IF(O$4=$D7,IF(OR(O$4=Tout_JF_P,NOT(NETWORKDAYS.INTL(O$4,O$4,Chômés))),"*",Montant),
IF(_T_E=O$4,IF(OR(O$4=Tout_JF_P,NOT(NETWORKDAYS.INTL(O$4,O$4,Chômés))),"*",Montant),
IF(AND(OFFSET(O7,,-Sens)&lt;&gt;"",OR(OFFSET(O$4,,-Sens)=Tout_JF_P,NOT(NETWORKDAYS.INTL(OFFSET(O$4,,-Sens),OFFSET(O$4,,-Sens),Chômés)))),IF(OR(O$4=Tout_JF_P,NOT(NETWORKDAYS.INTL(O$4,O$4,Chômés))),"*",Montant),
"")))))),"")</f>
        <v/>
      </c>
      <c r="P7" s="40" t="str">
        <f t="array" aca="1" ref="P7" ca="1">IFERROR(IF(P$4&lt;$D7,"",
IF(P$4&gt;La_Dernière_Opération,"",
IF(P$4=La_Dernière_Opération,Montant,
IF(P$4=$D7,IF(OR(P$4=Tout_JF_P,NOT(NETWORKDAYS.INTL(P$4,P$4,Chômés))),"*",Montant),
IF(_T_E=P$4,IF(OR(P$4=Tout_JF_P,NOT(NETWORKDAYS.INTL(P$4,P$4,Chômés))),"*",Montant),
IF(AND(OFFSET(P7,,-Sens)&lt;&gt;"",OR(OFFSET(P$4,,-Sens)=Tout_JF_P,NOT(NETWORKDAYS.INTL(OFFSET(P$4,,-Sens),OFFSET(P$4,,-Sens),Chômés)))),IF(OR(P$4=Tout_JF_P,NOT(NETWORKDAYS.INTL(P$4,P$4,Chômés))),"*",Montant),
"")))))),"")</f>
        <v/>
      </c>
      <c r="Q7" s="40" t="str">
        <f t="array" aca="1" ref="Q7" ca="1">IFERROR(IF(Q$4&lt;$D7,"",
IF(Q$4&gt;La_Dernière_Opération,"",
IF(Q$4=La_Dernière_Opération,Montant,
IF(Q$4=$D7,IF(OR(Q$4=Tout_JF_P,NOT(NETWORKDAYS.INTL(Q$4,Q$4,Chômés))),"*",Montant),
IF(_T_E=Q$4,IF(OR(Q$4=Tout_JF_P,NOT(NETWORKDAYS.INTL(Q$4,Q$4,Chômés))),"*",Montant),
IF(AND(OFFSET(Q7,,-Sens)&lt;&gt;"",OR(OFFSET(Q$4,,-Sens)=Tout_JF_P,NOT(NETWORKDAYS.INTL(OFFSET(Q$4,,-Sens),OFFSET(Q$4,,-Sens),Chômés)))),IF(OR(Q$4=Tout_JF_P,NOT(NETWORKDAYS.INTL(Q$4,Q$4,Chômés))),"*",Montant),
"")))))),"")</f>
        <v/>
      </c>
      <c r="R7" s="62" t="str">
        <f t="array" aca="1" ref="R7" ca="1">IFERROR(IF(R$4&lt;$D7,"",
IF(R$4&gt;La_Dernière_Opération,"",
IF(R$4=La_Dernière_Opération,Montant,
IF(R$4=$D7,IF(OR(R$4=Tout_JF_P,NOT(NETWORKDAYS.INTL(R$4,R$4,Chômés))),"*",Montant),
IF(_T_E=R$4,IF(OR(R$4=Tout_JF_P,NOT(NETWORKDAYS.INTL(R$4,R$4,Chômés))),"*",Montant),
IF(AND(OFFSET(R7,,-Sens)&lt;&gt;"",OR(OFFSET(R$4,,-Sens)=Tout_JF_P,NOT(NETWORKDAYS.INTL(OFFSET(R$4,,-Sens),OFFSET(R$4,,-Sens),Chômés)))),IF(OR(R$4=Tout_JF_P,NOT(NETWORKDAYS.INTL(R$4,R$4,Chômés))),"*",Montant),
"")))))),"")</f>
        <v/>
      </c>
      <c r="S7" s="62" t="str">
        <f t="array" aca="1" ref="S7" ca="1">IFERROR(IF(S$4&lt;$D7,"",
IF(S$4&gt;La_Dernière_Opération,"",
IF(S$4=La_Dernière_Opération,Montant,
IF(S$4=$D7,IF(OR(S$4=Tout_JF_P,NOT(NETWORKDAYS.INTL(S$4,S$4,Chômés))),"*",Montant),
IF(_T_E=S$4,IF(OR(S$4=Tout_JF_P,NOT(NETWORKDAYS.INTL(S$4,S$4,Chômés))),"*",Montant),
IF(AND(OFFSET(S7,,-Sens)&lt;&gt;"",OR(OFFSET(S$4,,-Sens)=Tout_JF_P,NOT(NETWORKDAYS.INTL(OFFSET(S$4,,-Sens),OFFSET(S$4,,-Sens),Chômés)))),IF(OR(S$4=Tout_JF_P,NOT(NETWORKDAYS.INTL(S$4,S$4,Chômés))),"*",Montant),
"")))))),"")</f>
        <v/>
      </c>
      <c r="T7" s="62" t="str">
        <f t="array" aca="1" ref="T7" ca="1">IFERROR(IF(T$4&lt;$D7,"",
IF(T$4&gt;La_Dernière_Opération,"",
IF(T$4=La_Dernière_Opération,Montant,
IF(T$4=$D7,IF(OR(T$4=Tout_JF_P,NOT(NETWORKDAYS.INTL(T$4,T$4,Chômés))),"*",Montant),
IF(_T_E=T$4,IF(OR(T$4=Tout_JF_P,NOT(NETWORKDAYS.INTL(T$4,T$4,Chômés))),"*",Montant),
IF(AND(OFFSET(T7,,-Sens)&lt;&gt;"",OR(OFFSET(T$4,,-Sens)=Tout_JF_P,NOT(NETWORKDAYS.INTL(OFFSET(T$4,,-Sens),OFFSET(T$4,,-Sens),Chômés)))),IF(OR(T$4=Tout_JF_P,NOT(NETWORKDAYS.INTL(T$4,T$4,Chômés))),"*",Montant),
"")))))),"")</f>
        <v/>
      </c>
      <c r="U7" s="62" t="str">
        <f t="array" aca="1" ref="U7" ca="1">IFERROR(IF(U$4&lt;$D7,"",
IF(U$4&gt;La_Dernière_Opération,"",
IF(U$4=La_Dernière_Opération,Montant,
IF(U$4=$D7,IF(OR(U$4=Tout_JF_P,NOT(NETWORKDAYS.INTL(U$4,U$4,Chômés))),"*",Montant),
IF(_T_E=U$4,IF(OR(U$4=Tout_JF_P,NOT(NETWORKDAYS.INTL(U$4,U$4,Chômés))),"*",Montant),
IF(AND(OFFSET(U7,,-Sens)&lt;&gt;"",OR(OFFSET(U$4,,-Sens)=Tout_JF_P,NOT(NETWORKDAYS.INTL(OFFSET(U$4,,-Sens),OFFSET(U$4,,-Sens),Chômés)))),IF(OR(U$4=Tout_JF_P,NOT(NETWORKDAYS.INTL(U$4,U$4,Chômés))),"*",Montant),
"")))))),"")</f>
        <v/>
      </c>
      <c r="V7" s="62" t="str">
        <f t="array" aca="1" ref="V7" ca="1">IFERROR(IF(V$4&lt;$D7,"",
IF(V$4&gt;La_Dernière_Opération,"",
IF(V$4=La_Dernière_Opération,Montant,
IF(V$4=$D7,IF(OR(V$4=Tout_JF_P,NOT(NETWORKDAYS.INTL(V$4,V$4,Chômés))),"*",Montant),
IF(_T_E=V$4,IF(OR(V$4=Tout_JF_P,NOT(NETWORKDAYS.INTL(V$4,V$4,Chômés))),"*",Montant),
IF(AND(OFFSET(V7,,-Sens)&lt;&gt;"",OR(OFFSET(V$4,,-Sens)=Tout_JF_P,NOT(NETWORKDAYS.INTL(OFFSET(V$4,,-Sens),OFFSET(V$4,,-Sens),Chômés)))),IF(OR(V$4=Tout_JF_P,NOT(NETWORKDAYS.INTL(V$4,V$4,Chômés))),"*",Montant),
"")))))),"")</f>
        <v/>
      </c>
      <c r="W7" s="62" t="str">
        <f t="array" aca="1" ref="W7" ca="1">IFERROR(IF(W$4&lt;$D7,"",
IF(W$4&gt;La_Dernière_Opération,"",
IF(W$4=La_Dernière_Opération,Montant,
IF(W$4=$D7,IF(OR(W$4=Tout_JF_P,NOT(NETWORKDAYS.INTL(W$4,W$4,Chômés))),"*",Montant),
IF(_T_E=W$4,IF(OR(W$4=Tout_JF_P,NOT(NETWORKDAYS.INTL(W$4,W$4,Chômés))),"*",Montant),
IF(AND(OFFSET(W7,,-Sens)&lt;&gt;"",OR(OFFSET(W$4,,-Sens)=Tout_JF_P,NOT(NETWORKDAYS.INTL(OFFSET(W$4,,-Sens),OFFSET(W$4,,-Sens),Chômés)))),IF(OR(W$4=Tout_JF_P,NOT(NETWORKDAYS.INTL(W$4,W$4,Chômés))),"*",Montant),
"")))))),"")</f>
        <v/>
      </c>
      <c r="X7" s="62" t="str">
        <f t="array" aca="1" ref="X7" ca="1">IFERROR(IF(X$4&lt;$D7,"",
IF(X$4&gt;La_Dernière_Opération,"",
IF(X$4=La_Dernière_Opération,Montant,
IF(X$4=$D7,IF(OR(X$4=Tout_JF_P,NOT(NETWORKDAYS.INTL(X$4,X$4,Chômés))),"*",Montant),
IF(_T_E=X$4,IF(OR(X$4=Tout_JF_P,NOT(NETWORKDAYS.INTL(X$4,X$4,Chômés))),"*",Montant),
IF(AND(OFFSET(X7,,-Sens)&lt;&gt;"",OR(OFFSET(X$4,,-Sens)=Tout_JF_P,NOT(NETWORKDAYS.INTL(OFFSET(X$4,,-Sens),OFFSET(X$4,,-Sens),Chômés)))),IF(OR(X$4=Tout_JF_P,NOT(NETWORKDAYS.INTL(X$4,X$4,Chômés))),"*",Montant),
"")))))),"")</f>
        <v/>
      </c>
      <c r="Y7" s="62" t="str">
        <f t="array" aca="1" ref="Y7" ca="1">IFERROR(IF(Y$4&lt;$D7,"",
IF(Y$4&gt;La_Dernière_Opération,"",
IF(Y$4=La_Dernière_Opération,Montant,
IF(Y$4=$D7,IF(OR(Y$4=Tout_JF_P,NOT(NETWORKDAYS.INTL(Y$4,Y$4,Chômés))),"*",Montant),
IF(_T_E=Y$4,IF(OR(Y$4=Tout_JF_P,NOT(NETWORKDAYS.INTL(Y$4,Y$4,Chômés))),"*",Montant),
IF(AND(OFFSET(Y7,,-Sens)&lt;&gt;"",OR(OFFSET(Y$4,,-Sens)=Tout_JF_P,NOT(NETWORKDAYS.INTL(OFFSET(Y$4,,-Sens),OFFSET(Y$4,,-Sens),Chômés)))),IF(OR(Y$4=Tout_JF_P,NOT(NETWORKDAYS.INTL(Y$4,Y$4,Chômés))),"*",Montant),
"")))))),"")</f>
        <v/>
      </c>
      <c r="Z7" s="62" t="str">
        <f t="array" aca="1" ref="Z7" ca="1">IFERROR(IF(Z$4&lt;$D7,"",
IF(Z$4&gt;La_Dernière_Opération,"",
IF(Z$4=La_Dernière_Opération,Montant,
IF(Z$4=$D7,IF(OR(Z$4=Tout_JF_P,NOT(NETWORKDAYS.INTL(Z$4,Z$4,Chômés))),"*",Montant),
IF(_T_E=Z$4,IF(OR(Z$4=Tout_JF_P,NOT(NETWORKDAYS.INTL(Z$4,Z$4,Chômés))),"*",Montant),
IF(AND(OFFSET(Z7,,-Sens)&lt;&gt;"",OR(OFFSET(Z$4,,-Sens)=Tout_JF_P,NOT(NETWORKDAYS.INTL(OFFSET(Z$4,,-Sens),OFFSET(Z$4,,-Sens),Chômés)))),IF(OR(Z$4=Tout_JF_P,NOT(NETWORKDAYS.INTL(Z$4,Z$4,Chômés))),"*",Montant),
"")))))),"")</f>
        <v/>
      </c>
      <c r="AA7" s="62" t="str">
        <f t="array" aca="1" ref="AA7" ca="1">IFERROR(IF(AA$4&lt;$D7,"",
IF(AA$4&gt;La_Dernière_Opération,"",
IF(AA$4=La_Dernière_Opération,Montant,
IF(AA$4=$D7,IF(OR(AA$4=Tout_JF_P,NOT(NETWORKDAYS.INTL(AA$4,AA$4,Chômés))),"*",Montant),
IF(_T_E=AA$4,IF(OR(AA$4=Tout_JF_P,NOT(NETWORKDAYS.INTL(AA$4,AA$4,Chômés))),"*",Montant),
IF(AND(OFFSET(AA7,,-Sens)&lt;&gt;"",OR(OFFSET(AA$4,,-Sens)=Tout_JF_P,NOT(NETWORKDAYS.INTL(OFFSET(AA$4,,-Sens),OFFSET(AA$4,,-Sens),Chômés)))),IF(OR(AA$4=Tout_JF_P,NOT(NETWORKDAYS.INTL(AA$4,AA$4,Chômés))),"*",Montant),
"")))))),"")</f>
        <v/>
      </c>
      <c r="AB7" s="62" t="str">
        <f t="array" aca="1" ref="AB7" ca="1">IFERROR(IF(AB$4&lt;$D7,"",
IF(AB$4&gt;La_Dernière_Opération,"",
IF(AB$4=La_Dernière_Opération,Montant,
IF(AB$4=$D7,IF(OR(AB$4=Tout_JF_P,NOT(NETWORKDAYS.INTL(AB$4,AB$4,Chômés))),"*",Montant),
IF(_T_E=AB$4,IF(OR(AB$4=Tout_JF_P,NOT(NETWORKDAYS.INTL(AB$4,AB$4,Chômés))),"*",Montant),
IF(AND(OFFSET(AB7,,-Sens)&lt;&gt;"",OR(OFFSET(AB$4,,-Sens)=Tout_JF_P,NOT(NETWORKDAYS.INTL(OFFSET(AB$4,,-Sens),OFFSET(AB$4,,-Sens),Chômés)))),IF(OR(AB$4=Tout_JF_P,NOT(NETWORKDAYS.INTL(AB$4,AB$4,Chômés))),"*",Montant),
"")))))),"")</f>
        <v/>
      </c>
      <c r="AC7" s="62" t="str">
        <f t="array" aca="1" ref="AC7" ca="1">IFERROR(IF(AC$4&lt;$D7,"",
IF(AC$4&gt;La_Dernière_Opération,"",
IF(AC$4=La_Dernière_Opération,Montant,
IF(AC$4=$D7,IF(OR(AC$4=Tout_JF_P,NOT(NETWORKDAYS.INTL(AC$4,AC$4,Chômés))),"*",Montant),
IF(_T_E=AC$4,IF(OR(AC$4=Tout_JF_P,NOT(NETWORKDAYS.INTL(AC$4,AC$4,Chômés))),"*",Montant),
IF(AND(OFFSET(AC7,,-Sens)&lt;&gt;"",OR(OFFSET(AC$4,,-Sens)=Tout_JF_P,NOT(NETWORKDAYS.INTL(OFFSET(AC$4,,-Sens),OFFSET(AC$4,,-Sens),Chômés)))),IF(OR(AC$4=Tout_JF_P,NOT(NETWORKDAYS.INTL(AC$4,AC$4,Chômés))),"*",Montant),
"")))))),"")</f>
        <v/>
      </c>
      <c r="AD7" s="62" t="str">
        <f t="array" aca="1" ref="AD7" ca="1">IFERROR(IF(AD$4&lt;$D7,"",
IF(AD$4&gt;La_Dernière_Opération,"",
IF(AD$4=La_Dernière_Opération,Montant,
IF(AD$4=$D7,IF(OR(AD$4=Tout_JF_P,NOT(NETWORKDAYS.INTL(AD$4,AD$4,Chômés))),"*",Montant),
IF(_T_E=AD$4,IF(OR(AD$4=Tout_JF_P,NOT(NETWORKDAYS.INTL(AD$4,AD$4,Chômés))),"*",Montant),
IF(AND(OFFSET(AD7,,-Sens)&lt;&gt;"",OR(OFFSET(AD$4,,-Sens)=Tout_JF_P,NOT(NETWORKDAYS.INTL(OFFSET(AD$4,,-Sens),OFFSET(AD$4,,-Sens),Chômés)))),IF(OR(AD$4=Tout_JF_P,NOT(NETWORKDAYS.INTL(AD$4,AD$4,Chômés))),"*",Montant),
"")))))),"")</f>
        <v/>
      </c>
      <c r="AE7" s="62" t="str">
        <f t="array" aca="1" ref="AE7" ca="1">IFERROR(IF(AE$4&lt;$D7,"",
IF(AE$4&gt;La_Dernière_Opération,"",
IF(AE$4=La_Dernière_Opération,Montant,
IF(AE$4=$D7,IF(OR(AE$4=Tout_JF_P,NOT(NETWORKDAYS.INTL(AE$4,AE$4,Chômés))),"*",Montant),
IF(_T_E=AE$4,IF(OR(AE$4=Tout_JF_P,NOT(NETWORKDAYS.INTL(AE$4,AE$4,Chômés))),"*",Montant),
IF(AND(OFFSET(AE7,,-Sens)&lt;&gt;"",OR(OFFSET(AE$4,,-Sens)=Tout_JF_P,NOT(NETWORKDAYS.INTL(OFFSET(AE$4,,-Sens),OFFSET(AE$4,,-Sens),Chômés)))),IF(OR(AE$4=Tout_JF_P,NOT(NETWORKDAYS.INTL(AE$4,AE$4,Chômés))),"*",Montant),
"")))))),"")</f>
        <v/>
      </c>
      <c r="AF7" s="62" t="str">
        <f t="array" aca="1" ref="AF7" ca="1">IFERROR(IF(AF$4&lt;$D7,"",
IF(AF$4&gt;La_Dernière_Opération,"",
IF(AF$4=La_Dernière_Opération,Montant,
IF(AF$4=$D7,IF(OR(AF$4=Tout_JF_P,NOT(NETWORKDAYS.INTL(AF$4,AF$4,Chômés))),"*",Montant),
IF(_T_E=AF$4,IF(OR(AF$4=Tout_JF_P,NOT(NETWORKDAYS.INTL(AF$4,AF$4,Chômés))),"*",Montant),
IF(AND(OFFSET(AF7,,-Sens)&lt;&gt;"",OR(OFFSET(AF$4,,-Sens)=Tout_JF_P,NOT(NETWORKDAYS.INTL(OFFSET(AF$4,,-Sens),OFFSET(AF$4,,-Sens),Chômés)))),IF(OR(AF$4=Tout_JF_P,NOT(NETWORKDAYS.INTL(AF$4,AF$4,Chômés))),"*",Montant),
"")))))),"")</f>
        <v/>
      </c>
      <c r="AG7" s="62" t="str">
        <f t="array" aca="1" ref="AG7" ca="1">IFERROR(IF(AG$4&lt;$D7,"",
IF(AG$4&gt;La_Dernière_Opération,"",
IF(AG$4=La_Dernière_Opération,Montant,
IF(AG$4=$D7,IF(OR(AG$4=Tout_JF_P,NOT(NETWORKDAYS.INTL(AG$4,AG$4,Chômés))),"*",Montant),
IF(_T_E=AG$4,IF(OR(AG$4=Tout_JF_P,NOT(NETWORKDAYS.INTL(AG$4,AG$4,Chômés))),"*",Montant),
IF(AND(OFFSET(AG7,,-Sens)&lt;&gt;"",OR(OFFSET(AG$4,,-Sens)=Tout_JF_P,NOT(NETWORKDAYS.INTL(OFFSET(AG$4,,-Sens),OFFSET(AG$4,,-Sens),Chômés)))),IF(OR(AG$4=Tout_JF_P,NOT(NETWORKDAYS.INTL(AG$4,AG$4,Chômés))),"*",Montant),
"")))))),"")</f>
        <v/>
      </c>
      <c r="AH7" s="62" t="str">
        <f t="array" aca="1" ref="AH7" ca="1">IFERROR(IF(AH$4&lt;$D7,"",
IF(AH$4&gt;La_Dernière_Opération,"",
IF(AH$4=La_Dernière_Opération,Montant,
IF(AH$4=$D7,IF(OR(AH$4=Tout_JF_P,NOT(NETWORKDAYS.INTL(AH$4,AH$4,Chômés))),"*",Montant),
IF(_T_E=AH$4,IF(OR(AH$4=Tout_JF_P,NOT(NETWORKDAYS.INTL(AH$4,AH$4,Chômés))),"*",Montant),
IF(AND(OFFSET(AH7,,-Sens)&lt;&gt;"",OR(OFFSET(AH$4,,-Sens)=Tout_JF_P,NOT(NETWORKDAYS.INTL(OFFSET(AH$4,,-Sens),OFFSET(AH$4,,-Sens),Chômés)))),IF(OR(AH$4=Tout_JF_P,NOT(NETWORKDAYS.INTL(AH$4,AH$4,Chômés))),"*",Montant),
"")))))),"")</f>
        <v/>
      </c>
      <c r="AI7" s="62" t="str">
        <f t="array" aca="1" ref="AI7" ca="1">IFERROR(IF(AI$4&lt;$D7,"",
IF(AI$4&gt;La_Dernière_Opération,"",
IF(AI$4=La_Dernière_Opération,Montant,
IF(AI$4=$D7,IF(OR(AI$4=Tout_JF_P,NOT(NETWORKDAYS.INTL(AI$4,AI$4,Chômés))),"*",Montant),
IF(_T_E=AI$4,IF(OR(AI$4=Tout_JF_P,NOT(NETWORKDAYS.INTL(AI$4,AI$4,Chômés))),"*",Montant),
IF(AND(OFFSET(AI7,,-Sens)&lt;&gt;"",OR(OFFSET(AI$4,,-Sens)=Tout_JF_P,NOT(NETWORKDAYS.INTL(OFFSET(AI$4,,-Sens),OFFSET(AI$4,,-Sens),Chômés)))),IF(OR(AI$4=Tout_JF_P,NOT(NETWORKDAYS.INTL(AI$4,AI$4,Chômés))),"*",Montant),
"")))))),"")</f>
        <v/>
      </c>
      <c r="AJ7" s="62" t="str">
        <f t="array" aca="1" ref="AJ7" ca="1">IFERROR(IF(AJ$4&lt;$D7,"",
IF(AJ$4&gt;La_Dernière_Opération,"",
IF(AJ$4=La_Dernière_Opération,Montant,
IF(AJ$4=$D7,IF(OR(AJ$4=Tout_JF_P,NOT(NETWORKDAYS.INTL(AJ$4,AJ$4,Chômés))),"*",Montant),
IF(_T_E=AJ$4,IF(OR(AJ$4=Tout_JF_P,NOT(NETWORKDAYS.INTL(AJ$4,AJ$4,Chômés))),"*",Montant),
IF(AND(OFFSET(AJ7,,-Sens)&lt;&gt;"",OR(OFFSET(AJ$4,,-Sens)=Tout_JF_P,NOT(NETWORKDAYS.INTL(OFFSET(AJ$4,,-Sens),OFFSET(AJ$4,,-Sens),Chômés)))),IF(OR(AJ$4=Tout_JF_P,NOT(NETWORKDAYS.INTL(AJ$4,AJ$4,Chômés))),"*",Montant),
"")))))),"")</f>
        <v/>
      </c>
      <c r="AK7" s="62" t="str">
        <f t="array" aca="1" ref="AK7" ca="1">IFERROR(IF(AK$4&lt;$D7,"",
IF(AK$4&gt;La_Dernière_Opération,"",
IF(AK$4=La_Dernière_Opération,Montant,
IF(AK$4=$D7,IF(OR(AK$4=Tout_JF_P,NOT(NETWORKDAYS.INTL(AK$4,AK$4,Chômés))),"*",Montant),
IF(_T_E=AK$4,IF(OR(AK$4=Tout_JF_P,NOT(NETWORKDAYS.INTL(AK$4,AK$4,Chômés))),"*",Montant),
IF(AND(OFFSET(AK7,,-Sens)&lt;&gt;"",OR(OFFSET(AK$4,,-Sens)=Tout_JF_P,NOT(NETWORKDAYS.INTL(OFFSET(AK$4,,-Sens),OFFSET(AK$4,,-Sens),Chômés)))),IF(OR(AK$4=Tout_JF_P,NOT(NETWORKDAYS.INTL(AK$4,AK$4,Chômés))),"*",Montant),
"")))))),"")</f>
        <v/>
      </c>
      <c r="AL7" s="62" t="str">
        <f t="array" aca="1" ref="AL7" ca="1">IFERROR(IF(AL$4&lt;$D7,"",
IF(AL$4&gt;La_Dernière_Opération,"",
IF(AL$4=La_Dernière_Opération,Montant,
IF(AL$4=$D7,IF(OR(AL$4=Tout_JF_P,NOT(NETWORKDAYS.INTL(AL$4,AL$4,Chômés))),"*",Montant),
IF(_T_E=AL$4,IF(OR(AL$4=Tout_JF_P,NOT(NETWORKDAYS.INTL(AL$4,AL$4,Chômés))),"*",Montant),
IF(AND(OFFSET(AL7,,-Sens)&lt;&gt;"",OR(OFFSET(AL$4,,-Sens)=Tout_JF_P,NOT(NETWORKDAYS.INTL(OFFSET(AL$4,,-Sens),OFFSET(AL$4,,-Sens),Chômés)))),IF(OR(AL$4=Tout_JF_P,NOT(NETWORKDAYS.INTL(AL$4,AL$4,Chômés))),"*",Montant),
"")))))),"")</f>
        <v/>
      </c>
      <c r="AM7" s="62" t="str">
        <f t="array" aca="1" ref="AM7" ca="1">IFERROR(IF(AM$4&lt;$D7,"",
IF(AM$4&gt;La_Dernière_Opération,"",
IF(AM$4=La_Dernière_Opération,Montant,
IF(AM$4=$D7,IF(OR(AM$4=Tout_JF_P,NOT(NETWORKDAYS.INTL(AM$4,AM$4,Chômés))),"*",Montant),
IF(_T_E=AM$4,IF(OR(AM$4=Tout_JF_P,NOT(NETWORKDAYS.INTL(AM$4,AM$4,Chômés))),"*",Montant),
IF(AND(OFFSET(AM7,,-Sens)&lt;&gt;"",OR(OFFSET(AM$4,,-Sens)=Tout_JF_P,NOT(NETWORKDAYS.INTL(OFFSET(AM$4,,-Sens),OFFSET(AM$4,,-Sens),Chômés)))),IF(OR(AM$4=Tout_JF_P,NOT(NETWORKDAYS.INTL(AM$4,AM$4,Chômés))),"*",Montant),
"")))))),"")</f>
        <v/>
      </c>
      <c r="AN7" s="62" t="str">
        <f t="array" aca="1" ref="AN7" ca="1">IFERROR(IF(AN$4&lt;$D7,"",
IF(AN$4&gt;La_Dernière_Opération,"",
IF(AN$4=La_Dernière_Opération,Montant,
IF(AN$4=$D7,IF(OR(AN$4=Tout_JF_P,NOT(NETWORKDAYS.INTL(AN$4,AN$4,Chômés))),"*",Montant),
IF(_T_E=AN$4,IF(OR(AN$4=Tout_JF_P,NOT(NETWORKDAYS.INTL(AN$4,AN$4,Chômés))),"*",Montant),
IF(AND(OFFSET(AN7,,-Sens)&lt;&gt;"",OR(OFFSET(AN$4,,-Sens)=Tout_JF_P,NOT(NETWORKDAYS.INTL(OFFSET(AN$4,,-Sens),OFFSET(AN$4,,-Sens),Chômés)))),IF(OR(AN$4=Tout_JF_P,NOT(NETWORKDAYS.INTL(AN$4,AN$4,Chômés))),"*",Montant),
"")))))),"")</f>
        <v/>
      </c>
      <c r="AO7" s="62" t="str">
        <f t="array" aca="1" ref="AO7" ca="1">IFERROR(IF(AO$4&lt;$D7,"",
IF(AO$4&gt;La_Dernière_Opération,"",
IF(AO$4=La_Dernière_Opération,Montant,
IF(AO$4=$D7,IF(OR(AO$4=Tout_JF_P,NOT(NETWORKDAYS.INTL(AO$4,AO$4,Chômés))),"*",Montant),
IF(_T_E=AO$4,IF(OR(AO$4=Tout_JF_P,NOT(NETWORKDAYS.INTL(AO$4,AO$4,Chômés))),"*",Montant),
IF(AND(OFFSET(AO7,,-Sens)&lt;&gt;"",OR(OFFSET(AO$4,,-Sens)=Tout_JF_P,NOT(NETWORKDAYS.INTL(OFFSET(AO$4,,-Sens),OFFSET(AO$4,,-Sens),Chômés)))),IF(OR(AO$4=Tout_JF_P,NOT(NETWORKDAYS.INTL(AO$4,AO$4,Chômés))),"*",Montant),
"")))))),"")</f>
        <v/>
      </c>
      <c r="AP7" s="62" t="str">
        <f t="array" aca="1" ref="AP7" ca="1">IFERROR(IF(AP$4&lt;$D7,"",
IF(AP$4&gt;La_Dernière_Opération,"",
IF(AP$4=La_Dernière_Opération,Montant,
IF(AP$4=$D7,IF(OR(AP$4=Tout_JF_P,NOT(NETWORKDAYS.INTL(AP$4,AP$4,Chômés))),"*",Montant),
IF(_T_E=AP$4,IF(OR(AP$4=Tout_JF_P,NOT(NETWORKDAYS.INTL(AP$4,AP$4,Chômés))),"*",Montant),
IF(AND(OFFSET(AP7,,-Sens)&lt;&gt;"",OR(OFFSET(AP$4,,-Sens)=Tout_JF_P,NOT(NETWORKDAYS.INTL(OFFSET(AP$4,,-Sens),OFFSET(AP$4,,-Sens),Chômés)))),IF(OR(AP$4=Tout_JF_P,NOT(NETWORKDAYS.INTL(AP$4,AP$4,Chômés))),"*",Montant),
"")))))),"")</f>
        <v/>
      </c>
      <c r="AQ7" s="62" t="str">
        <f t="array" aca="1" ref="AQ7" ca="1">IFERROR(IF(AQ$4&lt;$D7,"",
IF(AQ$4&gt;La_Dernière_Opération,"",
IF(AQ$4=La_Dernière_Opération,Montant,
IF(AQ$4=$D7,IF(OR(AQ$4=Tout_JF_P,NOT(NETWORKDAYS.INTL(AQ$4,AQ$4,Chômés))),"*",Montant),
IF(_T_E=AQ$4,IF(OR(AQ$4=Tout_JF_P,NOT(NETWORKDAYS.INTL(AQ$4,AQ$4,Chômés))),"*",Montant),
IF(AND(OFFSET(AQ7,,-Sens)&lt;&gt;"",OR(OFFSET(AQ$4,,-Sens)=Tout_JF_P,NOT(NETWORKDAYS.INTL(OFFSET(AQ$4,,-Sens),OFFSET(AQ$4,,-Sens),Chômés)))),IF(OR(AQ$4=Tout_JF_P,NOT(NETWORKDAYS.INTL(AQ$4,AQ$4,Chômés))),"*",Montant),
"")))))),"")</f>
        <v/>
      </c>
      <c r="AR7" s="62" t="str">
        <f t="array" aca="1" ref="AR7" ca="1">IFERROR(IF(AR$4&lt;$D7,"",
IF(AR$4&gt;La_Dernière_Opération,"",
IF(AR$4=La_Dernière_Opération,Montant,
IF(AR$4=$D7,IF(OR(AR$4=Tout_JF_P,NOT(NETWORKDAYS.INTL(AR$4,AR$4,Chômés))),"*",Montant),
IF(_T_E=AR$4,IF(OR(AR$4=Tout_JF_P,NOT(NETWORKDAYS.INTL(AR$4,AR$4,Chômés))),"*",Montant),
IF(AND(OFFSET(AR7,,-Sens)&lt;&gt;"",OR(OFFSET(AR$4,,-Sens)=Tout_JF_P,NOT(NETWORKDAYS.INTL(OFFSET(AR$4,,-Sens),OFFSET(AR$4,,-Sens),Chômés)))),IF(OR(AR$4=Tout_JF_P,NOT(NETWORKDAYS.INTL(AR$4,AR$4,Chômés))),"*",Montant),
"")))))),"")</f>
        <v/>
      </c>
      <c r="AS7" s="62" t="str">
        <f t="array" aca="1" ref="AS7" ca="1">IFERROR(IF(AS$4&lt;$D7,"",
IF(AS$4&gt;La_Dernière_Opération,"",
IF(AS$4=La_Dernière_Opération,Montant,
IF(AS$4=$D7,IF(OR(AS$4=Tout_JF_P,NOT(NETWORKDAYS.INTL(AS$4,AS$4,Chômés))),"*",Montant),
IF(_T_E=AS$4,IF(OR(AS$4=Tout_JF_P,NOT(NETWORKDAYS.INTL(AS$4,AS$4,Chômés))),"*",Montant),
IF(AND(OFFSET(AS7,,-Sens)&lt;&gt;"",OR(OFFSET(AS$4,,-Sens)=Tout_JF_P,NOT(NETWORKDAYS.INTL(OFFSET(AS$4,,-Sens),OFFSET(AS$4,,-Sens),Chômés)))),IF(OR(AS$4=Tout_JF_P,NOT(NETWORKDAYS.INTL(AS$4,AS$4,Chômés))),"*",Montant),
"")))))),"")</f>
        <v/>
      </c>
      <c r="AT7" s="62" t="str">
        <f t="array" aca="1" ref="AT7" ca="1">IFERROR(IF(AT$4&lt;$D7,"",
IF(AT$4&gt;La_Dernière_Opération,"",
IF(AT$4=La_Dernière_Opération,Montant,
IF(AT$4=$D7,IF(OR(AT$4=Tout_JF_P,NOT(NETWORKDAYS.INTL(AT$4,AT$4,Chômés))),"*",Montant),
IF(_T_E=AT$4,IF(OR(AT$4=Tout_JF_P,NOT(NETWORKDAYS.INTL(AT$4,AT$4,Chômés))),"*",Montant),
IF(AND(OFFSET(AT7,,-Sens)&lt;&gt;"",OR(OFFSET(AT$4,,-Sens)=Tout_JF_P,NOT(NETWORKDAYS.INTL(OFFSET(AT$4,,-Sens),OFFSET(AT$4,,-Sens),Chômés)))),IF(OR(AT$4=Tout_JF_P,NOT(NETWORKDAYS.INTL(AT$4,AT$4,Chômés))),"*",Montant),
"")))))),"")</f>
        <v/>
      </c>
      <c r="AU7" s="62" t="str">
        <f t="array" aca="1" ref="AU7" ca="1">IFERROR(IF(AU$4&lt;$D7,"",
IF(AU$4&gt;La_Dernière_Opération,"",
IF(AU$4=La_Dernière_Opération,Montant,
IF(AU$4=$D7,IF(OR(AU$4=Tout_JF_P,NOT(NETWORKDAYS.INTL(AU$4,AU$4,Chômés))),"*",Montant),
IF(_T_E=AU$4,IF(OR(AU$4=Tout_JF_P,NOT(NETWORKDAYS.INTL(AU$4,AU$4,Chômés))),"*",Montant),
IF(AND(OFFSET(AU7,,-Sens)&lt;&gt;"",OR(OFFSET(AU$4,,-Sens)=Tout_JF_P,NOT(NETWORKDAYS.INTL(OFFSET(AU$4,,-Sens),OFFSET(AU$4,,-Sens),Chômés)))),IF(OR(AU$4=Tout_JF_P,NOT(NETWORKDAYS.INTL(AU$4,AU$4,Chômés))),"*",Montant),
"")))))),"")</f>
        <v/>
      </c>
      <c r="AV7" s="62" t="str">
        <f t="array" aca="1" ref="AV7" ca="1">IFERROR(IF(AV$4&lt;$D7,"",
IF(AV$4&gt;La_Dernière_Opération,"",
IF(AV$4=La_Dernière_Opération,Montant,
IF(AV$4=$D7,IF(OR(AV$4=Tout_JF_P,NOT(NETWORKDAYS.INTL(AV$4,AV$4,Chômés))),"*",Montant),
IF(_T_E=AV$4,IF(OR(AV$4=Tout_JF_P,NOT(NETWORKDAYS.INTL(AV$4,AV$4,Chômés))),"*",Montant),
IF(AND(OFFSET(AV7,,-Sens)&lt;&gt;"",OR(OFFSET(AV$4,,-Sens)=Tout_JF_P,NOT(NETWORKDAYS.INTL(OFFSET(AV$4,,-Sens),OFFSET(AV$4,,-Sens),Chômés)))),IF(OR(AV$4=Tout_JF_P,NOT(NETWORKDAYS.INTL(AV$4,AV$4,Chômés))),"*",Montant),
"")))))),"")</f>
        <v/>
      </c>
      <c r="AW7" s="62" t="str">
        <f t="array" aca="1" ref="AW7" ca="1">IFERROR(IF(AW$4&lt;$D7,"",
IF(AW$4&gt;La_Dernière_Opération,"",
IF(AW$4=La_Dernière_Opération,Montant,
IF(AW$4=$D7,IF(OR(AW$4=Tout_JF_P,NOT(NETWORKDAYS.INTL(AW$4,AW$4,Chômés))),"*",Montant),
IF(_T_E=AW$4,IF(OR(AW$4=Tout_JF_P,NOT(NETWORKDAYS.INTL(AW$4,AW$4,Chômés))),"*",Montant),
IF(AND(OFFSET(AW7,,-Sens)&lt;&gt;"",OR(OFFSET(AW$4,,-Sens)=Tout_JF_P,NOT(NETWORKDAYS.INTL(OFFSET(AW$4,,-Sens),OFFSET(AW$4,,-Sens),Chômés)))),IF(OR(AW$4=Tout_JF_P,NOT(NETWORKDAYS.INTL(AW$4,AW$4,Chômés))),"*",Montant),
"")))))),"")</f>
        <v/>
      </c>
      <c r="AX7" s="62" t="str">
        <f t="array" aca="1" ref="AX7" ca="1">IFERROR(IF(AX$4&lt;$D7,"",
IF(AX$4&gt;La_Dernière_Opération,"",
IF(AX$4=La_Dernière_Opération,Montant,
IF(AX$4=$D7,IF(OR(AX$4=Tout_JF_P,NOT(NETWORKDAYS.INTL(AX$4,AX$4,Chômés))),"*",Montant),
IF(_T_E=AX$4,IF(OR(AX$4=Tout_JF_P,NOT(NETWORKDAYS.INTL(AX$4,AX$4,Chômés))),"*",Montant),
IF(AND(OFFSET(AX7,,-Sens)&lt;&gt;"",OR(OFFSET(AX$4,,-Sens)=Tout_JF_P,NOT(NETWORKDAYS.INTL(OFFSET(AX$4,,-Sens),OFFSET(AX$4,,-Sens),Chômés)))),IF(OR(AX$4=Tout_JF_P,NOT(NETWORKDAYS.INTL(AX$4,AX$4,Chômés))),"*",Montant),
"")))))),"")</f>
        <v/>
      </c>
    </row>
    <row r="8" spans="1:50" ht="26.25" x14ac:dyDescent="0.25">
      <c r="A8" s="63" t="s">
        <v>115</v>
      </c>
      <c r="B8" s="44" t="s">
        <v>110</v>
      </c>
      <c r="C8" s="35" t="s">
        <v>108</v>
      </c>
      <c r="D8" s="56">
        <v>44166</v>
      </c>
      <c r="E8" s="30" t="s">
        <v>57</v>
      </c>
      <c r="F8" s="30">
        <v>10000</v>
      </c>
      <c r="G8" s="35" t="s">
        <v>112</v>
      </c>
      <c r="H8" s="56">
        <f t="array" aca="1" ref="H8" ca="1">IF(OR($D8=Fériés,$D8=Ponts,NOT(NETWORKDAYS.INTL($D8,$D8,Chômés))),"Erreur de",IF($D8="","Absence de",IFERROR(
IF($I8="Terminé","Opération",
IF(TODAY()&lt;=$D8,$D8,
IF($I8&lt;WORKDAY.INTL(Prochaine_Echéance,IF(OR(WORKDAY.INTL(Prochaine_Echéance,0,Chômés,Tout_JF_P)=Tout_JF_P),1,0)*Sens,Chômés,Tout_JF_P),
$I8,
WORKDAY.INTL(Prochaine_Echéance,IF(OR(WORKDAY.INTL(Prochaine_Echéance,0,Chômés,Tout_JF_P)=Tout_JF_P),1,0)*Sens,Chômés,Tout_JF_P))
)),
IF($D8="","Absence de","Erreur de"))))</f>
        <v>44166</v>
      </c>
      <c r="I8" s="60" t="str">
        <f t="array" aca="1" ref="I8" ca="1">IF(OR($D8=Fériés,$D8=Ponts,NOT(NETWORKDAYS.INTL($D8,$D8,Chômés))),"date de début",IFERROR(
IF(La_Dernière_Opération&gt;EDATE($D8,100),"Perpétuel",
IF(La_Dernière_Opération&lt;TODAY(),"Terminé",La_Dernière_Opération)),IF(AND(ISNUMBER($D8),$E8=""),"périodicité","date de début")))</f>
        <v>date de début</v>
      </c>
      <c r="J8" s="40" t="str">
        <f t="array" aca="1" ref="J8" ca="1">IFERROR(IF(J$4&lt;$D8,"",
IF(J$4&gt;La_Dernière_Opération,"",
IF(J$4=La_Dernière_Opération,Montant,
IF(J$4=$D8,IF(OR(J$4=Tout_JF_P,NOT(NETWORKDAYS.INTL(J$4,J$4,Chômés))),"*",Montant),
IF(_T_E=J$4,IF(OR(J$4=Tout_JF_P,NOT(NETWORKDAYS.INTL(J$4,J$4,Chômés))),"*",Montant),
IF(AND(OFFSET(J8,,-Sens)&lt;&gt;"",OR(OFFSET(J$4,,-Sens)=Tout_JF_P,NOT(NETWORKDAYS.INTL(OFFSET(J$4,,-Sens),OFFSET(J$4,,-Sens),Chômés)))),IF(OR(J$4=Tout_JF_P,NOT(NETWORKDAYS.INTL(J$4,J$4,Chômés))),"*",Montant),
"")))))),"")</f>
        <v/>
      </c>
      <c r="K8" s="40" t="str">
        <f t="array" aca="1" ref="K8" ca="1">IFERROR(IF(K$4&lt;$D8,"",
IF(K$4&gt;La_Dernière_Opération,"",
IF(K$4=La_Dernière_Opération,Montant,
IF(K$4=$D8,IF(OR(K$4=Tout_JF_P,NOT(NETWORKDAYS.INTL(K$4,K$4,Chômés))),"*",Montant),
IF(_T_E=K$4,IF(OR(K$4=Tout_JF_P,NOT(NETWORKDAYS.INTL(K$4,K$4,Chômés))),"*",Montant),
IF(AND(OFFSET(K8,,-Sens)&lt;&gt;"",OR(OFFSET(K$4,,-Sens)=Tout_JF_P,NOT(NETWORKDAYS.INTL(OFFSET(K$4,,-Sens),OFFSET(K$4,,-Sens),Chômés)))),IF(OR(K$4=Tout_JF_P,NOT(NETWORKDAYS.INTL(K$4,K$4,Chômés))),"*",Montant),
"")))))),"")</f>
        <v/>
      </c>
      <c r="L8" s="40" t="str">
        <f t="array" aca="1" ref="L8" ca="1">IFERROR(IF(L$4&lt;$D8,"",
IF(L$4&gt;La_Dernière_Opération,"",
IF(L$4=La_Dernière_Opération,Montant,
IF(L$4=$D8,IF(OR(L$4=Tout_JF_P,NOT(NETWORKDAYS.INTL(L$4,L$4,Chômés))),"*",Montant),
IF(_T_E=L$4,IF(OR(L$4=Tout_JF_P,NOT(NETWORKDAYS.INTL(L$4,L$4,Chômés))),"*",Montant),
IF(AND(OFFSET(L8,,-Sens)&lt;&gt;"",OR(OFFSET(L$4,,-Sens)=Tout_JF_P,NOT(NETWORKDAYS.INTL(OFFSET(L$4,,-Sens),OFFSET(L$4,,-Sens),Chômés)))),IF(OR(L$4=Tout_JF_P,NOT(NETWORKDAYS.INTL(L$4,L$4,Chômés))),"*",Montant),
"")))))),"")</f>
        <v/>
      </c>
      <c r="M8" s="40" t="str">
        <f t="array" aca="1" ref="M8" ca="1">IFERROR(IF(M$4&lt;$D8,"",
IF(M$4&gt;La_Dernière_Opération,"",
IF(M$4=La_Dernière_Opération,Montant,
IF(M$4=$D8,IF(OR(M$4=Tout_JF_P,NOT(NETWORKDAYS.INTL(M$4,M$4,Chômés))),"*",Montant),
IF(_T_E=M$4,IF(OR(M$4=Tout_JF_P,NOT(NETWORKDAYS.INTL(M$4,M$4,Chômés))),"*",Montant),
IF(AND(OFFSET(M8,,-Sens)&lt;&gt;"",OR(OFFSET(M$4,,-Sens)=Tout_JF_P,NOT(NETWORKDAYS.INTL(OFFSET(M$4,,-Sens),OFFSET(M$4,,-Sens),Chômés)))),IF(OR(M$4=Tout_JF_P,NOT(NETWORKDAYS.INTL(M$4,M$4,Chômés))),"*",Montant),
"")))))),"")</f>
        <v/>
      </c>
      <c r="N8" s="40" t="str">
        <f t="array" aca="1" ref="N8" ca="1">IFERROR(IF(N$4&lt;$D8,"",
IF(N$4&gt;La_Dernière_Opération,"",
IF(N$4=La_Dernière_Opération,Montant,
IF(N$4=$D8,IF(OR(N$4=Tout_JF_P,NOT(NETWORKDAYS.INTL(N$4,N$4,Chômés))),"*",Montant),
IF(_T_E=N$4,IF(OR(N$4=Tout_JF_P,NOT(NETWORKDAYS.INTL(N$4,N$4,Chômés))),"*",Montant),
IF(AND(OFFSET(N8,,-Sens)&lt;&gt;"",OR(OFFSET(N$4,,-Sens)=Tout_JF_P,NOT(NETWORKDAYS.INTL(OFFSET(N$4,,-Sens),OFFSET(N$4,,-Sens),Chômés)))),IF(OR(N$4=Tout_JF_P,NOT(NETWORKDAYS.INTL(N$4,N$4,Chômés))),"*",Montant),
"")))))),"")</f>
        <v/>
      </c>
      <c r="O8" s="40" t="str">
        <f t="array" aca="1" ref="O8" ca="1">IFERROR(IF(O$4&lt;$D8,"",
IF(O$4&gt;La_Dernière_Opération,"",
IF(O$4=La_Dernière_Opération,Montant,
IF(O$4=$D8,IF(OR(O$4=Tout_JF_P,NOT(NETWORKDAYS.INTL(O$4,O$4,Chômés))),"*",Montant),
IF(_T_E=O$4,IF(OR(O$4=Tout_JF_P,NOT(NETWORKDAYS.INTL(O$4,O$4,Chômés))),"*",Montant),
IF(AND(OFFSET(O8,,-Sens)&lt;&gt;"",OR(OFFSET(O$4,,-Sens)=Tout_JF_P,NOT(NETWORKDAYS.INTL(OFFSET(O$4,,-Sens),OFFSET(O$4,,-Sens),Chômés)))),IF(OR(O$4=Tout_JF_P,NOT(NETWORKDAYS.INTL(O$4,O$4,Chômés))),"*",Montant),
"")))))),"")</f>
        <v/>
      </c>
      <c r="P8" s="40" t="str">
        <f t="array" aca="1" ref="P8" ca="1">IFERROR(IF(P$4&lt;$D8,"",
IF(P$4&gt;La_Dernière_Opération,"",
IF(P$4=La_Dernière_Opération,Montant,
IF(P$4=$D8,IF(OR(P$4=Tout_JF_P,NOT(NETWORKDAYS.INTL(P$4,P$4,Chômés))),"*",Montant),
IF(_T_E=P$4,IF(OR(P$4=Tout_JF_P,NOT(NETWORKDAYS.INTL(P$4,P$4,Chômés))),"*",Montant),
IF(AND(OFFSET(P8,,-Sens)&lt;&gt;"",OR(OFFSET(P$4,,-Sens)=Tout_JF_P,NOT(NETWORKDAYS.INTL(OFFSET(P$4,,-Sens),OFFSET(P$4,,-Sens),Chômés)))),IF(OR(P$4=Tout_JF_P,NOT(NETWORKDAYS.INTL(P$4,P$4,Chômés))),"*",Montant),
"")))))),"")</f>
        <v/>
      </c>
      <c r="Q8" s="40" t="str">
        <f t="array" aca="1" ref="Q8" ca="1">IFERROR(IF(Q$4&lt;$D8,"",
IF(Q$4&gt;La_Dernière_Opération,"",
IF(Q$4=La_Dernière_Opération,Montant,
IF(Q$4=$D8,IF(OR(Q$4=Tout_JF_P,NOT(NETWORKDAYS.INTL(Q$4,Q$4,Chômés))),"*",Montant),
IF(_T_E=Q$4,IF(OR(Q$4=Tout_JF_P,NOT(NETWORKDAYS.INTL(Q$4,Q$4,Chômés))),"*",Montant),
IF(AND(OFFSET(Q8,,-Sens)&lt;&gt;"",OR(OFFSET(Q$4,,-Sens)=Tout_JF_P,NOT(NETWORKDAYS.INTL(OFFSET(Q$4,,-Sens),OFFSET(Q$4,,-Sens),Chômés)))),IF(OR(Q$4=Tout_JF_P,NOT(NETWORKDAYS.INTL(Q$4,Q$4,Chômés))),"*",Montant),
"")))))),"")</f>
        <v/>
      </c>
      <c r="R8" s="62" t="str">
        <f t="array" aca="1" ref="R8" ca="1">IFERROR(IF(R$4&lt;$D8,"",
IF(R$4&gt;La_Dernière_Opération,"",
IF(R$4=La_Dernière_Opération,Montant,
IF(R$4=$D8,IF(OR(R$4=Tout_JF_P,NOT(NETWORKDAYS.INTL(R$4,R$4,Chômés))),"*",Montant),
IF(_T_E=R$4,IF(OR(R$4=Tout_JF_P,NOT(NETWORKDAYS.INTL(R$4,R$4,Chômés))),"*",Montant),
IF(AND(OFFSET(R8,,-Sens)&lt;&gt;"",OR(OFFSET(R$4,,-Sens)=Tout_JF_P,NOT(NETWORKDAYS.INTL(OFFSET(R$4,,-Sens),OFFSET(R$4,,-Sens),Chômés)))),IF(OR(R$4=Tout_JF_P,NOT(NETWORKDAYS.INTL(R$4,R$4,Chômés))),"*",Montant),
"")))))),"")</f>
        <v/>
      </c>
      <c r="S8" s="62" t="str">
        <f t="array" aca="1" ref="S8" ca="1">IFERROR(IF(S$4&lt;$D8,"",
IF(S$4&gt;La_Dernière_Opération,"",
IF(S$4=La_Dernière_Opération,Montant,
IF(S$4=$D8,IF(OR(S$4=Tout_JF_P,NOT(NETWORKDAYS.INTL(S$4,S$4,Chômés))),"*",Montant),
IF(_T_E=S$4,IF(OR(S$4=Tout_JF_P,NOT(NETWORKDAYS.INTL(S$4,S$4,Chômés))),"*",Montant),
IF(AND(OFFSET(S8,,-Sens)&lt;&gt;"",OR(OFFSET(S$4,,-Sens)=Tout_JF_P,NOT(NETWORKDAYS.INTL(OFFSET(S$4,,-Sens),OFFSET(S$4,,-Sens),Chômés)))),IF(OR(S$4=Tout_JF_P,NOT(NETWORKDAYS.INTL(S$4,S$4,Chômés))),"*",Montant),
"")))))),"")</f>
        <v/>
      </c>
      <c r="T8" s="62" t="str">
        <f t="array" aca="1" ref="T8" ca="1">IFERROR(IF(T$4&lt;$D8,"",
IF(T$4&gt;La_Dernière_Opération,"",
IF(T$4=La_Dernière_Opération,Montant,
IF(T$4=$D8,IF(OR(T$4=Tout_JF_P,NOT(NETWORKDAYS.INTL(T$4,T$4,Chômés))),"*",Montant),
IF(_T_E=T$4,IF(OR(T$4=Tout_JF_P,NOT(NETWORKDAYS.INTL(T$4,T$4,Chômés))),"*",Montant),
IF(AND(OFFSET(T8,,-Sens)&lt;&gt;"",OR(OFFSET(T$4,,-Sens)=Tout_JF_P,NOT(NETWORKDAYS.INTL(OFFSET(T$4,,-Sens),OFFSET(T$4,,-Sens),Chômés)))),IF(OR(T$4=Tout_JF_P,NOT(NETWORKDAYS.INTL(T$4,T$4,Chômés))),"*",Montant),
"")))))),"")</f>
        <v/>
      </c>
      <c r="U8" s="62" t="str">
        <f t="array" aca="1" ref="U8" ca="1">IFERROR(IF(U$4&lt;$D8,"",
IF(U$4&gt;La_Dernière_Opération,"",
IF(U$4=La_Dernière_Opération,Montant,
IF(U$4=$D8,IF(OR(U$4=Tout_JF_P,NOT(NETWORKDAYS.INTL(U$4,U$4,Chômés))),"*",Montant),
IF(_T_E=U$4,IF(OR(U$4=Tout_JF_P,NOT(NETWORKDAYS.INTL(U$4,U$4,Chômés))),"*",Montant),
IF(AND(OFFSET(U8,,-Sens)&lt;&gt;"",OR(OFFSET(U$4,,-Sens)=Tout_JF_P,NOT(NETWORKDAYS.INTL(OFFSET(U$4,,-Sens),OFFSET(U$4,,-Sens),Chômés)))),IF(OR(U$4=Tout_JF_P,NOT(NETWORKDAYS.INTL(U$4,U$4,Chômés))),"*",Montant),
"")))))),"")</f>
        <v/>
      </c>
      <c r="V8" s="62" t="str">
        <f t="array" aca="1" ref="V8" ca="1">IFERROR(IF(V$4&lt;$D8,"",
IF(V$4&gt;La_Dernière_Opération,"",
IF(V$4=La_Dernière_Opération,Montant,
IF(V$4=$D8,IF(OR(V$4=Tout_JF_P,NOT(NETWORKDAYS.INTL(V$4,V$4,Chômés))),"*",Montant),
IF(_T_E=V$4,IF(OR(V$4=Tout_JF_P,NOT(NETWORKDAYS.INTL(V$4,V$4,Chômés))),"*",Montant),
IF(AND(OFFSET(V8,,-Sens)&lt;&gt;"",OR(OFFSET(V$4,,-Sens)=Tout_JF_P,NOT(NETWORKDAYS.INTL(OFFSET(V$4,,-Sens),OFFSET(V$4,,-Sens),Chômés)))),IF(OR(V$4=Tout_JF_P,NOT(NETWORKDAYS.INTL(V$4,V$4,Chômés))),"*",Montant),
"")))))),"")</f>
        <v/>
      </c>
      <c r="W8" s="62" t="str">
        <f t="array" aca="1" ref="W8" ca="1">IFERROR(IF(W$4&lt;$D8,"",
IF(W$4&gt;La_Dernière_Opération,"",
IF(W$4=La_Dernière_Opération,Montant,
IF(W$4=$D8,IF(OR(W$4=Tout_JF_P,NOT(NETWORKDAYS.INTL(W$4,W$4,Chômés))),"*",Montant),
IF(_T_E=W$4,IF(OR(W$4=Tout_JF_P,NOT(NETWORKDAYS.INTL(W$4,W$4,Chômés))),"*",Montant),
IF(AND(OFFSET(W8,,-Sens)&lt;&gt;"",OR(OFFSET(W$4,,-Sens)=Tout_JF_P,NOT(NETWORKDAYS.INTL(OFFSET(W$4,,-Sens),OFFSET(W$4,,-Sens),Chômés)))),IF(OR(W$4=Tout_JF_P,NOT(NETWORKDAYS.INTL(W$4,W$4,Chômés))),"*",Montant),
"")))))),"")</f>
        <v/>
      </c>
      <c r="X8" s="62" t="str">
        <f t="array" aca="1" ref="X8" ca="1">IFERROR(IF(X$4&lt;$D8,"",
IF(X$4&gt;La_Dernière_Opération,"",
IF(X$4=La_Dernière_Opération,Montant,
IF(X$4=$D8,IF(OR(X$4=Tout_JF_P,NOT(NETWORKDAYS.INTL(X$4,X$4,Chômés))),"*",Montant),
IF(_T_E=X$4,IF(OR(X$4=Tout_JF_P,NOT(NETWORKDAYS.INTL(X$4,X$4,Chômés))),"*",Montant),
IF(AND(OFFSET(X8,,-Sens)&lt;&gt;"",OR(OFFSET(X$4,,-Sens)=Tout_JF_P,NOT(NETWORKDAYS.INTL(OFFSET(X$4,,-Sens),OFFSET(X$4,,-Sens),Chômés)))),IF(OR(X$4=Tout_JF_P,NOT(NETWORKDAYS.INTL(X$4,X$4,Chômés))),"*",Montant),
"")))))),"")</f>
        <v/>
      </c>
      <c r="Y8" s="62" t="str">
        <f t="array" aca="1" ref="Y8" ca="1">IFERROR(IF(Y$4&lt;$D8,"",
IF(Y$4&gt;La_Dernière_Opération,"",
IF(Y$4=La_Dernière_Opération,Montant,
IF(Y$4=$D8,IF(OR(Y$4=Tout_JF_P,NOT(NETWORKDAYS.INTL(Y$4,Y$4,Chômés))),"*",Montant),
IF(_T_E=Y$4,IF(OR(Y$4=Tout_JF_P,NOT(NETWORKDAYS.INTL(Y$4,Y$4,Chômés))),"*",Montant),
IF(AND(OFFSET(Y8,,-Sens)&lt;&gt;"",OR(OFFSET(Y$4,,-Sens)=Tout_JF_P,NOT(NETWORKDAYS.INTL(OFFSET(Y$4,,-Sens),OFFSET(Y$4,,-Sens),Chômés)))),IF(OR(Y$4=Tout_JF_P,NOT(NETWORKDAYS.INTL(Y$4,Y$4,Chômés))),"*",Montant),
"")))))),"")</f>
        <v/>
      </c>
      <c r="Z8" s="62" t="str">
        <f t="array" aca="1" ref="Z8" ca="1">IFERROR(IF(Z$4&lt;$D8,"",
IF(Z$4&gt;La_Dernière_Opération,"",
IF(Z$4=La_Dernière_Opération,Montant,
IF(Z$4=$D8,IF(OR(Z$4=Tout_JF_P,NOT(NETWORKDAYS.INTL(Z$4,Z$4,Chômés))),"*",Montant),
IF(_T_E=Z$4,IF(OR(Z$4=Tout_JF_P,NOT(NETWORKDAYS.INTL(Z$4,Z$4,Chômés))),"*",Montant),
IF(AND(OFFSET(Z8,,-Sens)&lt;&gt;"",OR(OFFSET(Z$4,,-Sens)=Tout_JF_P,NOT(NETWORKDAYS.INTL(OFFSET(Z$4,,-Sens),OFFSET(Z$4,,-Sens),Chômés)))),IF(OR(Z$4=Tout_JF_P,NOT(NETWORKDAYS.INTL(Z$4,Z$4,Chômés))),"*",Montant),
"")))))),"")</f>
        <v/>
      </c>
      <c r="AA8" s="62" t="str">
        <f t="array" aca="1" ref="AA8" ca="1">IFERROR(IF(AA$4&lt;$D8,"",
IF(AA$4&gt;La_Dernière_Opération,"",
IF(AA$4=La_Dernière_Opération,Montant,
IF(AA$4=$D8,IF(OR(AA$4=Tout_JF_P,NOT(NETWORKDAYS.INTL(AA$4,AA$4,Chômés))),"*",Montant),
IF(_T_E=AA$4,IF(OR(AA$4=Tout_JF_P,NOT(NETWORKDAYS.INTL(AA$4,AA$4,Chômés))),"*",Montant),
IF(AND(OFFSET(AA8,,-Sens)&lt;&gt;"",OR(OFFSET(AA$4,,-Sens)=Tout_JF_P,NOT(NETWORKDAYS.INTL(OFFSET(AA$4,,-Sens),OFFSET(AA$4,,-Sens),Chômés)))),IF(OR(AA$4=Tout_JF_P,NOT(NETWORKDAYS.INTL(AA$4,AA$4,Chômés))),"*",Montant),
"")))))),"")</f>
        <v/>
      </c>
      <c r="AB8" s="62" t="str">
        <f t="array" aca="1" ref="AB8" ca="1">IFERROR(IF(AB$4&lt;$D8,"",
IF(AB$4&gt;La_Dernière_Opération,"",
IF(AB$4=La_Dernière_Opération,Montant,
IF(AB$4=$D8,IF(OR(AB$4=Tout_JF_P,NOT(NETWORKDAYS.INTL(AB$4,AB$4,Chômés))),"*",Montant),
IF(_T_E=AB$4,IF(OR(AB$4=Tout_JF_P,NOT(NETWORKDAYS.INTL(AB$4,AB$4,Chômés))),"*",Montant),
IF(AND(OFFSET(AB8,,-Sens)&lt;&gt;"",OR(OFFSET(AB$4,,-Sens)=Tout_JF_P,NOT(NETWORKDAYS.INTL(OFFSET(AB$4,,-Sens),OFFSET(AB$4,,-Sens),Chômés)))),IF(OR(AB$4=Tout_JF_P,NOT(NETWORKDAYS.INTL(AB$4,AB$4,Chômés))),"*",Montant),
"")))))),"")</f>
        <v/>
      </c>
      <c r="AC8" s="62" t="str">
        <f t="array" aca="1" ref="AC8" ca="1">IFERROR(IF(AC$4&lt;$D8,"",
IF(AC$4&gt;La_Dernière_Opération,"",
IF(AC$4=La_Dernière_Opération,Montant,
IF(AC$4=$D8,IF(OR(AC$4=Tout_JF_P,NOT(NETWORKDAYS.INTL(AC$4,AC$4,Chômés))),"*",Montant),
IF(_T_E=AC$4,IF(OR(AC$4=Tout_JF_P,NOT(NETWORKDAYS.INTL(AC$4,AC$4,Chômés))),"*",Montant),
IF(AND(OFFSET(AC8,,-Sens)&lt;&gt;"",OR(OFFSET(AC$4,,-Sens)=Tout_JF_P,NOT(NETWORKDAYS.INTL(OFFSET(AC$4,,-Sens),OFFSET(AC$4,,-Sens),Chômés)))),IF(OR(AC$4=Tout_JF_P,NOT(NETWORKDAYS.INTL(AC$4,AC$4,Chômés))),"*",Montant),
"")))))),"")</f>
        <v/>
      </c>
      <c r="AD8" s="62" t="str">
        <f t="array" aca="1" ref="AD8" ca="1">IFERROR(IF(AD$4&lt;$D8,"",
IF(AD$4&gt;La_Dernière_Opération,"",
IF(AD$4=La_Dernière_Opération,Montant,
IF(AD$4=$D8,IF(OR(AD$4=Tout_JF_P,NOT(NETWORKDAYS.INTL(AD$4,AD$4,Chômés))),"*",Montant),
IF(_T_E=AD$4,IF(OR(AD$4=Tout_JF_P,NOT(NETWORKDAYS.INTL(AD$4,AD$4,Chômés))),"*",Montant),
IF(AND(OFFSET(AD8,,-Sens)&lt;&gt;"",OR(OFFSET(AD$4,,-Sens)=Tout_JF_P,NOT(NETWORKDAYS.INTL(OFFSET(AD$4,,-Sens),OFFSET(AD$4,,-Sens),Chômés)))),IF(OR(AD$4=Tout_JF_P,NOT(NETWORKDAYS.INTL(AD$4,AD$4,Chômés))),"*",Montant),
"")))))),"")</f>
        <v/>
      </c>
      <c r="AE8" s="62" t="str">
        <f t="array" aca="1" ref="AE8" ca="1">IFERROR(IF(AE$4&lt;$D8,"",
IF(AE$4&gt;La_Dernière_Opération,"",
IF(AE$4=La_Dernière_Opération,Montant,
IF(AE$4=$D8,IF(OR(AE$4=Tout_JF_P,NOT(NETWORKDAYS.INTL(AE$4,AE$4,Chômés))),"*",Montant),
IF(_T_E=AE$4,IF(OR(AE$4=Tout_JF_P,NOT(NETWORKDAYS.INTL(AE$4,AE$4,Chômés))),"*",Montant),
IF(AND(OFFSET(AE8,,-Sens)&lt;&gt;"",OR(OFFSET(AE$4,,-Sens)=Tout_JF_P,NOT(NETWORKDAYS.INTL(OFFSET(AE$4,,-Sens),OFFSET(AE$4,,-Sens),Chômés)))),IF(OR(AE$4=Tout_JF_P,NOT(NETWORKDAYS.INTL(AE$4,AE$4,Chômés))),"*",Montant),
"")))))),"")</f>
        <v/>
      </c>
      <c r="AF8" s="62" t="str">
        <f t="array" aca="1" ref="AF8" ca="1">IFERROR(IF(AF$4&lt;$D8,"",
IF(AF$4&gt;La_Dernière_Opération,"",
IF(AF$4=La_Dernière_Opération,Montant,
IF(AF$4=$D8,IF(OR(AF$4=Tout_JF_P,NOT(NETWORKDAYS.INTL(AF$4,AF$4,Chômés))),"*",Montant),
IF(_T_E=AF$4,IF(OR(AF$4=Tout_JF_P,NOT(NETWORKDAYS.INTL(AF$4,AF$4,Chômés))),"*",Montant),
IF(AND(OFFSET(AF8,,-Sens)&lt;&gt;"",OR(OFFSET(AF$4,,-Sens)=Tout_JF_P,NOT(NETWORKDAYS.INTL(OFFSET(AF$4,,-Sens),OFFSET(AF$4,,-Sens),Chômés)))),IF(OR(AF$4=Tout_JF_P,NOT(NETWORKDAYS.INTL(AF$4,AF$4,Chômés))),"*",Montant),
"")))))),"")</f>
        <v/>
      </c>
      <c r="AG8" s="62" t="str">
        <f t="array" aca="1" ref="AG8" ca="1">IFERROR(IF(AG$4&lt;$D8,"",
IF(AG$4&gt;La_Dernière_Opération,"",
IF(AG$4=La_Dernière_Opération,Montant,
IF(AG$4=$D8,IF(OR(AG$4=Tout_JF_P,NOT(NETWORKDAYS.INTL(AG$4,AG$4,Chômés))),"*",Montant),
IF(_T_E=AG$4,IF(OR(AG$4=Tout_JF_P,NOT(NETWORKDAYS.INTL(AG$4,AG$4,Chômés))),"*",Montant),
IF(AND(OFFSET(AG8,,-Sens)&lt;&gt;"",OR(OFFSET(AG$4,,-Sens)=Tout_JF_P,NOT(NETWORKDAYS.INTL(OFFSET(AG$4,,-Sens),OFFSET(AG$4,,-Sens),Chômés)))),IF(OR(AG$4=Tout_JF_P,NOT(NETWORKDAYS.INTL(AG$4,AG$4,Chômés))),"*",Montant),
"")))))),"")</f>
        <v/>
      </c>
      <c r="AH8" s="62" t="str">
        <f t="array" aca="1" ref="AH8" ca="1">IFERROR(IF(AH$4&lt;$D8,"",
IF(AH$4&gt;La_Dernière_Opération,"",
IF(AH$4=La_Dernière_Opération,Montant,
IF(AH$4=$D8,IF(OR(AH$4=Tout_JF_P,NOT(NETWORKDAYS.INTL(AH$4,AH$4,Chômés))),"*",Montant),
IF(_T_E=AH$4,IF(OR(AH$4=Tout_JF_P,NOT(NETWORKDAYS.INTL(AH$4,AH$4,Chômés))),"*",Montant),
IF(AND(OFFSET(AH8,,-Sens)&lt;&gt;"",OR(OFFSET(AH$4,,-Sens)=Tout_JF_P,NOT(NETWORKDAYS.INTL(OFFSET(AH$4,,-Sens),OFFSET(AH$4,,-Sens),Chômés)))),IF(OR(AH$4=Tout_JF_P,NOT(NETWORKDAYS.INTL(AH$4,AH$4,Chômés))),"*",Montant),
"")))))),"")</f>
        <v/>
      </c>
      <c r="AI8" s="62" t="str">
        <f t="array" aca="1" ref="AI8" ca="1">IFERROR(IF(AI$4&lt;$D8,"",
IF(AI$4&gt;La_Dernière_Opération,"",
IF(AI$4=La_Dernière_Opération,Montant,
IF(AI$4=$D8,IF(OR(AI$4=Tout_JF_P,NOT(NETWORKDAYS.INTL(AI$4,AI$4,Chômés))),"*",Montant),
IF(_T_E=AI$4,IF(OR(AI$4=Tout_JF_P,NOT(NETWORKDAYS.INTL(AI$4,AI$4,Chômés))),"*",Montant),
IF(AND(OFFSET(AI8,,-Sens)&lt;&gt;"",OR(OFFSET(AI$4,,-Sens)=Tout_JF_P,NOT(NETWORKDAYS.INTL(OFFSET(AI$4,,-Sens),OFFSET(AI$4,,-Sens),Chômés)))),IF(OR(AI$4=Tout_JF_P,NOT(NETWORKDAYS.INTL(AI$4,AI$4,Chômés))),"*",Montant),
"")))))),"")</f>
        <v/>
      </c>
      <c r="AJ8" s="62" t="str">
        <f t="array" aca="1" ref="AJ8" ca="1">IFERROR(IF(AJ$4&lt;$D8,"",
IF(AJ$4&gt;La_Dernière_Opération,"",
IF(AJ$4=La_Dernière_Opération,Montant,
IF(AJ$4=$D8,IF(OR(AJ$4=Tout_JF_P,NOT(NETWORKDAYS.INTL(AJ$4,AJ$4,Chômés))),"*",Montant),
IF(_T_E=AJ$4,IF(OR(AJ$4=Tout_JF_P,NOT(NETWORKDAYS.INTL(AJ$4,AJ$4,Chômés))),"*",Montant),
IF(AND(OFFSET(AJ8,,-Sens)&lt;&gt;"",OR(OFFSET(AJ$4,,-Sens)=Tout_JF_P,NOT(NETWORKDAYS.INTL(OFFSET(AJ$4,,-Sens),OFFSET(AJ$4,,-Sens),Chômés)))),IF(OR(AJ$4=Tout_JF_P,NOT(NETWORKDAYS.INTL(AJ$4,AJ$4,Chômés))),"*",Montant),
"")))))),"")</f>
        <v/>
      </c>
      <c r="AK8" s="62" t="str">
        <f t="array" aca="1" ref="AK8" ca="1">IFERROR(IF(AK$4&lt;$D8,"",
IF(AK$4&gt;La_Dernière_Opération,"",
IF(AK$4=La_Dernière_Opération,Montant,
IF(AK$4=$D8,IF(OR(AK$4=Tout_JF_P,NOT(NETWORKDAYS.INTL(AK$4,AK$4,Chômés))),"*",Montant),
IF(_T_E=AK$4,IF(OR(AK$4=Tout_JF_P,NOT(NETWORKDAYS.INTL(AK$4,AK$4,Chômés))),"*",Montant),
IF(AND(OFFSET(AK8,,-Sens)&lt;&gt;"",OR(OFFSET(AK$4,,-Sens)=Tout_JF_P,NOT(NETWORKDAYS.INTL(OFFSET(AK$4,,-Sens),OFFSET(AK$4,,-Sens),Chômés)))),IF(OR(AK$4=Tout_JF_P,NOT(NETWORKDAYS.INTL(AK$4,AK$4,Chômés))),"*",Montant),
"")))))),"")</f>
        <v/>
      </c>
      <c r="AL8" s="62" t="str">
        <f t="array" aca="1" ref="AL8" ca="1">IFERROR(IF(AL$4&lt;$D8,"",
IF(AL$4&gt;La_Dernière_Opération,"",
IF(AL$4=La_Dernière_Opération,Montant,
IF(AL$4=$D8,IF(OR(AL$4=Tout_JF_P,NOT(NETWORKDAYS.INTL(AL$4,AL$4,Chômés))),"*",Montant),
IF(_T_E=AL$4,IF(OR(AL$4=Tout_JF_P,NOT(NETWORKDAYS.INTL(AL$4,AL$4,Chômés))),"*",Montant),
IF(AND(OFFSET(AL8,,-Sens)&lt;&gt;"",OR(OFFSET(AL$4,,-Sens)=Tout_JF_P,NOT(NETWORKDAYS.INTL(OFFSET(AL$4,,-Sens),OFFSET(AL$4,,-Sens),Chômés)))),IF(OR(AL$4=Tout_JF_P,NOT(NETWORKDAYS.INTL(AL$4,AL$4,Chômés))),"*",Montant),
"")))))),"")</f>
        <v/>
      </c>
      <c r="AM8" s="62" t="str">
        <f t="array" aca="1" ref="AM8" ca="1">IFERROR(IF(AM$4&lt;$D8,"",
IF(AM$4&gt;La_Dernière_Opération,"",
IF(AM$4=La_Dernière_Opération,Montant,
IF(AM$4=$D8,IF(OR(AM$4=Tout_JF_P,NOT(NETWORKDAYS.INTL(AM$4,AM$4,Chômés))),"*",Montant),
IF(_T_E=AM$4,IF(OR(AM$4=Tout_JF_P,NOT(NETWORKDAYS.INTL(AM$4,AM$4,Chômés))),"*",Montant),
IF(AND(OFFSET(AM8,,-Sens)&lt;&gt;"",OR(OFFSET(AM$4,,-Sens)=Tout_JF_P,NOT(NETWORKDAYS.INTL(OFFSET(AM$4,,-Sens),OFFSET(AM$4,,-Sens),Chômés)))),IF(OR(AM$4=Tout_JF_P,NOT(NETWORKDAYS.INTL(AM$4,AM$4,Chômés))),"*",Montant),
"")))))),"")</f>
        <v/>
      </c>
      <c r="AN8" s="62" t="str">
        <f t="array" aca="1" ref="AN8" ca="1">IFERROR(IF(AN$4&lt;$D8,"",
IF(AN$4&gt;La_Dernière_Opération,"",
IF(AN$4=La_Dernière_Opération,Montant,
IF(AN$4=$D8,IF(OR(AN$4=Tout_JF_P,NOT(NETWORKDAYS.INTL(AN$4,AN$4,Chômés))),"*",Montant),
IF(_T_E=AN$4,IF(OR(AN$4=Tout_JF_P,NOT(NETWORKDAYS.INTL(AN$4,AN$4,Chômés))),"*",Montant),
IF(AND(OFFSET(AN8,,-Sens)&lt;&gt;"",OR(OFFSET(AN$4,,-Sens)=Tout_JF_P,NOT(NETWORKDAYS.INTL(OFFSET(AN$4,,-Sens),OFFSET(AN$4,,-Sens),Chômés)))),IF(OR(AN$4=Tout_JF_P,NOT(NETWORKDAYS.INTL(AN$4,AN$4,Chômés))),"*",Montant),
"")))))),"")</f>
        <v/>
      </c>
      <c r="AO8" s="62" t="str">
        <f t="array" aca="1" ref="AO8" ca="1">IFERROR(IF(AO$4&lt;$D8,"",
IF(AO$4&gt;La_Dernière_Opération,"",
IF(AO$4=La_Dernière_Opération,Montant,
IF(AO$4=$D8,IF(OR(AO$4=Tout_JF_P,NOT(NETWORKDAYS.INTL(AO$4,AO$4,Chômés))),"*",Montant),
IF(_T_E=AO$4,IF(OR(AO$4=Tout_JF_P,NOT(NETWORKDAYS.INTL(AO$4,AO$4,Chômés))),"*",Montant),
IF(AND(OFFSET(AO8,,-Sens)&lt;&gt;"",OR(OFFSET(AO$4,,-Sens)=Tout_JF_P,NOT(NETWORKDAYS.INTL(OFFSET(AO$4,,-Sens),OFFSET(AO$4,,-Sens),Chômés)))),IF(OR(AO$4=Tout_JF_P,NOT(NETWORKDAYS.INTL(AO$4,AO$4,Chômés))),"*",Montant),
"")))))),"")</f>
        <v/>
      </c>
      <c r="AP8" s="62" t="str">
        <f t="array" aca="1" ref="AP8" ca="1">IFERROR(IF(AP$4&lt;$D8,"",
IF(AP$4&gt;La_Dernière_Opération,"",
IF(AP$4=La_Dernière_Opération,Montant,
IF(AP$4=$D8,IF(OR(AP$4=Tout_JF_P,NOT(NETWORKDAYS.INTL(AP$4,AP$4,Chômés))),"*",Montant),
IF(_T_E=AP$4,IF(OR(AP$4=Tout_JF_P,NOT(NETWORKDAYS.INTL(AP$4,AP$4,Chômés))),"*",Montant),
IF(AND(OFFSET(AP8,,-Sens)&lt;&gt;"",OR(OFFSET(AP$4,,-Sens)=Tout_JF_P,NOT(NETWORKDAYS.INTL(OFFSET(AP$4,,-Sens),OFFSET(AP$4,,-Sens),Chômés)))),IF(OR(AP$4=Tout_JF_P,NOT(NETWORKDAYS.INTL(AP$4,AP$4,Chômés))),"*",Montant),
"")))))),"")</f>
        <v/>
      </c>
      <c r="AQ8" s="62" t="str">
        <f t="array" aca="1" ref="AQ8" ca="1">IFERROR(IF(AQ$4&lt;$D8,"",
IF(AQ$4&gt;La_Dernière_Opération,"",
IF(AQ$4=La_Dernière_Opération,Montant,
IF(AQ$4=$D8,IF(OR(AQ$4=Tout_JF_P,NOT(NETWORKDAYS.INTL(AQ$4,AQ$4,Chômés))),"*",Montant),
IF(_T_E=AQ$4,IF(OR(AQ$4=Tout_JF_P,NOT(NETWORKDAYS.INTL(AQ$4,AQ$4,Chômés))),"*",Montant),
IF(AND(OFFSET(AQ8,,-Sens)&lt;&gt;"",OR(OFFSET(AQ$4,,-Sens)=Tout_JF_P,NOT(NETWORKDAYS.INTL(OFFSET(AQ$4,,-Sens),OFFSET(AQ$4,,-Sens),Chômés)))),IF(OR(AQ$4=Tout_JF_P,NOT(NETWORKDAYS.INTL(AQ$4,AQ$4,Chômés))),"*",Montant),
"")))))),"")</f>
        <v/>
      </c>
      <c r="AR8" s="62" t="str">
        <f t="array" aca="1" ref="AR8" ca="1">IFERROR(IF(AR$4&lt;$D8,"",
IF(AR$4&gt;La_Dernière_Opération,"",
IF(AR$4=La_Dernière_Opération,Montant,
IF(AR$4=$D8,IF(OR(AR$4=Tout_JF_P,NOT(NETWORKDAYS.INTL(AR$4,AR$4,Chômés))),"*",Montant),
IF(_T_E=AR$4,IF(OR(AR$4=Tout_JF_P,NOT(NETWORKDAYS.INTL(AR$4,AR$4,Chômés))),"*",Montant),
IF(AND(OFFSET(AR8,,-Sens)&lt;&gt;"",OR(OFFSET(AR$4,,-Sens)=Tout_JF_P,NOT(NETWORKDAYS.INTL(OFFSET(AR$4,,-Sens),OFFSET(AR$4,,-Sens),Chômés)))),IF(OR(AR$4=Tout_JF_P,NOT(NETWORKDAYS.INTL(AR$4,AR$4,Chômés))),"*",Montant),
"")))))),"")</f>
        <v/>
      </c>
      <c r="AS8" s="62" t="str">
        <f t="array" aca="1" ref="AS8" ca="1">IFERROR(IF(AS$4&lt;$D8,"",
IF(AS$4&gt;La_Dernière_Opération,"",
IF(AS$4=La_Dernière_Opération,Montant,
IF(AS$4=$D8,IF(OR(AS$4=Tout_JF_P,NOT(NETWORKDAYS.INTL(AS$4,AS$4,Chômés))),"*",Montant),
IF(_T_E=AS$4,IF(OR(AS$4=Tout_JF_P,NOT(NETWORKDAYS.INTL(AS$4,AS$4,Chômés))),"*",Montant),
IF(AND(OFFSET(AS8,,-Sens)&lt;&gt;"",OR(OFFSET(AS$4,,-Sens)=Tout_JF_P,NOT(NETWORKDAYS.INTL(OFFSET(AS$4,,-Sens),OFFSET(AS$4,,-Sens),Chômés)))),IF(OR(AS$4=Tout_JF_P,NOT(NETWORKDAYS.INTL(AS$4,AS$4,Chômés))),"*",Montant),
"")))))),"")</f>
        <v/>
      </c>
      <c r="AT8" s="62" t="str">
        <f t="array" aca="1" ref="AT8" ca="1">IFERROR(IF(AT$4&lt;$D8,"",
IF(AT$4&gt;La_Dernière_Opération,"",
IF(AT$4=La_Dernière_Opération,Montant,
IF(AT$4=$D8,IF(OR(AT$4=Tout_JF_P,NOT(NETWORKDAYS.INTL(AT$4,AT$4,Chômés))),"*",Montant),
IF(_T_E=AT$4,IF(OR(AT$4=Tout_JF_P,NOT(NETWORKDAYS.INTL(AT$4,AT$4,Chômés))),"*",Montant),
IF(AND(OFFSET(AT8,,-Sens)&lt;&gt;"",OR(OFFSET(AT$4,,-Sens)=Tout_JF_P,NOT(NETWORKDAYS.INTL(OFFSET(AT$4,,-Sens),OFFSET(AT$4,,-Sens),Chômés)))),IF(OR(AT$4=Tout_JF_P,NOT(NETWORKDAYS.INTL(AT$4,AT$4,Chômés))),"*",Montant),
"")))))),"")</f>
        <v/>
      </c>
      <c r="AU8" s="62" t="str">
        <f t="array" aca="1" ref="AU8" ca="1">IFERROR(IF(AU$4&lt;$D8,"",
IF(AU$4&gt;La_Dernière_Opération,"",
IF(AU$4=La_Dernière_Opération,Montant,
IF(AU$4=$D8,IF(OR(AU$4=Tout_JF_P,NOT(NETWORKDAYS.INTL(AU$4,AU$4,Chômés))),"*",Montant),
IF(_T_E=AU$4,IF(OR(AU$4=Tout_JF_P,NOT(NETWORKDAYS.INTL(AU$4,AU$4,Chômés))),"*",Montant),
IF(AND(OFFSET(AU8,,-Sens)&lt;&gt;"",OR(OFFSET(AU$4,,-Sens)=Tout_JF_P,NOT(NETWORKDAYS.INTL(OFFSET(AU$4,,-Sens),OFFSET(AU$4,,-Sens),Chômés)))),IF(OR(AU$4=Tout_JF_P,NOT(NETWORKDAYS.INTL(AU$4,AU$4,Chômés))),"*",Montant),
"")))))),"")</f>
        <v/>
      </c>
      <c r="AV8" s="62" t="str">
        <f t="array" aca="1" ref="AV8" ca="1">IFERROR(IF(AV$4&lt;$D8,"",
IF(AV$4&gt;La_Dernière_Opération,"",
IF(AV$4=La_Dernière_Opération,Montant,
IF(AV$4=$D8,IF(OR(AV$4=Tout_JF_P,NOT(NETWORKDAYS.INTL(AV$4,AV$4,Chômés))),"*",Montant),
IF(_T_E=AV$4,IF(OR(AV$4=Tout_JF_P,NOT(NETWORKDAYS.INTL(AV$4,AV$4,Chômés))),"*",Montant),
IF(AND(OFFSET(AV8,,-Sens)&lt;&gt;"",OR(OFFSET(AV$4,,-Sens)=Tout_JF_P,NOT(NETWORKDAYS.INTL(OFFSET(AV$4,,-Sens),OFFSET(AV$4,,-Sens),Chômés)))),IF(OR(AV$4=Tout_JF_P,NOT(NETWORKDAYS.INTL(AV$4,AV$4,Chômés))),"*",Montant),
"")))))),"")</f>
        <v/>
      </c>
      <c r="AW8" s="62" t="str">
        <f t="array" aca="1" ref="AW8" ca="1">IFERROR(IF(AW$4&lt;$D8,"",
IF(AW$4&gt;La_Dernière_Opération,"",
IF(AW$4=La_Dernière_Opération,Montant,
IF(AW$4=$D8,IF(OR(AW$4=Tout_JF_P,NOT(NETWORKDAYS.INTL(AW$4,AW$4,Chômés))),"*",Montant),
IF(_T_E=AW$4,IF(OR(AW$4=Tout_JF_P,NOT(NETWORKDAYS.INTL(AW$4,AW$4,Chômés))),"*",Montant),
IF(AND(OFFSET(AW8,,-Sens)&lt;&gt;"",OR(OFFSET(AW$4,,-Sens)=Tout_JF_P,NOT(NETWORKDAYS.INTL(OFFSET(AW$4,,-Sens),OFFSET(AW$4,,-Sens),Chômés)))),IF(OR(AW$4=Tout_JF_P,NOT(NETWORKDAYS.INTL(AW$4,AW$4,Chômés))),"*",Montant),
"")))))),"")</f>
        <v/>
      </c>
      <c r="AX8" s="62" t="str">
        <f t="array" aca="1" ref="AX8" ca="1">IFERROR(IF(AX$4&lt;$D8,"",
IF(AX$4&gt;La_Dernière_Opération,"",
IF(AX$4=La_Dernière_Opération,Montant,
IF(AX$4=$D8,IF(OR(AX$4=Tout_JF_P,NOT(NETWORKDAYS.INTL(AX$4,AX$4,Chômés))),"*",Montant),
IF(_T_E=AX$4,IF(OR(AX$4=Tout_JF_P,NOT(NETWORKDAYS.INTL(AX$4,AX$4,Chômés))),"*",Montant),
IF(AND(OFFSET(AX8,,-Sens)&lt;&gt;"",OR(OFFSET(AX$4,,-Sens)=Tout_JF_P,NOT(NETWORKDAYS.INTL(OFFSET(AX$4,,-Sens),OFFSET(AX$4,,-Sens),Chômés)))),IF(OR(AX$4=Tout_JF_P,NOT(NETWORKDAYS.INTL(AX$4,AX$4,Chômés))),"*",Montant),
"")))))),"")</f>
        <v/>
      </c>
    </row>
    <row r="9" spans="1:50" ht="26.25" x14ac:dyDescent="0.25">
      <c r="A9" s="63" t="s">
        <v>116</v>
      </c>
      <c r="B9" s="44" t="s">
        <v>110</v>
      </c>
      <c r="C9" s="35"/>
      <c r="D9" s="56">
        <v>43960</v>
      </c>
      <c r="E9" s="30" t="s">
        <v>57</v>
      </c>
      <c r="F9" s="30">
        <v>10000</v>
      </c>
      <c r="G9" s="35"/>
      <c r="H9" s="56">
        <f t="array" aca="1" ref="H9" ca="1">IF(OR($D9=Fériés,$D9=Ponts,NOT(NETWORKDAYS.INTL($D9,$D9,Chômés))),"Erreur de",IF($D9="","Absence de",IFERROR(
IF($I9="Terminé","Opération",
IF(TODAY()&lt;=$D9,$D9,
IF($I9&lt;WORKDAY.INTL(Prochaine_Echéance,IF(OR(WORKDAY.INTL(Prochaine_Echéance,0,Chômés,Tout_JF_P)=Tout_JF_P),1,0)*Sens,Chômés,Tout_JF_P),
$I9,
WORKDAY.INTL(Prochaine_Echéance,IF(OR(WORKDAY.INTL(Prochaine_Echéance,0,Chômés,Tout_JF_P)=Tout_JF_P),1,0)*Sens,Chômés,Tout_JF_P))
)),
IF($D9="","Absence de","Erreur de"))))</f>
        <v>43960</v>
      </c>
      <c r="I9" s="60" t="str">
        <f t="array" aca="1" ref="I9" ca="1">IF(OR($D9=Fériés,$D9=Ponts,NOT(NETWORKDAYS.INTL($D9,$D9,Chômés))),"date de début",IFERROR(
IF(La_Dernière_Opération&gt;EDATE($D9,100),"Perpétuel",
IF(La_Dernière_Opération&lt;TODAY(),"Terminé",La_Dernière_Opération)),IF(AND(ISNUMBER($D9),$E9=""),"périodicité","date de début")))</f>
        <v>date de début</v>
      </c>
      <c r="J9" s="40" t="str">
        <f t="array" aca="1" ref="J9" ca="1">IFERROR(IF(J$4&lt;$D9,"",
IF(J$4&gt;La_Dernière_Opération,"",
IF(J$4=La_Dernière_Opération,Montant,
IF(J$4=$D9,IF(OR(J$4=Tout_JF_P,NOT(NETWORKDAYS.INTL(J$4,J$4,Chômés))),"*",Montant),
IF(_T_E=J$4,IF(OR(J$4=Tout_JF_P,NOT(NETWORKDAYS.INTL(J$4,J$4,Chômés))),"*",Montant),
IF(AND(OFFSET(J9,,-Sens)&lt;&gt;"",OR(OFFSET(J$4,,-Sens)=Tout_JF_P,NOT(NETWORKDAYS.INTL(OFFSET(J$4,,-Sens),OFFSET(J$4,,-Sens),Chômés)))),IF(OR(J$4=Tout_JF_P,NOT(NETWORKDAYS.INTL(J$4,J$4,Chômés))),"*",Montant),
"")))))),"")</f>
        <v/>
      </c>
      <c r="K9" s="40" t="str">
        <f t="array" aca="1" ref="K9" ca="1">IFERROR(IF(K$4&lt;$D9,"",
IF(K$4&gt;La_Dernière_Opération,"",
IF(K$4=La_Dernière_Opération,Montant,
IF(K$4=$D9,IF(OR(K$4=Tout_JF_P,NOT(NETWORKDAYS.INTL(K$4,K$4,Chômés))),"*",Montant),
IF(_T_E=K$4,IF(OR(K$4=Tout_JF_P,NOT(NETWORKDAYS.INTL(K$4,K$4,Chômés))),"*",Montant),
IF(AND(OFFSET(K9,,-Sens)&lt;&gt;"",OR(OFFSET(K$4,,-Sens)=Tout_JF_P,NOT(NETWORKDAYS.INTL(OFFSET(K$4,,-Sens),OFFSET(K$4,,-Sens),Chômés)))),IF(OR(K$4=Tout_JF_P,NOT(NETWORKDAYS.INTL(K$4,K$4,Chômés))),"*",Montant),
"")))))),"")</f>
        <v/>
      </c>
      <c r="L9" s="40" t="str">
        <f t="array" aca="1" ref="L9" ca="1">IFERROR(IF(L$4&lt;$D9,"",
IF(L$4&gt;La_Dernière_Opération,"",
IF(L$4=La_Dernière_Opération,Montant,
IF(L$4=$D9,IF(OR(L$4=Tout_JF_P,NOT(NETWORKDAYS.INTL(L$4,L$4,Chômés))),"*",Montant),
IF(_T_E=L$4,IF(OR(L$4=Tout_JF_P,NOT(NETWORKDAYS.INTL(L$4,L$4,Chômés))),"*",Montant),
IF(AND(OFFSET(L9,,-Sens)&lt;&gt;"",OR(OFFSET(L$4,,-Sens)=Tout_JF_P,NOT(NETWORKDAYS.INTL(OFFSET(L$4,,-Sens),OFFSET(L$4,,-Sens),Chômés)))),IF(OR(L$4=Tout_JF_P,NOT(NETWORKDAYS.INTL(L$4,L$4,Chômés))),"*",Montant),
"")))))),"")</f>
        <v/>
      </c>
      <c r="M9" s="40" t="str">
        <f t="array" aca="1" ref="M9" ca="1">IFERROR(IF(M$4&lt;$D9,"",
IF(M$4&gt;La_Dernière_Opération,"",
IF(M$4=La_Dernière_Opération,Montant,
IF(M$4=$D9,IF(OR(M$4=Tout_JF_P,NOT(NETWORKDAYS.INTL(M$4,M$4,Chômés))),"*",Montant),
IF(_T_E=M$4,IF(OR(M$4=Tout_JF_P,NOT(NETWORKDAYS.INTL(M$4,M$4,Chômés))),"*",Montant),
IF(AND(OFFSET(M9,,-Sens)&lt;&gt;"",OR(OFFSET(M$4,,-Sens)=Tout_JF_P,NOT(NETWORKDAYS.INTL(OFFSET(M$4,,-Sens),OFFSET(M$4,,-Sens),Chômés)))),IF(OR(M$4=Tout_JF_P,NOT(NETWORKDAYS.INTL(M$4,M$4,Chômés))),"*",Montant),
"")))))),"")</f>
        <v/>
      </c>
      <c r="N9" s="40" t="str">
        <f t="array" aca="1" ref="N9" ca="1">IFERROR(IF(N$4&lt;$D9,"",
IF(N$4&gt;La_Dernière_Opération,"",
IF(N$4=La_Dernière_Opération,Montant,
IF(N$4=$D9,IF(OR(N$4=Tout_JF_P,NOT(NETWORKDAYS.INTL(N$4,N$4,Chômés))),"*",Montant),
IF(_T_E=N$4,IF(OR(N$4=Tout_JF_P,NOT(NETWORKDAYS.INTL(N$4,N$4,Chômés))),"*",Montant),
IF(AND(OFFSET(N9,,-Sens)&lt;&gt;"",OR(OFFSET(N$4,,-Sens)=Tout_JF_P,NOT(NETWORKDAYS.INTL(OFFSET(N$4,,-Sens),OFFSET(N$4,,-Sens),Chômés)))),IF(OR(N$4=Tout_JF_P,NOT(NETWORKDAYS.INTL(N$4,N$4,Chômés))),"*",Montant),
"")))))),"")</f>
        <v/>
      </c>
      <c r="O9" s="40" t="str">
        <f t="array" aca="1" ref="O9" ca="1">IFERROR(IF(O$4&lt;$D9,"",
IF(O$4&gt;La_Dernière_Opération,"",
IF(O$4=La_Dernière_Opération,Montant,
IF(O$4=$D9,IF(OR(O$4=Tout_JF_P,NOT(NETWORKDAYS.INTL(O$4,O$4,Chômés))),"*",Montant),
IF(_T_E=O$4,IF(OR(O$4=Tout_JF_P,NOT(NETWORKDAYS.INTL(O$4,O$4,Chômés))),"*",Montant),
IF(AND(OFFSET(O9,,-Sens)&lt;&gt;"",OR(OFFSET(O$4,,-Sens)=Tout_JF_P,NOT(NETWORKDAYS.INTL(OFFSET(O$4,,-Sens),OFFSET(O$4,,-Sens),Chômés)))),IF(OR(O$4=Tout_JF_P,NOT(NETWORKDAYS.INTL(O$4,O$4,Chômés))),"*",Montant),
"")))))),"")</f>
        <v/>
      </c>
      <c r="P9" s="40" t="str">
        <f t="array" aca="1" ref="P9" ca="1">IFERROR(IF(P$4&lt;$D9,"",
IF(P$4&gt;La_Dernière_Opération,"",
IF(P$4=La_Dernière_Opération,Montant,
IF(P$4=$D9,IF(OR(P$4=Tout_JF_P,NOT(NETWORKDAYS.INTL(P$4,P$4,Chômés))),"*",Montant),
IF(_T_E=P$4,IF(OR(P$4=Tout_JF_P,NOT(NETWORKDAYS.INTL(P$4,P$4,Chômés))),"*",Montant),
IF(AND(OFFSET(P9,,-Sens)&lt;&gt;"",OR(OFFSET(P$4,,-Sens)=Tout_JF_P,NOT(NETWORKDAYS.INTL(OFFSET(P$4,,-Sens),OFFSET(P$4,,-Sens),Chômés)))),IF(OR(P$4=Tout_JF_P,NOT(NETWORKDAYS.INTL(P$4,P$4,Chômés))),"*",Montant),
"")))))),"")</f>
        <v/>
      </c>
      <c r="Q9" s="40" t="str">
        <f t="array" aca="1" ref="Q9" ca="1">IFERROR(IF(Q$4&lt;$D9,"",
IF(Q$4&gt;La_Dernière_Opération,"",
IF(Q$4=La_Dernière_Opération,Montant,
IF(Q$4=$D9,IF(OR(Q$4=Tout_JF_P,NOT(NETWORKDAYS.INTL(Q$4,Q$4,Chômés))),"*",Montant),
IF(_T_E=Q$4,IF(OR(Q$4=Tout_JF_P,NOT(NETWORKDAYS.INTL(Q$4,Q$4,Chômés))),"*",Montant),
IF(AND(OFFSET(Q9,,-Sens)&lt;&gt;"",OR(OFFSET(Q$4,,-Sens)=Tout_JF_P,NOT(NETWORKDAYS.INTL(OFFSET(Q$4,,-Sens),OFFSET(Q$4,,-Sens),Chômés)))),IF(OR(Q$4=Tout_JF_P,NOT(NETWORKDAYS.INTL(Q$4,Q$4,Chômés))),"*",Montant),
"")))))),"")</f>
        <v/>
      </c>
      <c r="R9" s="62" t="str">
        <f t="array" aca="1" ref="R9" ca="1">IFERROR(IF(R$4&lt;$D9,"",
IF(R$4&gt;La_Dernière_Opération,"",
IF(R$4=La_Dernière_Opération,Montant,
IF(R$4=$D9,IF(OR(R$4=Tout_JF_P,NOT(NETWORKDAYS.INTL(R$4,R$4,Chômés))),"*",Montant),
IF(_T_E=R$4,IF(OR(R$4=Tout_JF_P,NOT(NETWORKDAYS.INTL(R$4,R$4,Chômés))),"*",Montant),
IF(AND(OFFSET(R9,,-Sens)&lt;&gt;"",OR(OFFSET(R$4,,-Sens)=Tout_JF_P,NOT(NETWORKDAYS.INTL(OFFSET(R$4,,-Sens),OFFSET(R$4,,-Sens),Chômés)))),IF(OR(R$4=Tout_JF_P,NOT(NETWORKDAYS.INTL(R$4,R$4,Chômés))),"*",Montant),
"")))))),"")</f>
        <v/>
      </c>
      <c r="S9" s="62" t="str">
        <f t="array" aca="1" ref="S9" ca="1">IFERROR(IF(S$4&lt;$D9,"",
IF(S$4&gt;La_Dernière_Opération,"",
IF(S$4=La_Dernière_Opération,Montant,
IF(S$4=$D9,IF(OR(S$4=Tout_JF_P,NOT(NETWORKDAYS.INTL(S$4,S$4,Chômés))),"*",Montant),
IF(_T_E=S$4,IF(OR(S$4=Tout_JF_P,NOT(NETWORKDAYS.INTL(S$4,S$4,Chômés))),"*",Montant),
IF(AND(OFFSET(S9,,-Sens)&lt;&gt;"",OR(OFFSET(S$4,,-Sens)=Tout_JF_P,NOT(NETWORKDAYS.INTL(OFFSET(S$4,,-Sens),OFFSET(S$4,,-Sens),Chômés)))),IF(OR(S$4=Tout_JF_P,NOT(NETWORKDAYS.INTL(S$4,S$4,Chômés))),"*",Montant),
"")))))),"")</f>
        <v/>
      </c>
      <c r="T9" s="62" t="str">
        <f t="array" aca="1" ref="T9" ca="1">IFERROR(IF(T$4&lt;$D9,"",
IF(T$4&gt;La_Dernière_Opération,"",
IF(T$4=La_Dernière_Opération,Montant,
IF(T$4=$D9,IF(OR(T$4=Tout_JF_P,NOT(NETWORKDAYS.INTL(T$4,T$4,Chômés))),"*",Montant),
IF(_T_E=T$4,IF(OR(T$4=Tout_JF_P,NOT(NETWORKDAYS.INTL(T$4,T$4,Chômés))),"*",Montant),
IF(AND(OFFSET(T9,,-Sens)&lt;&gt;"",OR(OFFSET(T$4,,-Sens)=Tout_JF_P,NOT(NETWORKDAYS.INTL(OFFSET(T$4,,-Sens),OFFSET(T$4,,-Sens),Chômés)))),IF(OR(T$4=Tout_JF_P,NOT(NETWORKDAYS.INTL(T$4,T$4,Chômés))),"*",Montant),
"")))))),"")</f>
        <v/>
      </c>
      <c r="U9" s="62" t="str">
        <f t="array" aca="1" ref="U9" ca="1">IFERROR(IF(U$4&lt;$D9,"",
IF(U$4&gt;La_Dernière_Opération,"",
IF(U$4=La_Dernière_Opération,Montant,
IF(U$4=$D9,IF(OR(U$4=Tout_JF_P,NOT(NETWORKDAYS.INTL(U$4,U$4,Chômés))),"*",Montant),
IF(_T_E=U$4,IF(OR(U$4=Tout_JF_P,NOT(NETWORKDAYS.INTL(U$4,U$4,Chômés))),"*",Montant),
IF(AND(OFFSET(U9,,-Sens)&lt;&gt;"",OR(OFFSET(U$4,,-Sens)=Tout_JF_P,NOT(NETWORKDAYS.INTL(OFFSET(U$4,,-Sens),OFFSET(U$4,,-Sens),Chômés)))),IF(OR(U$4=Tout_JF_P,NOT(NETWORKDAYS.INTL(U$4,U$4,Chômés))),"*",Montant),
"")))))),"")</f>
        <v/>
      </c>
      <c r="V9" s="62" t="str">
        <f t="array" aca="1" ref="V9" ca="1">IFERROR(IF(V$4&lt;$D9,"",
IF(V$4&gt;La_Dernière_Opération,"",
IF(V$4=La_Dernière_Opération,Montant,
IF(V$4=$D9,IF(OR(V$4=Tout_JF_P,NOT(NETWORKDAYS.INTL(V$4,V$4,Chômés))),"*",Montant),
IF(_T_E=V$4,IF(OR(V$4=Tout_JF_P,NOT(NETWORKDAYS.INTL(V$4,V$4,Chômés))),"*",Montant),
IF(AND(OFFSET(V9,,-Sens)&lt;&gt;"",OR(OFFSET(V$4,,-Sens)=Tout_JF_P,NOT(NETWORKDAYS.INTL(OFFSET(V$4,,-Sens),OFFSET(V$4,,-Sens),Chômés)))),IF(OR(V$4=Tout_JF_P,NOT(NETWORKDAYS.INTL(V$4,V$4,Chômés))),"*",Montant),
"")))))),"")</f>
        <v/>
      </c>
      <c r="W9" s="62" t="str">
        <f t="array" aca="1" ref="W9" ca="1">IFERROR(IF(W$4&lt;$D9,"",
IF(W$4&gt;La_Dernière_Opération,"",
IF(W$4=La_Dernière_Opération,Montant,
IF(W$4=$D9,IF(OR(W$4=Tout_JF_P,NOT(NETWORKDAYS.INTL(W$4,W$4,Chômés))),"*",Montant),
IF(_T_E=W$4,IF(OR(W$4=Tout_JF_P,NOT(NETWORKDAYS.INTL(W$4,W$4,Chômés))),"*",Montant),
IF(AND(OFFSET(W9,,-Sens)&lt;&gt;"",OR(OFFSET(W$4,,-Sens)=Tout_JF_P,NOT(NETWORKDAYS.INTL(OFFSET(W$4,,-Sens),OFFSET(W$4,,-Sens),Chômés)))),IF(OR(W$4=Tout_JF_P,NOT(NETWORKDAYS.INTL(W$4,W$4,Chômés))),"*",Montant),
"")))))),"")</f>
        <v/>
      </c>
      <c r="X9" s="62" t="str">
        <f t="array" aca="1" ref="X9" ca="1">IFERROR(IF(X$4&lt;$D9,"",
IF(X$4&gt;La_Dernière_Opération,"",
IF(X$4=La_Dernière_Opération,Montant,
IF(X$4=$D9,IF(OR(X$4=Tout_JF_P,NOT(NETWORKDAYS.INTL(X$4,X$4,Chômés))),"*",Montant),
IF(_T_E=X$4,IF(OR(X$4=Tout_JF_P,NOT(NETWORKDAYS.INTL(X$4,X$4,Chômés))),"*",Montant),
IF(AND(OFFSET(X9,,-Sens)&lt;&gt;"",OR(OFFSET(X$4,,-Sens)=Tout_JF_P,NOT(NETWORKDAYS.INTL(OFFSET(X$4,,-Sens),OFFSET(X$4,,-Sens),Chômés)))),IF(OR(X$4=Tout_JF_P,NOT(NETWORKDAYS.INTL(X$4,X$4,Chômés))),"*",Montant),
"")))))),"")</f>
        <v/>
      </c>
      <c r="Y9" s="62" t="str">
        <f t="array" aca="1" ref="Y9" ca="1">IFERROR(IF(Y$4&lt;$D9,"",
IF(Y$4&gt;La_Dernière_Opération,"",
IF(Y$4=La_Dernière_Opération,Montant,
IF(Y$4=$D9,IF(OR(Y$4=Tout_JF_P,NOT(NETWORKDAYS.INTL(Y$4,Y$4,Chômés))),"*",Montant),
IF(_T_E=Y$4,IF(OR(Y$4=Tout_JF_P,NOT(NETWORKDAYS.INTL(Y$4,Y$4,Chômés))),"*",Montant),
IF(AND(OFFSET(Y9,,-Sens)&lt;&gt;"",OR(OFFSET(Y$4,,-Sens)=Tout_JF_P,NOT(NETWORKDAYS.INTL(OFFSET(Y$4,,-Sens),OFFSET(Y$4,,-Sens),Chômés)))),IF(OR(Y$4=Tout_JF_P,NOT(NETWORKDAYS.INTL(Y$4,Y$4,Chômés))),"*",Montant),
"")))))),"")</f>
        <v/>
      </c>
      <c r="Z9" s="62" t="str">
        <f t="array" aca="1" ref="Z9" ca="1">IFERROR(IF(Z$4&lt;$D9,"",
IF(Z$4&gt;La_Dernière_Opération,"",
IF(Z$4=La_Dernière_Opération,Montant,
IF(Z$4=$D9,IF(OR(Z$4=Tout_JF_P,NOT(NETWORKDAYS.INTL(Z$4,Z$4,Chômés))),"*",Montant),
IF(_T_E=Z$4,IF(OR(Z$4=Tout_JF_P,NOT(NETWORKDAYS.INTL(Z$4,Z$4,Chômés))),"*",Montant),
IF(AND(OFFSET(Z9,,-Sens)&lt;&gt;"",OR(OFFSET(Z$4,,-Sens)=Tout_JF_P,NOT(NETWORKDAYS.INTL(OFFSET(Z$4,,-Sens),OFFSET(Z$4,,-Sens),Chômés)))),IF(OR(Z$4=Tout_JF_P,NOT(NETWORKDAYS.INTL(Z$4,Z$4,Chômés))),"*",Montant),
"")))))),"")</f>
        <v/>
      </c>
      <c r="AA9" s="62" t="str">
        <f t="array" aca="1" ref="AA9" ca="1">IFERROR(IF(AA$4&lt;$D9,"",
IF(AA$4&gt;La_Dernière_Opération,"",
IF(AA$4=La_Dernière_Opération,Montant,
IF(AA$4=$D9,IF(OR(AA$4=Tout_JF_P,NOT(NETWORKDAYS.INTL(AA$4,AA$4,Chômés))),"*",Montant),
IF(_T_E=AA$4,IF(OR(AA$4=Tout_JF_P,NOT(NETWORKDAYS.INTL(AA$4,AA$4,Chômés))),"*",Montant),
IF(AND(OFFSET(AA9,,-Sens)&lt;&gt;"",OR(OFFSET(AA$4,,-Sens)=Tout_JF_P,NOT(NETWORKDAYS.INTL(OFFSET(AA$4,,-Sens),OFFSET(AA$4,,-Sens),Chômés)))),IF(OR(AA$4=Tout_JF_P,NOT(NETWORKDAYS.INTL(AA$4,AA$4,Chômés))),"*",Montant),
"")))))),"")</f>
        <v/>
      </c>
      <c r="AB9" s="62" t="str">
        <f t="array" aca="1" ref="AB9" ca="1">IFERROR(IF(AB$4&lt;$D9,"",
IF(AB$4&gt;La_Dernière_Opération,"",
IF(AB$4=La_Dernière_Opération,Montant,
IF(AB$4=$D9,IF(OR(AB$4=Tout_JF_P,NOT(NETWORKDAYS.INTL(AB$4,AB$4,Chômés))),"*",Montant),
IF(_T_E=AB$4,IF(OR(AB$4=Tout_JF_P,NOT(NETWORKDAYS.INTL(AB$4,AB$4,Chômés))),"*",Montant),
IF(AND(OFFSET(AB9,,-Sens)&lt;&gt;"",OR(OFFSET(AB$4,,-Sens)=Tout_JF_P,NOT(NETWORKDAYS.INTL(OFFSET(AB$4,,-Sens),OFFSET(AB$4,,-Sens),Chômés)))),IF(OR(AB$4=Tout_JF_P,NOT(NETWORKDAYS.INTL(AB$4,AB$4,Chômés))),"*",Montant),
"")))))),"")</f>
        <v/>
      </c>
      <c r="AC9" s="62" t="str">
        <f t="array" aca="1" ref="AC9" ca="1">IFERROR(IF(AC$4&lt;$D9,"",
IF(AC$4&gt;La_Dernière_Opération,"",
IF(AC$4=La_Dernière_Opération,Montant,
IF(AC$4=$D9,IF(OR(AC$4=Tout_JF_P,NOT(NETWORKDAYS.INTL(AC$4,AC$4,Chômés))),"*",Montant),
IF(_T_E=AC$4,IF(OR(AC$4=Tout_JF_P,NOT(NETWORKDAYS.INTL(AC$4,AC$4,Chômés))),"*",Montant),
IF(AND(OFFSET(AC9,,-Sens)&lt;&gt;"",OR(OFFSET(AC$4,,-Sens)=Tout_JF_P,NOT(NETWORKDAYS.INTL(OFFSET(AC$4,,-Sens),OFFSET(AC$4,,-Sens),Chômés)))),IF(OR(AC$4=Tout_JF_P,NOT(NETWORKDAYS.INTL(AC$4,AC$4,Chômés))),"*",Montant),
"")))))),"")</f>
        <v/>
      </c>
      <c r="AD9" s="62" t="str">
        <f t="array" aca="1" ref="AD9" ca="1">IFERROR(IF(AD$4&lt;$D9,"",
IF(AD$4&gt;La_Dernière_Opération,"",
IF(AD$4=La_Dernière_Opération,Montant,
IF(AD$4=$D9,IF(OR(AD$4=Tout_JF_P,NOT(NETWORKDAYS.INTL(AD$4,AD$4,Chômés))),"*",Montant),
IF(_T_E=AD$4,IF(OR(AD$4=Tout_JF_P,NOT(NETWORKDAYS.INTL(AD$4,AD$4,Chômés))),"*",Montant),
IF(AND(OFFSET(AD9,,-Sens)&lt;&gt;"",OR(OFFSET(AD$4,,-Sens)=Tout_JF_P,NOT(NETWORKDAYS.INTL(OFFSET(AD$4,,-Sens),OFFSET(AD$4,,-Sens),Chômés)))),IF(OR(AD$4=Tout_JF_P,NOT(NETWORKDAYS.INTL(AD$4,AD$4,Chômés))),"*",Montant),
"")))))),"")</f>
        <v/>
      </c>
      <c r="AE9" s="62" t="str">
        <f t="array" aca="1" ref="AE9" ca="1">IFERROR(IF(AE$4&lt;$D9,"",
IF(AE$4&gt;La_Dernière_Opération,"",
IF(AE$4=La_Dernière_Opération,Montant,
IF(AE$4=$D9,IF(OR(AE$4=Tout_JF_P,NOT(NETWORKDAYS.INTL(AE$4,AE$4,Chômés))),"*",Montant),
IF(_T_E=AE$4,IF(OR(AE$4=Tout_JF_P,NOT(NETWORKDAYS.INTL(AE$4,AE$4,Chômés))),"*",Montant),
IF(AND(OFFSET(AE9,,-Sens)&lt;&gt;"",OR(OFFSET(AE$4,,-Sens)=Tout_JF_P,NOT(NETWORKDAYS.INTL(OFFSET(AE$4,,-Sens),OFFSET(AE$4,,-Sens),Chômés)))),IF(OR(AE$4=Tout_JF_P,NOT(NETWORKDAYS.INTL(AE$4,AE$4,Chômés))),"*",Montant),
"")))))),"")</f>
        <v/>
      </c>
      <c r="AF9" s="62" t="str">
        <f t="array" aca="1" ref="AF9" ca="1">IFERROR(IF(AF$4&lt;$D9,"",
IF(AF$4&gt;La_Dernière_Opération,"",
IF(AF$4=La_Dernière_Opération,Montant,
IF(AF$4=$D9,IF(OR(AF$4=Tout_JF_P,NOT(NETWORKDAYS.INTL(AF$4,AF$4,Chômés))),"*",Montant),
IF(_T_E=AF$4,IF(OR(AF$4=Tout_JF_P,NOT(NETWORKDAYS.INTL(AF$4,AF$4,Chômés))),"*",Montant),
IF(AND(OFFSET(AF9,,-Sens)&lt;&gt;"",OR(OFFSET(AF$4,,-Sens)=Tout_JF_P,NOT(NETWORKDAYS.INTL(OFFSET(AF$4,,-Sens),OFFSET(AF$4,,-Sens),Chômés)))),IF(OR(AF$4=Tout_JF_P,NOT(NETWORKDAYS.INTL(AF$4,AF$4,Chômés))),"*",Montant),
"")))))),"")</f>
        <v/>
      </c>
      <c r="AG9" s="62" t="str">
        <f t="array" aca="1" ref="AG9" ca="1">IFERROR(IF(AG$4&lt;$D9,"",
IF(AG$4&gt;La_Dernière_Opération,"",
IF(AG$4=La_Dernière_Opération,Montant,
IF(AG$4=$D9,IF(OR(AG$4=Tout_JF_P,NOT(NETWORKDAYS.INTL(AG$4,AG$4,Chômés))),"*",Montant),
IF(_T_E=AG$4,IF(OR(AG$4=Tout_JF_P,NOT(NETWORKDAYS.INTL(AG$4,AG$4,Chômés))),"*",Montant),
IF(AND(OFFSET(AG9,,-Sens)&lt;&gt;"",OR(OFFSET(AG$4,,-Sens)=Tout_JF_P,NOT(NETWORKDAYS.INTL(OFFSET(AG$4,,-Sens),OFFSET(AG$4,,-Sens),Chômés)))),IF(OR(AG$4=Tout_JF_P,NOT(NETWORKDAYS.INTL(AG$4,AG$4,Chômés))),"*",Montant),
"")))))),"")</f>
        <v/>
      </c>
      <c r="AH9" s="62" t="str">
        <f t="array" aca="1" ref="AH9" ca="1">IFERROR(IF(AH$4&lt;$D9,"",
IF(AH$4&gt;La_Dernière_Opération,"",
IF(AH$4=La_Dernière_Opération,Montant,
IF(AH$4=$D9,IF(OR(AH$4=Tout_JF_P,NOT(NETWORKDAYS.INTL(AH$4,AH$4,Chômés))),"*",Montant),
IF(_T_E=AH$4,IF(OR(AH$4=Tout_JF_P,NOT(NETWORKDAYS.INTL(AH$4,AH$4,Chômés))),"*",Montant),
IF(AND(OFFSET(AH9,,-Sens)&lt;&gt;"",OR(OFFSET(AH$4,,-Sens)=Tout_JF_P,NOT(NETWORKDAYS.INTL(OFFSET(AH$4,,-Sens),OFFSET(AH$4,,-Sens),Chômés)))),IF(OR(AH$4=Tout_JF_P,NOT(NETWORKDAYS.INTL(AH$4,AH$4,Chômés))),"*",Montant),
"")))))),"")</f>
        <v/>
      </c>
      <c r="AI9" s="62" t="str">
        <f t="array" aca="1" ref="AI9" ca="1">IFERROR(IF(AI$4&lt;$D9,"",
IF(AI$4&gt;La_Dernière_Opération,"",
IF(AI$4=La_Dernière_Opération,Montant,
IF(AI$4=$D9,IF(OR(AI$4=Tout_JF_P,NOT(NETWORKDAYS.INTL(AI$4,AI$4,Chômés))),"*",Montant),
IF(_T_E=AI$4,IF(OR(AI$4=Tout_JF_P,NOT(NETWORKDAYS.INTL(AI$4,AI$4,Chômés))),"*",Montant),
IF(AND(OFFSET(AI9,,-Sens)&lt;&gt;"",OR(OFFSET(AI$4,,-Sens)=Tout_JF_P,NOT(NETWORKDAYS.INTL(OFFSET(AI$4,,-Sens),OFFSET(AI$4,,-Sens),Chômés)))),IF(OR(AI$4=Tout_JF_P,NOT(NETWORKDAYS.INTL(AI$4,AI$4,Chômés))),"*",Montant),
"")))))),"")</f>
        <v/>
      </c>
      <c r="AJ9" s="62" t="str">
        <f t="array" aca="1" ref="AJ9" ca="1">IFERROR(IF(AJ$4&lt;$D9,"",
IF(AJ$4&gt;La_Dernière_Opération,"",
IF(AJ$4=La_Dernière_Opération,Montant,
IF(AJ$4=$D9,IF(OR(AJ$4=Tout_JF_P,NOT(NETWORKDAYS.INTL(AJ$4,AJ$4,Chômés))),"*",Montant),
IF(_T_E=AJ$4,IF(OR(AJ$4=Tout_JF_P,NOT(NETWORKDAYS.INTL(AJ$4,AJ$4,Chômés))),"*",Montant),
IF(AND(OFFSET(AJ9,,-Sens)&lt;&gt;"",OR(OFFSET(AJ$4,,-Sens)=Tout_JF_P,NOT(NETWORKDAYS.INTL(OFFSET(AJ$4,,-Sens),OFFSET(AJ$4,,-Sens),Chômés)))),IF(OR(AJ$4=Tout_JF_P,NOT(NETWORKDAYS.INTL(AJ$4,AJ$4,Chômés))),"*",Montant),
"")))))),"")</f>
        <v/>
      </c>
      <c r="AK9" s="62" t="str">
        <f t="array" aca="1" ref="AK9" ca="1">IFERROR(IF(AK$4&lt;$D9,"",
IF(AK$4&gt;La_Dernière_Opération,"",
IF(AK$4=La_Dernière_Opération,Montant,
IF(AK$4=$D9,IF(OR(AK$4=Tout_JF_P,NOT(NETWORKDAYS.INTL(AK$4,AK$4,Chômés))),"*",Montant),
IF(_T_E=AK$4,IF(OR(AK$4=Tout_JF_P,NOT(NETWORKDAYS.INTL(AK$4,AK$4,Chômés))),"*",Montant),
IF(AND(OFFSET(AK9,,-Sens)&lt;&gt;"",OR(OFFSET(AK$4,,-Sens)=Tout_JF_P,NOT(NETWORKDAYS.INTL(OFFSET(AK$4,,-Sens),OFFSET(AK$4,,-Sens),Chômés)))),IF(OR(AK$4=Tout_JF_P,NOT(NETWORKDAYS.INTL(AK$4,AK$4,Chômés))),"*",Montant),
"")))))),"")</f>
        <v/>
      </c>
      <c r="AL9" s="62" t="str">
        <f t="array" aca="1" ref="AL9" ca="1">IFERROR(IF(AL$4&lt;$D9,"",
IF(AL$4&gt;La_Dernière_Opération,"",
IF(AL$4=La_Dernière_Opération,Montant,
IF(AL$4=$D9,IF(OR(AL$4=Tout_JF_P,NOT(NETWORKDAYS.INTL(AL$4,AL$4,Chômés))),"*",Montant),
IF(_T_E=AL$4,IF(OR(AL$4=Tout_JF_P,NOT(NETWORKDAYS.INTL(AL$4,AL$4,Chômés))),"*",Montant),
IF(AND(OFFSET(AL9,,-Sens)&lt;&gt;"",OR(OFFSET(AL$4,,-Sens)=Tout_JF_P,NOT(NETWORKDAYS.INTL(OFFSET(AL$4,,-Sens),OFFSET(AL$4,,-Sens),Chômés)))),IF(OR(AL$4=Tout_JF_P,NOT(NETWORKDAYS.INTL(AL$4,AL$4,Chômés))),"*",Montant),
"")))))),"")</f>
        <v/>
      </c>
      <c r="AM9" s="62" t="str">
        <f t="array" aca="1" ref="AM9" ca="1">IFERROR(IF(AM$4&lt;$D9,"",
IF(AM$4&gt;La_Dernière_Opération,"",
IF(AM$4=La_Dernière_Opération,Montant,
IF(AM$4=$D9,IF(OR(AM$4=Tout_JF_P,NOT(NETWORKDAYS.INTL(AM$4,AM$4,Chômés))),"*",Montant),
IF(_T_E=AM$4,IF(OR(AM$4=Tout_JF_P,NOT(NETWORKDAYS.INTL(AM$4,AM$4,Chômés))),"*",Montant),
IF(AND(OFFSET(AM9,,-Sens)&lt;&gt;"",OR(OFFSET(AM$4,,-Sens)=Tout_JF_P,NOT(NETWORKDAYS.INTL(OFFSET(AM$4,,-Sens),OFFSET(AM$4,,-Sens),Chômés)))),IF(OR(AM$4=Tout_JF_P,NOT(NETWORKDAYS.INTL(AM$4,AM$4,Chômés))),"*",Montant),
"")))))),"")</f>
        <v/>
      </c>
      <c r="AN9" s="62" t="str">
        <f t="array" aca="1" ref="AN9" ca="1">IFERROR(IF(AN$4&lt;$D9,"",
IF(AN$4&gt;La_Dernière_Opération,"",
IF(AN$4=La_Dernière_Opération,Montant,
IF(AN$4=$D9,IF(OR(AN$4=Tout_JF_P,NOT(NETWORKDAYS.INTL(AN$4,AN$4,Chômés))),"*",Montant),
IF(_T_E=AN$4,IF(OR(AN$4=Tout_JF_P,NOT(NETWORKDAYS.INTL(AN$4,AN$4,Chômés))),"*",Montant),
IF(AND(OFFSET(AN9,,-Sens)&lt;&gt;"",OR(OFFSET(AN$4,,-Sens)=Tout_JF_P,NOT(NETWORKDAYS.INTL(OFFSET(AN$4,,-Sens),OFFSET(AN$4,,-Sens),Chômés)))),IF(OR(AN$4=Tout_JF_P,NOT(NETWORKDAYS.INTL(AN$4,AN$4,Chômés))),"*",Montant),
"")))))),"")</f>
        <v/>
      </c>
      <c r="AO9" s="62" t="str">
        <f t="array" aca="1" ref="AO9" ca="1">IFERROR(IF(AO$4&lt;$D9,"",
IF(AO$4&gt;La_Dernière_Opération,"",
IF(AO$4=La_Dernière_Opération,Montant,
IF(AO$4=$D9,IF(OR(AO$4=Tout_JF_P,NOT(NETWORKDAYS.INTL(AO$4,AO$4,Chômés))),"*",Montant),
IF(_T_E=AO$4,IF(OR(AO$4=Tout_JF_P,NOT(NETWORKDAYS.INTL(AO$4,AO$4,Chômés))),"*",Montant),
IF(AND(OFFSET(AO9,,-Sens)&lt;&gt;"",OR(OFFSET(AO$4,,-Sens)=Tout_JF_P,NOT(NETWORKDAYS.INTL(OFFSET(AO$4,,-Sens),OFFSET(AO$4,,-Sens),Chômés)))),IF(OR(AO$4=Tout_JF_P,NOT(NETWORKDAYS.INTL(AO$4,AO$4,Chômés))),"*",Montant),
"")))))),"")</f>
        <v/>
      </c>
      <c r="AP9" s="62" t="str">
        <f t="array" aca="1" ref="AP9" ca="1">IFERROR(IF(AP$4&lt;$D9,"",
IF(AP$4&gt;La_Dernière_Opération,"",
IF(AP$4=La_Dernière_Opération,Montant,
IF(AP$4=$D9,IF(OR(AP$4=Tout_JF_P,NOT(NETWORKDAYS.INTL(AP$4,AP$4,Chômés))),"*",Montant),
IF(_T_E=AP$4,IF(OR(AP$4=Tout_JF_P,NOT(NETWORKDAYS.INTL(AP$4,AP$4,Chômés))),"*",Montant),
IF(AND(OFFSET(AP9,,-Sens)&lt;&gt;"",OR(OFFSET(AP$4,,-Sens)=Tout_JF_P,NOT(NETWORKDAYS.INTL(OFFSET(AP$4,,-Sens),OFFSET(AP$4,,-Sens),Chômés)))),IF(OR(AP$4=Tout_JF_P,NOT(NETWORKDAYS.INTL(AP$4,AP$4,Chômés))),"*",Montant),
"")))))),"")</f>
        <v/>
      </c>
      <c r="AQ9" s="62" t="str">
        <f t="array" aca="1" ref="AQ9" ca="1">IFERROR(IF(AQ$4&lt;$D9,"",
IF(AQ$4&gt;La_Dernière_Opération,"",
IF(AQ$4=La_Dernière_Opération,Montant,
IF(AQ$4=$D9,IF(OR(AQ$4=Tout_JF_P,NOT(NETWORKDAYS.INTL(AQ$4,AQ$4,Chômés))),"*",Montant),
IF(_T_E=AQ$4,IF(OR(AQ$4=Tout_JF_P,NOT(NETWORKDAYS.INTL(AQ$4,AQ$4,Chômés))),"*",Montant),
IF(AND(OFFSET(AQ9,,-Sens)&lt;&gt;"",OR(OFFSET(AQ$4,,-Sens)=Tout_JF_P,NOT(NETWORKDAYS.INTL(OFFSET(AQ$4,,-Sens),OFFSET(AQ$4,,-Sens),Chômés)))),IF(OR(AQ$4=Tout_JF_P,NOT(NETWORKDAYS.INTL(AQ$4,AQ$4,Chômés))),"*",Montant),
"")))))),"")</f>
        <v/>
      </c>
      <c r="AR9" s="62" t="str">
        <f t="array" aca="1" ref="AR9" ca="1">IFERROR(IF(AR$4&lt;$D9,"",
IF(AR$4&gt;La_Dernière_Opération,"",
IF(AR$4=La_Dernière_Opération,Montant,
IF(AR$4=$D9,IF(OR(AR$4=Tout_JF_P,NOT(NETWORKDAYS.INTL(AR$4,AR$4,Chômés))),"*",Montant),
IF(_T_E=AR$4,IF(OR(AR$4=Tout_JF_P,NOT(NETWORKDAYS.INTL(AR$4,AR$4,Chômés))),"*",Montant),
IF(AND(OFFSET(AR9,,-Sens)&lt;&gt;"",OR(OFFSET(AR$4,,-Sens)=Tout_JF_P,NOT(NETWORKDAYS.INTL(OFFSET(AR$4,,-Sens),OFFSET(AR$4,,-Sens),Chômés)))),IF(OR(AR$4=Tout_JF_P,NOT(NETWORKDAYS.INTL(AR$4,AR$4,Chômés))),"*",Montant),
"")))))),"")</f>
        <v/>
      </c>
      <c r="AS9" s="62" t="str">
        <f t="array" aca="1" ref="AS9" ca="1">IFERROR(IF(AS$4&lt;$D9,"",
IF(AS$4&gt;La_Dernière_Opération,"",
IF(AS$4=La_Dernière_Opération,Montant,
IF(AS$4=$D9,IF(OR(AS$4=Tout_JF_P,NOT(NETWORKDAYS.INTL(AS$4,AS$4,Chômés))),"*",Montant),
IF(_T_E=AS$4,IF(OR(AS$4=Tout_JF_P,NOT(NETWORKDAYS.INTL(AS$4,AS$4,Chômés))),"*",Montant),
IF(AND(OFFSET(AS9,,-Sens)&lt;&gt;"",OR(OFFSET(AS$4,,-Sens)=Tout_JF_P,NOT(NETWORKDAYS.INTL(OFFSET(AS$4,,-Sens),OFFSET(AS$4,,-Sens),Chômés)))),IF(OR(AS$4=Tout_JF_P,NOT(NETWORKDAYS.INTL(AS$4,AS$4,Chômés))),"*",Montant),
"")))))),"")</f>
        <v/>
      </c>
      <c r="AT9" s="62" t="str">
        <f t="array" aca="1" ref="AT9" ca="1">IFERROR(IF(AT$4&lt;$D9,"",
IF(AT$4&gt;La_Dernière_Opération,"",
IF(AT$4=La_Dernière_Opération,Montant,
IF(AT$4=$D9,IF(OR(AT$4=Tout_JF_P,NOT(NETWORKDAYS.INTL(AT$4,AT$4,Chômés))),"*",Montant),
IF(_T_E=AT$4,IF(OR(AT$4=Tout_JF_P,NOT(NETWORKDAYS.INTL(AT$4,AT$4,Chômés))),"*",Montant),
IF(AND(OFFSET(AT9,,-Sens)&lt;&gt;"",OR(OFFSET(AT$4,,-Sens)=Tout_JF_P,NOT(NETWORKDAYS.INTL(OFFSET(AT$4,,-Sens),OFFSET(AT$4,,-Sens),Chômés)))),IF(OR(AT$4=Tout_JF_P,NOT(NETWORKDAYS.INTL(AT$4,AT$4,Chômés))),"*",Montant),
"")))))),"")</f>
        <v/>
      </c>
      <c r="AU9" s="62" t="str">
        <f t="array" aca="1" ref="AU9" ca="1">IFERROR(IF(AU$4&lt;$D9,"",
IF(AU$4&gt;La_Dernière_Opération,"",
IF(AU$4=La_Dernière_Opération,Montant,
IF(AU$4=$D9,IF(OR(AU$4=Tout_JF_P,NOT(NETWORKDAYS.INTL(AU$4,AU$4,Chômés))),"*",Montant),
IF(_T_E=AU$4,IF(OR(AU$4=Tout_JF_P,NOT(NETWORKDAYS.INTL(AU$4,AU$4,Chômés))),"*",Montant),
IF(AND(OFFSET(AU9,,-Sens)&lt;&gt;"",OR(OFFSET(AU$4,,-Sens)=Tout_JF_P,NOT(NETWORKDAYS.INTL(OFFSET(AU$4,,-Sens),OFFSET(AU$4,,-Sens),Chômés)))),IF(OR(AU$4=Tout_JF_P,NOT(NETWORKDAYS.INTL(AU$4,AU$4,Chômés))),"*",Montant),
"")))))),"")</f>
        <v/>
      </c>
      <c r="AV9" s="62" t="str">
        <f t="array" aca="1" ref="AV9" ca="1">IFERROR(IF(AV$4&lt;$D9,"",
IF(AV$4&gt;La_Dernière_Opération,"",
IF(AV$4=La_Dernière_Opération,Montant,
IF(AV$4=$D9,IF(OR(AV$4=Tout_JF_P,NOT(NETWORKDAYS.INTL(AV$4,AV$4,Chômés))),"*",Montant),
IF(_T_E=AV$4,IF(OR(AV$4=Tout_JF_P,NOT(NETWORKDAYS.INTL(AV$4,AV$4,Chômés))),"*",Montant),
IF(AND(OFFSET(AV9,,-Sens)&lt;&gt;"",OR(OFFSET(AV$4,,-Sens)=Tout_JF_P,NOT(NETWORKDAYS.INTL(OFFSET(AV$4,,-Sens),OFFSET(AV$4,,-Sens),Chômés)))),IF(OR(AV$4=Tout_JF_P,NOT(NETWORKDAYS.INTL(AV$4,AV$4,Chômés))),"*",Montant),
"")))))),"")</f>
        <v/>
      </c>
      <c r="AW9" s="62" t="str">
        <f t="array" aca="1" ref="AW9" ca="1">IFERROR(IF(AW$4&lt;$D9,"",
IF(AW$4&gt;La_Dernière_Opération,"",
IF(AW$4=La_Dernière_Opération,Montant,
IF(AW$4=$D9,IF(OR(AW$4=Tout_JF_P,NOT(NETWORKDAYS.INTL(AW$4,AW$4,Chômés))),"*",Montant),
IF(_T_E=AW$4,IF(OR(AW$4=Tout_JF_P,NOT(NETWORKDAYS.INTL(AW$4,AW$4,Chômés))),"*",Montant),
IF(AND(OFFSET(AW9,,-Sens)&lt;&gt;"",OR(OFFSET(AW$4,,-Sens)=Tout_JF_P,NOT(NETWORKDAYS.INTL(OFFSET(AW$4,,-Sens),OFFSET(AW$4,,-Sens),Chômés)))),IF(OR(AW$4=Tout_JF_P,NOT(NETWORKDAYS.INTL(AW$4,AW$4,Chômés))),"*",Montant),
"")))))),"")</f>
        <v/>
      </c>
      <c r="AX9" s="62" t="str">
        <f t="array" aca="1" ref="AX9" ca="1">IFERROR(IF(AX$4&lt;$D9,"",
IF(AX$4&gt;La_Dernière_Opération,"",
IF(AX$4=La_Dernière_Opération,Montant,
IF(AX$4=$D9,IF(OR(AX$4=Tout_JF_P,NOT(NETWORKDAYS.INTL(AX$4,AX$4,Chômés))),"*",Montant),
IF(_T_E=AX$4,IF(OR(AX$4=Tout_JF_P,NOT(NETWORKDAYS.INTL(AX$4,AX$4,Chômés))),"*",Montant),
IF(AND(OFFSET(AX9,,-Sens)&lt;&gt;"",OR(OFFSET(AX$4,,-Sens)=Tout_JF_P,NOT(NETWORKDAYS.INTL(OFFSET(AX$4,,-Sens),OFFSET(AX$4,,-Sens),Chômés)))),IF(OR(AX$4=Tout_JF_P,NOT(NETWORKDAYS.INTL(AX$4,AX$4,Chômés))),"*",Montant),
"")))))),"")</f>
        <v/>
      </c>
    </row>
    <row r="10" spans="1:50" ht="26.25" x14ac:dyDescent="0.25">
      <c r="A10" s="63" t="s">
        <v>117</v>
      </c>
      <c r="B10" s="44" t="s">
        <v>110</v>
      </c>
      <c r="C10" s="35"/>
      <c r="D10" s="56">
        <v>43952</v>
      </c>
      <c r="E10" s="30" t="s">
        <v>57</v>
      </c>
      <c r="F10" s="30">
        <v>10000</v>
      </c>
      <c r="G10" s="35"/>
      <c r="H10" s="56">
        <f t="array" aca="1" ref="H10" ca="1">IF(OR($D10=Fériés,$D10=Ponts,NOT(NETWORKDAYS.INTL($D10,$D10,Chômés))),"Erreur de",IF($D10="","Absence de",IFERROR(
IF($I10="Terminé","Opération",
IF(TODAY()&lt;=$D10,$D10,
IF($I10&lt;WORKDAY.INTL(Prochaine_Echéance,IF(OR(WORKDAY.INTL(Prochaine_Echéance,0,Chômés,Tout_JF_P)=Tout_JF_P),1,0)*Sens,Chômés,Tout_JF_P),
$I10,
WORKDAY.INTL(Prochaine_Echéance,IF(OR(WORKDAY.INTL(Prochaine_Echéance,0,Chômés,Tout_JF_P)=Tout_JF_P),1,0)*Sens,Chômés,Tout_JF_P))
)),
IF($D10="","Absence de","Erreur de"))))</f>
        <v>43952</v>
      </c>
      <c r="I10" s="60" t="str">
        <f t="array" aca="1" ref="I10" ca="1">IF(OR($D10=Fériés,$D10=Ponts,NOT(NETWORKDAYS.INTL($D10,$D10,Chômés))),"date de début",IFERROR(
IF(La_Dernière_Opération&gt;EDATE($D10,100),"Perpétuel",
IF(La_Dernière_Opération&lt;TODAY(),"Terminé",La_Dernière_Opération)),IF(AND(ISNUMBER($D10),$E10=""),"périodicité","date de début")))</f>
        <v>date de début</v>
      </c>
      <c r="J10" s="40" t="str">
        <f t="array" aca="1" ref="J10" ca="1">IFERROR(IF(J$4&lt;$D10,"",
IF(J$4&gt;La_Dernière_Opération,"",
IF(J$4=La_Dernière_Opération,Montant,
IF(J$4=$D10,IF(OR(J$4=Tout_JF_P,NOT(NETWORKDAYS.INTL(J$4,J$4,Chômés))),"*",Montant),
IF(_T_E=J$4,IF(OR(J$4=Tout_JF_P,NOT(NETWORKDAYS.INTL(J$4,J$4,Chômés))),"*",Montant),
IF(AND(OFFSET(J10,,-Sens)&lt;&gt;"",OR(OFFSET(J$4,,-Sens)=Tout_JF_P,NOT(NETWORKDAYS.INTL(OFFSET(J$4,,-Sens),OFFSET(J$4,,-Sens),Chômés)))),IF(OR(J$4=Tout_JF_P,NOT(NETWORKDAYS.INTL(J$4,J$4,Chômés))),"*",Montant),
"")))))),"")</f>
        <v/>
      </c>
      <c r="K10" s="40" t="str">
        <f t="array" aca="1" ref="K10" ca="1">IFERROR(IF(K$4&lt;$D10,"",
IF(K$4&gt;La_Dernière_Opération,"",
IF(K$4=La_Dernière_Opération,Montant,
IF(K$4=$D10,IF(OR(K$4=Tout_JF_P,NOT(NETWORKDAYS.INTL(K$4,K$4,Chômés))),"*",Montant),
IF(_T_E=K$4,IF(OR(K$4=Tout_JF_P,NOT(NETWORKDAYS.INTL(K$4,K$4,Chômés))),"*",Montant),
IF(AND(OFFSET(K10,,-Sens)&lt;&gt;"",OR(OFFSET(K$4,,-Sens)=Tout_JF_P,NOT(NETWORKDAYS.INTL(OFFSET(K$4,,-Sens),OFFSET(K$4,,-Sens),Chômés)))),IF(OR(K$4=Tout_JF_P,NOT(NETWORKDAYS.INTL(K$4,K$4,Chômés))),"*",Montant),
"")))))),"")</f>
        <v/>
      </c>
      <c r="L10" s="40" t="str">
        <f t="array" aca="1" ref="L10" ca="1">IFERROR(IF(L$4&lt;$D10,"",
IF(L$4&gt;La_Dernière_Opération,"",
IF(L$4=La_Dernière_Opération,Montant,
IF(L$4=$D10,IF(OR(L$4=Tout_JF_P,NOT(NETWORKDAYS.INTL(L$4,L$4,Chômés))),"*",Montant),
IF(_T_E=L$4,IF(OR(L$4=Tout_JF_P,NOT(NETWORKDAYS.INTL(L$4,L$4,Chômés))),"*",Montant),
IF(AND(OFFSET(L10,,-Sens)&lt;&gt;"",OR(OFFSET(L$4,,-Sens)=Tout_JF_P,NOT(NETWORKDAYS.INTL(OFFSET(L$4,,-Sens),OFFSET(L$4,,-Sens),Chômés)))),IF(OR(L$4=Tout_JF_P,NOT(NETWORKDAYS.INTL(L$4,L$4,Chômés))),"*",Montant),
"")))))),"")</f>
        <v/>
      </c>
      <c r="M10" s="40" t="str">
        <f t="array" aca="1" ref="M10" ca="1">IFERROR(IF(M$4&lt;$D10,"",
IF(M$4&gt;La_Dernière_Opération,"",
IF(M$4=La_Dernière_Opération,Montant,
IF(M$4=$D10,IF(OR(M$4=Tout_JF_P,NOT(NETWORKDAYS.INTL(M$4,M$4,Chômés))),"*",Montant),
IF(_T_E=M$4,IF(OR(M$4=Tout_JF_P,NOT(NETWORKDAYS.INTL(M$4,M$4,Chômés))),"*",Montant),
IF(AND(OFFSET(M10,,-Sens)&lt;&gt;"",OR(OFFSET(M$4,,-Sens)=Tout_JF_P,NOT(NETWORKDAYS.INTL(OFFSET(M$4,,-Sens),OFFSET(M$4,,-Sens),Chômés)))),IF(OR(M$4=Tout_JF_P,NOT(NETWORKDAYS.INTL(M$4,M$4,Chômés))),"*",Montant),
"")))))),"")</f>
        <v/>
      </c>
      <c r="N10" s="40" t="str">
        <f t="array" aca="1" ref="N10" ca="1">IFERROR(IF(N$4&lt;$D10,"",
IF(N$4&gt;La_Dernière_Opération,"",
IF(N$4=La_Dernière_Opération,Montant,
IF(N$4=$D10,IF(OR(N$4=Tout_JF_P,NOT(NETWORKDAYS.INTL(N$4,N$4,Chômés))),"*",Montant),
IF(_T_E=N$4,IF(OR(N$4=Tout_JF_P,NOT(NETWORKDAYS.INTL(N$4,N$4,Chômés))),"*",Montant),
IF(AND(OFFSET(N10,,-Sens)&lt;&gt;"",OR(OFFSET(N$4,,-Sens)=Tout_JF_P,NOT(NETWORKDAYS.INTL(OFFSET(N$4,,-Sens),OFFSET(N$4,,-Sens),Chômés)))),IF(OR(N$4=Tout_JF_P,NOT(NETWORKDAYS.INTL(N$4,N$4,Chômés))),"*",Montant),
"")))))),"")</f>
        <v/>
      </c>
      <c r="O10" s="40" t="str">
        <f t="array" aca="1" ref="O10" ca="1">IFERROR(IF(O$4&lt;$D10,"",
IF(O$4&gt;La_Dernière_Opération,"",
IF(O$4=La_Dernière_Opération,Montant,
IF(O$4=$D10,IF(OR(O$4=Tout_JF_P,NOT(NETWORKDAYS.INTL(O$4,O$4,Chômés))),"*",Montant),
IF(_T_E=O$4,IF(OR(O$4=Tout_JF_P,NOT(NETWORKDAYS.INTL(O$4,O$4,Chômés))),"*",Montant),
IF(AND(OFFSET(O10,,-Sens)&lt;&gt;"",OR(OFFSET(O$4,,-Sens)=Tout_JF_P,NOT(NETWORKDAYS.INTL(OFFSET(O$4,,-Sens),OFFSET(O$4,,-Sens),Chômés)))),IF(OR(O$4=Tout_JF_P,NOT(NETWORKDAYS.INTL(O$4,O$4,Chômés))),"*",Montant),
"")))))),"")</f>
        <v/>
      </c>
      <c r="P10" s="40" t="str">
        <f t="array" aca="1" ref="P10" ca="1">IFERROR(IF(P$4&lt;$D10,"",
IF(P$4&gt;La_Dernière_Opération,"",
IF(P$4=La_Dernière_Opération,Montant,
IF(P$4=$D10,IF(OR(P$4=Tout_JF_P,NOT(NETWORKDAYS.INTL(P$4,P$4,Chômés))),"*",Montant),
IF(_T_E=P$4,IF(OR(P$4=Tout_JF_P,NOT(NETWORKDAYS.INTL(P$4,P$4,Chômés))),"*",Montant),
IF(AND(OFFSET(P10,,-Sens)&lt;&gt;"",OR(OFFSET(P$4,,-Sens)=Tout_JF_P,NOT(NETWORKDAYS.INTL(OFFSET(P$4,,-Sens),OFFSET(P$4,,-Sens),Chômés)))),IF(OR(P$4=Tout_JF_P,NOT(NETWORKDAYS.INTL(P$4,P$4,Chômés))),"*",Montant),
"")))))),"")</f>
        <v/>
      </c>
      <c r="Q10" s="40" t="str">
        <f t="array" aca="1" ref="Q10" ca="1">IFERROR(IF(Q$4&lt;$D10,"",
IF(Q$4&gt;La_Dernière_Opération,"",
IF(Q$4=La_Dernière_Opération,Montant,
IF(Q$4=$D10,IF(OR(Q$4=Tout_JF_P,NOT(NETWORKDAYS.INTL(Q$4,Q$4,Chômés))),"*",Montant),
IF(_T_E=Q$4,IF(OR(Q$4=Tout_JF_P,NOT(NETWORKDAYS.INTL(Q$4,Q$4,Chômés))),"*",Montant),
IF(AND(OFFSET(Q10,,-Sens)&lt;&gt;"",OR(OFFSET(Q$4,,-Sens)=Tout_JF_P,NOT(NETWORKDAYS.INTL(OFFSET(Q$4,,-Sens),OFFSET(Q$4,,-Sens),Chômés)))),IF(OR(Q$4=Tout_JF_P,NOT(NETWORKDAYS.INTL(Q$4,Q$4,Chômés))),"*",Montant),
"")))))),"")</f>
        <v/>
      </c>
      <c r="R10" s="62" t="str">
        <f t="array" aca="1" ref="R10" ca="1">IFERROR(IF(R$4&lt;$D10,"",
IF(R$4&gt;La_Dernière_Opération,"",
IF(R$4=La_Dernière_Opération,Montant,
IF(R$4=$D10,IF(OR(R$4=Tout_JF_P,NOT(NETWORKDAYS.INTL(R$4,R$4,Chômés))),"*",Montant),
IF(_T_E=R$4,IF(OR(R$4=Tout_JF_P,NOT(NETWORKDAYS.INTL(R$4,R$4,Chômés))),"*",Montant),
IF(AND(OFFSET(R10,,-Sens)&lt;&gt;"",OR(OFFSET(R$4,,-Sens)=Tout_JF_P,NOT(NETWORKDAYS.INTL(OFFSET(R$4,,-Sens),OFFSET(R$4,,-Sens),Chômés)))),IF(OR(R$4=Tout_JF_P,NOT(NETWORKDAYS.INTL(R$4,R$4,Chômés))),"*",Montant),
"")))))),"")</f>
        <v/>
      </c>
      <c r="S10" s="62" t="str">
        <f t="array" aca="1" ref="S10" ca="1">IFERROR(IF(S$4&lt;$D10,"",
IF(S$4&gt;La_Dernière_Opération,"",
IF(S$4=La_Dernière_Opération,Montant,
IF(S$4=$D10,IF(OR(S$4=Tout_JF_P,NOT(NETWORKDAYS.INTL(S$4,S$4,Chômés))),"*",Montant),
IF(_T_E=S$4,IF(OR(S$4=Tout_JF_P,NOT(NETWORKDAYS.INTL(S$4,S$4,Chômés))),"*",Montant),
IF(AND(OFFSET(S10,,-Sens)&lt;&gt;"",OR(OFFSET(S$4,,-Sens)=Tout_JF_P,NOT(NETWORKDAYS.INTL(OFFSET(S$4,,-Sens),OFFSET(S$4,,-Sens),Chômés)))),IF(OR(S$4=Tout_JF_P,NOT(NETWORKDAYS.INTL(S$4,S$4,Chômés))),"*",Montant),
"")))))),"")</f>
        <v/>
      </c>
      <c r="T10" s="62" t="str">
        <f t="array" aca="1" ref="T10" ca="1">IFERROR(IF(T$4&lt;$D10,"",
IF(T$4&gt;La_Dernière_Opération,"",
IF(T$4=La_Dernière_Opération,Montant,
IF(T$4=$D10,IF(OR(T$4=Tout_JF_P,NOT(NETWORKDAYS.INTL(T$4,T$4,Chômés))),"*",Montant),
IF(_T_E=T$4,IF(OR(T$4=Tout_JF_P,NOT(NETWORKDAYS.INTL(T$4,T$4,Chômés))),"*",Montant),
IF(AND(OFFSET(T10,,-Sens)&lt;&gt;"",OR(OFFSET(T$4,,-Sens)=Tout_JF_P,NOT(NETWORKDAYS.INTL(OFFSET(T$4,,-Sens),OFFSET(T$4,,-Sens),Chômés)))),IF(OR(T$4=Tout_JF_P,NOT(NETWORKDAYS.INTL(T$4,T$4,Chômés))),"*",Montant),
"")))))),"")</f>
        <v/>
      </c>
      <c r="U10" s="62" t="str">
        <f t="array" aca="1" ref="U10" ca="1">IFERROR(IF(U$4&lt;$D10,"",
IF(U$4&gt;La_Dernière_Opération,"",
IF(U$4=La_Dernière_Opération,Montant,
IF(U$4=$D10,IF(OR(U$4=Tout_JF_P,NOT(NETWORKDAYS.INTL(U$4,U$4,Chômés))),"*",Montant),
IF(_T_E=U$4,IF(OR(U$4=Tout_JF_P,NOT(NETWORKDAYS.INTL(U$4,U$4,Chômés))),"*",Montant),
IF(AND(OFFSET(U10,,-Sens)&lt;&gt;"",OR(OFFSET(U$4,,-Sens)=Tout_JF_P,NOT(NETWORKDAYS.INTL(OFFSET(U$4,,-Sens),OFFSET(U$4,,-Sens),Chômés)))),IF(OR(U$4=Tout_JF_P,NOT(NETWORKDAYS.INTL(U$4,U$4,Chômés))),"*",Montant),
"")))))),"")</f>
        <v/>
      </c>
      <c r="V10" s="62" t="str">
        <f t="array" aca="1" ref="V10" ca="1">IFERROR(IF(V$4&lt;$D10,"",
IF(V$4&gt;La_Dernière_Opération,"",
IF(V$4=La_Dernière_Opération,Montant,
IF(V$4=$D10,IF(OR(V$4=Tout_JF_P,NOT(NETWORKDAYS.INTL(V$4,V$4,Chômés))),"*",Montant),
IF(_T_E=V$4,IF(OR(V$4=Tout_JF_P,NOT(NETWORKDAYS.INTL(V$4,V$4,Chômés))),"*",Montant),
IF(AND(OFFSET(V10,,-Sens)&lt;&gt;"",OR(OFFSET(V$4,,-Sens)=Tout_JF_P,NOT(NETWORKDAYS.INTL(OFFSET(V$4,,-Sens),OFFSET(V$4,,-Sens),Chômés)))),IF(OR(V$4=Tout_JF_P,NOT(NETWORKDAYS.INTL(V$4,V$4,Chômés))),"*",Montant),
"")))))),"")</f>
        <v/>
      </c>
      <c r="W10" s="62" t="str">
        <f t="array" aca="1" ref="W10" ca="1">IFERROR(IF(W$4&lt;$D10,"",
IF(W$4&gt;La_Dernière_Opération,"",
IF(W$4=La_Dernière_Opération,Montant,
IF(W$4=$D10,IF(OR(W$4=Tout_JF_P,NOT(NETWORKDAYS.INTL(W$4,W$4,Chômés))),"*",Montant),
IF(_T_E=W$4,IF(OR(W$4=Tout_JF_P,NOT(NETWORKDAYS.INTL(W$4,W$4,Chômés))),"*",Montant),
IF(AND(OFFSET(W10,,-Sens)&lt;&gt;"",OR(OFFSET(W$4,,-Sens)=Tout_JF_P,NOT(NETWORKDAYS.INTL(OFFSET(W$4,,-Sens),OFFSET(W$4,,-Sens),Chômés)))),IF(OR(W$4=Tout_JF_P,NOT(NETWORKDAYS.INTL(W$4,W$4,Chômés))),"*",Montant),
"")))))),"")</f>
        <v/>
      </c>
      <c r="X10" s="62" t="str">
        <f t="array" aca="1" ref="X10" ca="1">IFERROR(IF(X$4&lt;$D10,"",
IF(X$4&gt;La_Dernière_Opération,"",
IF(X$4=La_Dernière_Opération,Montant,
IF(X$4=$D10,IF(OR(X$4=Tout_JF_P,NOT(NETWORKDAYS.INTL(X$4,X$4,Chômés))),"*",Montant),
IF(_T_E=X$4,IF(OR(X$4=Tout_JF_P,NOT(NETWORKDAYS.INTL(X$4,X$4,Chômés))),"*",Montant),
IF(AND(OFFSET(X10,,-Sens)&lt;&gt;"",OR(OFFSET(X$4,,-Sens)=Tout_JF_P,NOT(NETWORKDAYS.INTL(OFFSET(X$4,,-Sens),OFFSET(X$4,,-Sens),Chômés)))),IF(OR(X$4=Tout_JF_P,NOT(NETWORKDAYS.INTL(X$4,X$4,Chômés))),"*",Montant),
"")))))),"")</f>
        <v/>
      </c>
      <c r="Y10" s="62" t="str">
        <f t="array" aca="1" ref="Y10" ca="1">IFERROR(IF(Y$4&lt;$D10,"",
IF(Y$4&gt;La_Dernière_Opération,"",
IF(Y$4=La_Dernière_Opération,Montant,
IF(Y$4=$D10,IF(OR(Y$4=Tout_JF_P,NOT(NETWORKDAYS.INTL(Y$4,Y$4,Chômés))),"*",Montant),
IF(_T_E=Y$4,IF(OR(Y$4=Tout_JF_P,NOT(NETWORKDAYS.INTL(Y$4,Y$4,Chômés))),"*",Montant),
IF(AND(OFFSET(Y10,,-Sens)&lt;&gt;"",OR(OFFSET(Y$4,,-Sens)=Tout_JF_P,NOT(NETWORKDAYS.INTL(OFFSET(Y$4,,-Sens),OFFSET(Y$4,,-Sens),Chômés)))),IF(OR(Y$4=Tout_JF_P,NOT(NETWORKDAYS.INTL(Y$4,Y$4,Chômés))),"*",Montant),
"")))))),"")</f>
        <v/>
      </c>
      <c r="Z10" s="62" t="str">
        <f t="array" aca="1" ref="Z10" ca="1">IFERROR(IF(Z$4&lt;$D10,"",
IF(Z$4&gt;La_Dernière_Opération,"",
IF(Z$4=La_Dernière_Opération,Montant,
IF(Z$4=$D10,IF(OR(Z$4=Tout_JF_P,NOT(NETWORKDAYS.INTL(Z$4,Z$4,Chômés))),"*",Montant),
IF(_T_E=Z$4,IF(OR(Z$4=Tout_JF_P,NOT(NETWORKDAYS.INTL(Z$4,Z$4,Chômés))),"*",Montant),
IF(AND(OFFSET(Z10,,-Sens)&lt;&gt;"",OR(OFFSET(Z$4,,-Sens)=Tout_JF_P,NOT(NETWORKDAYS.INTL(OFFSET(Z$4,,-Sens),OFFSET(Z$4,,-Sens),Chômés)))),IF(OR(Z$4=Tout_JF_P,NOT(NETWORKDAYS.INTL(Z$4,Z$4,Chômés))),"*",Montant),
"")))))),"")</f>
        <v/>
      </c>
      <c r="AA10" s="62" t="str">
        <f t="array" aca="1" ref="AA10" ca="1">IFERROR(IF(AA$4&lt;$D10,"",
IF(AA$4&gt;La_Dernière_Opération,"",
IF(AA$4=La_Dernière_Opération,Montant,
IF(AA$4=$D10,IF(OR(AA$4=Tout_JF_P,NOT(NETWORKDAYS.INTL(AA$4,AA$4,Chômés))),"*",Montant),
IF(_T_E=AA$4,IF(OR(AA$4=Tout_JF_P,NOT(NETWORKDAYS.INTL(AA$4,AA$4,Chômés))),"*",Montant),
IF(AND(OFFSET(AA10,,-Sens)&lt;&gt;"",OR(OFFSET(AA$4,,-Sens)=Tout_JF_P,NOT(NETWORKDAYS.INTL(OFFSET(AA$4,,-Sens),OFFSET(AA$4,,-Sens),Chômés)))),IF(OR(AA$4=Tout_JF_P,NOT(NETWORKDAYS.INTL(AA$4,AA$4,Chômés))),"*",Montant),
"")))))),"")</f>
        <v/>
      </c>
      <c r="AB10" s="62" t="str">
        <f t="array" aca="1" ref="AB10" ca="1">IFERROR(IF(AB$4&lt;$D10,"",
IF(AB$4&gt;La_Dernière_Opération,"",
IF(AB$4=La_Dernière_Opération,Montant,
IF(AB$4=$D10,IF(OR(AB$4=Tout_JF_P,NOT(NETWORKDAYS.INTL(AB$4,AB$4,Chômés))),"*",Montant),
IF(_T_E=AB$4,IF(OR(AB$4=Tout_JF_P,NOT(NETWORKDAYS.INTL(AB$4,AB$4,Chômés))),"*",Montant),
IF(AND(OFFSET(AB10,,-Sens)&lt;&gt;"",OR(OFFSET(AB$4,,-Sens)=Tout_JF_P,NOT(NETWORKDAYS.INTL(OFFSET(AB$4,,-Sens),OFFSET(AB$4,,-Sens),Chômés)))),IF(OR(AB$4=Tout_JF_P,NOT(NETWORKDAYS.INTL(AB$4,AB$4,Chômés))),"*",Montant),
"")))))),"")</f>
        <v/>
      </c>
      <c r="AC10" s="62" t="str">
        <f t="array" aca="1" ref="AC10" ca="1">IFERROR(IF(AC$4&lt;$D10,"",
IF(AC$4&gt;La_Dernière_Opération,"",
IF(AC$4=La_Dernière_Opération,Montant,
IF(AC$4=$D10,IF(OR(AC$4=Tout_JF_P,NOT(NETWORKDAYS.INTL(AC$4,AC$4,Chômés))),"*",Montant),
IF(_T_E=AC$4,IF(OR(AC$4=Tout_JF_P,NOT(NETWORKDAYS.INTL(AC$4,AC$4,Chômés))),"*",Montant),
IF(AND(OFFSET(AC10,,-Sens)&lt;&gt;"",OR(OFFSET(AC$4,,-Sens)=Tout_JF_P,NOT(NETWORKDAYS.INTL(OFFSET(AC$4,,-Sens),OFFSET(AC$4,,-Sens),Chômés)))),IF(OR(AC$4=Tout_JF_P,NOT(NETWORKDAYS.INTL(AC$4,AC$4,Chômés))),"*",Montant),
"")))))),"")</f>
        <v/>
      </c>
      <c r="AD10" s="62" t="str">
        <f t="array" aca="1" ref="AD10" ca="1">IFERROR(IF(AD$4&lt;$D10,"",
IF(AD$4&gt;La_Dernière_Opération,"",
IF(AD$4=La_Dernière_Opération,Montant,
IF(AD$4=$D10,IF(OR(AD$4=Tout_JF_P,NOT(NETWORKDAYS.INTL(AD$4,AD$4,Chômés))),"*",Montant),
IF(_T_E=AD$4,IF(OR(AD$4=Tout_JF_P,NOT(NETWORKDAYS.INTL(AD$4,AD$4,Chômés))),"*",Montant),
IF(AND(OFFSET(AD10,,-Sens)&lt;&gt;"",OR(OFFSET(AD$4,,-Sens)=Tout_JF_P,NOT(NETWORKDAYS.INTL(OFFSET(AD$4,,-Sens),OFFSET(AD$4,,-Sens),Chômés)))),IF(OR(AD$4=Tout_JF_P,NOT(NETWORKDAYS.INTL(AD$4,AD$4,Chômés))),"*",Montant),
"")))))),"")</f>
        <v/>
      </c>
      <c r="AE10" s="62" t="str">
        <f t="array" aca="1" ref="AE10" ca="1">IFERROR(IF(AE$4&lt;$D10,"",
IF(AE$4&gt;La_Dernière_Opération,"",
IF(AE$4=La_Dernière_Opération,Montant,
IF(AE$4=$D10,IF(OR(AE$4=Tout_JF_P,NOT(NETWORKDAYS.INTL(AE$4,AE$4,Chômés))),"*",Montant),
IF(_T_E=AE$4,IF(OR(AE$4=Tout_JF_P,NOT(NETWORKDAYS.INTL(AE$4,AE$4,Chômés))),"*",Montant),
IF(AND(OFFSET(AE10,,-Sens)&lt;&gt;"",OR(OFFSET(AE$4,,-Sens)=Tout_JF_P,NOT(NETWORKDAYS.INTL(OFFSET(AE$4,,-Sens),OFFSET(AE$4,,-Sens),Chômés)))),IF(OR(AE$4=Tout_JF_P,NOT(NETWORKDAYS.INTL(AE$4,AE$4,Chômés))),"*",Montant),
"")))))),"")</f>
        <v/>
      </c>
      <c r="AF10" s="62" t="str">
        <f t="array" aca="1" ref="AF10" ca="1">IFERROR(IF(AF$4&lt;$D10,"",
IF(AF$4&gt;La_Dernière_Opération,"",
IF(AF$4=La_Dernière_Opération,Montant,
IF(AF$4=$D10,IF(OR(AF$4=Tout_JF_P,NOT(NETWORKDAYS.INTL(AF$4,AF$4,Chômés))),"*",Montant),
IF(_T_E=AF$4,IF(OR(AF$4=Tout_JF_P,NOT(NETWORKDAYS.INTL(AF$4,AF$4,Chômés))),"*",Montant),
IF(AND(OFFSET(AF10,,-Sens)&lt;&gt;"",OR(OFFSET(AF$4,,-Sens)=Tout_JF_P,NOT(NETWORKDAYS.INTL(OFFSET(AF$4,,-Sens),OFFSET(AF$4,,-Sens),Chômés)))),IF(OR(AF$4=Tout_JF_P,NOT(NETWORKDAYS.INTL(AF$4,AF$4,Chômés))),"*",Montant),
"")))))),"")</f>
        <v/>
      </c>
      <c r="AG10" s="62" t="str">
        <f t="array" aca="1" ref="AG10" ca="1">IFERROR(IF(AG$4&lt;$D10,"",
IF(AG$4&gt;La_Dernière_Opération,"",
IF(AG$4=La_Dernière_Opération,Montant,
IF(AG$4=$D10,IF(OR(AG$4=Tout_JF_P,NOT(NETWORKDAYS.INTL(AG$4,AG$4,Chômés))),"*",Montant),
IF(_T_E=AG$4,IF(OR(AG$4=Tout_JF_P,NOT(NETWORKDAYS.INTL(AG$4,AG$4,Chômés))),"*",Montant),
IF(AND(OFFSET(AG10,,-Sens)&lt;&gt;"",OR(OFFSET(AG$4,,-Sens)=Tout_JF_P,NOT(NETWORKDAYS.INTL(OFFSET(AG$4,,-Sens),OFFSET(AG$4,,-Sens),Chômés)))),IF(OR(AG$4=Tout_JF_P,NOT(NETWORKDAYS.INTL(AG$4,AG$4,Chômés))),"*",Montant),
"")))))),"")</f>
        <v/>
      </c>
      <c r="AH10" s="62" t="str">
        <f t="array" aca="1" ref="AH10" ca="1">IFERROR(IF(AH$4&lt;$D10,"",
IF(AH$4&gt;La_Dernière_Opération,"",
IF(AH$4=La_Dernière_Opération,Montant,
IF(AH$4=$D10,IF(OR(AH$4=Tout_JF_P,NOT(NETWORKDAYS.INTL(AH$4,AH$4,Chômés))),"*",Montant),
IF(_T_E=AH$4,IF(OR(AH$4=Tout_JF_P,NOT(NETWORKDAYS.INTL(AH$4,AH$4,Chômés))),"*",Montant),
IF(AND(OFFSET(AH10,,-Sens)&lt;&gt;"",OR(OFFSET(AH$4,,-Sens)=Tout_JF_P,NOT(NETWORKDAYS.INTL(OFFSET(AH$4,,-Sens),OFFSET(AH$4,,-Sens),Chômés)))),IF(OR(AH$4=Tout_JF_P,NOT(NETWORKDAYS.INTL(AH$4,AH$4,Chômés))),"*",Montant),
"")))))),"")</f>
        <v/>
      </c>
      <c r="AI10" s="62" t="str">
        <f t="array" aca="1" ref="AI10" ca="1">IFERROR(IF(AI$4&lt;$D10,"",
IF(AI$4&gt;La_Dernière_Opération,"",
IF(AI$4=La_Dernière_Opération,Montant,
IF(AI$4=$D10,IF(OR(AI$4=Tout_JF_P,NOT(NETWORKDAYS.INTL(AI$4,AI$4,Chômés))),"*",Montant),
IF(_T_E=AI$4,IF(OR(AI$4=Tout_JF_P,NOT(NETWORKDAYS.INTL(AI$4,AI$4,Chômés))),"*",Montant),
IF(AND(OFFSET(AI10,,-Sens)&lt;&gt;"",OR(OFFSET(AI$4,,-Sens)=Tout_JF_P,NOT(NETWORKDAYS.INTL(OFFSET(AI$4,,-Sens),OFFSET(AI$4,,-Sens),Chômés)))),IF(OR(AI$4=Tout_JF_P,NOT(NETWORKDAYS.INTL(AI$4,AI$4,Chômés))),"*",Montant),
"")))))),"")</f>
        <v/>
      </c>
      <c r="AJ10" s="62" t="str">
        <f t="array" aca="1" ref="AJ10" ca="1">IFERROR(IF(AJ$4&lt;$D10,"",
IF(AJ$4&gt;La_Dernière_Opération,"",
IF(AJ$4=La_Dernière_Opération,Montant,
IF(AJ$4=$D10,IF(OR(AJ$4=Tout_JF_P,NOT(NETWORKDAYS.INTL(AJ$4,AJ$4,Chômés))),"*",Montant),
IF(_T_E=AJ$4,IF(OR(AJ$4=Tout_JF_P,NOT(NETWORKDAYS.INTL(AJ$4,AJ$4,Chômés))),"*",Montant),
IF(AND(OFFSET(AJ10,,-Sens)&lt;&gt;"",OR(OFFSET(AJ$4,,-Sens)=Tout_JF_P,NOT(NETWORKDAYS.INTL(OFFSET(AJ$4,,-Sens),OFFSET(AJ$4,,-Sens),Chômés)))),IF(OR(AJ$4=Tout_JF_P,NOT(NETWORKDAYS.INTL(AJ$4,AJ$4,Chômés))),"*",Montant),
"")))))),"")</f>
        <v/>
      </c>
      <c r="AK10" s="62" t="str">
        <f t="array" aca="1" ref="AK10" ca="1">IFERROR(IF(AK$4&lt;$D10,"",
IF(AK$4&gt;La_Dernière_Opération,"",
IF(AK$4=La_Dernière_Opération,Montant,
IF(AK$4=$D10,IF(OR(AK$4=Tout_JF_P,NOT(NETWORKDAYS.INTL(AK$4,AK$4,Chômés))),"*",Montant),
IF(_T_E=AK$4,IF(OR(AK$4=Tout_JF_P,NOT(NETWORKDAYS.INTL(AK$4,AK$4,Chômés))),"*",Montant),
IF(AND(OFFSET(AK10,,-Sens)&lt;&gt;"",OR(OFFSET(AK$4,,-Sens)=Tout_JF_P,NOT(NETWORKDAYS.INTL(OFFSET(AK$4,,-Sens),OFFSET(AK$4,,-Sens),Chômés)))),IF(OR(AK$4=Tout_JF_P,NOT(NETWORKDAYS.INTL(AK$4,AK$4,Chômés))),"*",Montant),
"")))))),"")</f>
        <v/>
      </c>
      <c r="AL10" s="62" t="str">
        <f t="array" aca="1" ref="AL10" ca="1">IFERROR(IF(AL$4&lt;$D10,"",
IF(AL$4&gt;La_Dernière_Opération,"",
IF(AL$4=La_Dernière_Opération,Montant,
IF(AL$4=$D10,IF(OR(AL$4=Tout_JF_P,NOT(NETWORKDAYS.INTL(AL$4,AL$4,Chômés))),"*",Montant),
IF(_T_E=AL$4,IF(OR(AL$4=Tout_JF_P,NOT(NETWORKDAYS.INTL(AL$4,AL$4,Chômés))),"*",Montant),
IF(AND(OFFSET(AL10,,-Sens)&lt;&gt;"",OR(OFFSET(AL$4,,-Sens)=Tout_JF_P,NOT(NETWORKDAYS.INTL(OFFSET(AL$4,,-Sens),OFFSET(AL$4,,-Sens),Chômés)))),IF(OR(AL$4=Tout_JF_P,NOT(NETWORKDAYS.INTL(AL$4,AL$4,Chômés))),"*",Montant),
"")))))),"")</f>
        <v/>
      </c>
      <c r="AM10" s="62" t="str">
        <f t="array" aca="1" ref="AM10" ca="1">IFERROR(IF(AM$4&lt;$D10,"",
IF(AM$4&gt;La_Dernière_Opération,"",
IF(AM$4=La_Dernière_Opération,Montant,
IF(AM$4=$D10,IF(OR(AM$4=Tout_JF_P,NOT(NETWORKDAYS.INTL(AM$4,AM$4,Chômés))),"*",Montant),
IF(_T_E=AM$4,IF(OR(AM$4=Tout_JF_P,NOT(NETWORKDAYS.INTL(AM$4,AM$4,Chômés))),"*",Montant),
IF(AND(OFFSET(AM10,,-Sens)&lt;&gt;"",OR(OFFSET(AM$4,,-Sens)=Tout_JF_P,NOT(NETWORKDAYS.INTL(OFFSET(AM$4,,-Sens),OFFSET(AM$4,,-Sens),Chômés)))),IF(OR(AM$4=Tout_JF_P,NOT(NETWORKDAYS.INTL(AM$4,AM$4,Chômés))),"*",Montant),
"")))))),"")</f>
        <v/>
      </c>
      <c r="AN10" s="62" t="str">
        <f t="array" aca="1" ref="AN10" ca="1">IFERROR(IF(AN$4&lt;$D10,"",
IF(AN$4&gt;La_Dernière_Opération,"",
IF(AN$4=La_Dernière_Opération,Montant,
IF(AN$4=$D10,IF(OR(AN$4=Tout_JF_P,NOT(NETWORKDAYS.INTL(AN$4,AN$4,Chômés))),"*",Montant),
IF(_T_E=AN$4,IF(OR(AN$4=Tout_JF_P,NOT(NETWORKDAYS.INTL(AN$4,AN$4,Chômés))),"*",Montant),
IF(AND(OFFSET(AN10,,-Sens)&lt;&gt;"",OR(OFFSET(AN$4,,-Sens)=Tout_JF_P,NOT(NETWORKDAYS.INTL(OFFSET(AN$4,,-Sens),OFFSET(AN$4,,-Sens),Chômés)))),IF(OR(AN$4=Tout_JF_P,NOT(NETWORKDAYS.INTL(AN$4,AN$4,Chômés))),"*",Montant),
"")))))),"")</f>
        <v/>
      </c>
      <c r="AO10" s="62" t="str">
        <f t="array" aca="1" ref="AO10" ca="1">IFERROR(IF(AO$4&lt;$D10,"",
IF(AO$4&gt;La_Dernière_Opération,"",
IF(AO$4=La_Dernière_Opération,Montant,
IF(AO$4=$D10,IF(OR(AO$4=Tout_JF_P,NOT(NETWORKDAYS.INTL(AO$4,AO$4,Chômés))),"*",Montant),
IF(_T_E=AO$4,IF(OR(AO$4=Tout_JF_P,NOT(NETWORKDAYS.INTL(AO$4,AO$4,Chômés))),"*",Montant),
IF(AND(OFFSET(AO10,,-Sens)&lt;&gt;"",OR(OFFSET(AO$4,,-Sens)=Tout_JF_P,NOT(NETWORKDAYS.INTL(OFFSET(AO$4,,-Sens),OFFSET(AO$4,,-Sens),Chômés)))),IF(OR(AO$4=Tout_JF_P,NOT(NETWORKDAYS.INTL(AO$4,AO$4,Chômés))),"*",Montant),
"")))))),"")</f>
        <v/>
      </c>
      <c r="AP10" s="62" t="str">
        <f t="array" aca="1" ref="AP10" ca="1">IFERROR(IF(AP$4&lt;$D10,"",
IF(AP$4&gt;La_Dernière_Opération,"",
IF(AP$4=La_Dernière_Opération,Montant,
IF(AP$4=$D10,IF(OR(AP$4=Tout_JF_P,NOT(NETWORKDAYS.INTL(AP$4,AP$4,Chômés))),"*",Montant),
IF(_T_E=AP$4,IF(OR(AP$4=Tout_JF_P,NOT(NETWORKDAYS.INTL(AP$4,AP$4,Chômés))),"*",Montant),
IF(AND(OFFSET(AP10,,-Sens)&lt;&gt;"",OR(OFFSET(AP$4,,-Sens)=Tout_JF_P,NOT(NETWORKDAYS.INTL(OFFSET(AP$4,,-Sens),OFFSET(AP$4,,-Sens),Chômés)))),IF(OR(AP$4=Tout_JF_P,NOT(NETWORKDAYS.INTL(AP$4,AP$4,Chômés))),"*",Montant),
"")))))),"")</f>
        <v/>
      </c>
      <c r="AQ10" s="62" t="str">
        <f t="array" aca="1" ref="AQ10" ca="1">IFERROR(IF(AQ$4&lt;$D10,"",
IF(AQ$4&gt;La_Dernière_Opération,"",
IF(AQ$4=La_Dernière_Opération,Montant,
IF(AQ$4=$D10,IF(OR(AQ$4=Tout_JF_P,NOT(NETWORKDAYS.INTL(AQ$4,AQ$4,Chômés))),"*",Montant),
IF(_T_E=AQ$4,IF(OR(AQ$4=Tout_JF_P,NOT(NETWORKDAYS.INTL(AQ$4,AQ$4,Chômés))),"*",Montant),
IF(AND(OFFSET(AQ10,,-Sens)&lt;&gt;"",OR(OFFSET(AQ$4,,-Sens)=Tout_JF_P,NOT(NETWORKDAYS.INTL(OFFSET(AQ$4,,-Sens),OFFSET(AQ$4,,-Sens),Chômés)))),IF(OR(AQ$4=Tout_JF_P,NOT(NETWORKDAYS.INTL(AQ$4,AQ$4,Chômés))),"*",Montant),
"")))))),"")</f>
        <v/>
      </c>
      <c r="AR10" s="62" t="str">
        <f t="array" aca="1" ref="AR10" ca="1">IFERROR(IF(AR$4&lt;$D10,"",
IF(AR$4&gt;La_Dernière_Opération,"",
IF(AR$4=La_Dernière_Opération,Montant,
IF(AR$4=$D10,IF(OR(AR$4=Tout_JF_P,NOT(NETWORKDAYS.INTL(AR$4,AR$4,Chômés))),"*",Montant),
IF(_T_E=AR$4,IF(OR(AR$4=Tout_JF_P,NOT(NETWORKDAYS.INTL(AR$4,AR$4,Chômés))),"*",Montant),
IF(AND(OFFSET(AR10,,-Sens)&lt;&gt;"",OR(OFFSET(AR$4,,-Sens)=Tout_JF_P,NOT(NETWORKDAYS.INTL(OFFSET(AR$4,,-Sens),OFFSET(AR$4,,-Sens),Chômés)))),IF(OR(AR$4=Tout_JF_P,NOT(NETWORKDAYS.INTL(AR$4,AR$4,Chômés))),"*",Montant),
"")))))),"")</f>
        <v/>
      </c>
      <c r="AS10" s="62" t="str">
        <f t="array" aca="1" ref="AS10" ca="1">IFERROR(IF(AS$4&lt;$D10,"",
IF(AS$4&gt;La_Dernière_Opération,"",
IF(AS$4=La_Dernière_Opération,Montant,
IF(AS$4=$D10,IF(OR(AS$4=Tout_JF_P,NOT(NETWORKDAYS.INTL(AS$4,AS$4,Chômés))),"*",Montant),
IF(_T_E=AS$4,IF(OR(AS$4=Tout_JF_P,NOT(NETWORKDAYS.INTL(AS$4,AS$4,Chômés))),"*",Montant),
IF(AND(OFFSET(AS10,,-Sens)&lt;&gt;"",OR(OFFSET(AS$4,,-Sens)=Tout_JF_P,NOT(NETWORKDAYS.INTL(OFFSET(AS$4,,-Sens),OFFSET(AS$4,,-Sens),Chômés)))),IF(OR(AS$4=Tout_JF_P,NOT(NETWORKDAYS.INTL(AS$4,AS$4,Chômés))),"*",Montant),
"")))))),"")</f>
        <v/>
      </c>
      <c r="AT10" s="62" t="str">
        <f t="array" aca="1" ref="AT10" ca="1">IFERROR(IF(AT$4&lt;$D10,"",
IF(AT$4&gt;La_Dernière_Opération,"",
IF(AT$4=La_Dernière_Opération,Montant,
IF(AT$4=$D10,IF(OR(AT$4=Tout_JF_P,NOT(NETWORKDAYS.INTL(AT$4,AT$4,Chômés))),"*",Montant),
IF(_T_E=AT$4,IF(OR(AT$4=Tout_JF_P,NOT(NETWORKDAYS.INTL(AT$4,AT$4,Chômés))),"*",Montant),
IF(AND(OFFSET(AT10,,-Sens)&lt;&gt;"",OR(OFFSET(AT$4,,-Sens)=Tout_JF_P,NOT(NETWORKDAYS.INTL(OFFSET(AT$4,,-Sens),OFFSET(AT$4,,-Sens),Chômés)))),IF(OR(AT$4=Tout_JF_P,NOT(NETWORKDAYS.INTL(AT$4,AT$4,Chômés))),"*",Montant),
"")))))),"")</f>
        <v/>
      </c>
      <c r="AU10" s="62" t="str">
        <f t="array" aca="1" ref="AU10" ca="1">IFERROR(IF(AU$4&lt;$D10,"",
IF(AU$4&gt;La_Dernière_Opération,"",
IF(AU$4=La_Dernière_Opération,Montant,
IF(AU$4=$D10,IF(OR(AU$4=Tout_JF_P,NOT(NETWORKDAYS.INTL(AU$4,AU$4,Chômés))),"*",Montant),
IF(_T_E=AU$4,IF(OR(AU$4=Tout_JF_P,NOT(NETWORKDAYS.INTL(AU$4,AU$4,Chômés))),"*",Montant),
IF(AND(OFFSET(AU10,,-Sens)&lt;&gt;"",OR(OFFSET(AU$4,,-Sens)=Tout_JF_P,NOT(NETWORKDAYS.INTL(OFFSET(AU$4,,-Sens),OFFSET(AU$4,,-Sens),Chômés)))),IF(OR(AU$4=Tout_JF_P,NOT(NETWORKDAYS.INTL(AU$4,AU$4,Chômés))),"*",Montant),
"")))))),"")</f>
        <v/>
      </c>
      <c r="AV10" s="62" t="str">
        <f t="array" aca="1" ref="AV10" ca="1">IFERROR(IF(AV$4&lt;$D10,"",
IF(AV$4&gt;La_Dernière_Opération,"",
IF(AV$4=La_Dernière_Opération,Montant,
IF(AV$4=$D10,IF(OR(AV$4=Tout_JF_P,NOT(NETWORKDAYS.INTL(AV$4,AV$4,Chômés))),"*",Montant),
IF(_T_E=AV$4,IF(OR(AV$4=Tout_JF_P,NOT(NETWORKDAYS.INTL(AV$4,AV$4,Chômés))),"*",Montant),
IF(AND(OFFSET(AV10,,-Sens)&lt;&gt;"",OR(OFFSET(AV$4,,-Sens)=Tout_JF_P,NOT(NETWORKDAYS.INTL(OFFSET(AV$4,,-Sens),OFFSET(AV$4,,-Sens),Chômés)))),IF(OR(AV$4=Tout_JF_P,NOT(NETWORKDAYS.INTL(AV$4,AV$4,Chômés))),"*",Montant),
"")))))),"")</f>
        <v/>
      </c>
      <c r="AW10" s="62" t="str">
        <f t="array" aca="1" ref="AW10" ca="1">IFERROR(IF(AW$4&lt;$D10,"",
IF(AW$4&gt;La_Dernière_Opération,"",
IF(AW$4=La_Dernière_Opération,Montant,
IF(AW$4=$D10,IF(OR(AW$4=Tout_JF_P,NOT(NETWORKDAYS.INTL(AW$4,AW$4,Chômés))),"*",Montant),
IF(_T_E=AW$4,IF(OR(AW$4=Tout_JF_P,NOT(NETWORKDAYS.INTL(AW$4,AW$4,Chômés))),"*",Montant),
IF(AND(OFFSET(AW10,,-Sens)&lt;&gt;"",OR(OFFSET(AW$4,,-Sens)=Tout_JF_P,NOT(NETWORKDAYS.INTL(OFFSET(AW$4,,-Sens),OFFSET(AW$4,,-Sens),Chômés)))),IF(OR(AW$4=Tout_JF_P,NOT(NETWORKDAYS.INTL(AW$4,AW$4,Chômés))),"*",Montant),
"")))))),"")</f>
        <v/>
      </c>
      <c r="AX10" s="62" t="str">
        <f t="array" aca="1" ref="AX10" ca="1">IFERROR(IF(AX$4&lt;$D10,"",
IF(AX$4&gt;La_Dernière_Opération,"",
IF(AX$4=La_Dernière_Opération,Montant,
IF(AX$4=$D10,IF(OR(AX$4=Tout_JF_P,NOT(NETWORKDAYS.INTL(AX$4,AX$4,Chômés))),"*",Montant),
IF(_T_E=AX$4,IF(OR(AX$4=Tout_JF_P,NOT(NETWORKDAYS.INTL(AX$4,AX$4,Chômés))),"*",Montant),
IF(AND(OFFSET(AX10,,-Sens)&lt;&gt;"",OR(OFFSET(AX$4,,-Sens)=Tout_JF_P,NOT(NETWORKDAYS.INTL(OFFSET(AX$4,,-Sens),OFFSET(AX$4,,-Sens),Chômés)))),IF(OR(AX$4=Tout_JF_P,NOT(NETWORKDAYS.INTL(AX$4,AX$4,Chômés))),"*",Montant),
"")))))),"")</f>
        <v/>
      </c>
    </row>
    <row r="11" spans="1:50" ht="26.25" x14ac:dyDescent="0.25">
      <c r="A11" s="63" t="s">
        <v>118</v>
      </c>
      <c r="B11" s="44" t="s">
        <v>110</v>
      </c>
      <c r="C11" s="35"/>
      <c r="D11" s="56">
        <v>44152</v>
      </c>
      <c r="E11" s="30" t="s">
        <v>57</v>
      </c>
      <c r="F11" s="30">
        <v>10000</v>
      </c>
      <c r="G11" s="35"/>
      <c r="H11" s="56">
        <f t="array" aca="1" ref="H11" ca="1">IF(OR($D11=Fériés,$D11=Ponts,NOT(NETWORKDAYS.INTL($D11,$D11,Chômés))),"Erreur de",IF($D11="","Absence de",IFERROR(
IF($I11="Terminé","Opération",
IF(TODAY()&lt;=$D11,$D11,
IF($I11&lt;WORKDAY.INTL(Prochaine_Echéance,IF(OR(WORKDAY.INTL(Prochaine_Echéance,0,Chômés,Tout_JF_P)=Tout_JF_P),1,0)*Sens,Chômés,Tout_JF_P),
$I11,
WORKDAY.INTL(Prochaine_Echéance,IF(OR(WORKDAY.INTL(Prochaine_Echéance,0,Chômés,Tout_JF_P)=Tout_JF_P),1,0)*Sens,Chômés,Tout_JF_P))
)),
IF($D11="","Absence de","Erreur de"))))</f>
        <v>44152</v>
      </c>
      <c r="I11" s="60" t="str">
        <f t="array" aca="1" ref="I11" ca="1">IF(OR($D11=Fériés,$D11=Ponts,NOT(NETWORKDAYS.INTL($D11,$D11,Chômés))),"date de début",IFERROR(
IF(La_Dernière_Opération&gt;EDATE($D11,100),"Perpétuel",
IF(La_Dernière_Opération&lt;TODAY(),"Terminé",La_Dernière_Opération)),IF(AND(ISNUMBER($D11),$E11=""),"périodicité","date de début")))</f>
        <v>date de début</v>
      </c>
      <c r="J11" s="40" t="str">
        <f t="array" aca="1" ref="J11" ca="1">IFERROR(IF(J$4&lt;$D11,"",
IF(J$4&gt;La_Dernière_Opération,"",
IF(J$4=La_Dernière_Opération,Montant,
IF(J$4=$D11,IF(OR(J$4=Tout_JF_P,NOT(NETWORKDAYS.INTL(J$4,J$4,Chômés))),"*",Montant),
IF(_T_E=J$4,IF(OR(J$4=Tout_JF_P,NOT(NETWORKDAYS.INTL(J$4,J$4,Chômés))),"*",Montant),
IF(AND(OFFSET(J11,,-Sens)&lt;&gt;"",OR(OFFSET(J$4,,-Sens)=Tout_JF_P,NOT(NETWORKDAYS.INTL(OFFSET(J$4,,-Sens),OFFSET(J$4,,-Sens),Chômés)))),IF(OR(J$4=Tout_JF_P,NOT(NETWORKDAYS.INTL(J$4,J$4,Chômés))),"*",Montant),
"")))))),"")</f>
        <v/>
      </c>
      <c r="K11" s="40" t="str">
        <f t="array" aca="1" ref="K11" ca="1">IFERROR(IF(K$4&lt;$D11,"",
IF(K$4&gt;La_Dernière_Opération,"",
IF(K$4=La_Dernière_Opération,Montant,
IF(K$4=$D11,IF(OR(K$4=Tout_JF_P,NOT(NETWORKDAYS.INTL(K$4,K$4,Chômés))),"*",Montant),
IF(_T_E=K$4,IF(OR(K$4=Tout_JF_P,NOT(NETWORKDAYS.INTL(K$4,K$4,Chômés))),"*",Montant),
IF(AND(OFFSET(K11,,-Sens)&lt;&gt;"",OR(OFFSET(K$4,,-Sens)=Tout_JF_P,NOT(NETWORKDAYS.INTL(OFFSET(K$4,,-Sens),OFFSET(K$4,,-Sens),Chômés)))),IF(OR(K$4=Tout_JF_P,NOT(NETWORKDAYS.INTL(K$4,K$4,Chômés))),"*",Montant),
"")))))),"")</f>
        <v/>
      </c>
      <c r="L11" s="40" t="str">
        <f t="array" aca="1" ref="L11" ca="1">IFERROR(IF(L$4&lt;$D11,"",
IF(L$4&gt;La_Dernière_Opération,"",
IF(L$4=La_Dernière_Opération,Montant,
IF(L$4=$D11,IF(OR(L$4=Tout_JF_P,NOT(NETWORKDAYS.INTL(L$4,L$4,Chômés))),"*",Montant),
IF(_T_E=L$4,IF(OR(L$4=Tout_JF_P,NOT(NETWORKDAYS.INTL(L$4,L$4,Chômés))),"*",Montant),
IF(AND(OFFSET(L11,,-Sens)&lt;&gt;"",OR(OFFSET(L$4,,-Sens)=Tout_JF_P,NOT(NETWORKDAYS.INTL(OFFSET(L$4,,-Sens),OFFSET(L$4,,-Sens),Chômés)))),IF(OR(L$4=Tout_JF_P,NOT(NETWORKDAYS.INTL(L$4,L$4,Chômés))),"*",Montant),
"")))))),"")</f>
        <v/>
      </c>
      <c r="M11" s="40" t="str">
        <f t="array" aca="1" ref="M11" ca="1">IFERROR(IF(M$4&lt;$D11,"",
IF(M$4&gt;La_Dernière_Opération,"",
IF(M$4=La_Dernière_Opération,Montant,
IF(M$4=$D11,IF(OR(M$4=Tout_JF_P,NOT(NETWORKDAYS.INTL(M$4,M$4,Chômés))),"*",Montant),
IF(_T_E=M$4,IF(OR(M$4=Tout_JF_P,NOT(NETWORKDAYS.INTL(M$4,M$4,Chômés))),"*",Montant),
IF(AND(OFFSET(M11,,-Sens)&lt;&gt;"",OR(OFFSET(M$4,,-Sens)=Tout_JF_P,NOT(NETWORKDAYS.INTL(OFFSET(M$4,,-Sens),OFFSET(M$4,,-Sens),Chômés)))),IF(OR(M$4=Tout_JF_P,NOT(NETWORKDAYS.INTL(M$4,M$4,Chômés))),"*",Montant),
"")))))),"")</f>
        <v/>
      </c>
      <c r="N11" s="40" t="str">
        <f t="array" aca="1" ref="N11" ca="1">IFERROR(IF(N$4&lt;$D11,"",
IF(N$4&gt;La_Dernière_Opération,"",
IF(N$4=La_Dernière_Opération,Montant,
IF(N$4=$D11,IF(OR(N$4=Tout_JF_P,NOT(NETWORKDAYS.INTL(N$4,N$4,Chômés))),"*",Montant),
IF(_T_E=N$4,IF(OR(N$4=Tout_JF_P,NOT(NETWORKDAYS.INTL(N$4,N$4,Chômés))),"*",Montant),
IF(AND(OFFSET(N11,,-Sens)&lt;&gt;"",OR(OFFSET(N$4,,-Sens)=Tout_JF_P,NOT(NETWORKDAYS.INTL(OFFSET(N$4,,-Sens),OFFSET(N$4,,-Sens),Chômés)))),IF(OR(N$4=Tout_JF_P,NOT(NETWORKDAYS.INTL(N$4,N$4,Chômés))),"*",Montant),
"")))))),"")</f>
        <v/>
      </c>
      <c r="O11" s="40" t="str">
        <f t="array" aca="1" ref="O11" ca="1">IFERROR(IF(O$4&lt;$D11,"",
IF(O$4&gt;La_Dernière_Opération,"",
IF(O$4=La_Dernière_Opération,Montant,
IF(O$4=$D11,IF(OR(O$4=Tout_JF_P,NOT(NETWORKDAYS.INTL(O$4,O$4,Chômés))),"*",Montant),
IF(_T_E=O$4,IF(OR(O$4=Tout_JF_P,NOT(NETWORKDAYS.INTL(O$4,O$4,Chômés))),"*",Montant),
IF(AND(OFFSET(O11,,-Sens)&lt;&gt;"",OR(OFFSET(O$4,,-Sens)=Tout_JF_P,NOT(NETWORKDAYS.INTL(OFFSET(O$4,,-Sens),OFFSET(O$4,,-Sens),Chômés)))),IF(OR(O$4=Tout_JF_P,NOT(NETWORKDAYS.INTL(O$4,O$4,Chômés))),"*",Montant),
"")))))),"")</f>
        <v/>
      </c>
      <c r="P11" s="40" t="str">
        <f t="array" aca="1" ref="P11" ca="1">IFERROR(IF(P$4&lt;$D11,"",
IF(P$4&gt;La_Dernière_Opération,"",
IF(P$4=La_Dernière_Opération,Montant,
IF(P$4=$D11,IF(OR(P$4=Tout_JF_P,NOT(NETWORKDAYS.INTL(P$4,P$4,Chômés))),"*",Montant),
IF(_T_E=P$4,IF(OR(P$4=Tout_JF_P,NOT(NETWORKDAYS.INTL(P$4,P$4,Chômés))),"*",Montant),
IF(AND(OFFSET(P11,,-Sens)&lt;&gt;"",OR(OFFSET(P$4,,-Sens)=Tout_JF_P,NOT(NETWORKDAYS.INTL(OFFSET(P$4,,-Sens),OFFSET(P$4,,-Sens),Chômés)))),IF(OR(P$4=Tout_JF_P,NOT(NETWORKDAYS.INTL(P$4,P$4,Chômés))),"*",Montant),
"")))))),"")</f>
        <v/>
      </c>
      <c r="Q11" s="40" t="str">
        <f t="array" aca="1" ref="Q11" ca="1">IFERROR(IF(Q$4&lt;$D11,"",
IF(Q$4&gt;La_Dernière_Opération,"",
IF(Q$4=La_Dernière_Opération,Montant,
IF(Q$4=$D11,IF(OR(Q$4=Tout_JF_P,NOT(NETWORKDAYS.INTL(Q$4,Q$4,Chômés))),"*",Montant),
IF(_T_E=Q$4,IF(OR(Q$4=Tout_JF_P,NOT(NETWORKDAYS.INTL(Q$4,Q$4,Chômés))),"*",Montant),
IF(AND(OFFSET(Q11,,-Sens)&lt;&gt;"",OR(OFFSET(Q$4,,-Sens)=Tout_JF_P,NOT(NETWORKDAYS.INTL(OFFSET(Q$4,,-Sens),OFFSET(Q$4,,-Sens),Chômés)))),IF(OR(Q$4=Tout_JF_P,NOT(NETWORKDAYS.INTL(Q$4,Q$4,Chômés))),"*",Montant),
"")))))),"")</f>
        <v/>
      </c>
      <c r="R11" s="62" t="str">
        <f t="array" aca="1" ref="R11" ca="1">IFERROR(IF(R$4&lt;$D11,"",
IF(R$4&gt;La_Dernière_Opération,"",
IF(R$4=La_Dernière_Opération,Montant,
IF(R$4=$D11,IF(OR(R$4=Tout_JF_P,NOT(NETWORKDAYS.INTL(R$4,R$4,Chômés))),"*",Montant),
IF(_T_E=R$4,IF(OR(R$4=Tout_JF_P,NOT(NETWORKDAYS.INTL(R$4,R$4,Chômés))),"*",Montant),
IF(AND(OFFSET(R11,,-Sens)&lt;&gt;"",OR(OFFSET(R$4,,-Sens)=Tout_JF_P,NOT(NETWORKDAYS.INTL(OFFSET(R$4,,-Sens),OFFSET(R$4,,-Sens),Chômés)))),IF(OR(R$4=Tout_JF_P,NOT(NETWORKDAYS.INTL(R$4,R$4,Chômés))),"*",Montant),
"")))))),"")</f>
        <v/>
      </c>
      <c r="S11" s="62" t="str">
        <f t="array" aca="1" ref="S11" ca="1">IFERROR(IF(S$4&lt;$D11,"",
IF(S$4&gt;La_Dernière_Opération,"",
IF(S$4=La_Dernière_Opération,Montant,
IF(S$4=$D11,IF(OR(S$4=Tout_JF_P,NOT(NETWORKDAYS.INTL(S$4,S$4,Chômés))),"*",Montant),
IF(_T_E=S$4,IF(OR(S$4=Tout_JF_P,NOT(NETWORKDAYS.INTL(S$4,S$4,Chômés))),"*",Montant),
IF(AND(OFFSET(S11,,-Sens)&lt;&gt;"",OR(OFFSET(S$4,,-Sens)=Tout_JF_P,NOT(NETWORKDAYS.INTL(OFFSET(S$4,,-Sens),OFFSET(S$4,,-Sens),Chômés)))),IF(OR(S$4=Tout_JF_P,NOT(NETWORKDAYS.INTL(S$4,S$4,Chômés))),"*",Montant),
"")))))),"")</f>
        <v/>
      </c>
      <c r="T11" s="62" t="str">
        <f t="array" aca="1" ref="T11" ca="1">IFERROR(IF(T$4&lt;$D11,"",
IF(T$4&gt;La_Dernière_Opération,"",
IF(T$4=La_Dernière_Opération,Montant,
IF(T$4=$D11,IF(OR(T$4=Tout_JF_P,NOT(NETWORKDAYS.INTL(T$4,T$4,Chômés))),"*",Montant),
IF(_T_E=T$4,IF(OR(T$4=Tout_JF_P,NOT(NETWORKDAYS.INTL(T$4,T$4,Chômés))),"*",Montant),
IF(AND(OFFSET(T11,,-Sens)&lt;&gt;"",OR(OFFSET(T$4,,-Sens)=Tout_JF_P,NOT(NETWORKDAYS.INTL(OFFSET(T$4,,-Sens),OFFSET(T$4,,-Sens),Chômés)))),IF(OR(T$4=Tout_JF_P,NOT(NETWORKDAYS.INTL(T$4,T$4,Chômés))),"*",Montant),
"")))))),"")</f>
        <v/>
      </c>
      <c r="U11" s="62" t="str">
        <f t="array" aca="1" ref="U11" ca="1">IFERROR(IF(U$4&lt;$D11,"",
IF(U$4&gt;La_Dernière_Opération,"",
IF(U$4=La_Dernière_Opération,Montant,
IF(U$4=$D11,IF(OR(U$4=Tout_JF_P,NOT(NETWORKDAYS.INTL(U$4,U$4,Chômés))),"*",Montant),
IF(_T_E=U$4,IF(OR(U$4=Tout_JF_P,NOT(NETWORKDAYS.INTL(U$4,U$4,Chômés))),"*",Montant),
IF(AND(OFFSET(U11,,-Sens)&lt;&gt;"",OR(OFFSET(U$4,,-Sens)=Tout_JF_P,NOT(NETWORKDAYS.INTL(OFFSET(U$4,,-Sens),OFFSET(U$4,,-Sens),Chômés)))),IF(OR(U$4=Tout_JF_P,NOT(NETWORKDAYS.INTL(U$4,U$4,Chômés))),"*",Montant),
"")))))),"")</f>
        <v/>
      </c>
      <c r="V11" s="62" t="str">
        <f t="array" aca="1" ref="V11" ca="1">IFERROR(IF(V$4&lt;$D11,"",
IF(V$4&gt;La_Dernière_Opération,"",
IF(V$4=La_Dernière_Opération,Montant,
IF(V$4=$D11,IF(OR(V$4=Tout_JF_P,NOT(NETWORKDAYS.INTL(V$4,V$4,Chômés))),"*",Montant),
IF(_T_E=V$4,IF(OR(V$4=Tout_JF_P,NOT(NETWORKDAYS.INTL(V$4,V$4,Chômés))),"*",Montant),
IF(AND(OFFSET(V11,,-Sens)&lt;&gt;"",OR(OFFSET(V$4,,-Sens)=Tout_JF_P,NOT(NETWORKDAYS.INTL(OFFSET(V$4,,-Sens),OFFSET(V$4,,-Sens),Chômés)))),IF(OR(V$4=Tout_JF_P,NOT(NETWORKDAYS.INTL(V$4,V$4,Chômés))),"*",Montant),
"")))))),"")</f>
        <v/>
      </c>
      <c r="W11" s="62" t="str">
        <f t="array" aca="1" ref="W11" ca="1">IFERROR(IF(W$4&lt;$D11,"",
IF(W$4&gt;La_Dernière_Opération,"",
IF(W$4=La_Dernière_Opération,Montant,
IF(W$4=$D11,IF(OR(W$4=Tout_JF_P,NOT(NETWORKDAYS.INTL(W$4,W$4,Chômés))),"*",Montant),
IF(_T_E=W$4,IF(OR(W$4=Tout_JF_P,NOT(NETWORKDAYS.INTL(W$4,W$4,Chômés))),"*",Montant),
IF(AND(OFFSET(W11,,-Sens)&lt;&gt;"",OR(OFFSET(W$4,,-Sens)=Tout_JF_P,NOT(NETWORKDAYS.INTL(OFFSET(W$4,,-Sens),OFFSET(W$4,,-Sens),Chômés)))),IF(OR(W$4=Tout_JF_P,NOT(NETWORKDAYS.INTL(W$4,W$4,Chômés))),"*",Montant),
"")))))),"")</f>
        <v/>
      </c>
      <c r="X11" s="62" t="str">
        <f t="array" aca="1" ref="X11" ca="1">IFERROR(IF(X$4&lt;$D11,"",
IF(X$4&gt;La_Dernière_Opération,"",
IF(X$4=La_Dernière_Opération,Montant,
IF(X$4=$D11,IF(OR(X$4=Tout_JF_P,NOT(NETWORKDAYS.INTL(X$4,X$4,Chômés))),"*",Montant),
IF(_T_E=X$4,IF(OR(X$4=Tout_JF_P,NOT(NETWORKDAYS.INTL(X$4,X$4,Chômés))),"*",Montant),
IF(AND(OFFSET(X11,,-Sens)&lt;&gt;"",OR(OFFSET(X$4,,-Sens)=Tout_JF_P,NOT(NETWORKDAYS.INTL(OFFSET(X$4,,-Sens),OFFSET(X$4,,-Sens),Chômés)))),IF(OR(X$4=Tout_JF_P,NOT(NETWORKDAYS.INTL(X$4,X$4,Chômés))),"*",Montant),
"")))))),"")</f>
        <v/>
      </c>
      <c r="Y11" s="62" t="str">
        <f t="array" aca="1" ref="Y11" ca="1">IFERROR(IF(Y$4&lt;$D11,"",
IF(Y$4&gt;La_Dernière_Opération,"",
IF(Y$4=La_Dernière_Opération,Montant,
IF(Y$4=$D11,IF(OR(Y$4=Tout_JF_P,NOT(NETWORKDAYS.INTL(Y$4,Y$4,Chômés))),"*",Montant),
IF(_T_E=Y$4,IF(OR(Y$4=Tout_JF_P,NOT(NETWORKDAYS.INTL(Y$4,Y$4,Chômés))),"*",Montant),
IF(AND(OFFSET(Y11,,-Sens)&lt;&gt;"",OR(OFFSET(Y$4,,-Sens)=Tout_JF_P,NOT(NETWORKDAYS.INTL(OFFSET(Y$4,,-Sens),OFFSET(Y$4,,-Sens),Chômés)))),IF(OR(Y$4=Tout_JF_P,NOT(NETWORKDAYS.INTL(Y$4,Y$4,Chômés))),"*",Montant),
"")))))),"")</f>
        <v/>
      </c>
      <c r="Z11" s="62" t="str">
        <f t="array" aca="1" ref="Z11" ca="1">IFERROR(IF(Z$4&lt;$D11,"",
IF(Z$4&gt;La_Dernière_Opération,"",
IF(Z$4=La_Dernière_Opération,Montant,
IF(Z$4=$D11,IF(OR(Z$4=Tout_JF_P,NOT(NETWORKDAYS.INTL(Z$4,Z$4,Chômés))),"*",Montant),
IF(_T_E=Z$4,IF(OR(Z$4=Tout_JF_P,NOT(NETWORKDAYS.INTL(Z$4,Z$4,Chômés))),"*",Montant),
IF(AND(OFFSET(Z11,,-Sens)&lt;&gt;"",OR(OFFSET(Z$4,,-Sens)=Tout_JF_P,NOT(NETWORKDAYS.INTL(OFFSET(Z$4,,-Sens),OFFSET(Z$4,,-Sens),Chômés)))),IF(OR(Z$4=Tout_JF_P,NOT(NETWORKDAYS.INTL(Z$4,Z$4,Chômés))),"*",Montant),
"")))))),"")</f>
        <v/>
      </c>
      <c r="AA11" s="62" t="str">
        <f t="array" aca="1" ref="AA11" ca="1">IFERROR(IF(AA$4&lt;$D11,"",
IF(AA$4&gt;La_Dernière_Opération,"",
IF(AA$4=La_Dernière_Opération,Montant,
IF(AA$4=$D11,IF(OR(AA$4=Tout_JF_P,NOT(NETWORKDAYS.INTL(AA$4,AA$4,Chômés))),"*",Montant),
IF(_T_E=AA$4,IF(OR(AA$4=Tout_JF_P,NOT(NETWORKDAYS.INTL(AA$4,AA$4,Chômés))),"*",Montant),
IF(AND(OFFSET(AA11,,-Sens)&lt;&gt;"",OR(OFFSET(AA$4,,-Sens)=Tout_JF_P,NOT(NETWORKDAYS.INTL(OFFSET(AA$4,,-Sens),OFFSET(AA$4,,-Sens),Chômés)))),IF(OR(AA$4=Tout_JF_P,NOT(NETWORKDAYS.INTL(AA$4,AA$4,Chômés))),"*",Montant),
"")))))),"")</f>
        <v/>
      </c>
      <c r="AB11" s="62" t="str">
        <f t="array" aca="1" ref="AB11" ca="1">IFERROR(IF(AB$4&lt;$D11,"",
IF(AB$4&gt;La_Dernière_Opération,"",
IF(AB$4=La_Dernière_Opération,Montant,
IF(AB$4=$D11,IF(OR(AB$4=Tout_JF_P,NOT(NETWORKDAYS.INTL(AB$4,AB$4,Chômés))),"*",Montant),
IF(_T_E=AB$4,IF(OR(AB$4=Tout_JF_P,NOT(NETWORKDAYS.INTL(AB$4,AB$4,Chômés))),"*",Montant),
IF(AND(OFFSET(AB11,,-Sens)&lt;&gt;"",OR(OFFSET(AB$4,,-Sens)=Tout_JF_P,NOT(NETWORKDAYS.INTL(OFFSET(AB$4,,-Sens),OFFSET(AB$4,,-Sens),Chômés)))),IF(OR(AB$4=Tout_JF_P,NOT(NETWORKDAYS.INTL(AB$4,AB$4,Chômés))),"*",Montant),
"")))))),"")</f>
        <v/>
      </c>
      <c r="AC11" s="62" t="str">
        <f t="array" aca="1" ref="AC11" ca="1">IFERROR(IF(AC$4&lt;$D11,"",
IF(AC$4&gt;La_Dernière_Opération,"",
IF(AC$4=La_Dernière_Opération,Montant,
IF(AC$4=$D11,IF(OR(AC$4=Tout_JF_P,NOT(NETWORKDAYS.INTL(AC$4,AC$4,Chômés))),"*",Montant),
IF(_T_E=AC$4,IF(OR(AC$4=Tout_JF_P,NOT(NETWORKDAYS.INTL(AC$4,AC$4,Chômés))),"*",Montant),
IF(AND(OFFSET(AC11,,-Sens)&lt;&gt;"",OR(OFFSET(AC$4,,-Sens)=Tout_JF_P,NOT(NETWORKDAYS.INTL(OFFSET(AC$4,,-Sens),OFFSET(AC$4,,-Sens),Chômés)))),IF(OR(AC$4=Tout_JF_P,NOT(NETWORKDAYS.INTL(AC$4,AC$4,Chômés))),"*",Montant),
"")))))),"")</f>
        <v/>
      </c>
      <c r="AD11" s="62" t="str">
        <f t="array" aca="1" ref="AD11" ca="1">IFERROR(IF(AD$4&lt;$D11,"",
IF(AD$4&gt;La_Dernière_Opération,"",
IF(AD$4=La_Dernière_Opération,Montant,
IF(AD$4=$D11,IF(OR(AD$4=Tout_JF_P,NOT(NETWORKDAYS.INTL(AD$4,AD$4,Chômés))),"*",Montant),
IF(_T_E=AD$4,IF(OR(AD$4=Tout_JF_P,NOT(NETWORKDAYS.INTL(AD$4,AD$4,Chômés))),"*",Montant),
IF(AND(OFFSET(AD11,,-Sens)&lt;&gt;"",OR(OFFSET(AD$4,,-Sens)=Tout_JF_P,NOT(NETWORKDAYS.INTL(OFFSET(AD$4,,-Sens),OFFSET(AD$4,,-Sens),Chômés)))),IF(OR(AD$4=Tout_JF_P,NOT(NETWORKDAYS.INTL(AD$4,AD$4,Chômés))),"*",Montant),
"")))))),"")</f>
        <v/>
      </c>
      <c r="AE11" s="62" t="str">
        <f t="array" aca="1" ref="AE11" ca="1">IFERROR(IF(AE$4&lt;$D11,"",
IF(AE$4&gt;La_Dernière_Opération,"",
IF(AE$4=La_Dernière_Opération,Montant,
IF(AE$4=$D11,IF(OR(AE$4=Tout_JF_P,NOT(NETWORKDAYS.INTL(AE$4,AE$4,Chômés))),"*",Montant),
IF(_T_E=AE$4,IF(OR(AE$4=Tout_JF_P,NOT(NETWORKDAYS.INTL(AE$4,AE$4,Chômés))),"*",Montant),
IF(AND(OFFSET(AE11,,-Sens)&lt;&gt;"",OR(OFFSET(AE$4,,-Sens)=Tout_JF_P,NOT(NETWORKDAYS.INTL(OFFSET(AE$4,,-Sens),OFFSET(AE$4,,-Sens),Chômés)))),IF(OR(AE$4=Tout_JF_P,NOT(NETWORKDAYS.INTL(AE$4,AE$4,Chômés))),"*",Montant),
"")))))),"")</f>
        <v/>
      </c>
      <c r="AF11" s="62" t="str">
        <f t="array" aca="1" ref="AF11" ca="1">IFERROR(IF(AF$4&lt;$D11,"",
IF(AF$4&gt;La_Dernière_Opération,"",
IF(AF$4=La_Dernière_Opération,Montant,
IF(AF$4=$D11,IF(OR(AF$4=Tout_JF_P,NOT(NETWORKDAYS.INTL(AF$4,AF$4,Chômés))),"*",Montant),
IF(_T_E=AF$4,IF(OR(AF$4=Tout_JF_P,NOT(NETWORKDAYS.INTL(AF$4,AF$4,Chômés))),"*",Montant),
IF(AND(OFFSET(AF11,,-Sens)&lt;&gt;"",OR(OFFSET(AF$4,,-Sens)=Tout_JF_P,NOT(NETWORKDAYS.INTL(OFFSET(AF$4,,-Sens),OFFSET(AF$4,,-Sens),Chômés)))),IF(OR(AF$4=Tout_JF_P,NOT(NETWORKDAYS.INTL(AF$4,AF$4,Chômés))),"*",Montant),
"")))))),"")</f>
        <v/>
      </c>
      <c r="AG11" s="62" t="str">
        <f t="array" aca="1" ref="AG11" ca="1">IFERROR(IF(AG$4&lt;$D11,"",
IF(AG$4&gt;La_Dernière_Opération,"",
IF(AG$4=La_Dernière_Opération,Montant,
IF(AG$4=$D11,IF(OR(AG$4=Tout_JF_P,NOT(NETWORKDAYS.INTL(AG$4,AG$4,Chômés))),"*",Montant),
IF(_T_E=AG$4,IF(OR(AG$4=Tout_JF_P,NOT(NETWORKDAYS.INTL(AG$4,AG$4,Chômés))),"*",Montant),
IF(AND(OFFSET(AG11,,-Sens)&lt;&gt;"",OR(OFFSET(AG$4,,-Sens)=Tout_JF_P,NOT(NETWORKDAYS.INTL(OFFSET(AG$4,,-Sens),OFFSET(AG$4,,-Sens),Chômés)))),IF(OR(AG$4=Tout_JF_P,NOT(NETWORKDAYS.INTL(AG$4,AG$4,Chômés))),"*",Montant),
"")))))),"")</f>
        <v/>
      </c>
      <c r="AH11" s="62" t="str">
        <f t="array" aca="1" ref="AH11" ca="1">IFERROR(IF(AH$4&lt;$D11,"",
IF(AH$4&gt;La_Dernière_Opération,"",
IF(AH$4=La_Dernière_Opération,Montant,
IF(AH$4=$D11,IF(OR(AH$4=Tout_JF_P,NOT(NETWORKDAYS.INTL(AH$4,AH$4,Chômés))),"*",Montant),
IF(_T_E=AH$4,IF(OR(AH$4=Tout_JF_P,NOT(NETWORKDAYS.INTL(AH$4,AH$4,Chômés))),"*",Montant),
IF(AND(OFFSET(AH11,,-Sens)&lt;&gt;"",OR(OFFSET(AH$4,,-Sens)=Tout_JF_P,NOT(NETWORKDAYS.INTL(OFFSET(AH$4,,-Sens),OFFSET(AH$4,,-Sens),Chômés)))),IF(OR(AH$4=Tout_JF_P,NOT(NETWORKDAYS.INTL(AH$4,AH$4,Chômés))),"*",Montant),
"")))))),"")</f>
        <v/>
      </c>
      <c r="AI11" s="62" t="str">
        <f t="array" aca="1" ref="AI11" ca="1">IFERROR(IF(AI$4&lt;$D11,"",
IF(AI$4&gt;La_Dernière_Opération,"",
IF(AI$4=La_Dernière_Opération,Montant,
IF(AI$4=$D11,IF(OR(AI$4=Tout_JF_P,NOT(NETWORKDAYS.INTL(AI$4,AI$4,Chômés))),"*",Montant),
IF(_T_E=AI$4,IF(OR(AI$4=Tout_JF_P,NOT(NETWORKDAYS.INTL(AI$4,AI$4,Chômés))),"*",Montant),
IF(AND(OFFSET(AI11,,-Sens)&lt;&gt;"",OR(OFFSET(AI$4,,-Sens)=Tout_JF_P,NOT(NETWORKDAYS.INTL(OFFSET(AI$4,,-Sens),OFFSET(AI$4,,-Sens),Chômés)))),IF(OR(AI$4=Tout_JF_P,NOT(NETWORKDAYS.INTL(AI$4,AI$4,Chômés))),"*",Montant),
"")))))),"")</f>
        <v/>
      </c>
      <c r="AJ11" s="62" t="str">
        <f t="array" aca="1" ref="AJ11" ca="1">IFERROR(IF(AJ$4&lt;$D11,"",
IF(AJ$4&gt;La_Dernière_Opération,"",
IF(AJ$4=La_Dernière_Opération,Montant,
IF(AJ$4=$D11,IF(OR(AJ$4=Tout_JF_P,NOT(NETWORKDAYS.INTL(AJ$4,AJ$4,Chômés))),"*",Montant),
IF(_T_E=AJ$4,IF(OR(AJ$4=Tout_JF_P,NOT(NETWORKDAYS.INTL(AJ$4,AJ$4,Chômés))),"*",Montant),
IF(AND(OFFSET(AJ11,,-Sens)&lt;&gt;"",OR(OFFSET(AJ$4,,-Sens)=Tout_JF_P,NOT(NETWORKDAYS.INTL(OFFSET(AJ$4,,-Sens),OFFSET(AJ$4,,-Sens),Chômés)))),IF(OR(AJ$4=Tout_JF_P,NOT(NETWORKDAYS.INTL(AJ$4,AJ$4,Chômés))),"*",Montant),
"")))))),"")</f>
        <v/>
      </c>
      <c r="AK11" s="62" t="str">
        <f t="array" aca="1" ref="AK11" ca="1">IFERROR(IF(AK$4&lt;$D11,"",
IF(AK$4&gt;La_Dernière_Opération,"",
IF(AK$4=La_Dernière_Opération,Montant,
IF(AK$4=$D11,IF(OR(AK$4=Tout_JF_P,NOT(NETWORKDAYS.INTL(AK$4,AK$4,Chômés))),"*",Montant),
IF(_T_E=AK$4,IF(OR(AK$4=Tout_JF_P,NOT(NETWORKDAYS.INTL(AK$4,AK$4,Chômés))),"*",Montant),
IF(AND(OFFSET(AK11,,-Sens)&lt;&gt;"",OR(OFFSET(AK$4,,-Sens)=Tout_JF_P,NOT(NETWORKDAYS.INTL(OFFSET(AK$4,,-Sens),OFFSET(AK$4,,-Sens),Chômés)))),IF(OR(AK$4=Tout_JF_P,NOT(NETWORKDAYS.INTL(AK$4,AK$4,Chômés))),"*",Montant),
"")))))),"")</f>
        <v/>
      </c>
      <c r="AL11" s="62" t="str">
        <f t="array" aca="1" ref="AL11" ca="1">IFERROR(IF(AL$4&lt;$D11,"",
IF(AL$4&gt;La_Dernière_Opération,"",
IF(AL$4=La_Dernière_Opération,Montant,
IF(AL$4=$D11,IF(OR(AL$4=Tout_JF_P,NOT(NETWORKDAYS.INTL(AL$4,AL$4,Chômés))),"*",Montant),
IF(_T_E=AL$4,IF(OR(AL$4=Tout_JF_P,NOT(NETWORKDAYS.INTL(AL$4,AL$4,Chômés))),"*",Montant),
IF(AND(OFFSET(AL11,,-Sens)&lt;&gt;"",OR(OFFSET(AL$4,,-Sens)=Tout_JF_P,NOT(NETWORKDAYS.INTL(OFFSET(AL$4,,-Sens),OFFSET(AL$4,,-Sens),Chômés)))),IF(OR(AL$4=Tout_JF_P,NOT(NETWORKDAYS.INTL(AL$4,AL$4,Chômés))),"*",Montant),
"")))))),"")</f>
        <v/>
      </c>
      <c r="AM11" s="62" t="str">
        <f t="array" aca="1" ref="AM11" ca="1">IFERROR(IF(AM$4&lt;$D11,"",
IF(AM$4&gt;La_Dernière_Opération,"",
IF(AM$4=La_Dernière_Opération,Montant,
IF(AM$4=$D11,IF(OR(AM$4=Tout_JF_P,NOT(NETWORKDAYS.INTL(AM$4,AM$4,Chômés))),"*",Montant),
IF(_T_E=AM$4,IF(OR(AM$4=Tout_JF_P,NOT(NETWORKDAYS.INTL(AM$4,AM$4,Chômés))),"*",Montant),
IF(AND(OFFSET(AM11,,-Sens)&lt;&gt;"",OR(OFFSET(AM$4,,-Sens)=Tout_JF_P,NOT(NETWORKDAYS.INTL(OFFSET(AM$4,,-Sens),OFFSET(AM$4,,-Sens),Chômés)))),IF(OR(AM$4=Tout_JF_P,NOT(NETWORKDAYS.INTL(AM$4,AM$4,Chômés))),"*",Montant),
"")))))),"")</f>
        <v/>
      </c>
      <c r="AN11" s="62" t="str">
        <f t="array" aca="1" ref="AN11" ca="1">IFERROR(IF(AN$4&lt;$D11,"",
IF(AN$4&gt;La_Dernière_Opération,"",
IF(AN$4=La_Dernière_Opération,Montant,
IF(AN$4=$D11,IF(OR(AN$4=Tout_JF_P,NOT(NETWORKDAYS.INTL(AN$4,AN$4,Chômés))),"*",Montant),
IF(_T_E=AN$4,IF(OR(AN$4=Tout_JF_P,NOT(NETWORKDAYS.INTL(AN$4,AN$4,Chômés))),"*",Montant),
IF(AND(OFFSET(AN11,,-Sens)&lt;&gt;"",OR(OFFSET(AN$4,,-Sens)=Tout_JF_P,NOT(NETWORKDAYS.INTL(OFFSET(AN$4,,-Sens),OFFSET(AN$4,,-Sens),Chômés)))),IF(OR(AN$4=Tout_JF_P,NOT(NETWORKDAYS.INTL(AN$4,AN$4,Chômés))),"*",Montant),
"")))))),"")</f>
        <v/>
      </c>
      <c r="AO11" s="62" t="str">
        <f t="array" aca="1" ref="AO11" ca="1">IFERROR(IF(AO$4&lt;$D11,"",
IF(AO$4&gt;La_Dernière_Opération,"",
IF(AO$4=La_Dernière_Opération,Montant,
IF(AO$4=$D11,IF(OR(AO$4=Tout_JF_P,NOT(NETWORKDAYS.INTL(AO$4,AO$4,Chômés))),"*",Montant),
IF(_T_E=AO$4,IF(OR(AO$4=Tout_JF_P,NOT(NETWORKDAYS.INTL(AO$4,AO$4,Chômés))),"*",Montant),
IF(AND(OFFSET(AO11,,-Sens)&lt;&gt;"",OR(OFFSET(AO$4,,-Sens)=Tout_JF_P,NOT(NETWORKDAYS.INTL(OFFSET(AO$4,,-Sens),OFFSET(AO$4,,-Sens),Chômés)))),IF(OR(AO$4=Tout_JF_P,NOT(NETWORKDAYS.INTL(AO$4,AO$4,Chômés))),"*",Montant),
"")))))),"")</f>
        <v/>
      </c>
      <c r="AP11" s="62" t="str">
        <f t="array" aca="1" ref="AP11" ca="1">IFERROR(IF(AP$4&lt;$D11,"",
IF(AP$4&gt;La_Dernière_Opération,"",
IF(AP$4=La_Dernière_Opération,Montant,
IF(AP$4=$D11,IF(OR(AP$4=Tout_JF_P,NOT(NETWORKDAYS.INTL(AP$4,AP$4,Chômés))),"*",Montant),
IF(_T_E=AP$4,IF(OR(AP$4=Tout_JF_P,NOT(NETWORKDAYS.INTL(AP$4,AP$4,Chômés))),"*",Montant),
IF(AND(OFFSET(AP11,,-Sens)&lt;&gt;"",OR(OFFSET(AP$4,,-Sens)=Tout_JF_P,NOT(NETWORKDAYS.INTL(OFFSET(AP$4,,-Sens),OFFSET(AP$4,,-Sens),Chômés)))),IF(OR(AP$4=Tout_JF_P,NOT(NETWORKDAYS.INTL(AP$4,AP$4,Chômés))),"*",Montant),
"")))))),"")</f>
        <v/>
      </c>
      <c r="AQ11" s="62" t="str">
        <f t="array" aca="1" ref="AQ11" ca="1">IFERROR(IF(AQ$4&lt;$D11,"",
IF(AQ$4&gt;La_Dernière_Opération,"",
IF(AQ$4=La_Dernière_Opération,Montant,
IF(AQ$4=$D11,IF(OR(AQ$4=Tout_JF_P,NOT(NETWORKDAYS.INTL(AQ$4,AQ$4,Chômés))),"*",Montant),
IF(_T_E=AQ$4,IF(OR(AQ$4=Tout_JF_P,NOT(NETWORKDAYS.INTL(AQ$4,AQ$4,Chômés))),"*",Montant),
IF(AND(OFFSET(AQ11,,-Sens)&lt;&gt;"",OR(OFFSET(AQ$4,,-Sens)=Tout_JF_P,NOT(NETWORKDAYS.INTL(OFFSET(AQ$4,,-Sens),OFFSET(AQ$4,,-Sens),Chômés)))),IF(OR(AQ$4=Tout_JF_P,NOT(NETWORKDAYS.INTL(AQ$4,AQ$4,Chômés))),"*",Montant),
"")))))),"")</f>
        <v/>
      </c>
      <c r="AR11" s="62" t="str">
        <f t="array" aca="1" ref="AR11" ca="1">IFERROR(IF(AR$4&lt;$D11,"",
IF(AR$4&gt;La_Dernière_Opération,"",
IF(AR$4=La_Dernière_Opération,Montant,
IF(AR$4=$D11,IF(OR(AR$4=Tout_JF_P,NOT(NETWORKDAYS.INTL(AR$4,AR$4,Chômés))),"*",Montant),
IF(_T_E=AR$4,IF(OR(AR$4=Tout_JF_P,NOT(NETWORKDAYS.INTL(AR$4,AR$4,Chômés))),"*",Montant),
IF(AND(OFFSET(AR11,,-Sens)&lt;&gt;"",OR(OFFSET(AR$4,,-Sens)=Tout_JF_P,NOT(NETWORKDAYS.INTL(OFFSET(AR$4,,-Sens),OFFSET(AR$4,,-Sens),Chômés)))),IF(OR(AR$4=Tout_JF_P,NOT(NETWORKDAYS.INTL(AR$4,AR$4,Chômés))),"*",Montant),
"")))))),"")</f>
        <v/>
      </c>
      <c r="AS11" s="62" t="str">
        <f t="array" aca="1" ref="AS11" ca="1">IFERROR(IF(AS$4&lt;$D11,"",
IF(AS$4&gt;La_Dernière_Opération,"",
IF(AS$4=La_Dernière_Opération,Montant,
IF(AS$4=$D11,IF(OR(AS$4=Tout_JF_P,NOT(NETWORKDAYS.INTL(AS$4,AS$4,Chômés))),"*",Montant),
IF(_T_E=AS$4,IF(OR(AS$4=Tout_JF_P,NOT(NETWORKDAYS.INTL(AS$4,AS$4,Chômés))),"*",Montant),
IF(AND(OFFSET(AS11,,-Sens)&lt;&gt;"",OR(OFFSET(AS$4,,-Sens)=Tout_JF_P,NOT(NETWORKDAYS.INTL(OFFSET(AS$4,,-Sens),OFFSET(AS$4,,-Sens),Chômés)))),IF(OR(AS$4=Tout_JF_P,NOT(NETWORKDAYS.INTL(AS$4,AS$4,Chômés))),"*",Montant),
"")))))),"")</f>
        <v/>
      </c>
      <c r="AT11" s="62" t="str">
        <f t="array" aca="1" ref="AT11" ca="1">IFERROR(IF(AT$4&lt;$D11,"",
IF(AT$4&gt;La_Dernière_Opération,"",
IF(AT$4=La_Dernière_Opération,Montant,
IF(AT$4=$D11,IF(OR(AT$4=Tout_JF_P,NOT(NETWORKDAYS.INTL(AT$4,AT$4,Chômés))),"*",Montant),
IF(_T_E=AT$4,IF(OR(AT$4=Tout_JF_P,NOT(NETWORKDAYS.INTL(AT$4,AT$4,Chômés))),"*",Montant),
IF(AND(OFFSET(AT11,,-Sens)&lt;&gt;"",OR(OFFSET(AT$4,,-Sens)=Tout_JF_P,NOT(NETWORKDAYS.INTL(OFFSET(AT$4,,-Sens),OFFSET(AT$4,,-Sens),Chômés)))),IF(OR(AT$4=Tout_JF_P,NOT(NETWORKDAYS.INTL(AT$4,AT$4,Chômés))),"*",Montant),
"")))))),"")</f>
        <v/>
      </c>
      <c r="AU11" s="62" t="str">
        <f t="array" aca="1" ref="AU11" ca="1">IFERROR(IF(AU$4&lt;$D11,"",
IF(AU$4&gt;La_Dernière_Opération,"",
IF(AU$4=La_Dernière_Opération,Montant,
IF(AU$4=$D11,IF(OR(AU$4=Tout_JF_P,NOT(NETWORKDAYS.INTL(AU$4,AU$4,Chômés))),"*",Montant),
IF(_T_E=AU$4,IF(OR(AU$4=Tout_JF_P,NOT(NETWORKDAYS.INTL(AU$4,AU$4,Chômés))),"*",Montant),
IF(AND(OFFSET(AU11,,-Sens)&lt;&gt;"",OR(OFFSET(AU$4,,-Sens)=Tout_JF_P,NOT(NETWORKDAYS.INTL(OFFSET(AU$4,,-Sens),OFFSET(AU$4,,-Sens),Chômés)))),IF(OR(AU$4=Tout_JF_P,NOT(NETWORKDAYS.INTL(AU$4,AU$4,Chômés))),"*",Montant),
"")))))),"")</f>
        <v/>
      </c>
      <c r="AV11" s="62" t="str">
        <f t="array" aca="1" ref="AV11" ca="1">IFERROR(IF(AV$4&lt;$D11,"",
IF(AV$4&gt;La_Dernière_Opération,"",
IF(AV$4=La_Dernière_Opération,Montant,
IF(AV$4=$D11,IF(OR(AV$4=Tout_JF_P,NOT(NETWORKDAYS.INTL(AV$4,AV$4,Chômés))),"*",Montant),
IF(_T_E=AV$4,IF(OR(AV$4=Tout_JF_P,NOT(NETWORKDAYS.INTL(AV$4,AV$4,Chômés))),"*",Montant),
IF(AND(OFFSET(AV11,,-Sens)&lt;&gt;"",OR(OFFSET(AV$4,,-Sens)=Tout_JF_P,NOT(NETWORKDAYS.INTL(OFFSET(AV$4,,-Sens),OFFSET(AV$4,,-Sens),Chômés)))),IF(OR(AV$4=Tout_JF_P,NOT(NETWORKDAYS.INTL(AV$4,AV$4,Chômés))),"*",Montant),
"")))))),"")</f>
        <v/>
      </c>
      <c r="AW11" s="62" t="str">
        <f t="array" aca="1" ref="AW11" ca="1">IFERROR(IF(AW$4&lt;$D11,"",
IF(AW$4&gt;La_Dernière_Opération,"",
IF(AW$4=La_Dernière_Opération,Montant,
IF(AW$4=$D11,IF(OR(AW$4=Tout_JF_P,NOT(NETWORKDAYS.INTL(AW$4,AW$4,Chômés))),"*",Montant),
IF(_T_E=AW$4,IF(OR(AW$4=Tout_JF_P,NOT(NETWORKDAYS.INTL(AW$4,AW$4,Chômés))),"*",Montant),
IF(AND(OFFSET(AW11,,-Sens)&lt;&gt;"",OR(OFFSET(AW$4,,-Sens)=Tout_JF_P,NOT(NETWORKDAYS.INTL(OFFSET(AW$4,,-Sens),OFFSET(AW$4,,-Sens),Chômés)))),IF(OR(AW$4=Tout_JF_P,NOT(NETWORKDAYS.INTL(AW$4,AW$4,Chômés))),"*",Montant),
"")))))),"")</f>
        <v/>
      </c>
      <c r="AX11" s="62" t="str">
        <f t="array" aca="1" ref="AX11" ca="1">IFERROR(IF(AX$4&lt;$D11,"",
IF(AX$4&gt;La_Dernière_Opération,"",
IF(AX$4=La_Dernière_Opération,Montant,
IF(AX$4=$D11,IF(OR(AX$4=Tout_JF_P,NOT(NETWORKDAYS.INTL(AX$4,AX$4,Chômés))),"*",Montant),
IF(_T_E=AX$4,IF(OR(AX$4=Tout_JF_P,NOT(NETWORKDAYS.INTL(AX$4,AX$4,Chômés))),"*",Montant),
IF(AND(OFFSET(AX11,,-Sens)&lt;&gt;"",OR(OFFSET(AX$4,,-Sens)=Tout_JF_P,NOT(NETWORKDAYS.INTL(OFFSET(AX$4,,-Sens),OFFSET(AX$4,,-Sens),Chômés)))),IF(OR(AX$4=Tout_JF_P,NOT(NETWORKDAYS.INTL(AX$4,AX$4,Chômés))),"*",Montant),
"")))))),"")</f>
        <v/>
      </c>
    </row>
    <row r="12" spans="1:50" ht="26.25" x14ac:dyDescent="0.25">
      <c r="A12" s="63" t="s">
        <v>119</v>
      </c>
      <c r="B12" s="44" t="s">
        <v>110</v>
      </c>
      <c r="C12" s="35"/>
      <c r="D12" s="56">
        <v>44144</v>
      </c>
      <c r="E12" s="30" t="s">
        <v>57</v>
      </c>
      <c r="F12" s="30">
        <v>10000</v>
      </c>
      <c r="G12" s="35"/>
      <c r="H12" s="56">
        <f t="array" aca="1" ref="H12" ca="1">IF(OR($D12=Fériés,$D12=Ponts,NOT(NETWORKDAYS.INTL($D12,$D12,Chômés))),"Erreur de",IF($D12="","Absence de",IFERROR(
IF($I12="Terminé","Opération",
IF(TODAY()&lt;=$D12,$D12,
IF($I12&lt;WORKDAY.INTL(Prochaine_Echéance,IF(OR(WORKDAY.INTL(Prochaine_Echéance,0,Chômés,Tout_JF_P)=Tout_JF_P),1,0)*Sens,Chômés,Tout_JF_P),
$I12,
WORKDAY.INTL(Prochaine_Echéance,IF(OR(WORKDAY.INTL(Prochaine_Echéance,0,Chômés,Tout_JF_P)=Tout_JF_P),1,0)*Sens,Chômés,Tout_JF_P))
)),
IF($D12="","Absence de","Erreur de"))))</f>
        <v>44144</v>
      </c>
      <c r="I12" s="60" t="str">
        <f t="array" aca="1" ref="I12" ca="1">IF(OR($D12=Fériés,$D12=Ponts,NOT(NETWORKDAYS.INTL($D12,$D12,Chômés))),"date de début",IFERROR(
IF(La_Dernière_Opération&gt;EDATE($D12,100),"Perpétuel",
IF(La_Dernière_Opération&lt;TODAY(),"Terminé",La_Dernière_Opération)),IF(AND(ISNUMBER($D12),$E12=""),"périodicité","date de début")))</f>
        <v>date de début</v>
      </c>
      <c r="J12" s="40" t="str">
        <f t="array" aca="1" ref="J12" ca="1">IFERROR(IF(J$4&lt;$D12,"",
IF(J$4&gt;La_Dernière_Opération,"",
IF(J$4=La_Dernière_Opération,Montant,
IF(J$4=$D12,IF(OR(J$4=Tout_JF_P,NOT(NETWORKDAYS.INTL(J$4,J$4,Chômés))),"*",Montant),
IF(_T_E=J$4,IF(OR(J$4=Tout_JF_P,NOT(NETWORKDAYS.INTL(J$4,J$4,Chômés))),"*",Montant),
IF(AND(OFFSET(J12,,-Sens)&lt;&gt;"",OR(OFFSET(J$4,,-Sens)=Tout_JF_P,NOT(NETWORKDAYS.INTL(OFFSET(J$4,,-Sens),OFFSET(J$4,,-Sens),Chômés)))),IF(OR(J$4=Tout_JF_P,NOT(NETWORKDAYS.INTL(J$4,J$4,Chômés))),"*",Montant),
"")))))),"")</f>
        <v/>
      </c>
      <c r="K12" s="40" t="str">
        <f t="array" aca="1" ref="K12" ca="1">IFERROR(IF(K$4&lt;$D12,"",
IF(K$4&gt;La_Dernière_Opération,"",
IF(K$4=La_Dernière_Opération,Montant,
IF(K$4=$D12,IF(OR(K$4=Tout_JF_P,NOT(NETWORKDAYS.INTL(K$4,K$4,Chômés))),"*",Montant),
IF(_T_E=K$4,IF(OR(K$4=Tout_JF_P,NOT(NETWORKDAYS.INTL(K$4,K$4,Chômés))),"*",Montant),
IF(AND(OFFSET(K12,,-Sens)&lt;&gt;"",OR(OFFSET(K$4,,-Sens)=Tout_JF_P,NOT(NETWORKDAYS.INTL(OFFSET(K$4,,-Sens),OFFSET(K$4,,-Sens),Chômés)))),IF(OR(K$4=Tout_JF_P,NOT(NETWORKDAYS.INTL(K$4,K$4,Chômés))),"*",Montant),
"")))))),"")</f>
        <v/>
      </c>
      <c r="L12" s="40" t="str">
        <f t="array" aca="1" ref="L12" ca="1">IFERROR(IF(L$4&lt;$D12,"",
IF(L$4&gt;La_Dernière_Opération,"",
IF(L$4=La_Dernière_Opération,Montant,
IF(L$4=$D12,IF(OR(L$4=Tout_JF_P,NOT(NETWORKDAYS.INTL(L$4,L$4,Chômés))),"*",Montant),
IF(_T_E=L$4,IF(OR(L$4=Tout_JF_P,NOT(NETWORKDAYS.INTL(L$4,L$4,Chômés))),"*",Montant),
IF(AND(OFFSET(L12,,-Sens)&lt;&gt;"",OR(OFFSET(L$4,,-Sens)=Tout_JF_P,NOT(NETWORKDAYS.INTL(OFFSET(L$4,,-Sens),OFFSET(L$4,,-Sens),Chômés)))),IF(OR(L$4=Tout_JF_P,NOT(NETWORKDAYS.INTL(L$4,L$4,Chômés))),"*",Montant),
"")))))),"")</f>
        <v/>
      </c>
      <c r="M12" s="40" t="str">
        <f t="array" aca="1" ref="M12" ca="1">IFERROR(IF(M$4&lt;$D12,"",
IF(M$4&gt;La_Dernière_Opération,"",
IF(M$4=La_Dernière_Opération,Montant,
IF(M$4=$D12,IF(OR(M$4=Tout_JF_P,NOT(NETWORKDAYS.INTL(M$4,M$4,Chômés))),"*",Montant),
IF(_T_E=M$4,IF(OR(M$4=Tout_JF_P,NOT(NETWORKDAYS.INTL(M$4,M$4,Chômés))),"*",Montant),
IF(AND(OFFSET(M12,,-Sens)&lt;&gt;"",OR(OFFSET(M$4,,-Sens)=Tout_JF_P,NOT(NETWORKDAYS.INTL(OFFSET(M$4,,-Sens),OFFSET(M$4,,-Sens),Chômés)))),IF(OR(M$4=Tout_JF_P,NOT(NETWORKDAYS.INTL(M$4,M$4,Chômés))),"*",Montant),
"")))))),"")</f>
        <v/>
      </c>
      <c r="N12" s="40" t="str">
        <f t="array" aca="1" ref="N12" ca="1">IFERROR(IF(N$4&lt;$D12,"",
IF(N$4&gt;La_Dernière_Opération,"",
IF(N$4=La_Dernière_Opération,Montant,
IF(N$4=$D12,IF(OR(N$4=Tout_JF_P,NOT(NETWORKDAYS.INTL(N$4,N$4,Chômés))),"*",Montant),
IF(_T_E=N$4,IF(OR(N$4=Tout_JF_P,NOT(NETWORKDAYS.INTL(N$4,N$4,Chômés))),"*",Montant),
IF(AND(OFFSET(N12,,-Sens)&lt;&gt;"",OR(OFFSET(N$4,,-Sens)=Tout_JF_P,NOT(NETWORKDAYS.INTL(OFFSET(N$4,,-Sens),OFFSET(N$4,,-Sens),Chômés)))),IF(OR(N$4=Tout_JF_P,NOT(NETWORKDAYS.INTL(N$4,N$4,Chômés))),"*",Montant),
"")))))),"")</f>
        <v/>
      </c>
      <c r="O12" s="40" t="str">
        <f t="array" aca="1" ref="O12" ca="1">IFERROR(IF(O$4&lt;$D12,"",
IF(O$4&gt;La_Dernière_Opération,"",
IF(O$4=La_Dernière_Opération,Montant,
IF(O$4=$D12,IF(OR(O$4=Tout_JF_P,NOT(NETWORKDAYS.INTL(O$4,O$4,Chômés))),"*",Montant),
IF(_T_E=O$4,IF(OR(O$4=Tout_JF_P,NOT(NETWORKDAYS.INTL(O$4,O$4,Chômés))),"*",Montant),
IF(AND(OFFSET(O12,,-Sens)&lt;&gt;"",OR(OFFSET(O$4,,-Sens)=Tout_JF_P,NOT(NETWORKDAYS.INTL(OFFSET(O$4,,-Sens),OFFSET(O$4,,-Sens),Chômés)))),IF(OR(O$4=Tout_JF_P,NOT(NETWORKDAYS.INTL(O$4,O$4,Chômés))),"*",Montant),
"")))))),"")</f>
        <v/>
      </c>
      <c r="P12" s="40" t="str">
        <f t="array" aca="1" ref="P12" ca="1">IFERROR(IF(P$4&lt;$D12,"",
IF(P$4&gt;La_Dernière_Opération,"",
IF(P$4=La_Dernière_Opération,Montant,
IF(P$4=$D12,IF(OR(P$4=Tout_JF_P,NOT(NETWORKDAYS.INTL(P$4,P$4,Chômés))),"*",Montant),
IF(_T_E=P$4,IF(OR(P$4=Tout_JF_P,NOT(NETWORKDAYS.INTL(P$4,P$4,Chômés))),"*",Montant),
IF(AND(OFFSET(P12,,-Sens)&lt;&gt;"",OR(OFFSET(P$4,,-Sens)=Tout_JF_P,NOT(NETWORKDAYS.INTL(OFFSET(P$4,,-Sens),OFFSET(P$4,,-Sens),Chômés)))),IF(OR(P$4=Tout_JF_P,NOT(NETWORKDAYS.INTL(P$4,P$4,Chômés))),"*",Montant),
"")))))),"")</f>
        <v/>
      </c>
      <c r="Q12" s="40" t="str">
        <f t="array" aca="1" ref="Q12" ca="1">IFERROR(IF(Q$4&lt;$D12,"",
IF(Q$4&gt;La_Dernière_Opération,"",
IF(Q$4=La_Dernière_Opération,Montant,
IF(Q$4=$D12,IF(OR(Q$4=Tout_JF_P,NOT(NETWORKDAYS.INTL(Q$4,Q$4,Chômés))),"*",Montant),
IF(_T_E=Q$4,IF(OR(Q$4=Tout_JF_P,NOT(NETWORKDAYS.INTL(Q$4,Q$4,Chômés))),"*",Montant),
IF(AND(OFFSET(Q12,,-Sens)&lt;&gt;"",OR(OFFSET(Q$4,,-Sens)=Tout_JF_P,NOT(NETWORKDAYS.INTL(OFFSET(Q$4,,-Sens),OFFSET(Q$4,,-Sens),Chômés)))),IF(OR(Q$4=Tout_JF_P,NOT(NETWORKDAYS.INTL(Q$4,Q$4,Chômés))),"*",Montant),
"")))))),"")</f>
        <v/>
      </c>
      <c r="R12" s="62" t="str">
        <f t="array" aca="1" ref="R12" ca="1">IFERROR(IF(R$4&lt;$D12,"",
IF(R$4&gt;La_Dernière_Opération,"",
IF(R$4=La_Dernière_Opération,Montant,
IF(R$4=$D12,IF(OR(R$4=Tout_JF_P,NOT(NETWORKDAYS.INTL(R$4,R$4,Chômés))),"*",Montant),
IF(_T_E=R$4,IF(OR(R$4=Tout_JF_P,NOT(NETWORKDAYS.INTL(R$4,R$4,Chômés))),"*",Montant),
IF(AND(OFFSET(R12,,-Sens)&lt;&gt;"",OR(OFFSET(R$4,,-Sens)=Tout_JF_P,NOT(NETWORKDAYS.INTL(OFFSET(R$4,,-Sens),OFFSET(R$4,,-Sens),Chômés)))),IF(OR(R$4=Tout_JF_P,NOT(NETWORKDAYS.INTL(R$4,R$4,Chômés))),"*",Montant),
"")))))),"")</f>
        <v/>
      </c>
      <c r="S12" s="62" t="str">
        <f t="array" aca="1" ref="S12" ca="1">IFERROR(IF(S$4&lt;$D12,"",
IF(S$4&gt;La_Dernière_Opération,"",
IF(S$4=La_Dernière_Opération,Montant,
IF(S$4=$D12,IF(OR(S$4=Tout_JF_P,NOT(NETWORKDAYS.INTL(S$4,S$4,Chômés))),"*",Montant),
IF(_T_E=S$4,IF(OR(S$4=Tout_JF_P,NOT(NETWORKDAYS.INTL(S$4,S$4,Chômés))),"*",Montant),
IF(AND(OFFSET(S12,,-Sens)&lt;&gt;"",OR(OFFSET(S$4,,-Sens)=Tout_JF_P,NOT(NETWORKDAYS.INTL(OFFSET(S$4,,-Sens),OFFSET(S$4,,-Sens),Chômés)))),IF(OR(S$4=Tout_JF_P,NOT(NETWORKDAYS.INTL(S$4,S$4,Chômés))),"*",Montant),
"")))))),"")</f>
        <v/>
      </c>
      <c r="T12" s="62" t="str">
        <f t="array" aca="1" ref="T12" ca="1">IFERROR(IF(T$4&lt;$D12,"",
IF(T$4&gt;La_Dernière_Opération,"",
IF(T$4=La_Dernière_Opération,Montant,
IF(T$4=$D12,IF(OR(T$4=Tout_JF_P,NOT(NETWORKDAYS.INTL(T$4,T$4,Chômés))),"*",Montant),
IF(_T_E=T$4,IF(OR(T$4=Tout_JF_P,NOT(NETWORKDAYS.INTL(T$4,T$4,Chômés))),"*",Montant),
IF(AND(OFFSET(T12,,-Sens)&lt;&gt;"",OR(OFFSET(T$4,,-Sens)=Tout_JF_P,NOT(NETWORKDAYS.INTL(OFFSET(T$4,,-Sens),OFFSET(T$4,,-Sens),Chômés)))),IF(OR(T$4=Tout_JF_P,NOT(NETWORKDAYS.INTL(T$4,T$4,Chômés))),"*",Montant),
"")))))),"")</f>
        <v/>
      </c>
      <c r="U12" s="62" t="str">
        <f t="array" aca="1" ref="U12" ca="1">IFERROR(IF(U$4&lt;$D12,"",
IF(U$4&gt;La_Dernière_Opération,"",
IF(U$4=La_Dernière_Opération,Montant,
IF(U$4=$D12,IF(OR(U$4=Tout_JF_P,NOT(NETWORKDAYS.INTL(U$4,U$4,Chômés))),"*",Montant),
IF(_T_E=U$4,IF(OR(U$4=Tout_JF_P,NOT(NETWORKDAYS.INTL(U$4,U$4,Chômés))),"*",Montant),
IF(AND(OFFSET(U12,,-Sens)&lt;&gt;"",OR(OFFSET(U$4,,-Sens)=Tout_JF_P,NOT(NETWORKDAYS.INTL(OFFSET(U$4,,-Sens),OFFSET(U$4,,-Sens),Chômés)))),IF(OR(U$4=Tout_JF_P,NOT(NETWORKDAYS.INTL(U$4,U$4,Chômés))),"*",Montant),
"")))))),"")</f>
        <v/>
      </c>
      <c r="V12" s="62" t="str">
        <f t="array" aca="1" ref="V12" ca="1">IFERROR(IF(V$4&lt;$D12,"",
IF(V$4&gt;La_Dernière_Opération,"",
IF(V$4=La_Dernière_Opération,Montant,
IF(V$4=$D12,IF(OR(V$4=Tout_JF_P,NOT(NETWORKDAYS.INTL(V$4,V$4,Chômés))),"*",Montant),
IF(_T_E=V$4,IF(OR(V$4=Tout_JF_P,NOT(NETWORKDAYS.INTL(V$4,V$4,Chômés))),"*",Montant),
IF(AND(OFFSET(V12,,-Sens)&lt;&gt;"",OR(OFFSET(V$4,,-Sens)=Tout_JF_P,NOT(NETWORKDAYS.INTL(OFFSET(V$4,,-Sens),OFFSET(V$4,,-Sens),Chômés)))),IF(OR(V$4=Tout_JF_P,NOT(NETWORKDAYS.INTL(V$4,V$4,Chômés))),"*",Montant),
"")))))),"")</f>
        <v/>
      </c>
      <c r="W12" s="62" t="str">
        <f t="array" aca="1" ref="W12" ca="1">IFERROR(IF(W$4&lt;$D12,"",
IF(W$4&gt;La_Dernière_Opération,"",
IF(W$4=La_Dernière_Opération,Montant,
IF(W$4=$D12,IF(OR(W$4=Tout_JF_P,NOT(NETWORKDAYS.INTL(W$4,W$4,Chômés))),"*",Montant),
IF(_T_E=W$4,IF(OR(W$4=Tout_JF_P,NOT(NETWORKDAYS.INTL(W$4,W$4,Chômés))),"*",Montant),
IF(AND(OFFSET(W12,,-Sens)&lt;&gt;"",OR(OFFSET(W$4,,-Sens)=Tout_JF_P,NOT(NETWORKDAYS.INTL(OFFSET(W$4,,-Sens),OFFSET(W$4,,-Sens),Chômés)))),IF(OR(W$4=Tout_JF_P,NOT(NETWORKDAYS.INTL(W$4,W$4,Chômés))),"*",Montant),
"")))))),"")</f>
        <v/>
      </c>
      <c r="X12" s="62" t="str">
        <f t="array" aca="1" ref="X12" ca="1">IFERROR(IF(X$4&lt;$D12,"",
IF(X$4&gt;La_Dernière_Opération,"",
IF(X$4=La_Dernière_Opération,Montant,
IF(X$4=$D12,IF(OR(X$4=Tout_JF_P,NOT(NETWORKDAYS.INTL(X$4,X$4,Chômés))),"*",Montant),
IF(_T_E=X$4,IF(OR(X$4=Tout_JF_P,NOT(NETWORKDAYS.INTL(X$4,X$4,Chômés))),"*",Montant),
IF(AND(OFFSET(X12,,-Sens)&lt;&gt;"",OR(OFFSET(X$4,,-Sens)=Tout_JF_P,NOT(NETWORKDAYS.INTL(OFFSET(X$4,,-Sens),OFFSET(X$4,,-Sens),Chômés)))),IF(OR(X$4=Tout_JF_P,NOT(NETWORKDAYS.INTL(X$4,X$4,Chômés))),"*",Montant),
"")))))),"")</f>
        <v/>
      </c>
      <c r="Y12" s="62" t="str">
        <f t="array" aca="1" ref="Y12" ca="1">IFERROR(IF(Y$4&lt;$D12,"",
IF(Y$4&gt;La_Dernière_Opération,"",
IF(Y$4=La_Dernière_Opération,Montant,
IF(Y$4=$D12,IF(OR(Y$4=Tout_JF_P,NOT(NETWORKDAYS.INTL(Y$4,Y$4,Chômés))),"*",Montant),
IF(_T_E=Y$4,IF(OR(Y$4=Tout_JF_P,NOT(NETWORKDAYS.INTL(Y$4,Y$4,Chômés))),"*",Montant),
IF(AND(OFFSET(Y12,,-Sens)&lt;&gt;"",OR(OFFSET(Y$4,,-Sens)=Tout_JF_P,NOT(NETWORKDAYS.INTL(OFFSET(Y$4,,-Sens),OFFSET(Y$4,,-Sens),Chômés)))),IF(OR(Y$4=Tout_JF_P,NOT(NETWORKDAYS.INTL(Y$4,Y$4,Chômés))),"*",Montant),
"")))))),"")</f>
        <v/>
      </c>
      <c r="Z12" s="62" t="str">
        <f t="array" aca="1" ref="Z12" ca="1">IFERROR(IF(Z$4&lt;$D12,"",
IF(Z$4&gt;La_Dernière_Opération,"",
IF(Z$4=La_Dernière_Opération,Montant,
IF(Z$4=$D12,IF(OR(Z$4=Tout_JF_P,NOT(NETWORKDAYS.INTL(Z$4,Z$4,Chômés))),"*",Montant),
IF(_T_E=Z$4,IF(OR(Z$4=Tout_JF_P,NOT(NETWORKDAYS.INTL(Z$4,Z$4,Chômés))),"*",Montant),
IF(AND(OFFSET(Z12,,-Sens)&lt;&gt;"",OR(OFFSET(Z$4,,-Sens)=Tout_JF_P,NOT(NETWORKDAYS.INTL(OFFSET(Z$4,,-Sens),OFFSET(Z$4,,-Sens),Chômés)))),IF(OR(Z$4=Tout_JF_P,NOT(NETWORKDAYS.INTL(Z$4,Z$4,Chômés))),"*",Montant),
"")))))),"")</f>
        <v/>
      </c>
      <c r="AA12" s="62" t="str">
        <f t="array" aca="1" ref="AA12" ca="1">IFERROR(IF(AA$4&lt;$D12,"",
IF(AA$4&gt;La_Dernière_Opération,"",
IF(AA$4=La_Dernière_Opération,Montant,
IF(AA$4=$D12,IF(OR(AA$4=Tout_JF_P,NOT(NETWORKDAYS.INTL(AA$4,AA$4,Chômés))),"*",Montant),
IF(_T_E=AA$4,IF(OR(AA$4=Tout_JF_P,NOT(NETWORKDAYS.INTL(AA$4,AA$4,Chômés))),"*",Montant),
IF(AND(OFFSET(AA12,,-Sens)&lt;&gt;"",OR(OFFSET(AA$4,,-Sens)=Tout_JF_P,NOT(NETWORKDAYS.INTL(OFFSET(AA$4,,-Sens),OFFSET(AA$4,,-Sens),Chômés)))),IF(OR(AA$4=Tout_JF_P,NOT(NETWORKDAYS.INTL(AA$4,AA$4,Chômés))),"*",Montant),
"")))))),"")</f>
        <v/>
      </c>
      <c r="AB12" s="62" t="str">
        <f t="array" aca="1" ref="AB12" ca="1">IFERROR(IF(AB$4&lt;$D12,"",
IF(AB$4&gt;La_Dernière_Opération,"",
IF(AB$4=La_Dernière_Opération,Montant,
IF(AB$4=$D12,IF(OR(AB$4=Tout_JF_P,NOT(NETWORKDAYS.INTL(AB$4,AB$4,Chômés))),"*",Montant),
IF(_T_E=AB$4,IF(OR(AB$4=Tout_JF_P,NOT(NETWORKDAYS.INTL(AB$4,AB$4,Chômés))),"*",Montant),
IF(AND(OFFSET(AB12,,-Sens)&lt;&gt;"",OR(OFFSET(AB$4,,-Sens)=Tout_JF_P,NOT(NETWORKDAYS.INTL(OFFSET(AB$4,,-Sens),OFFSET(AB$4,,-Sens),Chômés)))),IF(OR(AB$4=Tout_JF_P,NOT(NETWORKDAYS.INTL(AB$4,AB$4,Chômés))),"*",Montant),
"")))))),"")</f>
        <v/>
      </c>
      <c r="AC12" s="62" t="str">
        <f t="array" aca="1" ref="AC12" ca="1">IFERROR(IF(AC$4&lt;$D12,"",
IF(AC$4&gt;La_Dernière_Opération,"",
IF(AC$4=La_Dernière_Opération,Montant,
IF(AC$4=$D12,IF(OR(AC$4=Tout_JF_P,NOT(NETWORKDAYS.INTL(AC$4,AC$4,Chômés))),"*",Montant),
IF(_T_E=AC$4,IF(OR(AC$4=Tout_JF_P,NOT(NETWORKDAYS.INTL(AC$4,AC$4,Chômés))),"*",Montant),
IF(AND(OFFSET(AC12,,-Sens)&lt;&gt;"",OR(OFFSET(AC$4,,-Sens)=Tout_JF_P,NOT(NETWORKDAYS.INTL(OFFSET(AC$4,,-Sens),OFFSET(AC$4,,-Sens),Chômés)))),IF(OR(AC$4=Tout_JF_P,NOT(NETWORKDAYS.INTL(AC$4,AC$4,Chômés))),"*",Montant),
"")))))),"")</f>
        <v/>
      </c>
      <c r="AD12" s="62" t="str">
        <f t="array" aca="1" ref="AD12" ca="1">IFERROR(IF(AD$4&lt;$D12,"",
IF(AD$4&gt;La_Dernière_Opération,"",
IF(AD$4=La_Dernière_Opération,Montant,
IF(AD$4=$D12,IF(OR(AD$4=Tout_JF_P,NOT(NETWORKDAYS.INTL(AD$4,AD$4,Chômés))),"*",Montant),
IF(_T_E=AD$4,IF(OR(AD$4=Tout_JF_P,NOT(NETWORKDAYS.INTL(AD$4,AD$4,Chômés))),"*",Montant),
IF(AND(OFFSET(AD12,,-Sens)&lt;&gt;"",OR(OFFSET(AD$4,,-Sens)=Tout_JF_P,NOT(NETWORKDAYS.INTL(OFFSET(AD$4,,-Sens),OFFSET(AD$4,,-Sens),Chômés)))),IF(OR(AD$4=Tout_JF_P,NOT(NETWORKDAYS.INTL(AD$4,AD$4,Chômés))),"*",Montant),
"")))))),"")</f>
        <v/>
      </c>
      <c r="AE12" s="62" t="str">
        <f t="array" aca="1" ref="AE12" ca="1">IFERROR(IF(AE$4&lt;$D12,"",
IF(AE$4&gt;La_Dernière_Opération,"",
IF(AE$4=La_Dernière_Opération,Montant,
IF(AE$4=$D12,IF(OR(AE$4=Tout_JF_P,NOT(NETWORKDAYS.INTL(AE$4,AE$4,Chômés))),"*",Montant),
IF(_T_E=AE$4,IF(OR(AE$4=Tout_JF_P,NOT(NETWORKDAYS.INTL(AE$4,AE$4,Chômés))),"*",Montant),
IF(AND(OFFSET(AE12,,-Sens)&lt;&gt;"",OR(OFFSET(AE$4,,-Sens)=Tout_JF_P,NOT(NETWORKDAYS.INTL(OFFSET(AE$4,,-Sens),OFFSET(AE$4,,-Sens),Chômés)))),IF(OR(AE$4=Tout_JF_P,NOT(NETWORKDAYS.INTL(AE$4,AE$4,Chômés))),"*",Montant),
"")))))),"")</f>
        <v/>
      </c>
      <c r="AF12" s="62" t="str">
        <f t="array" aca="1" ref="AF12" ca="1">IFERROR(IF(AF$4&lt;$D12,"",
IF(AF$4&gt;La_Dernière_Opération,"",
IF(AF$4=La_Dernière_Opération,Montant,
IF(AF$4=$D12,IF(OR(AF$4=Tout_JF_P,NOT(NETWORKDAYS.INTL(AF$4,AF$4,Chômés))),"*",Montant),
IF(_T_E=AF$4,IF(OR(AF$4=Tout_JF_P,NOT(NETWORKDAYS.INTL(AF$4,AF$4,Chômés))),"*",Montant),
IF(AND(OFFSET(AF12,,-Sens)&lt;&gt;"",OR(OFFSET(AF$4,,-Sens)=Tout_JF_P,NOT(NETWORKDAYS.INTL(OFFSET(AF$4,,-Sens),OFFSET(AF$4,,-Sens),Chômés)))),IF(OR(AF$4=Tout_JF_P,NOT(NETWORKDAYS.INTL(AF$4,AF$4,Chômés))),"*",Montant),
"")))))),"")</f>
        <v/>
      </c>
      <c r="AG12" s="62" t="str">
        <f t="array" aca="1" ref="AG12" ca="1">IFERROR(IF(AG$4&lt;$D12,"",
IF(AG$4&gt;La_Dernière_Opération,"",
IF(AG$4=La_Dernière_Opération,Montant,
IF(AG$4=$D12,IF(OR(AG$4=Tout_JF_P,NOT(NETWORKDAYS.INTL(AG$4,AG$4,Chômés))),"*",Montant),
IF(_T_E=AG$4,IF(OR(AG$4=Tout_JF_P,NOT(NETWORKDAYS.INTL(AG$4,AG$4,Chômés))),"*",Montant),
IF(AND(OFFSET(AG12,,-Sens)&lt;&gt;"",OR(OFFSET(AG$4,,-Sens)=Tout_JF_P,NOT(NETWORKDAYS.INTL(OFFSET(AG$4,,-Sens),OFFSET(AG$4,,-Sens),Chômés)))),IF(OR(AG$4=Tout_JF_P,NOT(NETWORKDAYS.INTL(AG$4,AG$4,Chômés))),"*",Montant),
"")))))),"")</f>
        <v/>
      </c>
      <c r="AH12" s="62" t="str">
        <f t="array" aca="1" ref="AH12" ca="1">IFERROR(IF(AH$4&lt;$D12,"",
IF(AH$4&gt;La_Dernière_Opération,"",
IF(AH$4=La_Dernière_Opération,Montant,
IF(AH$4=$D12,IF(OR(AH$4=Tout_JF_P,NOT(NETWORKDAYS.INTL(AH$4,AH$4,Chômés))),"*",Montant),
IF(_T_E=AH$4,IF(OR(AH$4=Tout_JF_P,NOT(NETWORKDAYS.INTL(AH$4,AH$4,Chômés))),"*",Montant),
IF(AND(OFFSET(AH12,,-Sens)&lt;&gt;"",OR(OFFSET(AH$4,,-Sens)=Tout_JF_P,NOT(NETWORKDAYS.INTL(OFFSET(AH$4,,-Sens),OFFSET(AH$4,,-Sens),Chômés)))),IF(OR(AH$4=Tout_JF_P,NOT(NETWORKDAYS.INTL(AH$4,AH$4,Chômés))),"*",Montant),
"")))))),"")</f>
        <v/>
      </c>
      <c r="AI12" s="62" t="str">
        <f t="array" aca="1" ref="AI12" ca="1">IFERROR(IF(AI$4&lt;$D12,"",
IF(AI$4&gt;La_Dernière_Opération,"",
IF(AI$4=La_Dernière_Opération,Montant,
IF(AI$4=$D12,IF(OR(AI$4=Tout_JF_P,NOT(NETWORKDAYS.INTL(AI$4,AI$4,Chômés))),"*",Montant),
IF(_T_E=AI$4,IF(OR(AI$4=Tout_JF_P,NOT(NETWORKDAYS.INTL(AI$4,AI$4,Chômés))),"*",Montant),
IF(AND(OFFSET(AI12,,-Sens)&lt;&gt;"",OR(OFFSET(AI$4,,-Sens)=Tout_JF_P,NOT(NETWORKDAYS.INTL(OFFSET(AI$4,,-Sens),OFFSET(AI$4,,-Sens),Chômés)))),IF(OR(AI$4=Tout_JF_P,NOT(NETWORKDAYS.INTL(AI$4,AI$4,Chômés))),"*",Montant),
"")))))),"")</f>
        <v/>
      </c>
      <c r="AJ12" s="62" t="str">
        <f t="array" aca="1" ref="AJ12" ca="1">IFERROR(IF(AJ$4&lt;$D12,"",
IF(AJ$4&gt;La_Dernière_Opération,"",
IF(AJ$4=La_Dernière_Opération,Montant,
IF(AJ$4=$D12,IF(OR(AJ$4=Tout_JF_P,NOT(NETWORKDAYS.INTL(AJ$4,AJ$4,Chômés))),"*",Montant),
IF(_T_E=AJ$4,IF(OR(AJ$4=Tout_JF_P,NOT(NETWORKDAYS.INTL(AJ$4,AJ$4,Chômés))),"*",Montant),
IF(AND(OFFSET(AJ12,,-Sens)&lt;&gt;"",OR(OFFSET(AJ$4,,-Sens)=Tout_JF_P,NOT(NETWORKDAYS.INTL(OFFSET(AJ$4,,-Sens),OFFSET(AJ$4,,-Sens),Chômés)))),IF(OR(AJ$4=Tout_JF_P,NOT(NETWORKDAYS.INTL(AJ$4,AJ$4,Chômés))),"*",Montant),
"")))))),"")</f>
        <v/>
      </c>
      <c r="AK12" s="62" t="str">
        <f t="array" aca="1" ref="AK12" ca="1">IFERROR(IF(AK$4&lt;$D12,"",
IF(AK$4&gt;La_Dernière_Opération,"",
IF(AK$4=La_Dernière_Opération,Montant,
IF(AK$4=$D12,IF(OR(AK$4=Tout_JF_P,NOT(NETWORKDAYS.INTL(AK$4,AK$4,Chômés))),"*",Montant),
IF(_T_E=AK$4,IF(OR(AK$4=Tout_JF_P,NOT(NETWORKDAYS.INTL(AK$4,AK$4,Chômés))),"*",Montant),
IF(AND(OFFSET(AK12,,-Sens)&lt;&gt;"",OR(OFFSET(AK$4,,-Sens)=Tout_JF_P,NOT(NETWORKDAYS.INTL(OFFSET(AK$4,,-Sens),OFFSET(AK$4,,-Sens),Chômés)))),IF(OR(AK$4=Tout_JF_P,NOT(NETWORKDAYS.INTL(AK$4,AK$4,Chômés))),"*",Montant),
"")))))),"")</f>
        <v/>
      </c>
      <c r="AL12" s="62" t="str">
        <f t="array" aca="1" ref="AL12" ca="1">IFERROR(IF(AL$4&lt;$D12,"",
IF(AL$4&gt;La_Dernière_Opération,"",
IF(AL$4=La_Dernière_Opération,Montant,
IF(AL$4=$D12,IF(OR(AL$4=Tout_JF_P,NOT(NETWORKDAYS.INTL(AL$4,AL$4,Chômés))),"*",Montant),
IF(_T_E=AL$4,IF(OR(AL$4=Tout_JF_P,NOT(NETWORKDAYS.INTL(AL$4,AL$4,Chômés))),"*",Montant),
IF(AND(OFFSET(AL12,,-Sens)&lt;&gt;"",OR(OFFSET(AL$4,,-Sens)=Tout_JF_P,NOT(NETWORKDAYS.INTL(OFFSET(AL$4,,-Sens),OFFSET(AL$4,,-Sens),Chômés)))),IF(OR(AL$4=Tout_JF_P,NOT(NETWORKDAYS.INTL(AL$4,AL$4,Chômés))),"*",Montant),
"")))))),"")</f>
        <v/>
      </c>
      <c r="AM12" s="62" t="str">
        <f t="array" aca="1" ref="AM12" ca="1">IFERROR(IF(AM$4&lt;$D12,"",
IF(AM$4&gt;La_Dernière_Opération,"",
IF(AM$4=La_Dernière_Opération,Montant,
IF(AM$4=$D12,IF(OR(AM$4=Tout_JF_P,NOT(NETWORKDAYS.INTL(AM$4,AM$4,Chômés))),"*",Montant),
IF(_T_E=AM$4,IF(OR(AM$4=Tout_JF_P,NOT(NETWORKDAYS.INTL(AM$4,AM$4,Chômés))),"*",Montant),
IF(AND(OFFSET(AM12,,-Sens)&lt;&gt;"",OR(OFFSET(AM$4,,-Sens)=Tout_JF_P,NOT(NETWORKDAYS.INTL(OFFSET(AM$4,,-Sens),OFFSET(AM$4,,-Sens),Chômés)))),IF(OR(AM$4=Tout_JF_P,NOT(NETWORKDAYS.INTL(AM$4,AM$4,Chômés))),"*",Montant),
"")))))),"")</f>
        <v/>
      </c>
      <c r="AN12" s="62" t="str">
        <f t="array" aca="1" ref="AN12" ca="1">IFERROR(IF(AN$4&lt;$D12,"",
IF(AN$4&gt;La_Dernière_Opération,"",
IF(AN$4=La_Dernière_Opération,Montant,
IF(AN$4=$D12,IF(OR(AN$4=Tout_JF_P,NOT(NETWORKDAYS.INTL(AN$4,AN$4,Chômés))),"*",Montant),
IF(_T_E=AN$4,IF(OR(AN$4=Tout_JF_P,NOT(NETWORKDAYS.INTL(AN$4,AN$4,Chômés))),"*",Montant),
IF(AND(OFFSET(AN12,,-Sens)&lt;&gt;"",OR(OFFSET(AN$4,,-Sens)=Tout_JF_P,NOT(NETWORKDAYS.INTL(OFFSET(AN$4,,-Sens),OFFSET(AN$4,,-Sens),Chômés)))),IF(OR(AN$4=Tout_JF_P,NOT(NETWORKDAYS.INTL(AN$4,AN$4,Chômés))),"*",Montant),
"")))))),"")</f>
        <v/>
      </c>
      <c r="AO12" s="62" t="str">
        <f t="array" aca="1" ref="AO12" ca="1">IFERROR(IF(AO$4&lt;$D12,"",
IF(AO$4&gt;La_Dernière_Opération,"",
IF(AO$4=La_Dernière_Opération,Montant,
IF(AO$4=$D12,IF(OR(AO$4=Tout_JF_P,NOT(NETWORKDAYS.INTL(AO$4,AO$4,Chômés))),"*",Montant),
IF(_T_E=AO$4,IF(OR(AO$4=Tout_JF_P,NOT(NETWORKDAYS.INTL(AO$4,AO$4,Chômés))),"*",Montant),
IF(AND(OFFSET(AO12,,-Sens)&lt;&gt;"",OR(OFFSET(AO$4,,-Sens)=Tout_JF_P,NOT(NETWORKDAYS.INTL(OFFSET(AO$4,,-Sens),OFFSET(AO$4,,-Sens),Chômés)))),IF(OR(AO$4=Tout_JF_P,NOT(NETWORKDAYS.INTL(AO$4,AO$4,Chômés))),"*",Montant),
"")))))),"")</f>
        <v/>
      </c>
      <c r="AP12" s="62" t="str">
        <f t="array" aca="1" ref="AP12" ca="1">IFERROR(IF(AP$4&lt;$D12,"",
IF(AP$4&gt;La_Dernière_Opération,"",
IF(AP$4=La_Dernière_Opération,Montant,
IF(AP$4=$D12,IF(OR(AP$4=Tout_JF_P,NOT(NETWORKDAYS.INTL(AP$4,AP$4,Chômés))),"*",Montant),
IF(_T_E=AP$4,IF(OR(AP$4=Tout_JF_P,NOT(NETWORKDAYS.INTL(AP$4,AP$4,Chômés))),"*",Montant),
IF(AND(OFFSET(AP12,,-Sens)&lt;&gt;"",OR(OFFSET(AP$4,,-Sens)=Tout_JF_P,NOT(NETWORKDAYS.INTL(OFFSET(AP$4,,-Sens),OFFSET(AP$4,,-Sens),Chômés)))),IF(OR(AP$4=Tout_JF_P,NOT(NETWORKDAYS.INTL(AP$4,AP$4,Chômés))),"*",Montant),
"")))))),"")</f>
        <v/>
      </c>
      <c r="AQ12" s="62" t="str">
        <f t="array" aca="1" ref="AQ12" ca="1">IFERROR(IF(AQ$4&lt;$D12,"",
IF(AQ$4&gt;La_Dernière_Opération,"",
IF(AQ$4=La_Dernière_Opération,Montant,
IF(AQ$4=$D12,IF(OR(AQ$4=Tout_JF_P,NOT(NETWORKDAYS.INTL(AQ$4,AQ$4,Chômés))),"*",Montant),
IF(_T_E=AQ$4,IF(OR(AQ$4=Tout_JF_P,NOT(NETWORKDAYS.INTL(AQ$4,AQ$4,Chômés))),"*",Montant),
IF(AND(OFFSET(AQ12,,-Sens)&lt;&gt;"",OR(OFFSET(AQ$4,,-Sens)=Tout_JF_P,NOT(NETWORKDAYS.INTL(OFFSET(AQ$4,,-Sens),OFFSET(AQ$4,,-Sens),Chômés)))),IF(OR(AQ$4=Tout_JF_P,NOT(NETWORKDAYS.INTL(AQ$4,AQ$4,Chômés))),"*",Montant),
"")))))),"")</f>
        <v/>
      </c>
      <c r="AR12" s="62" t="str">
        <f t="array" aca="1" ref="AR12" ca="1">IFERROR(IF(AR$4&lt;$D12,"",
IF(AR$4&gt;La_Dernière_Opération,"",
IF(AR$4=La_Dernière_Opération,Montant,
IF(AR$4=$D12,IF(OR(AR$4=Tout_JF_P,NOT(NETWORKDAYS.INTL(AR$4,AR$4,Chômés))),"*",Montant),
IF(_T_E=AR$4,IF(OR(AR$4=Tout_JF_P,NOT(NETWORKDAYS.INTL(AR$4,AR$4,Chômés))),"*",Montant),
IF(AND(OFFSET(AR12,,-Sens)&lt;&gt;"",OR(OFFSET(AR$4,,-Sens)=Tout_JF_P,NOT(NETWORKDAYS.INTL(OFFSET(AR$4,,-Sens),OFFSET(AR$4,,-Sens),Chômés)))),IF(OR(AR$4=Tout_JF_P,NOT(NETWORKDAYS.INTL(AR$4,AR$4,Chômés))),"*",Montant),
"")))))),"")</f>
        <v/>
      </c>
      <c r="AS12" s="62" t="str">
        <f t="array" aca="1" ref="AS12" ca="1">IFERROR(IF(AS$4&lt;$D12,"",
IF(AS$4&gt;La_Dernière_Opération,"",
IF(AS$4=La_Dernière_Opération,Montant,
IF(AS$4=$D12,IF(OR(AS$4=Tout_JF_P,NOT(NETWORKDAYS.INTL(AS$4,AS$4,Chômés))),"*",Montant),
IF(_T_E=AS$4,IF(OR(AS$4=Tout_JF_P,NOT(NETWORKDAYS.INTL(AS$4,AS$4,Chômés))),"*",Montant),
IF(AND(OFFSET(AS12,,-Sens)&lt;&gt;"",OR(OFFSET(AS$4,,-Sens)=Tout_JF_P,NOT(NETWORKDAYS.INTL(OFFSET(AS$4,,-Sens),OFFSET(AS$4,,-Sens),Chômés)))),IF(OR(AS$4=Tout_JF_P,NOT(NETWORKDAYS.INTL(AS$4,AS$4,Chômés))),"*",Montant),
"")))))),"")</f>
        <v/>
      </c>
      <c r="AT12" s="62" t="str">
        <f t="array" aca="1" ref="AT12" ca="1">IFERROR(IF(AT$4&lt;$D12,"",
IF(AT$4&gt;La_Dernière_Opération,"",
IF(AT$4=La_Dernière_Opération,Montant,
IF(AT$4=$D12,IF(OR(AT$4=Tout_JF_P,NOT(NETWORKDAYS.INTL(AT$4,AT$4,Chômés))),"*",Montant),
IF(_T_E=AT$4,IF(OR(AT$4=Tout_JF_P,NOT(NETWORKDAYS.INTL(AT$4,AT$4,Chômés))),"*",Montant),
IF(AND(OFFSET(AT12,,-Sens)&lt;&gt;"",OR(OFFSET(AT$4,,-Sens)=Tout_JF_P,NOT(NETWORKDAYS.INTL(OFFSET(AT$4,,-Sens),OFFSET(AT$4,,-Sens),Chômés)))),IF(OR(AT$4=Tout_JF_P,NOT(NETWORKDAYS.INTL(AT$4,AT$4,Chômés))),"*",Montant),
"")))))),"")</f>
        <v/>
      </c>
      <c r="AU12" s="62" t="str">
        <f t="array" aca="1" ref="AU12" ca="1">IFERROR(IF(AU$4&lt;$D12,"",
IF(AU$4&gt;La_Dernière_Opération,"",
IF(AU$4=La_Dernière_Opération,Montant,
IF(AU$4=$D12,IF(OR(AU$4=Tout_JF_P,NOT(NETWORKDAYS.INTL(AU$4,AU$4,Chômés))),"*",Montant),
IF(_T_E=AU$4,IF(OR(AU$4=Tout_JF_P,NOT(NETWORKDAYS.INTL(AU$4,AU$4,Chômés))),"*",Montant),
IF(AND(OFFSET(AU12,,-Sens)&lt;&gt;"",OR(OFFSET(AU$4,,-Sens)=Tout_JF_P,NOT(NETWORKDAYS.INTL(OFFSET(AU$4,,-Sens),OFFSET(AU$4,,-Sens),Chômés)))),IF(OR(AU$4=Tout_JF_P,NOT(NETWORKDAYS.INTL(AU$4,AU$4,Chômés))),"*",Montant),
"")))))),"")</f>
        <v/>
      </c>
      <c r="AV12" s="62" t="str">
        <f t="array" aca="1" ref="AV12" ca="1">IFERROR(IF(AV$4&lt;$D12,"",
IF(AV$4&gt;La_Dernière_Opération,"",
IF(AV$4=La_Dernière_Opération,Montant,
IF(AV$4=$D12,IF(OR(AV$4=Tout_JF_P,NOT(NETWORKDAYS.INTL(AV$4,AV$4,Chômés))),"*",Montant),
IF(_T_E=AV$4,IF(OR(AV$4=Tout_JF_P,NOT(NETWORKDAYS.INTL(AV$4,AV$4,Chômés))),"*",Montant),
IF(AND(OFFSET(AV12,,-Sens)&lt;&gt;"",OR(OFFSET(AV$4,,-Sens)=Tout_JF_P,NOT(NETWORKDAYS.INTL(OFFSET(AV$4,,-Sens),OFFSET(AV$4,,-Sens),Chômés)))),IF(OR(AV$4=Tout_JF_P,NOT(NETWORKDAYS.INTL(AV$4,AV$4,Chômés))),"*",Montant),
"")))))),"")</f>
        <v/>
      </c>
      <c r="AW12" s="62" t="str">
        <f t="array" aca="1" ref="AW12" ca="1">IFERROR(IF(AW$4&lt;$D12,"",
IF(AW$4&gt;La_Dernière_Opération,"",
IF(AW$4=La_Dernière_Opération,Montant,
IF(AW$4=$D12,IF(OR(AW$4=Tout_JF_P,NOT(NETWORKDAYS.INTL(AW$4,AW$4,Chômés))),"*",Montant),
IF(_T_E=AW$4,IF(OR(AW$4=Tout_JF_P,NOT(NETWORKDAYS.INTL(AW$4,AW$4,Chômés))),"*",Montant),
IF(AND(OFFSET(AW12,,-Sens)&lt;&gt;"",OR(OFFSET(AW$4,,-Sens)=Tout_JF_P,NOT(NETWORKDAYS.INTL(OFFSET(AW$4,,-Sens),OFFSET(AW$4,,-Sens),Chômés)))),IF(OR(AW$4=Tout_JF_P,NOT(NETWORKDAYS.INTL(AW$4,AW$4,Chômés))),"*",Montant),
"")))))),"")</f>
        <v/>
      </c>
      <c r="AX12" s="62" t="str">
        <f t="array" aca="1" ref="AX12" ca="1">IFERROR(IF(AX$4&lt;$D12,"",
IF(AX$4&gt;La_Dernière_Opération,"",
IF(AX$4=La_Dernière_Opération,Montant,
IF(AX$4=$D12,IF(OR(AX$4=Tout_JF_P,NOT(NETWORKDAYS.INTL(AX$4,AX$4,Chômés))),"*",Montant),
IF(_T_E=AX$4,IF(OR(AX$4=Tout_JF_P,NOT(NETWORKDAYS.INTL(AX$4,AX$4,Chômés))),"*",Montant),
IF(AND(OFFSET(AX12,,-Sens)&lt;&gt;"",OR(OFFSET(AX$4,,-Sens)=Tout_JF_P,NOT(NETWORKDAYS.INTL(OFFSET(AX$4,,-Sens),OFFSET(AX$4,,-Sens),Chômés)))),IF(OR(AX$4=Tout_JF_P,NOT(NETWORKDAYS.INTL(AX$4,AX$4,Chômés))),"*",Montant),
"")))))),"")</f>
        <v/>
      </c>
    </row>
    <row r="13" spans="1:50" ht="26.25" x14ac:dyDescent="0.25">
      <c r="A13" s="63" t="s">
        <v>120</v>
      </c>
      <c r="B13" s="44" t="s">
        <v>110</v>
      </c>
      <c r="C13" s="35"/>
      <c r="D13" s="56">
        <v>44145</v>
      </c>
      <c r="E13" s="30" t="s">
        <v>57</v>
      </c>
      <c r="F13" s="30">
        <v>10000</v>
      </c>
      <c r="G13" s="35"/>
      <c r="H13" s="56">
        <f t="array" aca="1" ref="H13" ca="1">IF(OR($D13=Fériés,$D13=Ponts,NOT(NETWORKDAYS.INTL($D13,$D13,Chômés))),"Erreur de",IF($D13="","Absence de",IFERROR(
IF($I13="Terminé","Opération",
IF(TODAY()&lt;=$D13,$D13,
IF($I13&lt;WORKDAY.INTL(Prochaine_Echéance,IF(OR(WORKDAY.INTL(Prochaine_Echéance,0,Chômés,Tout_JF_P)=Tout_JF_P),1,0)*Sens,Chômés,Tout_JF_P),
$I13,
WORKDAY.INTL(Prochaine_Echéance,IF(OR(WORKDAY.INTL(Prochaine_Echéance,0,Chômés,Tout_JF_P)=Tout_JF_P),1,0)*Sens,Chômés,Tout_JF_P))
)),
IF($D13="","Absence de","Erreur de"))))</f>
        <v>44145</v>
      </c>
      <c r="I13" s="60" t="str">
        <f t="array" aca="1" ref="I13" ca="1">IF(OR($D13=Fériés,$D13=Ponts,NOT(NETWORKDAYS.INTL($D13,$D13,Chômés))),"date de début",IFERROR(
IF(La_Dernière_Opération&gt;EDATE($D13,100),"Perpétuel",
IF(La_Dernière_Opération&lt;TODAY(),"Terminé",La_Dernière_Opération)),IF(AND(ISNUMBER($D13),$E13=""),"périodicité","date de début")))</f>
        <v>date de début</v>
      </c>
      <c r="J13" s="40" t="str">
        <f t="array" aca="1" ref="J13" ca="1">IFERROR(IF(J$4&lt;$D13,"",
IF(J$4&gt;La_Dernière_Opération,"",
IF(J$4=La_Dernière_Opération,Montant,
IF(J$4=$D13,IF(OR(J$4=Tout_JF_P,NOT(NETWORKDAYS.INTL(J$4,J$4,Chômés))),"*",Montant),
IF(_T_E=J$4,IF(OR(J$4=Tout_JF_P,NOT(NETWORKDAYS.INTL(J$4,J$4,Chômés))),"*",Montant),
IF(AND(OFFSET(J13,,-Sens)&lt;&gt;"",OR(OFFSET(J$4,,-Sens)=Tout_JF_P,NOT(NETWORKDAYS.INTL(OFFSET(J$4,,-Sens),OFFSET(J$4,,-Sens),Chômés)))),IF(OR(J$4=Tout_JF_P,NOT(NETWORKDAYS.INTL(J$4,J$4,Chômés))),"*",Montant),
"")))))),"")</f>
        <v/>
      </c>
      <c r="K13" s="40" t="str">
        <f t="array" aca="1" ref="K13" ca="1">IFERROR(IF(K$4&lt;$D13,"",
IF(K$4&gt;La_Dernière_Opération,"",
IF(K$4=La_Dernière_Opération,Montant,
IF(K$4=$D13,IF(OR(K$4=Tout_JF_P,NOT(NETWORKDAYS.INTL(K$4,K$4,Chômés))),"*",Montant),
IF(_T_E=K$4,IF(OR(K$4=Tout_JF_P,NOT(NETWORKDAYS.INTL(K$4,K$4,Chômés))),"*",Montant),
IF(AND(OFFSET(K13,,-Sens)&lt;&gt;"",OR(OFFSET(K$4,,-Sens)=Tout_JF_P,NOT(NETWORKDAYS.INTL(OFFSET(K$4,,-Sens),OFFSET(K$4,,-Sens),Chômés)))),IF(OR(K$4=Tout_JF_P,NOT(NETWORKDAYS.INTL(K$4,K$4,Chômés))),"*",Montant),
"")))))),"")</f>
        <v/>
      </c>
      <c r="L13" s="40" t="str">
        <f t="array" aca="1" ref="L13" ca="1">IFERROR(IF(L$4&lt;$D13,"",
IF(L$4&gt;La_Dernière_Opération,"",
IF(L$4=La_Dernière_Opération,Montant,
IF(L$4=$D13,IF(OR(L$4=Tout_JF_P,NOT(NETWORKDAYS.INTL(L$4,L$4,Chômés))),"*",Montant),
IF(_T_E=L$4,IF(OR(L$4=Tout_JF_P,NOT(NETWORKDAYS.INTL(L$4,L$4,Chômés))),"*",Montant),
IF(AND(OFFSET(L13,,-Sens)&lt;&gt;"",OR(OFFSET(L$4,,-Sens)=Tout_JF_P,NOT(NETWORKDAYS.INTL(OFFSET(L$4,,-Sens),OFFSET(L$4,,-Sens),Chômés)))),IF(OR(L$4=Tout_JF_P,NOT(NETWORKDAYS.INTL(L$4,L$4,Chômés))),"*",Montant),
"")))))),"")</f>
        <v/>
      </c>
      <c r="M13" s="40" t="str">
        <f t="array" aca="1" ref="M13" ca="1">IFERROR(IF(M$4&lt;$D13,"",
IF(M$4&gt;La_Dernière_Opération,"",
IF(M$4=La_Dernière_Opération,Montant,
IF(M$4=$D13,IF(OR(M$4=Tout_JF_P,NOT(NETWORKDAYS.INTL(M$4,M$4,Chômés))),"*",Montant),
IF(_T_E=M$4,IF(OR(M$4=Tout_JF_P,NOT(NETWORKDAYS.INTL(M$4,M$4,Chômés))),"*",Montant),
IF(AND(OFFSET(M13,,-Sens)&lt;&gt;"",OR(OFFSET(M$4,,-Sens)=Tout_JF_P,NOT(NETWORKDAYS.INTL(OFFSET(M$4,,-Sens),OFFSET(M$4,,-Sens),Chômés)))),IF(OR(M$4=Tout_JF_P,NOT(NETWORKDAYS.INTL(M$4,M$4,Chômés))),"*",Montant),
"")))))),"")</f>
        <v/>
      </c>
      <c r="N13" s="40" t="str">
        <f t="array" aca="1" ref="N13" ca="1">IFERROR(IF(N$4&lt;$D13,"",
IF(N$4&gt;La_Dernière_Opération,"",
IF(N$4=La_Dernière_Opération,Montant,
IF(N$4=$D13,IF(OR(N$4=Tout_JF_P,NOT(NETWORKDAYS.INTL(N$4,N$4,Chômés))),"*",Montant),
IF(_T_E=N$4,IF(OR(N$4=Tout_JF_P,NOT(NETWORKDAYS.INTL(N$4,N$4,Chômés))),"*",Montant),
IF(AND(OFFSET(N13,,-Sens)&lt;&gt;"",OR(OFFSET(N$4,,-Sens)=Tout_JF_P,NOT(NETWORKDAYS.INTL(OFFSET(N$4,,-Sens),OFFSET(N$4,,-Sens),Chômés)))),IF(OR(N$4=Tout_JF_P,NOT(NETWORKDAYS.INTL(N$4,N$4,Chômés))),"*",Montant),
"")))))),"")</f>
        <v/>
      </c>
      <c r="O13" s="40" t="str">
        <f t="array" aca="1" ref="O13" ca="1">IFERROR(IF(O$4&lt;$D13,"",
IF(O$4&gt;La_Dernière_Opération,"",
IF(O$4=La_Dernière_Opération,Montant,
IF(O$4=$D13,IF(OR(O$4=Tout_JF_P,NOT(NETWORKDAYS.INTL(O$4,O$4,Chômés))),"*",Montant),
IF(_T_E=O$4,IF(OR(O$4=Tout_JF_P,NOT(NETWORKDAYS.INTL(O$4,O$4,Chômés))),"*",Montant),
IF(AND(OFFSET(O13,,-Sens)&lt;&gt;"",OR(OFFSET(O$4,,-Sens)=Tout_JF_P,NOT(NETWORKDAYS.INTL(OFFSET(O$4,,-Sens),OFFSET(O$4,,-Sens),Chômés)))),IF(OR(O$4=Tout_JF_P,NOT(NETWORKDAYS.INTL(O$4,O$4,Chômés))),"*",Montant),
"")))))),"")</f>
        <v/>
      </c>
      <c r="P13" s="40" t="str">
        <f t="array" aca="1" ref="P13" ca="1">IFERROR(IF(P$4&lt;$D13,"",
IF(P$4&gt;La_Dernière_Opération,"",
IF(P$4=La_Dernière_Opération,Montant,
IF(P$4=$D13,IF(OR(P$4=Tout_JF_P,NOT(NETWORKDAYS.INTL(P$4,P$4,Chômés))),"*",Montant),
IF(_T_E=P$4,IF(OR(P$4=Tout_JF_P,NOT(NETWORKDAYS.INTL(P$4,P$4,Chômés))),"*",Montant),
IF(AND(OFFSET(P13,,-Sens)&lt;&gt;"",OR(OFFSET(P$4,,-Sens)=Tout_JF_P,NOT(NETWORKDAYS.INTL(OFFSET(P$4,,-Sens),OFFSET(P$4,,-Sens),Chômés)))),IF(OR(P$4=Tout_JF_P,NOT(NETWORKDAYS.INTL(P$4,P$4,Chômés))),"*",Montant),
"")))))),"")</f>
        <v/>
      </c>
      <c r="Q13" s="40" t="str">
        <f t="array" aca="1" ref="Q13" ca="1">IFERROR(IF(Q$4&lt;$D13,"",
IF(Q$4&gt;La_Dernière_Opération,"",
IF(Q$4=La_Dernière_Opération,Montant,
IF(Q$4=$D13,IF(OR(Q$4=Tout_JF_P,NOT(NETWORKDAYS.INTL(Q$4,Q$4,Chômés))),"*",Montant),
IF(_T_E=Q$4,IF(OR(Q$4=Tout_JF_P,NOT(NETWORKDAYS.INTL(Q$4,Q$4,Chômés))),"*",Montant),
IF(AND(OFFSET(Q13,,-Sens)&lt;&gt;"",OR(OFFSET(Q$4,,-Sens)=Tout_JF_P,NOT(NETWORKDAYS.INTL(OFFSET(Q$4,,-Sens),OFFSET(Q$4,,-Sens),Chômés)))),IF(OR(Q$4=Tout_JF_P,NOT(NETWORKDAYS.INTL(Q$4,Q$4,Chômés))),"*",Montant),
"")))))),"")</f>
        <v/>
      </c>
      <c r="R13" s="62" t="str">
        <f t="array" aca="1" ref="R13" ca="1">IFERROR(IF(R$4&lt;$D13,"",
IF(R$4&gt;La_Dernière_Opération,"",
IF(R$4=La_Dernière_Opération,Montant,
IF(R$4=$D13,IF(OR(R$4=Tout_JF_P,NOT(NETWORKDAYS.INTL(R$4,R$4,Chômés))),"*",Montant),
IF(_T_E=R$4,IF(OR(R$4=Tout_JF_P,NOT(NETWORKDAYS.INTL(R$4,R$4,Chômés))),"*",Montant),
IF(AND(OFFSET(R13,,-Sens)&lt;&gt;"",OR(OFFSET(R$4,,-Sens)=Tout_JF_P,NOT(NETWORKDAYS.INTL(OFFSET(R$4,,-Sens),OFFSET(R$4,,-Sens),Chômés)))),IF(OR(R$4=Tout_JF_P,NOT(NETWORKDAYS.INTL(R$4,R$4,Chômés))),"*",Montant),
"")))))),"")</f>
        <v/>
      </c>
      <c r="S13" s="62" t="str">
        <f t="array" aca="1" ref="S13" ca="1">IFERROR(IF(S$4&lt;$D13,"",
IF(S$4&gt;La_Dernière_Opération,"",
IF(S$4=La_Dernière_Opération,Montant,
IF(S$4=$D13,IF(OR(S$4=Tout_JF_P,NOT(NETWORKDAYS.INTL(S$4,S$4,Chômés))),"*",Montant),
IF(_T_E=S$4,IF(OR(S$4=Tout_JF_P,NOT(NETWORKDAYS.INTL(S$4,S$4,Chômés))),"*",Montant),
IF(AND(OFFSET(S13,,-Sens)&lt;&gt;"",OR(OFFSET(S$4,,-Sens)=Tout_JF_P,NOT(NETWORKDAYS.INTL(OFFSET(S$4,,-Sens),OFFSET(S$4,,-Sens),Chômés)))),IF(OR(S$4=Tout_JF_P,NOT(NETWORKDAYS.INTL(S$4,S$4,Chômés))),"*",Montant),
"")))))),"")</f>
        <v/>
      </c>
      <c r="T13" s="62" t="str">
        <f t="array" aca="1" ref="T13" ca="1">IFERROR(IF(T$4&lt;$D13,"",
IF(T$4&gt;La_Dernière_Opération,"",
IF(T$4=La_Dernière_Opération,Montant,
IF(T$4=$D13,IF(OR(T$4=Tout_JF_P,NOT(NETWORKDAYS.INTL(T$4,T$4,Chômés))),"*",Montant),
IF(_T_E=T$4,IF(OR(T$4=Tout_JF_P,NOT(NETWORKDAYS.INTL(T$4,T$4,Chômés))),"*",Montant),
IF(AND(OFFSET(T13,,-Sens)&lt;&gt;"",OR(OFFSET(T$4,,-Sens)=Tout_JF_P,NOT(NETWORKDAYS.INTL(OFFSET(T$4,,-Sens),OFFSET(T$4,,-Sens),Chômés)))),IF(OR(T$4=Tout_JF_P,NOT(NETWORKDAYS.INTL(T$4,T$4,Chômés))),"*",Montant),
"")))))),"")</f>
        <v/>
      </c>
      <c r="U13" s="62" t="str">
        <f t="array" aca="1" ref="U13" ca="1">IFERROR(IF(U$4&lt;$D13,"",
IF(U$4&gt;La_Dernière_Opération,"",
IF(U$4=La_Dernière_Opération,Montant,
IF(U$4=$D13,IF(OR(U$4=Tout_JF_P,NOT(NETWORKDAYS.INTL(U$4,U$4,Chômés))),"*",Montant),
IF(_T_E=U$4,IF(OR(U$4=Tout_JF_P,NOT(NETWORKDAYS.INTL(U$4,U$4,Chômés))),"*",Montant),
IF(AND(OFFSET(U13,,-Sens)&lt;&gt;"",OR(OFFSET(U$4,,-Sens)=Tout_JF_P,NOT(NETWORKDAYS.INTL(OFFSET(U$4,,-Sens),OFFSET(U$4,,-Sens),Chômés)))),IF(OR(U$4=Tout_JF_P,NOT(NETWORKDAYS.INTL(U$4,U$4,Chômés))),"*",Montant),
"")))))),"")</f>
        <v/>
      </c>
      <c r="V13" s="62" t="str">
        <f t="array" aca="1" ref="V13" ca="1">IFERROR(IF(V$4&lt;$D13,"",
IF(V$4&gt;La_Dernière_Opération,"",
IF(V$4=La_Dernière_Opération,Montant,
IF(V$4=$D13,IF(OR(V$4=Tout_JF_P,NOT(NETWORKDAYS.INTL(V$4,V$4,Chômés))),"*",Montant),
IF(_T_E=V$4,IF(OR(V$4=Tout_JF_P,NOT(NETWORKDAYS.INTL(V$4,V$4,Chômés))),"*",Montant),
IF(AND(OFFSET(V13,,-Sens)&lt;&gt;"",OR(OFFSET(V$4,,-Sens)=Tout_JF_P,NOT(NETWORKDAYS.INTL(OFFSET(V$4,,-Sens),OFFSET(V$4,,-Sens),Chômés)))),IF(OR(V$4=Tout_JF_P,NOT(NETWORKDAYS.INTL(V$4,V$4,Chômés))),"*",Montant),
"")))))),"")</f>
        <v/>
      </c>
      <c r="W13" s="62" t="str">
        <f t="array" aca="1" ref="W13" ca="1">IFERROR(IF(W$4&lt;$D13,"",
IF(W$4&gt;La_Dernière_Opération,"",
IF(W$4=La_Dernière_Opération,Montant,
IF(W$4=$D13,IF(OR(W$4=Tout_JF_P,NOT(NETWORKDAYS.INTL(W$4,W$4,Chômés))),"*",Montant),
IF(_T_E=W$4,IF(OR(W$4=Tout_JF_P,NOT(NETWORKDAYS.INTL(W$4,W$4,Chômés))),"*",Montant),
IF(AND(OFFSET(W13,,-Sens)&lt;&gt;"",OR(OFFSET(W$4,,-Sens)=Tout_JF_P,NOT(NETWORKDAYS.INTL(OFFSET(W$4,,-Sens),OFFSET(W$4,,-Sens),Chômés)))),IF(OR(W$4=Tout_JF_P,NOT(NETWORKDAYS.INTL(W$4,W$4,Chômés))),"*",Montant),
"")))))),"")</f>
        <v/>
      </c>
      <c r="X13" s="62" t="str">
        <f t="array" aca="1" ref="X13" ca="1">IFERROR(IF(X$4&lt;$D13,"",
IF(X$4&gt;La_Dernière_Opération,"",
IF(X$4=La_Dernière_Opération,Montant,
IF(X$4=$D13,IF(OR(X$4=Tout_JF_P,NOT(NETWORKDAYS.INTL(X$4,X$4,Chômés))),"*",Montant),
IF(_T_E=X$4,IF(OR(X$4=Tout_JF_P,NOT(NETWORKDAYS.INTL(X$4,X$4,Chômés))),"*",Montant),
IF(AND(OFFSET(X13,,-Sens)&lt;&gt;"",OR(OFFSET(X$4,,-Sens)=Tout_JF_P,NOT(NETWORKDAYS.INTL(OFFSET(X$4,,-Sens),OFFSET(X$4,,-Sens),Chômés)))),IF(OR(X$4=Tout_JF_P,NOT(NETWORKDAYS.INTL(X$4,X$4,Chômés))),"*",Montant),
"")))))),"")</f>
        <v/>
      </c>
      <c r="Y13" s="62" t="str">
        <f t="array" aca="1" ref="Y13" ca="1">IFERROR(IF(Y$4&lt;$D13,"",
IF(Y$4&gt;La_Dernière_Opération,"",
IF(Y$4=La_Dernière_Opération,Montant,
IF(Y$4=$D13,IF(OR(Y$4=Tout_JF_P,NOT(NETWORKDAYS.INTL(Y$4,Y$4,Chômés))),"*",Montant),
IF(_T_E=Y$4,IF(OR(Y$4=Tout_JF_P,NOT(NETWORKDAYS.INTL(Y$4,Y$4,Chômés))),"*",Montant),
IF(AND(OFFSET(Y13,,-Sens)&lt;&gt;"",OR(OFFSET(Y$4,,-Sens)=Tout_JF_P,NOT(NETWORKDAYS.INTL(OFFSET(Y$4,,-Sens),OFFSET(Y$4,,-Sens),Chômés)))),IF(OR(Y$4=Tout_JF_P,NOT(NETWORKDAYS.INTL(Y$4,Y$4,Chômés))),"*",Montant),
"")))))),"")</f>
        <v/>
      </c>
      <c r="Z13" s="62" t="str">
        <f t="array" aca="1" ref="Z13" ca="1">IFERROR(IF(Z$4&lt;$D13,"",
IF(Z$4&gt;La_Dernière_Opération,"",
IF(Z$4=La_Dernière_Opération,Montant,
IF(Z$4=$D13,IF(OR(Z$4=Tout_JF_P,NOT(NETWORKDAYS.INTL(Z$4,Z$4,Chômés))),"*",Montant),
IF(_T_E=Z$4,IF(OR(Z$4=Tout_JF_P,NOT(NETWORKDAYS.INTL(Z$4,Z$4,Chômés))),"*",Montant),
IF(AND(OFFSET(Z13,,-Sens)&lt;&gt;"",OR(OFFSET(Z$4,,-Sens)=Tout_JF_P,NOT(NETWORKDAYS.INTL(OFFSET(Z$4,,-Sens),OFFSET(Z$4,,-Sens),Chômés)))),IF(OR(Z$4=Tout_JF_P,NOT(NETWORKDAYS.INTL(Z$4,Z$4,Chômés))),"*",Montant),
"")))))),"")</f>
        <v/>
      </c>
      <c r="AA13" s="62" t="str">
        <f t="array" aca="1" ref="AA13" ca="1">IFERROR(IF(AA$4&lt;$D13,"",
IF(AA$4&gt;La_Dernière_Opération,"",
IF(AA$4=La_Dernière_Opération,Montant,
IF(AA$4=$D13,IF(OR(AA$4=Tout_JF_P,NOT(NETWORKDAYS.INTL(AA$4,AA$4,Chômés))),"*",Montant),
IF(_T_E=AA$4,IF(OR(AA$4=Tout_JF_P,NOT(NETWORKDAYS.INTL(AA$4,AA$4,Chômés))),"*",Montant),
IF(AND(OFFSET(AA13,,-Sens)&lt;&gt;"",OR(OFFSET(AA$4,,-Sens)=Tout_JF_P,NOT(NETWORKDAYS.INTL(OFFSET(AA$4,,-Sens),OFFSET(AA$4,,-Sens),Chômés)))),IF(OR(AA$4=Tout_JF_P,NOT(NETWORKDAYS.INTL(AA$4,AA$4,Chômés))),"*",Montant),
"")))))),"")</f>
        <v/>
      </c>
      <c r="AB13" s="62" t="str">
        <f t="array" aca="1" ref="AB13" ca="1">IFERROR(IF(AB$4&lt;$D13,"",
IF(AB$4&gt;La_Dernière_Opération,"",
IF(AB$4=La_Dernière_Opération,Montant,
IF(AB$4=$D13,IF(OR(AB$4=Tout_JF_P,NOT(NETWORKDAYS.INTL(AB$4,AB$4,Chômés))),"*",Montant),
IF(_T_E=AB$4,IF(OR(AB$4=Tout_JF_P,NOT(NETWORKDAYS.INTL(AB$4,AB$4,Chômés))),"*",Montant),
IF(AND(OFFSET(AB13,,-Sens)&lt;&gt;"",OR(OFFSET(AB$4,,-Sens)=Tout_JF_P,NOT(NETWORKDAYS.INTL(OFFSET(AB$4,,-Sens),OFFSET(AB$4,,-Sens),Chômés)))),IF(OR(AB$4=Tout_JF_P,NOT(NETWORKDAYS.INTL(AB$4,AB$4,Chômés))),"*",Montant),
"")))))),"")</f>
        <v/>
      </c>
      <c r="AC13" s="62" t="str">
        <f t="array" aca="1" ref="AC13" ca="1">IFERROR(IF(AC$4&lt;$D13,"",
IF(AC$4&gt;La_Dernière_Opération,"",
IF(AC$4=La_Dernière_Opération,Montant,
IF(AC$4=$D13,IF(OR(AC$4=Tout_JF_P,NOT(NETWORKDAYS.INTL(AC$4,AC$4,Chômés))),"*",Montant),
IF(_T_E=AC$4,IF(OR(AC$4=Tout_JF_P,NOT(NETWORKDAYS.INTL(AC$4,AC$4,Chômés))),"*",Montant),
IF(AND(OFFSET(AC13,,-Sens)&lt;&gt;"",OR(OFFSET(AC$4,,-Sens)=Tout_JF_P,NOT(NETWORKDAYS.INTL(OFFSET(AC$4,,-Sens),OFFSET(AC$4,,-Sens),Chômés)))),IF(OR(AC$4=Tout_JF_P,NOT(NETWORKDAYS.INTL(AC$4,AC$4,Chômés))),"*",Montant),
"")))))),"")</f>
        <v/>
      </c>
      <c r="AD13" s="62" t="str">
        <f t="array" aca="1" ref="AD13" ca="1">IFERROR(IF(AD$4&lt;$D13,"",
IF(AD$4&gt;La_Dernière_Opération,"",
IF(AD$4=La_Dernière_Opération,Montant,
IF(AD$4=$D13,IF(OR(AD$4=Tout_JF_P,NOT(NETWORKDAYS.INTL(AD$4,AD$4,Chômés))),"*",Montant),
IF(_T_E=AD$4,IF(OR(AD$4=Tout_JF_P,NOT(NETWORKDAYS.INTL(AD$4,AD$4,Chômés))),"*",Montant),
IF(AND(OFFSET(AD13,,-Sens)&lt;&gt;"",OR(OFFSET(AD$4,,-Sens)=Tout_JF_P,NOT(NETWORKDAYS.INTL(OFFSET(AD$4,,-Sens),OFFSET(AD$4,,-Sens),Chômés)))),IF(OR(AD$4=Tout_JF_P,NOT(NETWORKDAYS.INTL(AD$4,AD$4,Chômés))),"*",Montant),
"")))))),"")</f>
        <v/>
      </c>
      <c r="AE13" s="62" t="str">
        <f t="array" aca="1" ref="AE13" ca="1">IFERROR(IF(AE$4&lt;$D13,"",
IF(AE$4&gt;La_Dernière_Opération,"",
IF(AE$4=La_Dernière_Opération,Montant,
IF(AE$4=$D13,IF(OR(AE$4=Tout_JF_P,NOT(NETWORKDAYS.INTL(AE$4,AE$4,Chômés))),"*",Montant),
IF(_T_E=AE$4,IF(OR(AE$4=Tout_JF_P,NOT(NETWORKDAYS.INTL(AE$4,AE$4,Chômés))),"*",Montant),
IF(AND(OFFSET(AE13,,-Sens)&lt;&gt;"",OR(OFFSET(AE$4,,-Sens)=Tout_JF_P,NOT(NETWORKDAYS.INTL(OFFSET(AE$4,,-Sens),OFFSET(AE$4,,-Sens),Chômés)))),IF(OR(AE$4=Tout_JF_P,NOT(NETWORKDAYS.INTL(AE$4,AE$4,Chômés))),"*",Montant),
"")))))),"")</f>
        <v/>
      </c>
      <c r="AF13" s="62" t="str">
        <f t="array" aca="1" ref="AF13" ca="1">IFERROR(IF(AF$4&lt;$D13,"",
IF(AF$4&gt;La_Dernière_Opération,"",
IF(AF$4=La_Dernière_Opération,Montant,
IF(AF$4=$D13,IF(OR(AF$4=Tout_JF_P,NOT(NETWORKDAYS.INTL(AF$4,AF$4,Chômés))),"*",Montant),
IF(_T_E=AF$4,IF(OR(AF$4=Tout_JF_P,NOT(NETWORKDAYS.INTL(AF$4,AF$4,Chômés))),"*",Montant),
IF(AND(OFFSET(AF13,,-Sens)&lt;&gt;"",OR(OFFSET(AF$4,,-Sens)=Tout_JF_P,NOT(NETWORKDAYS.INTL(OFFSET(AF$4,,-Sens),OFFSET(AF$4,,-Sens),Chômés)))),IF(OR(AF$4=Tout_JF_P,NOT(NETWORKDAYS.INTL(AF$4,AF$4,Chômés))),"*",Montant),
"")))))),"")</f>
        <v/>
      </c>
      <c r="AG13" s="62" t="str">
        <f t="array" aca="1" ref="AG13" ca="1">IFERROR(IF(AG$4&lt;$D13,"",
IF(AG$4&gt;La_Dernière_Opération,"",
IF(AG$4=La_Dernière_Opération,Montant,
IF(AG$4=$D13,IF(OR(AG$4=Tout_JF_P,NOT(NETWORKDAYS.INTL(AG$4,AG$4,Chômés))),"*",Montant),
IF(_T_E=AG$4,IF(OR(AG$4=Tout_JF_P,NOT(NETWORKDAYS.INTL(AG$4,AG$4,Chômés))),"*",Montant),
IF(AND(OFFSET(AG13,,-Sens)&lt;&gt;"",OR(OFFSET(AG$4,,-Sens)=Tout_JF_P,NOT(NETWORKDAYS.INTL(OFFSET(AG$4,,-Sens),OFFSET(AG$4,,-Sens),Chômés)))),IF(OR(AG$4=Tout_JF_P,NOT(NETWORKDAYS.INTL(AG$4,AG$4,Chômés))),"*",Montant),
"")))))),"")</f>
        <v/>
      </c>
      <c r="AH13" s="62" t="str">
        <f t="array" aca="1" ref="AH13" ca="1">IFERROR(IF(AH$4&lt;$D13,"",
IF(AH$4&gt;La_Dernière_Opération,"",
IF(AH$4=La_Dernière_Opération,Montant,
IF(AH$4=$D13,IF(OR(AH$4=Tout_JF_P,NOT(NETWORKDAYS.INTL(AH$4,AH$4,Chômés))),"*",Montant),
IF(_T_E=AH$4,IF(OR(AH$4=Tout_JF_P,NOT(NETWORKDAYS.INTL(AH$4,AH$4,Chômés))),"*",Montant),
IF(AND(OFFSET(AH13,,-Sens)&lt;&gt;"",OR(OFFSET(AH$4,,-Sens)=Tout_JF_P,NOT(NETWORKDAYS.INTL(OFFSET(AH$4,,-Sens),OFFSET(AH$4,,-Sens),Chômés)))),IF(OR(AH$4=Tout_JF_P,NOT(NETWORKDAYS.INTL(AH$4,AH$4,Chômés))),"*",Montant),
"")))))),"")</f>
        <v/>
      </c>
      <c r="AI13" s="62" t="str">
        <f t="array" aca="1" ref="AI13" ca="1">IFERROR(IF(AI$4&lt;$D13,"",
IF(AI$4&gt;La_Dernière_Opération,"",
IF(AI$4=La_Dernière_Opération,Montant,
IF(AI$4=$D13,IF(OR(AI$4=Tout_JF_P,NOT(NETWORKDAYS.INTL(AI$4,AI$4,Chômés))),"*",Montant),
IF(_T_E=AI$4,IF(OR(AI$4=Tout_JF_P,NOT(NETWORKDAYS.INTL(AI$4,AI$4,Chômés))),"*",Montant),
IF(AND(OFFSET(AI13,,-Sens)&lt;&gt;"",OR(OFFSET(AI$4,,-Sens)=Tout_JF_P,NOT(NETWORKDAYS.INTL(OFFSET(AI$4,,-Sens),OFFSET(AI$4,,-Sens),Chômés)))),IF(OR(AI$4=Tout_JF_P,NOT(NETWORKDAYS.INTL(AI$4,AI$4,Chômés))),"*",Montant),
"")))))),"")</f>
        <v/>
      </c>
      <c r="AJ13" s="62" t="str">
        <f t="array" aca="1" ref="AJ13" ca="1">IFERROR(IF(AJ$4&lt;$D13,"",
IF(AJ$4&gt;La_Dernière_Opération,"",
IF(AJ$4=La_Dernière_Opération,Montant,
IF(AJ$4=$D13,IF(OR(AJ$4=Tout_JF_P,NOT(NETWORKDAYS.INTL(AJ$4,AJ$4,Chômés))),"*",Montant),
IF(_T_E=AJ$4,IF(OR(AJ$4=Tout_JF_P,NOT(NETWORKDAYS.INTL(AJ$4,AJ$4,Chômés))),"*",Montant),
IF(AND(OFFSET(AJ13,,-Sens)&lt;&gt;"",OR(OFFSET(AJ$4,,-Sens)=Tout_JF_P,NOT(NETWORKDAYS.INTL(OFFSET(AJ$4,,-Sens),OFFSET(AJ$4,,-Sens),Chômés)))),IF(OR(AJ$4=Tout_JF_P,NOT(NETWORKDAYS.INTL(AJ$4,AJ$4,Chômés))),"*",Montant),
"")))))),"")</f>
        <v/>
      </c>
      <c r="AK13" s="62" t="str">
        <f t="array" aca="1" ref="AK13" ca="1">IFERROR(IF(AK$4&lt;$D13,"",
IF(AK$4&gt;La_Dernière_Opération,"",
IF(AK$4=La_Dernière_Opération,Montant,
IF(AK$4=$D13,IF(OR(AK$4=Tout_JF_P,NOT(NETWORKDAYS.INTL(AK$4,AK$4,Chômés))),"*",Montant),
IF(_T_E=AK$4,IF(OR(AK$4=Tout_JF_P,NOT(NETWORKDAYS.INTL(AK$4,AK$4,Chômés))),"*",Montant),
IF(AND(OFFSET(AK13,,-Sens)&lt;&gt;"",OR(OFFSET(AK$4,,-Sens)=Tout_JF_P,NOT(NETWORKDAYS.INTL(OFFSET(AK$4,,-Sens),OFFSET(AK$4,,-Sens),Chômés)))),IF(OR(AK$4=Tout_JF_P,NOT(NETWORKDAYS.INTL(AK$4,AK$4,Chômés))),"*",Montant),
"")))))),"")</f>
        <v/>
      </c>
      <c r="AL13" s="62" t="str">
        <f t="array" aca="1" ref="AL13" ca="1">IFERROR(IF(AL$4&lt;$D13,"",
IF(AL$4&gt;La_Dernière_Opération,"",
IF(AL$4=La_Dernière_Opération,Montant,
IF(AL$4=$D13,IF(OR(AL$4=Tout_JF_P,NOT(NETWORKDAYS.INTL(AL$4,AL$4,Chômés))),"*",Montant),
IF(_T_E=AL$4,IF(OR(AL$4=Tout_JF_P,NOT(NETWORKDAYS.INTL(AL$4,AL$4,Chômés))),"*",Montant),
IF(AND(OFFSET(AL13,,-Sens)&lt;&gt;"",OR(OFFSET(AL$4,,-Sens)=Tout_JF_P,NOT(NETWORKDAYS.INTL(OFFSET(AL$4,,-Sens),OFFSET(AL$4,,-Sens),Chômés)))),IF(OR(AL$4=Tout_JF_P,NOT(NETWORKDAYS.INTL(AL$4,AL$4,Chômés))),"*",Montant),
"")))))),"")</f>
        <v/>
      </c>
      <c r="AM13" s="62" t="str">
        <f t="array" aca="1" ref="AM13" ca="1">IFERROR(IF(AM$4&lt;$D13,"",
IF(AM$4&gt;La_Dernière_Opération,"",
IF(AM$4=La_Dernière_Opération,Montant,
IF(AM$4=$D13,IF(OR(AM$4=Tout_JF_P,NOT(NETWORKDAYS.INTL(AM$4,AM$4,Chômés))),"*",Montant),
IF(_T_E=AM$4,IF(OR(AM$4=Tout_JF_P,NOT(NETWORKDAYS.INTL(AM$4,AM$4,Chômés))),"*",Montant),
IF(AND(OFFSET(AM13,,-Sens)&lt;&gt;"",OR(OFFSET(AM$4,,-Sens)=Tout_JF_P,NOT(NETWORKDAYS.INTL(OFFSET(AM$4,,-Sens),OFFSET(AM$4,,-Sens),Chômés)))),IF(OR(AM$4=Tout_JF_P,NOT(NETWORKDAYS.INTL(AM$4,AM$4,Chômés))),"*",Montant),
"")))))),"")</f>
        <v/>
      </c>
      <c r="AN13" s="62" t="str">
        <f t="array" aca="1" ref="AN13" ca="1">IFERROR(IF(AN$4&lt;$D13,"",
IF(AN$4&gt;La_Dernière_Opération,"",
IF(AN$4=La_Dernière_Opération,Montant,
IF(AN$4=$D13,IF(OR(AN$4=Tout_JF_P,NOT(NETWORKDAYS.INTL(AN$4,AN$4,Chômés))),"*",Montant),
IF(_T_E=AN$4,IF(OR(AN$4=Tout_JF_P,NOT(NETWORKDAYS.INTL(AN$4,AN$4,Chômés))),"*",Montant),
IF(AND(OFFSET(AN13,,-Sens)&lt;&gt;"",OR(OFFSET(AN$4,,-Sens)=Tout_JF_P,NOT(NETWORKDAYS.INTL(OFFSET(AN$4,,-Sens),OFFSET(AN$4,,-Sens),Chômés)))),IF(OR(AN$4=Tout_JF_P,NOT(NETWORKDAYS.INTL(AN$4,AN$4,Chômés))),"*",Montant),
"")))))),"")</f>
        <v/>
      </c>
      <c r="AO13" s="62" t="str">
        <f t="array" aca="1" ref="AO13" ca="1">IFERROR(IF(AO$4&lt;$D13,"",
IF(AO$4&gt;La_Dernière_Opération,"",
IF(AO$4=La_Dernière_Opération,Montant,
IF(AO$4=$D13,IF(OR(AO$4=Tout_JF_P,NOT(NETWORKDAYS.INTL(AO$4,AO$4,Chômés))),"*",Montant),
IF(_T_E=AO$4,IF(OR(AO$4=Tout_JF_P,NOT(NETWORKDAYS.INTL(AO$4,AO$4,Chômés))),"*",Montant),
IF(AND(OFFSET(AO13,,-Sens)&lt;&gt;"",OR(OFFSET(AO$4,,-Sens)=Tout_JF_P,NOT(NETWORKDAYS.INTL(OFFSET(AO$4,,-Sens),OFFSET(AO$4,,-Sens),Chômés)))),IF(OR(AO$4=Tout_JF_P,NOT(NETWORKDAYS.INTL(AO$4,AO$4,Chômés))),"*",Montant),
"")))))),"")</f>
        <v/>
      </c>
      <c r="AP13" s="62" t="str">
        <f t="array" aca="1" ref="AP13" ca="1">IFERROR(IF(AP$4&lt;$D13,"",
IF(AP$4&gt;La_Dernière_Opération,"",
IF(AP$4=La_Dernière_Opération,Montant,
IF(AP$4=$D13,IF(OR(AP$4=Tout_JF_P,NOT(NETWORKDAYS.INTL(AP$4,AP$4,Chômés))),"*",Montant),
IF(_T_E=AP$4,IF(OR(AP$4=Tout_JF_P,NOT(NETWORKDAYS.INTL(AP$4,AP$4,Chômés))),"*",Montant),
IF(AND(OFFSET(AP13,,-Sens)&lt;&gt;"",OR(OFFSET(AP$4,,-Sens)=Tout_JF_P,NOT(NETWORKDAYS.INTL(OFFSET(AP$4,,-Sens),OFFSET(AP$4,,-Sens),Chômés)))),IF(OR(AP$4=Tout_JF_P,NOT(NETWORKDAYS.INTL(AP$4,AP$4,Chômés))),"*",Montant),
"")))))),"")</f>
        <v/>
      </c>
      <c r="AQ13" s="62" t="str">
        <f t="array" aca="1" ref="AQ13" ca="1">IFERROR(IF(AQ$4&lt;$D13,"",
IF(AQ$4&gt;La_Dernière_Opération,"",
IF(AQ$4=La_Dernière_Opération,Montant,
IF(AQ$4=$D13,IF(OR(AQ$4=Tout_JF_P,NOT(NETWORKDAYS.INTL(AQ$4,AQ$4,Chômés))),"*",Montant),
IF(_T_E=AQ$4,IF(OR(AQ$4=Tout_JF_P,NOT(NETWORKDAYS.INTL(AQ$4,AQ$4,Chômés))),"*",Montant),
IF(AND(OFFSET(AQ13,,-Sens)&lt;&gt;"",OR(OFFSET(AQ$4,,-Sens)=Tout_JF_P,NOT(NETWORKDAYS.INTL(OFFSET(AQ$4,,-Sens),OFFSET(AQ$4,,-Sens),Chômés)))),IF(OR(AQ$4=Tout_JF_P,NOT(NETWORKDAYS.INTL(AQ$4,AQ$4,Chômés))),"*",Montant),
"")))))),"")</f>
        <v/>
      </c>
      <c r="AR13" s="62" t="str">
        <f t="array" aca="1" ref="AR13" ca="1">IFERROR(IF(AR$4&lt;$D13,"",
IF(AR$4&gt;La_Dernière_Opération,"",
IF(AR$4=La_Dernière_Opération,Montant,
IF(AR$4=$D13,IF(OR(AR$4=Tout_JF_P,NOT(NETWORKDAYS.INTL(AR$4,AR$4,Chômés))),"*",Montant),
IF(_T_E=AR$4,IF(OR(AR$4=Tout_JF_P,NOT(NETWORKDAYS.INTL(AR$4,AR$4,Chômés))),"*",Montant),
IF(AND(OFFSET(AR13,,-Sens)&lt;&gt;"",OR(OFFSET(AR$4,,-Sens)=Tout_JF_P,NOT(NETWORKDAYS.INTL(OFFSET(AR$4,,-Sens),OFFSET(AR$4,,-Sens),Chômés)))),IF(OR(AR$4=Tout_JF_P,NOT(NETWORKDAYS.INTL(AR$4,AR$4,Chômés))),"*",Montant),
"")))))),"")</f>
        <v/>
      </c>
      <c r="AS13" s="62" t="str">
        <f t="array" aca="1" ref="AS13" ca="1">IFERROR(IF(AS$4&lt;$D13,"",
IF(AS$4&gt;La_Dernière_Opération,"",
IF(AS$4=La_Dernière_Opération,Montant,
IF(AS$4=$D13,IF(OR(AS$4=Tout_JF_P,NOT(NETWORKDAYS.INTL(AS$4,AS$4,Chômés))),"*",Montant),
IF(_T_E=AS$4,IF(OR(AS$4=Tout_JF_P,NOT(NETWORKDAYS.INTL(AS$4,AS$4,Chômés))),"*",Montant),
IF(AND(OFFSET(AS13,,-Sens)&lt;&gt;"",OR(OFFSET(AS$4,,-Sens)=Tout_JF_P,NOT(NETWORKDAYS.INTL(OFFSET(AS$4,,-Sens),OFFSET(AS$4,,-Sens),Chômés)))),IF(OR(AS$4=Tout_JF_P,NOT(NETWORKDAYS.INTL(AS$4,AS$4,Chômés))),"*",Montant),
"")))))),"")</f>
        <v/>
      </c>
      <c r="AT13" s="62" t="str">
        <f t="array" aca="1" ref="AT13" ca="1">IFERROR(IF(AT$4&lt;$D13,"",
IF(AT$4&gt;La_Dernière_Opération,"",
IF(AT$4=La_Dernière_Opération,Montant,
IF(AT$4=$D13,IF(OR(AT$4=Tout_JF_P,NOT(NETWORKDAYS.INTL(AT$4,AT$4,Chômés))),"*",Montant),
IF(_T_E=AT$4,IF(OR(AT$4=Tout_JF_P,NOT(NETWORKDAYS.INTL(AT$4,AT$4,Chômés))),"*",Montant),
IF(AND(OFFSET(AT13,,-Sens)&lt;&gt;"",OR(OFFSET(AT$4,,-Sens)=Tout_JF_P,NOT(NETWORKDAYS.INTL(OFFSET(AT$4,,-Sens),OFFSET(AT$4,,-Sens),Chômés)))),IF(OR(AT$4=Tout_JF_P,NOT(NETWORKDAYS.INTL(AT$4,AT$4,Chômés))),"*",Montant),
"")))))),"")</f>
        <v/>
      </c>
      <c r="AU13" s="62" t="str">
        <f t="array" aca="1" ref="AU13" ca="1">IFERROR(IF(AU$4&lt;$D13,"",
IF(AU$4&gt;La_Dernière_Opération,"",
IF(AU$4=La_Dernière_Opération,Montant,
IF(AU$4=$D13,IF(OR(AU$4=Tout_JF_P,NOT(NETWORKDAYS.INTL(AU$4,AU$4,Chômés))),"*",Montant),
IF(_T_E=AU$4,IF(OR(AU$4=Tout_JF_P,NOT(NETWORKDAYS.INTL(AU$4,AU$4,Chômés))),"*",Montant),
IF(AND(OFFSET(AU13,,-Sens)&lt;&gt;"",OR(OFFSET(AU$4,,-Sens)=Tout_JF_P,NOT(NETWORKDAYS.INTL(OFFSET(AU$4,,-Sens),OFFSET(AU$4,,-Sens),Chômés)))),IF(OR(AU$4=Tout_JF_P,NOT(NETWORKDAYS.INTL(AU$4,AU$4,Chômés))),"*",Montant),
"")))))),"")</f>
        <v/>
      </c>
      <c r="AV13" s="62" t="str">
        <f t="array" aca="1" ref="AV13" ca="1">IFERROR(IF(AV$4&lt;$D13,"",
IF(AV$4&gt;La_Dernière_Opération,"",
IF(AV$4=La_Dernière_Opération,Montant,
IF(AV$4=$D13,IF(OR(AV$4=Tout_JF_P,NOT(NETWORKDAYS.INTL(AV$4,AV$4,Chômés))),"*",Montant),
IF(_T_E=AV$4,IF(OR(AV$4=Tout_JF_P,NOT(NETWORKDAYS.INTL(AV$4,AV$4,Chômés))),"*",Montant),
IF(AND(OFFSET(AV13,,-Sens)&lt;&gt;"",OR(OFFSET(AV$4,,-Sens)=Tout_JF_P,NOT(NETWORKDAYS.INTL(OFFSET(AV$4,,-Sens),OFFSET(AV$4,,-Sens),Chômés)))),IF(OR(AV$4=Tout_JF_P,NOT(NETWORKDAYS.INTL(AV$4,AV$4,Chômés))),"*",Montant),
"")))))),"")</f>
        <v/>
      </c>
      <c r="AW13" s="62" t="str">
        <f t="array" aca="1" ref="AW13" ca="1">IFERROR(IF(AW$4&lt;$D13,"",
IF(AW$4&gt;La_Dernière_Opération,"",
IF(AW$4=La_Dernière_Opération,Montant,
IF(AW$4=$D13,IF(OR(AW$4=Tout_JF_P,NOT(NETWORKDAYS.INTL(AW$4,AW$4,Chômés))),"*",Montant),
IF(_T_E=AW$4,IF(OR(AW$4=Tout_JF_P,NOT(NETWORKDAYS.INTL(AW$4,AW$4,Chômés))),"*",Montant),
IF(AND(OFFSET(AW13,,-Sens)&lt;&gt;"",OR(OFFSET(AW$4,,-Sens)=Tout_JF_P,NOT(NETWORKDAYS.INTL(OFFSET(AW$4,,-Sens),OFFSET(AW$4,,-Sens),Chômés)))),IF(OR(AW$4=Tout_JF_P,NOT(NETWORKDAYS.INTL(AW$4,AW$4,Chômés))),"*",Montant),
"")))))),"")</f>
        <v/>
      </c>
      <c r="AX13" s="62" t="str">
        <f t="array" aca="1" ref="AX13" ca="1">IFERROR(IF(AX$4&lt;$D13,"",
IF(AX$4&gt;La_Dernière_Opération,"",
IF(AX$4=La_Dernière_Opération,Montant,
IF(AX$4=$D13,IF(OR(AX$4=Tout_JF_P,NOT(NETWORKDAYS.INTL(AX$4,AX$4,Chômés))),"*",Montant),
IF(_T_E=AX$4,IF(OR(AX$4=Tout_JF_P,NOT(NETWORKDAYS.INTL(AX$4,AX$4,Chômés))),"*",Montant),
IF(AND(OFFSET(AX13,,-Sens)&lt;&gt;"",OR(OFFSET(AX$4,,-Sens)=Tout_JF_P,NOT(NETWORKDAYS.INTL(OFFSET(AX$4,,-Sens),OFFSET(AX$4,,-Sens),Chômés)))),IF(OR(AX$4=Tout_JF_P,NOT(NETWORKDAYS.INTL(AX$4,AX$4,Chômés))),"*",Montant),
"")))))),"")</f>
        <v/>
      </c>
    </row>
    <row r="14" spans="1:50" ht="26.25" x14ac:dyDescent="0.25">
      <c r="A14" s="63" t="s">
        <v>121</v>
      </c>
      <c r="B14" s="44" t="s">
        <v>110</v>
      </c>
      <c r="C14" s="35"/>
      <c r="D14" s="56">
        <v>44155</v>
      </c>
      <c r="E14" s="30" t="s">
        <v>57</v>
      </c>
      <c r="F14" s="30">
        <v>10000</v>
      </c>
      <c r="G14" s="35"/>
      <c r="H14" s="56">
        <f t="array" aca="1" ref="H14" ca="1">IF(OR($D14=Fériés,$D14=Ponts,NOT(NETWORKDAYS.INTL($D14,$D14,Chômés))),"Erreur de",IF($D14="","Absence de",IFERROR(
IF($I14="Terminé","Opération",
IF(TODAY()&lt;=$D14,$D14,
IF($I14&lt;WORKDAY.INTL(Prochaine_Echéance,IF(OR(WORKDAY.INTL(Prochaine_Echéance,0,Chômés,Tout_JF_P)=Tout_JF_P),1,0)*Sens,Chômés,Tout_JF_P),
$I14,
WORKDAY.INTL(Prochaine_Echéance,IF(OR(WORKDAY.INTL(Prochaine_Echéance,0,Chômés,Tout_JF_P)=Tout_JF_P),1,0)*Sens,Chômés,Tout_JF_P))
)),
IF($D14="","Absence de","Erreur de"))))</f>
        <v>44155</v>
      </c>
      <c r="I14" s="60" t="str">
        <f t="array" aca="1" ref="I14" ca="1">IF(OR($D14=Fériés,$D14=Ponts,NOT(NETWORKDAYS.INTL($D14,$D14,Chômés))),"date de début",IFERROR(
IF(La_Dernière_Opération&gt;EDATE($D14,100),"Perpétuel",
IF(La_Dernière_Opération&lt;TODAY(),"Terminé",La_Dernière_Opération)),IF(AND(ISNUMBER($D14),$E14=""),"périodicité","date de début")))</f>
        <v>date de début</v>
      </c>
      <c r="J14" s="40" t="str">
        <f t="array" aca="1" ref="J14" ca="1">IFERROR(IF(J$4&lt;$D14,"",
IF(J$4&gt;La_Dernière_Opération,"",
IF(J$4=La_Dernière_Opération,Montant,
IF(J$4=$D14,IF(OR(J$4=Tout_JF_P,NOT(NETWORKDAYS.INTL(J$4,J$4,Chômés))),"*",Montant),
IF(_T_E=J$4,IF(OR(J$4=Tout_JF_P,NOT(NETWORKDAYS.INTL(J$4,J$4,Chômés))),"*",Montant),
IF(AND(OFFSET(J14,,-Sens)&lt;&gt;"",OR(OFFSET(J$4,,-Sens)=Tout_JF_P,NOT(NETWORKDAYS.INTL(OFFSET(J$4,,-Sens),OFFSET(J$4,,-Sens),Chômés)))),IF(OR(J$4=Tout_JF_P,NOT(NETWORKDAYS.INTL(J$4,J$4,Chômés))),"*",Montant),
"")))))),"")</f>
        <v/>
      </c>
      <c r="K14" s="40" t="str">
        <f t="array" aca="1" ref="K14" ca="1">IFERROR(IF(K$4&lt;$D14,"",
IF(K$4&gt;La_Dernière_Opération,"",
IF(K$4=La_Dernière_Opération,Montant,
IF(K$4=$D14,IF(OR(K$4=Tout_JF_P,NOT(NETWORKDAYS.INTL(K$4,K$4,Chômés))),"*",Montant),
IF(_T_E=K$4,IF(OR(K$4=Tout_JF_P,NOT(NETWORKDAYS.INTL(K$4,K$4,Chômés))),"*",Montant),
IF(AND(OFFSET(K14,,-Sens)&lt;&gt;"",OR(OFFSET(K$4,,-Sens)=Tout_JF_P,NOT(NETWORKDAYS.INTL(OFFSET(K$4,,-Sens),OFFSET(K$4,,-Sens),Chômés)))),IF(OR(K$4=Tout_JF_P,NOT(NETWORKDAYS.INTL(K$4,K$4,Chômés))),"*",Montant),
"")))))),"")</f>
        <v/>
      </c>
      <c r="L14" s="40" t="str">
        <f t="array" aca="1" ref="L14" ca="1">IFERROR(IF(L$4&lt;$D14,"",
IF(L$4&gt;La_Dernière_Opération,"",
IF(L$4=La_Dernière_Opération,Montant,
IF(L$4=$D14,IF(OR(L$4=Tout_JF_P,NOT(NETWORKDAYS.INTL(L$4,L$4,Chômés))),"*",Montant),
IF(_T_E=L$4,IF(OR(L$4=Tout_JF_P,NOT(NETWORKDAYS.INTL(L$4,L$4,Chômés))),"*",Montant),
IF(AND(OFFSET(L14,,-Sens)&lt;&gt;"",OR(OFFSET(L$4,,-Sens)=Tout_JF_P,NOT(NETWORKDAYS.INTL(OFFSET(L$4,,-Sens),OFFSET(L$4,,-Sens),Chômés)))),IF(OR(L$4=Tout_JF_P,NOT(NETWORKDAYS.INTL(L$4,L$4,Chômés))),"*",Montant),
"")))))),"")</f>
        <v/>
      </c>
      <c r="M14" s="40" t="str">
        <f t="array" aca="1" ref="M14" ca="1">IFERROR(IF(M$4&lt;$D14,"",
IF(M$4&gt;La_Dernière_Opération,"",
IF(M$4=La_Dernière_Opération,Montant,
IF(M$4=$D14,IF(OR(M$4=Tout_JF_P,NOT(NETWORKDAYS.INTL(M$4,M$4,Chômés))),"*",Montant),
IF(_T_E=M$4,IF(OR(M$4=Tout_JF_P,NOT(NETWORKDAYS.INTL(M$4,M$4,Chômés))),"*",Montant),
IF(AND(OFFSET(M14,,-Sens)&lt;&gt;"",OR(OFFSET(M$4,,-Sens)=Tout_JF_P,NOT(NETWORKDAYS.INTL(OFFSET(M$4,,-Sens),OFFSET(M$4,,-Sens),Chômés)))),IF(OR(M$4=Tout_JF_P,NOT(NETWORKDAYS.INTL(M$4,M$4,Chômés))),"*",Montant),
"")))))),"")</f>
        <v/>
      </c>
      <c r="N14" s="40" t="str">
        <f t="array" aca="1" ref="N14" ca="1">IFERROR(IF(N$4&lt;$D14,"",
IF(N$4&gt;La_Dernière_Opération,"",
IF(N$4=La_Dernière_Opération,Montant,
IF(N$4=$D14,IF(OR(N$4=Tout_JF_P,NOT(NETWORKDAYS.INTL(N$4,N$4,Chômés))),"*",Montant),
IF(_T_E=N$4,IF(OR(N$4=Tout_JF_P,NOT(NETWORKDAYS.INTL(N$4,N$4,Chômés))),"*",Montant),
IF(AND(OFFSET(N14,,-Sens)&lt;&gt;"",OR(OFFSET(N$4,,-Sens)=Tout_JF_P,NOT(NETWORKDAYS.INTL(OFFSET(N$4,,-Sens),OFFSET(N$4,,-Sens),Chômés)))),IF(OR(N$4=Tout_JF_P,NOT(NETWORKDAYS.INTL(N$4,N$4,Chômés))),"*",Montant),
"")))))),"")</f>
        <v/>
      </c>
      <c r="O14" s="40" t="str">
        <f t="array" aca="1" ref="O14" ca="1">IFERROR(IF(O$4&lt;$D14,"",
IF(O$4&gt;La_Dernière_Opération,"",
IF(O$4=La_Dernière_Opération,Montant,
IF(O$4=$D14,IF(OR(O$4=Tout_JF_P,NOT(NETWORKDAYS.INTL(O$4,O$4,Chômés))),"*",Montant),
IF(_T_E=O$4,IF(OR(O$4=Tout_JF_P,NOT(NETWORKDAYS.INTL(O$4,O$4,Chômés))),"*",Montant),
IF(AND(OFFSET(O14,,-Sens)&lt;&gt;"",OR(OFFSET(O$4,,-Sens)=Tout_JF_P,NOT(NETWORKDAYS.INTL(OFFSET(O$4,,-Sens),OFFSET(O$4,,-Sens),Chômés)))),IF(OR(O$4=Tout_JF_P,NOT(NETWORKDAYS.INTL(O$4,O$4,Chômés))),"*",Montant),
"")))))),"")</f>
        <v/>
      </c>
      <c r="P14" s="40" t="str">
        <f t="array" aca="1" ref="P14" ca="1">IFERROR(IF(P$4&lt;$D14,"",
IF(P$4&gt;La_Dernière_Opération,"",
IF(P$4=La_Dernière_Opération,Montant,
IF(P$4=$D14,IF(OR(P$4=Tout_JF_P,NOT(NETWORKDAYS.INTL(P$4,P$4,Chômés))),"*",Montant),
IF(_T_E=P$4,IF(OR(P$4=Tout_JF_P,NOT(NETWORKDAYS.INTL(P$4,P$4,Chômés))),"*",Montant),
IF(AND(OFFSET(P14,,-Sens)&lt;&gt;"",OR(OFFSET(P$4,,-Sens)=Tout_JF_P,NOT(NETWORKDAYS.INTL(OFFSET(P$4,,-Sens),OFFSET(P$4,,-Sens),Chômés)))),IF(OR(P$4=Tout_JF_P,NOT(NETWORKDAYS.INTL(P$4,P$4,Chômés))),"*",Montant),
"")))))),"")</f>
        <v/>
      </c>
      <c r="Q14" s="40" t="str">
        <f t="array" aca="1" ref="Q14" ca="1">IFERROR(IF(Q$4&lt;$D14,"",
IF(Q$4&gt;La_Dernière_Opération,"",
IF(Q$4=La_Dernière_Opération,Montant,
IF(Q$4=$D14,IF(OR(Q$4=Tout_JF_P,NOT(NETWORKDAYS.INTL(Q$4,Q$4,Chômés))),"*",Montant),
IF(_T_E=Q$4,IF(OR(Q$4=Tout_JF_P,NOT(NETWORKDAYS.INTL(Q$4,Q$4,Chômés))),"*",Montant),
IF(AND(OFFSET(Q14,,-Sens)&lt;&gt;"",OR(OFFSET(Q$4,,-Sens)=Tout_JF_P,NOT(NETWORKDAYS.INTL(OFFSET(Q$4,,-Sens),OFFSET(Q$4,,-Sens),Chômés)))),IF(OR(Q$4=Tout_JF_P,NOT(NETWORKDAYS.INTL(Q$4,Q$4,Chômés))),"*",Montant),
"")))))),"")</f>
        <v/>
      </c>
      <c r="R14" s="62" t="str">
        <f t="array" aca="1" ref="R14" ca="1">IFERROR(IF(R$4&lt;$D14,"",
IF(R$4&gt;La_Dernière_Opération,"",
IF(R$4=La_Dernière_Opération,Montant,
IF(R$4=$D14,IF(OR(R$4=Tout_JF_P,NOT(NETWORKDAYS.INTL(R$4,R$4,Chômés))),"*",Montant),
IF(_T_E=R$4,IF(OR(R$4=Tout_JF_P,NOT(NETWORKDAYS.INTL(R$4,R$4,Chômés))),"*",Montant),
IF(AND(OFFSET(R14,,-Sens)&lt;&gt;"",OR(OFFSET(R$4,,-Sens)=Tout_JF_P,NOT(NETWORKDAYS.INTL(OFFSET(R$4,,-Sens),OFFSET(R$4,,-Sens),Chômés)))),IF(OR(R$4=Tout_JF_P,NOT(NETWORKDAYS.INTL(R$4,R$4,Chômés))),"*",Montant),
"")))))),"")</f>
        <v/>
      </c>
      <c r="S14" s="62" t="str">
        <f t="array" aca="1" ref="S14" ca="1">IFERROR(IF(S$4&lt;$D14,"",
IF(S$4&gt;La_Dernière_Opération,"",
IF(S$4=La_Dernière_Opération,Montant,
IF(S$4=$D14,IF(OR(S$4=Tout_JF_P,NOT(NETWORKDAYS.INTL(S$4,S$4,Chômés))),"*",Montant),
IF(_T_E=S$4,IF(OR(S$4=Tout_JF_P,NOT(NETWORKDAYS.INTL(S$4,S$4,Chômés))),"*",Montant),
IF(AND(OFFSET(S14,,-Sens)&lt;&gt;"",OR(OFFSET(S$4,,-Sens)=Tout_JF_P,NOT(NETWORKDAYS.INTL(OFFSET(S$4,,-Sens),OFFSET(S$4,,-Sens),Chômés)))),IF(OR(S$4=Tout_JF_P,NOT(NETWORKDAYS.INTL(S$4,S$4,Chômés))),"*",Montant),
"")))))),"")</f>
        <v/>
      </c>
      <c r="T14" s="62" t="str">
        <f t="array" aca="1" ref="T14" ca="1">IFERROR(IF(T$4&lt;$D14,"",
IF(T$4&gt;La_Dernière_Opération,"",
IF(T$4=La_Dernière_Opération,Montant,
IF(T$4=$D14,IF(OR(T$4=Tout_JF_P,NOT(NETWORKDAYS.INTL(T$4,T$4,Chômés))),"*",Montant),
IF(_T_E=T$4,IF(OR(T$4=Tout_JF_P,NOT(NETWORKDAYS.INTL(T$4,T$4,Chômés))),"*",Montant),
IF(AND(OFFSET(T14,,-Sens)&lt;&gt;"",OR(OFFSET(T$4,,-Sens)=Tout_JF_P,NOT(NETWORKDAYS.INTL(OFFSET(T$4,,-Sens),OFFSET(T$4,,-Sens),Chômés)))),IF(OR(T$4=Tout_JF_P,NOT(NETWORKDAYS.INTL(T$4,T$4,Chômés))),"*",Montant),
"")))))),"")</f>
        <v/>
      </c>
      <c r="U14" s="62" t="str">
        <f t="array" aca="1" ref="U14" ca="1">IFERROR(IF(U$4&lt;$D14,"",
IF(U$4&gt;La_Dernière_Opération,"",
IF(U$4=La_Dernière_Opération,Montant,
IF(U$4=$D14,IF(OR(U$4=Tout_JF_P,NOT(NETWORKDAYS.INTL(U$4,U$4,Chômés))),"*",Montant),
IF(_T_E=U$4,IF(OR(U$4=Tout_JF_P,NOT(NETWORKDAYS.INTL(U$4,U$4,Chômés))),"*",Montant),
IF(AND(OFFSET(U14,,-Sens)&lt;&gt;"",OR(OFFSET(U$4,,-Sens)=Tout_JF_P,NOT(NETWORKDAYS.INTL(OFFSET(U$4,,-Sens),OFFSET(U$4,,-Sens),Chômés)))),IF(OR(U$4=Tout_JF_P,NOT(NETWORKDAYS.INTL(U$4,U$4,Chômés))),"*",Montant),
"")))))),"")</f>
        <v/>
      </c>
      <c r="V14" s="62" t="str">
        <f t="array" aca="1" ref="V14" ca="1">IFERROR(IF(V$4&lt;$D14,"",
IF(V$4&gt;La_Dernière_Opération,"",
IF(V$4=La_Dernière_Opération,Montant,
IF(V$4=$D14,IF(OR(V$4=Tout_JF_P,NOT(NETWORKDAYS.INTL(V$4,V$4,Chômés))),"*",Montant),
IF(_T_E=V$4,IF(OR(V$4=Tout_JF_P,NOT(NETWORKDAYS.INTL(V$4,V$4,Chômés))),"*",Montant),
IF(AND(OFFSET(V14,,-Sens)&lt;&gt;"",OR(OFFSET(V$4,,-Sens)=Tout_JF_P,NOT(NETWORKDAYS.INTL(OFFSET(V$4,,-Sens),OFFSET(V$4,,-Sens),Chômés)))),IF(OR(V$4=Tout_JF_P,NOT(NETWORKDAYS.INTL(V$4,V$4,Chômés))),"*",Montant),
"")))))),"")</f>
        <v/>
      </c>
      <c r="W14" s="62" t="str">
        <f t="array" aca="1" ref="W14" ca="1">IFERROR(IF(W$4&lt;$D14,"",
IF(W$4&gt;La_Dernière_Opération,"",
IF(W$4=La_Dernière_Opération,Montant,
IF(W$4=$D14,IF(OR(W$4=Tout_JF_P,NOT(NETWORKDAYS.INTL(W$4,W$4,Chômés))),"*",Montant),
IF(_T_E=W$4,IF(OR(W$4=Tout_JF_P,NOT(NETWORKDAYS.INTL(W$4,W$4,Chômés))),"*",Montant),
IF(AND(OFFSET(W14,,-Sens)&lt;&gt;"",OR(OFFSET(W$4,,-Sens)=Tout_JF_P,NOT(NETWORKDAYS.INTL(OFFSET(W$4,,-Sens),OFFSET(W$4,,-Sens),Chômés)))),IF(OR(W$4=Tout_JF_P,NOT(NETWORKDAYS.INTL(W$4,W$4,Chômés))),"*",Montant),
"")))))),"")</f>
        <v/>
      </c>
      <c r="X14" s="62" t="str">
        <f t="array" aca="1" ref="X14" ca="1">IFERROR(IF(X$4&lt;$D14,"",
IF(X$4&gt;La_Dernière_Opération,"",
IF(X$4=La_Dernière_Opération,Montant,
IF(X$4=$D14,IF(OR(X$4=Tout_JF_P,NOT(NETWORKDAYS.INTL(X$4,X$4,Chômés))),"*",Montant),
IF(_T_E=X$4,IF(OR(X$4=Tout_JF_P,NOT(NETWORKDAYS.INTL(X$4,X$4,Chômés))),"*",Montant),
IF(AND(OFFSET(X14,,-Sens)&lt;&gt;"",OR(OFFSET(X$4,,-Sens)=Tout_JF_P,NOT(NETWORKDAYS.INTL(OFFSET(X$4,,-Sens),OFFSET(X$4,,-Sens),Chômés)))),IF(OR(X$4=Tout_JF_P,NOT(NETWORKDAYS.INTL(X$4,X$4,Chômés))),"*",Montant),
"")))))),"")</f>
        <v/>
      </c>
      <c r="Y14" s="62" t="str">
        <f t="array" aca="1" ref="Y14" ca="1">IFERROR(IF(Y$4&lt;$D14,"",
IF(Y$4&gt;La_Dernière_Opération,"",
IF(Y$4=La_Dernière_Opération,Montant,
IF(Y$4=$D14,IF(OR(Y$4=Tout_JF_P,NOT(NETWORKDAYS.INTL(Y$4,Y$4,Chômés))),"*",Montant),
IF(_T_E=Y$4,IF(OR(Y$4=Tout_JF_P,NOT(NETWORKDAYS.INTL(Y$4,Y$4,Chômés))),"*",Montant),
IF(AND(OFFSET(Y14,,-Sens)&lt;&gt;"",OR(OFFSET(Y$4,,-Sens)=Tout_JF_P,NOT(NETWORKDAYS.INTL(OFFSET(Y$4,,-Sens),OFFSET(Y$4,,-Sens),Chômés)))),IF(OR(Y$4=Tout_JF_P,NOT(NETWORKDAYS.INTL(Y$4,Y$4,Chômés))),"*",Montant),
"")))))),"")</f>
        <v/>
      </c>
      <c r="Z14" s="62" t="str">
        <f t="array" aca="1" ref="Z14" ca="1">IFERROR(IF(Z$4&lt;$D14,"",
IF(Z$4&gt;La_Dernière_Opération,"",
IF(Z$4=La_Dernière_Opération,Montant,
IF(Z$4=$D14,IF(OR(Z$4=Tout_JF_P,NOT(NETWORKDAYS.INTL(Z$4,Z$4,Chômés))),"*",Montant),
IF(_T_E=Z$4,IF(OR(Z$4=Tout_JF_P,NOT(NETWORKDAYS.INTL(Z$4,Z$4,Chômés))),"*",Montant),
IF(AND(OFFSET(Z14,,-Sens)&lt;&gt;"",OR(OFFSET(Z$4,,-Sens)=Tout_JF_P,NOT(NETWORKDAYS.INTL(OFFSET(Z$4,,-Sens),OFFSET(Z$4,,-Sens),Chômés)))),IF(OR(Z$4=Tout_JF_P,NOT(NETWORKDAYS.INTL(Z$4,Z$4,Chômés))),"*",Montant),
"")))))),"")</f>
        <v/>
      </c>
      <c r="AA14" s="62" t="str">
        <f t="array" aca="1" ref="AA14" ca="1">IFERROR(IF(AA$4&lt;$D14,"",
IF(AA$4&gt;La_Dernière_Opération,"",
IF(AA$4=La_Dernière_Opération,Montant,
IF(AA$4=$D14,IF(OR(AA$4=Tout_JF_P,NOT(NETWORKDAYS.INTL(AA$4,AA$4,Chômés))),"*",Montant),
IF(_T_E=AA$4,IF(OR(AA$4=Tout_JF_P,NOT(NETWORKDAYS.INTL(AA$4,AA$4,Chômés))),"*",Montant),
IF(AND(OFFSET(AA14,,-Sens)&lt;&gt;"",OR(OFFSET(AA$4,,-Sens)=Tout_JF_P,NOT(NETWORKDAYS.INTL(OFFSET(AA$4,,-Sens),OFFSET(AA$4,,-Sens),Chômés)))),IF(OR(AA$4=Tout_JF_P,NOT(NETWORKDAYS.INTL(AA$4,AA$4,Chômés))),"*",Montant),
"")))))),"")</f>
        <v/>
      </c>
      <c r="AB14" s="62" t="str">
        <f t="array" aca="1" ref="AB14" ca="1">IFERROR(IF(AB$4&lt;$D14,"",
IF(AB$4&gt;La_Dernière_Opération,"",
IF(AB$4=La_Dernière_Opération,Montant,
IF(AB$4=$D14,IF(OR(AB$4=Tout_JF_P,NOT(NETWORKDAYS.INTL(AB$4,AB$4,Chômés))),"*",Montant),
IF(_T_E=AB$4,IF(OR(AB$4=Tout_JF_P,NOT(NETWORKDAYS.INTL(AB$4,AB$4,Chômés))),"*",Montant),
IF(AND(OFFSET(AB14,,-Sens)&lt;&gt;"",OR(OFFSET(AB$4,,-Sens)=Tout_JF_P,NOT(NETWORKDAYS.INTL(OFFSET(AB$4,,-Sens),OFFSET(AB$4,,-Sens),Chômés)))),IF(OR(AB$4=Tout_JF_P,NOT(NETWORKDAYS.INTL(AB$4,AB$4,Chômés))),"*",Montant),
"")))))),"")</f>
        <v/>
      </c>
      <c r="AC14" s="62" t="str">
        <f t="array" aca="1" ref="AC14" ca="1">IFERROR(IF(AC$4&lt;$D14,"",
IF(AC$4&gt;La_Dernière_Opération,"",
IF(AC$4=La_Dernière_Opération,Montant,
IF(AC$4=$D14,IF(OR(AC$4=Tout_JF_P,NOT(NETWORKDAYS.INTL(AC$4,AC$4,Chômés))),"*",Montant),
IF(_T_E=AC$4,IF(OR(AC$4=Tout_JF_P,NOT(NETWORKDAYS.INTL(AC$4,AC$4,Chômés))),"*",Montant),
IF(AND(OFFSET(AC14,,-Sens)&lt;&gt;"",OR(OFFSET(AC$4,,-Sens)=Tout_JF_P,NOT(NETWORKDAYS.INTL(OFFSET(AC$4,,-Sens),OFFSET(AC$4,,-Sens),Chômés)))),IF(OR(AC$4=Tout_JF_P,NOT(NETWORKDAYS.INTL(AC$4,AC$4,Chômés))),"*",Montant),
"")))))),"")</f>
        <v/>
      </c>
      <c r="AD14" s="62" t="str">
        <f t="array" aca="1" ref="AD14" ca="1">IFERROR(IF(AD$4&lt;$D14,"",
IF(AD$4&gt;La_Dernière_Opération,"",
IF(AD$4=La_Dernière_Opération,Montant,
IF(AD$4=$D14,IF(OR(AD$4=Tout_JF_P,NOT(NETWORKDAYS.INTL(AD$4,AD$4,Chômés))),"*",Montant),
IF(_T_E=AD$4,IF(OR(AD$4=Tout_JF_P,NOT(NETWORKDAYS.INTL(AD$4,AD$4,Chômés))),"*",Montant),
IF(AND(OFFSET(AD14,,-Sens)&lt;&gt;"",OR(OFFSET(AD$4,,-Sens)=Tout_JF_P,NOT(NETWORKDAYS.INTL(OFFSET(AD$4,,-Sens),OFFSET(AD$4,,-Sens),Chômés)))),IF(OR(AD$4=Tout_JF_P,NOT(NETWORKDAYS.INTL(AD$4,AD$4,Chômés))),"*",Montant),
"")))))),"")</f>
        <v/>
      </c>
      <c r="AE14" s="62" t="str">
        <f t="array" aca="1" ref="AE14" ca="1">IFERROR(IF(AE$4&lt;$D14,"",
IF(AE$4&gt;La_Dernière_Opération,"",
IF(AE$4=La_Dernière_Opération,Montant,
IF(AE$4=$D14,IF(OR(AE$4=Tout_JF_P,NOT(NETWORKDAYS.INTL(AE$4,AE$4,Chômés))),"*",Montant),
IF(_T_E=AE$4,IF(OR(AE$4=Tout_JF_P,NOT(NETWORKDAYS.INTL(AE$4,AE$4,Chômés))),"*",Montant),
IF(AND(OFFSET(AE14,,-Sens)&lt;&gt;"",OR(OFFSET(AE$4,,-Sens)=Tout_JF_P,NOT(NETWORKDAYS.INTL(OFFSET(AE$4,,-Sens),OFFSET(AE$4,,-Sens),Chômés)))),IF(OR(AE$4=Tout_JF_P,NOT(NETWORKDAYS.INTL(AE$4,AE$4,Chômés))),"*",Montant),
"")))))),"")</f>
        <v/>
      </c>
      <c r="AF14" s="62" t="str">
        <f t="array" aca="1" ref="AF14" ca="1">IFERROR(IF(AF$4&lt;$D14,"",
IF(AF$4&gt;La_Dernière_Opération,"",
IF(AF$4=La_Dernière_Opération,Montant,
IF(AF$4=$D14,IF(OR(AF$4=Tout_JF_P,NOT(NETWORKDAYS.INTL(AF$4,AF$4,Chômés))),"*",Montant),
IF(_T_E=AF$4,IF(OR(AF$4=Tout_JF_P,NOT(NETWORKDAYS.INTL(AF$4,AF$4,Chômés))),"*",Montant),
IF(AND(OFFSET(AF14,,-Sens)&lt;&gt;"",OR(OFFSET(AF$4,,-Sens)=Tout_JF_P,NOT(NETWORKDAYS.INTL(OFFSET(AF$4,,-Sens),OFFSET(AF$4,,-Sens),Chômés)))),IF(OR(AF$4=Tout_JF_P,NOT(NETWORKDAYS.INTL(AF$4,AF$4,Chômés))),"*",Montant),
"")))))),"")</f>
        <v/>
      </c>
      <c r="AG14" s="62" t="str">
        <f t="array" aca="1" ref="AG14" ca="1">IFERROR(IF(AG$4&lt;$D14,"",
IF(AG$4&gt;La_Dernière_Opération,"",
IF(AG$4=La_Dernière_Opération,Montant,
IF(AG$4=$D14,IF(OR(AG$4=Tout_JF_P,NOT(NETWORKDAYS.INTL(AG$4,AG$4,Chômés))),"*",Montant),
IF(_T_E=AG$4,IF(OR(AG$4=Tout_JF_P,NOT(NETWORKDAYS.INTL(AG$4,AG$4,Chômés))),"*",Montant),
IF(AND(OFFSET(AG14,,-Sens)&lt;&gt;"",OR(OFFSET(AG$4,,-Sens)=Tout_JF_P,NOT(NETWORKDAYS.INTL(OFFSET(AG$4,,-Sens),OFFSET(AG$4,,-Sens),Chômés)))),IF(OR(AG$4=Tout_JF_P,NOT(NETWORKDAYS.INTL(AG$4,AG$4,Chômés))),"*",Montant),
"")))))),"")</f>
        <v/>
      </c>
      <c r="AH14" s="62" t="str">
        <f t="array" aca="1" ref="AH14" ca="1">IFERROR(IF(AH$4&lt;$D14,"",
IF(AH$4&gt;La_Dernière_Opération,"",
IF(AH$4=La_Dernière_Opération,Montant,
IF(AH$4=$D14,IF(OR(AH$4=Tout_JF_P,NOT(NETWORKDAYS.INTL(AH$4,AH$4,Chômés))),"*",Montant),
IF(_T_E=AH$4,IF(OR(AH$4=Tout_JF_P,NOT(NETWORKDAYS.INTL(AH$4,AH$4,Chômés))),"*",Montant),
IF(AND(OFFSET(AH14,,-Sens)&lt;&gt;"",OR(OFFSET(AH$4,,-Sens)=Tout_JF_P,NOT(NETWORKDAYS.INTL(OFFSET(AH$4,,-Sens),OFFSET(AH$4,,-Sens),Chômés)))),IF(OR(AH$4=Tout_JF_P,NOT(NETWORKDAYS.INTL(AH$4,AH$4,Chômés))),"*",Montant),
"")))))),"")</f>
        <v/>
      </c>
      <c r="AI14" s="62" t="str">
        <f t="array" aca="1" ref="AI14" ca="1">IFERROR(IF(AI$4&lt;$D14,"",
IF(AI$4&gt;La_Dernière_Opération,"",
IF(AI$4=La_Dernière_Opération,Montant,
IF(AI$4=$D14,IF(OR(AI$4=Tout_JF_P,NOT(NETWORKDAYS.INTL(AI$4,AI$4,Chômés))),"*",Montant),
IF(_T_E=AI$4,IF(OR(AI$4=Tout_JF_P,NOT(NETWORKDAYS.INTL(AI$4,AI$4,Chômés))),"*",Montant),
IF(AND(OFFSET(AI14,,-Sens)&lt;&gt;"",OR(OFFSET(AI$4,,-Sens)=Tout_JF_P,NOT(NETWORKDAYS.INTL(OFFSET(AI$4,,-Sens),OFFSET(AI$4,,-Sens),Chômés)))),IF(OR(AI$4=Tout_JF_P,NOT(NETWORKDAYS.INTL(AI$4,AI$4,Chômés))),"*",Montant),
"")))))),"")</f>
        <v/>
      </c>
      <c r="AJ14" s="62" t="str">
        <f t="array" aca="1" ref="AJ14" ca="1">IFERROR(IF(AJ$4&lt;$D14,"",
IF(AJ$4&gt;La_Dernière_Opération,"",
IF(AJ$4=La_Dernière_Opération,Montant,
IF(AJ$4=$D14,IF(OR(AJ$4=Tout_JF_P,NOT(NETWORKDAYS.INTL(AJ$4,AJ$4,Chômés))),"*",Montant),
IF(_T_E=AJ$4,IF(OR(AJ$4=Tout_JF_P,NOT(NETWORKDAYS.INTL(AJ$4,AJ$4,Chômés))),"*",Montant),
IF(AND(OFFSET(AJ14,,-Sens)&lt;&gt;"",OR(OFFSET(AJ$4,,-Sens)=Tout_JF_P,NOT(NETWORKDAYS.INTL(OFFSET(AJ$4,,-Sens),OFFSET(AJ$4,,-Sens),Chômés)))),IF(OR(AJ$4=Tout_JF_P,NOT(NETWORKDAYS.INTL(AJ$4,AJ$4,Chômés))),"*",Montant),
"")))))),"")</f>
        <v/>
      </c>
      <c r="AK14" s="62" t="str">
        <f t="array" aca="1" ref="AK14" ca="1">IFERROR(IF(AK$4&lt;$D14,"",
IF(AK$4&gt;La_Dernière_Opération,"",
IF(AK$4=La_Dernière_Opération,Montant,
IF(AK$4=$D14,IF(OR(AK$4=Tout_JF_P,NOT(NETWORKDAYS.INTL(AK$4,AK$4,Chômés))),"*",Montant),
IF(_T_E=AK$4,IF(OR(AK$4=Tout_JF_P,NOT(NETWORKDAYS.INTL(AK$4,AK$4,Chômés))),"*",Montant),
IF(AND(OFFSET(AK14,,-Sens)&lt;&gt;"",OR(OFFSET(AK$4,,-Sens)=Tout_JF_P,NOT(NETWORKDAYS.INTL(OFFSET(AK$4,,-Sens),OFFSET(AK$4,,-Sens),Chômés)))),IF(OR(AK$4=Tout_JF_P,NOT(NETWORKDAYS.INTL(AK$4,AK$4,Chômés))),"*",Montant),
"")))))),"")</f>
        <v/>
      </c>
      <c r="AL14" s="62" t="str">
        <f t="array" aca="1" ref="AL14" ca="1">IFERROR(IF(AL$4&lt;$D14,"",
IF(AL$4&gt;La_Dernière_Opération,"",
IF(AL$4=La_Dernière_Opération,Montant,
IF(AL$4=$D14,IF(OR(AL$4=Tout_JF_P,NOT(NETWORKDAYS.INTL(AL$4,AL$4,Chômés))),"*",Montant),
IF(_T_E=AL$4,IF(OR(AL$4=Tout_JF_P,NOT(NETWORKDAYS.INTL(AL$4,AL$4,Chômés))),"*",Montant),
IF(AND(OFFSET(AL14,,-Sens)&lt;&gt;"",OR(OFFSET(AL$4,,-Sens)=Tout_JF_P,NOT(NETWORKDAYS.INTL(OFFSET(AL$4,,-Sens),OFFSET(AL$4,,-Sens),Chômés)))),IF(OR(AL$4=Tout_JF_P,NOT(NETWORKDAYS.INTL(AL$4,AL$4,Chômés))),"*",Montant),
"")))))),"")</f>
        <v/>
      </c>
      <c r="AM14" s="62" t="str">
        <f t="array" aca="1" ref="AM14" ca="1">IFERROR(IF(AM$4&lt;$D14,"",
IF(AM$4&gt;La_Dernière_Opération,"",
IF(AM$4=La_Dernière_Opération,Montant,
IF(AM$4=$D14,IF(OR(AM$4=Tout_JF_P,NOT(NETWORKDAYS.INTL(AM$4,AM$4,Chômés))),"*",Montant),
IF(_T_E=AM$4,IF(OR(AM$4=Tout_JF_P,NOT(NETWORKDAYS.INTL(AM$4,AM$4,Chômés))),"*",Montant),
IF(AND(OFFSET(AM14,,-Sens)&lt;&gt;"",OR(OFFSET(AM$4,,-Sens)=Tout_JF_P,NOT(NETWORKDAYS.INTL(OFFSET(AM$4,,-Sens),OFFSET(AM$4,,-Sens),Chômés)))),IF(OR(AM$4=Tout_JF_P,NOT(NETWORKDAYS.INTL(AM$4,AM$4,Chômés))),"*",Montant),
"")))))),"")</f>
        <v/>
      </c>
      <c r="AN14" s="62" t="str">
        <f t="array" aca="1" ref="AN14" ca="1">IFERROR(IF(AN$4&lt;$D14,"",
IF(AN$4&gt;La_Dernière_Opération,"",
IF(AN$4=La_Dernière_Opération,Montant,
IF(AN$4=$D14,IF(OR(AN$4=Tout_JF_P,NOT(NETWORKDAYS.INTL(AN$4,AN$4,Chômés))),"*",Montant),
IF(_T_E=AN$4,IF(OR(AN$4=Tout_JF_P,NOT(NETWORKDAYS.INTL(AN$4,AN$4,Chômés))),"*",Montant),
IF(AND(OFFSET(AN14,,-Sens)&lt;&gt;"",OR(OFFSET(AN$4,,-Sens)=Tout_JF_P,NOT(NETWORKDAYS.INTL(OFFSET(AN$4,,-Sens),OFFSET(AN$4,,-Sens),Chômés)))),IF(OR(AN$4=Tout_JF_P,NOT(NETWORKDAYS.INTL(AN$4,AN$4,Chômés))),"*",Montant),
"")))))),"")</f>
        <v/>
      </c>
      <c r="AO14" s="62" t="str">
        <f t="array" aca="1" ref="AO14" ca="1">IFERROR(IF(AO$4&lt;$D14,"",
IF(AO$4&gt;La_Dernière_Opération,"",
IF(AO$4=La_Dernière_Opération,Montant,
IF(AO$4=$D14,IF(OR(AO$4=Tout_JF_P,NOT(NETWORKDAYS.INTL(AO$4,AO$4,Chômés))),"*",Montant),
IF(_T_E=AO$4,IF(OR(AO$4=Tout_JF_P,NOT(NETWORKDAYS.INTL(AO$4,AO$4,Chômés))),"*",Montant),
IF(AND(OFFSET(AO14,,-Sens)&lt;&gt;"",OR(OFFSET(AO$4,,-Sens)=Tout_JF_P,NOT(NETWORKDAYS.INTL(OFFSET(AO$4,,-Sens),OFFSET(AO$4,,-Sens),Chômés)))),IF(OR(AO$4=Tout_JF_P,NOT(NETWORKDAYS.INTL(AO$4,AO$4,Chômés))),"*",Montant),
"")))))),"")</f>
        <v/>
      </c>
      <c r="AP14" s="62" t="str">
        <f t="array" aca="1" ref="AP14" ca="1">IFERROR(IF(AP$4&lt;$D14,"",
IF(AP$4&gt;La_Dernière_Opération,"",
IF(AP$4=La_Dernière_Opération,Montant,
IF(AP$4=$D14,IF(OR(AP$4=Tout_JF_P,NOT(NETWORKDAYS.INTL(AP$4,AP$4,Chômés))),"*",Montant),
IF(_T_E=AP$4,IF(OR(AP$4=Tout_JF_P,NOT(NETWORKDAYS.INTL(AP$4,AP$4,Chômés))),"*",Montant),
IF(AND(OFFSET(AP14,,-Sens)&lt;&gt;"",OR(OFFSET(AP$4,,-Sens)=Tout_JF_P,NOT(NETWORKDAYS.INTL(OFFSET(AP$4,,-Sens),OFFSET(AP$4,,-Sens),Chômés)))),IF(OR(AP$4=Tout_JF_P,NOT(NETWORKDAYS.INTL(AP$4,AP$4,Chômés))),"*",Montant),
"")))))),"")</f>
        <v/>
      </c>
      <c r="AQ14" s="62" t="str">
        <f t="array" aca="1" ref="AQ14" ca="1">IFERROR(IF(AQ$4&lt;$D14,"",
IF(AQ$4&gt;La_Dernière_Opération,"",
IF(AQ$4=La_Dernière_Opération,Montant,
IF(AQ$4=$D14,IF(OR(AQ$4=Tout_JF_P,NOT(NETWORKDAYS.INTL(AQ$4,AQ$4,Chômés))),"*",Montant),
IF(_T_E=AQ$4,IF(OR(AQ$4=Tout_JF_P,NOT(NETWORKDAYS.INTL(AQ$4,AQ$4,Chômés))),"*",Montant),
IF(AND(OFFSET(AQ14,,-Sens)&lt;&gt;"",OR(OFFSET(AQ$4,,-Sens)=Tout_JF_P,NOT(NETWORKDAYS.INTL(OFFSET(AQ$4,,-Sens),OFFSET(AQ$4,,-Sens),Chômés)))),IF(OR(AQ$4=Tout_JF_P,NOT(NETWORKDAYS.INTL(AQ$4,AQ$4,Chômés))),"*",Montant),
"")))))),"")</f>
        <v/>
      </c>
      <c r="AR14" s="62" t="str">
        <f t="array" aca="1" ref="AR14" ca="1">IFERROR(IF(AR$4&lt;$D14,"",
IF(AR$4&gt;La_Dernière_Opération,"",
IF(AR$4=La_Dernière_Opération,Montant,
IF(AR$4=$D14,IF(OR(AR$4=Tout_JF_P,NOT(NETWORKDAYS.INTL(AR$4,AR$4,Chômés))),"*",Montant),
IF(_T_E=AR$4,IF(OR(AR$4=Tout_JF_P,NOT(NETWORKDAYS.INTL(AR$4,AR$4,Chômés))),"*",Montant),
IF(AND(OFFSET(AR14,,-Sens)&lt;&gt;"",OR(OFFSET(AR$4,,-Sens)=Tout_JF_P,NOT(NETWORKDAYS.INTL(OFFSET(AR$4,,-Sens),OFFSET(AR$4,,-Sens),Chômés)))),IF(OR(AR$4=Tout_JF_P,NOT(NETWORKDAYS.INTL(AR$4,AR$4,Chômés))),"*",Montant),
"")))))),"")</f>
        <v/>
      </c>
      <c r="AS14" s="62" t="str">
        <f t="array" aca="1" ref="AS14" ca="1">IFERROR(IF(AS$4&lt;$D14,"",
IF(AS$4&gt;La_Dernière_Opération,"",
IF(AS$4=La_Dernière_Opération,Montant,
IF(AS$4=$D14,IF(OR(AS$4=Tout_JF_P,NOT(NETWORKDAYS.INTL(AS$4,AS$4,Chômés))),"*",Montant),
IF(_T_E=AS$4,IF(OR(AS$4=Tout_JF_P,NOT(NETWORKDAYS.INTL(AS$4,AS$4,Chômés))),"*",Montant),
IF(AND(OFFSET(AS14,,-Sens)&lt;&gt;"",OR(OFFSET(AS$4,,-Sens)=Tout_JF_P,NOT(NETWORKDAYS.INTL(OFFSET(AS$4,,-Sens),OFFSET(AS$4,,-Sens),Chômés)))),IF(OR(AS$4=Tout_JF_P,NOT(NETWORKDAYS.INTL(AS$4,AS$4,Chômés))),"*",Montant),
"")))))),"")</f>
        <v/>
      </c>
      <c r="AT14" s="62" t="str">
        <f t="array" aca="1" ref="AT14" ca="1">IFERROR(IF(AT$4&lt;$D14,"",
IF(AT$4&gt;La_Dernière_Opération,"",
IF(AT$4=La_Dernière_Opération,Montant,
IF(AT$4=$D14,IF(OR(AT$4=Tout_JF_P,NOT(NETWORKDAYS.INTL(AT$4,AT$4,Chômés))),"*",Montant),
IF(_T_E=AT$4,IF(OR(AT$4=Tout_JF_P,NOT(NETWORKDAYS.INTL(AT$4,AT$4,Chômés))),"*",Montant),
IF(AND(OFFSET(AT14,,-Sens)&lt;&gt;"",OR(OFFSET(AT$4,,-Sens)=Tout_JF_P,NOT(NETWORKDAYS.INTL(OFFSET(AT$4,,-Sens),OFFSET(AT$4,,-Sens),Chômés)))),IF(OR(AT$4=Tout_JF_P,NOT(NETWORKDAYS.INTL(AT$4,AT$4,Chômés))),"*",Montant),
"")))))),"")</f>
        <v/>
      </c>
      <c r="AU14" s="62" t="str">
        <f t="array" aca="1" ref="AU14" ca="1">IFERROR(IF(AU$4&lt;$D14,"",
IF(AU$4&gt;La_Dernière_Opération,"",
IF(AU$4=La_Dernière_Opération,Montant,
IF(AU$4=$D14,IF(OR(AU$4=Tout_JF_P,NOT(NETWORKDAYS.INTL(AU$4,AU$4,Chômés))),"*",Montant),
IF(_T_E=AU$4,IF(OR(AU$4=Tout_JF_P,NOT(NETWORKDAYS.INTL(AU$4,AU$4,Chômés))),"*",Montant),
IF(AND(OFFSET(AU14,,-Sens)&lt;&gt;"",OR(OFFSET(AU$4,,-Sens)=Tout_JF_P,NOT(NETWORKDAYS.INTL(OFFSET(AU$4,,-Sens),OFFSET(AU$4,,-Sens),Chômés)))),IF(OR(AU$4=Tout_JF_P,NOT(NETWORKDAYS.INTL(AU$4,AU$4,Chômés))),"*",Montant),
"")))))),"")</f>
        <v/>
      </c>
      <c r="AV14" s="62" t="str">
        <f t="array" aca="1" ref="AV14" ca="1">IFERROR(IF(AV$4&lt;$D14,"",
IF(AV$4&gt;La_Dernière_Opération,"",
IF(AV$4=La_Dernière_Opération,Montant,
IF(AV$4=$D14,IF(OR(AV$4=Tout_JF_P,NOT(NETWORKDAYS.INTL(AV$4,AV$4,Chômés))),"*",Montant),
IF(_T_E=AV$4,IF(OR(AV$4=Tout_JF_P,NOT(NETWORKDAYS.INTL(AV$4,AV$4,Chômés))),"*",Montant),
IF(AND(OFFSET(AV14,,-Sens)&lt;&gt;"",OR(OFFSET(AV$4,,-Sens)=Tout_JF_P,NOT(NETWORKDAYS.INTL(OFFSET(AV$4,,-Sens),OFFSET(AV$4,,-Sens),Chômés)))),IF(OR(AV$4=Tout_JF_P,NOT(NETWORKDAYS.INTL(AV$4,AV$4,Chômés))),"*",Montant),
"")))))),"")</f>
        <v/>
      </c>
      <c r="AW14" s="62" t="str">
        <f t="array" aca="1" ref="AW14" ca="1">IFERROR(IF(AW$4&lt;$D14,"",
IF(AW$4&gt;La_Dernière_Opération,"",
IF(AW$4=La_Dernière_Opération,Montant,
IF(AW$4=$D14,IF(OR(AW$4=Tout_JF_P,NOT(NETWORKDAYS.INTL(AW$4,AW$4,Chômés))),"*",Montant),
IF(_T_E=AW$4,IF(OR(AW$4=Tout_JF_P,NOT(NETWORKDAYS.INTL(AW$4,AW$4,Chômés))),"*",Montant),
IF(AND(OFFSET(AW14,,-Sens)&lt;&gt;"",OR(OFFSET(AW$4,,-Sens)=Tout_JF_P,NOT(NETWORKDAYS.INTL(OFFSET(AW$4,,-Sens),OFFSET(AW$4,,-Sens),Chômés)))),IF(OR(AW$4=Tout_JF_P,NOT(NETWORKDAYS.INTL(AW$4,AW$4,Chômés))),"*",Montant),
"")))))),"")</f>
        <v/>
      </c>
      <c r="AX14" s="62" t="str">
        <f t="array" aca="1" ref="AX14" ca="1">IFERROR(IF(AX$4&lt;$D14,"",
IF(AX$4&gt;La_Dernière_Opération,"",
IF(AX$4=La_Dernière_Opération,Montant,
IF(AX$4=$D14,IF(OR(AX$4=Tout_JF_P,NOT(NETWORKDAYS.INTL(AX$4,AX$4,Chômés))),"*",Montant),
IF(_T_E=AX$4,IF(OR(AX$4=Tout_JF_P,NOT(NETWORKDAYS.INTL(AX$4,AX$4,Chômés))),"*",Montant),
IF(AND(OFFSET(AX14,,-Sens)&lt;&gt;"",OR(OFFSET(AX$4,,-Sens)=Tout_JF_P,NOT(NETWORKDAYS.INTL(OFFSET(AX$4,,-Sens),OFFSET(AX$4,,-Sens),Chômés)))),IF(OR(AX$4=Tout_JF_P,NOT(NETWORKDAYS.INTL(AX$4,AX$4,Chômés))),"*",Montant),
"")))))),"")</f>
        <v/>
      </c>
    </row>
    <row r="15" spans="1:50" ht="26.25" x14ac:dyDescent="0.25">
      <c r="A15" s="63" t="s">
        <v>122</v>
      </c>
      <c r="B15" s="44" t="s">
        <v>110</v>
      </c>
      <c r="C15" s="35"/>
      <c r="D15" s="56">
        <v>44166</v>
      </c>
      <c r="E15" s="30" t="s">
        <v>57</v>
      </c>
      <c r="F15" s="30">
        <v>10000</v>
      </c>
      <c r="G15" s="35"/>
      <c r="H15" s="56">
        <f t="array" aca="1" ref="H15" ca="1">IF(OR($D15=Fériés,$D15=Ponts,NOT(NETWORKDAYS.INTL($D15,$D15,Chômés))),"Erreur de",IF($D15="","Absence de",IFERROR(
IF($I15="Terminé","Opération",
IF(TODAY()&lt;=$D15,$D15,
IF($I15&lt;WORKDAY.INTL(Prochaine_Echéance,IF(OR(WORKDAY.INTL(Prochaine_Echéance,0,Chômés,Tout_JF_P)=Tout_JF_P),1,0)*Sens,Chômés,Tout_JF_P),
$I15,
WORKDAY.INTL(Prochaine_Echéance,IF(OR(WORKDAY.INTL(Prochaine_Echéance,0,Chômés,Tout_JF_P)=Tout_JF_P),1,0)*Sens,Chômés,Tout_JF_P))
)),
IF($D15="","Absence de","Erreur de"))))</f>
        <v>44166</v>
      </c>
      <c r="I15" s="60" t="str">
        <f t="array" aca="1" ref="I15" ca="1">IF(OR($D15=Fériés,$D15=Ponts,NOT(NETWORKDAYS.INTL($D15,$D15,Chômés))),"date de début",IFERROR(
IF(La_Dernière_Opération&gt;EDATE($D15,100),"Perpétuel",
IF(La_Dernière_Opération&lt;TODAY(),"Terminé",La_Dernière_Opération)),IF(AND(ISNUMBER($D15),$E15=""),"périodicité","date de début")))</f>
        <v>date de début</v>
      </c>
      <c r="J15" s="40" t="str">
        <f t="array" aca="1" ref="J15" ca="1">IFERROR(IF(J$4&lt;$D15,"",
IF(J$4&gt;La_Dernière_Opération,"",
IF(J$4=La_Dernière_Opération,Montant,
IF(J$4=$D15,IF(OR(J$4=Tout_JF_P,NOT(NETWORKDAYS.INTL(J$4,J$4,Chômés))),"*",Montant),
IF(_T_E=J$4,IF(OR(J$4=Tout_JF_P,NOT(NETWORKDAYS.INTL(J$4,J$4,Chômés))),"*",Montant),
IF(AND(OFFSET(J15,,-Sens)&lt;&gt;"",OR(OFFSET(J$4,,-Sens)=Tout_JF_P,NOT(NETWORKDAYS.INTL(OFFSET(J$4,,-Sens),OFFSET(J$4,,-Sens),Chômés)))),IF(OR(J$4=Tout_JF_P,NOT(NETWORKDAYS.INTL(J$4,J$4,Chômés))),"*",Montant),
"")))))),"")</f>
        <v/>
      </c>
      <c r="K15" s="40" t="str">
        <f t="array" aca="1" ref="K15" ca="1">IFERROR(IF(K$4&lt;$D15,"",
IF(K$4&gt;La_Dernière_Opération,"",
IF(K$4=La_Dernière_Opération,Montant,
IF(K$4=$D15,IF(OR(K$4=Tout_JF_P,NOT(NETWORKDAYS.INTL(K$4,K$4,Chômés))),"*",Montant),
IF(_T_E=K$4,IF(OR(K$4=Tout_JF_P,NOT(NETWORKDAYS.INTL(K$4,K$4,Chômés))),"*",Montant),
IF(AND(OFFSET(K15,,-Sens)&lt;&gt;"",OR(OFFSET(K$4,,-Sens)=Tout_JF_P,NOT(NETWORKDAYS.INTL(OFFSET(K$4,,-Sens),OFFSET(K$4,,-Sens),Chômés)))),IF(OR(K$4=Tout_JF_P,NOT(NETWORKDAYS.INTL(K$4,K$4,Chômés))),"*",Montant),
"")))))),"")</f>
        <v/>
      </c>
      <c r="L15" s="40" t="str">
        <f t="array" aca="1" ref="L15" ca="1">IFERROR(IF(L$4&lt;$D15,"",
IF(L$4&gt;La_Dernière_Opération,"",
IF(L$4=La_Dernière_Opération,Montant,
IF(L$4=$D15,IF(OR(L$4=Tout_JF_P,NOT(NETWORKDAYS.INTL(L$4,L$4,Chômés))),"*",Montant),
IF(_T_E=L$4,IF(OR(L$4=Tout_JF_P,NOT(NETWORKDAYS.INTL(L$4,L$4,Chômés))),"*",Montant),
IF(AND(OFFSET(L15,,-Sens)&lt;&gt;"",OR(OFFSET(L$4,,-Sens)=Tout_JF_P,NOT(NETWORKDAYS.INTL(OFFSET(L$4,,-Sens),OFFSET(L$4,,-Sens),Chômés)))),IF(OR(L$4=Tout_JF_P,NOT(NETWORKDAYS.INTL(L$4,L$4,Chômés))),"*",Montant),
"")))))),"")</f>
        <v/>
      </c>
      <c r="M15" s="40" t="str">
        <f t="array" aca="1" ref="M15" ca="1">IFERROR(IF(M$4&lt;$D15,"",
IF(M$4&gt;La_Dernière_Opération,"",
IF(M$4=La_Dernière_Opération,Montant,
IF(M$4=$D15,IF(OR(M$4=Tout_JF_P,NOT(NETWORKDAYS.INTL(M$4,M$4,Chômés))),"*",Montant),
IF(_T_E=M$4,IF(OR(M$4=Tout_JF_P,NOT(NETWORKDAYS.INTL(M$4,M$4,Chômés))),"*",Montant),
IF(AND(OFFSET(M15,,-Sens)&lt;&gt;"",OR(OFFSET(M$4,,-Sens)=Tout_JF_P,NOT(NETWORKDAYS.INTL(OFFSET(M$4,,-Sens),OFFSET(M$4,,-Sens),Chômés)))),IF(OR(M$4=Tout_JF_P,NOT(NETWORKDAYS.INTL(M$4,M$4,Chômés))),"*",Montant),
"")))))),"")</f>
        <v/>
      </c>
      <c r="N15" s="40" t="str">
        <f t="array" aca="1" ref="N15" ca="1">IFERROR(IF(N$4&lt;$D15,"",
IF(N$4&gt;La_Dernière_Opération,"",
IF(N$4=La_Dernière_Opération,Montant,
IF(N$4=$D15,IF(OR(N$4=Tout_JF_P,NOT(NETWORKDAYS.INTL(N$4,N$4,Chômés))),"*",Montant),
IF(_T_E=N$4,IF(OR(N$4=Tout_JF_P,NOT(NETWORKDAYS.INTL(N$4,N$4,Chômés))),"*",Montant),
IF(AND(OFFSET(N15,,-Sens)&lt;&gt;"",OR(OFFSET(N$4,,-Sens)=Tout_JF_P,NOT(NETWORKDAYS.INTL(OFFSET(N$4,,-Sens),OFFSET(N$4,,-Sens),Chômés)))),IF(OR(N$4=Tout_JF_P,NOT(NETWORKDAYS.INTL(N$4,N$4,Chômés))),"*",Montant),
"")))))),"")</f>
        <v/>
      </c>
      <c r="O15" s="40" t="str">
        <f t="array" aca="1" ref="O15" ca="1">IFERROR(IF(O$4&lt;$D15,"",
IF(O$4&gt;La_Dernière_Opération,"",
IF(O$4=La_Dernière_Opération,Montant,
IF(O$4=$D15,IF(OR(O$4=Tout_JF_P,NOT(NETWORKDAYS.INTL(O$4,O$4,Chômés))),"*",Montant),
IF(_T_E=O$4,IF(OR(O$4=Tout_JF_P,NOT(NETWORKDAYS.INTL(O$4,O$4,Chômés))),"*",Montant),
IF(AND(OFFSET(O15,,-Sens)&lt;&gt;"",OR(OFFSET(O$4,,-Sens)=Tout_JF_P,NOT(NETWORKDAYS.INTL(OFFSET(O$4,,-Sens),OFFSET(O$4,,-Sens),Chômés)))),IF(OR(O$4=Tout_JF_P,NOT(NETWORKDAYS.INTL(O$4,O$4,Chômés))),"*",Montant),
"")))))),"")</f>
        <v/>
      </c>
      <c r="P15" s="40" t="str">
        <f t="array" aca="1" ref="P15" ca="1">IFERROR(IF(P$4&lt;$D15,"",
IF(P$4&gt;La_Dernière_Opération,"",
IF(P$4=La_Dernière_Opération,Montant,
IF(P$4=$D15,IF(OR(P$4=Tout_JF_P,NOT(NETWORKDAYS.INTL(P$4,P$4,Chômés))),"*",Montant),
IF(_T_E=P$4,IF(OR(P$4=Tout_JF_P,NOT(NETWORKDAYS.INTL(P$4,P$4,Chômés))),"*",Montant),
IF(AND(OFFSET(P15,,-Sens)&lt;&gt;"",OR(OFFSET(P$4,,-Sens)=Tout_JF_P,NOT(NETWORKDAYS.INTL(OFFSET(P$4,,-Sens),OFFSET(P$4,,-Sens),Chômés)))),IF(OR(P$4=Tout_JF_P,NOT(NETWORKDAYS.INTL(P$4,P$4,Chômés))),"*",Montant),
"")))))),"")</f>
        <v/>
      </c>
      <c r="Q15" s="40" t="str">
        <f t="array" aca="1" ref="Q15" ca="1">IFERROR(IF(Q$4&lt;$D15,"",
IF(Q$4&gt;La_Dernière_Opération,"",
IF(Q$4=La_Dernière_Opération,Montant,
IF(Q$4=$D15,IF(OR(Q$4=Tout_JF_P,NOT(NETWORKDAYS.INTL(Q$4,Q$4,Chômés))),"*",Montant),
IF(_T_E=Q$4,IF(OR(Q$4=Tout_JF_P,NOT(NETWORKDAYS.INTL(Q$4,Q$4,Chômés))),"*",Montant),
IF(AND(OFFSET(Q15,,-Sens)&lt;&gt;"",OR(OFFSET(Q$4,,-Sens)=Tout_JF_P,NOT(NETWORKDAYS.INTL(OFFSET(Q$4,,-Sens),OFFSET(Q$4,,-Sens),Chômés)))),IF(OR(Q$4=Tout_JF_P,NOT(NETWORKDAYS.INTL(Q$4,Q$4,Chômés))),"*",Montant),
"")))))),"")</f>
        <v/>
      </c>
      <c r="R15" s="62" t="str">
        <f t="array" aca="1" ref="R15" ca="1">IFERROR(IF(R$4&lt;$D15,"",
IF(R$4&gt;La_Dernière_Opération,"",
IF(R$4=La_Dernière_Opération,Montant,
IF(R$4=$D15,IF(OR(R$4=Tout_JF_P,NOT(NETWORKDAYS.INTL(R$4,R$4,Chômés))),"*",Montant),
IF(_T_E=R$4,IF(OR(R$4=Tout_JF_P,NOT(NETWORKDAYS.INTL(R$4,R$4,Chômés))),"*",Montant),
IF(AND(OFFSET(R15,,-Sens)&lt;&gt;"",OR(OFFSET(R$4,,-Sens)=Tout_JF_P,NOT(NETWORKDAYS.INTL(OFFSET(R$4,,-Sens),OFFSET(R$4,,-Sens),Chômés)))),IF(OR(R$4=Tout_JF_P,NOT(NETWORKDAYS.INTL(R$4,R$4,Chômés))),"*",Montant),
"")))))),"")</f>
        <v/>
      </c>
      <c r="S15" s="62" t="str">
        <f t="array" aca="1" ref="S15" ca="1">IFERROR(IF(S$4&lt;$D15,"",
IF(S$4&gt;La_Dernière_Opération,"",
IF(S$4=La_Dernière_Opération,Montant,
IF(S$4=$D15,IF(OR(S$4=Tout_JF_P,NOT(NETWORKDAYS.INTL(S$4,S$4,Chômés))),"*",Montant),
IF(_T_E=S$4,IF(OR(S$4=Tout_JF_P,NOT(NETWORKDAYS.INTL(S$4,S$4,Chômés))),"*",Montant),
IF(AND(OFFSET(S15,,-Sens)&lt;&gt;"",OR(OFFSET(S$4,,-Sens)=Tout_JF_P,NOT(NETWORKDAYS.INTL(OFFSET(S$4,,-Sens),OFFSET(S$4,,-Sens),Chômés)))),IF(OR(S$4=Tout_JF_P,NOT(NETWORKDAYS.INTL(S$4,S$4,Chômés))),"*",Montant),
"")))))),"")</f>
        <v/>
      </c>
      <c r="T15" s="62" t="str">
        <f t="array" aca="1" ref="T15" ca="1">IFERROR(IF(T$4&lt;$D15,"",
IF(T$4&gt;La_Dernière_Opération,"",
IF(T$4=La_Dernière_Opération,Montant,
IF(T$4=$D15,IF(OR(T$4=Tout_JF_P,NOT(NETWORKDAYS.INTL(T$4,T$4,Chômés))),"*",Montant),
IF(_T_E=T$4,IF(OR(T$4=Tout_JF_P,NOT(NETWORKDAYS.INTL(T$4,T$4,Chômés))),"*",Montant),
IF(AND(OFFSET(T15,,-Sens)&lt;&gt;"",OR(OFFSET(T$4,,-Sens)=Tout_JF_P,NOT(NETWORKDAYS.INTL(OFFSET(T$4,,-Sens),OFFSET(T$4,,-Sens),Chômés)))),IF(OR(T$4=Tout_JF_P,NOT(NETWORKDAYS.INTL(T$4,T$4,Chômés))),"*",Montant),
"")))))),"")</f>
        <v/>
      </c>
      <c r="U15" s="62" t="str">
        <f t="array" aca="1" ref="U15" ca="1">IFERROR(IF(U$4&lt;$D15,"",
IF(U$4&gt;La_Dernière_Opération,"",
IF(U$4=La_Dernière_Opération,Montant,
IF(U$4=$D15,IF(OR(U$4=Tout_JF_P,NOT(NETWORKDAYS.INTL(U$4,U$4,Chômés))),"*",Montant),
IF(_T_E=U$4,IF(OR(U$4=Tout_JF_P,NOT(NETWORKDAYS.INTL(U$4,U$4,Chômés))),"*",Montant),
IF(AND(OFFSET(U15,,-Sens)&lt;&gt;"",OR(OFFSET(U$4,,-Sens)=Tout_JF_P,NOT(NETWORKDAYS.INTL(OFFSET(U$4,,-Sens),OFFSET(U$4,,-Sens),Chômés)))),IF(OR(U$4=Tout_JF_P,NOT(NETWORKDAYS.INTL(U$4,U$4,Chômés))),"*",Montant),
"")))))),"")</f>
        <v/>
      </c>
      <c r="V15" s="62" t="str">
        <f t="array" aca="1" ref="V15" ca="1">IFERROR(IF(V$4&lt;$D15,"",
IF(V$4&gt;La_Dernière_Opération,"",
IF(V$4=La_Dernière_Opération,Montant,
IF(V$4=$D15,IF(OR(V$4=Tout_JF_P,NOT(NETWORKDAYS.INTL(V$4,V$4,Chômés))),"*",Montant),
IF(_T_E=V$4,IF(OR(V$4=Tout_JF_P,NOT(NETWORKDAYS.INTL(V$4,V$4,Chômés))),"*",Montant),
IF(AND(OFFSET(V15,,-Sens)&lt;&gt;"",OR(OFFSET(V$4,,-Sens)=Tout_JF_P,NOT(NETWORKDAYS.INTL(OFFSET(V$4,,-Sens),OFFSET(V$4,,-Sens),Chômés)))),IF(OR(V$4=Tout_JF_P,NOT(NETWORKDAYS.INTL(V$4,V$4,Chômés))),"*",Montant),
"")))))),"")</f>
        <v/>
      </c>
      <c r="W15" s="62" t="str">
        <f t="array" aca="1" ref="W15" ca="1">IFERROR(IF(W$4&lt;$D15,"",
IF(W$4&gt;La_Dernière_Opération,"",
IF(W$4=La_Dernière_Opération,Montant,
IF(W$4=$D15,IF(OR(W$4=Tout_JF_P,NOT(NETWORKDAYS.INTL(W$4,W$4,Chômés))),"*",Montant),
IF(_T_E=W$4,IF(OR(W$4=Tout_JF_P,NOT(NETWORKDAYS.INTL(W$4,W$4,Chômés))),"*",Montant),
IF(AND(OFFSET(W15,,-Sens)&lt;&gt;"",OR(OFFSET(W$4,,-Sens)=Tout_JF_P,NOT(NETWORKDAYS.INTL(OFFSET(W$4,,-Sens),OFFSET(W$4,,-Sens),Chômés)))),IF(OR(W$4=Tout_JF_P,NOT(NETWORKDAYS.INTL(W$4,W$4,Chômés))),"*",Montant),
"")))))),"")</f>
        <v/>
      </c>
      <c r="X15" s="62" t="str">
        <f t="array" aca="1" ref="X15" ca="1">IFERROR(IF(X$4&lt;$D15,"",
IF(X$4&gt;La_Dernière_Opération,"",
IF(X$4=La_Dernière_Opération,Montant,
IF(X$4=$D15,IF(OR(X$4=Tout_JF_P,NOT(NETWORKDAYS.INTL(X$4,X$4,Chômés))),"*",Montant),
IF(_T_E=X$4,IF(OR(X$4=Tout_JF_P,NOT(NETWORKDAYS.INTL(X$4,X$4,Chômés))),"*",Montant),
IF(AND(OFFSET(X15,,-Sens)&lt;&gt;"",OR(OFFSET(X$4,,-Sens)=Tout_JF_P,NOT(NETWORKDAYS.INTL(OFFSET(X$4,,-Sens),OFFSET(X$4,,-Sens),Chômés)))),IF(OR(X$4=Tout_JF_P,NOT(NETWORKDAYS.INTL(X$4,X$4,Chômés))),"*",Montant),
"")))))),"")</f>
        <v/>
      </c>
      <c r="Y15" s="62" t="str">
        <f t="array" aca="1" ref="Y15" ca="1">IFERROR(IF(Y$4&lt;$D15,"",
IF(Y$4&gt;La_Dernière_Opération,"",
IF(Y$4=La_Dernière_Opération,Montant,
IF(Y$4=$D15,IF(OR(Y$4=Tout_JF_P,NOT(NETWORKDAYS.INTL(Y$4,Y$4,Chômés))),"*",Montant),
IF(_T_E=Y$4,IF(OR(Y$4=Tout_JF_P,NOT(NETWORKDAYS.INTL(Y$4,Y$4,Chômés))),"*",Montant),
IF(AND(OFFSET(Y15,,-Sens)&lt;&gt;"",OR(OFFSET(Y$4,,-Sens)=Tout_JF_P,NOT(NETWORKDAYS.INTL(OFFSET(Y$4,,-Sens),OFFSET(Y$4,,-Sens),Chômés)))),IF(OR(Y$4=Tout_JF_P,NOT(NETWORKDAYS.INTL(Y$4,Y$4,Chômés))),"*",Montant),
"")))))),"")</f>
        <v/>
      </c>
      <c r="Z15" s="62" t="str">
        <f t="array" aca="1" ref="Z15" ca="1">IFERROR(IF(Z$4&lt;$D15,"",
IF(Z$4&gt;La_Dernière_Opération,"",
IF(Z$4=La_Dernière_Opération,Montant,
IF(Z$4=$D15,IF(OR(Z$4=Tout_JF_P,NOT(NETWORKDAYS.INTL(Z$4,Z$4,Chômés))),"*",Montant),
IF(_T_E=Z$4,IF(OR(Z$4=Tout_JF_P,NOT(NETWORKDAYS.INTL(Z$4,Z$4,Chômés))),"*",Montant),
IF(AND(OFFSET(Z15,,-Sens)&lt;&gt;"",OR(OFFSET(Z$4,,-Sens)=Tout_JF_P,NOT(NETWORKDAYS.INTL(OFFSET(Z$4,,-Sens),OFFSET(Z$4,,-Sens),Chômés)))),IF(OR(Z$4=Tout_JF_P,NOT(NETWORKDAYS.INTL(Z$4,Z$4,Chômés))),"*",Montant),
"")))))),"")</f>
        <v/>
      </c>
      <c r="AA15" s="62" t="str">
        <f t="array" aca="1" ref="AA15" ca="1">IFERROR(IF(AA$4&lt;$D15,"",
IF(AA$4&gt;La_Dernière_Opération,"",
IF(AA$4=La_Dernière_Opération,Montant,
IF(AA$4=$D15,IF(OR(AA$4=Tout_JF_P,NOT(NETWORKDAYS.INTL(AA$4,AA$4,Chômés))),"*",Montant),
IF(_T_E=AA$4,IF(OR(AA$4=Tout_JF_P,NOT(NETWORKDAYS.INTL(AA$4,AA$4,Chômés))),"*",Montant),
IF(AND(OFFSET(AA15,,-Sens)&lt;&gt;"",OR(OFFSET(AA$4,,-Sens)=Tout_JF_P,NOT(NETWORKDAYS.INTL(OFFSET(AA$4,,-Sens),OFFSET(AA$4,,-Sens),Chômés)))),IF(OR(AA$4=Tout_JF_P,NOT(NETWORKDAYS.INTL(AA$4,AA$4,Chômés))),"*",Montant),
"")))))),"")</f>
        <v/>
      </c>
      <c r="AB15" s="62" t="str">
        <f t="array" aca="1" ref="AB15" ca="1">IFERROR(IF(AB$4&lt;$D15,"",
IF(AB$4&gt;La_Dernière_Opération,"",
IF(AB$4=La_Dernière_Opération,Montant,
IF(AB$4=$D15,IF(OR(AB$4=Tout_JF_P,NOT(NETWORKDAYS.INTL(AB$4,AB$4,Chômés))),"*",Montant),
IF(_T_E=AB$4,IF(OR(AB$4=Tout_JF_P,NOT(NETWORKDAYS.INTL(AB$4,AB$4,Chômés))),"*",Montant),
IF(AND(OFFSET(AB15,,-Sens)&lt;&gt;"",OR(OFFSET(AB$4,,-Sens)=Tout_JF_P,NOT(NETWORKDAYS.INTL(OFFSET(AB$4,,-Sens),OFFSET(AB$4,,-Sens),Chômés)))),IF(OR(AB$4=Tout_JF_P,NOT(NETWORKDAYS.INTL(AB$4,AB$4,Chômés))),"*",Montant),
"")))))),"")</f>
        <v/>
      </c>
      <c r="AC15" s="62" t="str">
        <f t="array" aca="1" ref="AC15" ca="1">IFERROR(IF(AC$4&lt;$D15,"",
IF(AC$4&gt;La_Dernière_Opération,"",
IF(AC$4=La_Dernière_Opération,Montant,
IF(AC$4=$D15,IF(OR(AC$4=Tout_JF_P,NOT(NETWORKDAYS.INTL(AC$4,AC$4,Chômés))),"*",Montant),
IF(_T_E=AC$4,IF(OR(AC$4=Tout_JF_P,NOT(NETWORKDAYS.INTL(AC$4,AC$4,Chômés))),"*",Montant),
IF(AND(OFFSET(AC15,,-Sens)&lt;&gt;"",OR(OFFSET(AC$4,,-Sens)=Tout_JF_P,NOT(NETWORKDAYS.INTL(OFFSET(AC$4,,-Sens),OFFSET(AC$4,,-Sens),Chômés)))),IF(OR(AC$4=Tout_JF_P,NOT(NETWORKDAYS.INTL(AC$4,AC$4,Chômés))),"*",Montant),
"")))))),"")</f>
        <v/>
      </c>
      <c r="AD15" s="62" t="str">
        <f t="array" aca="1" ref="AD15" ca="1">IFERROR(IF(AD$4&lt;$D15,"",
IF(AD$4&gt;La_Dernière_Opération,"",
IF(AD$4=La_Dernière_Opération,Montant,
IF(AD$4=$D15,IF(OR(AD$4=Tout_JF_P,NOT(NETWORKDAYS.INTL(AD$4,AD$4,Chômés))),"*",Montant),
IF(_T_E=AD$4,IF(OR(AD$4=Tout_JF_P,NOT(NETWORKDAYS.INTL(AD$4,AD$4,Chômés))),"*",Montant),
IF(AND(OFFSET(AD15,,-Sens)&lt;&gt;"",OR(OFFSET(AD$4,,-Sens)=Tout_JF_P,NOT(NETWORKDAYS.INTL(OFFSET(AD$4,,-Sens),OFFSET(AD$4,,-Sens),Chômés)))),IF(OR(AD$4=Tout_JF_P,NOT(NETWORKDAYS.INTL(AD$4,AD$4,Chômés))),"*",Montant),
"")))))),"")</f>
        <v/>
      </c>
      <c r="AE15" s="62" t="str">
        <f t="array" aca="1" ref="AE15" ca="1">IFERROR(IF(AE$4&lt;$D15,"",
IF(AE$4&gt;La_Dernière_Opération,"",
IF(AE$4=La_Dernière_Opération,Montant,
IF(AE$4=$D15,IF(OR(AE$4=Tout_JF_P,NOT(NETWORKDAYS.INTL(AE$4,AE$4,Chômés))),"*",Montant),
IF(_T_E=AE$4,IF(OR(AE$4=Tout_JF_P,NOT(NETWORKDAYS.INTL(AE$4,AE$4,Chômés))),"*",Montant),
IF(AND(OFFSET(AE15,,-Sens)&lt;&gt;"",OR(OFFSET(AE$4,,-Sens)=Tout_JF_P,NOT(NETWORKDAYS.INTL(OFFSET(AE$4,,-Sens),OFFSET(AE$4,,-Sens),Chômés)))),IF(OR(AE$4=Tout_JF_P,NOT(NETWORKDAYS.INTL(AE$4,AE$4,Chômés))),"*",Montant),
"")))))),"")</f>
        <v/>
      </c>
      <c r="AF15" s="62" t="str">
        <f t="array" aca="1" ref="AF15" ca="1">IFERROR(IF(AF$4&lt;$D15,"",
IF(AF$4&gt;La_Dernière_Opération,"",
IF(AF$4=La_Dernière_Opération,Montant,
IF(AF$4=$D15,IF(OR(AF$4=Tout_JF_P,NOT(NETWORKDAYS.INTL(AF$4,AF$4,Chômés))),"*",Montant),
IF(_T_E=AF$4,IF(OR(AF$4=Tout_JF_P,NOT(NETWORKDAYS.INTL(AF$4,AF$4,Chômés))),"*",Montant),
IF(AND(OFFSET(AF15,,-Sens)&lt;&gt;"",OR(OFFSET(AF$4,,-Sens)=Tout_JF_P,NOT(NETWORKDAYS.INTL(OFFSET(AF$4,,-Sens),OFFSET(AF$4,,-Sens),Chômés)))),IF(OR(AF$4=Tout_JF_P,NOT(NETWORKDAYS.INTL(AF$4,AF$4,Chômés))),"*",Montant),
"")))))),"")</f>
        <v/>
      </c>
      <c r="AG15" s="62" t="str">
        <f t="array" aca="1" ref="AG15" ca="1">IFERROR(IF(AG$4&lt;$D15,"",
IF(AG$4&gt;La_Dernière_Opération,"",
IF(AG$4=La_Dernière_Opération,Montant,
IF(AG$4=$D15,IF(OR(AG$4=Tout_JF_P,NOT(NETWORKDAYS.INTL(AG$4,AG$4,Chômés))),"*",Montant),
IF(_T_E=AG$4,IF(OR(AG$4=Tout_JF_P,NOT(NETWORKDAYS.INTL(AG$4,AG$4,Chômés))),"*",Montant),
IF(AND(OFFSET(AG15,,-Sens)&lt;&gt;"",OR(OFFSET(AG$4,,-Sens)=Tout_JF_P,NOT(NETWORKDAYS.INTL(OFFSET(AG$4,,-Sens),OFFSET(AG$4,,-Sens),Chômés)))),IF(OR(AG$4=Tout_JF_P,NOT(NETWORKDAYS.INTL(AG$4,AG$4,Chômés))),"*",Montant),
"")))))),"")</f>
        <v/>
      </c>
      <c r="AH15" s="62" t="str">
        <f t="array" aca="1" ref="AH15" ca="1">IFERROR(IF(AH$4&lt;$D15,"",
IF(AH$4&gt;La_Dernière_Opération,"",
IF(AH$4=La_Dernière_Opération,Montant,
IF(AH$4=$D15,IF(OR(AH$4=Tout_JF_P,NOT(NETWORKDAYS.INTL(AH$4,AH$4,Chômés))),"*",Montant),
IF(_T_E=AH$4,IF(OR(AH$4=Tout_JF_P,NOT(NETWORKDAYS.INTL(AH$4,AH$4,Chômés))),"*",Montant),
IF(AND(OFFSET(AH15,,-Sens)&lt;&gt;"",OR(OFFSET(AH$4,,-Sens)=Tout_JF_P,NOT(NETWORKDAYS.INTL(OFFSET(AH$4,,-Sens),OFFSET(AH$4,,-Sens),Chômés)))),IF(OR(AH$4=Tout_JF_P,NOT(NETWORKDAYS.INTL(AH$4,AH$4,Chômés))),"*",Montant),
"")))))),"")</f>
        <v/>
      </c>
      <c r="AI15" s="62" t="str">
        <f t="array" aca="1" ref="AI15" ca="1">IFERROR(IF(AI$4&lt;$D15,"",
IF(AI$4&gt;La_Dernière_Opération,"",
IF(AI$4=La_Dernière_Opération,Montant,
IF(AI$4=$D15,IF(OR(AI$4=Tout_JF_P,NOT(NETWORKDAYS.INTL(AI$4,AI$4,Chômés))),"*",Montant),
IF(_T_E=AI$4,IF(OR(AI$4=Tout_JF_P,NOT(NETWORKDAYS.INTL(AI$4,AI$4,Chômés))),"*",Montant),
IF(AND(OFFSET(AI15,,-Sens)&lt;&gt;"",OR(OFFSET(AI$4,,-Sens)=Tout_JF_P,NOT(NETWORKDAYS.INTL(OFFSET(AI$4,,-Sens),OFFSET(AI$4,,-Sens),Chômés)))),IF(OR(AI$4=Tout_JF_P,NOT(NETWORKDAYS.INTL(AI$4,AI$4,Chômés))),"*",Montant),
"")))))),"")</f>
        <v/>
      </c>
      <c r="AJ15" s="62" t="str">
        <f t="array" aca="1" ref="AJ15" ca="1">IFERROR(IF(AJ$4&lt;$D15,"",
IF(AJ$4&gt;La_Dernière_Opération,"",
IF(AJ$4=La_Dernière_Opération,Montant,
IF(AJ$4=$D15,IF(OR(AJ$4=Tout_JF_P,NOT(NETWORKDAYS.INTL(AJ$4,AJ$4,Chômés))),"*",Montant),
IF(_T_E=AJ$4,IF(OR(AJ$4=Tout_JF_P,NOT(NETWORKDAYS.INTL(AJ$4,AJ$4,Chômés))),"*",Montant),
IF(AND(OFFSET(AJ15,,-Sens)&lt;&gt;"",OR(OFFSET(AJ$4,,-Sens)=Tout_JF_P,NOT(NETWORKDAYS.INTL(OFFSET(AJ$4,,-Sens),OFFSET(AJ$4,,-Sens),Chômés)))),IF(OR(AJ$4=Tout_JF_P,NOT(NETWORKDAYS.INTL(AJ$4,AJ$4,Chômés))),"*",Montant),
"")))))),"")</f>
        <v/>
      </c>
      <c r="AK15" s="62" t="str">
        <f t="array" aca="1" ref="AK15" ca="1">IFERROR(IF(AK$4&lt;$D15,"",
IF(AK$4&gt;La_Dernière_Opération,"",
IF(AK$4=La_Dernière_Opération,Montant,
IF(AK$4=$D15,IF(OR(AK$4=Tout_JF_P,NOT(NETWORKDAYS.INTL(AK$4,AK$4,Chômés))),"*",Montant),
IF(_T_E=AK$4,IF(OR(AK$4=Tout_JF_P,NOT(NETWORKDAYS.INTL(AK$4,AK$4,Chômés))),"*",Montant),
IF(AND(OFFSET(AK15,,-Sens)&lt;&gt;"",OR(OFFSET(AK$4,,-Sens)=Tout_JF_P,NOT(NETWORKDAYS.INTL(OFFSET(AK$4,,-Sens),OFFSET(AK$4,,-Sens),Chômés)))),IF(OR(AK$4=Tout_JF_P,NOT(NETWORKDAYS.INTL(AK$4,AK$4,Chômés))),"*",Montant),
"")))))),"")</f>
        <v/>
      </c>
      <c r="AL15" s="62" t="str">
        <f t="array" aca="1" ref="AL15" ca="1">IFERROR(IF(AL$4&lt;$D15,"",
IF(AL$4&gt;La_Dernière_Opération,"",
IF(AL$4=La_Dernière_Opération,Montant,
IF(AL$4=$D15,IF(OR(AL$4=Tout_JF_P,NOT(NETWORKDAYS.INTL(AL$4,AL$4,Chômés))),"*",Montant),
IF(_T_E=AL$4,IF(OR(AL$4=Tout_JF_P,NOT(NETWORKDAYS.INTL(AL$4,AL$4,Chômés))),"*",Montant),
IF(AND(OFFSET(AL15,,-Sens)&lt;&gt;"",OR(OFFSET(AL$4,,-Sens)=Tout_JF_P,NOT(NETWORKDAYS.INTL(OFFSET(AL$4,,-Sens),OFFSET(AL$4,,-Sens),Chômés)))),IF(OR(AL$4=Tout_JF_P,NOT(NETWORKDAYS.INTL(AL$4,AL$4,Chômés))),"*",Montant),
"")))))),"")</f>
        <v/>
      </c>
      <c r="AM15" s="62" t="str">
        <f t="array" aca="1" ref="AM15" ca="1">IFERROR(IF(AM$4&lt;$D15,"",
IF(AM$4&gt;La_Dernière_Opération,"",
IF(AM$4=La_Dernière_Opération,Montant,
IF(AM$4=$D15,IF(OR(AM$4=Tout_JF_P,NOT(NETWORKDAYS.INTL(AM$4,AM$4,Chômés))),"*",Montant),
IF(_T_E=AM$4,IF(OR(AM$4=Tout_JF_P,NOT(NETWORKDAYS.INTL(AM$4,AM$4,Chômés))),"*",Montant),
IF(AND(OFFSET(AM15,,-Sens)&lt;&gt;"",OR(OFFSET(AM$4,,-Sens)=Tout_JF_P,NOT(NETWORKDAYS.INTL(OFFSET(AM$4,,-Sens),OFFSET(AM$4,,-Sens),Chômés)))),IF(OR(AM$4=Tout_JF_P,NOT(NETWORKDAYS.INTL(AM$4,AM$4,Chômés))),"*",Montant),
"")))))),"")</f>
        <v/>
      </c>
      <c r="AN15" s="62" t="str">
        <f t="array" aca="1" ref="AN15" ca="1">IFERROR(IF(AN$4&lt;$D15,"",
IF(AN$4&gt;La_Dernière_Opération,"",
IF(AN$4=La_Dernière_Opération,Montant,
IF(AN$4=$D15,IF(OR(AN$4=Tout_JF_P,NOT(NETWORKDAYS.INTL(AN$4,AN$4,Chômés))),"*",Montant),
IF(_T_E=AN$4,IF(OR(AN$4=Tout_JF_P,NOT(NETWORKDAYS.INTL(AN$4,AN$4,Chômés))),"*",Montant),
IF(AND(OFFSET(AN15,,-Sens)&lt;&gt;"",OR(OFFSET(AN$4,,-Sens)=Tout_JF_P,NOT(NETWORKDAYS.INTL(OFFSET(AN$4,,-Sens),OFFSET(AN$4,,-Sens),Chômés)))),IF(OR(AN$4=Tout_JF_P,NOT(NETWORKDAYS.INTL(AN$4,AN$4,Chômés))),"*",Montant),
"")))))),"")</f>
        <v/>
      </c>
      <c r="AO15" s="62" t="str">
        <f t="array" aca="1" ref="AO15" ca="1">IFERROR(IF(AO$4&lt;$D15,"",
IF(AO$4&gt;La_Dernière_Opération,"",
IF(AO$4=La_Dernière_Opération,Montant,
IF(AO$4=$D15,IF(OR(AO$4=Tout_JF_P,NOT(NETWORKDAYS.INTL(AO$4,AO$4,Chômés))),"*",Montant),
IF(_T_E=AO$4,IF(OR(AO$4=Tout_JF_P,NOT(NETWORKDAYS.INTL(AO$4,AO$4,Chômés))),"*",Montant),
IF(AND(OFFSET(AO15,,-Sens)&lt;&gt;"",OR(OFFSET(AO$4,,-Sens)=Tout_JF_P,NOT(NETWORKDAYS.INTL(OFFSET(AO$4,,-Sens),OFFSET(AO$4,,-Sens),Chômés)))),IF(OR(AO$4=Tout_JF_P,NOT(NETWORKDAYS.INTL(AO$4,AO$4,Chômés))),"*",Montant),
"")))))),"")</f>
        <v/>
      </c>
      <c r="AP15" s="62" t="str">
        <f t="array" aca="1" ref="AP15" ca="1">IFERROR(IF(AP$4&lt;$D15,"",
IF(AP$4&gt;La_Dernière_Opération,"",
IF(AP$4=La_Dernière_Opération,Montant,
IF(AP$4=$D15,IF(OR(AP$4=Tout_JF_P,NOT(NETWORKDAYS.INTL(AP$4,AP$4,Chômés))),"*",Montant),
IF(_T_E=AP$4,IF(OR(AP$4=Tout_JF_P,NOT(NETWORKDAYS.INTL(AP$4,AP$4,Chômés))),"*",Montant),
IF(AND(OFFSET(AP15,,-Sens)&lt;&gt;"",OR(OFFSET(AP$4,,-Sens)=Tout_JF_P,NOT(NETWORKDAYS.INTL(OFFSET(AP$4,,-Sens),OFFSET(AP$4,,-Sens),Chômés)))),IF(OR(AP$4=Tout_JF_P,NOT(NETWORKDAYS.INTL(AP$4,AP$4,Chômés))),"*",Montant),
"")))))),"")</f>
        <v/>
      </c>
      <c r="AQ15" s="62" t="str">
        <f t="array" aca="1" ref="AQ15" ca="1">IFERROR(IF(AQ$4&lt;$D15,"",
IF(AQ$4&gt;La_Dernière_Opération,"",
IF(AQ$4=La_Dernière_Opération,Montant,
IF(AQ$4=$D15,IF(OR(AQ$4=Tout_JF_P,NOT(NETWORKDAYS.INTL(AQ$4,AQ$4,Chômés))),"*",Montant),
IF(_T_E=AQ$4,IF(OR(AQ$4=Tout_JF_P,NOT(NETWORKDAYS.INTL(AQ$4,AQ$4,Chômés))),"*",Montant),
IF(AND(OFFSET(AQ15,,-Sens)&lt;&gt;"",OR(OFFSET(AQ$4,,-Sens)=Tout_JF_P,NOT(NETWORKDAYS.INTL(OFFSET(AQ$4,,-Sens),OFFSET(AQ$4,,-Sens),Chômés)))),IF(OR(AQ$4=Tout_JF_P,NOT(NETWORKDAYS.INTL(AQ$4,AQ$4,Chômés))),"*",Montant),
"")))))),"")</f>
        <v/>
      </c>
      <c r="AR15" s="62" t="str">
        <f t="array" aca="1" ref="AR15" ca="1">IFERROR(IF(AR$4&lt;$D15,"",
IF(AR$4&gt;La_Dernière_Opération,"",
IF(AR$4=La_Dernière_Opération,Montant,
IF(AR$4=$D15,IF(OR(AR$4=Tout_JF_P,NOT(NETWORKDAYS.INTL(AR$4,AR$4,Chômés))),"*",Montant),
IF(_T_E=AR$4,IF(OR(AR$4=Tout_JF_P,NOT(NETWORKDAYS.INTL(AR$4,AR$4,Chômés))),"*",Montant),
IF(AND(OFFSET(AR15,,-Sens)&lt;&gt;"",OR(OFFSET(AR$4,,-Sens)=Tout_JF_P,NOT(NETWORKDAYS.INTL(OFFSET(AR$4,,-Sens),OFFSET(AR$4,,-Sens),Chômés)))),IF(OR(AR$4=Tout_JF_P,NOT(NETWORKDAYS.INTL(AR$4,AR$4,Chômés))),"*",Montant),
"")))))),"")</f>
        <v/>
      </c>
      <c r="AS15" s="62" t="str">
        <f t="array" aca="1" ref="AS15" ca="1">IFERROR(IF(AS$4&lt;$D15,"",
IF(AS$4&gt;La_Dernière_Opération,"",
IF(AS$4=La_Dernière_Opération,Montant,
IF(AS$4=$D15,IF(OR(AS$4=Tout_JF_P,NOT(NETWORKDAYS.INTL(AS$4,AS$4,Chômés))),"*",Montant),
IF(_T_E=AS$4,IF(OR(AS$4=Tout_JF_P,NOT(NETWORKDAYS.INTL(AS$4,AS$4,Chômés))),"*",Montant),
IF(AND(OFFSET(AS15,,-Sens)&lt;&gt;"",OR(OFFSET(AS$4,,-Sens)=Tout_JF_P,NOT(NETWORKDAYS.INTL(OFFSET(AS$4,,-Sens),OFFSET(AS$4,,-Sens),Chômés)))),IF(OR(AS$4=Tout_JF_P,NOT(NETWORKDAYS.INTL(AS$4,AS$4,Chômés))),"*",Montant),
"")))))),"")</f>
        <v/>
      </c>
      <c r="AT15" s="62" t="str">
        <f t="array" aca="1" ref="AT15" ca="1">IFERROR(IF(AT$4&lt;$D15,"",
IF(AT$4&gt;La_Dernière_Opération,"",
IF(AT$4=La_Dernière_Opération,Montant,
IF(AT$4=$D15,IF(OR(AT$4=Tout_JF_P,NOT(NETWORKDAYS.INTL(AT$4,AT$4,Chômés))),"*",Montant),
IF(_T_E=AT$4,IF(OR(AT$4=Tout_JF_P,NOT(NETWORKDAYS.INTL(AT$4,AT$4,Chômés))),"*",Montant),
IF(AND(OFFSET(AT15,,-Sens)&lt;&gt;"",OR(OFFSET(AT$4,,-Sens)=Tout_JF_P,NOT(NETWORKDAYS.INTL(OFFSET(AT$4,,-Sens),OFFSET(AT$4,,-Sens),Chômés)))),IF(OR(AT$4=Tout_JF_P,NOT(NETWORKDAYS.INTL(AT$4,AT$4,Chômés))),"*",Montant),
"")))))),"")</f>
        <v/>
      </c>
      <c r="AU15" s="62" t="str">
        <f t="array" aca="1" ref="AU15" ca="1">IFERROR(IF(AU$4&lt;$D15,"",
IF(AU$4&gt;La_Dernière_Opération,"",
IF(AU$4=La_Dernière_Opération,Montant,
IF(AU$4=$D15,IF(OR(AU$4=Tout_JF_P,NOT(NETWORKDAYS.INTL(AU$4,AU$4,Chômés))),"*",Montant),
IF(_T_E=AU$4,IF(OR(AU$4=Tout_JF_P,NOT(NETWORKDAYS.INTL(AU$4,AU$4,Chômés))),"*",Montant),
IF(AND(OFFSET(AU15,,-Sens)&lt;&gt;"",OR(OFFSET(AU$4,,-Sens)=Tout_JF_P,NOT(NETWORKDAYS.INTL(OFFSET(AU$4,,-Sens),OFFSET(AU$4,,-Sens),Chômés)))),IF(OR(AU$4=Tout_JF_P,NOT(NETWORKDAYS.INTL(AU$4,AU$4,Chômés))),"*",Montant),
"")))))),"")</f>
        <v/>
      </c>
      <c r="AV15" s="62" t="str">
        <f t="array" aca="1" ref="AV15" ca="1">IFERROR(IF(AV$4&lt;$D15,"",
IF(AV$4&gt;La_Dernière_Opération,"",
IF(AV$4=La_Dernière_Opération,Montant,
IF(AV$4=$D15,IF(OR(AV$4=Tout_JF_P,NOT(NETWORKDAYS.INTL(AV$4,AV$4,Chômés))),"*",Montant),
IF(_T_E=AV$4,IF(OR(AV$4=Tout_JF_P,NOT(NETWORKDAYS.INTL(AV$4,AV$4,Chômés))),"*",Montant),
IF(AND(OFFSET(AV15,,-Sens)&lt;&gt;"",OR(OFFSET(AV$4,,-Sens)=Tout_JF_P,NOT(NETWORKDAYS.INTL(OFFSET(AV$4,,-Sens),OFFSET(AV$4,,-Sens),Chômés)))),IF(OR(AV$4=Tout_JF_P,NOT(NETWORKDAYS.INTL(AV$4,AV$4,Chômés))),"*",Montant),
"")))))),"")</f>
        <v/>
      </c>
      <c r="AW15" s="62" t="str">
        <f t="array" aca="1" ref="AW15" ca="1">IFERROR(IF(AW$4&lt;$D15,"",
IF(AW$4&gt;La_Dernière_Opération,"",
IF(AW$4=La_Dernière_Opération,Montant,
IF(AW$4=$D15,IF(OR(AW$4=Tout_JF_P,NOT(NETWORKDAYS.INTL(AW$4,AW$4,Chômés))),"*",Montant),
IF(_T_E=AW$4,IF(OR(AW$4=Tout_JF_P,NOT(NETWORKDAYS.INTL(AW$4,AW$4,Chômés))),"*",Montant),
IF(AND(OFFSET(AW15,,-Sens)&lt;&gt;"",OR(OFFSET(AW$4,,-Sens)=Tout_JF_P,NOT(NETWORKDAYS.INTL(OFFSET(AW$4,,-Sens),OFFSET(AW$4,,-Sens),Chômés)))),IF(OR(AW$4=Tout_JF_P,NOT(NETWORKDAYS.INTL(AW$4,AW$4,Chômés))),"*",Montant),
"")))))),"")</f>
        <v/>
      </c>
      <c r="AX15" s="62" t="str">
        <f t="array" aca="1" ref="AX15" ca="1">IFERROR(IF(AX$4&lt;$D15,"",
IF(AX$4&gt;La_Dernière_Opération,"",
IF(AX$4=La_Dernière_Opération,Montant,
IF(AX$4=$D15,IF(OR(AX$4=Tout_JF_P,NOT(NETWORKDAYS.INTL(AX$4,AX$4,Chômés))),"*",Montant),
IF(_T_E=AX$4,IF(OR(AX$4=Tout_JF_P,NOT(NETWORKDAYS.INTL(AX$4,AX$4,Chômés))),"*",Montant),
IF(AND(OFFSET(AX15,,-Sens)&lt;&gt;"",OR(OFFSET(AX$4,,-Sens)=Tout_JF_P,NOT(NETWORKDAYS.INTL(OFFSET(AX$4,,-Sens),OFFSET(AX$4,,-Sens),Chômés)))),IF(OR(AX$4=Tout_JF_P,NOT(NETWORKDAYS.INTL(AX$4,AX$4,Chômés))),"*",Montant),
"")))))),"")</f>
        <v/>
      </c>
    </row>
    <row r="16" spans="1:50" ht="26.25" x14ac:dyDescent="0.25">
      <c r="A16" s="63" t="s">
        <v>123</v>
      </c>
      <c r="B16" s="44" t="s">
        <v>110</v>
      </c>
      <c r="C16" s="35"/>
      <c r="D16" s="56">
        <v>44145</v>
      </c>
      <c r="E16" s="30" t="s">
        <v>57</v>
      </c>
      <c r="F16" s="30">
        <v>10000</v>
      </c>
      <c r="G16" s="35"/>
      <c r="H16" s="56">
        <f t="array" aca="1" ref="H16" ca="1">IF(OR($D16=Fériés,$D16=Ponts,NOT(NETWORKDAYS.INTL($D16,$D16,Chômés))),"Erreur de",IF($D16="","Absence de",IFERROR(
IF($I16="Terminé","Opération",
IF(TODAY()&lt;=$D16,$D16,
IF($I16&lt;WORKDAY.INTL(Prochaine_Echéance,IF(OR(WORKDAY.INTL(Prochaine_Echéance,0,Chômés,Tout_JF_P)=Tout_JF_P),1,0)*Sens,Chômés,Tout_JF_P),
$I16,
WORKDAY.INTL(Prochaine_Echéance,IF(OR(WORKDAY.INTL(Prochaine_Echéance,0,Chômés,Tout_JF_P)=Tout_JF_P),1,0)*Sens,Chômés,Tout_JF_P))
)),
IF($D16="","Absence de","Erreur de"))))</f>
        <v>44145</v>
      </c>
      <c r="I16" s="60" t="str">
        <f t="array" aca="1" ref="I16" ca="1">IF(OR($D16=Fériés,$D16=Ponts,NOT(NETWORKDAYS.INTL($D16,$D16,Chômés))),"date de début",IFERROR(
IF(La_Dernière_Opération&gt;EDATE($D16,100),"Perpétuel",
IF(La_Dernière_Opération&lt;TODAY(),"Terminé",La_Dernière_Opération)),IF(AND(ISNUMBER($D16),$E16=""),"périodicité","date de début")))</f>
        <v>date de début</v>
      </c>
      <c r="J16" s="40" t="str">
        <f t="array" aca="1" ref="J16" ca="1">IFERROR(IF(J$4&lt;$D16,"",
IF(J$4&gt;La_Dernière_Opération,"",
IF(J$4=La_Dernière_Opération,Montant,
IF(J$4=$D16,IF(OR(J$4=Tout_JF_P,NOT(NETWORKDAYS.INTL(J$4,J$4,Chômés))),"*",Montant),
IF(_T_E=J$4,IF(OR(J$4=Tout_JF_P,NOT(NETWORKDAYS.INTL(J$4,J$4,Chômés))),"*",Montant),
IF(AND(OFFSET(J16,,-Sens)&lt;&gt;"",OR(OFFSET(J$4,,-Sens)=Tout_JF_P,NOT(NETWORKDAYS.INTL(OFFSET(J$4,,-Sens),OFFSET(J$4,,-Sens),Chômés)))),IF(OR(J$4=Tout_JF_P,NOT(NETWORKDAYS.INTL(J$4,J$4,Chômés))),"*",Montant),
"")))))),"")</f>
        <v/>
      </c>
      <c r="K16" s="40" t="str">
        <f t="array" aca="1" ref="K16" ca="1">IFERROR(IF(K$4&lt;$D16,"",
IF(K$4&gt;La_Dernière_Opération,"",
IF(K$4=La_Dernière_Opération,Montant,
IF(K$4=$D16,IF(OR(K$4=Tout_JF_P,NOT(NETWORKDAYS.INTL(K$4,K$4,Chômés))),"*",Montant),
IF(_T_E=K$4,IF(OR(K$4=Tout_JF_P,NOT(NETWORKDAYS.INTL(K$4,K$4,Chômés))),"*",Montant),
IF(AND(OFFSET(K16,,-Sens)&lt;&gt;"",OR(OFFSET(K$4,,-Sens)=Tout_JF_P,NOT(NETWORKDAYS.INTL(OFFSET(K$4,,-Sens),OFFSET(K$4,,-Sens),Chômés)))),IF(OR(K$4=Tout_JF_P,NOT(NETWORKDAYS.INTL(K$4,K$4,Chômés))),"*",Montant),
"")))))),"")</f>
        <v/>
      </c>
      <c r="L16" s="40" t="str">
        <f t="array" aca="1" ref="L16" ca="1">IFERROR(IF(L$4&lt;$D16,"",
IF(L$4&gt;La_Dernière_Opération,"",
IF(L$4=La_Dernière_Opération,Montant,
IF(L$4=$D16,IF(OR(L$4=Tout_JF_P,NOT(NETWORKDAYS.INTL(L$4,L$4,Chômés))),"*",Montant),
IF(_T_E=L$4,IF(OR(L$4=Tout_JF_P,NOT(NETWORKDAYS.INTL(L$4,L$4,Chômés))),"*",Montant),
IF(AND(OFFSET(L16,,-Sens)&lt;&gt;"",OR(OFFSET(L$4,,-Sens)=Tout_JF_P,NOT(NETWORKDAYS.INTL(OFFSET(L$4,,-Sens),OFFSET(L$4,,-Sens),Chômés)))),IF(OR(L$4=Tout_JF_P,NOT(NETWORKDAYS.INTL(L$4,L$4,Chômés))),"*",Montant),
"")))))),"")</f>
        <v/>
      </c>
      <c r="M16" s="40" t="str">
        <f t="array" aca="1" ref="M16" ca="1">IFERROR(IF(M$4&lt;$D16,"",
IF(M$4&gt;La_Dernière_Opération,"",
IF(M$4=La_Dernière_Opération,Montant,
IF(M$4=$D16,IF(OR(M$4=Tout_JF_P,NOT(NETWORKDAYS.INTL(M$4,M$4,Chômés))),"*",Montant),
IF(_T_E=M$4,IF(OR(M$4=Tout_JF_P,NOT(NETWORKDAYS.INTL(M$4,M$4,Chômés))),"*",Montant),
IF(AND(OFFSET(M16,,-Sens)&lt;&gt;"",OR(OFFSET(M$4,,-Sens)=Tout_JF_P,NOT(NETWORKDAYS.INTL(OFFSET(M$4,,-Sens),OFFSET(M$4,,-Sens),Chômés)))),IF(OR(M$4=Tout_JF_P,NOT(NETWORKDAYS.INTL(M$4,M$4,Chômés))),"*",Montant),
"")))))),"")</f>
        <v/>
      </c>
      <c r="N16" s="40" t="str">
        <f t="array" aca="1" ref="N16" ca="1">IFERROR(IF(N$4&lt;$D16,"",
IF(N$4&gt;La_Dernière_Opération,"",
IF(N$4=La_Dernière_Opération,Montant,
IF(N$4=$D16,IF(OR(N$4=Tout_JF_P,NOT(NETWORKDAYS.INTL(N$4,N$4,Chômés))),"*",Montant),
IF(_T_E=N$4,IF(OR(N$4=Tout_JF_P,NOT(NETWORKDAYS.INTL(N$4,N$4,Chômés))),"*",Montant),
IF(AND(OFFSET(N16,,-Sens)&lt;&gt;"",OR(OFFSET(N$4,,-Sens)=Tout_JF_P,NOT(NETWORKDAYS.INTL(OFFSET(N$4,,-Sens),OFFSET(N$4,,-Sens),Chômés)))),IF(OR(N$4=Tout_JF_P,NOT(NETWORKDAYS.INTL(N$4,N$4,Chômés))),"*",Montant),
"")))))),"")</f>
        <v/>
      </c>
      <c r="O16" s="40" t="str">
        <f t="array" aca="1" ref="O16" ca="1">IFERROR(IF(O$4&lt;$D16,"",
IF(O$4&gt;La_Dernière_Opération,"",
IF(O$4=La_Dernière_Opération,Montant,
IF(O$4=$D16,IF(OR(O$4=Tout_JF_P,NOT(NETWORKDAYS.INTL(O$4,O$4,Chômés))),"*",Montant),
IF(_T_E=O$4,IF(OR(O$4=Tout_JF_P,NOT(NETWORKDAYS.INTL(O$4,O$4,Chômés))),"*",Montant),
IF(AND(OFFSET(O16,,-Sens)&lt;&gt;"",OR(OFFSET(O$4,,-Sens)=Tout_JF_P,NOT(NETWORKDAYS.INTL(OFFSET(O$4,,-Sens),OFFSET(O$4,,-Sens),Chômés)))),IF(OR(O$4=Tout_JF_P,NOT(NETWORKDAYS.INTL(O$4,O$4,Chômés))),"*",Montant),
"")))))),"")</f>
        <v/>
      </c>
      <c r="P16" s="40" t="str">
        <f t="array" aca="1" ref="P16" ca="1">IFERROR(IF(P$4&lt;$D16,"",
IF(P$4&gt;La_Dernière_Opération,"",
IF(P$4=La_Dernière_Opération,Montant,
IF(P$4=$D16,IF(OR(P$4=Tout_JF_P,NOT(NETWORKDAYS.INTL(P$4,P$4,Chômés))),"*",Montant),
IF(_T_E=P$4,IF(OR(P$4=Tout_JF_P,NOT(NETWORKDAYS.INTL(P$4,P$4,Chômés))),"*",Montant),
IF(AND(OFFSET(P16,,-Sens)&lt;&gt;"",OR(OFFSET(P$4,,-Sens)=Tout_JF_P,NOT(NETWORKDAYS.INTL(OFFSET(P$4,,-Sens),OFFSET(P$4,,-Sens),Chômés)))),IF(OR(P$4=Tout_JF_P,NOT(NETWORKDAYS.INTL(P$4,P$4,Chômés))),"*",Montant),
"")))))),"")</f>
        <v/>
      </c>
      <c r="Q16" s="40" t="str">
        <f t="array" aca="1" ref="Q16" ca="1">IFERROR(IF(Q$4&lt;$D16,"",
IF(Q$4&gt;La_Dernière_Opération,"",
IF(Q$4=La_Dernière_Opération,Montant,
IF(Q$4=$D16,IF(OR(Q$4=Tout_JF_P,NOT(NETWORKDAYS.INTL(Q$4,Q$4,Chômés))),"*",Montant),
IF(_T_E=Q$4,IF(OR(Q$4=Tout_JF_P,NOT(NETWORKDAYS.INTL(Q$4,Q$4,Chômés))),"*",Montant),
IF(AND(OFFSET(Q16,,-Sens)&lt;&gt;"",OR(OFFSET(Q$4,,-Sens)=Tout_JF_P,NOT(NETWORKDAYS.INTL(OFFSET(Q$4,,-Sens),OFFSET(Q$4,,-Sens),Chômés)))),IF(OR(Q$4=Tout_JF_P,NOT(NETWORKDAYS.INTL(Q$4,Q$4,Chômés))),"*",Montant),
"")))))),"")</f>
        <v/>
      </c>
      <c r="R16" s="62" t="str">
        <f t="array" aca="1" ref="R16" ca="1">IFERROR(IF(R$4&lt;$D16,"",
IF(R$4&gt;La_Dernière_Opération,"",
IF(R$4=La_Dernière_Opération,Montant,
IF(R$4=$D16,IF(OR(R$4=Tout_JF_P,NOT(NETWORKDAYS.INTL(R$4,R$4,Chômés))),"*",Montant),
IF(_T_E=R$4,IF(OR(R$4=Tout_JF_P,NOT(NETWORKDAYS.INTL(R$4,R$4,Chômés))),"*",Montant),
IF(AND(OFFSET(R16,,-Sens)&lt;&gt;"",OR(OFFSET(R$4,,-Sens)=Tout_JF_P,NOT(NETWORKDAYS.INTL(OFFSET(R$4,,-Sens),OFFSET(R$4,,-Sens),Chômés)))),IF(OR(R$4=Tout_JF_P,NOT(NETWORKDAYS.INTL(R$4,R$4,Chômés))),"*",Montant),
"")))))),"")</f>
        <v/>
      </c>
      <c r="S16" s="62" t="str">
        <f t="array" aca="1" ref="S16" ca="1">IFERROR(IF(S$4&lt;$D16,"",
IF(S$4&gt;La_Dernière_Opération,"",
IF(S$4=La_Dernière_Opération,Montant,
IF(S$4=$D16,IF(OR(S$4=Tout_JF_P,NOT(NETWORKDAYS.INTL(S$4,S$4,Chômés))),"*",Montant),
IF(_T_E=S$4,IF(OR(S$4=Tout_JF_P,NOT(NETWORKDAYS.INTL(S$4,S$4,Chômés))),"*",Montant),
IF(AND(OFFSET(S16,,-Sens)&lt;&gt;"",OR(OFFSET(S$4,,-Sens)=Tout_JF_P,NOT(NETWORKDAYS.INTL(OFFSET(S$4,,-Sens),OFFSET(S$4,,-Sens),Chômés)))),IF(OR(S$4=Tout_JF_P,NOT(NETWORKDAYS.INTL(S$4,S$4,Chômés))),"*",Montant),
"")))))),"")</f>
        <v/>
      </c>
      <c r="T16" s="62" t="str">
        <f t="array" aca="1" ref="T16" ca="1">IFERROR(IF(T$4&lt;$D16,"",
IF(T$4&gt;La_Dernière_Opération,"",
IF(T$4=La_Dernière_Opération,Montant,
IF(T$4=$D16,IF(OR(T$4=Tout_JF_P,NOT(NETWORKDAYS.INTL(T$4,T$4,Chômés))),"*",Montant),
IF(_T_E=T$4,IF(OR(T$4=Tout_JF_P,NOT(NETWORKDAYS.INTL(T$4,T$4,Chômés))),"*",Montant),
IF(AND(OFFSET(T16,,-Sens)&lt;&gt;"",OR(OFFSET(T$4,,-Sens)=Tout_JF_P,NOT(NETWORKDAYS.INTL(OFFSET(T$4,,-Sens),OFFSET(T$4,,-Sens),Chômés)))),IF(OR(T$4=Tout_JF_P,NOT(NETWORKDAYS.INTL(T$4,T$4,Chômés))),"*",Montant),
"")))))),"")</f>
        <v/>
      </c>
      <c r="U16" s="62" t="str">
        <f t="array" aca="1" ref="U16" ca="1">IFERROR(IF(U$4&lt;$D16,"",
IF(U$4&gt;La_Dernière_Opération,"",
IF(U$4=La_Dernière_Opération,Montant,
IF(U$4=$D16,IF(OR(U$4=Tout_JF_P,NOT(NETWORKDAYS.INTL(U$4,U$4,Chômés))),"*",Montant),
IF(_T_E=U$4,IF(OR(U$4=Tout_JF_P,NOT(NETWORKDAYS.INTL(U$4,U$4,Chômés))),"*",Montant),
IF(AND(OFFSET(U16,,-Sens)&lt;&gt;"",OR(OFFSET(U$4,,-Sens)=Tout_JF_P,NOT(NETWORKDAYS.INTL(OFFSET(U$4,,-Sens),OFFSET(U$4,,-Sens),Chômés)))),IF(OR(U$4=Tout_JF_P,NOT(NETWORKDAYS.INTL(U$4,U$4,Chômés))),"*",Montant),
"")))))),"")</f>
        <v/>
      </c>
      <c r="V16" s="62" t="str">
        <f t="array" aca="1" ref="V16" ca="1">IFERROR(IF(V$4&lt;$D16,"",
IF(V$4&gt;La_Dernière_Opération,"",
IF(V$4=La_Dernière_Opération,Montant,
IF(V$4=$D16,IF(OR(V$4=Tout_JF_P,NOT(NETWORKDAYS.INTL(V$4,V$4,Chômés))),"*",Montant),
IF(_T_E=V$4,IF(OR(V$4=Tout_JF_P,NOT(NETWORKDAYS.INTL(V$4,V$4,Chômés))),"*",Montant),
IF(AND(OFFSET(V16,,-Sens)&lt;&gt;"",OR(OFFSET(V$4,,-Sens)=Tout_JF_P,NOT(NETWORKDAYS.INTL(OFFSET(V$4,,-Sens),OFFSET(V$4,,-Sens),Chômés)))),IF(OR(V$4=Tout_JF_P,NOT(NETWORKDAYS.INTL(V$4,V$4,Chômés))),"*",Montant),
"")))))),"")</f>
        <v/>
      </c>
      <c r="W16" s="62" t="str">
        <f t="array" aca="1" ref="W16" ca="1">IFERROR(IF(W$4&lt;$D16,"",
IF(W$4&gt;La_Dernière_Opération,"",
IF(W$4=La_Dernière_Opération,Montant,
IF(W$4=$D16,IF(OR(W$4=Tout_JF_P,NOT(NETWORKDAYS.INTL(W$4,W$4,Chômés))),"*",Montant),
IF(_T_E=W$4,IF(OR(W$4=Tout_JF_P,NOT(NETWORKDAYS.INTL(W$4,W$4,Chômés))),"*",Montant),
IF(AND(OFFSET(W16,,-Sens)&lt;&gt;"",OR(OFFSET(W$4,,-Sens)=Tout_JF_P,NOT(NETWORKDAYS.INTL(OFFSET(W$4,,-Sens),OFFSET(W$4,,-Sens),Chômés)))),IF(OR(W$4=Tout_JF_P,NOT(NETWORKDAYS.INTL(W$4,W$4,Chômés))),"*",Montant),
"")))))),"")</f>
        <v/>
      </c>
      <c r="X16" s="62" t="str">
        <f t="array" aca="1" ref="X16" ca="1">IFERROR(IF(X$4&lt;$D16,"",
IF(X$4&gt;La_Dernière_Opération,"",
IF(X$4=La_Dernière_Opération,Montant,
IF(X$4=$D16,IF(OR(X$4=Tout_JF_P,NOT(NETWORKDAYS.INTL(X$4,X$4,Chômés))),"*",Montant),
IF(_T_E=X$4,IF(OR(X$4=Tout_JF_P,NOT(NETWORKDAYS.INTL(X$4,X$4,Chômés))),"*",Montant),
IF(AND(OFFSET(X16,,-Sens)&lt;&gt;"",OR(OFFSET(X$4,,-Sens)=Tout_JF_P,NOT(NETWORKDAYS.INTL(OFFSET(X$4,,-Sens),OFFSET(X$4,,-Sens),Chômés)))),IF(OR(X$4=Tout_JF_P,NOT(NETWORKDAYS.INTL(X$4,X$4,Chômés))),"*",Montant),
"")))))),"")</f>
        <v/>
      </c>
      <c r="Y16" s="62" t="str">
        <f t="array" aca="1" ref="Y16" ca="1">IFERROR(IF(Y$4&lt;$D16,"",
IF(Y$4&gt;La_Dernière_Opération,"",
IF(Y$4=La_Dernière_Opération,Montant,
IF(Y$4=$D16,IF(OR(Y$4=Tout_JF_P,NOT(NETWORKDAYS.INTL(Y$4,Y$4,Chômés))),"*",Montant),
IF(_T_E=Y$4,IF(OR(Y$4=Tout_JF_P,NOT(NETWORKDAYS.INTL(Y$4,Y$4,Chômés))),"*",Montant),
IF(AND(OFFSET(Y16,,-Sens)&lt;&gt;"",OR(OFFSET(Y$4,,-Sens)=Tout_JF_P,NOT(NETWORKDAYS.INTL(OFFSET(Y$4,,-Sens),OFFSET(Y$4,,-Sens),Chômés)))),IF(OR(Y$4=Tout_JF_P,NOT(NETWORKDAYS.INTL(Y$4,Y$4,Chômés))),"*",Montant),
"")))))),"")</f>
        <v/>
      </c>
      <c r="Z16" s="62" t="str">
        <f t="array" aca="1" ref="Z16" ca="1">IFERROR(IF(Z$4&lt;$D16,"",
IF(Z$4&gt;La_Dernière_Opération,"",
IF(Z$4=La_Dernière_Opération,Montant,
IF(Z$4=$D16,IF(OR(Z$4=Tout_JF_P,NOT(NETWORKDAYS.INTL(Z$4,Z$4,Chômés))),"*",Montant),
IF(_T_E=Z$4,IF(OR(Z$4=Tout_JF_P,NOT(NETWORKDAYS.INTL(Z$4,Z$4,Chômés))),"*",Montant),
IF(AND(OFFSET(Z16,,-Sens)&lt;&gt;"",OR(OFFSET(Z$4,,-Sens)=Tout_JF_P,NOT(NETWORKDAYS.INTL(OFFSET(Z$4,,-Sens),OFFSET(Z$4,,-Sens),Chômés)))),IF(OR(Z$4=Tout_JF_P,NOT(NETWORKDAYS.INTL(Z$4,Z$4,Chômés))),"*",Montant),
"")))))),"")</f>
        <v/>
      </c>
      <c r="AA16" s="62" t="str">
        <f t="array" aca="1" ref="AA16" ca="1">IFERROR(IF(AA$4&lt;$D16,"",
IF(AA$4&gt;La_Dernière_Opération,"",
IF(AA$4=La_Dernière_Opération,Montant,
IF(AA$4=$D16,IF(OR(AA$4=Tout_JF_P,NOT(NETWORKDAYS.INTL(AA$4,AA$4,Chômés))),"*",Montant),
IF(_T_E=AA$4,IF(OR(AA$4=Tout_JF_P,NOT(NETWORKDAYS.INTL(AA$4,AA$4,Chômés))),"*",Montant),
IF(AND(OFFSET(AA16,,-Sens)&lt;&gt;"",OR(OFFSET(AA$4,,-Sens)=Tout_JF_P,NOT(NETWORKDAYS.INTL(OFFSET(AA$4,,-Sens),OFFSET(AA$4,,-Sens),Chômés)))),IF(OR(AA$4=Tout_JF_P,NOT(NETWORKDAYS.INTL(AA$4,AA$4,Chômés))),"*",Montant),
"")))))),"")</f>
        <v/>
      </c>
      <c r="AB16" s="62" t="str">
        <f t="array" aca="1" ref="AB16" ca="1">IFERROR(IF(AB$4&lt;$D16,"",
IF(AB$4&gt;La_Dernière_Opération,"",
IF(AB$4=La_Dernière_Opération,Montant,
IF(AB$4=$D16,IF(OR(AB$4=Tout_JF_P,NOT(NETWORKDAYS.INTL(AB$4,AB$4,Chômés))),"*",Montant),
IF(_T_E=AB$4,IF(OR(AB$4=Tout_JF_P,NOT(NETWORKDAYS.INTL(AB$4,AB$4,Chômés))),"*",Montant),
IF(AND(OFFSET(AB16,,-Sens)&lt;&gt;"",OR(OFFSET(AB$4,,-Sens)=Tout_JF_P,NOT(NETWORKDAYS.INTL(OFFSET(AB$4,,-Sens),OFFSET(AB$4,,-Sens),Chômés)))),IF(OR(AB$4=Tout_JF_P,NOT(NETWORKDAYS.INTL(AB$4,AB$4,Chômés))),"*",Montant),
"")))))),"")</f>
        <v/>
      </c>
      <c r="AC16" s="62" t="str">
        <f t="array" aca="1" ref="AC16" ca="1">IFERROR(IF(AC$4&lt;$D16,"",
IF(AC$4&gt;La_Dernière_Opération,"",
IF(AC$4=La_Dernière_Opération,Montant,
IF(AC$4=$D16,IF(OR(AC$4=Tout_JF_P,NOT(NETWORKDAYS.INTL(AC$4,AC$4,Chômés))),"*",Montant),
IF(_T_E=AC$4,IF(OR(AC$4=Tout_JF_P,NOT(NETWORKDAYS.INTL(AC$4,AC$4,Chômés))),"*",Montant),
IF(AND(OFFSET(AC16,,-Sens)&lt;&gt;"",OR(OFFSET(AC$4,,-Sens)=Tout_JF_P,NOT(NETWORKDAYS.INTL(OFFSET(AC$4,,-Sens),OFFSET(AC$4,,-Sens),Chômés)))),IF(OR(AC$4=Tout_JF_P,NOT(NETWORKDAYS.INTL(AC$4,AC$4,Chômés))),"*",Montant),
"")))))),"")</f>
        <v/>
      </c>
      <c r="AD16" s="62" t="str">
        <f t="array" aca="1" ref="AD16" ca="1">IFERROR(IF(AD$4&lt;$D16,"",
IF(AD$4&gt;La_Dernière_Opération,"",
IF(AD$4=La_Dernière_Opération,Montant,
IF(AD$4=$D16,IF(OR(AD$4=Tout_JF_P,NOT(NETWORKDAYS.INTL(AD$4,AD$4,Chômés))),"*",Montant),
IF(_T_E=AD$4,IF(OR(AD$4=Tout_JF_P,NOT(NETWORKDAYS.INTL(AD$4,AD$4,Chômés))),"*",Montant),
IF(AND(OFFSET(AD16,,-Sens)&lt;&gt;"",OR(OFFSET(AD$4,,-Sens)=Tout_JF_P,NOT(NETWORKDAYS.INTL(OFFSET(AD$4,,-Sens),OFFSET(AD$4,,-Sens),Chômés)))),IF(OR(AD$4=Tout_JF_P,NOT(NETWORKDAYS.INTL(AD$4,AD$4,Chômés))),"*",Montant),
"")))))),"")</f>
        <v/>
      </c>
      <c r="AE16" s="62" t="str">
        <f t="array" aca="1" ref="AE16" ca="1">IFERROR(IF(AE$4&lt;$D16,"",
IF(AE$4&gt;La_Dernière_Opération,"",
IF(AE$4=La_Dernière_Opération,Montant,
IF(AE$4=$D16,IF(OR(AE$4=Tout_JF_P,NOT(NETWORKDAYS.INTL(AE$4,AE$4,Chômés))),"*",Montant),
IF(_T_E=AE$4,IF(OR(AE$4=Tout_JF_P,NOT(NETWORKDAYS.INTL(AE$4,AE$4,Chômés))),"*",Montant),
IF(AND(OFFSET(AE16,,-Sens)&lt;&gt;"",OR(OFFSET(AE$4,,-Sens)=Tout_JF_P,NOT(NETWORKDAYS.INTL(OFFSET(AE$4,,-Sens),OFFSET(AE$4,,-Sens),Chômés)))),IF(OR(AE$4=Tout_JF_P,NOT(NETWORKDAYS.INTL(AE$4,AE$4,Chômés))),"*",Montant),
"")))))),"")</f>
        <v/>
      </c>
      <c r="AF16" s="62" t="str">
        <f t="array" aca="1" ref="AF16" ca="1">IFERROR(IF(AF$4&lt;$D16,"",
IF(AF$4&gt;La_Dernière_Opération,"",
IF(AF$4=La_Dernière_Opération,Montant,
IF(AF$4=$D16,IF(OR(AF$4=Tout_JF_P,NOT(NETWORKDAYS.INTL(AF$4,AF$4,Chômés))),"*",Montant),
IF(_T_E=AF$4,IF(OR(AF$4=Tout_JF_P,NOT(NETWORKDAYS.INTL(AF$4,AF$4,Chômés))),"*",Montant),
IF(AND(OFFSET(AF16,,-Sens)&lt;&gt;"",OR(OFFSET(AF$4,,-Sens)=Tout_JF_P,NOT(NETWORKDAYS.INTL(OFFSET(AF$4,,-Sens),OFFSET(AF$4,,-Sens),Chômés)))),IF(OR(AF$4=Tout_JF_P,NOT(NETWORKDAYS.INTL(AF$4,AF$4,Chômés))),"*",Montant),
"")))))),"")</f>
        <v/>
      </c>
      <c r="AG16" s="62" t="str">
        <f t="array" aca="1" ref="AG16" ca="1">IFERROR(IF(AG$4&lt;$D16,"",
IF(AG$4&gt;La_Dernière_Opération,"",
IF(AG$4=La_Dernière_Opération,Montant,
IF(AG$4=$D16,IF(OR(AG$4=Tout_JF_P,NOT(NETWORKDAYS.INTL(AG$4,AG$4,Chômés))),"*",Montant),
IF(_T_E=AG$4,IF(OR(AG$4=Tout_JF_P,NOT(NETWORKDAYS.INTL(AG$4,AG$4,Chômés))),"*",Montant),
IF(AND(OFFSET(AG16,,-Sens)&lt;&gt;"",OR(OFFSET(AG$4,,-Sens)=Tout_JF_P,NOT(NETWORKDAYS.INTL(OFFSET(AG$4,,-Sens),OFFSET(AG$4,,-Sens),Chômés)))),IF(OR(AG$4=Tout_JF_P,NOT(NETWORKDAYS.INTL(AG$4,AG$4,Chômés))),"*",Montant),
"")))))),"")</f>
        <v/>
      </c>
      <c r="AH16" s="62" t="str">
        <f t="array" aca="1" ref="AH16" ca="1">IFERROR(IF(AH$4&lt;$D16,"",
IF(AH$4&gt;La_Dernière_Opération,"",
IF(AH$4=La_Dernière_Opération,Montant,
IF(AH$4=$D16,IF(OR(AH$4=Tout_JF_P,NOT(NETWORKDAYS.INTL(AH$4,AH$4,Chômés))),"*",Montant),
IF(_T_E=AH$4,IF(OR(AH$4=Tout_JF_P,NOT(NETWORKDAYS.INTL(AH$4,AH$4,Chômés))),"*",Montant),
IF(AND(OFFSET(AH16,,-Sens)&lt;&gt;"",OR(OFFSET(AH$4,,-Sens)=Tout_JF_P,NOT(NETWORKDAYS.INTL(OFFSET(AH$4,,-Sens),OFFSET(AH$4,,-Sens),Chômés)))),IF(OR(AH$4=Tout_JF_P,NOT(NETWORKDAYS.INTL(AH$4,AH$4,Chômés))),"*",Montant),
"")))))),"")</f>
        <v/>
      </c>
      <c r="AI16" s="62" t="str">
        <f t="array" aca="1" ref="AI16" ca="1">IFERROR(IF(AI$4&lt;$D16,"",
IF(AI$4&gt;La_Dernière_Opération,"",
IF(AI$4=La_Dernière_Opération,Montant,
IF(AI$4=$D16,IF(OR(AI$4=Tout_JF_P,NOT(NETWORKDAYS.INTL(AI$4,AI$4,Chômés))),"*",Montant),
IF(_T_E=AI$4,IF(OR(AI$4=Tout_JF_P,NOT(NETWORKDAYS.INTL(AI$4,AI$4,Chômés))),"*",Montant),
IF(AND(OFFSET(AI16,,-Sens)&lt;&gt;"",OR(OFFSET(AI$4,,-Sens)=Tout_JF_P,NOT(NETWORKDAYS.INTL(OFFSET(AI$4,,-Sens),OFFSET(AI$4,,-Sens),Chômés)))),IF(OR(AI$4=Tout_JF_P,NOT(NETWORKDAYS.INTL(AI$4,AI$4,Chômés))),"*",Montant),
"")))))),"")</f>
        <v/>
      </c>
      <c r="AJ16" s="62" t="str">
        <f t="array" aca="1" ref="AJ16" ca="1">IFERROR(IF(AJ$4&lt;$D16,"",
IF(AJ$4&gt;La_Dernière_Opération,"",
IF(AJ$4=La_Dernière_Opération,Montant,
IF(AJ$4=$D16,IF(OR(AJ$4=Tout_JF_P,NOT(NETWORKDAYS.INTL(AJ$4,AJ$4,Chômés))),"*",Montant),
IF(_T_E=AJ$4,IF(OR(AJ$4=Tout_JF_P,NOT(NETWORKDAYS.INTL(AJ$4,AJ$4,Chômés))),"*",Montant),
IF(AND(OFFSET(AJ16,,-Sens)&lt;&gt;"",OR(OFFSET(AJ$4,,-Sens)=Tout_JF_P,NOT(NETWORKDAYS.INTL(OFFSET(AJ$4,,-Sens),OFFSET(AJ$4,,-Sens),Chômés)))),IF(OR(AJ$4=Tout_JF_P,NOT(NETWORKDAYS.INTL(AJ$4,AJ$4,Chômés))),"*",Montant),
"")))))),"")</f>
        <v/>
      </c>
      <c r="AK16" s="62" t="str">
        <f t="array" aca="1" ref="AK16" ca="1">IFERROR(IF(AK$4&lt;$D16,"",
IF(AK$4&gt;La_Dernière_Opération,"",
IF(AK$4=La_Dernière_Opération,Montant,
IF(AK$4=$D16,IF(OR(AK$4=Tout_JF_P,NOT(NETWORKDAYS.INTL(AK$4,AK$4,Chômés))),"*",Montant),
IF(_T_E=AK$4,IF(OR(AK$4=Tout_JF_P,NOT(NETWORKDAYS.INTL(AK$4,AK$4,Chômés))),"*",Montant),
IF(AND(OFFSET(AK16,,-Sens)&lt;&gt;"",OR(OFFSET(AK$4,,-Sens)=Tout_JF_P,NOT(NETWORKDAYS.INTL(OFFSET(AK$4,,-Sens),OFFSET(AK$4,,-Sens),Chômés)))),IF(OR(AK$4=Tout_JF_P,NOT(NETWORKDAYS.INTL(AK$4,AK$4,Chômés))),"*",Montant),
"")))))),"")</f>
        <v/>
      </c>
      <c r="AL16" s="62" t="str">
        <f t="array" aca="1" ref="AL16" ca="1">IFERROR(IF(AL$4&lt;$D16,"",
IF(AL$4&gt;La_Dernière_Opération,"",
IF(AL$4=La_Dernière_Opération,Montant,
IF(AL$4=$D16,IF(OR(AL$4=Tout_JF_P,NOT(NETWORKDAYS.INTL(AL$4,AL$4,Chômés))),"*",Montant),
IF(_T_E=AL$4,IF(OR(AL$4=Tout_JF_P,NOT(NETWORKDAYS.INTL(AL$4,AL$4,Chômés))),"*",Montant),
IF(AND(OFFSET(AL16,,-Sens)&lt;&gt;"",OR(OFFSET(AL$4,,-Sens)=Tout_JF_P,NOT(NETWORKDAYS.INTL(OFFSET(AL$4,,-Sens),OFFSET(AL$4,,-Sens),Chômés)))),IF(OR(AL$4=Tout_JF_P,NOT(NETWORKDAYS.INTL(AL$4,AL$4,Chômés))),"*",Montant),
"")))))),"")</f>
        <v/>
      </c>
      <c r="AM16" s="62" t="str">
        <f t="array" aca="1" ref="AM16" ca="1">IFERROR(IF(AM$4&lt;$D16,"",
IF(AM$4&gt;La_Dernière_Opération,"",
IF(AM$4=La_Dernière_Opération,Montant,
IF(AM$4=$D16,IF(OR(AM$4=Tout_JF_P,NOT(NETWORKDAYS.INTL(AM$4,AM$4,Chômés))),"*",Montant),
IF(_T_E=AM$4,IF(OR(AM$4=Tout_JF_P,NOT(NETWORKDAYS.INTL(AM$4,AM$4,Chômés))),"*",Montant),
IF(AND(OFFSET(AM16,,-Sens)&lt;&gt;"",OR(OFFSET(AM$4,,-Sens)=Tout_JF_P,NOT(NETWORKDAYS.INTL(OFFSET(AM$4,,-Sens),OFFSET(AM$4,,-Sens),Chômés)))),IF(OR(AM$4=Tout_JF_P,NOT(NETWORKDAYS.INTL(AM$4,AM$4,Chômés))),"*",Montant),
"")))))),"")</f>
        <v/>
      </c>
      <c r="AN16" s="62" t="str">
        <f t="array" aca="1" ref="AN16" ca="1">IFERROR(IF(AN$4&lt;$D16,"",
IF(AN$4&gt;La_Dernière_Opération,"",
IF(AN$4=La_Dernière_Opération,Montant,
IF(AN$4=$D16,IF(OR(AN$4=Tout_JF_P,NOT(NETWORKDAYS.INTL(AN$4,AN$4,Chômés))),"*",Montant),
IF(_T_E=AN$4,IF(OR(AN$4=Tout_JF_P,NOT(NETWORKDAYS.INTL(AN$4,AN$4,Chômés))),"*",Montant),
IF(AND(OFFSET(AN16,,-Sens)&lt;&gt;"",OR(OFFSET(AN$4,,-Sens)=Tout_JF_P,NOT(NETWORKDAYS.INTL(OFFSET(AN$4,,-Sens),OFFSET(AN$4,,-Sens),Chômés)))),IF(OR(AN$4=Tout_JF_P,NOT(NETWORKDAYS.INTL(AN$4,AN$4,Chômés))),"*",Montant),
"")))))),"")</f>
        <v/>
      </c>
      <c r="AO16" s="62" t="str">
        <f t="array" aca="1" ref="AO16" ca="1">IFERROR(IF(AO$4&lt;$D16,"",
IF(AO$4&gt;La_Dernière_Opération,"",
IF(AO$4=La_Dernière_Opération,Montant,
IF(AO$4=$D16,IF(OR(AO$4=Tout_JF_P,NOT(NETWORKDAYS.INTL(AO$4,AO$4,Chômés))),"*",Montant),
IF(_T_E=AO$4,IF(OR(AO$4=Tout_JF_P,NOT(NETWORKDAYS.INTL(AO$4,AO$4,Chômés))),"*",Montant),
IF(AND(OFFSET(AO16,,-Sens)&lt;&gt;"",OR(OFFSET(AO$4,,-Sens)=Tout_JF_P,NOT(NETWORKDAYS.INTL(OFFSET(AO$4,,-Sens),OFFSET(AO$4,,-Sens),Chômés)))),IF(OR(AO$4=Tout_JF_P,NOT(NETWORKDAYS.INTL(AO$4,AO$4,Chômés))),"*",Montant),
"")))))),"")</f>
        <v/>
      </c>
      <c r="AP16" s="62" t="str">
        <f t="array" aca="1" ref="AP16" ca="1">IFERROR(IF(AP$4&lt;$D16,"",
IF(AP$4&gt;La_Dernière_Opération,"",
IF(AP$4=La_Dernière_Opération,Montant,
IF(AP$4=$D16,IF(OR(AP$4=Tout_JF_P,NOT(NETWORKDAYS.INTL(AP$4,AP$4,Chômés))),"*",Montant),
IF(_T_E=AP$4,IF(OR(AP$4=Tout_JF_P,NOT(NETWORKDAYS.INTL(AP$4,AP$4,Chômés))),"*",Montant),
IF(AND(OFFSET(AP16,,-Sens)&lt;&gt;"",OR(OFFSET(AP$4,,-Sens)=Tout_JF_P,NOT(NETWORKDAYS.INTL(OFFSET(AP$4,,-Sens),OFFSET(AP$4,,-Sens),Chômés)))),IF(OR(AP$4=Tout_JF_P,NOT(NETWORKDAYS.INTL(AP$4,AP$4,Chômés))),"*",Montant),
"")))))),"")</f>
        <v/>
      </c>
      <c r="AQ16" s="62" t="str">
        <f t="array" aca="1" ref="AQ16" ca="1">IFERROR(IF(AQ$4&lt;$D16,"",
IF(AQ$4&gt;La_Dernière_Opération,"",
IF(AQ$4=La_Dernière_Opération,Montant,
IF(AQ$4=$D16,IF(OR(AQ$4=Tout_JF_P,NOT(NETWORKDAYS.INTL(AQ$4,AQ$4,Chômés))),"*",Montant),
IF(_T_E=AQ$4,IF(OR(AQ$4=Tout_JF_P,NOT(NETWORKDAYS.INTL(AQ$4,AQ$4,Chômés))),"*",Montant),
IF(AND(OFFSET(AQ16,,-Sens)&lt;&gt;"",OR(OFFSET(AQ$4,,-Sens)=Tout_JF_P,NOT(NETWORKDAYS.INTL(OFFSET(AQ$4,,-Sens),OFFSET(AQ$4,,-Sens),Chômés)))),IF(OR(AQ$4=Tout_JF_P,NOT(NETWORKDAYS.INTL(AQ$4,AQ$4,Chômés))),"*",Montant),
"")))))),"")</f>
        <v/>
      </c>
      <c r="AR16" s="62" t="str">
        <f t="array" aca="1" ref="AR16" ca="1">IFERROR(IF(AR$4&lt;$D16,"",
IF(AR$4&gt;La_Dernière_Opération,"",
IF(AR$4=La_Dernière_Opération,Montant,
IF(AR$4=$D16,IF(OR(AR$4=Tout_JF_P,NOT(NETWORKDAYS.INTL(AR$4,AR$4,Chômés))),"*",Montant),
IF(_T_E=AR$4,IF(OR(AR$4=Tout_JF_P,NOT(NETWORKDAYS.INTL(AR$4,AR$4,Chômés))),"*",Montant),
IF(AND(OFFSET(AR16,,-Sens)&lt;&gt;"",OR(OFFSET(AR$4,,-Sens)=Tout_JF_P,NOT(NETWORKDAYS.INTL(OFFSET(AR$4,,-Sens),OFFSET(AR$4,,-Sens),Chômés)))),IF(OR(AR$4=Tout_JF_P,NOT(NETWORKDAYS.INTL(AR$4,AR$4,Chômés))),"*",Montant),
"")))))),"")</f>
        <v/>
      </c>
      <c r="AS16" s="62" t="str">
        <f t="array" aca="1" ref="AS16" ca="1">IFERROR(IF(AS$4&lt;$D16,"",
IF(AS$4&gt;La_Dernière_Opération,"",
IF(AS$4=La_Dernière_Opération,Montant,
IF(AS$4=$D16,IF(OR(AS$4=Tout_JF_P,NOT(NETWORKDAYS.INTL(AS$4,AS$4,Chômés))),"*",Montant),
IF(_T_E=AS$4,IF(OR(AS$4=Tout_JF_P,NOT(NETWORKDAYS.INTL(AS$4,AS$4,Chômés))),"*",Montant),
IF(AND(OFFSET(AS16,,-Sens)&lt;&gt;"",OR(OFFSET(AS$4,,-Sens)=Tout_JF_P,NOT(NETWORKDAYS.INTL(OFFSET(AS$4,,-Sens),OFFSET(AS$4,,-Sens),Chômés)))),IF(OR(AS$4=Tout_JF_P,NOT(NETWORKDAYS.INTL(AS$4,AS$4,Chômés))),"*",Montant),
"")))))),"")</f>
        <v/>
      </c>
      <c r="AT16" s="62" t="str">
        <f t="array" aca="1" ref="AT16" ca="1">IFERROR(IF(AT$4&lt;$D16,"",
IF(AT$4&gt;La_Dernière_Opération,"",
IF(AT$4=La_Dernière_Opération,Montant,
IF(AT$4=$D16,IF(OR(AT$4=Tout_JF_P,NOT(NETWORKDAYS.INTL(AT$4,AT$4,Chômés))),"*",Montant),
IF(_T_E=AT$4,IF(OR(AT$4=Tout_JF_P,NOT(NETWORKDAYS.INTL(AT$4,AT$4,Chômés))),"*",Montant),
IF(AND(OFFSET(AT16,,-Sens)&lt;&gt;"",OR(OFFSET(AT$4,,-Sens)=Tout_JF_P,NOT(NETWORKDAYS.INTL(OFFSET(AT$4,,-Sens),OFFSET(AT$4,,-Sens),Chômés)))),IF(OR(AT$4=Tout_JF_P,NOT(NETWORKDAYS.INTL(AT$4,AT$4,Chômés))),"*",Montant),
"")))))),"")</f>
        <v/>
      </c>
      <c r="AU16" s="62" t="str">
        <f t="array" aca="1" ref="AU16" ca="1">IFERROR(IF(AU$4&lt;$D16,"",
IF(AU$4&gt;La_Dernière_Opération,"",
IF(AU$4=La_Dernière_Opération,Montant,
IF(AU$4=$D16,IF(OR(AU$4=Tout_JF_P,NOT(NETWORKDAYS.INTL(AU$4,AU$4,Chômés))),"*",Montant),
IF(_T_E=AU$4,IF(OR(AU$4=Tout_JF_P,NOT(NETWORKDAYS.INTL(AU$4,AU$4,Chômés))),"*",Montant),
IF(AND(OFFSET(AU16,,-Sens)&lt;&gt;"",OR(OFFSET(AU$4,,-Sens)=Tout_JF_P,NOT(NETWORKDAYS.INTL(OFFSET(AU$4,,-Sens),OFFSET(AU$4,,-Sens),Chômés)))),IF(OR(AU$4=Tout_JF_P,NOT(NETWORKDAYS.INTL(AU$4,AU$4,Chômés))),"*",Montant),
"")))))),"")</f>
        <v/>
      </c>
      <c r="AV16" s="62" t="str">
        <f t="array" aca="1" ref="AV16" ca="1">IFERROR(IF(AV$4&lt;$D16,"",
IF(AV$4&gt;La_Dernière_Opération,"",
IF(AV$4=La_Dernière_Opération,Montant,
IF(AV$4=$D16,IF(OR(AV$4=Tout_JF_P,NOT(NETWORKDAYS.INTL(AV$4,AV$4,Chômés))),"*",Montant),
IF(_T_E=AV$4,IF(OR(AV$4=Tout_JF_P,NOT(NETWORKDAYS.INTL(AV$4,AV$4,Chômés))),"*",Montant),
IF(AND(OFFSET(AV16,,-Sens)&lt;&gt;"",OR(OFFSET(AV$4,,-Sens)=Tout_JF_P,NOT(NETWORKDAYS.INTL(OFFSET(AV$4,,-Sens),OFFSET(AV$4,,-Sens),Chômés)))),IF(OR(AV$4=Tout_JF_P,NOT(NETWORKDAYS.INTL(AV$4,AV$4,Chômés))),"*",Montant),
"")))))),"")</f>
        <v/>
      </c>
      <c r="AW16" s="62" t="str">
        <f t="array" aca="1" ref="AW16" ca="1">IFERROR(IF(AW$4&lt;$D16,"",
IF(AW$4&gt;La_Dernière_Opération,"",
IF(AW$4=La_Dernière_Opération,Montant,
IF(AW$4=$D16,IF(OR(AW$4=Tout_JF_P,NOT(NETWORKDAYS.INTL(AW$4,AW$4,Chômés))),"*",Montant),
IF(_T_E=AW$4,IF(OR(AW$4=Tout_JF_P,NOT(NETWORKDAYS.INTL(AW$4,AW$4,Chômés))),"*",Montant),
IF(AND(OFFSET(AW16,,-Sens)&lt;&gt;"",OR(OFFSET(AW$4,,-Sens)=Tout_JF_P,NOT(NETWORKDAYS.INTL(OFFSET(AW$4,,-Sens),OFFSET(AW$4,,-Sens),Chômés)))),IF(OR(AW$4=Tout_JF_P,NOT(NETWORKDAYS.INTL(AW$4,AW$4,Chômés))),"*",Montant),
"")))))),"")</f>
        <v/>
      </c>
      <c r="AX16" s="62" t="str">
        <f t="array" aca="1" ref="AX16" ca="1">IFERROR(IF(AX$4&lt;$D16,"",
IF(AX$4&gt;La_Dernière_Opération,"",
IF(AX$4=La_Dernière_Opération,Montant,
IF(AX$4=$D16,IF(OR(AX$4=Tout_JF_P,NOT(NETWORKDAYS.INTL(AX$4,AX$4,Chômés))),"*",Montant),
IF(_T_E=AX$4,IF(OR(AX$4=Tout_JF_P,NOT(NETWORKDAYS.INTL(AX$4,AX$4,Chômés))),"*",Montant),
IF(AND(OFFSET(AX16,,-Sens)&lt;&gt;"",OR(OFFSET(AX$4,,-Sens)=Tout_JF_P,NOT(NETWORKDAYS.INTL(OFFSET(AX$4,,-Sens),OFFSET(AX$4,,-Sens),Chômés)))),IF(OR(AX$4=Tout_JF_P,NOT(NETWORKDAYS.INTL(AX$4,AX$4,Chômés))),"*",Montant),
"")))))),"")</f>
        <v/>
      </c>
    </row>
    <row r="17" spans="1:50" ht="26.25" x14ac:dyDescent="0.25">
      <c r="A17" s="63" t="s">
        <v>124</v>
      </c>
      <c r="B17" s="44" t="s">
        <v>110</v>
      </c>
      <c r="C17" s="35"/>
      <c r="D17" s="56">
        <v>44155</v>
      </c>
      <c r="E17" s="30" t="s">
        <v>57</v>
      </c>
      <c r="F17" s="30">
        <v>10000</v>
      </c>
      <c r="G17" s="35"/>
      <c r="H17" s="56">
        <f t="array" aca="1" ref="H17" ca="1">IF(OR($D17=Fériés,$D17=Ponts,NOT(NETWORKDAYS.INTL($D17,$D17,Chômés))),"Erreur de",IF($D17="","Absence de",IFERROR(
IF($I17="Terminé","Opération",
IF(TODAY()&lt;=$D17,$D17,
IF($I17&lt;WORKDAY.INTL(Prochaine_Echéance,IF(OR(WORKDAY.INTL(Prochaine_Echéance,0,Chômés,Tout_JF_P)=Tout_JF_P),1,0)*Sens,Chômés,Tout_JF_P),
$I17,
WORKDAY.INTL(Prochaine_Echéance,IF(OR(WORKDAY.INTL(Prochaine_Echéance,0,Chômés,Tout_JF_P)=Tout_JF_P),1,0)*Sens,Chômés,Tout_JF_P))
)),
IF($D17="","Absence de","Erreur de"))))</f>
        <v>44155</v>
      </c>
      <c r="I17" s="60" t="str">
        <f t="array" aca="1" ref="I17" ca="1">IF(OR($D17=Fériés,$D17=Ponts,NOT(NETWORKDAYS.INTL($D17,$D17,Chômés))),"date de début",IFERROR(
IF(La_Dernière_Opération&gt;EDATE($D17,100),"Perpétuel",
IF(La_Dernière_Opération&lt;TODAY(),"Terminé",La_Dernière_Opération)),IF(AND(ISNUMBER($D17),$E17=""),"périodicité","date de début")))</f>
        <v>date de début</v>
      </c>
      <c r="J17" s="40" t="str">
        <f t="array" aca="1" ref="J17" ca="1">IFERROR(IF(J$4&lt;$D17,"",
IF(J$4&gt;La_Dernière_Opération,"",
IF(J$4=La_Dernière_Opération,Montant,
IF(J$4=$D17,IF(OR(J$4=Tout_JF_P,NOT(NETWORKDAYS.INTL(J$4,J$4,Chômés))),"*",Montant),
IF(_T_E=J$4,IF(OR(J$4=Tout_JF_P,NOT(NETWORKDAYS.INTL(J$4,J$4,Chômés))),"*",Montant),
IF(AND(OFFSET(J17,,-Sens)&lt;&gt;"",OR(OFFSET(J$4,,-Sens)=Tout_JF_P,NOT(NETWORKDAYS.INTL(OFFSET(J$4,,-Sens),OFFSET(J$4,,-Sens),Chômés)))),IF(OR(J$4=Tout_JF_P,NOT(NETWORKDAYS.INTL(J$4,J$4,Chômés))),"*",Montant),
"")))))),"")</f>
        <v/>
      </c>
      <c r="K17" s="40" t="str">
        <f t="array" aca="1" ref="K17" ca="1">IFERROR(IF(K$4&lt;$D17,"",
IF(K$4&gt;La_Dernière_Opération,"",
IF(K$4=La_Dernière_Opération,Montant,
IF(K$4=$D17,IF(OR(K$4=Tout_JF_P,NOT(NETWORKDAYS.INTL(K$4,K$4,Chômés))),"*",Montant),
IF(_T_E=K$4,IF(OR(K$4=Tout_JF_P,NOT(NETWORKDAYS.INTL(K$4,K$4,Chômés))),"*",Montant),
IF(AND(OFFSET(K17,,-Sens)&lt;&gt;"",OR(OFFSET(K$4,,-Sens)=Tout_JF_P,NOT(NETWORKDAYS.INTL(OFFSET(K$4,,-Sens),OFFSET(K$4,,-Sens),Chômés)))),IF(OR(K$4=Tout_JF_P,NOT(NETWORKDAYS.INTL(K$4,K$4,Chômés))),"*",Montant),
"")))))),"")</f>
        <v/>
      </c>
      <c r="L17" s="40" t="str">
        <f t="array" aca="1" ref="L17" ca="1">IFERROR(IF(L$4&lt;$D17,"",
IF(L$4&gt;La_Dernière_Opération,"",
IF(L$4=La_Dernière_Opération,Montant,
IF(L$4=$D17,IF(OR(L$4=Tout_JF_P,NOT(NETWORKDAYS.INTL(L$4,L$4,Chômés))),"*",Montant),
IF(_T_E=L$4,IF(OR(L$4=Tout_JF_P,NOT(NETWORKDAYS.INTL(L$4,L$4,Chômés))),"*",Montant),
IF(AND(OFFSET(L17,,-Sens)&lt;&gt;"",OR(OFFSET(L$4,,-Sens)=Tout_JF_P,NOT(NETWORKDAYS.INTL(OFFSET(L$4,,-Sens),OFFSET(L$4,,-Sens),Chômés)))),IF(OR(L$4=Tout_JF_P,NOT(NETWORKDAYS.INTL(L$4,L$4,Chômés))),"*",Montant),
"")))))),"")</f>
        <v/>
      </c>
      <c r="M17" s="40" t="str">
        <f t="array" aca="1" ref="M17" ca="1">IFERROR(IF(M$4&lt;$D17,"",
IF(M$4&gt;La_Dernière_Opération,"",
IF(M$4=La_Dernière_Opération,Montant,
IF(M$4=$D17,IF(OR(M$4=Tout_JF_P,NOT(NETWORKDAYS.INTL(M$4,M$4,Chômés))),"*",Montant),
IF(_T_E=M$4,IF(OR(M$4=Tout_JF_P,NOT(NETWORKDAYS.INTL(M$4,M$4,Chômés))),"*",Montant),
IF(AND(OFFSET(M17,,-Sens)&lt;&gt;"",OR(OFFSET(M$4,,-Sens)=Tout_JF_P,NOT(NETWORKDAYS.INTL(OFFSET(M$4,,-Sens),OFFSET(M$4,,-Sens),Chômés)))),IF(OR(M$4=Tout_JF_P,NOT(NETWORKDAYS.INTL(M$4,M$4,Chômés))),"*",Montant),
"")))))),"")</f>
        <v/>
      </c>
      <c r="N17" s="40" t="str">
        <f t="array" aca="1" ref="N17" ca="1">IFERROR(IF(N$4&lt;$D17,"",
IF(N$4&gt;La_Dernière_Opération,"",
IF(N$4=La_Dernière_Opération,Montant,
IF(N$4=$D17,IF(OR(N$4=Tout_JF_P,NOT(NETWORKDAYS.INTL(N$4,N$4,Chômés))),"*",Montant),
IF(_T_E=N$4,IF(OR(N$4=Tout_JF_P,NOT(NETWORKDAYS.INTL(N$4,N$4,Chômés))),"*",Montant),
IF(AND(OFFSET(N17,,-Sens)&lt;&gt;"",OR(OFFSET(N$4,,-Sens)=Tout_JF_P,NOT(NETWORKDAYS.INTL(OFFSET(N$4,,-Sens),OFFSET(N$4,,-Sens),Chômés)))),IF(OR(N$4=Tout_JF_P,NOT(NETWORKDAYS.INTL(N$4,N$4,Chômés))),"*",Montant),
"")))))),"")</f>
        <v/>
      </c>
      <c r="O17" s="40" t="str">
        <f t="array" aca="1" ref="O17" ca="1">IFERROR(IF(O$4&lt;$D17,"",
IF(O$4&gt;La_Dernière_Opération,"",
IF(O$4=La_Dernière_Opération,Montant,
IF(O$4=$D17,IF(OR(O$4=Tout_JF_P,NOT(NETWORKDAYS.INTL(O$4,O$4,Chômés))),"*",Montant),
IF(_T_E=O$4,IF(OR(O$4=Tout_JF_P,NOT(NETWORKDAYS.INTL(O$4,O$4,Chômés))),"*",Montant),
IF(AND(OFFSET(O17,,-Sens)&lt;&gt;"",OR(OFFSET(O$4,,-Sens)=Tout_JF_P,NOT(NETWORKDAYS.INTL(OFFSET(O$4,,-Sens),OFFSET(O$4,,-Sens),Chômés)))),IF(OR(O$4=Tout_JF_P,NOT(NETWORKDAYS.INTL(O$4,O$4,Chômés))),"*",Montant),
"")))))),"")</f>
        <v/>
      </c>
      <c r="P17" s="40" t="str">
        <f t="array" aca="1" ref="P17" ca="1">IFERROR(IF(P$4&lt;$D17,"",
IF(P$4&gt;La_Dernière_Opération,"",
IF(P$4=La_Dernière_Opération,Montant,
IF(P$4=$D17,IF(OR(P$4=Tout_JF_P,NOT(NETWORKDAYS.INTL(P$4,P$4,Chômés))),"*",Montant),
IF(_T_E=P$4,IF(OR(P$4=Tout_JF_P,NOT(NETWORKDAYS.INTL(P$4,P$4,Chômés))),"*",Montant),
IF(AND(OFFSET(P17,,-Sens)&lt;&gt;"",OR(OFFSET(P$4,,-Sens)=Tout_JF_P,NOT(NETWORKDAYS.INTL(OFFSET(P$4,,-Sens),OFFSET(P$4,,-Sens),Chômés)))),IF(OR(P$4=Tout_JF_P,NOT(NETWORKDAYS.INTL(P$4,P$4,Chômés))),"*",Montant),
"")))))),"")</f>
        <v/>
      </c>
      <c r="Q17" s="40" t="str">
        <f t="array" aca="1" ref="Q17" ca="1">IFERROR(IF(Q$4&lt;$D17,"",
IF(Q$4&gt;La_Dernière_Opération,"",
IF(Q$4=La_Dernière_Opération,Montant,
IF(Q$4=$D17,IF(OR(Q$4=Tout_JF_P,NOT(NETWORKDAYS.INTL(Q$4,Q$4,Chômés))),"*",Montant),
IF(_T_E=Q$4,IF(OR(Q$4=Tout_JF_P,NOT(NETWORKDAYS.INTL(Q$4,Q$4,Chômés))),"*",Montant),
IF(AND(OFFSET(Q17,,-Sens)&lt;&gt;"",OR(OFFSET(Q$4,,-Sens)=Tout_JF_P,NOT(NETWORKDAYS.INTL(OFFSET(Q$4,,-Sens),OFFSET(Q$4,,-Sens),Chômés)))),IF(OR(Q$4=Tout_JF_P,NOT(NETWORKDAYS.INTL(Q$4,Q$4,Chômés))),"*",Montant),
"")))))),"")</f>
        <v/>
      </c>
      <c r="R17" s="62" t="str">
        <f t="array" aca="1" ref="R17" ca="1">IFERROR(IF(R$4&lt;$D17,"",
IF(R$4&gt;La_Dernière_Opération,"",
IF(R$4=La_Dernière_Opération,Montant,
IF(R$4=$D17,IF(OR(R$4=Tout_JF_P,NOT(NETWORKDAYS.INTL(R$4,R$4,Chômés))),"*",Montant),
IF(_T_E=R$4,IF(OR(R$4=Tout_JF_P,NOT(NETWORKDAYS.INTL(R$4,R$4,Chômés))),"*",Montant),
IF(AND(OFFSET(R17,,-Sens)&lt;&gt;"",OR(OFFSET(R$4,,-Sens)=Tout_JF_P,NOT(NETWORKDAYS.INTL(OFFSET(R$4,,-Sens),OFFSET(R$4,,-Sens),Chômés)))),IF(OR(R$4=Tout_JF_P,NOT(NETWORKDAYS.INTL(R$4,R$4,Chômés))),"*",Montant),
"")))))),"")</f>
        <v/>
      </c>
      <c r="S17" s="62" t="str">
        <f t="array" aca="1" ref="S17" ca="1">IFERROR(IF(S$4&lt;$D17,"",
IF(S$4&gt;La_Dernière_Opération,"",
IF(S$4=La_Dernière_Opération,Montant,
IF(S$4=$D17,IF(OR(S$4=Tout_JF_P,NOT(NETWORKDAYS.INTL(S$4,S$4,Chômés))),"*",Montant),
IF(_T_E=S$4,IF(OR(S$4=Tout_JF_P,NOT(NETWORKDAYS.INTL(S$4,S$4,Chômés))),"*",Montant),
IF(AND(OFFSET(S17,,-Sens)&lt;&gt;"",OR(OFFSET(S$4,,-Sens)=Tout_JF_P,NOT(NETWORKDAYS.INTL(OFFSET(S$4,,-Sens),OFFSET(S$4,,-Sens),Chômés)))),IF(OR(S$4=Tout_JF_P,NOT(NETWORKDAYS.INTL(S$4,S$4,Chômés))),"*",Montant),
"")))))),"")</f>
        <v/>
      </c>
      <c r="T17" s="62" t="str">
        <f t="array" aca="1" ref="T17" ca="1">IFERROR(IF(T$4&lt;$D17,"",
IF(T$4&gt;La_Dernière_Opération,"",
IF(T$4=La_Dernière_Opération,Montant,
IF(T$4=$D17,IF(OR(T$4=Tout_JF_P,NOT(NETWORKDAYS.INTL(T$4,T$4,Chômés))),"*",Montant),
IF(_T_E=T$4,IF(OR(T$4=Tout_JF_P,NOT(NETWORKDAYS.INTL(T$4,T$4,Chômés))),"*",Montant),
IF(AND(OFFSET(T17,,-Sens)&lt;&gt;"",OR(OFFSET(T$4,,-Sens)=Tout_JF_P,NOT(NETWORKDAYS.INTL(OFFSET(T$4,,-Sens),OFFSET(T$4,,-Sens),Chômés)))),IF(OR(T$4=Tout_JF_P,NOT(NETWORKDAYS.INTL(T$4,T$4,Chômés))),"*",Montant),
"")))))),"")</f>
        <v/>
      </c>
      <c r="U17" s="62" t="str">
        <f t="array" aca="1" ref="U17" ca="1">IFERROR(IF(U$4&lt;$D17,"",
IF(U$4&gt;La_Dernière_Opération,"",
IF(U$4=La_Dernière_Opération,Montant,
IF(U$4=$D17,IF(OR(U$4=Tout_JF_P,NOT(NETWORKDAYS.INTL(U$4,U$4,Chômés))),"*",Montant),
IF(_T_E=U$4,IF(OR(U$4=Tout_JF_P,NOT(NETWORKDAYS.INTL(U$4,U$4,Chômés))),"*",Montant),
IF(AND(OFFSET(U17,,-Sens)&lt;&gt;"",OR(OFFSET(U$4,,-Sens)=Tout_JF_P,NOT(NETWORKDAYS.INTL(OFFSET(U$4,,-Sens),OFFSET(U$4,,-Sens),Chômés)))),IF(OR(U$4=Tout_JF_P,NOT(NETWORKDAYS.INTL(U$4,U$4,Chômés))),"*",Montant),
"")))))),"")</f>
        <v/>
      </c>
      <c r="V17" s="62" t="str">
        <f t="array" aca="1" ref="V17" ca="1">IFERROR(IF(V$4&lt;$D17,"",
IF(V$4&gt;La_Dernière_Opération,"",
IF(V$4=La_Dernière_Opération,Montant,
IF(V$4=$D17,IF(OR(V$4=Tout_JF_P,NOT(NETWORKDAYS.INTL(V$4,V$4,Chômés))),"*",Montant),
IF(_T_E=V$4,IF(OR(V$4=Tout_JF_P,NOT(NETWORKDAYS.INTL(V$4,V$4,Chômés))),"*",Montant),
IF(AND(OFFSET(V17,,-Sens)&lt;&gt;"",OR(OFFSET(V$4,,-Sens)=Tout_JF_P,NOT(NETWORKDAYS.INTL(OFFSET(V$4,,-Sens),OFFSET(V$4,,-Sens),Chômés)))),IF(OR(V$4=Tout_JF_P,NOT(NETWORKDAYS.INTL(V$4,V$4,Chômés))),"*",Montant),
"")))))),"")</f>
        <v/>
      </c>
      <c r="W17" s="62" t="str">
        <f t="array" aca="1" ref="W17" ca="1">IFERROR(IF(W$4&lt;$D17,"",
IF(W$4&gt;La_Dernière_Opération,"",
IF(W$4=La_Dernière_Opération,Montant,
IF(W$4=$D17,IF(OR(W$4=Tout_JF_P,NOT(NETWORKDAYS.INTL(W$4,W$4,Chômés))),"*",Montant),
IF(_T_E=W$4,IF(OR(W$4=Tout_JF_P,NOT(NETWORKDAYS.INTL(W$4,W$4,Chômés))),"*",Montant),
IF(AND(OFFSET(W17,,-Sens)&lt;&gt;"",OR(OFFSET(W$4,,-Sens)=Tout_JF_P,NOT(NETWORKDAYS.INTL(OFFSET(W$4,,-Sens),OFFSET(W$4,,-Sens),Chômés)))),IF(OR(W$4=Tout_JF_P,NOT(NETWORKDAYS.INTL(W$4,W$4,Chômés))),"*",Montant),
"")))))),"")</f>
        <v/>
      </c>
      <c r="X17" s="62" t="str">
        <f t="array" aca="1" ref="X17" ca="1">IFERROR(IF(X$4&lt;$D17,"",
IF(X$4&gt;La_Dernière_Opération,"",
IF(X$4=La_Dernière_Opération,Montant,
IF(X$4=$D17,IF(OR(X$4=Tout_JF_P,NOT(NETWORKDAYS.INTL(X$4,X$4,Chômés))),"*",Montant),
IF(_T_E=X$4,IF(OR(X$4=Tout_JF_P,NOT(NETWORKDAYS.INTL(X$4,X$4,Chômés))),"*",Montant),
IF(AND(OFFSET(X17,,-Sens)&lt;&gt;"",OR(OFFSET(X$4,,-Sens)=Tout_JF_P,NOT(NETWORKDAYS.INTL(OFFSET(X$4,,-Sens),OFFSET(X$4,,-Sens),Chômés)))),IF(OR(X$4=Tout_JF_P,NOT(NETWORKDAYS.INTL(X$4,X$4,Chômés))),"*",Montant),
"")))))),"")</f>
        <v/>
      </c>
      <c r="Y17" s="62" t="str">
        <f t="array" aca="1" ref="Y17" ca="1">IFERROR(IF(Y$4&lt;$D17,"",
IF(Y$4&gt;La_Dernière_Opération,"",
IF(Y$4=La_Dernière_Opération,Montant,
IF(Y$4=$D17,IF(OR(Y$4=Tout_JF_P,NOT(NETWORKDAYS.INTL(Y$4,Y$4,Chômés))),"*",Montant),
IF(_T_E=Y$4,IF(OR(Y$4=Tout_JF_P,NOT(NETWORKDAYS.INTL(Y$4,Y$4,Chômés))),"*",Montant),
IF(AND(OFFSET(Y17,,-Sens)&lt;&gt;"",OR(OFFSET(Y$4,,-Sens)=Tout_JF_P,NOT(NETWORKDAYS.INTL(OFFSET(Y$4,,-Sens),OFFSET(Y$4,,-Sens),Chômés)))),IF(OR(Y$4=Tout_JF_P,NOT(NETWORKDAYS.INTL(Y$4,Y$4,Chômés))),"*",Montant),
"")))))),"")</f>
        <v/>
      </c>
      <c r="Z17" s="62" t="str">
        <f t="array" aca="1" ref="Z17" ca="1">IFERROR(IF(Z$4&lt;$D17,"",
IF(Z$4&gt;La_Dernière_Opération,"",
IF(Z$4=La_Dernière_Opération,Montant,
IF(Z$4=$D17,IF(OR(Z$4=Tout_JF_P,NOT(NETWORKDAYS.INTL(Z$4,Z$4,Chômés))),"*",Montant),
IF(_T_E=Z$4,IF(OR(Z$4=Tout_JF_P,NOT(NETWORKDAYS.INTL(Z$4,Z$4,Chômés))),"*",Montant),
IF(AND(OFFSET(Z17,,-Sens)&lt;&gt;"",OR(OFFSET(Z$4,,-Sens)=Tout_JF_P,NOT(NETWORKDAYS.INTL(OFFSET(Z$4,,-Sens),OFFSET(Z$4,,-Sens),Chômés)))),IF(OR(Z$4=Tout_JF_P,NOT(NETWORKDAYS.INTL(Z$4,Z$4,Chômés))),"*",Montant),
"")))))),"")</f>
        <v/>
      </c>
      <c r="AA17" s="62" t="str">
        <f t="array" aca="1" ref="AA17" ca="1">IFERROR(IF(AA$4&lt;$D17,"",
IF(AA$4&gt;La_Dernière_Opération,"",
IF(AA$4=La_Dernière_Opération,Montant,
IF(AA$4=$D17,IF(OR(AA$4=Tout_JF_P,NOT(NETWORKDAYS.INTL(AA$4,AA$4,Chômés))),"*",Montant),
IF(_T_E=AA$4,IF(OR(AA$4=Tout_JF_P,NOT(NETWORKDAYS.INTL(AA$4,AA$4,Chômés))),"*",Montant),
IF(AND(OFFSET(AA17,,-Sens)&lt;&gt;"",OR(OFFSET(AA$4,,-Sens)=Tout_JF_P,NOT(NETWORKDAYS.INTL(OFFSET(AA$4,,-Sens),OFFSET(AA$4,,-Sens),Chômés)))),IF(OR(AA$4=Tout_JF_P,NOT(NETWORKDAYS.INTL(AA$4,AA$4,Chômés))),"*",Montant),
"")))))),"")</f>
        <v/>
      </c>
      <c r="AB17" s="62" t="str">
        <f t="array" aca="1" ref="AB17" ca="1">IFERROR(IF(AB$4&lt;$D17,"",
IF(AB$4&gt;La_Dernière_Opération,"",
IF(AB$4=La_Dernière_Opération,Montant,
IF(AB$4=$D17,IF(OR(AB$4=Tout_JF_P,NOT(NETWORKDAYS.INTL(AB$4,AB$4,Chômés))),"*",Montant),
IF(_T_E=AB$4,IF(OR(AB$4=Tout_JF_P,NOT(NETWORKDAYS.INTL(AB$4,AB$4,Chômés))),"*",Montant),
IF(AND(OFFSET(AB17,,-Sens)&lt;&gt;"",OR(OFFSET(AB$4,,-Sens)=Tout_JF_P,NOT(NETWORKDAYS.INTL(OFFSET(AB$4,,-Sens),OFFSET(AB$4,,-Sens),Chômés)))),IF(OR(AB$4=Tout_JF_P,NOT(NETWORKDAYS.INTL(AB$4,AB$4,Chômés))),"*",Montant),
"")))))),"")</f>
        <v/>
      </c>
      <c r="AC17" s="62" t="str">
        <f t="array" aca="1" ref="AC17" ca="1">IFERROR(IF(AC$4&lt;$D17,"",
IF(AC$4&gt;La_Dernière_Opération,"",
IF(AC$4=La_Dernière_Opération,Montant,
IF(AC$4=$D17,IF(OR(AC$4=Tout_JF_P,NOT(NETWORKDAYS.INTL(AC$4,AC$4,Chômés))),"*",Montant),
IF(_T_E=AC$4,IF(OR(AC$4=Tout_JF_P,NOT(NETWORKDAYS.INTL(AC$4,AC$4,Chômés))),"*",Montant),
IF(AND(OFFSET(AC17,,-Sens)&lt;&gt;"",OR(OFFSET(AC$4,,-Sens)=Tout_JF_P,NOT(NETWORKDAYS.INTL(OFFSET(AC$4,,-Sens),OFFSET(AC$4,,-Sens),Chômés)))),IF(OR(AC$4=Tout_JF_P,NOT(NETWORKDAYS.INTL(AC$4,AC$4,Chômés))),"*",Montant),
"")))))),"")</f>
        <v/>
      </c>
      <c r="AD17" s="62" t="str">
        <f t="array" aca="1" ref="AD17" ca="1">IFERROR(IF(AD$4&lt;$D17,"",
IF(AD$4&gt;La_Dernière_Opération,"",
IF(AD$4=La_Dernière_Opération,Montant,
IF(AD$4=$D17,IF(OR(AD$4=Tout_JF_P,NOT(NETWORKDAYS.INTL(AD$4,AD$4,Chômés))),"*",Montant),
IF(_T_E=AD$4,IF(OR(AD$4=Tout_JF_P,NOT(NETWORKDAYS.INTL(AD$4,AD$4,Chômés))),"*",Montant),
IF(AND(OFFSET(AD17,,-Sens)&lt;&gt;"",OR(OFFSET(AD$4,,-Sens)=Tout_JF_P,NOT(NETWORKDAYS.INTL(OFFSET(AD$4,,-Sens),OFFSET(AD$4,,-Sens),Chômés)))),IF(OR(AD$4=Tout_JF_P,NOT(NETWORKDAYS.INTL(AD$4,AD$4,Chômés))),"*",Montant),
"")))))),"")</f>
        <v/>
      </c>
      <c r="AE17" s="62" t="str">
        <f t="array" aca="1" ref="AE17" ca="1">IFERROR(IF(AE$4&lt;$D17,"",
IF(AE$4&gt;La_Dernière_Opération,"",
IF(AE$4=La_Dernière_Opération,Montant,
IF(AE$4=$D17,IF(OR(AE$4=Tout_JF_P,NOT(NETWORKDAYS.INTL(AE$4,AE$4,Chômés))),"*",Montant),
IF(_T_E=AE$4,IF(OR(AE$4=Tout_JF_P,NOT(NETWORKDAYS.INTL(AE$4,AE$4,Chômés))),"*",Montant),
IF(AND(OFFSET(AE17,,-Sens)&lt;&gt;"",OR(OFFSET(AE$4,,-Sens)=Tout_JF_P,NOT(NETWORKDAYS.INTL(OFFSET(AE$4,,-Sens),OFFSET(AE$4,,-Sens),Chômés)))),IF(OR(AE$4=Tout_JF_P,NOT(NETWORKDAYS.INTL(AE$4,AE$4,Chômés))),"*",Montant),
"")))))),"")</f>
        <v/>
      </c>
      <c r="AF17" s="62" t="str">
        <f t="array" aca="1" ref="AF17" ca="1">IFERROR(IF(AF$4&lt;$D17,"",
IF(AF$4&gt;La_Dernière_Opération,"",
IF(AF$4=La_Dernière_Opération,Montant,
IF(AF$4=$D17,IF(OR(AF$4=Tout_JF_P,NOT(NETWORKDAYS.INTL(AF$4,AF$4,Chômés))),"*",Montant),
IF(_T_E=AF$4,IF(OR(AF$4=Tout_JF_P,NOT(NETWORKDAYS.INTL(AF$4,AF$4,Chômés))),"*",Montant),
IF(AND(OFFSET(AF17,,-Sens)&lt;&gt;"",OR(OFFSET(AF$4,,-Sens)=Tout_JF_P,NOT(NETWORKDAYS.INTL(OFFSET(AF$4,,-Sens),OFFSET(AF$4,,-Sens),Chômés)))),IF(OR(AF$4=Tout_JF_P,NOT(NETWORKDAYS.INTL(AF$4,AF$4,Chômés))),"*",Montant),
"")))))),"")</f>
        <v/>
      </c>
      <c r="AG17" s="62" t="str">
        <f t="array" aca="1" ref="AG17" ca="1">IFERROR(IF(AG$4&lt;$D17,"",
IF(AG$4&gt;La_Dernière_Opération,"",
IF(AG$4=La_Dernière_Opération,Montant,
IF(AG$4=$D17,IF(OR(AG$4=Tout_JF_P,NOT(NETWORKDAYS.INTL(AG$4,AG$4,Chômés))),"*",Montant),
IF(_T_E=AG$4,IF(OR(AG$4=Tout_JF_P,NOT(NETWORKDAYS.INTL(AG$4,AG$4,Chômés))),"*",Montant),
IF(AND(OFFSET(AG17,,-Sens)&lt;&gt;"",OR(OFFSET(AG$4,,-Sens)=Tout_JF_P,NOT(NETWORKDAYS.INTL(OFFSET(AG$4,,-Sens),OFFSET(AG$4,,-Sens),Chômés)))),IF(OR(AG$4=Tout_JF_P,NOT(NETWORKDAYS.INTL(AG$4,AG$4,Chômés))),"*",Montant),
"")))))),"")</f>
        <v/>
      </c>
      <c r="AH17" s="62" t="str">
        <f t="array" aca="1" ref="AH17" ca="1">IFERROR(IF(AH$4&lt;$D17,"",
IF(AH$4&gt;La_Dernière_Opération,"",
IF(AH$4=La_Dernière_Opération,Montant,
IF(AH$4=$D17,IF(OR(AH$4=Tout_JF_P,NOT(NETWORKDAYS.INTL(AH$4,AH$4,Chômés))),"*",Montant),
IF(_T_E=AH$4,IF(OR(AH$4=Tout_JF_P,NOT(NETWORKDAYS.INTL(AH$4,AH$4,Chômés))),"*",Montant),
IF(AND(OFFSET(AH17,,-Sens)&lt;&gt;"",OR(OFFSET(AH$4,,-Sens)=Tout_JF_P,NOT(NETWORKDAYS.INTL(OFFSET(AH$4,,-Sens),OFFSET(AH$4,,-Sens),Chômés)))),IF(OR(AH$4=Tout_JF_P,NOT(NETWORKDAYS.INTL(AH$4,AH$4,Chômés))),"*",Montant),
"")))))),"")</f>
        <v/>
      </c>
      <c r="AI17" s="62" t="str">
        <f t="array" aca="1" ref="AI17" ca="1">IFERROR(IF(AI$4&lt;$D17,"",
IF(AI$4&gt;La_Dernière_Opération,"",
IF(AI$4=La_Dernière_Opération,Montant,
IF(AI$4=$D17,IF(OR(AI$4=Tout_JF_P,NOT(NETWORKDAYS.INTL(AI$4,AI$4,Chômés))),"*",Montant),
IF(_T_E=AI$4,IF(OR(AI$4=Tout_JF_P,NOT(NETWORKDAYS.INTL(AI$4,AI$4,Chômés))),"*",Montant),
IF(AND(OFFSET(AI17,,-Sens)&lt;&gt;"",OR(OFFSET(AI$4,,-Sens)=Tout_JF_P,NOT(NETWORKDAYS.INTL(OFFSET(AI$4,,-Sens),OFFSET(AI$4,,-Sens),Chômés)))),IF(OR(AI$4=Tout_JF_P,NOT(NETWORKDAYS.INTL(AI$4,AI$4,Chômés))),"*",Montant),
"")))))),"")</f>
        <v/>
      </c>
      <c r="AJ17" s="62" t="str">
        <f t="array" aca="1" ref="AJ17" ca="1">IFERROR(IF(AJ$4&lt;$D17,"",
IF(AJ$4&gt;La_Dernière_Opération,"",
IF(AJ$4=La_Dernière_Opération,Montant,
IF(AJ$4=$D17,IF(OR(AJ$4=Tout_JF_P,NOT(NETWORKDAYS.INTL(AJ$4,AJ$4,Chômés))),"*",Montant),
IF(_T_E=AJ$4,IF(OR(AJ$4=Tout_JF_P,NOT(NETWORKDAYS.INTL(AJ$4,AJ$4,Chômés))),"*",Montant),
IF(AND(OFFSET(AJ17,,-Sens)&lt;&gt;"",OR(OFFSET(AJ$4,,-Sens)=Tout_JF_P,NOT(NETWORKDAYS.INTL(OFFSET(AJ$4,,-Sens),OFFSET(AJ$4,,-Sens),Chômés)))),IF(OR(AJ$4=Tout_JF_P,NOT(NETWORKDAYS.INTL(AJ$4,AJ$4,Chômés))),"*",Montant),
"")))))),"")</f>
        <v/>
      </c>
      <c r="AK17" s="62" t="str">
        <f t="array" aca="1" ref="AK17" ca="1">IFERROR(IF(AK$4&lt;$D17,"",
IF(AK$4&gt;La_Dernière_Opération,"",
IF(AK$4=La_Dernière_Opération,Montant,
IF(AK$4=$D17,IF(OR(AK$4=Tout_JF_P,NOT(NETWORKDAYS.INTL(AK$4,AK$4,Chômés))),"*",Montant),
IF(_T_E=AK$4,IF(OR(AK$4=Tout_JF_P,NOT(NETWORKDAYS.INTL(AK$4,AK$4,Chômés))),"*",Montant),
IF(AND(OFFSET(AK17,,-Sens)&lt;&gt;"",OR(OFFSET(AK$4,,-Sens)=Tout_JF_P,NOT(NETWORKDAYS.INTL(OFFSET(AK$4,,-Sens),OFFSET(AK$4,,-Sens),Chômés)))),IF(OR(AK$4=Tout_JF_P,NOT(NETWORKDAYS.INTL(AK$4,AK$4,Chômés))),"*",Montant),
"")))))),"")</f>
        <v/>
      </c>
      <c r="AL17" s="62" t="str">
        <f t="array" aca="1" ref="AL17" ca="1">IFERROR(IF(AL$4&lt;$D17,"",
IF(AL$4&gt;La_Dernière_Opération,"",
IF(AL$4=La_Dernière_Opération,Montant,
IF(AL$4=$D17,IF(OR(AL$4=Tout_JF_P,NOT(NETWORKDAYS.INTL(AL$4,AL$4,Chômés))),"*",Montant),
IF(_T_E=AL$4,IF(OR(AL$4=Tout_JF_P,NOT(NETWORKDAYS.INTL(AL$4,AL$4,Chômés))),"*",Montant),
IF(AND(OFFSET(AL17,,-Sens)&lt;&gt;"",OR(OFFSET(AL$4,,-Sens)=Tout_JF_P,NOT(NETWORKDAYS.INTL(OFFSET(AL$4,,-Sens),OFFSET(AL$4,,-Sens),Chômés)))),IF(OR(AL$4=Tout_JF_P,NOT(NETWORKDAYS.INTL(AL$4,AL$4,Chômés))),"*",Montant),
"")))))),"")</f>
        <v/>
      </c>
      <c r="AM17" s="62" t="str">
        <f t="array" aca="1" ref="AM17" ca="1">IFERROR(IF(AM$4&lt;$D17,"",
IF(AM$4&gt;La_Dernière_Opération,"",
IF(AM$4=La_Dernière_Opération,Montant,
IF(AM$4=$D17,IF(OR(AM$4=Tout_JF_P,NOT(NETWORKDAYS.INTL(AM$4,AM$4,Chômés))),"*",Montant),
IF(_T_E=AM$4,IF(OR(AM$4=Tout_JF_P,NOT(NETWORKDAYS.INTL(AM$4,AM$4,Chômés))),"*",Montant),
IF(AND(OFFSET(AM17,,-Sens)&lt;&gt;"",OR(OFFSET(AM$4,,-Sens)=Tout_JF_P,NOT(NETWORKDAYS.INTL(OFFSET(AM$4,,-Sens),OFFSET(AM$4,,-Sens),Chômés)))),IF(OR(AM$4=Tout_JF_P,NOT(NETWORKDAYS.INTL(AM$4,AM$4,Chômés))),"*",Montant),
"")))))),"")</f>
        <v/>
      </c>
      <c r="AN17" s="62" t="str">
        <f t="array" aca="1" ref="AN17" ca="1">IFERROR(IF(AN$4&lt;$D17,"",
IF(AN$4&gt;La_Dernière_Opération,"",
IF(AN$4=La_Dernière_Opération,Montant,
IF(AN$4=$D17,IF(OR(AN$4=Tout_JF_P,NOT(NETWORKDAYS.INTL(AN$4,AN$4,Chômés))),"*",Montant),
IF(_T_E=AN$4,IF(OR(AN$4=Tout_JF_P,NOT(NETWORKDAYS.INTL(AN$4,AN$4,Chômés))),"*",Montant),
IF(AND(OFFSET(AN17,,-Sens)&lt;&gt;"",OR(OFFSET(AN$4,,-Sens)=Tout_JF_P,NOT(NETWORKDAYS.INTL(OFFSET(AN$4,,-Sens),OFFSET(AN$4,,-Sens),Chômés)))),IF(OR(AN$4=Tout_JF_P,NOT(NETWORKDAYS.INTL(AN$4,AN$4,Chômés))),"*",Montant),
"")))))),"")</f>
        <v/>
      </c>
      <c r="AO17" s="62" t="str">
        <f t="array" aca="1" ref="AO17" ca="1">IFERROR(IF(AO$4&lt;$D17,"",
IF(AO$4&gt;La_Dernière_Opération,"",
IF(AO$4=La_Dernière_Opération,Montant,
IF(AO$4=$D17,IF(OR(AO$4=Tout_JF_P,NOT(NETWORKDAYS.INTL(AO$4,AO$4,Chômés))),"*",Montant),
IF(_T_E=AO$4,IF(OR(AO$4=Tout_JF_P,NOT(NETWORKDAYS.INTL(AO$4,AO$4,Chômés))),"*",Montant),
IF(AND(OFFSET(AO17,,-Sens)&lt;&gt;"",OR(OFFSET(AO$4,,-Sens)=Tout_JF_P,NOT(NETWORKDAYS.INTL(OFFSET(AO$4,,-Sens),OFFSET(AO$4,,-Sens),Chômés)))),IF(OR(AO$4=Tout_JF_P,NOT(NETWORKDAYS.INTL(AO$4,AO$4,Chômés))),"*",Montant),
"")))))),"")</f>
        <v/>
      </c>
      <c r="AP17" s="62" t="str">
        <f t="array" aca="1" ref="AP17" ca="1">IFERROR(IF(AP$4&lt;$D17,"",
IF(AP$4&gt;La_Dernière_Opération,"",
IF(AP$4=La_Dernière_Opération,Montant,
IF(AP$4=$D17,IF(OR(AP$4=Tout_JF_P,NOT(NETWORKDAYS.INTL(AP$4,AP$4,Chômés))),"*",Montant),
IF(_T_E=AP$4,IF(OR(AP$4=Tout_JF_P,NOT(NETWORKDAYS.INTL(AP$4,AP$4,Chômés))),"*",Montant),
IF(AND(OFFSET(AP17,,-Sens)&lt;&gt;"",OR(OFFSET(AP$4,,-Sens)=Tout_JF_P,NOT(NETWORKDAYS.INTL(OFFSET(AP$4,,-Sens),OFFSET(AP$4,,-Sens),Chômés)))),IF(OR(AP$4=Tout_JF_P,NOT(NETWORKDAYS.INTL(AP$4,AP$4,Chômés))),"*",Montant),
"")))))),"")</f>
        <v/>
      </c>
      <c r="AQ17" s="62" t="str">
        <f t="array" aca="1" ref="AQ17" ca="1">IFERROR(IF(AQ$4&lt;$D17,"",
IF(AQ$4&gt;La_Dernière_Opération,"",
IF(AQ$4=La_Dernière_Opération,Montant,
IF(AQ$4=$D17,IF(OR(AQ$4=Tout_JF_P,NOT(NETWORKDAYS.INTL(AQ$4,AQ$4,Chômés))),"*",Montant),
IF(_T_E=AQ$4,IF(OR(AQ$4=Tout_JF_P,NOT(NETWORKDAYS.INTL(AQ$4,AQ$4,Chômés))),"*",Montant),
IF(AND(OFFSET(AQ17,,-Sens)&lt;&gt;"",OR(OFFSET(AQ$4,,-Sens)=Tout_JF_P,NOT(NETWORKDAYS.INTL(OFFSET(AQ$4,,-Sens),OFFSET(AQ$4,,-Sens),Chômés)))),IF(OR(AQ$4=Tout_JF_P,NOT(NETWORKDAYS.INTL(AQ$4,AQ$4,Chômés))),"*",Montant),
"")))))),"")</f>
        <v/>
      </c>
      <c r="AR17" s="62" t="str">
        <f t="array" aca="1" ref="AR17" ca="1">IFERROR(IF(AR$4&lt;$D17,"",
IF(AR$4&gt;La_Dernière_Opération,"",
IF(AR$4=La_Dernière_Opération,Montant,
IF(AR$4=$D17,IF(OR(AR$4=Tout_JF_P,NOT(NETWORKDAYS.INTL(AR$4,AR$4,Chômés))),"*",Montant),
IF(_T_E=AR$4,IF(OR(AR$4=Tout_JF_P,NOT(NETWORKDAYS.INTL(AR$4,AR$4,Chômés))),"*",Montant),
IF(AND(OFFSET(AR17,,-Sens)&lt;&gt;"",OR(OFFSET(AR$4,,-Sens)=Tout_JF_P,NOT(NETWORKDAYS.INTL(OFFSET(AR$4,,-Sens),OFFSET(AR$4,,-Sens),Chômés)))),IF(OR(AR$4=Tout_JF_P,NOT(NETWORKDAYS.INTL(AR$4,AR$4,Chômés))),"*",Montant),
"")))))),"")</f>
        <v/>
      </c>
      <c r="AS17" s="62" t="str">
        <f t="array" aca="1" ref="AS17" ca="1">IFERROR(IF(AS$4&lt;$D17,"",
IF(AS$4&gt;La_Dernière_Opération,"",
IF(AS$4=La_Dernière_Opération,Montant,
IF(AS$4=$D17,IF(OR(AS$4=Tout_JF_P,NOT(NETWORKDAYS.INTL(AS$4,AS$4,Chômés))),"*",Montant),
IF(_T_E=AS$4,IF(OR(AS$4=Tout_JF_P,NOT(NETWORKDAYS.INTL(AS$4,AS$4,Chômés))),"*",Montant),
IF(AND(OFFSET(AS17,,-Sens)&lt;&gt;"",OR(OFFSET(AS$4,,-Sens)=Tout_JF_P,NOT(NETWORKDAYS.INTL(OFFSET(AS$4,,-Sens),OFFSET(AS$4,,-Sens),Chômés)))),IF(OR(AS$4=Tout_JF_P,NOT(NETWORKDAYS.INTL(AS$4,AS$4,Chômés))),"*",Montant),
"")))))),"")</f>
        <v/>
      </c>
      <c r="AT17" s="62" t="str">
        <f t="array" aca="1" ref="AT17" ca="1">IFERROR(IF(AT$4&lt;$D17,"",
IF(AT$4&gt;La_Dernière_Opération,"",
IF(AT$4=La_Dernière_Opération,Montant,
IF(AT$4=$D17,IF(OR(AT$4=Tout_JF_P,NOT(NETWORKDAYS.INTL(AT$4,AT$4,Chômés))),"*",Montant),
IF(_T_E=AT$4,IF(OR(AT$4=Tout_JF_P,NOT(NETWORKDAYS.INTL(AT$4,AT$4,Chômés))),"*",Montant),
IF(AND(OFFSET(AT17,,-Sens)&lt;&gt;"",OR(OFFSET(AT$4,,-Sens)=Tout_JF_P,NOT(NETWORKDAYS.INTL(OFFSET(AT$4,,-Sens),OFFSET(AT$4,,-Sens),Chômés)))),IF(OR(AT$4=Tout_JF_P,NOT(NETWORKDAYS.INTL(AT$4,AT$4,Chômés))),"*",Montant),
"")))))),"")</f>
        <v/>
      </c>
      <c r="AU17" s="62" t="str">
        <f t="array" aca="1" ref="AU17" ca="1">IFERROR(IF(AU$4&lt;$D17,"",
IF(AU$4&gt;La_Dernière_Opération,"",
IF(AU$4=La_Dernière_Opération,Montant,
IF(AU$4=$D17,IF(OR(AU$4=Tout_JF_P,NOT(NETWORKDAYS.INTL(AU$4,AU$4,Chômés))),"*",Montant),
IF(_T_E=AU$4,IF(OR(AU$4=Tout_JF_P,NOT(NETWORKDAYS.INTL(AU$4,AU$4,Chômés))),"*",Montant),
IF(AND(OFFSET(AU17,,-Sens)&lt;&gt;"",OR(OFFSET(AU$4,,-Sens)=Tout_JF_P,NOT(NETWORKDAYS.INTL(OFFSET(AU$4,,-Sens),OFFSET(AU$4,,-Sens),Chômés)))),IF(OR(AU$4=Tout_JF_P,NOT(NETWORKDAYS.INTL(AU$4,AU$4,Chômés))),"*",Montant),
"")))))),"")</f>
        <v/>
      </c>
      <c r="AV17" s="62" t="str">
        <f t="array" aca="1" ref="AV17" ca="1">IFERROR(IF(AV$4&lt;$D17,"",
IF(AV$4&gt;La_Dernière_Opération,"",
IF(AV$4=La_Dernière_Opération,Montant,
IF(AV$4=$D17,IF(OR(AV$4=Tout_JF_P,NOT(NETWORKDAYS.INTL(AV$4,AV$4,Chômés))),"*",Montant),
IF(_T_E=AV$4,IF(OR(AV$4=Tout_JF_P,NOT(NETWORKDAYS.INTL(AV$4,AV$4,Chômés))),"*",Montant),
IF(AND(OFFSET(AV17,,-Sens)&lt;&gt;"",OR(OFFSET(AV$4,,-Sens)=Tout_JF_P,NOT(NETWORKDAYS.INTL(OFFSET(AV$4,,-Sens),OFFSET(AV$4,,-Sens),Chômés)))),IF(OR(AV$4=Tout_JF_P,NOT(NETWORKDAYS.INTL(AV$4,AV$4,Chômés))),"*",Montant),
"")))))),"")</f>
        <v/>
      </c>
      <c r="AW17" s="62" t="str">
        <f t="array" aca="1" ref="AW17" ca="1">IFERROR(IF(AW$4&lt;$D17,"",
IF(AW$4&gt;La_Dernière_Opération,"",
IF(AW$4=La_Dernière_Opération,Montant,
IF(AW$4=$D17,IF(OR(AW$4=Tout_JF_P,NOT(NETWORKDAYS.INTL(AW$4,AW$4,Chômés))),"*",Montant),
IF(_T_E=AW$4,IF(OR(AW$4=Tout_JF_P,NOT(NETWORKDAYS.INTL(AW$4,AW$4,Chômés))),"*",Montant),
IF(AND(OFFSET(AW17,,-Sens)&lt;&gt;"",OR(OFFSET(AW$4,,-Sens)=Tout_JF_P,NOT(NETWORKDAYS.INTL(OFFSET(AW$4,,-Sens),OFFSET(AW$4,,-Sens),Chômés)))),IF(OR(AW$4=Tout_JF_P,NOT(NETWORKDAYS.INTL(AW$4,AW$4,Chômés))),"*",Montant),
"")))))),"")</f>
        <v/>
      </c>
      <c r="AX17" s="62" t="str">
        <f t="array" aca="1" ref="AX17" ca="1">IFERROR(IF(AX$4&lt;$D17,"",
IF(AX$4&gt;La_Dernière_Opération,"",
IF(AX$4=La_Dernière_Opération,Montant,
IF(AX$4=$D17,IF(OR(AX$4=Tout_JF_P,NOT(NETWORKDAYS.INTL(AX$4,AX$4,Chômés))),"*",Montant),
IF(_T_E=AX$4,IF(OR(AX$4=Tout_JF_P,NOT(NETWORKDAYS.INTL(AX$4,AX$4,Chômés))),"*",Montant),
IF(AND(OFFSET(AX17,,-Sens)&lt;&gt;"",OR(OFFSET(AX$4,,-Sens)=Tout_JF_P,NOT(NETWORKDAYS.INTL(OFFSET(AX$4,,-Sens),OFFSET(AX$4,,-Sens),Chômés)))),IF(OR(AX$4=Tout_JF_P,NOT(NETWORKDAYS.INTL(AX$4,AX$4,Chômés))),"*",Montant),
"")))))),"")</f>
        <v/>
      </c>
    </row>
    <row r="18" spans="1:50" ht="26.25" x14ac:dyDescent="0.25">
      <c r="A18" s="63" t="s">
        <v>125</v>
      </c>
      <c r="B18" s="44" t="s">
        <v>166</v>
      </c>
      <c r="C18" s="35"/>
      <c r="D18" s="56">
        <v>43839</v>
      </c>
      <c r="E18" s="30" t="s">
        <v>52</v>
      </c>
      <c r="F18" s="30">
        <v>10000</v>
      </c>
      <c r="G18" s="35"/>
      <c r="H18" s="56">
        <f t="array" aca="1" ref="H18" ca="1">IF(OR($D18=Fériés,$D18=Ponts,NOT(NETWORKDAYS.INTL($D18,$D18,Chômés))),"Erreur de",IF($D18="","Absence de",IFERROR(
IF($I18="Terminé","Opération",
IF(TODAY()&lt;=$D18,$D18,
IF($I18&lt;WORKDAY.INTL(Prochaine_Echéance,IF(OR(WORKDAY.INTL(Prochaine_Echéance,0,Chômés,Tout_JF_P)=Tout_JF_P),1,0)*Sens,Chômés,Tout_JF_P),
$I18,
WORKDAY.INTL(Prochaine_Echéance,IF(OR(WORKDAY.INTL(Prochaine_Echéance,0,Chômés,Tout_JF_P)=Tout_JF_P),1,0)*Sens,Chômés,Tout_JF_P))
)),
IF($D18="","Absence de","Erreur de"))))</f>
        <v>43899</v>
      </c>
      <c r="I18" s="60" t="str">
        <f t="array" aca="1" ref="I18" ca="1">IF(OR($D18=Fériés,$D18=Ponts,NOT(NETWORKDAYS.INTL($D18,$D18,Chômés))),"date de début",IFERROR(
IF(La_Dernière_Opération&gt;EDATE($D18,100),"Perpétuel",
IF(La_Dernière_Opération&lt;TODAY(),"Terminé",La_Dernière_Opération)),IF(AND(ISNUMBER($D18),$E18=""),"périodicité","date de début")))</f>
        <v>Perpétuel</v>
      </c>
      <c r="J18" s="40" t="str">
        <f t="array" aca="1" ref="J18" ca="1">IFERROR(IF(J$4&lt;$D18,"",
IF(J$4&gt;La_Dernière_Opération,"",
IF(J$4=La_Dernière_Opération,Montant,
IF(J$4=$D18,IF(OR(J$4=Tout_JF_P,NOT(NETWORKDAYS.INTL(J$4,J$4,Chômés))),"*",Montant),
IF(_T_E=J$4,IF(OR(J$4=Tout_JF_P,NOT(NETWORKDAYS.INTL(J$4,J$4,Chômés))),"*",Montant),
IF(AND(OFFSET(J18,,-Sens)&lt;&gt;"",OR(OFFSET(J$4,,-Sens)=Tout_JF_P,NOT(NETWORKDAYS.INTL(OFFSET(J$4,,-Sens),OFFSET(J$4,,-Sens),Chômés)))),IF(OR(J$4=Tout_JF_P,NOT(NETWORKDAYS.INTL(J$4,J$4,Chômés))),"*",Montant),
"")))))),"")</f>
        <v/>
      </c>
      <c r="K18" s="40" t="str">
        <f t="array" aca="1" ref="K18" ca="1">IFERROR(IF(K$4&lt;$D18,"",
IF(K$4&gt;La_Dernière_Opération,"",
IF(K$4=La_Dernière_Opération,Montant,
IF(K$4=$D18,IF(OR(K$4=Tout_JF_P,NOT(NETWORKDAYS.INTL(K$4,K$4,Chômés))),"*",Montant),
IF(_T_E=K$4,IF(OR(K$4=Tout_JF_P,NOT(NETWORKDAYS.INTL(K$4,K$4,Chômés))),"*",Montant),
IF(AND(OFFSET(K18,,-Sens)&lt;&gt;"",OR(OFFSET(K$4,,-Sens)=Tout_JF_P,NOT(NETWORKDAYS.INTL(OFFSET(K$4,,-Sens),OFFSET(K$4,,-Sens),Chômés)))),IF(OR(K$4=Tout_JF_P,NOT(NETWORKDAYS.INTL(K$4,K$4,Chômés))),"*",Montant),
"")))))),"")</f>
        <v/>
      </c>
      <c r="L18" s="40" t="str">
        <f t="array" aca="1" ref="L18" ca="1">IFERROR(IF(L$4&lt;$D18,"",
IF(L$4&gt;La_Dernière_Opération,"",
IF(L$4=La_Dernière_Opération,Montant,
IF(L$4=$D18,IF(OR(L$4=Tout_JF_P,NOT(NETWORKDAYS.INTL(L$4,L$4,Chômés))),"*",Montant),
IF(_T_E=L$4,IF(OR(L$4=Tout_JF_P,NOT(NETWORKDAYS.INTL(L$4,L$4,Chômés))),"*",Montant),
IF(AND(OFFSET(L18,,-Sens)&lt;&gt;"",OR(OFFSET(L$4,,-Sens)=Tout_JF_P,NOT(NETWORKDAYS.INTL(OFFSET(L$4,,-Sens),OFFSET(L$4,,-Sens),Chômés)))),IF(OR(L$4=Tout_JF_P,NOT(NETWORKDAYS.INTL(L$4,L$4,Chômés))),"*",Montant),
"")))))),"")</f>
        <v/>
      </c>
      <c r="M18" s="40" t="str">
        <f t="array" aca="1" ref="M18" ca="1">IFERROR(IF(M$4&lt;$D18,"",
IF(M$4&gt;La_Dernière_Opération,"",
IF(M$4=La_Dernière_Opération,Montant,
IF(M$4=$D18,IF(OR(M$4=Tout_JF_P,NOT(NETWORKDAYS.INTL(M$4,M$4,Chômés))),"*",Montant),
IF(_T_E=M$4,IF(OR(M$4=Tout_JF_P,NOT(NETWORKDAYS.INTL(M$4,M$4,Chômés))),"*",Montant),
IF(AND(OFFSET(M18,,-Sens)&lt;&gt;"",OR(OFFSET(M$4,,-Sens)=Tout_JF_P,NOT(NETWORKDAYS.INTL(OFFSET(M$4,,-Sens),OFFSET(M$4,,-Sens),Chômés)))),IF(OR(M$4=Tout_JF_P,NOT(NETWORKDAYS.INTL(M$4,M$4,Chômés))),"*",Montant),
"")))))),"")</f>
        <v/>
      </c>
      <c r="N18" s="40" t="str">
        <f t="array" aca="1" ref="N18" ca="1">IFERROR(IF(N$4&lt;$D18,"",
IF(N$4&gt;La_Dernière_Opération,"",
IF(N$4=La_Dernière_Opération,Montant,
IF(N$4=$D18,IF(OR(N$4=Tout_JF_P,NOT(NETWORKDAYS.INTL(N$4,N$4,Chômés))),"*",Montant),
IF(_T_E=N$4,IF(OR(N$4=Tout_JF_P,NOT(NETWORKDAYS.INTL(N$4,N$4,Chômés))),"*",Montant),
IF(AND(OFFSET(N18,,-Sens)&lt;&gt;"",OR(OFFSET(N$4,,-Sens)=Tout_JF_P,NOT(NETWORKDAYS.INTL(OFFSET(N$4,,-Sens),OFFSET(N$4,,-Sens),Chômés)))),IF(OR(N$4=Tout_JF_P,NOT(NETWORKDAYS.INTL(N$4,N$4,Chômés))),"*",Montant),
"")))))),"")</f>
        <v/>
      </c>
      <c r="O18" s="40" t="str">
        <f t="array" aca="1" ref="O18" ca="1">IFERROR(IF(O$4&lt;$D18,"",
IF(O$4&gt;La_Dernière_Opération,"",
IF(O$4=La_Dernière_Opération,Montant,
IF(O$4=$D18,IF(OR(O$4=Tout_JF_P,NOT(NETWORKDAYS.INTL(O$4,O$4,Chômés))),"*",Montant),
IF(_T_E=O$4,IF(OR(O$4=Tout_JF_P,NOT(NETWORKDAYS.INTL(O$4,O$4,Chômés))),"*",Montant),
IF(AND(OFFSET(O18,,-Sens)&lt;&gt;"",OR(OFFSET(O$4,,-Sens)=Tout_JF_P,NOT(NETWORKDAYS.INTL(OFFSET(O$4,,-Sens),OFFSET(O$4,,-Sens),Chômés)))),IF(OR(O$4=Tout_JF_P,NOT(NETWORKDAYS.INTL(O$4,O$4,Chômés))),"*",Montant),
"")))))),"")</f>
        <v/>
      </c>
      <c r="P18" s="40" t="str">
        <f t="array" aca="1" ref="P18" ca="1">IFERROR(IF(P$4&lt;$D18,"",
IF(P$4&gt;La_Dernière_Opération,"",
IF(P$4=La_Dernière_Opération,Montant,
IF(P$4=$D18,IF(OR(P$4=Tout_JF_P,NOT(NETWORKDAYS.INTL(P$4,P$4,Chômés))),"*",Montant),
IF(_T_E=P$4,IF(OR(P$4=Tout_JF_P,NOT(NETWORKDAYS.INTL(P$4,P$4,Chômés))),"*",Montant),
IF(AND(OFFSET(P18,,-Sens)&lt;&gt;"",OR(OFFSET(P$4,,-Sens)=Tout_JF_P,NOT(NETWORKDAYS.INTL(OFFSET(P$4,,-Sens),OFFSET(P$4,,-Sens),Chômés)))),IF(OR(P$4=Tout_JF_P,NOT(NETWORKDAYS.INTL(P$4,P$4,Chômés))),"*",Montant),
"")))))),"")</f>
        <v/>
      </c>
      <c r="Q18" s="40" t="str">
        <f t="array" aca="1" ref="Q18" ca="1">IFERROR(IF(Q$4&lt;$D18,"",
IF(Q$4&gt;La_Dernière_Opération,"",
IF(Q$4=La_Dernière_Opération,Montant,
IF(Q$4=$D18,IF(OR(Q$4=Tout_JF_P,NOT(NETWORKDAYS.INTL(Q$4,Q$4,Chômés))),"*",Montant),
IF(_T_E=Q$4,IF(OR(Q$4=Tout_JF_P,NOT(NETWORKDAYS.INTL(Q$4,Q$4,Chômés))),"*",Montant),
IF(AND(OFFSET(Q18,,-Sens)&lt;&gt;"",OR(OFFSET(Q$4,,-Sens)=Tout_JF_P,NOT(NETWORKDAYS.INTL(OFFSET(Q$4,,-Sens),OFFSET(Q$4,,-Sens),Chômés)))),IF(OR(Q$4=Tout_JF_P,NOT(NETWORKDAYS.INTL(Q$4,Q$4,Chômés))),"*",Montant),
"")))))),"")</f>
        <v/>
      </c>
      <c r="R18" s="62" t="str">
        <f t="array" aca="1" ref="R18" ca="1">IFERROR(IF(R$4&lt;$D18,"",
IF(R$4&gt;La_Dernière_Opération,"",
IF(R$4=La_Dernière_Opération,Montant,
IF(R$4=$D18,IF(OR(R$4=Tout_JF_P,NOT(NETWORKDAYS.INTL(R$4,R$4,Chômés))),"*",Montant),
IF(_T_E=R$4,IF(OR(R$4=Tout_JF_P,NOT(NETWORKDAYS.INTL(R$4,R$4,Chômés))),"*",Montant),
IF(AND(OFFSET(R18,,-Sens)&lt;&gt;"",OR(OFFSET(R$4,,-Sens)=Tout_JF_P,NOT(NETWORKDAYS.INTL(OFFSET(R$4,,-Sens),OFFSET(R$4,,-Sens),Chômés)))),IF(OR(R$4=Tout_JF_P,NOT(NETWORKDAYS.INTL(R$4,R$4,Chômés))),"*",Montant),
"")))))),"")</f>
        <v/>
      </c>
      <c r="S18" s="62" t="str">
        <f t="array" aca="1" ref="S18" ca="1">IFERROR(IF(S$4&lt;$D18,"",
IF(S$4&gt;La_Dernière_Opération,"",
IF(S$4=La_Dernière_Opération,Montant,
IF(S$4=$D18,IF(OR(S$4=Tout_JF_P,NOT(NETWORKDAYS.INTL(S$4,S$4,Chômés))),"*",Montant),
IF(_T_E=S$4,IF(OR(S$4=Tout_JF_P,NOT(NETWORKDAYS.INTL(S$4,S$4,Chômés))),"*",Montant),
IF(AND(OFFSET(S18,,-Sens)&lt;&gt;"",OR(OFFSET(S$4,,-Sens)=Tout_JF_P,NOT(NETWORKDAYS.INTL(OFFSET(S$4,,-Sens),OFFSET(S$4,,-Sens),Chômés)))),IF(OR(S$4=Tout_JF_P,NOT(NETWORKDAYS.INTL(S$4,S$4,Chômés))),"*",Montant),
"")))))),"")</f>
        <v/>
      </c>
      <c r="T18" s="62" t="str">
        <f t="array" aca="1" ref="T18" ca="1">IFERROR(IF(T$4&lt;$D18,"",
IF(T$4&gt;La_Dernière_Opération,"",
IF(T$4=La_Dernière_Opération,Montant,
IF(T$4=$D18,IF(OR(T$4=Tout_JF_P,NOT(NETWORKDAYS.INTL(T$4,T$4,Chômés))),"*",Montant),
IF(_T_E=T$4,IF(OR(T$4=Tout_JF_P,NOT(NETWORKDAYS.INTL(T$4,T$4,Chômés))),"*",Montant),
IF(AND(OFFSET(T18,,-Sens)&lt;&gt;"",OR(OFFSET(T$4,,-Sens)=Tout_JF_P,NOT(NETWORKDAYS.INTL(OFFSET(T$4,,-Sens),OFFSET(T$4,,-Sens),Chômés)))),IF(OR(T$4=Tout_JF_P,NOT(NETWORKDAYS.INTL(T$4,T$4,Chômés))),"*",Montant),
"")))))),"")</f>
        <v/>
      </c>
      <c r="U18" s="62" t="str">
        <f t="array" aca="1" ref="U18" ca="1">IFERROR(IF(U$4&lt;$D18,"",
IF(U$4&gt;La_Dernière_Opération,"",
IF(U$4=La_Dernière_Opération,Montant,
IF(U$4=$D18,IF(OR(U$4=Tout_JF_P,NOT(NETWORKDAYS.INTL(U$4,U$4,Chômés))),"*",Montant),
IF(_T_E=U$4,IF(OR(U$4=Tout_JF_P,NOT(NETWORKDAYS.INTL(U$4,U$4,Chômés))),"*",Montant),
IF(AND(OFFSET(U18,,-Sens)&lt;&gt;"",OR(OFFSET(U$4,,-Sens)=Tout_JF_P,NOT(NETWORKDAYS.INTL(OFFSET(U$4,,-Sens),OFFSET(U$4,,-Sens),Chômés)))),IF(OR(U$4=Tout_JF_P,NOT(NETWORKDAYS.INTL(U$4,U$4,Chômés))),"*",Montant),
"")))))),"")</f>
        <v/>
      </c>
      <c r="V18" s="62" t="str">
        <f t="array" aca="1" ref="V18" ca="1">IFERROR(IF(V$4&lt;$D18,"",
IF(V$4&gt;La_Dernière_Opération,"",
IF(V$4=La_Dernière_Opération,Montant,
IF(V$4=$D18,IF(OR(V$4=Tout_JF_P,NOT(NETWORKDAYS.INTL(V$4,V$4,Chômés))),"*",Montant),
IF(_T_E=V$4,IF(OR(V$4=Tout_JF_P,NOT(NETWORKDAYS.INTL(V$4,V$4,Chômés))),"*",Montant),
IF(AND(OFFSET(V18,,-Sens)&lt;&gt;"",OR(OFFSET(V$4,,-Sens)=Tout_JF_P,NOT(NETWORKDAYS.INTL(OFFSET(V$4,,-Sens),OFFSET(V$4,,-Sens),Chômés)))),IF(OR(V$4=Tout_JF_P,NOT(NETWORKDAYS.INTL(V$4,V$4,Chômés))),"*",Montant),
"")))))),"")</f>
        <v/>
      </c>
      <c r="W18" s="62" t="str">
        <f t="array" aca="1" ref="W18" ca="1">IFERROR(IF(W$4&lt;$D18,"",
IF(W$4&gt;La_Dernière_Opération,"",
IF(W$4=La_Dernière_Opération,Montant,
IF(W$4=$D18,IF(OR(W$4=Tout_JF_P,NOT(NETWORKDAYS.INTL(W$4,W$4,Chômés))),"*",Montant),
IF(_T_E=W$4,IF(OR(W$4=Tout_JF_P,NOT(NETWORKDAYS.INTL(W$4,W$4,Chômés))),"*",Montant),
IF(AND(OFFSET(W18,,-Sens)&lt;&gt;"",OR(OFFSET(W$4,,-Sens)=Tout_JF_P,NOT(NETWORKDAYS.INTL(OFFSET(W$4,,-Sens),OFFSET(W$4,,-Sens),Chômés)))),IF(OR(W$4=Tout_JF_P,NOT(NETWORKDAYS.INTL(W$4,W$4,Chômés))),"*",Montant),
"")))))),"")</f>
        <v/>
      </c>
      <c r="X18" s="62" t="str">
        <f t="array" aca="1" ref="X18" ca="1">IFERROR(IF(X$4&lt;$D18,"",
IF(X$4&gt;La_Dernière_Opération,"",
IF(X$4=La_Dernière_Opération,Montant,
IF(X$4=$D18,IF(OR(X$4=Tout_JF_P,NOT(NETWORKDAYS.INTL(X$4,X$4,Chômés))),"*",Montant),
IF(_T_E=X$4,IF(OR(X$4=Tout_JF_P,NOT(NETWORKDAYS.INTL(X$4,X$4,Chômés))),"*",Montant),
IF(AND(OFFSET(X18,,-Sens)&lt;&gt;"",OR(OFFSET(X$4,,-Sens)=Tout_JF_P,NOT(NETWORKDAYS.INTL(OFFSET(X$4,,-Sens),OFFSET(X$4,,-Sens),Chômés)))),IF(OR(X$4=Tout_JF_P,NOT(NETWORKDAYS.INTL(X$4,X$4,Chômés))),"*",Montant),
"")))))),"")</f>
        <v/>
      </c>
      <c r="Y18" s="62" t="str">
        <f t="array" aca="1" ref="Y18" ca="1">IFERROR(IF(Y$4&lt;$D18,"",
IF(Y$4&gt;La_Dernière_Opération,"",
IF(Y$4=La_Dernière_Opération,Montant,
IF(Y$4=$D18,IF(OR(Y$4=Tout_JF_P,NOT(NETWORKDAYS.INTL(Y$4,Y$4,Chômés))),"*",Montant),
IF(_T_E=Y$4,IF(OR(Y$4=Tout_JF_P,NOT(NETWORKDAYS.INTL(Y$4,Y$4,Chômés))),"*",Montant),
IF(AND(OFFSET(Y18,,-Sens)&lt;&gt;"",OR(OFFSET(Y$4,,-Sens)=Tout_JF_P,NOT(NETWORKDAYS.INTL(OFFSET(Y$4,,-Sens),OFFSET(Y$4,,-Sens),Chômés)))),IF(OR(Y$4=Tout_JF_P,NOT(NETWORKDAYS.INTL(Y$4,Y$4,Chômés))),"*",Montant),
"")))))),"")</f>
        <v/>
      </c>
      <c r="Z18" s="62" t="str">
        <f t="array" aca="1" ref="Z18" ca="1">IFERROR(IF(Z$4&lt;$D18,"",
IF(Z$4&gt;La_Dernière_Opération,"",
IF(Z$4=La_Dernière_Opération,Montant,
IF(Z$4=$D18,IF(OR(Z$4=Tout_JF_P,NOT(NETWORKDAYS.INTL(Z$4,Z$4,Chômés))),"*",Montant),
IF(_T_E=Z$4,IF(OR(Z$4=Tout_JF_P,NOT(NETWORKDAYS.INTL(Z$4,Z$4,Chômés))),"*",Montant),
IF(AND(OFFSET(Z18,,-Sens)&lt;&gt;"",OR(OFFSET(Z$4,,-Sens)=Tout_JF_P,NOT(NETWORKDAYS.INTL(OFFSET(Z$4,,-Sens),OFFSET(Z$4,,-Sens),Chômés)))),IF(OR(Z$4=Tout_JF_P,NOT(NETWORKDAYS.INTL(Z$4,Z$4,Chômés))),"*",Montant),
"")))))),"")</f>
        <v/>
      </c>
      <c r="AA18" s="62" t="str">
        <f t="array" aca="1" ref="AA18" ca="1">IFERROR(IF(AA$4&lt;$D18,"",
IF(AA$4&gt;La_Dernière_Opération,"",
IF(AA$4=La_Dernière_Opération,Montant,
IF(AA$4=$D18,IF(OR(AA$4=Tout_JF_P,NOT(NETWORKDAYS.INTL(AA$4,AA$4,Chômés))),"*",Montant),
IF(_T_E=AA$4,IF(OR(AA$4=Tout_JF_P,NOT(NETWORKDAYS.INTL(AA$4,AA$4,Chômés))),"*",Montant),
IF(AND(OFFSET(AA18,,-Sens)&lt;&gt;"",OR(OFFSET(AA$4,,-Sens)=Tout_JF_P,NOT(NETWORKDAYS.INTL(OFFSET(AA$4,,-Sens),OFFSET(AA$4,,-Sens),Chômés)))),IF(OR(AA$4=Tout_JF_P,NOT(NETWORKDAYS.INTL(AA$4,AA$4,Chômés))),"*",Montant),
"")))))),"")</f>
        <v/>
      </c>
      <c r="AB18" s="62" t="str">
        <f t="array" aca="1" ref="AB18" ca="1">IFERROR(IF(AB$4&lt;$D18,"",
IF(AB$4&gt;La_Dernière_Opération,"",
IF(AB$4=La_Dernière_Opération,Montant,
IF(AB$4=$D18,IF(OR(AB$4=Tout_JF_P,NOT(NETWORKDAYS.INTL(AB$4,AB$4,Chômés))),"*",Montant),
IF(_T_E=AB$4,IF(OR(AB$4=Tout_JF_P,NOT(NETWORKDAYS.INTL(AB$4,AB$4,Chômés))),"*",Montant),
IF(AND(OFFSET(AB18,,-Sens)&lt;&gt;"",OR(OFFSET(AB$4,,-Sens)=Tout_JF_P,NOT(NETWORKDAYS.INTL(OFFSET(AB$4,,-Sens),OFFSET(AB$4,,-Sens),Chômés)))),IF(OR(AB$4=Tout_JF_P,NOT(NETWORKDAYS.INTL(AB$4,AB$4,Chômés))),"*",Montant),
"")))))),"")</f>
        <v/>
      </c>
      <c r="AC18" s="62" t="str">
        <f t="array" aca="1" ref="AC18" ca="1">IFERROR(IF(AC$4&lt;$D18,"",
IF(AC$4&gt;La_Dernière_Opération,"",
IF(AC$4=La_Dernière_Opération,Montant,
IF(AC$4=$D18,IF(OR(AC$4=Tout_JF_P,NOT(NETWORKDAYS.INTL(AC$4,AC$4,Chômés))),"*",Montant),
IF(_T_E=AC$4,IF(OR(AC$4=Tout_JF_P,NOT(NETWORKDAYS.INTL(AC$4,AC$4,Chômés))),"*",Montant),
IF(AND(OFFSET(AC18,,-Sens)&lt;&gt;"",OR(OFFSET(AC$4,,-Sens)=Tout_JF_P,NOT(NETWORKDAYS.INTL(OFFSET(AC$4,,-Sens),OFFSET(AC$4,,-Sens),Chômés)))),IF(OR(AC$4=Tout_JF_P,NOT(NETWORKDAYS.INTL(AC$4,AC$4,Chômés))),"*",Montant),
"")))))),"")</f>
        <v/>
      </c>
      <c r="AD18" s="62" t="str">
        <f t="array" aca="1" ref="AD18" ca="1">IFERROR(IF(AD$4&lt;$D18,"",
IF(AD$4&gt;La_Dernière_Opération,"",
IF(AD$4=La_Dernière_Opération,Montant,
IF(AD$4=$D18,IF(OR(AD$4=Tout_JF_P,NOT(NETWORKDAYS.INTL(AD$4,AD$4,Chômés))),"*",Montant),
IF(_T_E=AD$4,IF(OR(AD$4=Tout_JF_P,NOT(NETWORKDAYS.INTL(AD$4,AD$4,Chômés))),"*",Montant),
IF(AND(OFFSET(AD18,,-Sens)&lt;&gt;"",OR(OFFSET(AD$4,,-Sens)=Tout_JF_P,NOT(NETWORKDAYS.INTL(OFFSET(AD$4,,-Sens),OFFSET(AD$4,,-Sens),Chômés)))),IF(OR(AD$4=Tout_JF_P,NOT(NETWORKDAYS.INTL(AD$4,AD$4,Chômés))),"*",Montant),
"")))))),"")</f>
        <v/>
      </c>
      <c r="AE18" s="62" t="str">
        <f t="array" aca="1" ref="AE18" ca="1">IFERROR(IF(AE$4&lt;$D18,"",
IF(AE$4&gt;La_Dernière_Opération,"",
IF(AE$4=La_Dernière_Opération,Montant,
IF(AE$4=$D18,IF(OR(AE$4=Tout_JF_P,NOT(NETWORKDAYS.INTL(AE$4,AE$4,Chômés))),"*",Montant),
IF(_T_E=AE$4,IF(OR(AE$4=Tout_JF_P,NOT(NETWORKDAYS.INTL(AE$4,AE$4,Chômés))),"*",Montant),
IF(AND(OFFSET(AE18,,-Sens)&lt;&gt;"",OR(OFFSET(AE$4,,-Sens)=Tout_JF_P,NOT(NETWORKDAYS.INTL(OFFSET(AE$4,,-Sens),OFFSET(AE$4,,-Sens),Chômés)))),IF(OR(AE$4=Tout_JF_P,NOT(NETWORKDAYS.INTL(AE$4,AE$4,Chômés))),"*",Montant),
"")))))),"")</f>
        <v/>
      </c>
      <c r="AF18" s="62" t="str">
        <f t="array" aca="1" ref="AF18" ca="1">IFERROR(IF(AF$4&lt;$D18,"",
IF(AF$4&gt;La_Dernière_Opération,"",
IF(AF$4=La_Dernière_Opération,Montant,
IF(AF$4=$D18,IF(OR(AF$4=Tout_JF_P,NOT(NETWORKDAYS.INTL(AF$4,AF$4,Chômés))),"*",Montant),
IF(_T_E=AF$4,IF(OR(AF$4=Tout_JF_P,NOT(NETWORKDAYS.INTL(AF$4,AF$4,Chômés))),"*",Montant),
IF(AND(OFFSET(AF18,,-Sens)&lt;&gt;"",OR(OFFSET(AF$4,,-Sens)=Tout_JF_P,NOT(NETWORKDAYS.INTL(OFFSET(AF$4,,-Sens),OFFSET(AF$4,,-Sens),Chômés)))),IF(OR(AF$4=Tout_JF_P,NOT(NETWORKDAYS.INTL(AF$4,AF$4,Chômés))),"*",Montant),
"")))))),"")</f>
        <v>VM</v>
      </c>
      <c r="AG18" s="62" t="str">
        <f t="array" aca="1" ref="AG18" ca="1">IFERROR(IF(AG$4&lt;$D18,"",
IF(AG$4&gt;La_Dernière_Opération,"",
IF(AG$4=La_Dernière_Opération,Montant,
IF(AG$4=$D18,IF(OR(AG$4=Tout_JF_P,NOT(NETWORKDAYS.INTL(AG$4,AG$4,Chômés))),"*",Montant),
IF(_T_E=AG$4,IF(OR(AG$4=Tout_JF_P,NOT(NETWORKDAYS.INTL(AG$4,AG$4,Chômés))),"*",Montant),
IF(AND(OFFSET(AG18,,-Sens)&lt;&gt;"",OR(OFFSET(AG$4,,-Sens)=Tout_JF_P,NOT(NETWORKDAYS.INTL(OFFSET(AG$4,,-Sens),OFFSET(AG$4,,-Sens),Chômés)))),IF(OR(AG$4=Tout_JF_P,NOT(NETWORKDAYS.INTL(AG$4,AG$4,Chômés))),"*",Montant),
"")))))),"")</f>
        <v/>
      </c>
      <c r="AH18" s="62" t="str">
        <f t="array" aca="1" ref="AH18" ca="1">IFERROR(IF(AH$4&lt;$D18,"",
IF(AH$4&gt;La_Dernière_Opération,"",
IF(AH$4=La_Dernière_Opération,Montant,
IF(AH$4=$D18,IF(OR(AH$4=Tout_JF_P,NOT(NETWORKDAYS.INTL(AH$4,AH$4,Chômés))),"*",Montant),
IF(_T_E=AH$4,IF(OR(AH$4=Tout_JF_P,NOT(NETWORKDAYS.INTL(AH$4,AH$4,Chômés))),"*",Montant),
IF(AND(OFFSET(AH18,,-Sens)&lt;&gt;"",OR(OFFSET(AH$4,,-Sens)=Tout_JF_P,NOT(NETWORKDAYS.INTL(OFFSET(AH$4,,-Sens),OFFSET(AH$4,,-Sens),Chômés)))),IF(OR(AH$4=Tout_JF_P,NOT(NETWORKDAYS.INTL(AH$4,AH$4,Chômés))),"*",Montant),
"")))))),"")</f>
        <v/>
      </c>
      <c r="AI18" s="62" t="str">
        <f t="array" aca="1" ref="AI18" ca="1">IFERROR(IF(AI$4&lt;$D18,"",
IF(AI$4&gt;La_Dernière_Opération,"",
IF(AI$4=La_Dernière_Opération,Montant,
IF(AI$4=$D18,IF(OR(AI$4=Tout_JF_P,NOT(NETWORKDAYS.INTL(AI$4,AI$4,Chômés))),"*",Montant),
IF(_T_E=AI$4,IF(OR(AI$4=Tout_JF_P,NOT(NETWORKDAYS.INTL(AI$4,AI$4,Chômés))),"*",Montant),
IF(AND(OFFSET(AI18,,-Sens)&lt;&gt;"",OR(OFFSET(AI$4,,-Sens)=Tout_JF_P,NOT(NETWORKDAYS.INTL(OFFSET(AI$4,,-Sens),OFFSET(AI$4,,-Sens),Chômés)))),IF(OR(AI$4=Tout_JF_P,NOT(NETWORKDAYS.INTL(AI$4,AI$4,Chômés))),"*",Montant),
"")))))),"")</f>
        <v/>
      </c>
      <c r="AJ18" s="62" t="str">
        <f t="array" aca="1" ref="AJ18" ca="1">IFERROR(IF(AJ$4&lt;$D18,"",
IF(AJ$4&gt;La_Dernière_Opération,"",
IF(AJ$4=La_Dernière_Opération,Montant,
IF(AJ$4=$D18,IF(OR(AJ$4=Tout_JF_P,NOT(NETWORKDAYS.INTL(AJ$4,AJ$4,Chômés))),"*",Montant),
IF(_T_E=AJ$4,IF(OR(AJ$4=Tout_JF_P,NOT(NETWORKDAYS.INTL(AJ$4,AJ$4,Chômés))),"*",Montant),
IF(AND(OFFSET(AJ18,,-Sens)&lt;&gt;"",OR(OFFSET(AJ$4,,-Sens)=Tout_JF_P,NOT(NETWORKDAYS.INTL(OFFSET(AJ$4,,-Sens),OFFSET(AJ$4,,-Sens),Chômés)))),IF(OR(AJ$4=Tout_JF_P,NOT(NETWORKDAYS.INTL(AJ$4,AJ$4,Chômés))),"*",Montant),
"")))))),"")</f>
        <v/>
      </c>
      <c r="AK18" s="62" t="str">
        <f t="array" aca="1" ref="AK18" ca="1">IFERROR(IF(AK$4&lt;$D18,"",
IF(AK$4&gt;La_Dernière_Opération,"",
IF(AK$4=La_Dernière_Opération,Montant,
IF(AK$4=$D18,IF(OR(AK$4=Tout_JF_P,NOT(NETWORKDAYS.INTL(AK$4,AK$4,Chômés))),"*",Montant),
IF(_T_E=AK$4,IF(OR(AK$4=Tout_JF_P,NOT(NETWORKDAYS.INTL(AK$4,AK$4,Chômés))),"*",Montant),
IF(AND(OFFSET(AK18,,-Sens)&lt;&gt;"",OR(OFFSET(AK$4,,-Sens)=Tout_JF_P,NOT(NETWORKDAYS.INTL(OFFSET(AK$4,,-Sens),OFFSET(AK$4,,-Sens),Chômés)))),IF(OR(AK$4=Tout_JF_P,NOT(NETWORKDAYS.INTL(AK$4,AK$4,Chômés))),"*",Montant),
"")))))),"")</f>
        <v/>
      </c>
      <c r="AL18" s="62" t="str">
        <f t="array" aca="1" ref="AL18" ca="1">IFERROR(IF(AL$4&lt;$D18,"",
IF(AL$4&gt;La_Dernière_Opération,"",
IF(AL$4=La_Dernière_Opération,Montant,
IF(AL$4=$D18,IF(OR(AL$4=Tout_JF_P,NOT(NETWORKDAYS.INTL(AL$4,AL$4,Chômés))),"*",Montant),
IF(_T_E=AL$4,IF(OR(AL$4=Tout_JF_P,NOT(NETWORKDAYS.INTL(AL$4,AL$4,Chômés))),"*",Montant),
IF(AND(OFFSET(AL18,,-Sens)&lt;&gt;"",OR(OFFSET(AL$4,,-Sens)=Tout_JF_P,NOT(NETWORKDAYS.INTL(OFFSET(AL$4,,-Sens),OFFSET(AL$4,,-Sens),Chômés)))),IF(OR(AL$4=Tout_JF_P,NOT(NETWORKDAYS.INTL(AL$4,AL$4,Chômés))),"*",Montant),
"")))))),"")</f>
        <v/>
      </c>
      <c r="AM18" s="62" t="str">
        <f t="array" aca="1" ref="AM18" ca="1">IFERROR(IF(AM$4&lt;$D18,"",
IF(AM$4&gt;La_Dernière_Opération,"",
IF(AM$4=La_Dernière_Opération,Montant,
IF(AM$4=$D18,IF(OR(AM$4=Tout_JF_P,NOT(NETWORKDAYS.INTL(AM$4,AM$4,Chômés))),"*",Montant),
IF(_T_E=AM$4,IF(OR(AM$4=Tout_JF_P,NOT(NETWORKDAYS.INTL(AM$4,AM$4,Chômés))),"*",Montant),
IF(AND(OFFSET(AM18,,-Sens)&lt;&gt;"",OR(OFFSET(AM$4,,-Sens)=Tout_JF_P,NOT(NETWORKDAYS.INTL(OFFSET(AM$4,,-Sens),OFFSET(AM$4,,-Sens),Chômés)))),IF(OR(AM$4=Tout_JF_P,NOT(NETWORKDAYS.INTL(AM$4,AM$4,Chômés))),"*",Montant),
"")))))),"")</f>
        <v/>
      </c>
      <c r="AN18" s="62" t="str">
        <f t="array" aca="1" ref="AN18" ca="1">IFERROR(IF(AN$4&lt;$D18,"",
IF(AN$4&gt;La_Dernière_Opération,"",
IF(AN$4=La_Dernière_Opération,Montant,
IF(AN$4=$D18,IF(OR(AN$4=Tout_JF_P,NOT(NETWORKDAYS.INTL(AN$4,AN$4,Chômés))),"*",Montant),
IF(_T_E=AN$4,IF(OR(AN$4=Tout_JF_P,NOT(NETWORKDAYS.INTL(AN$4,AN$4,Chômés))),"*",Montant),
IF(AND(OFFSET(AN18,,-Sens)&lt;&gt;"",OR(OFFSET(AN$4,,-Sens)=Tout_JF_P,NOT(NETWORKDAYS.INTL(OFFSET(AN$4,,-Sens),OFFSET(AN$4,,-Sens),Chômés)))),IF(OR(AN$4=Tout_JF_P,NOT(NETWORKDAYS.INTL(AN$4,AN$4,Chômés))),"*",Montant),
"")))))),"")</f>
        <v/>
      </c>
      <c r="AO18" s="62" t="str">
        <f t="array" aca="1" ref="AO18" ca="1">IFERROR(IF(AO$4&lt;$D18,"",
IF(AO$4&gt;La_Dernière_Opération,"",
IF(AO$4=La_Dernière_Opération,Montant,
IF(AO$4=$D18,IF(OR(AO$4=Tout_JF_P,NOT(NETWORKDAYS.INTL(AO$4,AO$4,Chômés))),"*",Montant),
IF(_T_E=AO$4,IF(OR(AO$4=Tout_JF_P,NOT(NETWORKDAYS.INTL(AO$4,AO$4,Chômés))),"*",Montant),
IF(AND(OFFSET(AO18,,-Sens)&lt;&gt;"",OR(OFFSET(AO$4,,-Sens)=Tout_JF_P,NOT(NETWORKDAYS.INTL(OFFSET(AO$4,,-Sens),OFFSET(AO$4,,-Sens),Chômés)))),IF(OR(AO$4=Tout_JF_P,NOT(NETWORKDAYS.INTL(AO$4,AO$4,Chômés))),"*",Montant),
"")))))),"")</f>
        <v/>
      </c>
      <c r="AP18" s="62" t="str">
        <f t="array" aca="1" ref="AP18" ca="1">IFERROR(IF(AP$4&lt;$D18,"",
IF(AP$4&gt;La_Dernière_Opération,"",
IF(AP$4=La_Dernière_Opération,Montant,
IF(AP$4=$D18,IF(OR(AP$4=Tout_JF_P,NOT(NETWORKDAYS.INTL(AP$4,AP$4,Chômés))),"*",Montant),
IF(_T_E=AP$4,IF(OR(AP$4=Tout_JF_P,NOT(NETWORKDAYS.INTL(AP$4,AP$4,Chômés))),"*",Montant),
IF(AND(OFFSET(AP18,,-Sens)&lt;&gt;"",OR(OFFSET(AP$4,,-Sens)=Tout_JF_P,NOT(NETWORKDAYS.INTL(OFFSET(AP$4,,-Sens),OFFSET(AP$4,,-Sens),Chômés)))),IF(OR(AP$4=Tout_JF_P,NOT(NETWORKDAYS.INTL(AP$4,AP$4,Chômés))),"*",Montant),
"")))))),"")</f>
        <v/>
      </c>
      <c r="AQ18" s="62" t="str">
        <f t="array" aca="1" ref="AQ18" ca="1">IFERROR(IF(AQ$4&lt;$D18,"",
IF(AQ$4&gt;La_Dernière_Opération,"",
IF(AQ$4=La_Dernière_Opération,Montant,
IF(AQ$4=$D18,IF(OR(AQ$4=Tout_JF_P,NOT(NETWORKDAYS.INTL(AQ$4,AQ$4,Chômés))),"*",Montant),
IF(_T_E=AQ$4,IF(OR(AQ$4=Tout_JF_P,NOT(NETWORKDAYS.INTL(AQ$4,AQ$4,Chômés))),"*",Montant),
IF(AND(OFFSET(AQ18,,-Sens)&lt;&gt;"",OR(OFFSET(AQ$4,,-Sens)=Tout_JF_P,NOT(NETWORKDAYS.INTL(OFFSET(AQ$4,,-Sens),OFFSET(AQ$4,,-Sens),Chômés)))),IF(OR(AQ$4=Tout_JF_P,NOT(NETWORKDAYS.INTL(AQ$4,AQ$4,Chômés))),"*",Montant),
"")))))),"")</f>
        <v/>
      </c>
      <c r="AR18" s="62" t="str">
        <f t="array" aca="1" ref="AR18" ca="1">IFERROR(IF(AR$4&lt;$D18,"",
IF(AR$4&gt;La_Dernière_Opération,"",
IF(AR$4=La_Dernière_Opération,Montant,
IF(AR$4=$D18,IF(OR(AR$4=Tout_JF_P,NOT(NETWORKDAYS.INTL(AR$4,AR$4,Chômés))),"*",Montant),
IF(_T_E=AR$4,IF(OR(AR$4=Tout_JF_P,NOT(NETWORKDAYS.INTL(AR$4,AR$4,Chômés))),"*",Montant),
IF(AND(OFFSET(AR18,,-Sens)&lt;&gt;"",OR(OFFSET(AR$4,,-Sens)=Tout_JF_P,NOT(NETWORKDAYS.INTL(OFFSET(AR$4,,-Sens),OFFSET(AR$4,,-Sens),Chômés)))),IF(OR(AR$4=Tout_JF_P,NOT(NETWORKDAYS.INTL(AR$4,AR$4,Chômés))),"*",Montant),
"")))))),"")</f>
        <v/>
      </c>
      <c r="AS18" s="62" t="str">
        <f t="array" aca="1" ref="AS18" ca="1">IFERROR(IF(AS$4&lt;$D18,"",
IF(AS$4&gt;La_Dernière_Opération,"",
IF(AS$4=La_Dernière_Opération,Montant,
IF(AS$4=$D18,IF(OR(AS$4=Tout_JF_P,NOT(NETWORKDAYS.INTL(AS$4,AS$4,Chômés))),"*",Montant),
IF(_T_E=AS$4,IF(OR(AS$4=Tout_JF_P,NOT(NETWORKDAYS.INTL(AS$4,AS$4,Chômés))),"*",Montant),
IF(AND(OFFSET(AS18,,-Sens)&lt;&gt;"",OR(OFFSET(AS$4,,-Sens)=Tout_JF_P,NOT(NETWORKDAYS.INTL(OFFSET(AS$4,,-Sens),OFFSET(AS$4,,-Sens),Chômés)))),IF(OR(AS$4=Tout_JF_P,NOT(NETWORKDAYS.INTL(AS$4,AS$4,Chômés))),"*",Montant),
"")))))),"")</f>
        <v/>
      </c>
      <c r="AT18" s="62" t="str">
        <f t="array" aca="1" ref="AT18" ca="1">IFERROR(IF(AT$4&lt;$D18,"",
IF(AT$4&gt;La_Dernière_Opération,"",
IF(AT$4=La_Dernière_Opération,Montant,
IF(AT$4=$D18,IF(OR(AT$4=Tout_JF_P,NOT(NETWORKDAYS.INTL(AT$4,AT$4,Chômés))),"*",Montant),
IF(_T_E=AT$4,IF(OR(AT$4=Tout_JF_P,NOT(NETWORKDAYS.INTL(AT$4,AT$4,Chômés))),"*",Montant),
IF(AND(OFFSET(AT18,,-Sens)&lt;&gt;"",OR(OFFSET(AT$4,,-Sens)=Tout_JF_P,NOT(NETWORKDAYS.INTL(OFFSET(AT$4,,-Sens),OFFSET(AT$4,,-Sens),Chômés)))),IF(OR(AT$4=Tout_JF_P,NOT(NETWORKDAYS.INTL(AT$4,AT$4,Chômés))),"*",Montant),
"")))))),"")</f>
        <v/>
      </c>
      <c r="AU18" s="62" t="str">
        <f t="array" aca="1" ref="AU18" ca="1">IFERROR(IF(AU$4&lt;$D18,"",
IF(AU$4&gt;La_Dernière_Opération,"",
IF(AU$4=La_Dernière_Opération,Montant,
IF(AU$4=$D18,IF(OR(AU$4=Tout_JF_P,NOT(NETWORKDAYS.INTL(AU$4,AU$4,Chômés))),"*",Montant),
IF(_T_E=AU$4,IF(OR(AU$4=Tout_JF_P,NOT(NETWORKDAYS.INTL(AU$4,AU$4,Chômés))),"*",Montant),
IF(AND(OFFSET(AU18,,-Sens)&lt;&gt;"",OR(OFFSET(AU$4,,-Sens)=Tout_JF_P,NOT(NETWORKDAYS.INTL(OFFSET(AU$4,,-Sens),OFFSET(AU$4,,-Sens),Chômés)))),IF(OR(AU$4=Tout_JF_P,NOT(NETWORKDAYS.INTL(AU$4,AU$4,Chômés))),"*",Montant),
"")))))),"")</f>
        <v/>
      </c>
      <c r="AV18" s="62" t="str">
        <f t="array" aca="1" ref="AV18" ca="1">IFERROR(IF(AV$4&lt;$D18,"",
IF(AV$4&gt;La_Dernière_Opération,"",
IF(AV$4=La_Dernière_Opération,Montant,
IF(AV$4=$D18,IF(OR(AV$4=Tout_JF_P,NOT(NETWORKDAYS.INTL(AV$4,AV$4,Chômés))),"*",Montant),
IF(_T_E=AV$4,IF(OR(AV$4=Tout_JF_P,NOT(NETWORKDAYS.INTL(AV$4,AV$4,Chômés))),"*",Montant),
IF(AND(OFFSET(AV18,,-Sens)&lt;&gt;"",OR(OFFSET(AV$4,,-Sens)=Tout_JF_P,NOT(NETWORKDAYS.INTL(OFFSET(AV$4,,-Sens),OFFSET(AV$4,,-Sens),Chômés)))),IF(OR(AV$4=Tout_JF_P,NOT(NETWORKDAYS.INTL(AV$4,AV$4,Chômés))),"*",Montant),
"")))))),"")</f>
        <v/>
      </c>
      <c r="AW18" s="62" t="str">
        <f t="array" aca="1" ref="AW18" ca="1">IFERROR(IF(AW$4&lt;$D18,"",
IF(AW$4&gt;La_Dernière_Opération,"",
IF(AW$4=La_Dernière_Opération,Montant,
IF(AW$4=$D18,IF(OR(AW$4=Tout_JF_P,NOT(NETWORKDAYS.INTL(AW$4,AW$4,Chômés))),"*",Montant),
IF(_T_E=AW$4,IF(OR(AW$4=Tout_JF_P,NOT(NETWORKDAYS.INTL(AW$4,AW$4,Chômés))),"*",Montant),
IF(AND(OFFSET(AW18,,-Sens)&lt;&gt;"",OR(OFFSET(AW$4,,-Sens)=Tout_JF_P,NOT(NETWORKDAYS.INTL(OFFSET(AW$4,,-Sens),OFFSET(AW$4,,-Sens),Chômés)))),IF(OR(AW$4=Tout_JF_P,NOT(NETWORKDAYS.INTL(AW$4,AW$4,Chômés))),"*",Montant),
"")))))),"")</f>
        <v/>
      </c>
      <c r="AX18" s="62" t="str">
        <f t="array" aca="1" ref="AX18" ca="1">IFERROR(IF(AX$4&lt;$D18,"",
IF(AX$4&gt;La_Dernière_Opération,"",
IF(AX$4=La_Dernière_Opération,Montant,
IF(AX$4=$D18,IF(OR(AX$4=Tout_JF_P,NOT(NETWORKDAYS.INTL(AX$4,AX$4,Chômés))),"*",Montant),
IF(_T_E=AX$4,IF(OR(AX$4=Tout_JF_P,NOT(NETWORKDAYS.INTL(AX$4,AX$4,Chômés))),"*",Montant),
IF(AND(OFFSET(AX18,,-Sens)&lt;&gt;"",OR(OFFSET(AX$4,,-Sens)=Tout_JF_P,NOT(NETWORKDAYS.INTL(OFFSET(AX$4,,-Sens),OFFSET(AX$4,,-Sens),Chômés)))),IF(OR(AX$4=Tout_JF_P,NOT(NETWORKDAYS.INTL(AX$4,AX$4,Chômés))),"*",Montant),
"")))))),"")</f>
        <v/>
      </c>
    </row>
    <row r="19" spans="1:50" ht="26.25" x14ac:dyDescent="0.25">
      <c r="A19" s="63" t="s">
        <v>126</v>
      </c>
      <c r="B19" s="44" t="s">
        <v>166</v>
      </c>
      <c r="C19" s="35"/>
      <c r="D19" s="56">
        <v>43831</v>
      </c>
      <c r="E19" s="30" t="s">
        <v>52</v>
      </c>
      <c r="F19" s="30">
        <v>10000</v>
      </c>
      <c r="G19" s="35"/>
      <c r="H19" s="56">
        <f t="array" aca="1" ref="H19" ca="1">IF(OR($D19=Fériés,$D19=Ponts,NOT(NETWORKDAYS.INTL($D19,$D19,Chômés))),"Erreur de",IF($D19="","Absence de",IFERROR(
IF($I19="Terminé","Opération",
IF(TODAY()&lt;=$D19,$D19,
IF($I19&lt;WORKDAY.INTL(Prochaine_Echéance,IF(OR(WORKDAY.INTL(Prochaine_Echéance,0,Chômés,Tout_JF_P)=Tout_JF_P),1,0)*Sens,Chômés,Tout_JF_P),
$I19,
WORKDAY.INTL(Prochaine_Echéance,IF(OR(WORKDAY.INTL(Prochaine_Echéance,0,Chômés,Tout_JF_P)=Tout_JF_P),1,0)*Sens,Chômés,Tout_JF_P))
)),
IF($D19="","Absence de","Erreur de"))))</f>
        <v>43922</v>
      </c>
      <c r="I19" s="60" t="str">
        <f t="array" aca="1" ref="I19" ca="1">IF(OR($D19=Fériés,$D19=Ponts,NOT(NETWORKDAYS.INTL($D19,$D19,Chômés))),"date de début",IFERROR(
IF(La_Dernière_Opération&gt;EDATE($D19,100),"Perpétuel",
IF(La_Dernière_Opération&lt;TODAY(),"Terminé",La_Dernière_Opération)),IF(AND(ISNUMBER($D19),$E19=""),"périodicité","date de début")))</f>
        <v>Perpétuel</v>
      </c>
      <c r="J19" s="40" t="str">
        <f t="array" aca="1" ref="J19" ca="1">IFERROR(IF(J$4&lt;$D19,"",
IF(J$4&gt;La_Dernière_Opération,"",
IF(J$4=La_Dernière_Opération,Montant,
IF(J$4=$D19,IF(OR(J$4=Tout_JF_P,NOT(NETWORKDAYS.INTL(J$4,J$4,Chômés))),"*",Montant),
IF(_T_E=J$4,IF(OR(J$4=Tout_JF_P,NOT(NETWORKDAYS.INTL(J$4,J$4,Chômés))),"*",Montant),
IF(AND(OFFSET(J19,,-Sens)&lt;&gt;"",OR(OFFSET(J$4,,-Sens)=Tout_JF_P,NOT(NETWORKDAYS.INTL(OFFSET(J$4,,-Sens),OFFSET(J$4,,-Sens),Chômés)))),IF(OR(J$4=Tout_JF_P,NOT(NETWORKDAYS.INTL(J$4,J$4,Chômés))),"*",Montant),
"")))))),"")</f>
        <v/>
      </c>
      <c r="K19" s="40" t="str">
        <f t="array" aca="1" ref="K19" ca="1">IFERROR(IF(K$4&lt;$D19,"",
IF(K$4&gt;La_Dernière_Opération,"",
IF(K$4=La_Dernière_Opération,Montant,
IF(K$4=$D19,IF(OR(K$4=Tout_JF_P,NOT(NETWORKDAYS.INTL(K$4,K$4,Chômés))),"*",Montant),
IF(_T_E=K$4,IF(OR(K$4=Tout_JF_P,NOT(NETWORKDAYS.INTL(K$4,K$4,Chômés))),"*",Montant),
IF(AND(OFFSET(K19,,-Sens)&lt;&gt;"",OR(OFFSET(K$4,,-Sens)=Tout_JF_P,NOT(NETWORKDAYS.INTL(OFFSET(K$4,,-Sens),OFFSET(K$4,,-Sens),Chômés)))),IF(OR(K$4=Tout_JF_P,NOT(NETWORKDAYS.INTL(K$4,K$4,Chômés))),"*",Montant),
"")))))),"")</f>
        <v/>
      </c>
      <c r="L19" s="40" t="str">
        <f t="array" aca="1" ref="L19" ca="1">IFERROR(IF(L$4&lt;$D19,"",
IF(L$4&gt;La_Dernière_Opération,"",
IF(L$4=La_Dernière_Opération,Montant,
IF(L$4=$D19,IF(OR(L$4=Tout_JF_P,NOT(NETWORKDAYS.INTL(L$4,L$4,Chômés))),"*",Montant),
IF(_T_E=L$4,IF(OR(L$4=Tout_JF_P,NOT(NETWORKDAYS.INTL(L$4,L$4,Chômés))),"*",Montant),
IF(AND(OFFSET(L19,,-Sens)&lt;&gt;"",OR(OFFSET(L$4,,-Sens)=Tout_JF_P,NOT(NETWORKDAYS.INTL(OFFSET(L$4,,-Sens),OFFSET(L$4,,-Sens),Chômés)))),IF(OR(L$4=Tout_JF_P,NOT(NETWORKDAYS.INTL(L$4,L$4,Chômés))),"*",Montant),
"")))))),"")</f>
        <v/>
      </c>
      <c r="M19" s="40" t="str">
        <f t="array" aca="1" ref="M19" ca="1">IFERROR(IF(M$4&lt;$D19,"",
IF(M$4&gt;La_Dernière_Opération,"",
IF(M$4=La_Dernière_Opération,Montant,
IF(M$4=$D19,IF(OR(M$4=Tout_JF_P,NOT(NETWORKDAYS.INTL(M$4,M$4,Chômés))),"*",Montant),
IF(_T_E=M$4,IF(OR(M$4=Tout_JF_P,NOT(NETWORKDAYS.INTL(M$4,M$4,Chômés))),"*",Montant),
IF(AND(OFFSET(M19,,-Sens)&lt;&gt;"",OR(OFFSET(M$4,,-Sens)=Tout_JF_P,NOT(NETWORKDAYS.INTL(OFFSET(M$4,,-Sens),OFFSET(M$4,,-Sens),Chômés)))),IF(OR(M$4=Tout_JF_P,NOT(NETWORKDAYS.INTL(M$4,M$4,Chômés))),"*",Montant),
"")))))),"")</f>
        <v/>
      </c>
      <c r="N19" s="40" t="str">
        <f t="array" aca="1" ref="N19" ca="1">IFERROR(IF(N$4&lt;$D19,"",
IF(N$4&gt;La_Dernière_Opération,"",
IF(N$4=La_Dernière_Opération,Montant,
IF(N$4=$D19,IF(OR(N$4=Tout_JF_P,NOT(NETWORKDAYS.INTL(N$4,N$4,Chômés))),"*",Montant),
IF(_T_E=N$4,IF(OR(N$4=Tout_JF_P,NOT(NETWORKDAYS.INTL(N$4,N$4,Chômés))),"*",Montant),
IF(AND(OFFSET(N19,,-Sens)&lt;&gt;"",OR(OFFSET(N$4,,-Sens)=Tout_JF_P,NOT(NETWORKDAYS.INTL(OFFSET(N$4,,-Sens),OFFSET(N$4,,-Sens),Chômés)))),IF(OR(N$4=Tout_JF_P,NOT(NETWORKDAYS.INTL(N$4,N$4,Chômés))),"*",Montant),
"")))))),"")</f>
        <v/>
      </c>
      <c r="O19" s="40" t="str">
        <f t="array" aca="1" ref="O19" ca="1">IFERROR(IF(O$4&lt;$D19,"",
IF(O$4&gt;La_Dernière_Opération,"",
IF(O$4=La_Dernière_Opération,Montant,
IF(O$4=$D19,IF(OR(O$4=Tout_JF_P,NOT(NETWORKDAYS.INTL(O$4,O$4,Chômés))),"*",Montant),
IF(_T_E=O$4,IF(OR(O$4=Tout_JF_P,NOT(NETWORKDAYS.INTL(O$4,O$4,Chômés))),"*",Montant),
IF(AND(OFFSET(O19,,-Sens)&lt;&gt;"",OR(OFFSET(O$4,,-Sens)=Tout_JF_P,NOT(NETWORKDAYS.INTL(OFFSET(O$4,,-Sens),OFFSET(O$4,,-Sens),Chômés)))),IF(OR(O$4=Tout_JF_P,NOT(NETWORKDAYS.INTL(O$4,O$4,Chômés))),"*",Montant),
"")))))),"")</f>
        <v/>
      </c>
      <c r="P19" s="40" t="str">
        <f t="array" aca="1" ref="P19" ca="1">IFERROR(IF(P$4&lt;$D19,"",
IF(P$4&gt;La_Dernière_Opération,"",
IF(P$4=La_Dernière_Opération,Montant,
IF(P$4=$D19,IF(OR(P$4=Tout_JF_P,NOT(NETWORKDAYS.INTL(P$4,P$4,Chômés))),"*",Montant),
IF(_T_E=P$4,IF(OR(P$4=Tout_JF_P,NOT(NETWORKDAYS.INTL(P$4,P$4,Chômés))),"*",Montant),
IF(AND(OFFSET(P19,,-Sens)&lt;&gt;"",OR(OFFSET(P$4,,-Sens)=Tout_JF_P,NOT(NETWORKDAYS.INTL(OFFSET(P$4,,-Sens),OFFSET(P$4,,-Sens),Chômés)))),IF(OR(P$4=Tout_JF_P,NOT(NETWORKDAYS.INTL(P$4,P$4,Chômés))),"*",Montant),
"")))))),"")</f>
        <v/>
      </c>
      <c r="Q19" s="40" t="str">
        <f t="array" aca="1" ref="Q19" ca="1">IFERROR(IF(Q$4&lt;$D19,"",
IF(Q$4&gt;La_Dernière_Opération,"",
IF(Q$4=La_Dernière_Opération,Montant,
IF(Q$4=$D19,IF(OR(Q$4=Tout_JF_P,NOT(NETWORKDAYS.INTL(Q$4,Q$4,Chômés))),"*",Montant),
IF(_T_E=Q$4,IF(OR(Q$4=Tout_JF_P,NOT(NETWORKDAYS.INTL(Q$4,Q$4,Chômés))),"*",Montant),
IF(AND(OFFSET(Q19,,-Sens)&lt;&gt;"",OR(OFFSET(Q$4,,-Sens)=Tout_JF_P,NOT(NETWORKDAYS.INTL(OFFSET(Q$4,,-Sens),OFFSET(Q$4,,-Sens),Chômés)))),IF(OR(Q$4=Tout_JF_P,NOT(NETWORKDAYS.INTL(Q$4,Q$4,Chômés))),"*",Montant),
"")))))),"")</f>
        <v/>
      </c>
      <c r="R19" s="62" t="str">
        <f t="array" aca="1" ref="R19" ca="1">IFERROR(IF(R$4&lt;$D19,"",
IF(R$4&gt;La_Dernière_Opération,"",
IF(R$4=La_Dernière_Opération,Montant,
IF(R$4=$D19,IF(OR(R$4=Tout_JF_P,NOT(NETWORKDAYS.INTL(R$4,R$4,Chômés))),"*",Montant),
IF(_T_E=R$4,IF(OR(R$4=Tout_JF_P,NOT(NETWORKDAYS.INTL(R$4,R$4,Chômés))),"*",Montant),
IF(AND(OFFSET(R19,,-Sens)&lt;&gt;"",OR(OFFSET(R$4,,-Sens)=Tout_JF_P,NOT(NETWORKDAYS.INTL(OFFSET(R$4,,-Sens),OFFSET(R$4,,-Sens),Chômés)))),IF(OR(R$4=Tout_JF_P,NOT(NETWORKDAYS.INTL(R$4,R$4,Chômés))),"*",Montant),
"")))))),"")</f>
        <v/>
      </c>
      <c r="S19" s="62" t="str">
        <f t="array" aca="1" ref="S19" ca="1">IFERROR(IF(S$4&lt;$D19,"",
IF(S$4&gt;La_Dernière_Opération,"",
IF(S$4=La_Dernière_Opération,Montant,
IF(S$4=$D19,IF(OR(S$4=Tout_JF_P,NOT(NETWORKDAYS.INTL(S$4,S$4,Chômés))),"*",Montant),
IF(_T_E=S$4,IF(OR(S$4=Tout_JF_P,NOT(NETWORKDAYS.INTL(S$4,S$4,Chômés))),"*",Montant),
IF(AND(OFFSET(S19,,-Sens)&lt;&gt;"",OR(OFFSET(S$4,,-Sens)=Tout_JF_P,NOT(NETWORKDAYS.INTL(OFFSET(S$4,,-Sens),OFFSET(S$4,,-Sens),Chômés)))),IF(OR(S$4=Tout_JF_P,NOT(NETWORKDAYS.INTL(S$4,S$4,Chômés))),"*",Montant),
"")))))),"")</f>
        <v/>
      </c>
      <c r="T19" s="62" t="str">
        <f t="array" aca="1" ref="T19" ca="1">IFERROR(IF(T$4&lt;$D19,"",
IF(T$4&gt;La_Dernière_Opération,"",
IF(T$4=La_Dernière_Opération,Montant,
IF(T$4=$D19,IF(OR(T$4=Tout_JF_P,NOT(NETWORKDAYS.INTL(T$4,T$4,Chômés))),"*",Montant),
IF(_T_E=T$4,IF(OR(T$4=Tout_JF_P,NOT(NETWORKDAYS.INTL(T$4,T$4,Chômés))),"*",Montant),
IF(AND(OFFSET(T19,,-Sens)&lt;&gt;"",OR(OFFSET(T$4,,-Sens)=Tout_JF_P,NOT(NETWORKDAYS.INTL(OFFSET(T$4,,-Sens),OFFSET(T$4,,-Sens),Chômés)))),IF(OR(T$4=Tout_JF_P,NOT(NETWORKDAYS.INTL(T$4,T$4,Chômés))),"*",Montant),
"")))))),"")</f>
        <v/>
      </c>
      <c r="U19" s="62" t="str">
        <f t="array" aca="1" ref="U19" ca="1">IFERROR(IF(U$4&lt;$D19,"",
IF(U$4&gt;La_Dernière_Opération,"",
IF(U$4=La_Dernière_Opération,Montant,
IF(U$4=$D19,IF(OR(U$4=Tout_JF_P,NOT(NETWORKDAYS.INTL(U$4,U$4,Chômés))),"*",Montant),
IF(_T_E=U$4,IF(OR(U$4=Tout_JF_P,NOT(NETWORKDAYS.INTL(U$4,U$4,Chômés))),"*",Montant),
IF(AND(OFFSET(U19,,-Sens)&lt;&gt;"",OR(OFFSET(U$4,,-Sens)=Tout_JF_P,NOT(NETWORKDAYS.INTL(OFFSET(U$4,,-Sens),OFFSET(U$4,,-Sens),Chômés)))),IF(OR(U$4=Tout_JF_P,NOT(NETWORKDAYS.INTL(U$4,U$4,Chômés))),"*",Montant),
"")))))),"")</f>
        <v/>
      </c>
      <c r="V19" s="62" t="str">
        <f t="array" aca="1" ref="V19" ca="1">IFERROR(IF(V$4&lt;$D19,"",
IF(V$4&gt;La_Dernière_Opération,"",
IF(V$4=La_Dernière_Opération,Montant,
IF(V$4=$D19,IF(OR(V$4=Tout_JF_P,NOT(NETWORKDAYS.INTL(V$4,V$4,Chômés))),"*",Montant),
IF(_T_E=V$4,IF(OR(V$4=Tout_JF_P,NOT(NETWORKDAYS.INTL(V$4,V$4,Chômés))),"*",Montant),
IF(AND(OFFSET(V19,,-Sens)&lt;&gt;"",OR(OFFSET(V$4,,-Sens)=Tout_JF_P,NOT(NETWORKDAYS.INTL(OFFSET(V$4,,-Sens),OFFSET(V$4,,-Sens),Chômés)))),IF(OR(V$4=Tout_JF_P,NOT(NETWORKDAYS.INTL(V$4,V$4,Chômés))),"*",Montant),
"")))))),"")</f>
        <v/>
      </c>
      <c r="W19" s="62" t="str">
        <f t="array" aca="1" ref="W19" ca="1">IFERROR(IF(W$4&lt;$D19,"",
IF(W$4&gt;La_Dernière_Opération,"",
IF(W$4=La_Dernière_Opération,Montant,
IF(W$4=$D19,IF(OR(W$4=Tout_JF_P,NOT(NETWORKDAYS.INTL(W$4,W$4,Chômés))),"*",Montant),
IF(_T_E=W$4,IF(OR(W$4=Tout_JF_P,NOT(NETWORKDAYS.INTL(W$4,W$4,Chômés))),"*",Montant),
IF(AND(OFFSET(W19,,-Sens)&lt;&gt;"",OR(OFFSET(W$4,,-Sens)=Tout_JF_P,NOT(NETWORKDAYS.INTL(OFFSET(W$4,,-Sens),OFFSET(W$4,,-Sens),Chômés)))),IF(OR(W$4=Tout_JF_P,NOT(NETWORKDAYS.INTL(W$4,W$4,Chômés))),"*",Montant),
"")))))),"")</f>
        <v/>
      </c>
      <c r="X19" s="62" t="str">
        <f t="array" aca="1" ref="X19" ca="1">IFERROR(IF(X$4&lt;$D19,"",
IF(X$4&gt;La_Dernière_Opération,"",
IF(X$4=La_Dernière_Opération,Montant,
IF(X$4=$D19,IF(OR(X$4=Tout_JF_P,NOT(NETWORKDAYS.INTL(X$4,X$4,Chômés))),"*",Montant),
IF(_T_E=X$4,IF(OR(X$4=Tout_JF_P,NOT(NETWORKDAYS.INTL(X$4,X$4,Chômés))),"*",Montant),
IF(AND(OFFSET(X19,,-Sens)&lt;&gt;"",OR(OFFSET(X$4,,-Sens)=Tout_JF_P,NOT(NETWORKDAYS.INTL(OFFSET(X$4,,-Sens),OFFSET(X$4,,-Sens),Chômés)))),IF(OR(X$4=Tout_JF_P,NOT(NETWORKDAYS.INTL(X$4,X$4,Chômés))),"*",Montant),
"")))))),"")</f>
        <v>VM</v>
      </c>
      <c r="Y19" s="62" t="str">
        <f t="array" aca="1" ref="Y19" ca="1">IFERROR(IF(Y$4&lt;$D19,"",
IF(Y$4&gt;La_Dernière_Opération,"",
IF(Y$4=La_Dernière_Opération,Montant,
IF(Y$4=$D19,IF(OR(Y$4=Tout_JF_P,NOT(NETWORKDAYS.INTL(Y$4,Y$4,Chômés))),"*",Montant),
IF(_T_E=Y$4,IF(OR(Y$4=Tout_JF_P,NOT(NETWORKDAYS.INTL(Y$4,Y$4,Chômés))),"*",Montant),
IF(AND(OFFSET(Y19,,-Sens)&lt;&gt;"",OR(OFFSET(Y$4,,-Sens)=Tout_JF_P,NOT(NETWORKDAYS.INTL(OFFSET(Y$4,,-Sens),OFFSET(Y$4,,-Sens),Chômés)))),IF(OR(Y$4=Tout_JF_P,NOT(NETWORKDAYS.INTL(Y$4,Y$4,Chômés))),"*",Montant),
"")))))),"")</f>
        <v/>
      </c>
      <c r="Z19" s="62" t="str">
        <f t="array" aca="1" ref="Z19" ca="1">IFERROR(IF(Z$4&lt;$D19,"",
IF(Z$4&gt;La_Dernière_Opération,"",
IF(Z$4=La_Dernière_Opération,Montant,
IF(Z$4=$D19,IF(OR(Z$4=Tout_JF_P,NOT(NETWORKDAYS.INTL(Z$4,Z$4,Chômés))),"*",Montant),
IF(_T_E=Z$4,IF(OR(Z$4=Tout_JF_P,NOT(NETWORKDAYS.INTL(Z$4,Z$4,Chômés))),"*",Montant),
IF(AND(OFFSET(Z19,,-Sens)&lt;&gt;"",OR(OFFSET(Z$4,,-Sens)=Tout_JF_P,NOT(NETWORKDAYS.INTL(OFFSET(Z$4,,-Sens),OFFSET(Z$4,,-Sens),Chômés)))),IF(OR(Z$4=Tout_JF_P,NOT(NETWORKDAYS.INTL(Z$4,Z$4,Chômés))),"*",Montant),
"")))))),"")</f>
        <v/>
      </c>
      <c r="AA19" s="62" t="str">
        <f t="array" aca="1" ref="AA19" ca="1">IFERROR(IF(AA$4&lt;$D19,"",
IF(AA$4&gt;La_Dernière_Opération,"",
IF(AA$4=La_Dernière_Opération,Montant,
IF(AA$4=$D19,IF(OR(AA$4=Tout_JF_P,NOT(NETWORKDAYS.INTL(AA$4,AA$4,Chômés))),"*",Montant),
IF(_T_E=AA$4,IF(OR(AA$4=Tout_JF_P,NOT(NETWORKDAYS.INTL(AA$4,AA$4,Chômés))),"*",Montant),
IF(AND(OFFSET(AA19,,-Sens)&lt;&gt;"",OR(OFFSET(AA$4,,-Sens)=Tout_JF_P,NOT(NETWORKDAYS.INTL(OFFSET(AA$4,,-Sens),OFFSET(AA$4,,-Sens),Chômés)))),IF(OR(AA$4=Tout_JF_P,NOT(NETWORKDAYS.INTL(AA$4,AA$4,Chômés))),"*",Montant),
"")))))),"")</f>
        <v/>
      </c>
      <c r="AB19" s="62" t="str">
        <f t="array" aca="1" ref="AB19" ca="1">IFERROR(IF(AB$4&lt;$D19,"",
IF(AB$4&gt;La_Dernière_Opération,"",
IF(AB$4=La_Dernière_Opération,Montant,
IF(AB$4=$D19,IF(OR(AB$4=Tout_JF_P,NOT(NETWORKDAYS.INTL(AB$4,AB$4,Chômés))),"*",Montant),
IF(_T_E=AB$4,IF(OR(AB$4=Tout_JF_P,NOT(NETWORKDAYS.INTL(AB$4,AB$4,Chômés))),"*",Montant),
IF(AND(OFFSET(AB19,,-Sens)&lt;&gt;"",OR(OFFSET(AB$4,,-Sens)=Tout_JF_P,NOT(NETWORKDAYS.INTL(OFFSET(AB$4,,-Sens),OFFSET(AB$4,,-Sens),Chômés)))),IF(OR(AB$4=Tout_JF_P,NOT(NETWORKDAYS.INTL(AB$4,AB$4,Chômés))),"*",Montant),
"")))))),"")</f>
        <v/>
      </c>
      <c r="AC19" s="62" t="str">
        <f t="array" aca="1" ref="AC19" ca="1">IFERROR(IF(AC$4&lt;$D19,"",
IF(AC$4&gt;La_Dernière_Opération,"",
IF(AC$4=La_Dernière_Opération,Montant,
IF(AC$4=$D19,IF(OR(AC$4=Tout_JF_P,NOT(NETWORKDAYS.INTL(AC$4,AC$4,Chômés))),"*",Montant),
IF(_T_E=AC$4,IF(OR(AC$4=Tout_JF_P,NOT(NETWORKDAYS.INTL(AC$4,AC$4,Chômés))),"*",Montant),
IF(AND(OFFSET(AC19,,-Sens)&lt;&gt;"",OR(OFFSET(AC$4,,-Sens)=Tout_JF_P,NOT(NETWORKDAYS.INTL(OFFSET(AC$4,,-Sens),OFFSET(AC$4,,-Sens),Chômés)))),IF(OR(AC$4=Tout_JF_P,NOT(NETWORKDAYS.INTL(AC$4,AC$4,Chômés))),"*",Montant),
"")))))),"")</f>
        <v/>
      </c>
      <c r="AD19" s="62" t="str">
        <f t="array" aca="1" ref="AD19" ca="1">IFERROR(IF(AD$4&lt;$D19,"",
IF(AD$4&gt;La_Dernière_Opération,"",
IF(AD$4=La_Dernière_Opération,Montant,
IF(AD$4=$D19,IF(OR(AD$4=Tout_JF_P,NOT(NETWORKDAYS.INTL(AD$4,AD$4,Chômés))),"*",Montant),
IF(_T_E=AD$4,IF(OR(AD$4=Tout_JF_P,NOT(NETWORKDAYS.INTL(AD$4,AD$4,Chômés))),"*",Montant),
IF(AND(OFFSET(AD19,,-Sens)&lt;&gt;"",OR(OFFSET(AD$4,,-Sens)=Tout_JF_P,NOT(NETWORKDAYS.INTL(OFFSET(AD$4,,-Sens),OFFSET(AD$4,,-Sens),Chômés)))),IF(OR(AD$4=Tout_JF_P,NOT(NETWORKDAYS.INTL(AD$4,AD$4,Chômés))),"*",Montant),
"")))))),"")</f>
        <v/>
      </c>
      <c r="AE19" s="62" t="str">
        <f t="array" aca="1" ref="AE19" ca="1">IFERROR(IF(AE$4&lt;$D19,"",
IF(AE$4&gt;La_Dernière_Opération,"",
IF(AE$4=La_Dernière_Opération,Montant,
IF(AE$4=$D19,IF(OR(AE$4=Tout_JF_P,NOT(NETWORKDAYS.INTL(AE$4,AE$4,Chômés))),"*",Montant),
IF(_T_E=AE$4,IF(OR(AE$4=Tout_JF_P,NOT(NETWORKDAYS.INTL(AE$4,AE$4,Chômés))),"*",Montant),
IF(AND(OFFSET(AE19,,-Sens)&lt;&gt;"",OR(OFFSET(AE$4,,-Sens)=Tout_JF_P,NOT(NETWORKDAYS.INTL(OFFSET(AE$4,,-Sens),OFFSET(AE$4,,-Sens),Chômés)))),IF(OR(AE$4=Tout_JF_P,NOT(NETWORKDAYS.INTL(AE$4,AE$4,Chômés))),"*",Montant),
"")))))),"")</f>
        <v/>
      </c>
      <c r="AF19" s="62" t="str">
        <f t="array" aca="1" ref="AF19" ca="1">IFERROR(IF(AF$4&lt;$D19,"",
IF(AF$4&gt;La_Dernière_Opération,"",
IF(AF$4=La_Dernière_Opération,Montant,
IF(AF$4=$D19,IF(OR(AF$4=Tout_JF_P,NOT(NETWORKDAYS.INTL(AF$4,AF$4,Chômés))),"*",Montant),
IF(_T_E=AF$4,IF(OR(AF$4=Tout_JF_P,NOT(NETWORKDAYS.INTL(AF$4,AF$4,Chômés))),"*",Montant),
IF(AND(OFFSET(AF19,,-Sens)&lt;&gt;"",OR(OFFSET(AF$4,,-Sens)=Tout_JF_P,NOT(NETWORKDAYS.INTL(OFFSET(AF$4,,-Sens),OFFSET(AF$4,,-Sens),Chômés)))),IF(OR(AF$4=Tout_JF_P,NOT(NETWORKDAYS.INTL(AF$4,AF$4,Chômés))),"*",Montant),
"")))))),"")</f>
        <v/>
      </c>
      <c r="AG19" s="62" t="str">
        <f t="array" aca="1" ref="AG19" ca="1">IFERROR(IF(AG$4&lt;$D19,"",
IF(AG$4&gt;La_Dernière_Opération,"",
IF(AG$4=La_Dernière_Opération,Montant,
IF(AG$4=$D19,IF(OR(AG$4=Tout_JF_P,NOT(NETWORKDAYS.INTL(AG$4,AG$4,Chômés))),"*",Montant),
IF(_T_E=AG$4,IF(OR(AG$4=Tout_JF_P,NOT(NETWORKDAYS.INTL(AG$4,AG$4,Chômés))),"*",Montant),
IF(AND(OFFSET(AG19,,-Sens)&lt;&gt;"",OR(OFFSET(AG$4,,-Sens)=Tout_JF_P,NOT(NETWORKDAYS.INTL(OFFSET(AG$4,,-Sens),OFFSET(AG$4,,-Sens),Chômés)))),IF(OR(AG$4=Tout_JF_P,NOT(NETWORKDAYS.INTL(AG$4,AG$4,Chômés))),"*",Montant),
"")))))),"")</f>
        <v/>
      </c>
      <c r="AH19" s="62" t="str">
        <f t="array" aca="1" ref="AH19" ca="1">IFERROR(IF(AH$4&lt;$D19,"",
IF(AH$4&gt;La_Dernière_Opération,"",
IF(AH$4=La_Dernière_Opération,Montant,
IF(AH$4=$D19,IF(OR(AH$4=Tout_JF_P,NOT(NETWORKDAYS.INTL(AH$4,AH$4,Chômés))),"*",Montant),
IF(_T_E=AH$4,IF(OR(AH$4=Tout_JF_P,NOT(NETWORKDAYS.INTL(AH$4,AH$4,Chômés))),"*",Montant),
IF(AND(OFFSET(AH19,,-Sens)&lt;&gt;"",OR(OFFSET(AH$4,,-Sens)=Tout_JF_P,NOT(NETWORKDAYS.INTL(OFFSET(AH$4,,-Sens),OFFSET(AH$4,,-Sens),Chômés)))),IF(OR(AH$4=Tout_JF_P,NOT(NETWORKDAYS.INTL(AH$4,AH$4,Chômés))),"*",Montant),
"")))))),"")</f>
        <v/>
      </c>
      <c r="AI19" s="62" t="str">
        <f t="array" aca="1" ref="AI19" ca="1">IFERROR(IF(AI$4&lt;$D19,"",
IF(AI$4&gt;La_Dernière_Opération,"",
IF(AI$4=La_Dernière_Opération,Montant,
IF(AI$4=$D19,IF(OR(AI$4=Tout_JF_P,NOT(NETWORKDAYS.INTL(AI$4,AI$4,Chômés))),"*",Montant),
IF(_T_E=AI$4,IF(OR(AI$4=Tout_JF_P,NOT(NETWORKDAYS.INTL(AI$4,AI$4,Chômés))),"*",Montant),
IF(AND(OFFSET(AI19,,-Sens)&lt;&gt;"",OR(OFFSET(AI$4,,-Sens)=Tout_JF_P,NOT(NETWORKDAYS.INTL(OFFSET(AI$4,,-Sens),OFFSET(AI$4,,-Sens),Chômés)))),IF(OR(AI$4=Tout_JF_P,NOT(NETWORKDAYS.INTL(AI$4,AI$4,Chômés))),"*",Montant),
"")))))),"")</f>
        <v/>
      </c>
      <c r="AJ19" s="62" t="str">
        <f t="array" aca="1" ref="AJ19" ca="1">IFERROR(IF(AJ$4&lt;$D19,"",
IF(AJ$4&gt;La_Dernière_Opération,"",
IF(AJ$4=La_Dernière_Opération,Montant,
IF(AJ$4=$D19,IF(OR(AJ$4=Tout_JF_P,NOT(NETWORKDAYS.INTL(AJ$4,AJ$4,Chômés))),"*",Montant),
IF(_T_E=AJ$4,IF(OR(AJ$4=Tout_JF_P,NOT(NETWORKDAYS.INTL(AJ$4,AJ$4,Chômés))),"*",Montant),
IF(AND(OFFSET(AJ19,,-Sens)&lt;&gt;"",OR(OFFSET(AJ$4,,-Sens)=Tout_JF_P,NOT(NETWORKDAYS.INTL(OFFSET(AJ$4,,-Sens),OFFSET(AJ$4,,-Sens),Chômés)))),IF(OR(AJ$4=Tout_JF_P,NOT(NETWORKDAYS.INTL(AJ$4,AJ$4,Chômés))),"*",Montant),
"")))))),"")</f>
        <v/>
      </c>
      <c r="AK19" s="62" t="str">
        <f t="array" aca="1" ref="AK19" ca="1">IFERROR(IF(AK$4&lt;$D19,"",
IF(AK$4&gt;La_Dernière_Opération,"",
IF(AK$4=La_Dernière_Opération,Montant,
IF(AK$4=$D19,IF(OR(AK$4=Tout_JF_P,NOT(NETWORKDAYS.INTL(AK$4,AK$4,Chômés))),"*",Montant),
IF(_T_E=AK$4,IF(OR(AK$4=Tout_JF_P,NOT(NETWORKDAYS.INTL(AK$4,AK$4,Chômés))),"*",Montant),
IF(AND(OFFSET(AK19,,-Sens)&lt;&gt;"",OR(OFFSET(AK$4,,-Sens)=Tout_JF_P,NOT(NETWORKDAYS.INTL(OFFSET(AK$4,,-Sens),OFFSET(AK$4,,-Sens),Chômés)))),IF(OR(AK$4=Tout_JF_P,NOT(NETWORKDAYS.INTL(AK$4,AK$4,Chômés))),"*",Montant),
"")))))),"")</f>
        <v/>
      </c>
      <c r="AL19" s="62" t="str">
        <f t="array" aca="1" ref="AL19" ca="1">IFERROR(IF(AL$4&lt;$D19,"",
IF(AL$4&gt;La_Dernière_Opération,"",
IF(AL$4=La_Dernière_Opération,Montant,
IF(AL$4=$D19,IF(OR(AL$4=Tout_JF_P,NOT(NETWORKDAYS.INTL(AL$4,AL$4,Chômés))),"*",Montant),
IF(_T_E=AL$4,IF(OR(AL$4=Tout_JF_P,NOT(NETWORKDAYS.INTL(AL$4,AL$4,Chômés))),"*",Montant),
IF(AND(OFFSET(AL19,,-Sens)&lt;&gt;"",OR(OFFSET(AL$4,,-Sens)=Tout_JF_P,NOT(NETWORKDAYS.INTL(OFFSET(AL$4,,-Sens),OFFSET(AL$4,,-Sens),Chômés)))),IF(OR(AL$4=Tout_JF_P,NOT(NETWORKDAYS.INTL(AL$4,AL$4,Chômés))),"*",Montant),
"")))))),"")</f>
        <v/>
      </c>
      <c r="AM19" s="62" t="str">
        <f t="array" aca="1" ref="AM19" ca="1">IFERROR(IF(AM$4&lt;$D19,"",
IF(AM$4&gt;La_Dernière_Opération,"",
IF(AM$4=La_Dernière_Opération,Montant,
IF(AM$4=$D19,IF(OR(AM$4=Tout_JF_P,NOT(NETWORKDAYS.INTL(AM$4,AM$4,Chômés))),"*",Montant),
IF(_T_E=AM$4,IF(OR(AM$4=Tout_JF_P,NOT(NETWORKDAYS.INTL(AM$4,AM$4,Chômés))),"*",Montant),
IF(AND(OFFSET(AM19,,-Sens)&lt;&gt;"",OR(OFFSET(AM$4,,-Sens)=Tout_JF_P,NOT(NETWORKDAYS.INTL(OFFSET(AM$4,,-Sens),OFFSET(AM$4,,-Sens),Chômés)))),IF(OR(AM$4=Tout_JF_P,NOT(NETWORKDAYS.INTL(AM$4,AM$4,Chômés))),"*",Montant),
"")))))),"")</f>
        <v/>
      </c>
      <c r="AN19" s="62" t="str">
        <f t="array" aca="1" ref="AN19" ca="1">IFERROR(IF(AN$4&lt;$D19,"",
IF(AN$4&gt;La_Dernière_Opération,"",
IF(AN$4=La_Dernière_Opération,Montant,
IF(AN$4=$D19,IF(OR(AN$4=Tout_JF_P,NOT(NETWORKDAYS.INTL(AN$4,AN$4,Chômés))),"*",Montant),
IF(_T_E=AN$4,IF(OR(AN$4=Tout_JF_P,NOT(NETWORKDAYS.INTL(AN$4,AN$4,Chômés))),"*",Montant),
IF(AND(OFFSET(AN19,,-Sens)&lt;&gt;"",OR(OFFSET(AN$4,,-Sens)=Tout_JF_P,NOT(NETWORKDAYS.INTL(OFFSET(AN$4,,-Sens),OFFSET(AN$4,,-Sens),Chômés)))),IF(OR(AN$4=Tout_JF_P,NOT(NETWORKDAYS.INTL(AN$4,AN$4,Chômés))),"*",Montant),
"")))))),"")</f>
        <v/>
      </c>
      <c r="AO19" s="62" t="str">
        <f t="array" aca="1" ref="AO19" ca="1">IFERROR(IF(AO$4&lt;$D19,"",
IF(AO$4&gt;La_Dernière_Opération,"",
IF(AO$4=La_Dernière_Opération,Montant,
IF(AO$4=$D19,IF(OR(AO$4=Tout_JF_P,NOT(NETWORKDAYS.INTL(AO$4,AO$4,Chômés))),"*",Montant),
IF(_T_E=AO$4,IF(OR(AO$4=Tout_JF_P,NOT(NETWORKDAYS.INTL(AO$4,AO$4,Chômés))),"*",Montant),
IF(AND(OFFSET(AO19,,-Sens)&lt;&gt;"",OR(OFFSET(AO$4,,-Sens)=Tout_JF_P,NOT(NETWORKDAYS.INTL(OFFSET(AO$4,,-Sens),OFFSET(AO$4,,-Sens),Chômés)))),IF(OR(AO$4=Tout_JF_P,NOT(NETWORKDAYS.INTL(AO$4,AO$4,Chômés))),"*",Montant),
"")))))),"")</f>
        <v/>
      </c>
      <c r="AP19" s="62" t="str">
        <f t="array" aca="1" ref="AP19" ca="1">IFERROR(IF(AP$4&lt;$D19,"",
IF(AP$4&gt;La_Dernière_Opération,"",
IF(AP$4=La_Dernière_Opération,Montant,
IF(AP$4=$D19,IF(OR(AP$4=Tout_JF_P,NOT(NETWORKDAYS.INTL(AP$4,AP$4,Chômés))),"*",Montant),
IF(_T_E=AP$4,IF(OR(AP$4=Tout_JF_P,NOT(NETWORKDAYS.INTL(AP$4,AP$4,Chômés))),"*",Montant),
IF(AND(OFFSET(AP19,,-Sens)&lt;&gt;"",OR(OFFSET(AP$4,,-Sens)=Tout_JF_P,NOT(NETWORKDAYS.INTL(OFFSET(AP$4,,-Sens),OFFSET(AP$4,,-Sens),Chômés)))),IF(OR(AP$4=Tout_JF_P,NOT(NETWORKDAYS.INTL(AP$4,AP$4,Chômés))),"*",Montant),
"")))))),"")</f>
        <v/>
      </c>
      <c r="AQ19" s="62" t="str">
        <f t="array" aca="1" ref="AQ19" ca="1">IFERROR(IF(AQ$4&lt;$D19,"",
IF(AQ$4&gt;La_Dernière_Opération,"",
IF(AQ$4=La_Dernière_Opération,Montant,
IF(AQ$4=$D19,IF(OR(AQ$4=Tout_JF_P,NOT(NETWORKDAYS.INTL(AQ$4,AQ$4,Chômés))),"*",Montant),
IF(_T_E=AQ$4,IF(OR(AQ$4=Tout_JF_P,NOT(NETWORKDAYS.INTL(AQ$4,AQ$4,Chômés))),"*",Montant),
IF(AND(OFFSET(AQ19,,-Sens)&lt;&gt;"",OR(OFFSET(AQ$4,,-Sens)=Tout_JF_P,NOT(NETWORKDAYS.INTL(OFFSET(AQ$4,,-Sens),OFFSET(AQ$4,,-Sens),Chômés)))),IF(OR(AQ$4=Tout_JF_P,NOT(NETWORKDAYS.INTL(AQ$4,AQ$4,Chômés))),"*",Montant),
"")))))),"")</f>
        <v/>
      </c>
      <c r="AR19" s="62" t="str">
        <f t="array" aca="1" ref="AR19" ca="1">IFERROR(IF(AR$4&lt;$D19,"",
IF(AR$4&gt;La_Dernière_Opération,"",
IF(AR$4=La_Dernière_Opération,Montant,
IF(AR$4=$D19,IF(OR(AR$4=Tout_JF_P,NOT(NETWORKDAYS.INTL(AR$4,AR$4,Chômés))),"*",Montant),
IF(_T_E=AR$4,IF(OR(AR$4=Tout_JF_P,NOT(NETWORKDAYS.INTL(AR$4,AR$4,Chômés))),"*",Montant),
IF(AND(OFFSET(AR19,,-Sens)&lt;&gt;"",OR(OFFSET(AR$4,,-Sens)=Tout_JF_P,NOT(NETWORKDAYS.INTL(OFFSET(AR$4,,-Sens),OFFSET(AR$4,,-Sens),Chômés)))),IF(OR(AR$4=Tout_JF_P,NOT(NETWORKDAYS.INTL(AR$4,AR$4,Chômés))),"*",Montant),
"")))))),"")</f>
        <v/>
      </c>
      <c r="AS19" s="62" t="str">
        <f t="array" aca="1" ref="AS19" ca="1">IFERROR(IF(AS$4&lt;$D19,"",
IF(AS$4&gt;La_Dernière_Opération,"",
IF(AS$4=La_Dernière_Opération,Montant,
IF(AS$4=$D19,IF(OR(AS$4=Tout_JF_P,NOT(NETWORKDAYS.INTL(AS$4,AS$4,Chômés))),"*",Montant),
IF(_T_E=AS$4,IF(OR(AS$4=Tout_JF_P,NOT(NETWORKDAYS.INTL(AS$4,AS$4,Chômés))),"*",Montant),
IF(AND(OFFSET(AS19,,-Sens)&lt;&gt;"",OR(OFFSET(AS$4,,-Sens)=Tout_JF_P,NOT(NETWORKDAYS.INTL(OFFSET(AS$4,,-Sens),OFFSET(AS$4,,-Sens),Chômés)))),IF(OR(AS$4=Tout_JF_P,NOT(NETWORKDAYS.INTL(AS$4,AS$4,Chômés))),"*",Montant),
"")))))),"")</f>
        <v/>
      </c>
      <c r="AT19" s="62" t="str">
        <f t="array" aca="1" ref="AT19" ca="1">IFERROR(IF(AT$4&lt;$D19,"",
IF(AT$4&gt;La_Dernière_Opération,"",
IF(AT$4=La_Dernière_Opération,Montant,
IF(AT$4=$D19,IF(OR(AT$4=Tout_JF_P,NOT(NETWORKDAYS.INTL(AT$4,AT$4,Chômés))),"*",Montant),
IF(_T_E=AT$4,IF(OR(AT$4=Tout_JF_P,NOT(NETWORKDAYS.INTL(AT$4,AT$4,Chômés))),"*",Montant),
IF(AND(OFFSET(AT19,,-Sens)&lt;&gt;"",OR(OFFSET(AT$4,,-Sens)=Tout_JF_P,NOT(NETWORKDAYS.INTL(OFFSET(AT$4,,-Sens),OFFSET(AT$4,,-Sens),Chômés)))),IF(OR(AT$4=Tout_JF_P,NOT(NETWORKDAYS.INTL(AT$4,AT$4,Chômés))),"*",Montant),
"")))))),"")</f>
        <v/>
      </c>
      <c r="AU19" s="62" t="str">
        <f t="array" aca="1" ref="AU19" ca="1">IFERROR(IF(AU$4&lt;$D19,"",
IF(AU$4&gt;La_Dernière_Opération,"",
IF(AU$4=La_Dernière_Opération,Montant,
IF(AU$4=$D19,IF(OR(AU$4=Tout_JF_P,NOT(NETWORKDAYS.INTL(AU$4,AU$4,Chômés))),"*",Montant),
IF(_T_E=AU$4,IF(OR(AU$4=Tout_JF_P,NOT(NETWORKDAYS.INTL(AU$4,AU$4,Chômés))),"*",Montant),
IF(AND(OFFSET(AU19,,-Sens)&lt;&gt;"",OR(OFFSET(AU$4,,-Sens)=Tout_JF_P,NOT(NETWORKDAYS.INTL(OFFSET(AU$4,,-Sens),OFFSET(AU$4,,-Sens),Chômés)))),IF(OR(AU$4=Tout_JF_P,NOT(NETWORKDAYS.INTL(AU$4,AU$4,Chômés))),"*",Montant),
"")))))),"")</f>
        <v/>
      </c>
      <c r="AV19" s="62" t="str">
        <f t="array" aca="1" ref="AV19" ca="1">IFERROR(IF(AV$4&lt;$D19,"",
IF(AV$4&gt;La_Dernière_Opération,"",
IF(AV$4=La_Dernière_Opération,Montant,
IF(AV$4=$D19,IF(OR(AV$4=Tout_JF_P,NOT(NETWORKDAYS.INTL(AV$4,AV$4,Chômés))),"*",Montant),
IF(_T_E=AV$4,IF(OR(AV$4=Tout_JF_P,NOT(NETWORKDAYS.INTL(AV$4,AV$4,Chômés))),"*",Montant),
IF(AND(OFFSET(AV19,,-Sens)&lt;&gt;"",OR(OFFSET(AV$4,,-Sens)=Tout_JF_P,NOT(NETWORKDAYS.INTL(OFFSET(AV$4,,-Sens),OFFSET(AV$4,,-Sens),Chômés)))),IF(OR(AV$4=Tout_JF_P,NOT(NETWORKDAYS.INTL(AV$4,AV$4,Chômés))),"*",Montant),
"")))))),"")</f>
        <v/>
      </c>
      <c r="AW19" s="62" t="str">
        <f t="array" aca="1" ref="AW19" ca="1">IFERROR(IF(AW$4&lt;$D19,"",
IF(AW$4&gt;La_Dernière_Opération,"",
IF(AW$4=La_Dernière_Opération,Montant,
IF(AW$4=$D19,IF(OR(AW$4=Tout_JF_P,NOT(NETWORKDAYS.INTL(AW$4,AW$4,Chômés))),"*",Montant),
IF(_T_E=AW$4,IF(OR(AW$4=Tout_JF_P,NOT(NETWORKDAYS.INTL(AW$4,AW$4,Chômés))),"*",Montant),
IF(AND(OFFSET(AW19,,-Sens)&lt;&gt;"",OR(OFFSET(AW$4,,-Sens)=Tout_JF_P,NOT(NETWORKDAYS.INTL(OFFSET(AW$4,,-Sens),OFFSET(AW$4,,-Sens),Chômés)))),IF(OR(AW$4=Tout_JF_P,NOT(NETWORKDAYS.INTL(AW$4,AW$4,Chômés))),"*",Montant),
"")))))),"")</f>
        <v/>
      </c>
      <c r="AX19" s="62" t="str">
        <f t="array" aca="1" ref="AX19" ca="1">IFERROR(IF(AX$4&lt;$D19,"",
IF(AX$4&gt;La_Dernière_Opération,"",
IF(AX$4=La_Dernière_Opération,Montant,
IF(AX$4=$D19,IF(OR(AX$4=Tout_JF_P,NOT(NETWORKDAYS.INTL(AX$4,AX$4,Chômés))),"*",Montant),
IF(_T_E=AX$4,IF(OR(AX$4=Tout_JF_P,NOT(NETWORKDAYS.INTL(AX$4,AX$4,Chômés))),"*",Montant),
IF(AND(OFFSET(AX19,,-Sens)&lt;&gt;"",OR(OFFSET(AX$4,,-Sens)=Tout_JF_P,NOT(NETWORKDAYS.INTL(OFFSET(AX$4,,-Sens),OFFSET(AX$4,,-Sens),Chômés)))),IF(OR(AX$4=Tout_JF_P,NOT(NETWORKDAYS.INTL(AX$4,AX$4,Chômés))),"*",Montant),
"")))))),"")</f>
        <v/>
      </c>
    </row>
    <row r="20" spans="1:50" ht="26.25" x14ac:dyDescent="0.25">
      <c r="A20" s="63" t="s">
        <v>127</v>
      </c>
      <c r="B20" s="44" t="s">
        <v>166</v>
      </c>
      <c r="C20" s="35"/>
      <c r="D20" s="56">
        <v>43847</v>
      </c>
      <c r="E20" s="30" t="s">
        <v>52</v>
      </c>
      <c r="F20" s="30">
        <v>10000</v>
      </c>
      <c r="G20" s="35"/>
      <c r="H20" s="56">
        <f t="array" aca="1" ref="H20" ca="1">IF(OR($D20=Fériés,$D20=Ponts,NOT(NETWORKDAYS.INTL($D20,$D20,Chômés))),"Erreur de",IF($D20="","Absence de",IFERROR(
IF($I20="Terminé","Opération",
IF(TODAY()&lt;=$D20,$D20,
IF($I20&lt;WORKDAY.INTL(Prochaine_Echéance,IF(OR(WORKDAY.INTL(Prochaine_Echéance,0,Chômés,Tout_JF_P)=Tout_JF_P),1,0)*Sens,Chômés,Tout_JF_P),
$I20,
WORKDAY.INTL(Prochaine_Echéance,IF(OR(WORKDAY.INTL(Prochaine_Echéance,0,Chômés,Tout_JF_P)=Tout_JF_P),1,0)*Sens,Chômés,Tout_JF_P))
)),
IF($D20="","Absence de","Erreur de"))))</f>
        <v>43907</v>
      </c>
      <c r="I20" s="60" t="str">
        <f t="array" aca="1" ref="I20" ca="1">IF(OR($D20=Fériés,$D20=Ponts,NOT(NETWORKDAYS.INTL($D20,$D20,Chômés))),"date de début",IFERROR(
IF(La_Dernière_Opération&gt;EDATE($D20,100),"Perpétuel",
IF(La_Dernière_Opération&lt;TODAY(),"Terminé",La_Dernière_Opération)),IF(AND(ISNUMBER($D20),$E20=""),"périodicité","date de début")))</f>
        <v>Perpétuel</v>
      </c>
      <c r="J20" s="40" t="str">
        <f t="array" aca="1" ref="J20" ca="1">IFERROR(IF(J$4&lt;$D20,"",
IF(J$4&gt;La_Dernière_Opération,"",
IF(J$4=La_Dernière_Opération,Montant,
IF(J$4=$D20,IF(OR(J$4=Tout_JF_P,NOT(NETWORKDAYS.INTL(J$4,J$4,Chômés))),"*",Montant),
IF(_T_E=J$4,IF(OR(J$4=Tout_JF_P,NOT(NETWORKDAYS.INTL(J$4,J$4,Chômés))),"*",Montant),
IF(AND(OFFSET(J20,,-Sens)&lt;&gt;"",OR(OFFSET(J$4,,-Sens)=Tout_JF_P,NOT(NETWORKDAYS.INTL(OFFSET(J$4,,-Sens),OFFSET(J$4,,-Sens),Chômés)))),IF(OR(J$4=Tout_JF_P,NOT(NETWORKDAYS.INTL(J$4,J$4,Chômés))),"*",Montant),
"")))))),"")</f>
        <v/>
      </c>
      <c r="K20" s="40" t="str">
        <f t="array" aca="1" ref="K20" ca="1">IFERROR(IF(K$4&lt;$D20,"",
IF(K$4&gt;La_Dernière_Opération,"",
IF(K$4=La_Dernière_Opération,Montant,
IF(K$4=$D20,IF(OR(K$4=Tout_JF_P,NOT(NETWORKDAYS.INTL(K$4,K$4,Chômés))),"*",Montant),
IF(_T_E=K$4,IF(OR(K$4=Tout_JF_P,NOT(NETWORKDAYS.INTL(K$4,K$4,Chômés))),"*",Montant),
IF(AND(OFFSET(K20,,-Sens)&lt;&gt;"",OR(OFFSET(K$4,,-Sens)=Tout_JF_P,NOT(NETWORKDAYS.INTL(OFFSET(K$4,,-Sens),OFFSET(K$4,,-Sens),Chômés)))),IF(OR(K$4=Tout_JF_P,NOT(NETWORKDAYS.INTL(K$4,K$4,Chômés))),"*",Montant),
"")))))),"")</f>
        <v>VM</v>
      </c>
      <c r="L20" s="40" t="str">
        <f t="array" aca="1" ref="L20" ca="1">IFERROR(IF(L$4&lt;$D20,"",
IF(L$4&gt;La_Dernière_Opération,"",
IF(L$4=La_Dernière_Opération,Montant,
IF(L$4=$D20,IF(OR(L$4=Tout_JF_P,NOT(NETWORKDAYS.INTL(L$4,L$4,Chômés))),"*",Montant),
IF(_T_E=L$4,IF(OR(L$4=Tout_JF_P,NOT(NETWORKDAYS.INTL(L$4,L$4,Chômés))),"*",Montant),
IF(AND(OFFSET(L20,,-Sens)&lt;&gt;"",OR(OFFSET(L$4,,-Sens)=Tout_JF_P,NOT(NETWORKDAYS.INTL(OFFSET(L$4,,-Sens),OFFSET(L$4,,-Sens),Chômés)))),IF(OR(L$4=Tout_JF_P,NOT(NETWORKDAYS.INTL(L$4,L$4,Chômés))),"*",Montant),
"")))))),"")</f>
        <v/>
      </c>
      <c r="M20" s="40" t="str">
        <f t="array" aca="1" ref="M20" ca="1">IFERROR(IF(M$4&lt;$D20,"",
IF(M$4&gt;La_Dernière_Opération,"",
IF(M$4=La_Dernière_Opération,Montant,
IF(M$4=$D20,IF(OR(M$4=Tout_JF_P,NOT(NETWORKDAYS.INTL(M$4,M$4,Chômés))),"*",Montant),
IF(_T_E=M$4,IF(OR(M$4=Tout_JF_P,NOT(NETWORKDAYS.INTL(M$4,M$4,Chômés))),"*",Montant),
IF(AND(OFFSET(M20,,-Sens)&lt;&gt;"",OR(OFFSET(M$4,,-Sens)=Tout_JF_P,NOT(NETWORKDAYS.INTL(OFFSET(M$4,,-Sens),OFFSET(M$4,,-Sens),Chômés)))),IF(OR(M$4=Tout_JF_P,NOT(NETWORKDAYS.INTL(M$4,M$4,Chômés))),"*",Montant),
"")))))),"")</f>
        <v/>
      </c>
      <c r="N20" s="40" t="str">
        <f t="array" aca="1" ref="N20" ca="1">IFERROR(IF(N$4&lt;$D20,"",
IF(N$4&gt;La_Dernière_Opération,"",
IF(N$4=La_Dernière_Opération,Montant,
IF(N$4=$D20,IF(OR(N$4=Tout_JF_P,NOT(NETWORKDAYS.INTL(N$4,N$4,Chômés))),"*",Montant),
IF(_T_E=N$4,IF(OR(N$4=Tout_JF_P,NOT(NETWORKDAYS.INTL(N$4,N$4,Chômés))),"*",Montant),
IF(AND(OFFSET(N20,,-Sens)&lt;&gt;"",OR(OFFSET(N$4,,-Sens)=Tout_JF_P,NOT(NETWORKDAYS.INTL(OFFSET(N$4,,-Sens),OFFSET(N$4,,-Sens),Chômés)))),IF(OR(N$4=Tout_JF_P,NOT(NETWORKDAYS.INTL(N$4,N$4,Chômés))),"*",Montant),
"")))))),"")</f>
        <v/>
      </c>
      <c r="O20" s="40" t="str">
        <f t="array" aca="1" ref="O20" ca="1">IFERROR(IF(O$4&lt;$D20,"",
IF(O$4&gt;La_Dernière_Opération,"",
IF(O$4=La_Dernière_Opération,Montant,
IF(O$4=$D20,IF(OR(O$4=Tout_JF_P,NOT(NETWORKDAYS.INTL(O$4,O$4,Chômés))),"*",Montant),
IF(_T_E=O$4,IF(OR(O$4=Tout_JF_P,NOT(NETWORKDAYS.INTL(O$4,O$4,Chômés))),"*",Montant),
IF(AND(OFFSET(O20,,-Sens)&lt;&gt;"",OR(OFFSET(O$4,,-Sens)=Tout_JF_P,NOT(NETWORKDAYS.INTL(OFFSET(O$4,,-Sens),OFFSET(O$4,,-Sens),Chômés)))),IF(OR(O$4=Tout_JF_P,NOT(NETWORKDAYS.INTL(O$4,O$4,Chômés))),"*",Montant),
"")))))),"")</f>
        <v/>
      </c>
      <c r="P20" s="40" t="str">
        <f t="array" aca="1" ref="P20" ca="1">IFERROR(IF(P$4&lt;$D20,"",
IF(P$4&gt;La_Dernière_Opération,"",
IF(P$4=La_Dernière_Opération,Montant,
IF(P$4=$D20,IF(OR(P$4=Tout_JF_P,NOT(NETWORKDAYS.INTL(P$4,P$4,Chômés))),"*",Montant),
IF(_T_E=P$4,IF(OR(P$4=Tout_JF_P,NOT(NETWORKDAYS.INTL(P$4,P$4,Chômés))),"*",Montant),
IF(AND(OFFSET(P20,,-Sens)&lt;&gt;"",OR(OFFSET(P$4,,-Sens)=Tout_JF_P,NOT(NETWORKDAYS.INTL(OFFSET(P$4,,-Sens),OFFSET(P$4,,-Sens),Chômés)))),IF(OR(P$4=Tout_JF_P,NOT(NETWORKDAYS.INTL(P$4,P$4,Chômés))),"*",Montant),
"")))))),"")</f>
        <v/>
      </c>
      <c r="Q20" s="40" t="str">
        <f t="array" aca="1" ref="Q20" ca="1">IFERROR(IF(Q$4&lt;$D20,"",
IF(Q$4&gt;La_Dernière_Opération,"",
IF(Q$4=La_Dernière_Opération,Montant,
IF(Q$4=$D20,IF(OR(Q$4=Tout_JF_P,NOT(NETWORKDAYS.INTL(Q$4,Q$4,Chômés))),"*",Montant),
IF(_T_E=Q$4,IF(OR(Q$4=Tout_JF_P,NOT(NETWORKDAYS.INTL(Q$4,Q$4,Chômés))),"*",Montant),
IF(AND(OFFSET(Q20,,-Sens)&lt;&gt;"",OR(OFFSET(Q$4,,-Sens)=Tout_JF_P,NOT(NETWORKDAYS.INTL(OFFSET(Q$4,,-Sens),OFFSET(Q$4,,-Sens),Chômés)))),IF(OR(Q$4=Tout_JF_P,NOT(NETWORKDAYS.INTL(Q$4,Q$4,Chômés))),"*",Montant),
"")))))),"")</f>
        <v/>
      </c>
      <c r="R20" s="62" t="str">
        <f t="array" aca="1" ref="R20" ca="1">IFERROR(IF(R$4&lt;$D20,"",
IF(R$4&gt;La_Dernière_Opération,"",
IF(R$4=La_Dernière_Opération,Montant,
IF(R$4=$D20,IF(OR(R$4=Tout_JF_P,NOT(NETWORKDAYS.INTL(R$4,R$4,Chômés))),"*",Montant),
IF(_T_E=R$4,IF(OR(R$4=Tout_JF_P,NOT(NETWORKDAYS.INTL(R$4,R$4,Chômés))),"*",Montant),
IF(AND(OFFSET(R20,,-Sens)&lt;&gt;"",OR(OFFSET(R$4,,-Sens)=Tout_JF_P,NOT(NETWORKDAYS.INTL(OFFSET(R$4,,-Sens),OFFSET(R$4,,-Sens),Chômés)))),IF(OR(R$4=Tout_JF_P,NOT(NETWORKDAYS.INTL(R$4,R$4,Chômés))),"*",Montant),
"")))))),"")</f>
        <v/>
      </c>
      <c r="S20" s="62" t="str">
        <f t="array" aca="1" ref="S20" ca="1">IFERROR(IF(S$4&lt;$D20,"",
IF(S$4&gt;La_Dernière_Opération,"",
IF(S$4=La_Dernière_Opération,Montant,
IF(S$4=$D20,IF(OR(S$4=Tout_JF_P,NOT(NETWORKDAYS.INTL(S$4,S$4,Chômés))),"*",Montant),
IF(_T_E=S$4,IF(OR(S$4=Tout_JF_P,NOT(NETWORKDAYS.INTL(S$4,S$4,Chômés))),"*",Montant),
IF(AND(OFFSET(S20,,-Sens)&lt;&gt;"",OR(OFFSET(S$4,,-Sens)=Tout_JF_P,NOT(NETWORKDAYS.INTL(OFFSET(S$4,,-Sens),OFFSET(S$4,,-Sens),Chômés)))),IF(OR(S$4=Tout_JF_P,NOT(NETWORKDAYS.INTL(S$4,S$4,Chômés))),"*",Montant),
"")))))),"")</f>
        <v/>
      </c>
      <c r="T20" s="62" t="str">
        <f t="array" aca="1" ref="T20" ca="1">IFERROR(IF(T$4&lt;$D20,"",
IF(T$4&gt;La_Dernière_Opération,"",
IF(T$4=La_Dernière_Opération,Montant,
IF(T$4=$D20,IF(OR(T$4=Tout_JF_P,NOT(NETWORKDAYS.INTL(T$4,T$4,Chômés))),"*",Montant),
IF(_T_E=T$4,IF(OR(T$4=Tout_JF_P,NOT(NETWORKDAYS.INTL(T$4,T$4,Chômés))),"*",Montant),
IF(AND(OFFSET(T20,,-Sens)&lt;&gt;"",OR(OFFSET(T$4,,-Sens)=Tout_JF_P,NOT(NETWORKDAYS.INTL(OFFSET(T$4,,-Sens),OFFSET(T$4,,-Sens),Chômés)))),IF(OR(T$4=Tout_JF_P,NOT(NETWORKDAYS.INTL(T$4,T$4,Chômés))),"*",Montant),
"")))))),"")</f>
        <v/>
      </c>
      <c r="U20" s="62" t="str">
        <f t="array" aca="1" ref="U20" ca="1">IFERROR(IF(U$4&lt;$D20,"",
IF(U$4&gt;La_Dernière_Opération,"",
IF(U$4=La_Dernière_Opération,Montant,
IF(U$4=$D20,IF(OR(U$4=Tout_JF_P,NOT(NETWORKDAYS.INTL(U$4,U$4,Chômés))),"*",Montant),
IF(_T_E=U$4,IF(OR(U$4=Tout_JF_P,NOT(NETWORKDAYS.INTL(U$4,U$4,Chômés))),"*",Montant),
IF(AND(OFFSET(U20,,-Sens)&lt;&gt;"",OR(OFFSET(U$4,,-Sens)=Tout_JF_P,NOT(NETWORKDAYS.INTL(OFFSET(U$4,,-Sens),OFFSET(U$4,,-Sens),Chômés)))),IF(OR(U$4=Tout_JF_P,NOT(NETWORKDAYS.INTL(U$4,U$4,Chômés))),"*",Montant),
"")))))),"")</f>
        <v/>
      </c>
      <c r="V20" s="62" t="str">
        <f t="array" aca="1" ref="V20" ca="1">IFERROR(IF(V$4&lt;$D20,"",
IF(V$4&gt;La_Dernière_Opération,"",
IF(V$4=La_Dernière_Opération,Montant,
IF(V$4=$D20,IF(OR(V$4=Tout_JF_P,NOT(NETWORKDAYS.INTL(V$4,V$4,Chômés))),"*",Montant),
IF(_T_E=V$4,IF(OR(V$4=Tout_JF_P,NOT(NETWORKDAYS.INTL(V$4,V$4,Chômés))),"*",Montant),
IF(AND(OFFSET(V20,,-Sens)&lt;&gt;"",OR(OFFSET(V$4,,-Sens)=Tout_JF_P,NOT(NETWORKDAYS.INTL(OFFSET(V$4,,-Sens),OFFSET(V$4,,-Sens),Chômés)))),IF(OR(V$4=Tout_JF_P,NOT(NETWORKDAYS.INTL(V$4,V$4,Chômés))),"*",Montant),
"")))))),"")</f>
        <v/>
      </c>
      <c r="W20" s="62" t="str">
        <f t="array" aca="1" ref="W20" ca="1">IFERROR(IF(W$4&lt;$D20,"",
IF(W$4&gt;La_Dernière_Opération,"",
IF(W$4=La_Dernière_Opération,Montant,
IF(W$4=$D20,IF(OR(W$4=Tout_JF_P,NOT(NETWORKDAYS.INTL(W$4,W$4,Chômés))),"*",Montant),
IF(_T_E=W$4,IF(OR(W$4=Tout_JF_P,NOT(NETWORKDAYS.INTL(W$4,W$4,Chômés))),"*",Montant),
IF(AND(OFFSET(W20,,-Sens)&lt;&gt;"",OR(OFFSET(W$4,,-Sens)=Tout_JF_P,NOT(NETWORKDAYS.INTL(OFFSET(W$4,,-Sens),OFFSET(W$4,,-Sens),Chômés)))),IF(OR(W$4=Tout_JF_P,NOT(NETWORKDAYS.INTL(W$4,W$4,Chômés))),"*",Montant),
"")))))),"")</f>
        <v/>
      </c>
      <c r="X20" s="62" t="str">
        <f t="array" aca="1" ref="X20" ca="1">IFERROR(IF(X$4&lt;$D20,"",
IF(X$4&gt;La_Dernière_Opération,"",
IF(X$4=La_Dernière_Opération,Montant,
IF(X$4=$D20,IF(OR(X$4=Tout_JF_P,NOT(NETWORKDAYS.INTL(X$4,X$4,Chômés))),"*",Montant),
IF(_T_E=X$4,IF(OR(X$4=Tout_JF_P,NOT(NETWORKDAYS.INTL(X$4,X$4,Chômés))),"*",Montant),
IF(AND(OFFSET(X20,,-Sens)&lt;&gt;"",OR(OFFSET(X$4,,-Sens)=Tout_JF_P,NOT(NETWORKDAYS.INTL(OFFSET(X$4,,-Sens),OFFSET(X$4,,-Sens),Chômés)))),IF(OR(X$4=Tout_JF_P,NOT(NETWORKDAYS.INTL(X$4,X$4,Chômés))),"*",Montant),
"")))))),"")</f>
        <v/>
      </c>
      <c r="Y20" s="62" t="str">
        <f t="array" aca="1" ref="Y20" ca="1">IFERROR(IF(Y$4&lt;$D20,"",
IF(Y$4&gt;La_Dernière_Opération,"",
IF(Y$4=La_Dernière_Opération,Montant,
IF(Y$4=$D20,IF(OR(Y$4=Tout_JF_P,NOT(NETWORKDAYS.INTL(Y$4,Y$4,Chômés))),"*",Montant),
IF(_T_E=Y$4,IF(OR(Y$4=Tout_JF_P,NOT(NETWORKDAYS.INTL(Y$4,Y$4,Chômés))),"*",Montant),
IF(AND(OFFSET(Y20,,-Sens)&lt;&gt;"",OR(OFFSET(Y$4,,-Sens)=Tout_JF_P,NOT(NETWORKDAYS.INTL(OFFSET(Y$4,,-Sens),OFFSET(Y$4,,-Sens),Chômés)))),IF(OR(Y$4=Tout_JF_P,NOT(NETWORKDAYS.INTL(Y$4,Y$4,Chômés))),"*",Montant),
"")))))),"")</f>
        <v/>
      </c>
      <c r="Z20" s="62" t="str">
        <f t="array" aca="1" ref="Z20" ca="1">IFERROR(IF(Z$4&lt;$D20,"",
IF(Z$4&gt;La_Dernière_Opération,"",
IF(Z$4=La_Dernière_Opération,Montant,
IF(Z$4=$D20,IF(OR(Z$4=Tout_JF_P,NOT(NETWORKDAYS.INTL(Z$4,Z$4,Chômés))),"*",Montant),
IF(_T_E=Z$4,IF(OR(Z$4=Tout_JF_P,NOT(NETWORKDAYS.INTL(Z$4,Z$4,Chômés))),"*",Montant),
IF(AND(OFFSET(Z20,,-Sens)&lt;&gt;"",OR(OFFSET(Z$4,,-Sens)=Tout_JF_P,NOT(NETWORKDAYS.INTL(OFFSET(Z$4,,-Sens),OFFSET(Z$4,,-Sens),Chômés)))),IF(OR(Z$4=Tout_JF_P,NOT(NETWORKDAYS.INTL(Z$4,Z$4,Chômés))),"*",Montant),
"")))))),"")</f>
        <v/>
      </c>
      <c r="AA20" s="62" t="str">
        <f t="array" aca="1" ref="AA20" ca="1">IFERROR(IF(AA$4&lt;$D20,"",
IF(AA$4&gt;La_Dernière_Opération,"",
IF(AA$4=La_Dernière_Opération,Montant,
IF(AA$4=$D20,IF(OR(AA$4=Tout_JF_P,NOT(NETWORKDAYS.INTL(AA$4,AA$4,Chômés))),"*",Montant),
IF(_T_E=AA$4,IF(OR(AA$4=Tout_JF_P,NOT(NETWORKDAYS.INTL(AA$4,AA$4,Chômés))),"*",Montant),
IF(AND(OFFSET(AA20,,-Sens)&lt;&gt;"",OR(OFFSET(AA$4,,-Sens)=Tout_JF_P,NOT(NETWORKDAYS.INTL(OFFSET(AA$4,,-Sens),OFFSET(AA$4,,-Sens),Chômés)))),IF(OR(AA$4=Tout_JF_P,NOT(NETWORKDAYS.INTL(AA$4,AA$4,Chômés))),"*",Montant),
"")))))),"")</f>
        <v/>
      </c>
      <c r="AB20" s="62" t="str">
        <f t="array" aca="1" ref="AB20" ca="1">IFERROR(IF(AB$4&lt;$D20,"",
IF(AB$4&gt;La_Dernière_Opération,"",
IF(AB$4=La_Dernière_Opération,Montant,
IF(AB$4=$D20,IF(OR(AB$4=Tout_JF_P,NOT(NETWORKDAYS.INTL(AB$4,AB$4,Chômés))),"*",Montant),
IF(_T_E=AB$4,IF(OR(AB$4=Tout_JF_P,NOT(NETWORKDAYS.INTL(AB$4,AB$4,Chômés))),"*",Montant),
IF(AND(OFFSET(AB20,,-Sens)&lt;&gt;"",OR(OFFSET(AB$4,,-Sens)=Tout_JF_P,NOT(NETWORKDAYS.INTL(OFFSET(AB$4,,-Sens),OFFSET(AB$4,,-Sens),Chômés)))),IF(OR(AB$4=Tout_JF_P,NOT(NETWORKDAYS.INTL(AB$4,AB$4,Chômés))),"*",Montant),
"")))))),"")</f>
        <v/>
      </c>
      <c r="AC20" s="62" t="str">
        <f t="array" aca="1" ref="AC20" ca="1">IFERROR(IF(AC$4&lt;$D20,"",
IF(AC$4&gt;La_Dernière_Opération,"",
IF(AC$4=La_Dernière_Opération,Montant,
IF(AC$4=$D20,IF(OR(AC$4=Tout_JF_P,NOT(NETWORKDAYS.INTL(AC$4,AC$4,Chômés))),"*",Montant),
IF(_T_E=AC$4,IF(OR(AC$4=Tout_JF_P,NOT(NETWORKDAYS.INTL(AC$4,AC$4,Chômés))),"*",Montant),
IF(AND(OFFSET(AC20,,-Sens)&lt;&gt;"",OR(OFFSET(AC$4,,-Sens)=Tout_JF_P,NOT(NETWORKDAYS.INTL(OFFSET(AC$4,,-Sens),OFFSET(AC$4,,-Sens),Chômés)))),IF(OR(AC$4=Tout_JF_P,NOT(NETWORKDAYS.INTL(AC$4,AC$4,Chômés))),"*",Montant),
"")))))),"")</f>
        <v/>
      </c>
      <c r="AD20" s="62" t="str">
        <f t="array" aca="1" ref="AD20" ca="1">IFERROR(IF(AD$4&lt;$D20,"",
IF(AD$4&gt;La_Dernière_Opération,"",
IF(AD$4=La_Dernière_Opération,Montant,
IF(AD$4=$D20,IF(OR(AD$4=Tout_JF_P,NOT(NETWORKDAYS.INTL(AD$4,AD$4,Chômés))),"*",Montant),
IF(_T_E=AD$4,IF(OR(AD$4=Tout_JF_P,NOT(NETWORKDAYS.INTL(AD$4,AD$4,Chômés))),"*",Montant),
IF(AND(OFFSET(AD20,,-Sens)&lt;&gt;"",OR(OFFSET(AD$4,,-Sens)=Tout_JF_P,NOT(NETWORKDAYS.INTL(OFFSET(AD$4,,-Sens),OFFSET(AD$4,,-Sens),Chômés)))),IF(OR(AD$4=Tout_JF_P,NOT(NETWORKDAYS.INTL(AD$4,AD$4,Chômés))),"*",Montant),
"")))))),"")</f>
        <v/>
      </c>
      <c r="AE20" s="62" t="str">
        <f t="array" aca="1" ref="AE20" ca="1">IFERROR(IF(AE$4&lt;$D20,"",
IF(AE$4&gt;La_Dernière_Opération,"",
IF(AE$4=La_Dernière_Opération,Montant,
IF(AE$4=$D20,IF(OR(AE$4=Tout_JF_P,NOT(NETWORKDAYS.INTL(AE$4,AE$4,Chômés))),"*",Montant),
IF(_T_E=AE$4,IF(OR(AE$4=Tout_JF_P,NOT(NETWORKDAYS.INTL(AE$4,AE$4,Chômés))),"*",Montant),
IF(AND(OFFSET(AE20,,-Sens)&lt;&gt;"",OR(OFFSET(AE$4,,-Sens)=Tout_JF_P,NOT(NETWORKDAYS.INTL(OFFSET(AE$4,,-Sens),OFFSET(AE$4,,-Sens),Chômés)))),IF(OR(AE$4=Tout_JF_P,NOT(NETWORKDAYS.INTL(AE$4,AE$4,Chômés))),"*",Montant),
"")))))),"")</f>
        <v/>
      </c>
      <c r="AF20" s="62" t="str">
        <f t="array" aca="1" ref="AF20" ca="1">IFERROR(IF(AF$4&lt;$D20,"",
IF(AF$4&gt;La_Dernière_Opération,"",
IF(AF$4=La_Dernière_Opération,Montant,
IF(AF$4=$D20,IF(OR(AF$4=Tout_JF_P,NOT(NETWORKDAYS.INTL(AF$4,AF$4,Chômés))),"*",Montant),
IF(_T_E=AF$4,IF(OR(AF$4=Tout_JF_P,NOT(NETWORKDAYS.INTL(AF$4,AF$4,Chômés))),"*",Montant),
IF(AND(OFFSET(AF20,,-Sens)&lt;&gt;"",OR(OFFSET(AF$4,,-Sens)=Tout_JF_P,NOT(NETWORKDAYS.INTL(OFFSET(AF$4,,-Sens),OFFSET(AF$4,,-Sens),Chômés)))),IF(OR(AF$4=Tout_JF_P,NOT(NETWORKDAYS.INTL(AF$4,AF$4,Chômés))),"*",Montant),
"")))))),"")</f>
        <v/>
      </c>
      <c r="AG20" s="62" t="str">
        <f t="array" aca="1" ref="AG20" ca="1">IFERROR(IF(AG$4&lt;$D20,"",
IF(AG$4&gt;La_Dernière_Opération,"",
IF(AG$4=La_Dernière_Opération,Montant,
IF(AG$4=$D20,IF(OR(AG$4=Tout_JF_P,NOT(NETWORKDAYS.INTL(AG$4,AG$4,Chômés))),"*",Montant),
IF(_T_E=AG$4,IF(OR(AG$4=Tout_JF_P,NOT(NETWORKDAYS.INTL(AG$4,AG$4,Chômés))),"*",Montant),
IF(AND(OFFSET(AG20,,-Sens)&lt;&gt;"",OR(OFFSET(AG$4,,-Sens)=Tout_JF_P,NOT(NETWORKDAYS.INTL(OFFSET(AG$4,,-Sens),OFFSET(AG$4,,-Sens),Chômés)))),IF(OR(AG$4=Tout_JF_P,NOT(NETWORKDAYS.INTL(AG$4,AG$4,Chômés))),"*",Montant),
"")))))),"")</f>
        <v/>
      </c>
      <c r="AH20" s="62" t="str">
        <f t="array" aca="1" ref="AH20" ca="1">IFERROR(IF(AH$4&lt;$D20,"",
IF(AH$4&gt;La_Dernière_Opération,"",
IF(AH$4=La_Dernière_Opération,Montant,
IF(AH$4=$D20,IF(OR(AH$4=Tout_JF_P,NOT(NETWORKDAYS.INTL(AH$4,AH$4,Chômés))),"*",Montant),
IF(_T_E=AH$4,IF(OR(AH$4=Tout_JF_P,NOT(NETWORKDAYS.INTL(AH$4,AH$4,Chômés))),"*",Montant),
IF(AND(OFFSET(AH20,,-Sens)&lt;&gt;"",OR(OFFSET(AH$4,,-Sens)=Tout_JF_P,NOT(NETWORKDAYS.INTL(OFFSET(AH$4,,-Sens),OFFSET(AH$4,,-Sens),Chômés)))),IF(OR(AH$4=Tout_JF_P,NOT(NETWORKDAYS.INTL(AH$4,AH$4,Chômés))),"*",Montant),
"")))))),"")</f>
        <v/>
      </c>
      <c r="AI20" s="62" t="str">
        <f t="array" aca="1" ref="AI20" ca="1">IFERROR(IF(AI$4&lt;$D20,"",
IF(AI$4&gt;La_Dernière_Opération,"",
IF(AI$4=La_Dernière_Opération,Montant,
IF(AI$4=$D20,IF(OR(AI$4=Tout_JF_P,NOT(NETWORKDAYS.INTL(AI$4,AI$4,Chômés))),"*",Montant),
IF(_T_E=AI$4,IF(OR(AI$4=Tout_JF_P,NOT(NETWORKDAYS.INTL(AI$4,AI$4,Chômés))),"*",Montant),
IF(AND(OFFSET(AI20,,-Sens)&lt;&gt;"",OR(OFFSET(AI$4,,-Sens)=Tout_JF_P,NOT(NETWORKDAYS.INTL(OFFSET(AI$4,,-Sens),OFFSET(AI$4,,-Sens),Chômés)))),IF(OR(AI$4=Tout_JF_P,NOT(NETWORKDAYS.INTL(AI$4,AI$4,Chômés))),"*",Montant),
"")))))),"")</f>
        <v/>
      </c>
      <c r="AJ20" s="62" t="str">
        <f t="array" aca="1" ref="AJ20" ca="1">IFERROR(IF(AJ$4&lt;$D20,"",
IF(AJ$4&gt;La_Dernière_Opération,"",
IF(AJ$4=La_Dernière_Opération,Montant,
IF(AJ$4=$D20,IF(OR(AJ$4=Tout_JF_P,NOT(NETWORKDAYS.INTL(AJ$4,AJ$4,Chômés))),"*",Montant),
IF(_T_E=AJ$4,IF(OR(AJ$4=Tout_JF_P,NOT(NETWORKDAYS.INTL(AJ$4,AJ$4,Chômés))),"*",Montant),
IF(AND(OFFSET(AJ20,,-Sens)&lt;&gt;"",OR(OFFSET(AJ$4,,-Sens)=Tout_JF_P,NOT(NETWORKDAYS.INTL(OFFSET(AJ$4,,-Sens),OFFSET(AJ$4,,-Sens),Chômés)))),IF(OR(AJ$4=Tout_JF_P,NOT(NETWORKDAYS.INTL(AJ$4,AJ$4,Chômés))),"*",Montant),
"")))))),"")</f>
        <v/>
      </c>
      <c r="AK20" s="62" t="str">
        <f t="array" aca="1" ref="AK20" ca="1">IFERROR(IF(AK$4&lt;$D20,"",
IF(AK$4&gt;La_Dernière_Opération,"",
IF(AK$4=La_Dernière_Opération,Montant,
IF(AK$4=$D20,IF(OR(AK$4=Tout_JF_P,NOT(NETWORKDAYS.INTL(AK$4,AK$4,Chômés))),"*",Montant),
IF(_T_E=AK$4,IF(OR(AK$4=Tout_JF_P,NOT(NETWORKDAYS.INTL(AK$4,AK$4,Chômés))),"*",Montant),
IF(AND(OFFSET(AK20,,-Sens)&lt;&gt;"",OR(OFFSET(AK$4,,-Sens)=Tout_JF_P,NOT(NETWORKDAYS.INTL(OFFSET(AK$4,,-Sens),OFFSET(AK$4,,-Sens),Chômés)))),IF(OR(AK$4=Tout_JF_P,NOT(NETWORKDAYS.INTL(AK$4,AK$4,Chômés))),"*",Montant),
"")))))),"")</f>
        <v/>
      </c>
      <c r="AL20" s="62" t="str">
        <f t="array" aca="1" ref="AL20" ca="1">IFERROR(IF(AL$4&lt;$D20,"",
IF(AL$4&gt;La_Dernière_Opération,"",
IF(AL$4=La_Dernière_Opération,Montant,
IF(AL$4=$D20,IF(OR(AL$4=Tout_JF_P,NOT(NETWORKDAYS.INTL(AL$4,AL$4,Chômés))),"*",Montant),
IF(_T_E=AL$4,IF(OR(AL$4=Tout_JF_P,NOT(NETWORKDAYS.INTL(AL$4,AL$4,Chômés))),"*",Montant),
IF(AND(OFFSET(AL20,,-Sens)&lt;&gt;"",OR(OFFSET(AL$4,,-Sens)=Tout_JF_P,NOT(NETWORKDAYS.INTL(OFFSET(AL$4,,-Sens),OFFSET(AL$4,,-Sens),Chômés)))),IF(OR(AL$4=Tout_JF_P,NOT(NETWORKDAYS.INTL(AL$4,AL$4,Chômés))),"*",Montant),
"")))))),"")</f>
        <v/>
      </c>
      <c r="AM20" s="62" t="str">
        <f t="array" aca="1" ref="AM20" ca="1">IFERROR(IF(AM$4&lt;$D20,"",
IF(AM$4&gt;La_Dernière_Opération,"",
IF(AM$4=La_Dernière_Opération,Montant,
IF(AM$4=$D20,IF(OR(AM$4=Tout_JF_P,NOT(NETWORKDAYS.INTL(AM$4,AM$4,Chômés))),"*",Montant),
IF(_T_E=AM$4,IF(OR(AM$4=Tout_JF_P,NOT(NETWORKDAYS.INTL(AM$4,AM$4,Chômés))),"*",Montant),
IF(AND(OFFSET(AM20,,-Sens)&lt;&gt;"",OR(OFFSET(AM$4,,-Sens)=Tout_JF_P,NOT(NETWORKDAYS.INTL(OFFSET(AM$4,,-Sens),OFFSET(AM$4,,-Sens),Chômés)))),IF(OR(AM$4=Tout_JF_P,NOT(NETWORKDAYS.INTL(AM$4,AM$4,Chômés))),"*",Montant),
"")))))),"")</f>
        <v/>
      </c>
      <c r="AN20" s="62" t="str">
        <f t="array" aca="1" ref="AN20" ca="1">IFERROR(IF(AN$4&lt;$D20,"",
IF(AN$4&gt;La_Dernière_Opération,"",
IF(AN$4=La_Dernière_Opération,Montant,
IF(AN$4=$D20,IF(OR(AN$4=Tout_JF_P,NOT(NETWORKDAYS.INTL(AN$4,AN$4,Chômés))),"*",Montant),
IF(_T_E=AN$4,IF(OR(AN$4=Tout_JF_P,NOT(NETWORKDAYS.INTL(AN$4,AN$4,Chômés))),"*",Montant),
IF(AND(OFFSET(AN20,,-Sens)&lt;&gt;"",OR(OFFSET(AN$4,,-Sens)=Tout_JF_P,NOT(NETWORKDAYS.INTL(OFFSET(AN$4,,-Sens),OFFSET(AN$4,,-Sens),Chômés)))),IF(OR(AN$4=Tout_JF_P,NOT(NETWORKDAYS.INTL(AN$4,AN$4,Chômés))),"*",Montant),
"")))))),"")</f>
        <v>VM</v>
      </c>
      <c r="AO20" s="62" t="str">
        <f t="array" aca="1" ref="AO20" ca="1">IFERROR(IF(AO$4&lt;$D20,"",
IF(AO$4&gt;La_Dernière_Opération,"",
IF(AO$4=La_Dernière_Opération,Montant,
IF(AO$4=$D20,IF(OR(AO$4=Tout_JF_P,NOT(NETWORKDAYS.INTL(AO$4,AO$4,Chômés))),"*",Montant),
IF(_T_E=AO$4,IF(OR(AO$4=Tout_JF_P,NOT(NETWORKDAYS.INTL(AO$4,AO$4,Chômés))),"*",Montant),
IF(AND(OFFSET(AO20,,-Sens)&lt;&gt;"",OR(OFFSET(AO$4,,-Sens)=Tout_JF_P,NOT(NETWORKDAYS.INTL(OFFSET(AO$4,,-Sens),OFFSET(AO$4,,-Sens),Chômés)))),IF(OR(AO$4=Tout_JF_P,NOT(NETWORKDAYS.INTL(AO$4,AO$4,Chômés))),"*",Montant),
"")))))),"")</f>
        <v/>
      </c>
      <c r="AP20" s="62" t="str">
        <f t="array" aca="1" ref="AP20" ca="1">IFERROR(IF(AP$4&lt;$D20,"",
IF(AP$4&gt;La_Dernière_Opération,"",
IF(AP$4=La_Dernière_Opération,Montant,
IF(AP$4=$D20,IF(OR(AP$4=Tout_JF_P,NOT(NETWORKDAYS.INTL(AP$4,AP$4,Chômés))),"*",Montant),
IF(_T_E=AP$4,IF(OR(AP$4=Tout_JF_P,NOT(NETWORKDAYS.INTL(AP$4,AP$4,Chômés))),"*",Montant),
IF(AND(OFFSET(AP20,,-Sens)&lt;&gt;"",OR(OFFSET(AP$4,,-Sens)=Tout_JF_P,NOT(NETWORKDAYS.INTL(OFFSET(AP$4,,-Sens),OFFSET(AP$4,,-Sens),Chômés)))),IF(OR(AP$4=Tout_JF_P,NOT(NETWORKDAYS.INTL(AP$4,AP$4,Chômés))),"*",Montant),
"")))))),"")</f>
        <v/>
      </c>
      <c r="AQ20" s="62" t="str">
        <f t="array" aca="1" ref="AQ20" ca="1">IFERROR(IF(AQ$4&lt;$D20,"",
IF(AQ$4&gt;La_Dernière_Opération,"",
IF(AQ$4=La_Dernière_Opération,Montant,
IF(AQ$4=$D20,IF(OR(AQ$4=Tout_JF_P,NOT(NETWORKDAYS.INTL(AQ$4,AQ$4,Chômés))),"*",Montant),
IF(_T_E=AQ$4,IF(OR(AQ$4=Tout_JF_P,NOT(NETWORKDAYS.INTL(AQ$4,AQ$4,Chômés))),"*",Montant),
IF(AND(OFFSET(AQ20,,-Sens)&lt;&gt;"",OR(OFFSET(AQ$4,,-Sens)=Tout_JF_P,NOT(NETWORKDAYS.INTL(OFFSET(AQ$4,,-Sens),OFFSET(AQ$4,,-Sens),Chômés)))),IF(OR(AQ$4=Tout_JF_P,NOT(NETWORKDAYS.INTL(AQ$4,AQ$4,Chômés))),"*",Montant),
"")))))),"")</f>
        <v/>
      </c>
      <c r="AR20" s="62" t="str">
        <f t="array" aca="1" ref="AR20" ca="1">IFERROR(IF(AR$4&lt;$D20,"",
IF(AR$4&gt;La_Dernière_Opération,"",
IF(AR$4=La_Dernière_Opération,Montant,
IF(AR$4=$D20,IF(OR(AR$4=Tout_JF_P,NOT(NETWORKDAYS.INTL(AR$4,AR$4,Chômés))),"*",Montant),
IF(_T_E=AR$4,IF(OR(AR$4=Tout_JF_P,NOT(NETWORKDAYS.INTL(AR$4,AR$4,Chômés))),"*",Montant),
IF(AND(OFFSET(AR20,,-Sens)&lt;&gt;"",OR(OFFSET(AR$4,,-Sens)=Tout_JF_P,NOT(NETWORKDAYS.INTL(OFFSET(AR$4,,-Sens),OFFSET(AR$4,,-Sens),Chômés)))),IF(OR(AR$4=Tout_JF_P,NOT(NETWORKDAYS.INTL(AR$4,AR$4,Chômés))),"*",Montant),
"")))))),"")</f>
        <v/>
      </c>
      <c r="AS20" s="62" t="str">
        <f t="array" aca="1" ref="AS20" ca="1">IFERROR(IF(AS$4&lt;$D20,"",
IF(AS$4&gt;La_Dernière_Opération,"",
IF(AS$4=La_Dernière_Opération,Montant,
IF(AS$4=$D20,IF(OR(AS$4=Tout_JF_P,NOT(NETWORKDAYS.INTL(AS$4,AS$4,Chômés))),"*",Montant),
IF(_T_E=AS$4,IF(OR(AS$4=Tout_JF_P,NOT(NETWORKDAYS.INTL(AS$4,AS$4,Chômés))),"*",Montant),
IF(AND(OFFSET(AS20,,-Sens)&lt;&gt;"",OR(OFFSET(AS$4,,-Sens)=Tout_JF_P,NOT(NETWORKDAYS.INTL(OFFSET(AS$4,,-Sens),OFFSET(AS$4,,-Sens),Chômés)))),IF(OR(AS$4=Tout_JF_P,NOT(NETWORKDAYS.INTL(AS$4,AS$4,Chômés))),"*",Montant),
"")))))),"")</f>
        <v/>
      </c>
      <c r="AT20" s="62" t="str">
        <f t="array" aca="1" ref="AT20" ca="1">IFERROR(IF(AT$4&lt;$D20,"",
IF(AT$4&gt;La_Dernière_Opération,"",
IF(AT$4=La_Dernière_Opération,Montant,
IF(AT$4=$D20,IF(OR(AT$4=Tout_JF_P,NOT(NETWORKDAYS.INTL(AT$4,AT$4,Chômés))),"*",Montant),
IF(_T_E=AT$4,IF(OR(AT$4=Tout_JF_P,NOT(NETWORKDAYS.INTL(AT$4,AT$4,Chômés))),"*",Montant),
IF(AND(OFFSET(AT20,,-Sens)&lt;&gt;"",OR(OFFSET(AT$4,,-Sens)=Tout_JF_P,NOT(NETWORKDAYS.INTL(OFFSET(AT$4,,-Sens),OFFSET(AT$4,,-Sens),Chômés)))),IF(OR(AT$4=Tout_JF_P,NOT(NETWORKDAYS.INTL(AT$4,AT$4,Chômés))),"*",Montant),
"")))))),"")</f>
        <v/>
      </c>
      <c r="AU20" s="62" t="str">
        <f t="array" aca="1" ref="AU20" ca="1">IFERROR(IF(AU$4&lt;$D20,"",
IF(AU$4&gt;La_Dernière_Opération,"",
IF(AU$4=La_Dernière_Opération,Montant,
IF(AU$4=$D20,IF(OR(AU$4=Tout_JF_P,NOT(NETWORKDAYS.INTL(AU$4,AU$4,Chômés))),"*",Montant),
IF(_T_E=AU$4,IF(OR(AU$4=Tout_JF_P,NOT(NETWORKDAYS.INTL(AU$4,AU$4,Chômés))),"*",Montant),
IF(AND(OFFSET(AU20,,-Sens)&lt;&gt;"",OR(OFFSET(AU$4,,-Sens)=Tout_JF_P,NOT(NETWORKDAYS.INTL(OFFSET(AU$4,,-Sens),OFFSET(AU$4,,-Sens),Chômés)))),IF(OR(AU$4=Tout_JF_P,NOT(NETWORKDAYS.INTL(AU$4,AU$4,Chômés))),"*",Montant),
"")))))),"")</f>
        <v/>
      </c>
      <c r="AV20" s="62" t="str">
        <f t="array" aca="1" ref="AV20" ca="1">IFERROR(IF(AV$4&lt;$D20,"",
IF(AV$4&gt;La_Dernière_Opération,"",
IF(AV$4=La_Dernière_Opération,Montant,
IF(AV$4=$D20,IF(OR(AV$4=Tout_JF_P,NOT(NETWORKDAYS.INTL(AV$4,AV$4,Chômés))),"*",Montant),
IF(_T_E=AV$4,IF(OR(AV$4=Tout_JF_P,NOT(NETWORKDAYS.INTL(AV$4,AV$4,Chômés))),"*",Montant),
IF(AND(OFFSET(AV20,,-Sens)&lt;&gt;"",OR(OFFSET(AV$4,,-Sens)=Tout_JF_P,NOT(NETWORKDAYS.INTL(OFFSET(AV$4,,-Sens),OFFSET(AV$4,,-Sens),Chômés)))),IF(OR(AV$4=Tout_JF_P,NOT(NETWORKDAYS.INTL(AV$4,AV$4,Chômés))),"*",Montant),
"")))))),"")</f>
        <v/>
      </c>
      <c r="AW20" s="62" t="str">
        <f t="array" aca="1" ref="AW20" ca="1">IFERROR(IF(AW$4&lt;$D20,"",
IF(AW$4&gt;La_Dernière_Opération,"",
IF(AW$4=La_Dernière_Opération,Montant,
IF(AW$4=$D20,IF(OR(AW$4=Tout_JF_P,NOT(NETWORKDAYS.INTL(AW$4,AW$4,Chômés))),"*",Montant),
IF(_T_E=AW$4,IF(OR(AW$4=Tout_JF_P,NOT(NETWORKDAYS.INTL(AW$4,AW$4,Chômés))),"*",Montant),
IF(AND(OFFSET(AW20,,-Sens)&lt;&gt;"",OR(OFFSET(AW$4,,-Sens)=Tout_JF_P,NOT(NETWORKDAYS.INTL(OFFSET(AW$4,,-Sens),OFFSET(AW$4,,-Sens),Chômés)))),IF(OR(AW$4=Tout_JF_P,NOT(NETWORKDAYS.INTL(AW$4,AW$4,Chômés))),"*",Montant),
"")))))),"")</f>
        <v/>
      </c>
      <c r="AX20" s="62" t="str">
        <f t="array" aca="1" ref="AX20" ca="1">IFERROR(IF(AX$4&lt;$D20,"",
IF(AX$4&gt;La_Dernière_Opération,"",
IF(AX$4=La_Dernière_Opération,Montant,
IF(AX$4=$D20,IF(OR(AX$4=Tout_JF_P,NOT(NETWORKDAYS.INTL(AX$4,AX$4,Chômés))),"*",Montant),
IF(_T_E=AX$4,IF(OR(AX$4=Tout_JF_P,NOT(NETWORKDAYS.INTL(AX$4,AX$4,Chômés))),"*",Montant),
IF(AND(OFFSET(AX20,,-Sens)&lt;&gt;"",OR(OFFSET(AX$4,,-Sens)=Tout_JF_P,NOT(NETWORKDAYS.INTL(OFFSET(AX$4,,-Sens),OFFSET(AX$4,,-Sens),Chômés)))),IF(OR(AX$4=Tout_JF_P,NOT(NETWORKDAYS.INTL(AX$4,AX$4,Chômés))),"*",Montant),
"")))))),"")</f>
        <v/>
      </c>
    </row>
    <row r="21" spans="1:50" ht="26.25" x14ac:dyDescent="0.25">
      <c r="A21" s="63" t="s">
        <v>128</v>
      </c>
      <c r="B21" s="44" t="s">
        <v>166</v>
      </c>
      <c r="C21" s="35"/>
      <c r="D21" s="56">
        <v>43839</v>
      </c>
      <c r="E21" s="30" t="s">
        <v>52</v>
      </c>
      <c r="F21" s="30">
        <v>10000</v>
      </c>
      <c r="G21" s="35"/>
      <c r="H21" s="56">
        <f t="array" aca="1" ref="H21" ca="1">IF(OR($D21=Fériés,$D21=Ponts,NOT(NETWORKDAYS.INTL($D21,$D21,Chômés))),"Erreur de",IF($D21="","Absence de",IFERROR(
IF($I21="Terminé","Opération",
IF(TODAY()&lt;=$D21,$D21,
IF($I21&lt;WORKDAY.INTL(Prochaine_Echéance,IF(OR(WORKDAY.INTL(Prochaine_Echéance,0,Chômés,Tout_JF_P)=Tout_JF_P),1,0)*Sens,Chômés,Tout_JF_P),
$I21,
WORKDAY.INTL(Prochaine_Echéance,IF(OR(WORKDAY.INTL(Prochaine_Echéance,0,Chômés,Tout_JF_P)=Tout_JF_P),1,0)*Sens,Chômés,Tout_JF_P))
)),
IF($D21="","Absence de","Erreur de"))))</f>
        <v>43899</v>
      </c>
      <c r="I21" s="60" t="str">
        <f t="array" aca="1" ref="I21" ca="1">IF(OR($D21=Fériés,$D21=Ponts,NOT(NETWORKDAYS.INTL($D21,$D21,Chômés))),"date de début",IFERROR(
IF(La_Dernière_Opération&gt;EDATE($D21,100),"Perpétuel",
IF(La_Dernière_Opération&lt;TODAY(),"Terminé",La_Dernière_Opération)),IF(AND(ISNUMBER($D21),$E21=""),"périodicité","date de début")))</f>
        <v>Perpétuel</v>
      </c>
      <c r="J21" s="40" t="str">
        <f t="array" aca="1" ref="J21" ca="1">IFERROR(IF(J$4&lt;$D21,"",
IF(J$4&gt;La_Dernière_Opération,"",
IF(J$4=La_Dernière_Opération,Montant,
IF(J$4=$D21,IF(OR(J$4=Tout_JF_P,NOT(NETWORKDAYS.INTL(J$4,J$4,Chômés))),"*",Montant),
IF(_T_E=J$4,IF(OR(J$4=Tout_JF_P,NOT(NETWORKDAYS.INTL(J$4,J$4,Chômés))),"*",Montant),
IF(AND(OFFSET(J21,,-Sens)&lt;&gt;"",OR(OFFSET(J$4,,-Sens)=Tout_JF_P,NOT(NETWORKDAYS.INTL(OFFSET(J$4,,-Sens),OFFSET(J$4,,-Sens),Chômés)))),IF(OR(J$4=Tout_JF_P,NOT(NETWORKDAYS.INTL(J$4,J$4,Chômés))),"*",Montant),
"")))))),"")</f>
        <v/>
      </c>
      <c r="K21" s="40" t="str">
        <f t="array" aca="1" ref="K21" ca="1">IFERROR(IF(K$4&lt;$D21,"",
IF(K$4&gt;La_Dernière_Opération,"",
IF(K$4=La_Dernière_Opération,Montant,
IF(K$4=$D21,IF(OR(K$4=Tout_JF_P,NOT(NETWORKDAYS.INTL(K$4,K$4,Chômés))),"*",Montant),
IF(_T_E=K$4,IF(OR(K$4=Tout_JF_P,NOT(NETWORKDAYS.INTL(K$4,K$4,Chômés))),"*",Montant),
IF(AND(OFFSET(K21,,-Sens)&lt;&gt;"",OR(OFFSET(K$4,,-Sens)=Tout_JF_P,NOT(NETWORKDAYS.INTL(OFFSET(K$4,,-Sens),OFFSET(K$4,,-Sens),Chômés)))),IF(OR(K$4=Tout_JF_P,NOT(NETWORKDAYS.INTL(K$4,K$4,Chômés))),"*",Montant),
"")))))),"")</f>
        <v/>
      </c>
      <c r="L21" s="40" t="str">
        <f t="array" aca="1" ref="L21" ca="1">IFERROR(IF(L$4&lt;$D21,"",
IF(L$4&gt;La_Dernière_Opération,"",
IF(L$4=La_Dernière_Opération,Montant,
IF(L$4=$D21,IF(OR(L$4=Tout_JF_P,NOT(NETWORKDAYS.INTL(L$4,L$4,Chômés))),"*",Montant),
IF(_T_E=L$4,IF(OR(L$4=Tout_JF_P,NOT(NETWORKDAYS.INTL(L$4,L$4,Chômés))),"*",Montant),
IF(AND(OFFSET(L21,,-Sens)&lt;&gt;"",OR(OFFSET(L$4,,-Sens)=Tout_JF_P,NOT(NETWORKDAYS.INTL(OFFSET(L$4,,-Sens),OFFSET(L$4,,-Sens),Chômés)))),IF(OR(L$4=Tout_JF_P,NOT(NETWORKDAYS.INTL(L$4,L$4,Chômés))),"*",Montant),
"")))))),"")</f>
        <v/>
      </c>
      <c r="M21" s="40" t="str">
        <f t="array" aca="1" ref="M21" ca="1">IFERROR(IF(M$4&lt;$D21,"",
IF(M$4&gt;La_Dernière_Opération,"",
IF(M$4=La_Dernière_Opération,Montant,
IF(M$4=$D21,IF(OR(M$4=Tout_JF_P,NOT(NETWORKDAYS.INTL(M$4,M$4,Chômés))),"*",Montant),
IF(_T_E=M$4,IF(OR(M$4=Tout_JF_P,NOT(NETWORKDAYS.INTL(M$4,M$4,Chômés))),"*",Montant),
IF(AND(OFFSET(M21,,-Sens)&lt;&gt;"",OR(OFFSET(M$4,,-Sens)=Tout_JF_P,NOT(NETWORKDAYS.INTL(OFFSET(M$4,,-Sens),OFFSET(M$4,,-Sens),Chômés)))),IF(OR(M$4=Tout_JF_P,NOT(NETWORKDAYS.INTL(M$4,M$4,Chômés))),"*",Montant),
"")))))),"")</f>
        <v/>
      </c>
      <c r="N21" s="40" t="str">
        <f t="array" aca="1" ref="N21" ca="1">IFERROR(IF(N$4&lt;$D21,"",
IF(N$4&gt;La_Dernière_Opération,"",
IF(N$4=La_Dernière_Opération,Montant,
IF(N$4=$D21,IF(OR(N$4=Tout_JF_P,NOT(NETWORKDAYS.INTL(N$4,N$4,Chômés))),"*",Montant),
IF(_T_E=N$4,IF(OR(N$4=Tout_JF_P,NOT(NETWORKDAYS.INTL(N$4,N$4,Chômés))),"*",Montant),
IF(AND(OFFSET(N21,,-Sens)&lt;&gt;"",OR(OFFSET(N$4,,-Sens)=Tout_JF_P,NOT(NETWORKDAYS.INTL(OFFSET(N$4,,-Sens),OFFSET(N$4,,-Sens),Chômés)))),IF(OR(N$4=Tout_JF_P,NOT(NETWORKDAYS.INTL(N$4,N$4,Chômés))),"*",Montant),
"")))))),"")</f>
        <v/>
      </c>
      <c r="O21" s="40" t="str">
        <f t="array" aca="1" ref="O21" ca="1">IFERROR(IF(O$4&lt;$D21,"",
IF(O$4&gt;La_Dernière_Opération,"",
IF(O$4=La_Dernière_Opération,Montant,
IF(O$4=$D21,IF(OR(O$4=Tout_JF_P,NOT(NETWORKDAYS.INTL(O$4,O$4,Chômés))),"*",Montant),
IF(_T_E=O$4,IF(OR(O$4=Tout_JF_P,NOT(NETWORKDAYS.INTL(O$4,O$4,Chômés))),"*",Montant),
IF(AND(OFFSET(O21,,-Sens)&lt;&gt;"",OR(OFFSET(O$4,,-Sens)=Tout_JF_P,NOT(NETWORKDAYS.INTL(OFFSET(O$4,,-Sens),OFFSET(O$4,,-Sens),Chômés)))),IF(OR(O$4=Tout_JF_P,NOT(NETWORKDAYS.INTL(O$4,O$4,Chômés))),"*",Montant),
"")))))),"")</f>
        <v/>
      </c>
      <c r="P21" s="40" t="str">
        <f t="array" aca="1" ref="P21" ca="1">IFERROR(IF(P$4&lt;$D21,"",
IF(P$4&gt;La_Dernière_Opération,"",
IF(P$4=La_Dernière_Opération,Montant,
IF(P$4=$D21,IF(OR(P$4=Tout_JF_P,NOT(NETWORKDAYS.INTL(P$4,P$4,Chômés))),"*",Montant),
IF(_T_E=P$4,IF(OR(P$4=Tout_JF_P,NOT(NETWORKDAYS.INTL(P$4,P$4,Chômés))),"*",Montant),
IF(AND(OFFSET(P21,,-Sens)&lt;&gt;"",OR(OFFSET(P$4,,-Sens)=Tout_JF_P,NOT(NETWORKDAYS.INTL(OFFSET(P$4,,-Sens),OFFSET(P$4,,-Sens),Chômés)))),IF(OR(P$4=Tout_JF_P,NOT(NETWORKDAYS.INTL(P$4,P$4,Chômés))),"*",Montant),
"")))))),"")</f>
        <v/>
      </c>
      <c r="Q21" s="40" t="str">
        <f t="array" aca="1" ref="Q21" ca="1">IFERROR(IF(Q$4&lt;$D21,"",
IF(Q$4&gt;La_Dernière_Opération,"",
IF(Q$4=La_Dernière_Opération,Montant,
IF(Q$4=$D21,IF(OR(Q$4=Tout_JF_P,NOT(NETWORKDAYS.INTL(Q$4,Q$4,Chômés))),"*",Montant),
IF(_T_E=Q$4,IF(OR(Q$4=Tout_JF_P,NOT(NETWORKDAYS.INTL(Q$4,Q$4,Chômés))),"*",Montant),
IF(AND(OFFSET(Q21,,-Sens)&lt;&gt;"",OR(OFFSET(Q$4,,-Sens)=Tout_JF_P,NOT(NETWORKDAYS.INTL(OFFSET(Q$4,,-Sens),OFFSET(Q$4,,-Sens),Chômés)))),IF(OR(Q$4=Tout_JF_P,NOT(NETWORKDAYS.INTL(Q$4,Q$4,Chômés))),"*",Montant),
"")))))),"")</f>
        <v/>
      </c>
      <c r="R21" s="62" t="str">
        <f t="array" aca="1" ref="R21" ca="1">IFERROR(IF(R$4&lt;$D21,"",
IF(R$4&gt;La_Dernière_Opération,"",
IF(R$4=La_Dernière_Opération,Montant,
IF(R$4=$D21,IF(OR(R$4=Tout_JF_P,NOT(NETWORKDAYS.INTL(R$4,R$4,Chômés))),"*",Montant),
IF(_T_E=R$4,IF(OR(R$4=Tout_JF_P,NOT(NETWORKDAYS.INTL(R$4,R$4,Chômés))),"*",Montant),
IF(AND(OFFSET(R21,,-Sens)&lt;&gt;"",OR(OFFSET(R$4,,-Sens)=Tout_JF_P,NOT(NETWORKDAYS.INTL(OFFSET(R$4,,-Sens),OFFSET(R$4,,-Sens),Chômés)))),IF(OR(R$4=Tout_JF_P,NOT(NETWORKDAYS.INTL(R$4,R$4,Chômés))),"*",Montant),
"")))))),"")</f>
        <v/>
      </c>
      <c r="S21" s="62" t="str">
        <f t="array" aca="1" ref="S21" ca="1">IFERROR(IF(S$4&lt;$D21,"",
IF(S$4&gt;La_Dernière_Opération,"",
IF(S$4=La_Dernière_Opération,Montant,
IF(S$4=$D21,IF(OR(S$4=Tout_JF_P,NOT(NETWORKDAYS.INTL(S$4,S$4,Chômés))),"*",Montant),
IF(_T_E=S$4,IF(OR(S$4=Tout_JF_P,NOT(NETWORKDAYS.INTL(S$4,S$4,Chômés))),"*",Montant),
IF(AND(OFFSET(S21,,-Sens)&lt;&gt;"",OR(OFFSET(S$4,,-Sens)=Tout_JF_P,NOT(NETWORKDAYS.INTL(OFFSET(S$4,,-Sens),OFFSET(S$4,,-Sens),Chômés)))),IF(OR(S$4=Tout_JF_P,NOT(NETWORKDAYS.INTL(S$4,S$4,Chômés))),"*",Montant),
"")))))),"")</f>
        <v/>
      </c>
      <c r="T21" s="62" t="str">
        <f t="array" aca="1" ref="T21" ca="1">IFERROR(IF(T$4&lt;$D21,"",
IF(T$4&gt;La_Dernière_Opération,"",
IF(T$4=La_Dernière_Opération,Montant,
IF(T$4=$D21,IF(OR(T$4=Tout_JF_P,NOT(NETWORKDAYS.INTL(T$4,T$4,Chômés))),"*",Montant),
IF(_T_E=T$4,IF(OR(T$4=Tout_JF_P,NOT(NETWORKDAYS.INTL(T$4,T$4,Chômés))),"*",Montant),
IF(AND(OFFSET(T21,,-Sens)&lt;&gt;"",OR(OFFSET(T$4,,-Sens)=Tout_JF_P,NOT(NETWORKDAYS.INTL(OFFSET(T$4,,-Sens),OFFSET(T$4,,-Sens),Chômés)))),IF(OR(T$4=Tout_JF_P,NOT(NETWORKDAYS.INTL(T$4,T$4,Chômés))),"*",Montant),
"")))))),"")</f>
        <v/>
      </c>
      <c r="U21" s="62" t="str">
        <f t="array" aca="1" ref="U21" ca="1">IFERROR(IF(U$4&lt;$D21,"",
IF(U$4&gt;La_Dernière_Opération,"",
IF(U$4=La_Dernière_Opération,Montant,
IF(U$4=$D21,IF(OR(U$4=Tout_JF_P,NOT(NETWORKDAYS.INTL(U$4,U$4,Chômés))),"*",Montant),
IF(_T_E=U$4,IF(OR(U$4=Tout_JF_P,NOT(NETWORKDAYS.INTL(U$4,U$4,Chômés))),"*",Montant),
IF(AND(OFFSET(U21,,-Sens)&lt;&gt;"",OR(OFFSET(U$4,,-Sens)=Tout_JF_P,NOT(NETWORKDAYS.INTL(OFFSET(U$4,,-Sens),OFFSET(U$4,,-Sens),Chômés)))),IF(OR(U$4=Tout_JF_P,NOT(NETWORKDAYS.INTL(U$4,U$4,Chômés))),"*",Montant),
"")))))),"")</f>
        <v/>
      </c>
      <c r="V21" s="62" t="str">
        <f t="array" aca="1" ref="V21" ca="1">IFERROR(IF(V$4&lt;$D21,"",
IF(V$4&gt;La_Dernière_Opération,"",
IF(V$4=La_Dernière_Opération,Montant,
IF(V$4=$D21,IF(OR(V$4=Tout_JF_P,NOT(NETWORKDAYS.INTL(V$4,V$4,Chômés))),"*",Montant),
IF(_T_E=V$4,IF(OR(V$4=Tout_JF_P,NOT(NETWORKDAYS.INTL(V$4,V$4,Chômés))),"*",Montant),
IF(AND(OFFSET(V21,,-Sens)&lt;&gt;"",OR(OFFSET(V$4,,-Sens)=Tout_JF_P,NOT(NETWORKDAYS.INTL(OFFSET(V$4,,-Sens),OFFSET(V$4,,-Sens),Chômés)))),IF(OR(V$4=Tout_JF_P,NOT(NETWORKDAYS.INTL(V$4,V$4,Chômés))),"*",Montant),
"")))))),"")</f>
        <v/>
      </c>
      <c r="W21" s="62" t="str">
        <f t="array" aca="1" ref="W21" ca="1">IFERROR(IF(W$4&lt;$D21,"",
IF(W$4&gt;La_Dernière_Opération,"",
IF(W$4=La_Dernière_Opération,Montant,
IF(W$4=$D21,IF(OR(W$4=Tout_JF_P,NOT(NETWORKDAYS.INTL(W$4,W$4,Chômés))),"*",Montant),
IF(_T_E=W$4,IF(OR(W$4=Tout_JF_P,NOT(NETWORKDAYS.INTL(W$4,W$4,Chômés))),"*",Montant),
IF(AND(OFFSET(W21,,-Sens)&lt;&gt;"",OR(OFFSET(W$4,,-Sens)=Tout_JF_P,NOT(NETWORKDAYS.INTL(OFFSET(W$4,,-Sens),OFFSET(W$4,,-Sens),Chômés)))),IF(OR(W$4=Tout_JF_P,NOT(NETWORKDAYS.INTL(W$4,W$4,Chômés))),"*",Montant),
"")))))),"")</f>
        <v/>
      </c>
      <c r="X21" s="62" t="str">
        <f t="array" aca="1" ref="X21" ca="1">IFERROR(IF(X$4&lt;$D21,"",
IF(X$4&gt;La_Dernière_Opération,"",
IF(X$4=La_Dernière_Opération,Montant,
IF(X$4=$D21,IF(OR(X$4=Tout_JF_P,NOT(NETWORKDAYS.INTL(X$4,X$4,Chômés))),"*",Montant),
IF(_T_E=X$4,IF(OR(X$4=Tout_JF_P,NOT(NETWORKDAYS.INTL(X$4,X$4,Chômés))),"*",Montant),
IF(AND(OFFSET(X21,,-Sens)&lt;&gt;"",OR(OFFSET(X$4,,-Sens)=Tout_JF_P,NOT(NETWORKDAYS.INTL(OFFSET(X$4,,-Sens),OFFSET(X$4,,-Sens),Chômés)))),IF(OR(X$4=Tout_JF_P,NOT(NETWORKDAYS.INTL(X$4,X$4,Chômés))),"*",Montant),
"")))))),"")</f>
        <v/>
      </c>
      <c r="Y21" s="62" t="str">
        <f t="array" aca="1" ref="Y21" ca="1">IFERROR(IF(Y$4&lt;$D21,"",
IF(Y$4&gt;La_Dernière_Opération,"",
IF(Y$4=La_Dernière_Opération,Montant,
IF(Y$4=$D21,IF(OR(Y$4=Tout_JF_P,NOT(NETWORKDAYS.INTL(Y$4,Y$4,Chômés))),"*",Montant),
IF(_T_E=Y$4,IF(OR(Y$4=Tout_JF_P,NOT(NETWORKDAYS.INTL(Y$4,Y$4,Chômés))),"*",Montant),
IF(AND(OFFSET(Y21,,-Sens)&lt;&gt;"",OR(OFFSET(Y$4,,-Sens)=Tout_JF_P,NOT(NETWORKDAYS.INTL(OFFSET(Y$4,,-Sens),OFFSET(Y$4,,-Sens),Chômés)))),IF(OR(Y$4=Tout_JF_P,NOT(NETWORKDAYS.INTL(Y$4,Y$4,Chômés))),"*",Montant),
"")))))),"")</f>
        <v/>
      </c>
      <c r="Z21" s="62" t="str">
        <f t="array" aca="1" ref="Z21" ca="1">IFERROR(IF(Z$4&lt;$D21,"",
IF(Z$4&gt;La_Dernière_Opération,"",
IF(Z$4=La_Dernière_Opération,Montant,
IF(Z$4=$D21,IF(OR(Z$4=Tout_JF_P,NOT(NETWORKDAYS.INTL(Z$4,Z$4,Chômés))),"*",Montant),
IF(_T_E=Z$4,IF(OR(Z$4=Tout_JF_P,NOT(NETWORKDAYS.INTL(Z$4,Z$4,Chômés))),"*",Montant),
IF(AND(OFFSET(Z21,,-Sens)&lt;&gt;"",OR(OFFSET(Z$4,,-Sens)=Tout_JF_P,NOT(NETWORKDAYS.INTL(OFFSET(Z$4,,-Sens),OFFSET(Z$4,,-Sens),Chômés)))),IF(OR(Z$4=Tout_JF_P,NOT(NETWORKDAYS.INTL(Z$4,Z$4,Chômés))),"*",Montant),
"")))))),"")</f>
        <v/>
      </c>
      <c r="AA21" s="62" t="str">
        <f t="array" aca="1" ref="AA21" ca="1">IFERROR(IF(AA$4&lt;$D21,"",
IF(AA$4&gt;La_Dernière_Opération,"",
IF(AA$4=La_Dernière_Opération,Montant,
IF(AA$4=$D21,IF(OR(AA$4=Tout_JF_P,NOT(NETWORKDAYS.INTL(AA$4,AA$4,Chômés))),"*",Montant),
IF(_T_E=AA$4,IF(OR(AA$4=Tout_JF_P,NOT(NETWORKDAYS.INTL(AA$4,AA$4,Chômés))),"*",Montant),
IF(AND(OFFSET(AA21,,-Sens)&lt;&gt;"",OR(OFFSET(AA$4,,-Sens)=Tout_JF_P,NOT(NETWORKDAYS.INTL(OFFSET(AA$4,,-Sens),OFFSET(AA$4,,-Sens),Chômés)))),IF(OR(AA$4=Tout_JF_P,NOT(NETWORKDAYS.INTL(AA$4,AA$4,Chômés))),"*",Montant),
"")))))),"")</f>
        <v/>
      </c>
      <c r="AB21" s="62" t="str">
        <f t="array" aca="1" ref="AB21" ca="1">IFERROR(IF(AB$4&lt;$D21,"",
IF(AB$4&gt;La_Dernière_Opération,"",
IF(AB$4=La_Dernière_Opération,Montant,
IF(AB$4=$D21,IF(OR(AB$4=Tout_JF_P,NOT(NETWORKDAYS.INTL(AB$4,AB$4,Chômés))),"*",Montant),
IF(_T_E=AB$4,IF(OR(AB$4=Tout_JF_P,NOT(NETWORKDAYS.INTL(AB$4,AB$4,Chômés))),"*",Montant),
IF(AND(OFFSET(AB21,,-Sens)&lt;&gt;"",OR(OFFSET(AB$4,,-Sens)=Tout_JF_P,NOT(NETWORKDAYS.INTL(OFFSET(AB$4,,-Sens),OFFSET(AB$4,,-Sens),Chômés)))),IF(OR(AB$4=Tout_JF_P,NOT(NETWORKDAYS.INTL(AB$4,AB$4,Chômés))),"*",Montant),
"")))))),"")</f>
        <v/>
      </c>
      <c r="AC21" s="62" t="str">
        <f t="array" aca="1" ref="AC21" ca="1">IFERROR(IF(AC$4&lt;$D21,"",
IF(AC$4&gt;La_Dernière_Opération,"",
IF(AC$4=La_Dernière_Opération,Montant,
IF(AC$4=$D21,IF(OR(AC$4=Tout_JF_P,NOT(NETWORKDAYS.INTL(AC$4,AC$4,Chômés))),"*",Montant),
IF(_T_E=AC$4,IF(OR(AC$4=Tout_JF_P,NOT(NETWORKDAYS.INTL(AC$4,AC$4,Chômés))),"*",Montant),
IF(AND(OFFSET(AC21,,-Sens)&lt;&gt;"",OR(OFFSET(AC$4,,-Sens)=Tout_JF_P,NOT(NETWORKDAYS.INTL(OFFSET(AC$4,,-Sens),OFFSET(AC$4,,-Sens),Chômés)))),IF(OR(AC$4=Tout_JF_P,NOT(NETWORKDAYS.INTL(AC$4,AC$4,Chômés))),"*",Montant),
"")))))),"")</f>
        <v/>
      </c>
      <c r="AD21" s="62" t="str">
        <f t="array" aca="1" ref="AD21" ca="1">IFERROR(IF(AD$4&lt;$D21,"",
IF(AD$4&gt;La_Dernière_Opération,"",
IF(AD$4=La_Dernière_Opération,Montant,
IF(AD$4=$D21,IF(OR(AD$4=Tout_JF_P,NOT(NETWORKDAYS.INTL(AD$4,AD$4,Chômés))),"*",Montant),
IF(_T_E=AD$4,IF(OR(AD$4=Tout_JF_P,NOT(NETWORKDAYS.INTL(AD$4,AD$4,Chômés))),"*",Montant),
IF(AND(OFFSET(AD21,,-Sens)&lt;&gt;"",OR(OFFSET(AD$4,,-Sens)=Tout_JF_P,NOT(NETWORKDAYS.INTL(OFFSET(AD$4,,-Sens),OFFSET(AD$4,,-Sens),Chômés)))),IF(OR(AD$4=Tout_JF_P,NOT(NETWORKDAYS.INTL(AD$4,AD$4,Chômés))),"*",Montant),
"")))))),"")</f>
        <v/>
      </c>
      <c r="AE21" s="62" t="str">
        <f t="array" aca="1" ref="AE21" ca="1">IFERROR(IF(AE$4&lt;$D21,"",
IF(AE$4&gt;La_Dernière_Opération,"",
IF(AE$4=La_Dernière_Opération,Montant,
IF(AE$4=$D21,IF(OR(AE$4=Tout_JF_P,NOT(NETWORKDAYS.INTL(AE$4,AE$4,Chômés))),"*",Montant),
IF(_T_E=AE$4,IF(OR(AE$4=Tout_JF_P,NOT(NETWORKDAYS.INTL(AE$4,AE$4,Chômés))),"*",Montant),
IF(AND(OFFSET(AE21,,-Sens)&lt;&gt;"",OR(OFFSET(AE$4,,-Sens)=Tout_JF_P,NOT(NETWORKDAYS.INTL(OFFSET(AE$4,,-Sens),OFFSET(AE$4,,-Sens),Chômés)))),IF(OR(AE$4=Tout_JF_P,NOT(NETWORKDAYS.INTL(AE$4,AE$4,Chômés))),"*",Montant),
"")))))),"")</f>
        <v/>
      </c>
      <c r="AF21" s="62" t="str">
        <f t="array" aca="1" ref="AF21" ca="1">IFERROR(IF(AF$4&lt;$D21,"",
IF(AF$4&gt;La_Dernière_Opération,"",
IF(AF$4=La_Dernière_Opération,Montant,
IF(AF$4=$D21,IF(OR(AF$4=Tout_JF_P,NOT(NETWORKDAYS.INTL(AF$4,AF$4,Chômés))),"*",Montant),
IF(_T_E=AF$4,IF(OR(AF$4=Tout_JF_P,NOT(NETWORKDAYS.INTL(AF$4,AF$4,Chômés))),"*",Montant),
IF(AND(OFFSET(AF21,,-Sens)&lt;&gt;"",OR(OFFSET(AF$4,,-Sens)=Tout_JF_P,NOT(NETWORKDAYS.INTL(OFFSET(AF$4,,-Sens),OFFSET(AF$4,,-Sens),Chômés)))),IF(OR(AF$4=Tout_JF_P,NOT(NETWORKDAYS.INTL(AF$4,AF$4,Chômés))),"*",Montant),
"")))))),"")</f>
        <v>VM</v>
      </c>
      <c r="AG21" s="62" t="str">
        <f t="array" aca="1" ref="AG21" ca="1">IFERROR(IF(AG$4&lt;$D21,"",
IF(AG$4&gt;La_Dernière_Opération,"",
IF(AG$4=La_Dernière_Opération,Montant,
IF(AG$4=$D21,IF(OR(AG$4=Tout_JF_P,NOT(NETWORKDAYS.INTL(AG$4,AG$4,Chômés))),"*",Montant),
IF(_T_E=AG$4,IF(OR(AG$4=Tout_JF_P,NOT(NETWORKDAYS.INTL(AG$4,AG$4,Chômés))),"*",Montant),
IF(AND(OFFSET(AG21,,-Sens)&lt;&gt;"",OR(OFFSET(AG$4,,-Sens)=Tout_JF_P,NOT(NETWORKDAYS.INTL(OFFSET(AG$4,,-Sens),OFFSET(AG$4,,-Sens),Chômés)))),IF(OR(AG$4=Tout_JF_P,NOT(NETWORKDAYS.INTL(AG$4,AG$4,Chômés))),"*",Montant),
"")))))),"")</f>
        <v/>
      </c>
      <c r="AH21" s="62" t="str">
        <f t="array" aca="1" ref="AH21" ca="1">IFERROR(IF(AH$4&lt;$D21,"",
IF(AH$4&gt;La_Dernière_Opération,"",
IF(AH$4=La_Dernière_Opération,Montant,
IF(AH$4=$D21,IF(OR(AH$4=Tout_JF_P,NOT(NETWORKDAYS.INTL(AH$4,AH$4,Chômés))),"*",Montant),
IF(_T_E=AH$4,IF(OR(AH$4=Tout_JF_P,NOT(NETWORKDAYS.INTL(AH$4,AH$4,Chômés))),"*",Montant),
IF(AND(OFFSET(AH21,,-Sens)&lt;&gt;"",OR(OFFSET(AH$4,,-Sens)=Tout_JF_P,NOT(NETWORKDAYS.INTL(OFFSET(AH$4,,-Sens),OFFSET(AH$4,,-Sens),Chômés)))),IF(OR(AH$4=Tout_JF_P,NOT(NETWORKDAYS.INTL(AH$4,AH$4,Chômés))),"*",Montant),
"")))))),"")</f>
        <v/>
      </c>
      <c r="AI21" s="62" t="str">
        <f t="array" aca="1" ref="AI21" ca="1">IFERROR(IF(AI$4&lt;$D21,"",
IF(AI$4&gt;La_Dernière_Opération,"",
IF(AI$4=La_Dernière_Opération,Montant,
IF(AI$4=$D21,IF(OR(AI$4=Tout_JF_P,NOT(NETWORKDAYS.INTL(AI$4,AI$4,Chômés))),"*",Montant),
IF(_T_E=AI$4,IF(OR(AI$4=Tout_JF_P,NOT(NETWORKDAYS.INTL(AI$4,AI$4,Chômés))),"*",Montant),
IF(AND(OFFSET(AI21,,-Sens)&lt;&gt;"",OR(OFFSET(AI$4,,-Sens)=Tout_JF_P,NOT(NETWORKDAYS.INTL(OFFSET(AI$4,,-Sens),OFFSET(AI$4,,-Sens),Chômés)))),IF(OR(AI$4=Tout_JF_P,NOT(NETWORKDAYS.INTL(AI$4,AI$4,Chômés))),"*",Montant),
"")))))),"")</f>
        <v/>
      </c>
      <c r="AJ21" s="62" t="str">
        <f t="array" aca="1" ref="AJ21" ca="1">IFERROR(IF(AJ$4&lt;$D21,"",
IF(AJ$4&gt;La_Dernière_Opération,"",
IF(AJ$4=La_Dernière_Opération,Montant,
IF(AJ$4=$D21,IF(OR(AJ$4=Tout_JF_P,NOT(NETWORKDAYS.INTL(AJ$4,AJ$4,Chômés))),"*",Montant),
IF(_T_E=AJ$4,IF(OR(AJ$4=Tout_JF_P,NOT(NETWORKDAYS.INTL(AJ$4,AJ$4,Chômés))),"*",Montant),
IF(AND(OFFSET(AJ21,,-Sens)&lt;&gt;"",OR(OFFSET(AJ$4,,-Sens)=Tout_JF_P,NOT(NETWORKDAYS.INTL(OFFSET(AJ$4,,-Sens),OFFSET(AJ$4,,-Sens),Chômés)))),IF(OR(AJ$4=Tout_JF_P,NOT(NETWORKDAYS.INTL(AJ$4,AJ$4,Chômés))),"*",Montant),
"")))))),"")</f>
        <v/>
      </c>
      <c r="AK21" s="62" t="str">
        <f t="array" aca="1" ref="AK21" ca="1">IFERROR(IF(AK$4&lt;$D21,"",
IF(AK$4&gt;La_Dernière_Opération,"",
IF(AK$4=La_Dernière_Opération,Montant,
IF(AK$4=$D21,IF(OR(AK$4=Tout_JF_P,NOT(NETWORKDAYS.INTL(AK$4,AK$4,Chômés))),"*",Montant),
IF(_T_E=AK$4,IF(OR(AK$4=Tout_JF_P,NOT(NETWORKDAYS.INTL(AK$4,AK$4,Chômés))),"*",Montant),
IF(AND(OFFSET(AK21,,-Sens)&lt;&gt;"",OR(OFFSET(AK$4,,-Sens)=Tout_JF_P,NOT(NETWORKDAYS.INTL(OFFSET(AK$4,,-Sens),OFFSET(AK$4,,-Sens),Chômés)))),IF(OR(AK$4=Tout_JF_P,NOT(NETWORKDAYS.INTL(AK$4,AK$4,Chômés))),"*",Montant),
"")))))),"")</f>
        <v/>
      </c>
      <c r="AL21" s="62" t="str">
        <f t="array" aca="1" ref="AL21" ca="1">IFERROR(IF(AL$4&lt;$D21,"",
IF(AL$4&gt;La_Dernière_Opération,"",
IF(AL$4=La_Dernière_Opération,Montant,
IF(AL$4=$D21,IF(OR(AL$4=Tout_JF_P,NOT(NETWORKDAYS.INTL(AL$4,AL$4,Chômés))),"*",Montant),
IF(_T_E=AL$4,IF(OR(AL$4=Tout_JF_P,NOT(NETWORKDAYS.INTL(AL$4,AL$4,Chômés))),"*",Montant),
IF(AND(OFFSET(AL21,,-Sens)&lt;&gt;"",OR(OFFSET(AL$4,,-Sens)=Tout_JF_P,NOT(NETWORKDAYS.INTL(OFFSET(AL$4,,-Sens),OFFSET(AL$4,,-Sens),Chômés)))),IF(OR(AL$4=Tout_JF_P,NOT(NETWORKDAYS.INTL(AL$4,AL$4,Chômés))),"*",Montant),
"")))))),"")</f>
        <v/>
      </c>
      <c r="AM21" s="62" t="str">
        <f t="array" aca="1" ref="AM21" ca="1">IFERROR(IF(AM$4&lt;$D21,"",
IF(AM$4&gt;La_Dernière_Opération,"",
IF(AM$4=La_Dernière_Opération,Montant,
IF(AM$4=$D21,IF(OR(AM$4=Tout_JF_P,NOT(NETWORKDAYS.INTL(AM$4,AM$4,Chômés))),"*",Montant),
IF(_T_E=AM$4,IF(OR(AM$4=Tout_JF_P,NOT(NETWORKDAYS.INTL(AM$4,AM$4,Chômés))),"*",Montant),
IF(AND(OFFSET(AM21,,-Sens)&lt;&gt;"",OR(OFFSET(AM$4,,-Sens)=Tout_JF_P,NOT(NETWORKDAYS.INTL(OFFSET(AM$4,,-Sens),OFFSET(AM$4,,-Sens),Chômés)))),IF(OR(AM$4=Tout_JF_P,NOT(NETWORKDAYS.INTL(AM$4,AM$4,Chômés))),"*",Montant),
"")))))),"")</f>
        <v/>
      </c>
      <c r="AN21" s="62" t="str">
        <f t="array" aca="1" ref="AN21" ca="1">IFERROR(IF(AN$4&lt;$D21,"",
IF(AN$4&gt;La_Dernière_Opération,"",
IF(AN$4=La_Dernière_Opération,Montant,
IF(AN$4=$D21,IF(OR(AN$4=Tout_JF_P,NOT(NETWORKDAYS.INTL(AN$4,AN$4,Chômés))),"*",Montant),
IF(_T_E=AN$4,IF(OR(AN$4=Tout_JF_P,NOT(NETWORKDAYS.INTL(AN$4,AN$4,Chômés))),"*",Montant),
IF(AND(OFFSET(AN21,,-Sens)&lt;&gt;"",OR(OFFSET(AN$4,,-Sens)=Tout_JF_P,NOT(NETWORKDAYS.INTL(OFFSET(AN$4,,-Sens),OFFSET(AN$4,,-Sens),Chômés)))),IF(OR(AN$4=Tout_JF_P,NOT(NETWORKDAYS.INTL(AN$4,AN$4,Chômés))),"*",Montant),
"")))))),"")</f>
        <v/>
      </c>
      <c r="AO21" s="62" t="str">
        <f t="array" aca="1" ref="AO21" ca="1">IFERROR(IF(AO$4&lt;$D21,"",
IF(AO$4&gt;La_Dernière_Opération,"",
IF(AO$4=La_Dernière_Opération,Montant,
IF(AO$4=$D21,IF(OR(AO$4=Tout_JF_P,NOT(NETWORKDAYS.INTL(AO$4,AO$4,Chômés))),"*",Montant),
IF(_T_E=AO$4,IF(OR(AO$4=Tout_JF_P,NOT(NETWORKDAYS.INTL(AO$4,AO$4,Chômés))),"*",Montant),
IF(AND(OFFSET(AO21,,-Sens)&lt;&gt;"",OR(OFFSET(AO$4,,-Sens)=Tout_JF_P,NOT(NETWORKDAYS.INTL(OFFSET(AO$4,,-Sens),OFFSET(AO$4,,-Sens),Chômés)))),IF(OR(AO$4=Tout_JF_P,NOT(NETWORKDAYS.INTL(AO$4,AO$4,Chômés))),"*",Montant),
"")))))),"")</f>
        <v/>
      </c>
      <c r="AP21" s="62" t="str">
        <f t="array" aca="1" ref="AP21" ca="1">IFERROR(IF(AP$4&lt;$D21,"",
IF(AP$4&gt;La_Dernière_Opération,"",
IF(AP$4=La_Dernière_Opération,Montant,
IF(AP$4=$D21,IF(OR(AP$4=Tout_JF_P,NOT(NETWORKDAYS.INTL(AP$4,AP$4,Chômés))),"*",Montant),
IF(_T_E=AP$4,IF(OR(AP$4=Tout_JF_P,NOT(NETWORKDAYS.INTL(AP$4,AP$4,Chômés))),"*",Montant),
IF(AND(OFFSET(AP21,,-Sens)&lt;&gt;"",OR(OFFSET(AP$4,,-Sens)=Tout_JF_P,NOT(NETWORKDAYS.INTL(OFFSET(AP$4,,-Sens),OFFSET(AP$4,,-Sens),Chômés)))),IF(OR(AP$4=Tout_JF_P,NOT(NETWORKDAYS.INTL(AP$4,AP$4,Chômés))),"*",Montant),
"")))))),"")</f>
        <v/>
      </c>
      <c r="AQ21" s="62" t="str">
        <f t="array" aca="1" ref="AQ21" ca="1">IFERROR(IF(AQ$4&lt;$D21,"",
IF(AQ$4&gt;La_Dernière_Opération,"",
IF(AQ$4=La_Dernière_Opération,Montant,
IF(AQ$4=$D21,IF(OR(AQ$4=Tout_JF_P,NOT(NETWORKDAYS.INTL(AQ$4,AQ$4,Chômés))),"*",Montant),
IF(_T_E=AQ$4,IF(OR(AQ$4=Tout_JF_P,NOT(NETWORKDAYS.INTL(AQ$4,AQ$4,Chômés))),"*",Montant),
IF(AND(OFFSET(AQ21,,-Sens)&lt;&gt;"",OR(OFFSET(AQ$4,,-Sens)=Tout_JF_P,NOT(NETWORKDAYS.INTL(OFFSET(AQ$4,,-Sens),OFFSET(AQ$4,,-Sens),Chômés)))),IF(OR(AQ$4=Tout_JF_P,NOT(NETWORKDAYS.INTL(AQ$4,AQ$4,Chômés))),"*",Montant),
"")))))),"")</f>
        <v/>
      </c>
      <c r="AR21" s="62" t="str">
        <f t="array" aca="1" ref="AR21" ca="1">IFERROR(IF(AR$4&lt;$D21,"",
IF(AR$4&gt;La_Dernière_Opération,"",
IF(AR$4=La_Dernière_Opération,Montant,
IF(AR$4=$D21,IF(OR(AR$4=Tout_JF_P,NOT(NETWORKDAYS.INTL(AR$4,AR$4,Chômés))),"*",Montant),
IF(_T_E=AR$4,IF(OR(AR$4=Tout_JF_P,NOT(NETWORKDAYS.INTL(AR$4,AR$4,Chômés))),"*",Montant),
IF(AND(OFFSET(AR21,,-Sens)&lt;&gt;"",OR(OFFSET(AR$4,,-Sens)=Tout_JF_P,NOT(NETWORKDAYS.INTL(OFFSET(AR$4,,-Sens),OFFSET(AR$4,,-Sens),Chômés)))),IF(OR(AR$4=Tout_JF_P,NOT(NETWORKDAYS.INTL(AR$4,AR$4,Chômés))),"*",Montant),
"")))))),"")</f>
        <v/>
      </c>
      <c r="AS21" s="62" t="str">
        <f t="array" aca="1" ref="AS21" ca="1">IFERROR(IF(AS$4&lt;$D21,"",
IF(AS$4&gt;La_Dernière_Opération,"",
IF(AS$4=La_Dernière_Opération,Montant,
IF(AS$4=$D21,IF(OR(AS$4=Tout_JF_P,NOT(NETWORKDAYS.INTL(AS$4,AS$4,Chômés))),"*",Montant),
IF(_T_E=AS$4,IF(OR(AS$4=Tout_JF_P,NOT(NETWORKDAYS.INTL(AS$4,AS$4,Chômés))),"*",Montant),
IF(AND(OFFSET(AS21,,-Sens)&lt;&gt;"",OR(OFFSET(AS$4,,-Sens)=Tout_JF_P,NOT(NETWORKDAYS.INTL(OFFSET(AS$4,,-Sens),OFFSET(AS$4,,-Sens),Chômés)))),IF(OR(AS$4=Tout_JF_P,NOT(NETWORKDAYS.INTL(AS$4,AS$4,Chômés))),"*",Montant),
"")))))),"")</f>
        <v/>
      </c>
      <c r="AT21" s="62" t="str">
        <f t="array" aca="1" ref="AT21" ca="1">IFERROR(IF(AT$4&lt;$D21,"",
IF(AT$4&gt;La_Dernière_Opération,"",
IF(AT$4=La_Dernière_Opération,Montant,
IF(AT$4=$D21,IF(OR(AT$4=Tout_JF_P,NOT(NETWORKDAYS.INTL(AT$4,AT$4,Chômés))),"*",Montant),
IF(_T_E=AT$4,IF(OR(AT$4=Tout_JF_P,NOT(NETWORKDAYS.INTL(AT$4,AT$4,Chômés))),"*",Montant),
IF(AND(OFFSET(AT21,,-Sens)&lt;&gt;"",OR(OFFSET(AT$4,,-Sens)=Tout_JF_P,NOT(NETWORKDAYS.INTL(OFFSET(AT$4,,-Sens),OFFSET(AT$4,,-Sens),Chômés)))),IF(OR(AT$4=Tout_JF_P,NOT(NETWORKDAYS.INTL(AT$4,AT$4,Chômés))),"*",Montant),
"")))))),"")</f>
        <v/>
      </c>
      <c r="AU21" s="62" t="str">
        <f t="array" aca="1" ref="AU21" ca="1">IFERROR(IF(AU$4&lt;$D21,"",
IF(AU$4&gt;La_Dernière_Opération,"",
IF(AU$4=La_Dernière_Opération,Montant,
IF(AU$4=$D21,IF(OR(AU$4=Tout_JF_P,NOT(NETWORKDAYS.INTL(AU$4,AU$4,Chômés))),"*",Montant),
IF(_T_E=AU$4,IF(OR(AU$4=Tout_JF_P,NOT(NETWORKDAYS.INTL(AU$4,AU$4,Chômés))),"*",Montant),
IF(AND(OFFSET(AU21,,-Sens)&lt;&gt;"",OR(OFFSET(AU$4,,-Sens)=Tout_JF_P,NOT(NETWORKDAYS.INTL(OFFSET(AU$4,,-Sens),OFFSET(AU$4,,-Sens),Chômés)))),IF(OR(AU$4=Tout_JF_P,NOT(NETWORKDAYS.INTL(AU$4,AU$4,Chômés))),"*",Montant),
"")))))),"")</f>
        <v/>
      </c>
      <c r="AV21" s="62" t="str">
        <f t="array" aca="1" ref="AV21" ca="1">IFERROR(IF(AV$4&lt;$D21,"",
IF(AV$4&gt;La_Dernière_Opération,"",
IF(AV$4=La_Dernière_Opération,Montant,
IF(AV$4=$D21,IF(OR(AV$4=Tout_JF_P,NOT(NETWORKDAYS.INTL(AV$4,AV$4,Chômés))),"*",Montant),
IF(_T_E=AV$4,IF(OR(AV$4=Tout_JF_P,NOT(NETWORKDAYS.INTL(AV$4,AV$4,Chômés))),"*",Montant),
IF(AND(OFFSET(AV21,,-Sens)&lt;&gt;"",OR(OFFSET(AV$4,,-Sens)=Tout_JF_P,NOT(NETWORKDAYS.INTL(OFFSET(AV$4,,-Sens),OFFSET(AV$4,,-Sens),Chômés)))),IF(OR(AV$4=Tout_JF_P,NOT(NETWORKDAYS.INTL(AV$4,AV$4,Chômés))),"*",Montant),
"")))))),"")</f>
        <v/>
      </c>
      <c r="AW21" s="62" t="str">
        <f t="array" aca="1" ref="AW21" ca="1">IFERROR(IF(AW$4&lt;$D21,"",
IF(AW$4&gt;La_Dernière_Opération,"",
IF(AW$4=La_Dernière_Opération,Montant,
IF(AW$4=$D21,IF(OR(AW$4=Tout_JF_P,NOT(NETWORKDAYS.INTL(AW$4,AW$4,Chômés))),"*",Montant),
IF(_T_E=AW$4,IF(OR(AW$4=Tout_JF_P,NOT(NETWORKDAYS.INTL(AW$4,AW$4,Chômés))),"*",Montant),
IF(AND(OFFSET(AW21,,-Sens)&lt;&gt;"",OR(OFFSET(AW$4,,-Sens)=Tout_JF_P,NOT(NETWORKDAYS.INTL(OFFSET(AW$4,,-Sens),OFFSET(AW$4,,-Sens),Chômés)))),IF(OR(AW$4=Tout_JF_P,NOT(NETWORKDAYS.INTL(AW$4,AW$4,Chômés))),"*",Montant),
"")))))),"")</f>
        <v/>
      </c>
      <c r="AX21" s="62" t="str">
        <f t="array" aca="1" ref="AX21" ca="1">IFERROR(IF(AX$4&lt;$D21,"",
IF(AX$4&gt;La_Dernière_Opération,"",
IF(AX$4=La_Dernière_Opération,Montant,
IF(AX$4=$D21,IF(OR(AX$4=Tout_JF_P,NOT(NETWORKDAYS.INTL(AX$4,AX$4,Chômés))),"*",Montant),
IF(_T_E=AX$4,IF(OR(AX$4=Tout_JF_P,NOT(NETWORKDAYS.INTL(AX$4,AX$4,Chômés))),"*",Montant),
IF(AND(OFFSET(AX21,,-Sens)&lt;&gt;"",OR(OFFSET(AX$4,,-Sens)=Tout_JF_P,NOT(NETWORKDAYS.INTL(OFFSET(AX$4,,-Sens),OFFSET(AX$4,,-Sens),Chômés)))),IF(OR(AX$4=Tout_JF_P,NOT(NETWORKDAYS.INTL(AX$4,AX$4,Chômés))),"*",Montant),
"")))))),"")</f>
        <v/>
      </c>
    </row>
    <row r="22" spans="1:50" ht="26.25" x14ac:dyDescent="0.25">
      <c r="A22" s="63" t="s">
        <v>129</v>
      </c>
      <c r="B22" s="44" t="s">
        <v>166</v>
      </c>
      <c r="C22" s="35"/>
      <c r="D22" s="56">
        <v>43814</v>
      </c>
      <c r="E22" s="30" t="s">
        <v>52</v>
      </c>
      <c r="F22" s="30">
        <v>10000</v>
      </c>
      <c r="G22" s="35"/>
      <c r="H22" s="56">
        <f t="array" aca="1" ref="H22" ca="1">IF(OR($D22=Fériés,$D22=Ponts,NOT(NETWORKDAYS.INTL($D22,$D22,Chômés))),"Erreur de",IF($D22="","Absence de",IFERROR(
IF($I22="Terminé","Opération",
IF(TODAY()&lt;=$D22,$D22,
IF($I22&lt;WORKDAY.INTL(Prochaine_Echéance,IF(OR(WORKDAY.INTL(Prochaine_Echéance,0,Chômés,Tout_JF_P)=Tout_JF_P),1,0)*Sens,Chômés,Tout_JF_P),
$I22,
WORKDAY.INTL(Prochaine_Echéance,IF(OR(WORKDAY.INTL(Prochaine_Echéance,0,Chômés,Tout_JF_P)=Tout_JF_P),1,0)*Sens,Chômés,Tout_JF_P))
)),
IF($D22="","Absence de","Erreur de"))))</f>
        <v>43905</v>
      </c>
      <c r="I22" s="60" t="str">
        <f t="array" aca="1" ref="I22" ca="1">IF(OR($D22=Fériés,$D22=Ponts,NOT(NETWORKDAYS.INTL($D22,$D22,Chômés))),"date de début",IFERROR(
IF(La_Dernière_Opération&gt;EDATE($D22,100),"Perpétuel",
IF(La_Dernière_Opération&lt;TODAY(),"Terminé",La_Dernière_Opération)),IF(AND(ISNUMBER($D22),$E22=""),"périodicité","date de début")))</f>
        <v>Perpétuel</v>
      </c>
      <c r="J22" s="40" t="str">
        <f t="array" aca="1" ref="J22" ca="1">IFERROR(IF(J$4&lt;$D22,"",
IF(J$4&gt;La_Dernière_Opération,"",
IF(J$4=La_Dernière_Opération,Montant,
IF(J$4=$D22,IF(OR(J$4=Tout_JF_P,NOT(NETWORKDAYS.INTL(J$4,J$4,Chômés))),"*",Montant),
IF(_T_E=J$4,IF(OR(J$4=Tout_JF_P,NOT(NETWORKDAYS.INTL(J$4,J$4,Chômés))),"*",Montant),
IF(AND(OFFSET(J22,,-Sens)&lt;&gt;"",OR(OFFSET(J$4,,-Sens)=Tout_JF_P,NOT(NETWORKDAYS.INTL(OFFSET(J$4,,-Sens),OFFSET(J$4,,-Sens),Chômés)))),IF(OR(J$4=Tout_JF_P,NOT(NETWORKDAYS.INTL(J$4,J$4,Chômés))),"*",Montant),
"")))))),"")</f>
        <v/>
      </c>
      <c r="K22" s="40" t="str">
        <f t="array" aca="1" ref="K22" ca="1">IFERROR(IF(K$4&lt;$D22,"",
IF(K$4&gt;La_Dernière_Opération,"",
IF(K$4=La_Dernière_Opération,Montant,
IF(K$4=$D22,IF(OR(K$4=Tout_JF_P,NOT(NETWORKDAYS.INTL(K$4,K$4,Chômés))),"*",Montant),
IF(_T_E=K$4,IF(OR(K$4=Tout_JF_P,NOT(NETWORKDAYS.INTL(K$4,K$4,Chômés))),"*",Montant),
IF(AND(OFFSET(K22,,-Sens)&lt;&gt;"",OR(OFFSET(K$4,,-Sens)=Tout_JF_P,NOT(NETWORKDAYS.INTL(OFFSET(K$4,,-Sens),OFFSET(K$4,,-Sens),Chômés)))),IF(OR(K$4=Tout_JF_P,NOT(NETWORKDAYS.INTL(K$4,K$4,Chômés))),"*",Montant),
"")))))),"")</f>
        <v/>
      </c>
      <c r="L22" s="40" t="str">
        <f t="array" aca="1" ref="L22" ca="1">IFERROR(IF(L$4&lt;$D22,"",
IF(L$4&gt;La_Dernière_Opération,"",
IF(L$4=La_Dernière_Opération,Montant,
IF(L$4=$D22,IF(OR(L$4=Tout_JF_P,NOT(NETWORKDAYS.INTL(L$4,L$4,Chômés))),"*",Montant),
IF(_T_E=L$4,IF(OR(L$4=Tout_JF_P,NOT(NETWORKDAYS.INTL(L$4,L$4,Chômés))),"*",Montant),
IF(AND(OFFSET(L22,,-Sens)&lt;&gt;"",OR(OFFSET(L$4,,-Sens)=Tout_JF_P,NOT(NETWORKDAYS.INTL(OFFSET(L$4,,-Sens),OFFSET(L$4,,-Sens),Chômés)))),IF(OR(L$4=Tout_JF_P,NOT(NETWORKDAYS.INTL(L$4,L$4,Chômés))),"*",Montant),
"")))))),"")</f>
        <v/>
      </c>
      <c r="M22" s="40" t="str">
        <f t="array" aca="1" ref="M22" ca="1">IFERROR(IF(M$4&lt;$D22,"",
IF(M$4&gt;La_Dernière_Opération,"",
IF(M$4=La_Dernière_Opération,Montant,
IF(M$4=$D22,IF(OR(M$4=Tout_JF_P,NOT(NETWORKDAYS.INTL(M$4,M$4,Chômés))),"*",Montant),
IF(_T_E=M$4,IF(OR(M$4=Tout_JF_P,NOT(NETWORKDAYS.INTL(M$4,M$4,Chômés))),"*",Montant),
IF(AND(OFFSET(M22,,-Sens)&lt;&gt;"",OR(OFFSET(M$4,,-Sens)=Tout_JF_P,NOT(NETWORKDAYS.INTL(OFFSET(M$4,,-Sens),OFFSET(M$4,,-Sens),Chômés)))),IF(OR(M$4=Tout_JF_P,NOT(NETWORKDAYS.INTL(M$4,M$4,Chômés))),"*",Montant),
"")))))),"")</f>
        <v/>
      </c>
      <c r="N22" s="40" t="str">
        <f t="array" aca="1" ref="N22" ca="1">IFERROR(IF(N$4&lt;$D22,"",
IF(N$4&gt;La_Dernière_Opération,"",
IF(N$4=La_Dernière_Opération,Montant,
IF(N$4=$D22,IF(OR(N$4=Tout_JF_P,NOT(NETWORKDAYS.INTL(N$4,N$4,Chômés))),"*",Montant),
IF(_T_E=N$4,IF(OR(N$4=Tout_JF_P,NOT(NETWORKDAYS.INTL(N$4,N$4,Chômés))),"*",Montant),
IF(AND(OFFSET(N22,,-Sens)&lt;&gt;"",OR(OFFSET(N$4,,-Sens)=Tout_JF_P,NOT(NETWORKDAYS.INTL(OFFSET(N$4,,-Sens),OFFSET(N$4,,-Sens),Chômés)))),IF(OR(N$4=Tout_JF_P,NOT(NETWORKDAYS.INTL(N$4,N$4,Chômés))),"*",Montant),
"")))))),"")</f>
        <v/>
      </c>
      <c r="O22" s="40" t="str">
        <f t="array" aca="1" ref="O22" ca="1">IFERROR(IF(O$4&lt;$D22,"",
IF(O$4&gt;La_Dernière_Opération,"",
IF(O$4=La_Dernière_Opération,Montant,
IF(O$4=$D22,IF(OR(O$4=Tout_JF_P,NOT(NETWORKDAYS.INTL(O$4,O$4,Chômés))),"*",Montant),
IF(_T_E=O$4,IF(OR(O$4=Tout_JF_P,NOT(NETWORKDAYS.INTL(O$4,O$4,Chômés))),"*",Montant),
IF(AND(OFFSET(O22,,-Sens)&lt;&gt;"",OR(OFFSET(O$4,,-Sens)=Tout_JF_P,NOT(NETWORKDAYS.INTL(OFFSET(O$4,,-Sens),OFFSET(O$4,,-Sens),Chômés)))),IF(OR(O$4=Tout_JF_P,NOT(NETWORKDAYS.INTL(O$4,O$4,Chômés))),"*",Montant),
"")))))),"")</f>
        <v/>
      </c>
      <c r="P22" s="40" t="str">
        <f t="array" aca="1" ref="P22" ca="1">IFERROR(IF(P$4&lt;$D22,"",
IF(P$4&gt;La_Dernière_Opération,"",
IF(P$4=La_Dernière_Opération,Montant,
IF(P$4=$D22,IF(OR(P$4=Tout_JF_P,NOT(NETWORKDAYS.INTL(P$4,P$4,Chômés))),"*",Montant),
IF(_T_E=P$4,IF(OR(P$4=Tout_JF_P,NOT(NETWORKDAYS.INTL(P$4,P$4,Chômés))),"*",Montant),
IF(AND(OFFSET(P22,,-Sens)&lt;&gt;"",OR(OFFSET(P$4,,-Sens)=Tout_JF_P,NOT(NETWORKDAYS.INTL(OFFSET(P$4,,-Sens),OFFSET(P$4,,-Sens),Chômés)))),IF(OR(P$4=Tout_JF_P,NOT(NETWORKDAYS.INTL(P$4,P$4,Chômés))),"*",Montant),
"")))))),"")</f>
        <v/>
      </c>
      <c r="Q22" s="40" t="str">
        <f t="array" aca="1" ref="Q22" ca="1">IFERROR(IF(Q$4&lt;$D22,"",
IF(Q$4&gt;La_Dernière_Opération,"",
IF(Q$4=La_Dernière_Opération,Montant,
IF(Q$4=$D22,IF(OR(Q$4=Tout_JF_P,NOT(NETWORKDAYS.INTL(Q$4,Q$4,Chômés))),"*",Montant),
IF(_T_E=Q$4,IF(OR(Q$4=Tout_JF_P,NOT(NETWORKDAYS.INTL(Q$4,Q$4,Chômés))),"*",Montant),
IF(AND(OFFSET(Q22,,-Sens)&lt;&gt;"",OR(OFFSET(Q$4,,-Sens)=Tout_JF_P,NOT(NETWORKDAYS.INTL(OFFSET(Q$4,,-Sens),OFFSET(Q$4,,-Sens),Chômés)))),IF(OR(Q$4=Tout_JF_P,NOT(NETWORKDAYS.INTL(Q$4,Q$4,Chômés))),"*",Montant),
"")))))),"")</f>
        <v/>
      </c>
      <c r="R22" s="62" t="str">
        <f t="array" aca="1" ref="R22" ca="1">IFERROR(IF(R$4&lt;$D22,"",
IF(R$4&gt;La_Dernière_Opération,"",
IF(R$4=La_Dernière_Opération,Montant,
IF(R$4=$D22,IF(OR(R$4=Tout_JF_P,NOT(NETWORKDAYS.INTL(R$4,R$4,Chômés))),"*",Montant),
IF(_T_E=R$4,IF(OR(R$4=Tout_JF_P,NOT(NETWORKDAYS.INTL(R$4,R$4,Chômés))),"*",Montant),
IF(AND(OFFSET(R22,,-Sens)&lt;&gt;"",OR(OFFSET(R$4,,-Sens)=Tout_JF_P,NOT(NETWORKDAYS.INTL(OFFSET(R$4,,-Sens),OFFSET(R$4,,-Sens),Chômés)))),IF(OR(R$4=Tout_JF_P,NOT(NETWORKDAYS.INTL(R$4,R$4,Chômés))),"*",Montant),
"")))))),"")</f>
        <v/>
      </c>
      <c r="S22" s="62" t="str">
        <f t="array" aca="1" ref="S22" ca="1">IFERROR(IF(S$4&lt;$D22,"",
IF(S$4&gt;La_Dernière_Opération,"",
IF(S$4=La_Dernière_Opération,Montant,
IF(S$4=$D22,IF(OR(S$4=Tout_JF_P,NOT(NETWORKDAYS.INTL(S$4,S$4,Chômés))),"*",Montant),
IF(_T_E=S$4,IF(OR(S$4=Tout_JF_P,NOT(NETWORKDAYS.INTL(S$4,S$4,Chômés))),"*",Montant),
IF(AND(OFFSET(S22,,-Sens)&lt;&gt;"",OR(OFFSET(S$4,,-Sens)=Tout_JF_P,NOT(NETWORKDAYS.INTL(OFFSET(S$4,,-Sens),OFFSET(S$4,,-Sens),Chômés)))),IF(OR(S$4=Tout_JF_P,NOT(NETWORKDAYS.INTL(S$4,S$4,Chômés))),"*",Montant),
"")))))),"")</f>
        <v/>
      </c>
      <c r="T22" s="62" t="str">
        <f t="array" aca="1" ref="T22" ca="1">IFERROR(IF(T$4&lt;$D22,"",
IF(T$4&gt;La_Dernière_Opération,"",
IF(T$4=La_Dernière_Opération,Montant,
IF(T$4=$D22,IF(OR(T$4=Tout_JF_P,NOT(NETWORKDAYS.INTL(T$4,T$4,Chômés))),"*",Montant),
IF(_T_E=T$4,IF(OR(T$4=Tout_JF_P,NOT(NETWORKDAYS.INTL(T$4,T$4,Chômés))),"*",Montant),
IF(AND(OFFSET(T22,,-Sens)&lt;&gt;"",OR(OFFSET(T$4,,-Sens)=Tout_JF_P,NOT(NETWORKDAYS.INTL(OFFSET(T$4,,-Sens),OFFSET(T$4,,-Sens),Chômés)))),IF(OR(T$4=Tout_JF_P,NOT(NETWORKDAYS.INTL(T$4,T$4,Chômés))),"*",Montant),
"")))))),"")</f>
        <v/>
      </c>
      <c r="U22" s="62" t="str">
        <f t="array" aca="1" ref="U22" ca="1">IFERROR(IF(U$4&lt;$D22,"",
IF(U$4&gt;La_Dernière_Opération,"",
IF(U$4=La_Dernière_Opération,Montant,
IF(U$4=$D22,IF(OR(U$4=Tout_JF_P,NOT(NETWORKDAYS.INTL(U$4,U$4,Chômés))),"*",Montant),
IF(_T_E=U$4,IF(OR(U$4=Tout_JF_P,NOT(NETWORKDAYS.INTL(U$4,U$4,Chômés))),"*",Montant),
IF(AND(OFFSET(U22,,-Sens)&lt;&gt;"",OR(OFFSET(U$4,,-Sens)=Tout_JF_P,NOT(NETWORKDAYS.INTL(OFFSET(U$4,,-Sens),OFFSET(U$4,,-Sens),Chômés)))),IF(OR(U$4=Tout_JF_P,NOT(NETWORKDAYS.INTL(U$4,U$4,Chômés))),"*",Montant),
"")))))),"")</f>
        <v/>
      </c>
      <c r="V22" s="62" t="str">
        <f t="array" aca="1" ref="V22" ca="1">IFERROR(IF(V$4&lt;$D22,"",
IF(V$4&gt;La_Dernière_Opération,"",
IF(V$4=La_Dernière_Opération,Montant,
IF(V$4=$D22,IF(OR(V$4=Tout_JF_P,NOT(NETWORKDAYS.INTL(V$4,V$4,Chômés))),"*",Montant),
IF(_T_E=V$4,IF(OR(V$4=Tout_JF_P,NOT(NETWORKDAYS.INTL(V$4,V$4,Chômés))),"*",Montant),
IF(AND(OFFSET(V22,,-Sens)&lt;&gt;"",OR(OFFSET(V$4,,-Sens)=Tout_JF_P,NOT(NETWORKDAYS.INTL(OFFSET(V$4,,-Sens),OFFSET(V$4,,-Sens),Chômés)))),IF(OR(V$4=Tout_JF_P,NOT(NETWORKDAYS.INTL(V$4,V$4,Chômés))),"*",Montant),
"")))))),"")</f>
        <v/>
      </c>
      <c r="W22" s="62" t="str">
        <f t="array" aca="1" ref="W22" ca="1">IFERROR(IF(W$4&lt;$D22,"",
IF(W$4&gt;La_Dernière_Opération,"",
IF(W$4=La_Dernière_Opération,Montant,
IF(W$4=$D22,IF(OR(W$4=Tout_JF_P,NOT(NETWORKDAYS.INTL(W$4,W$4,Chômés))),"*",Montant),
IF(_T_E=W$4,IF(OR(W$4=Tout_JF_P,NOT(NETWORKDAYS.INTL(W$4,W$4,Chômés))),"*",Montant),
IF(AND(OFFSET(W22,,-Sens)&lt;&gt;"",OR(OFFSET(W$4,,-Sens)=Tout_JF_P,NOT(NETWORKDAYS.INTL(OFFSET(W$4,,-Sens),OFFSET(W$4,,-Sens),Chômés)))),IF(OR(W$4=Tout_JF_P,NOT(NETWORKDAYS.INTL(W$4,W$4,Chômés))),"*",Montant),
"")))))),"")</f>
        <v/>
      </c>
      <c r="X22" s="62" t="str">
        <f t="array" aca="1" ref="X22" ca="1">IFERROR(IF(X$4&lt;$D22,"",
IF(X$4&gt;La_Dernière_Opération,"",
IF(X$4=La_Dernière_Opération,Montant,
IF(X$4=$D22,IF(OR(X$4=Tout_JF_P,NOT(NETWORKDAYS.INTL(X$4,X$4,Chômés))),"*",Montant),
IF(_T_E=X$4,IF(OR(X$4=Tout_JF_P,NOT(NETWORKDAYS.INTL(X$4,X$4,Chômés))),"*",Montant),
IF(AND(OFFSET(X22,,-Sens)&lt;&gt;"",OR(OFFSET(X$4,,-Sens)=Tout_JF_P,NOT(NETWORKDAYS.INTL(OFFSET(X$4,,-Sens),OFFSET(X$4,,-Sens),Chômés)))),IF(OR(X$4=Tout_JF_P,NOT(NETWORKDAYS.INTL(X$4,X$4,Chômés))),"*",Montant),
"")))))),"")</f>
        <v/>
      </c>
      <c r="Y22" s="62" t="str">
        <f t="array" aca="1" ref="Y22" ca="1">IFERROR(IF(Y$4&lt;$D22,"",
IF(Y$4&gt;La_Dernière_Opération,"",
IF(Y$4=La_Dernière_Opération,Montant,
IF(Y$4=$D22,IF(OR(Y$4=Tout_JF_P,NOT(NETWORKDAYS.INTL(Y$4,Y$4,Chômés))),"*",Montant),
IF(_T_E=Y$4,IF(OR(Y$4=Tout_JF_P,NOT(NETWORKDAYS.INTL(Y$4,Y$4,Chômés))),"*",Montant),
IF(AND(OFFSET(Y22,,-Sens)&lt;&gt;"",OR(OFFSET(Y$4,,-Sens)=Tout_JF_P,NOT(NETWORKDAYS.INTL(OFFSET(Y$4,,-Sens),OFFSET(Y$4,,-Sens),Chômés)))),IF(OR(Y$4=Tout_JF_P,NOT(NETWORKDAYS.INTL(Y$4,Y$4,Chômés))),"*",Montant),
"")))))),"")</f>
        <v/>
      </c>
      <c r="Z22" s="62" t="str">
        <f t="array" aca="1" ref="Z22" ca="1">IFERROR(IF(Z$4&lt;$D22,"",
IF(Z$4&gt;La_Dernière_Opération,"",
IF(Z$4=La_Dernière_Opération,Montant,
IF(Z$4=$D22,IF(OR(Z$4=Tout_JF_P,NOT(NETWORKDAYS.INTL(Z$4,Z$4,Chômés))),"*",Montant),
IF(_T_E=Z$4,IF(OR(Z$4=Tout_JF_P,NOT(NETWORKDAYS.INTL(Z$4,Z$4,Chômés))),"*",Montant),
IF(AND(OFFSET(Z22,,-Sens)&lt;&gt;"",OR(OFFSET(Z$4,,-Sens)=Tout_JF_P,NOT(NETWORKDAYS.INTL(OFFSET(Z$4,,-Sens),OFFSET(Z$4,,-Sens),Chômés)))),IF(OR(Z$4=Tout_JF_P,NOT(NETWORKDAYS.INTL(Z$4,Z$4,Chômés))),"*",Montant),
"")))))),"")</f>
        <v/>
      </c>
      <c r="AA22" s="62" t="str">
        <f t="array" aca="1" ref="AA22" ca="1">IFERROR(IF(AA$4&lt;$D22,"",
IF(AA$4&gt;La_Dernière_Opération,"",
IF(AA$4=La_Dernière_Opération,Montant,
IF(AA$4=$D22,IF(OR(AA$4=Tout_JF_P,NOT(NETWORKDAYS.INTL(AA$4,AA$4,Chômés))),"*",Montant),
IF(_T_E=AA$4,IF(OR(AA$4=Tout_JF_P,NOT(NETWORKDAYS.INTL(AA$4,AA$4,Chômés))),"*",Montant),
IF(AND(OFFSET(AA22,,-Sens)&lt;&gt;"",OR(OFFSET(AA$4,,-Sens)=Tout_JF_P,NOT(NETWORKDAYS.INTL(OFFSET(AA$4,,-Sens),OFFSET(AA$4,,-Sens),Chômés)))),IF(OR(AA$4=Tout_JF_P,NOT(NETWORKDAYS.INTL(AA$4,AA$4,Chômés))),"*",Montant),
"")))))),"")</f>
        <v/>
      </c>
      <c r="AB22" s="62" t="str">
        <f t="array" aca="1" ref="AB22" ca="1">IFERROR(IF(AB$4&lt;$D22,"",
IF(AB$4&gt;La_Dernière_Opération,"",
IF(AB$4=La_Dernière_Opération,Montant,
IF(AB$4=$D22,IF(OR(AB$4=Tout_JF_P,NOT(NETWORKDAYS.INTL(AB$4,AB$4,Chômés))),"*",Montant),
IF(_T_E=AB$4,IF(OR(AB$4=Tout_JF_P,NOT(NETWORKDAYS.INTL(AB$4,AB$4,Chômés))),"*",Montant),
IF(AND(OFFSET(AB22,,-Sens)&lt;&gt;"",OR(OFFSET(AB$4,,-Sens)=Tout_JF_P,NOT(NETWORKDAYS.INTL(OFFSET(AB$4,,-Sens),OFFSET(AB$4,,-Sens),Chômés)))),IF(OR(AB$4=Tout_JF_P,NOT(NETWORKDAYS.INTL(AB$4,AB$4,Chômés))),"*",Montant),
"")))))),"")</f>
        <v/>
      </c>
      <c r="AC22" s="62" t="str">
        <f t="array" aca="1" ref="AC22" ca="1">IFERROR(IF(AC$4&lt;$D22,"",
IF(AC$4&gt;La_Dernière_Opération,"",
IF(AC$4=La_Dernière_Opération,Montant,
IF(AC$4=$D22,IF(OR(AC$4=Tout_JF_P,NOT(NETWORKDAYS.INTL(AC$4,AC$4,Chômés))),"*",Montant),
IF(_T_E=AC$4,IF(OR(AC$4=Tout_JF_P,NOT(NETWORKDAYS.INTL(AC$4,AC$4,Chômés))),"*",Montant),
IF(AND(OFFSET(AC22,,-Sens)&lt;&gt;"",OR(OFFSET(AC$4,,-Sens)=Tout_JF_P,NOT(NETWORKDAYS.INTL(OFFSET(AC$4,,-Sens),OFFSET(AC$4,,-Sens),Chômés)))),IF(OR(AC$4=Tout_JF_P,NOT(NETWORKDAYS.INTL(AC$4,AC$4,Chômés))),"*",Montant),
"")))))),"")</f>
        <v/>
      </c>
      <c r="AD22" s="62" t="str">
        <f t="array" aca="1" ref="AD22" ca="1">IFERROR(IF(AD$4&lt;$D22,"",
IF(AD$4&gt;La_Dernière_Opération,"",
IF(AD$4=La_Dernière_Opération,Montant,
IF(AD$4=$D22,IF(OR(AD$4=Tout_JF_P,NOT(NETWORKDAYS.INTL(AD$4,AD$4,Chômés))),"*",Montant),
IF(_T_E=AD$4,IF(OR(AD$4=Tout_JF_P,NOT(NETWORKDAYS.INTL(AD$4,AD$4,Chômés))),"*",Montant),
IF(AND(OFFSET(AD22,,-Sens)&lt;&gt;"",OR(OFFSET(AD$4,,-Sens)=Tout_JF_P,NOT(NETWORKDAYS.INTL(OFFSET(AD$4,,-Sens),OFFSET(AD$4,,-Sens),Chômés)))),IF(OR(AD$4=Tout_JF_P,NOT(NETWORKDAYS.INTL(AD$4,AD$4,Chômés))),"*",Montant),
"")))))),"")</f>
        <v/>
      </c>
      <c r="AE22" s="62" t="str">
        <f t="array" aca="1" ref="AE22" ca="1">IFERROR(IF(AE$4&lt;$D22,"",
IF(AE$4&gt;La_Dernière_Opération,"",
IF(AE$4=La_Dernière_Opération,Montant,
IF(AE$4=$D22,IF(OR(AE$4=Tout_JF_P,NOT(NETWORKDAYS.INTL(AE$4,AE$4,Chômés))),"*",Montant),
IF(_T_E=AE$4,IF(OR(AE$4=Tout_JF_P,NOT(NETWORKDAYS.INTL(AE$4,AE$4,Chômés))),"*",Montant),
IF(AND(OFFSET(AE22,,-Sens)&lt;&gt;"",OR(OFFSET(AE$4,,-Sens)=Tout_JF_P,NOT(NETWORKDAYS.INTL(OFFSET(AE$4,,-Sens),OFFSET(AE$4,,-Sens),Chômés)))),IF(OR(AE$4=Tout_JF_P,NOT(NETWORKDAYS.INTL(AE$4,AE$4,Chômés))),"*",Montant),
"")))))),"")</f>
        <v/>
      </c>
      <c r="AF22" s="62" t="str">
        <f t="array" aca="1" ref="AF22" ca="1">IFERROR(IF(AF$4&lt;$D22,"",
IF(AF$4&gt;La_Dernière_Opération,"",
IF(AF$4=La_Dernière_Opération,Montant,
IF(AF$4=$D22,IF(OR(AF$4=Tout_JF_P,NOT(NETWORKDAYS.INTL(AF$4,AF$4,Chômés))),"*",Montant),
IF(_T_E=AF$4,IF(OR(AF$4=Tout_JF_P,NOT(NETWORKDAYS.INTL(AF$4,AF$4,Chômés))),"*",Montant),
IF(AND(OFFSET(AF22,,-Sens)&lt;&gt;"",OR(OFFSET(AF$4,,-Sens)=Tout_JF_P,NOT(NETWORKDAYS.INTL(OFFSET(AF$4,,-Sens),OFFSET(AF$4,,-Sens),Chômés)))),IF(OR(AF$4=Tout_JF_P,NOT(NETWORKDAYS.INTL(AF$4,AF$4,Chômés))),"*",Montant),
"")))))),"")</f>
        <v/>
      </c>
      <c r="AG22" s="62" t="str">
        <f t="array" aca="1" ref="AG22" ca="1">IFERROR(IF(AG$4&lt;$D22,"",
IF(AG$4&gt;La_Dernière_Opération,"",
IF(AG$4=La_Dernière_Opération,Montant,
IF(AG$4=$D22,IF(OR(AG$4=Tout_JF_P,NOT(NETWORKDAYS.INTL(AG$4,AG$4,Chômés))),"*",Montant),
IF(_T_E=AG$4,IF(OR(AG$4=Tout_JF_P,NOT(NETWORKDAYS.INTL(AG$4,AG$4,Chômés))),"*",Montant),
IF(AND(OFFSET(AG22,,-Sens)&lt;&gt;"",OR(OFFSET(AG$4,,-Sens)=Tout_JF_P,NOT(NETWORKDAYS.INTL(OFFSET(AG$4,,-Sens),OFFSET(AG$4,,-Sens),Chômés)))),IF(OR(AG$4=Tout_JF_P,NOT(NETWORKDAYS.INTL(AG$4,AG$4,Chômés))),"*",Montant),
"")))))),"")</f>
        <v/>
      </c>
      <c r="AH22" s="62" t="str">
        <f t="array" aca="1" ref="AH22" ca="1">IFERROR(IF(AH$4&lt;$D22,"",
IF(AH$4&gt;La_Dernière_Opération,"",
IF(AH$4=La_Dernière_Opération,Montant,
IF(AH$4=$D22,IF(OR(AH$4=Tout_JF_P,NOT(NETWORKDAYS.INTL(AH$4,AH$4,Chômés))),"*",Montant),
IF(_T_E=AH$4,IF(OR(AH$4=Tout_JF_P,NOT(NETWORKDAYS.INTL(AH$4,AH$4,Chômés))),"*",Montant),
IF(AND(OFFSET(AH22,,-Sens)&lt;&gt;"",OR(OFFSET(AH$4,,-Sens)=Tout_JF_P,NOT(NETWORKDAYS.INTL(OFFSET(AH$4,,-Sens),OFFSET(AH$4,,-Sens),Chômés)))),IF(OR(AH$4=Tout_JF_P,NOT(NETWORKDAYS.INTL(AH$4,AH$4,Chômés))),"*",Montant),
"")))))),"")</f>
        <v/>
      </c>
      <c r="AI22" s="62" t="str">
        <f t="array" aca="1" ref="AI22" ca="1">IFERROR(IF(AI$4&lt;$D22,"",
IF(AI$4&gt;La_Dernière_Opération,"",
IF(AI$4=La_Dernière_Opération,Montant,
IF(AI$4=$D22,IF(OR(AI$4=Tout_JF_P,NOT(NETWORKDAYS.INTL(AI$4,AI$4,Chômés))),"*",Montant),
IF(_T_E=AI$4,IF(OR(AI$4=Tout_JF_P,NOT(NETWORKDAYS.INTL(AI$4,AI$4,Chômés))),"*",Montant),
IF(AND(OFFSET(AI22,,-Sens)&lt;&gt;"",OR(OFFSET(AI$4,,-Sens)=Tout_JF_P,NOT(NETWORKDAYS.INTL(OFFSET(AI$4,,-Sens),OFFSET(AI$4,,-Sens),Chômés)))),IF(OR(AI$4=Tout_JF_P,NOT(NETWORKDAYS.INTL(AI$4,AI$4,Chômés))),"*",Montant),
"")))))),"")</f>
        <v/>
      </c>
      <c r="AJ22" s="62" t="str">
        <f t="array" aca="1" ref="AJ22" ca="1">IFERROR(IF(AJ$4&lt;$D22,"",
IF(AJ$4&gt;La_Dernière_Opération,"",
IF(AJ$4=La_Dernière_Opération,Montant,
IF(AJ$4=$D22,IF(OR(AJ$4=Tout_JF_P,NOT(NETWORKDAYS.INTL(AJ$4,AJ$4,Chômés))),"*",Montant),
IF(_T_E=AJ$4,IF(OR(AJ$4=Tout_JF_P,NOT(NETWORKDAYS.INTL(AJ$4,AJ$4,Chômés))),"*",Montant),
IF(AND(OFFSET(AJ22,,-Sens)&lt;&gt;"",OR(OFFSET(AJ$4,,-Sens)=Tout_JF_P,NOT(NETWORKDAYS.INTL(OFFSET(AJ$4,,-Sens),OFFSET(AJ$4,,-Sens),Chômés)))),IF(OR(AJ$4=Tout_JF_P,NOT(NETWORKDAYS.INTL(AJ$4,AJ$4,Chômés))),"*",Montant),
"")))))),"")</f>
        <v/>
      </c>
      <c r="AK22" s="62" t="str">
        <f t="array" aca="1" ref="AK22" ca="1">IFERROR(IF(AK$4&lt;$D22,"",
IF(AK$4&gt;La_Dernière_Opération,"",
IF(AK$4=La_Dernière_Opération,Montant,
IF(AK$4=$D22,IF(OR(AK$4=Tout_JF_P,NOT(NETWORKDAYS.INTL(AK$4,AK$4,Chômés))),"*",Montant),
IF(_T_E=AK$4,IF(OR(AK$4=Tout_JF_P,NOT(NETWORKDAYS.INTL(AK$4,AK$4,Chômés))),"*",Montant),
IF(AND(OFFSET(AK22,,-Sens)&lt;&gt;"",OR(OFFSET(AK$4,,-Sens)=Tout_JF_P,NOT(NETWORKDAYS.INTL(OFFSET(AK$4,,-Sens),OFFSET(AK$4,,-Sens),Chômés)))),IF(OR(AK$4=Tout_JF_P,NOT(NETWORKDAYS.INTL(AK$4,AK$4,Chômés))),"*",Montant),
"")))))),"")</f>
        <v/>
      </c>
      <c r="AL22" s="62" t="str">
        <f t="array" aca="1" ref="AL22" ca="1">IFERROR(IF(AL$4&lt;$D22,"",
IF(AL$4&gt;La_Dernière_Opération,"",
IF(AL$4=La_Dernière_Opération,Montant,
IF(AL$4=$D22,IF(OR(AL$4=Tout_JF_P,NOT(NETWORKDAYS.INTL(AL$4,AL$4,Chômés))),"*",Montant),
IF(_T_E=AL$4,IF(OR(AL$4=Tout_JF_P,NOT(NETWORKDAYS.INTL(AL$4,AL$4,Chômés))),"*",Montant),
IF(AND(OFFSET(AL22,,-Sens)&lt;&gt;"",OR(OFFSET(AL$4,,-Sens)=Tout_JF_P,NOT(NETWORKDAYS.INTL(OFFSET(AL$4,,-Sens),OFFSET(AL$4,,-Sens),Chômés)))),IF(OR(AL$4=Tout_JF_P,NOT(NETWORKDAYS.INTL(AL$4,AL$4,Chômés))),"*",Montant),
"")))))),"")</f>
        <v>VM</v>
      </c>
      <c r="AM22" s="62" t="str">
        <f t="array" aca="1" ref="AM22" ca="1">IFERROR(IF(AM$4&lt;$D22,"",
IF(AM$4&gt;La_Dernière_Opération,"",
IF(AM$4=La_Dernière_Opération,Montant,
IF(AM$4=$D22,IF(OR(AM$4=Tout_JF_P,NOT(NETWORKDAYS.INTL(AM$4,AM$4,Chômés))),"*",Montant),
IF(_T_E=AM$4,IF(OR(AM$4=Tout_JF_P,NOT(NETWORKDAYS.INTL(AM$4,AM$4,Chômés))),"*",Montant),
IF(AND(OFFSET(AM22,,-Sens)&lt;&gt;"",OR(OFFSET(AM$4,,-Sens)=Tout_JF_P,NOT(NETWORKDAYS.INTL(OFFSET(AM$4,,-Sens),OFFSET(AM$4,,-Sens),Chômés)))),IF(OR(AM$4=Tout_JF_P,NOT(NETWORKDAYS.INTL(AM$4,AM$4,Chômés))),"*",Montant),
"")))))),"")</f>
        <v/>
      </c>
      <c r="AN22" s="62" t="str">
        <f t="array" aca="1" ref="AN22" ca="1">IFERROR(IF(AN$4&lt;$D22,"",
IF(AN$4&gt;La_Dernière_Opération,"",
IF(AN$4=La_Dernière_Opération,Montant,
IF(AN$4=$D22,IF(OR(AN$4=Tout_JF_P,NOT(NETWORKDAYS.INTL(AN$4,AN$4,Chômés))),"*",Montant),
IF(_T_E=AN$4,IF(OR(AN$4=Tout_JF_P,NOT(NETWORKDAYS.INTL(AN$4,AN$4,Chômés))),"*",Montant),
IF(AND(OFFSET(AN22,,-Sens)&lt;&gt;"",OR(OFFSET(AN$4,,-Sens)=Tout_JF_P,NOT(NETWORKDAYS.INTL(OFFSET(AN$4,,-Sens),OFFSET(AN$4,,-Sens),Chômés)))),IF(OR(AN$4=Tout_JF_P,NOT(NETWORKDAYS.INTL(AN$4,AN$4,Chômés))),"*",Montant),
"")))))),"")</f>
        <v/>
      </c>
      <c r="AO22" s="62" t="str">
        <f t="array" aca="1" ref="AO22" ca="1">IFERROR(IF(AO$4&lt;$D22,"",
IF(AO$4&gt;La_Dernière_Opération,"",
IF(AO$4=La_Dernière_Opération,Montant,
IF(AO$4=$D22,IF(OR(AO$4=Tout_JF_P,NOT(NETWORKDAYS.INTL(AO$4,AO$4,Chômés))),"*",Montant),
IF(_T_E=AO$4,IF(OR(AO$4=Tout_JF_P,NOT(NETWORKDAYS.INTL(AO$4,AO$4,Chômés))),"*",Montant),
IF(AND(OFFSET(AO22,,-Sens)&lt;&gt;"",OR(OFFSET(AO$4,,-Sens)=Tout_JF_P,NOT(NETWORKDAYS.INTL(OFFSET(AO$4,,-Sens),OFFSET(AO$4,,-Sens),Chômés)))),IF(OR(AO$4=Tout_JF_P,NOT(NETWORKDAYS.INTL(AO$4,AO$4,Chômés))),"*",Montant),
"")))))),"")</f>
        <v/>
      </c>
      <c r="AP22" s="62" t="str">
        <f t="array" aca="1" ref="AP22" ca="1">IFERROR(IF(AP$4&lt;$D22,"",
IF(AP$4&gt;La_Dernière_Opération,"",
IF(AP$4=La_Dernière_Opération,Montant,
IF(AP$4=$D22,IF(OR(AP$4=Tout_JF_P,NOT(NETWORKDAYS.INTL(AP$4,AP$4,Chômés))),"*",Montant),
IF(_T_E=AP$4,IF(OR(AP$4=Tout_JF_P,NOT(NETWORKDAYS.INTL(AP$4,AP$4,Chômés))),"*",Montant),
IF(AND(OFFSET(AP22,,-Sens)&lt;&gt;"",OR(OFFSET(AP$4,,-Sens)=Tout_JF_P,NOT(NETWORKDAYS.INTL(OFFSET(AP$4,,-Sens),OFFSET(AP$4,,-Sens),Chômés)))),IF(OR(AP$4=Tout_JF_P,NOT(NETWORKDAYS.INTL(AP$4,AP$4,Chômés))),"*",Montant),
"")))))),"")</f>
        <v/>
      </c>
      <c r="AQ22" s="62" t="str">
        <f t="array" aca="1" ref="AQ22" ca="1">IFERROR(IF(AQ$4&lt;$D22,"",
IF(AQ$4&gt;La_Dernière_Opération,"",
IF(AQ$4=La_Dernière_Opération,Montant,
IF(AQ$4=$D22,IF(OR(AQ$4=Tout_JF_P,NOT(NETWORKDAYS.INTL(AQ$4,AQ$4,Chômés))),"*",Montant),
IF(_T_E=AQ$4,IF(OR(AQ$4=Tout_JF_P,NOT(NETWORKDAYS.INTL(AQ$4,AQ$4,Chômés))),"*",Montant),
IF(AND(OFFSET(AQ22,,-Sens)&lt;&gt;"",OR(OFFSET(AQ$4,,-Sens)=Tout_JF_P,NOT(NETWORKDAYS.INTL(OFFSET(AQ$4,,-Sens),OFFSET(AQ$4,,-Sens),Chômés)))),IF(OR(AQ$4=Tout_JF_P,NOT(NETWORKDAYS.INTL(AQ$4,AQ$4,Chômés))),"*",Montant),
"")))))),"")</f>
        <v/>
      </c>
      <c r="AR22" s="62" t="str">
        <f t="array" aca="1" ref="AR22" ca="1">IFERROR(IF(AR$4&lt;$D22,"",
IF(AR$4&gt;La_Dernière_Opération,"",
IF(AR$4=La_Dernière_Opération,Montant,
IF(AR$4=$D22,IF(OR(AR$4=Tout_JF_P,NOT(NETWORKDAYS.INTL(AR$4,AR$4,Chômés))),"*",Montant),
IF(_T_E=AR$4,IF(OR(AR$4=Tout_JF_P,NOT(NETWORKDAYS.INTL(AR$4,AR$4,Chômés))),"*",Montant),
IF(AND(OFFSET(AR22,,-Sens)&lt;&gt;"",OR(OFFSET(AR$4,,-Sens)=Tout_JF_P,NOT(NETWORKDAYS.INTL(OFFSET(AR$4,,-Sens),OFFSET(AR$4,,-Sens),Chômés)))),IF(OR(AR$4=Tout_JF_P,NOT(NETWORKDAYS.INTL(AR$4,AR$4,Chômés))),"*",Montant),
"")))))),"")</f>
        <v/>
      </c>
      <c r="AS22" s="62" t="str">
        <f t="array" aca="1" ref="AS22" ca="1">IFERROR(IF(AS$4&lt;$D22,"",
IF(AS$4&gt;La_Dernière_Opération,"",
IF(AS$4=La_Dernière_Opération,Montant,
IF(AS$4=$D22,IF(OR(AS$4=Tout_JF_P,NOT(NETWORKDAYS.INTL(AS$4,AS$4,Chômés))),"*",Montant),
IF(_T_E=AS$4,IF(OR(AS$4=Tout_JF_P,NOT(NETWORKDAYS.INTL(AS$4,AS$4,Chômés))),"*",Montant),
IF(AND(OFFSET(AS22,,-Sens)&lt;&gt;"",OR(OFFSET(AS$4,,-Sens)=Tout_JF_P,NOT(NETWORKDAYS.INTL(OFFSET(AS$4,,-Sens),OFFSET(AS$4,,-Sens),Chômés)))),IF(OR(AS$4=Tout_JF_P,NOT(NETWORKDAYS.INTL(AS$4,AS$4,Chômés))),"*",Montant),
"")))))),"")</f>
        <v/>
      </c>
      <c r="AT22" s="62" t="str">
        <f t="array" aca="1" ref="AT22" ca="1">IFERROR(IF(AT$4&lt;$D22,"",
IF(AT$4&gt;La_Dernière_Opération,"",
IF(AT$4=La_Dernière_Opération,Montant,
IF(AT$4=$D22,IF(OR(AT$4=Tout_JF_P,NOT(NETWORKDAYS.INTL(AT$4,AT$4,Chômés))),"*",Montant),
IF(_T_E=AT$4,IF(OR(AT$4=Tout_JF_P,NOT(NETWORKDAYS.INTL(AT$4,AT$4,Chômés))),"*",Montant),
IF(AND(OFFSET(AT22,,-Sens)&lt;&gt;"",OR(OFFSET(AT$4,,-Sens)=Tout_JF_P,NOT(NETWORKDAYS.INTL(OFFSET(AT$4,,-Sens),OFFSET(AT$4,,-Sens),Chômés)))),IF(OR(AT$4=Tout_JF_P,NOT(NETWORKDAYS.INTL(AT$4,AT$4,Chômés))),"*",Montant),
"")))))),"")</f>
        <v/>
      </c>
      <c r="AU22" s="62" t="str">
        <f t="array" aca="1" ref="AU22" ca="1">IFERROR(IF(AU$4&lt;$D22,"",
IF(AU$4&gt;La_Dernière_Opération,"",
IF(AU$4=La_Dernière_Opération,Montant,
IF(AU$4=$D22,IF(OR(AU$4=Tout_JF_P,NOT(NETWORKDAYS.INTL(AU$4,AU$4,Chômés))),"*",Montant),
IF(_T_E=AU$4,IF(OR(AU$4=Tout_JF_P,NOT(NETWORKDAYS.INTL(AU$4,AU$4,Chômés))),"*",Montant),
IF(AND(OFFSET(AU22,,-Sens)&lt;&gt;"",OR(OFFSET(AU$4,,-Sens)=Tout_JF_P,NOT(NETWORKDAYS.INTL(OFFSET(AU$4,,-Sens),OFFSET(AU$4,,-Sens),Chômés)))),IF(OR(AU$4=Tout_JF_P,NOT(NETWORKDAYS.INTL(AU$4,AU$4,Chômés))),"*",Montant),
"")))))),"")</f>
        <v/>
      </c>
      <c r="AV22" s="62" t="str">
        <f t="array" aca="1" ref="AV22" ca="1">IFERROR(IF(AV$4&lt;$D22,"",
IF(AV$4&gt;La_Dernière_Opération,"",
IF(AV$4=La_Dernière_Opération,Montant,
IF(AV$4=$D22,IF(OR(AV$4=Tout_JF_P,NOT(NETWORKDAYS.INTL(AV$4,AV$4,Chômés))),"*",Montant),
IF(_T_E=AV$4,IF(OR(AV$4=Tout_JF_P,NOT(NETWORKDAYS.INTL(AV$4,AV$4,Chômés))),"*",Montant),
IF(AND(OFFSET(AV22,,-Sens)&lt;&gt;"",OR(OFFSET(AV$4,,-Sens)=Tout_JF_P,NOT(NETWORKDAYS.INTL(OFFSET(AV$4,,-Sens),OFFSET(AV$4,,-Sens),Chômés)))),IF(OR(AV$4=Tout_JF_P,NOT(NETWORKDAYS.INTL(AV$4,AV$4,Chômés))),"*",Montant),
"")))))),"")</f>
        <v/>
      </c>
      <c r="AW22" s="62" t="str">
        <f t="array" aca="1" ref="AW22" ca="1">IFERROR(IF(AW$4&lt;$D22,"",
IF(AW$4&gt;La_Dernière_Opération,"",
IF(AW$4=La_Dernière_Opération,Montant,
IF(AW$4=$D22,IF(OR(AW$4=Tout_JF_P,NOT(NETWORKDAYS.INTL(AW$4,AW$4,Chômés))),"*",Montant),
IF(_T_E=AW$4,IF(OR(AW$4=Tout_JF_P,NOT(NETWORKDAYS.INTL(AW$4,AW$4,Chômés))),"*",Montant),
IF(AND(OFFSET(AW22,,-Sens)&lt;&gt;"",OR(OFFSET(AW$4,,-Sens)=Tout_JF_P,NOT(NETWORKDAYS.INTL(OFFSET(AW$4,,-Sens),OFFSET(AW$4,,-Sens),Chômés)))),IF(OR(AW$4=Tout_JF_P,NOT(NETWORKDAYS.INTL(AW$4,AW$4,Chômés))),"*",Montant),
"")))))),"")</f>
        <v/>
      </c>
      <c r="AX22" s="62" t="str">
        <f t="array" aca="1" ref="AX22" ca="1">IFERROR(IF(AX$4&lt;$D22,"",
IF(AX$4&gt;La_Dernière_Opération,"",
IF(AX$4=La_Dernière_Opération,Montant,
IF(AX$4=$D22,IF(OR(AX$4=Tout_JF_P,NOT(NETWORKDAYS.INTL(AX$4,AX$4,Chômés))),"*",Montant),
IF(_T_E=AX$4,IF(OR(AX$4=Tout_JF_P,NOT(NETWORKDAYS.INTL(AX$4,AX$4,Chômés))),"*",Montant),
IF(AND(OFFSET(AX22,,-Sens)&lt;&gt;"",OR(OFFSET(AX$4,,-Sens)=Tout_JF_P,NOT(NETWORKDAYS.INTL(OFFSET(AX$4,,-Sens),OFFSET(AX$4,,-Sens),Chômés)))),IF(OR(AX$4=Tout_JF_P,NOT(NETWORKDAYS.INTL(AX$4,AX$4,Chômés))),"*",Montant),
"")))))),"")</f>
        <v/>
      </c>
    </row>
    <row r="23" spans="1:50" ht="26.25" x14ac:dyDescent="0.25">
      <c r="A23" s="63" t="s">
        <v>130</v>
      </c>
      <c r="B23" s="44" t="s">
        <v>166</v>
      </c>
      <c r="C23" s="35"/>
      <c r="D23" s="56">
        <v>43840</v>
      </c>
      <c r="E23" s="30" t="s">
        <v>52</v>
      </c>
      <c r="F23" s="30">
        <v>10000</v>
      </c>
      <c r="G23" s="35"/>
      <c r="H23" s="56">
        <f t="array" aca="1" ref="H23" ca="1">IF(OR($D23=Fériés,$D23=Ponts,NOT(NETWORKDAYS.INTL($D23,$D23,Chômés))),"Erreur de",IF($D23="","Absence de",IFERROR(
IF($I23="Terminé","Opération",
IF(TODAY()&lt;=$D23,$D23,
IF($I23&lt;WORKDAY.INTL(Prochaine_Echéance,IF(OR(WORKDAY.INTL(Prochaine_Echéance,0,Chômés,Tout_JF_P)=Tout_JF_P),1,0)*Sens,Chômés,Tout_JF_P),
$I23,
WORKDAY.INTL(Prochaine_Echéance,IF(OR(WORKDAY.INTL(Prochaine_Echéance,0,Chômés,Tout_JF_P)=Tout_JF_P),1,0)*Sens,Chômés,Tout_JF_P))
)),
IF($D23="","Absence de","Erreur de"))))</f>
        <v>43900</v>
      </c>
      <c r="I23" s="60" t="str">
        <f t="array" aca="1" ref="I23" ca="1">IF(OR($D23=Fériés,$D23=Ponts,NOT(NETWORKDAYS.INTL($D23,$D23,Chômés))),"date de début",IFERROR(
IF(La_Dernière_Opération&gt;EDATE($D23,100),"Perpétuel",
IF(La_Dernière_Opération&lt;TODAY(),"Terminé",La_Dernière_Opération)),IF(AND(ISNUMBER($D23),$E23=""),"périodicité","date de début")))</f>
        <v>Perpétuel</v>
      </c>
      <c r="J23" s="40" t="str">
        <f t="array" aca="1" ref="J23" ca="1">IFERROR(IF(J$4&lt;$D23,"",
IF(J$4&gt;La_Dernière_Opération,"",
IF(J$4=La_Dernière_Opération,Montant,
IF(J$4=$D23,IF(OR(J$4=Tout_JF_P,NOT(NETWORKDAYS.INTL(J$4,J$4,Chômés))),"*",Montant),
IF(_T_E=J$4,IF(OR(J$4=Tout_JF_P,NOT(NETWORKDAYS.INTL(J$4,J$4,Chômés))),"*",Montant),
IF(AND(OFFSET(J23,,-Sens)&lt;&gt;"",OR(OFFSET(J$4,,-Sens)=Tout_JF_P,NOT(NETWORKDAYS.INTL(OFFSET(J$4,,-Sens),OFFSET(J$4,,-Sens),Chômés)))),IF(OR(J$4=Tout_JF_P,NOT(NETWORKDAYS.INTL(J$4,J$4,Chômés))),"*",Montant),
"")))))),"")</f>
        <v/>
      </c>
      <c r="K23" s="40" t="str">
        <f t="array" aca="1" ref="K23" ca="1">IFERROR(IF(K$4&lt;$D23,"",
IF(K$4&gt;La_Dernière_Opération,"",
IF(K$4=La_Dernière_Opération,Montant,
IF(K$4=$D23,IF(OR(K$4=Tout_JF_P,NOT(NETWORKDAYS.INTL(K$4,K$4,Chômés))),"*",Montant),
IF(_T_E=K$4,IF(OR(K$4=Tout_JF_P,NOT(NETWORKDAYS.INTL(K$4,K$4,Chômés))),"*",Montant),
IF(AND(OFFSET(K23,,-Sens)&lt;&gt;"",OR(OFFSET(K$4,,-Sens)=Tout_JF_P,NOT(NETWORKDAYS.INTL(OFFSET(K$4,,-Sens),OFFSET(K$4,,-Sens),Chômés)))),IF(OR(K$4=Tout_JF_P,NOT(NETWORKDAYS.INTL(K$4,K$4,Chômés))),"*",Montant),
"")))))),"")</f>
        <v/>
      </c>
      <c r="L23" s="40" t="str">
        <f t="array" aca="1" ref="L23" ca="1">IFERROR(IF(L$4&lt;$D23,"",
IF(L$4&gt;La_Dernière_Opération,"",
IF(L$4=La_Dernière_Opération,Montant,
IF(L$4=$D23,IF(OR(L$4=Tout_JF_P,NOT(NETWORKDAYS.INTL(L$4,L$4,Chômés))),"*",Montant),
IF(_T_E=L$4,IF(OR(L$4=Tout_JF_P,NOT(NETWORKDAYS.INTL(L$4,L$4,Chômés))),"*",Montant),
IF(AND(OFFSET(L23,,-Sens)&lt;&gt;"",OR(OFFSET(L$4,,-Sens)=Tout_JF_P,NOT(NETWORKDAYS.INTL(OFFSET(L$4,,-Sens),OFFSET(L$4,,-Sens),Chômés)))),IF(OR(L$4=Tout_JF_P,NOT(NETWORKDAYS.INTL(L$4,L$4,Chômés))),"*",Montant),
"")))))),"")</f>
        <v/>
      </c>
      <c r="M23" s="40" t="str">
        <f t="array" aca="1" ref="M23" ca="1">IFERROR(IF(M$4&lt;$D23,"",
IF(M$4&gt;La_Dernière_Opération,"",
IF(M$4=La_Dernière_Opération,Montant,
IF(M$4=$D23,IF(OR(M$4=Tout_JF_P,NOT(NETWORKDAYS.INTL(M$4,M$4,Chômés))),"*",Montant),
IF(_T_E=M$4,IF(OR(M$4=Tout_JF_P,NOT(NETWORKDAYS.INTL(M$4,M$4,Chômés))),"*",Montant),
IF(AND(OFFSET(M23,,-Sens)&lt;&gt;"",OR(OFFSET(M$4,,-Sens)=Tout_JF_P,NOT(NETWORKDAYS.INTL(OFFSET(M$4,,-Sens),OFFSET(M$4,,-Sens),Chômés)))),IF(OR(M$4=Tout_JF_P,NOT(NETWORKDAYS.INTL(M$4,M$4,Chômés))),"*",Montant),
"")))))),"")</f>
        <v/>
      </c>
      <c r="N23" s="40" t="str">
        <f t="array" aca="1" ref="N23" ca="1">IFERROR(IF(N$4&lt;$D23,"",
IF(N$4&gt;La_Dernière_Opération,"",
IF(N$4=La_Dernière_Opération,Montant,
IF(N$4=$D23,IF(OR(N$4=Tout_JF_P,NOT(NETWORKDAYS.INTL(N$4,N$4,Chômés))),"*",Montant),
IF(_T_E=N$4,IF(OR(N$4=Tout_JF_P,NOT(NETWORKDAYS.INTL(N$4,N$4,Chômés))),"*",Montant),
IF(AND(OFFSET(N23,,-Sens)&lt;&gt;"",OR(OFFSET(N$4,,-Sens)=Tout_JF_P,NOT(NETWORKDAYS.INTL(OFFSET(N$4,,-Sens),OFFSET(N$4,,-Sens),Chômés)))),IF(OR(N$4=Tout_JF_P,NOT(NETWORKDAYS.INTL(N$4,N$4,Chômés))),"*",Montant),
"")))))),"")</f>
        <v/>
      </c>
      <c r="O23" s="40" t="str">
        <f t="array" aca="1" ref="O23" ca="1">IFERROR(IF(O$4&lt;$D23,"",
IF(O$4&gt;La_Dernière_Opération,"",
IF(O$4=La_Dernière_Opération,Montant,
IF(O$4=$D23,IF(OR(O$4=Tout_JF_P,NOT(NETWORKDAYS.INTL(O$4,O$4,Chômés))),"*",Montant),
IF(_T_E=O$4,IF(OR(O$4=Tout_JF_P,NOT(NETWORKDAYS.INTL(O$4,O$4,Chômés))),"*",Montant),
IF(AND(OFFSET(O23,,-Sens)&lt;&gt;"",OR(OFFSET(O$4,,-Sens)=Tout_JF_P,NOT(NETWORKDAYS.INTL(OFFSET(O$4,,-Sens),OFFSET(O$4,,-Sens),Chômés)))),IF(OR(O$4=Tout_JF_P,NOT(NETWORKDAYS.INTL(O$4,O$4,Chômés))),"*",Montant),
"")))))),"")</f>
        <v/>
      </c>
      <c r="P23" s="40" t="str">
        <f t="array" aca="1" ref="P23" ca="1">IFERROR(IF(P$4&lt;$D23,"",
IF(P$4&gt;La_Dernière_Opération,"",
IF(P$4=La_Dernière_Opération,Montant,
IF(P$4=$D23,IF(OR(P$4=Tout_JF_P,NOT(NETWORKDAYS.INTL(P$4,P$4,Chômés))),"*",Montant),
IF(_T_E=P$4,IF(OR(P$4=Tout_JF_P,NOT(NETWORKDAYS.INTL(P$4,P$4,Chômés))),"*",Montant),
IF(AND(OFFSET(P23,,-Sens)&lt;&gt;"",OR(OFFSET(P$4,,-Sens)=Tout_JF_P,NOT(NETWORKDAYS.INTL(OFFSET(P$4,,-Sens),OFFSET(P$4,,-Sens),Chômés)))),IF(OR(P$4=Tout_JF_P,NOT(NETWORKDAYS.INTL(P$4,P$4,Chômés))),"*",Montant),
"")))))),"")</f>
        <v/>
      </c>
      <c r="Q23" s="40" t="str">
        <f t="array" aca="1" ref="Q23" ca="1">IFERROR(IF(Q$4&lt;$D23,"",
IF(Q$4&gt;La_Dernière_Opération,"",
IF(Q$4=La_Dernière_Opération,Montant,
IF(Q$4=$D23,IF(OR(Q$4=Tout_JF_P,NOT(NETWORKDAYS.INTL(Q$4,Q$4,Chômés))),"*",Montant),
IF(_T_E=Q$4,IF(OR(Q$4=Tout_JF_P,NOT(NETWORKDAYS.INTL(Q$4,Q$4,Chômés))),"*",Montant),
IF(AND(OFFSET(Q23,,-Sens)&lt;&gt;"",OR(OFFSET(Q$4,,-Sens)=Tout_JF_P,NOT(NETWORKDAYS.INTL(OFFSET(Q$4,,-Sens),OFFSET(Q$4,,-Sens),Chômés)))),IF(OR(Q$4=Tout_JF_P,NOT(NETWORKDAYS.INTL(Q$4,Q$4,Chômés))),"*",Montant),
"")))))),"")</f>
        <v/>
      </c>
      <c r="R23" s="62" t="str">
        <f t="array" aca="1" ref="R23" ca="1">IFERROR(IF(R$4&lt;$D23,"",
IF(R$4&gt;La_Dernière_Opération,"",
IF(R$4=La_Dernière_Opération,Montant,
IF(R$4=$D23,IF(OR(R$4=Tout_JF_P,NOT(NETWORKDAYS.INTL(R$4,R$4,Chômés))),"*",Montant),
IF(_T_E=R$4,IF(OR(R$4=Tout_JF_P,NOT(NETWORKDAYS.INTL(R$4,R$4,Chômés))),"*",Montant),
IF(AND(OFFSET(R23,,-Sens)&lt;&gt;"",OR(OFFSET(R$4,,-Sens)=Tout_JF_P,NOT(NETWORKDAYS.INTL(OFFSET(R$4,,-Sens),OFFSET(R$4,,-Sens),Chômés)))),IF(OR(R$4=Tout_JF_P,NOT(NETWORKDAYS.INTL(R$4,R$4,Chômés))),"*",Montant),
"")))))),"")</f>
        <v/>
      </c>
      <c r="S23" s="62" t="str">
        <f t="array" aca="1" ref="S23" ca="1">IFERROR(IF(S$4&lt;$D23,"",
IF(S$4&gt;La_Dernière_Opération,"",
IF(S$4=La_Dernière_Opération,Montant,
IF(S$4=$D23,IF(OR(S$4=Tout_JF_P,NOT(NETWORKDAYS.INTL(S$4,S$4,Chômés))),"*",Montant),
IF(_T_E=S$4,IF(OR(S$4=Tout_JF_P,NOT(NETWORKDAYS.INTL(S$4,S$4,Chômés))),"*",Montant),
IF(AND(OFFSET(S23,,-Sens)&lt;&gt;"",OR(OFFSET(S$4,,-Sens)=Tout_JF_P,NOT(NETWORKDAYS.INTL(OFFSET(S$4,,-Sens),OFFSET(S$4,,-Sens),Chômés)))),IF(OR(S$4=Tout_JF_P,NOT(NETWORKDAYS.INTL(S$4,S$4,Chômés))),"*",Montant),
"")))))),"")</f>
        <v/>
      </c>
      <c r="T23" s="62" t="str">
        <f t="array" aca="1" ref="T23" ca="1">IFERROR(IF(T$4&lt;$D23,"",
IF(T$4&gt;La_Dernière_Opération,"",
IF(T$4=La_Dernière_Opération,Montant,
IF(T$4=$D23,IF(OR(T$4=Tout_JF_P,NOT(NETWORKDAYS.INTL(T$4,T$4,Chômés))),"*",Montant),
IF(_T_E=T$4,IF(OR(T$4=Tout_JF_P,NOT(NETWORKDAYS.INTL(T$4,T$4,Chômés))),"*",Montant),
IF(AND(OFFSET(T23,,-Sens)&lt;&gt;"",OR(OFFSET(T$4,,-Sens)=Tout_JF_P,NOT(NETWORKDAYS.INTL(OFFSET(T$4,,-Sens),OFFSET(T$4,,-Sens),Chômés)))),IF(OR(T$4=Tout_JF_P,NOT(NETWORKDAYS.INTL(T$4,T$4,Chômés))),"*",Montant),
"")))))),"")</f>
        <v/>
      </c>
      <c r="U23" s="62" t="str">
        <f t="array" aca="1" ref="U23" ca="1">IFERROR(IF(U$4&lt;$D23,"",
IF(U$4&gt;La_Dernière_Opération,"",
IF(U$4=La_Dernière_Opération,Montant,
IF(U$4=$D23,IF(OR(U$4=Tout_JF_P,NOT(NETWORKDAYS.INTL(U$4,U$4,Chômés))),"*",Montant),
IF(_T_E=U$4,IF(OR(U$4=Tout_JF_P,NOT(NETWORKDAYS.INTL(U$4,U$4,Chômés))),"*",Montant),
IF(AND(OFFSET(U23,,-Sens)&lt;&gt;"",OR(OFFSET(U$4,,-Sens)=Tout_JF_P,NOT(NETWORKDAYS.INTL(OFFSET(U$4,,-Sens),OFFSET(U$4,,-Sens),Chômés)))),IF(OR(U$4=Tout_JF_P,NOT(NETWORKDAYS.INTL(U$4,U$4,Chômés))),"*",Montant),
"")))))),"")</f>
        <v/>
      </c>
      <c r="V23" s="62" t="str">
        <f t="array" aca="1" ref="V23" ca="1">IFERROR(IF(V$4&lt;$D23,"",
IF(V$4&gt;La_Dernière_Opération,"",
IF(V$4=La_Dernière_Opération,Montant,
IF(V$4=$D23,IF(OR(V$4=Tout_JF_P,NOT(NETWORKDAYS.INTL(V$4,V$4,Chômés))),"*",Montant),
IF(_T_E=V$4,IF(OR(V$4=Tout_JF_P,NOT(NETWORKDAYS.INTL(V$4,V$4,Chômés))),"*",Montant),
IF(AND(OFFSET(V23,,-Sens)&lt;&gt;"",OR(OFFSET(V$4,,-Sens)=Tout_JF_P,NOT(NETWORKDAYS.INTL(OFFSET(V$4,,-Sens),OFFSET(V$4,,-Sens),Chômés)))),IF(OR(V$4=Tout_JF_P,NOT(NETWORKDAYS.INTL(V$4,V$4,Chômés))),"*",Montant),
"")))))),"")</f>
        <v/>
      </c>
      <c r="W23" s="62" t="str">
        <f t="array" aca="1" ref="W23" ca="1">IFERROR(IF(W$4&lt;$D23,"",
IF(W$4&gt;La_Dernière_Opération,"",
IF(W$4=La_Dernière_Opération,Montant,
IF(W$4=$D23,IF(OR(W$4=Tout_JF_P,NOT(NETWORKDAYS.INTL(W$4,W$4,Chômés))),"*",Montant),
IF(_T_E=W$4,IF(OR(W$4=Tout_JF_P,NOT(NETWORKDAYS.INTL(W$4,W$4,Chômés))),"*",Montant),
IF(AND(OFFSET(W23,,-Sens)&lt;&gt;"",OR(OFFSET(W$4,,-Sens)=Tout_JF_P,NOT(NETWORKDAYS.INTL(OFFSET(W$4,,-Sens),OFFSET(W$4,,-Sens),Chômés)))),IF(OR(W$4=Tout_JF_P,NOT(NETWORKDAYS.INTL(W$4,W$4,Chômés))),"*",Montant),
"")))))),"")</f>
        <v/>
      </c>
      <c r="X23" s="62" t="str">
        <f t="array" aca="1" ref="X23" ca="1">IFERROR(IF(X$4&lt;$D23,"",
IF(X$4&gt;La_Dernière_Opération,"",
IF(X$4=La_Dernière_Opération,Montant,
IF(X$4=$D23,IF(OR(X$4=Tout_JF_P,NOT(NETWORKDAYS.INTL(X$4,X$4,Chômés))),"*",Montant),
IF(_T_E=X$4,IF(OR(X$4=Tout_JF_P,NOT(NETWORKDAYS.INTL(X$4,X$4,Chômés))),"*",Montant),
IF(AND(OFFSET(X23,,-Sens)&lt;&gt;"",OR(OFFSET(X$4,,-Sens)=Tout_JF_P,NOT(NETWORKDAYS.INTL(OFFSET(X$4,,-Sens),OFFSET(X$4,,-Sens),Chômés)))),IF(OR(X$4=Tout_JF_P,NOT(NETWORKDAYS.INTL(X$4,X$4,Chômés))),"*",Montant),
"")))))),"")</f>
        <v/>
      </c>
      <c r="Y23" s="62" t="str">
        <f t="array" aca="1" ref="Y23" ca="1">IFERROR(IF(Y$4&lt;$D23,"",
IF(Y$4&gt;La_Dernière_Opération,"",
IF(Y$4=La_Dernière_Opération,Montant,
IF(Y$4=$D23,IF(OR(Y$4=Tout_JF_P,NOT(NETWORKDAYS.INTL(Y$4,Y$4,Chômés))),"*",Montant),
IF(_T_E=Y$4,IF(OR(Y$4=Tout_JF_P,NOT(NETWORKDAYS.INTL(Y$4,Y$4,Chômés))),"*",Montant),
IF(AND(OFFSET(Y23,,-Sens)&lt;&gt;"",OR(OFFSET(Y$4,,-Sens)=Tout_JF_P,NOT(NETWORKDAYS.INTL(OFFSET(Y$4,,-Sens),OFFSET(Y$4,,-Sens),Chômés)))),IF(OR(Y$4=Tout_JF_P,NOT(NETWORKDAYS.INTL(Y$4,Y$4,Chômés))),"*",Montant),
"")))))),"")</f>
        <v/>
      </c>
      <c r="Z23" s="62" t="str">
        <f t="array" aca="1" ref="Z23" ca="1">IFERROR(IF(Z$4&lt;$D23,"",
IF(Z$4&gt;La_Dernière_Opération,"",
IF(Z$4=La_Dernière_Opération,Montant,
IF(Z$4=$D23,IF(OR(Z$4=Tout_JF_P,NOT(NETWORKDAYS.INTL(Z$4,Z$4,Chômés))),"*",Montant),
IF(_T_E=Z$4,IF(OR(Z$4=Tout_JF_P,NOT(NETWORKDAYS.INTL(Z$4,Z$4,Chômés))),"*",Montant),
IF(AND(OFFSET(Z23,,-Sens)&lt;&gt;"",OR(OFFSET(Z$4,,-Sens)=Tout_JF_P,NOT(NETWORKDAYS.INTL(OFFSET(Z$4,,-Sens),OFFSET(Z$4,,-Sens),Chômés)))),IF(OR(Z$4=Tout_JF_P,NOT(NETWORKDAYS.INTL(Z$4,Z$4,Chômés))),"*",Montant),
"")))))),"")</f>
        <v/>
      </c>
      <c r="AA23" s="62" t="str">
        <f t="array" aca="1" ref="AA23" ca="1">IFERROR(IF(AA$4&lt;$D23,"",
IF(AA$4&gt;La_Dernière_Opération,"",
IF(AA$4=La_Dernière_Opération,Montant,
IF(AA$4=$D23,IF(OR(AA$4=Tout_JF_P,NOT(NETWORKDAYS.INTL(AA$4,AA$4,Chômés))),"*",Montant),
IF(_T_E=AA$4,IF(OR(AA$4=Tout_JF_P,NOT(NETWORKDAYS.INTL(AA$4,AA$4,Chômés))),"*",Montant),
IF(AND(OFFSET(AA23,,-Sens)&lt;&gt;"",OR(OFFSET(AA$4,,-Sens)=Tout_JF_P,NOT(NETWORKDAYS.INTL(OFFSET(AA$4,,-Sens),OFFSET(AA$4,,-Sens),Chômés)))),IF(OR(AA$4=Tout_JF_P,NOT(NETWORKDAYS.INTL(AA$4,AA$4,Chômés))),"*",Montant),
"")))))),"")</f>
        <v/>
      </c>
      <c r="AB23" s="62" t="str">
        <f t="array" aca="1" ref="AB23" ca="1">IFERROR(IF(AB$4&lt;$D23,"",
IF(AB$4&gt;La_Dernière_Opération,"",
IF(AB$4=La_Dernière_Opération,Montant,
IF(AB$4=$D23,IF(OR(AB$4=Tout_JF_P,NOT(NETWORKDAYS.INTL(AB$4,AB$4,Chômés))),"*",Montant),
IF(_T_E=AB$4,IF(OR(AB$4=Tout_JF_P,NOT(NETWORKDAYS.INTL(AB$4,AB$4,Chômés))),"*",Montant),
IF(AND(OFFSET(AB23,,-Sens)&lt;&gt;"",OR(OFFSET(AB$4,,-Sens)=Tout_JF_P,NOT(NETWORKDAYS.INTL(OFFSET(AB$4,,-Sens),OFFSET(AB$4,,-Sens),Chômés)))),IF(OR(AB$4=Tout_JF_P,NOT(NETWORKDAYS.INTL(AB$4,AB$4,Chômés))),"*",Montant),
"")))))),"")</f>
        <v/>
      </c>
      <c r="AC23" s="62" t="str">
        <f t="array" aca="1" ref="AC23" ca="1">IFERROR(IF(AC$4&lt;$D23,"",
IF(AC$4&gt;La_Dernière_Opération,"",
IF(AC$4=La_Dernière_Opération,Montant,
IF(AC$4=$D23,IF(OR(AC$4=Tout_JF_P,NOT(NETWORKDAYS.INTL(AC$4,AC$4,Chômés))),"*",Montant),
IF(_T_E=AC$4,IF(OR(AC$4=Tout_JF_P,NOT(NETWORKDAYS.INTL(AC$4,AC$4,Chômés))),"*",Montant),
IF(AND(OFFSET(AC23,,-Sens)&lt;&gt;"",OR(OFFSET(AC$4,,-Sens)=Tout_JF_P,NOT(NETWORKDAYS.INTL(OFFSET(AC$4,,-Sens),OFFSET(AC$4,,-Sens),Chômés)))),IF(OR(AC$4=Tout_JF_P,NOT(NETWORKDAYS.INTL(AC$4,AC$4,Chômés))),"*",Montant),
"")))))),"")</f>
        <v/>
      </c>
      <c r="AD23" s="62" t="str">
        <f t="array" aca="1" ref="AD23" ca="1">IFERROR(IF(AD$4&lt;$D23,"",
IF(AD$4&gt;La_Dernière_Opération,"",
IF(AD$4=La_Dernière_Opération,Montant,
IF(AD$4=$D23,IF(OR(AD$4=Tout_JF_P,NOT(NETWORKDAYS.INTL(AD$4,AD$4,Chômés))),"*",Montant),
IF(_T_E=AD$4,IF(OR(AD$4=Tout_JF_P,NOT(NETWORKDAYS.INTL(AD$4,AD$4,Chômés))),"*",Montant),
IF(AND(OFFSET(AD23,,-Sens)&lt;&gt;"",OR(OFFSET(AD$4,,-Sens)=Tout_JF_P,NOT(NETWORKDAYS.INTL(OFFSET(AD$4,,-Sens),OFFSET(AD$4,,-Sens),Chômés)))),IF(OR(AD$4=Tout_JF_P,NOT(NETWORKDAYS.INTL(AD$4,AD$4,Chômés))),"*",Montant),
"")))))),"")</f>
        <v/>
      </c>
      <c r="AE23" s="62" t="str">
        <f t="array" aca="1" ref="AE23" ca="1">IFERROR(IF(AE$4&lt;$D23,"",
IF(AE$4&gt;La_Dernière_Opération,"",
IF(AE$4=La_Dernière_Opération,Montant,
IF(AE$4=$D23,IF(OR(AE$4=Tout_JF_P,NOT(NETWORKDAYS.INTL(AE$4,AE$4,Chômés))),"*",Montant),
IF(_T_E=AE$4,IF(OR(AE$4=Tout_JF_P,NOT(NETWORKDAYS.INTL(AE$4,AE$4,Chômés))),"*",Montant),
IF(AND(OFFSET(AE23,,-Sens)&lt;&gt;"",OR(OFFSET(AE$4,,-Sens)=Tout_JF_P,NOT(NETWORKDAYS.INTL(OFFSET(AE$4,,-Sens),OFFSET(AE$4,,-Sens),Chômés)))),IF(OR(AE$4=Tout_JF_P,NOT(NETWORKDAYS.INTL(AE$4,AE$4,Chômés))),"*",Montant),
"")))))),"")</f>
        <v/>
      </c>
      <c r="AF23" s="62" t="str">
        <f t="array" aca="1" ref="AF23" ca="1">IFERROR(IF(AF$4&lt;$D23,"",
IF(AF$4&gt;La_Dernière_Opération,"",
IF(AF$4=La_Dernière_Opération,Montant,
IF(AF$4=$D23,IF(OR(AF$4=Tout_JF_P,NOT(NETWORKDAYS.INTL(AF$4,AF$4,Chômés))),"*",Montant),
IF(_T_E=AF$4,IF(OR(AF$4=Tout_JF_P,NOT(NETWORKDAYS.INTL(AF$4,AF$4,Chômés))),"*",Montant),
IF(AND(OFFSET(AF23,,-Sens)&lt;&gt;"",OR(OFFSET(AF$4,,-Sens)=Tout_JF_P,NOT(NETWORKDAYS.INTL(OFFSET(AF$4,,-Sens),OFFSET(AF$4,,-Sens),Chômés)))),IF(OR(AF$4=Tout_JF_P,NOT(NETWORKDAYS.INTL(AF$4,AF$4,Chômés))),"*",Montant),
"")))))),"")</f>
        <v/>
      </c>
      <c r="AG23" s="62" t="str">
        <f t="array" aca="1" ref="AG23" ca="1">IFERROR(IF(AG$4&lt;$D23,"",
IF(AG$4&gt;La_Dernière_Opération,"",
IF(AG$4=La_Dernière_Opération,Montant,
IF(AG$4=$D23,IF(OR(AG$4=Tout_JF_P,NOT(NETWORKDAYS.INTL(AG$4,AG$4,Chômés))),"*",Montant),
IF(_T_E=AG$4,IF(OR(AG$4=Tout_JF_P,NOT(NETWORKDAYS.INTL(AG$4,AG$4,Chômés))),"*",Montant),
IF(AND(OFFSET(AG23,,-Sens)&lt;&gt;"",OR(OFFSET(AG$4,,-Sens)=Tout_JF_P,NOT(NETWORKDAYS.INTL(OFFSET(AG$4,,-Sens),OFFSET(AG$4,,-Sens),Chômés)))),IF(OR(AG$4=Tout_JF_P,NOT(NETWORKDAYS.INTL(AG$4,AG$4,Chômés))),"*",Montant),
"")))))),"")</f>
        <v>VM</v>
      </c>
      <c r="AH23" s="62" t="str">
        <f t="array" aca="1" ref="AH23" ca="1">IFERROR(IF(AH$4&lt;$D23,"",
IF(AH$4&gt;La_Dernière_Opération,"",
IF(AH$4=La_Dernière_Opération,Montant,
IF(AH$4=$D23,IF(OR(AH$4=Tout_JF_P,NOT(NETWORKDAYS.INTL(AH$4,AH$4,Chômés))),"*",Montant),
IF(_T_E=AH$4,IF(OR(AH$4=Tout_JF_P,NOT(NETWORKDAYS.INTL(AH$4,AH$4,Chômés))),"*",Montant),
IF(AND(OFFSET(AH23,,-Sens)&lt;&gt;"",OR(OFFSET(AH$4,,-Sens)=Tout_JF_P,NOT(NETWORKDAYS.INTL(OFFSET(AH$4,,-Sens),OFFSET(AH$4,,-Sens),Chômés)))),IF(OR(AH$4=Tout_JF_P,NOT(NETWORKDAYS.INTL(AH$4,AH$4,Chômés))),"*",Montant),
"")))))),"")</f>
        <v/>
      </c>
      <c r="AI23" s="62" t="str">
        <f t="array" aca="1" ref="AI23" ca="1">IFERROR(IF(AI$4&lt;$D23,"",
IF(AI$4&gt;La_Dernière_Opération,"",
IF(AI$4=La_Dernière_Opération,Montant,
IF(AI$4=$D23,IF(OR(AI$4=Tout_JF_P,NOT(NETWORKDAYS.INTL(AI$4,AI$4,Chômés))),"*",Montant),
IF(_T_E=AI$4,IF(OR(AI$4=Tout_JF_P,NOT(NETWORKDAYS.INTL(AI$4,AI$4,Chômés))),"*",Montant),
IF(AND(OFFSET(AI23,,-Sens)&lt;&gt;"",OR(OFFSET(AI$4,,-Sens)=Tout_JF_P,NOT(NETWORKDAYS.INTL(OFFSET(AI$4,,-Sens),OFFSET(AI$4,,-Sens),Chômés)))),IF(OR(AI$4=Tout_JF_P,NOT(NETWORKDAYS.INTL(AI$4,AI$4,Chômés))),"*",Montant),
"")))))),"")</f>
        <v/>
      </c>
      <c r="AJ23" s="62" t="str">
        <f t="array" aca="1" ref="AJ23" ca="1">IFERROR(IF(AJ$4&lt;$D23,"",
IF(AJ$4&gt;La_Dernière_Opération,"",
IF(AJ$4=La_Dernière_Opération,Montant,
IF(AJ$4=$D23,IF(OR(AJ$4=Tout_JF_P,NOT(NETWORKDAYS.INTL(AJ$4,AJ$4,Chômés))),"*",Montant),
IF(_T_E=AJ$4,IF(OR(AJ$4=Tout_JF_P,NOT(NETWORKDAYS.INTL(AJ$4,AJ$4,Chômés))),"*",Montant),
IF(AND(OFFSET(AJ23,,-Sens)&lt;&gt;"",OR(OFFSET(AJ$4,,-Sens)=Tout_JF_P,NOT(NETWORKDAYS.INTL(OFFSET(AJ$4,,-Sens),OFFSET(AJ$4,,-Sens),Chômés)))),IF(OR(AJ$4=Tout_JF_P,NOT(NETWORKDAYS.INTL(AJ$4,AJ$4,Chômés))),"*",Montant),
"")))))),"")</f>
        <v/>
      </c>
      <c r="AK23" s="62" t="str">
        <f t="array" aca="1" ref="AK23" ca="1">IFERROR(IF(AK$4&lt;$D23,"",
IF(AK$4&gt;La_Dernière_Opération,"",
IF(AK$4=La_Dernière_Opération,Montant,
IF(AK$4=$D23,IF(OR(AK$4=Tout_JF_P,NOT(NETWORKDAYS.INTL(AK$4,AK$4,Chômés))),"*",Montant),
IF(_T_E=AK$4,IF(OR(AK$4=Tout_JF_P,NOT(NETWORKDAYS.INTL(AK$4,AK$4,Chômés))),"*",Montant),
IF(AND(OFFSET(AK23,,-Sens)&lt;&gt;"",OR(OFFSET(AK$4,,-Sens)=Tout_JF_P,NOT(NETWORKDAYS.INTL(OFFSET(AK$4,,-Sens),OFFSET(AK$4,,-Sens),Chômés)))),IF(OR(AK$4=Tout_JF_P,NOT(NETWORKDAYS.INTL(AK$4,AK$4,Chômés))),"*",Montant),
"")))))),"")</f>
        <v/>
      </c>
      <c r="AL23" s="62" t="str">
        <f t="array" aca="1" ref="AL23" ca="1">IFERROR(IF(AL$4&lt;$D23,"",
IF(AL$4&gt;La_Dernière_Opération,"",
IF(AL$4=La_Dernière_Opération,Montant,
IF(AL$4=$D23,IF(OR(AL$4=Tout_JF_P,NOT(NETWORKDAYS.INTL(AL$4,AL$4,Chômés))),"*",Montant),
IF(_T_E=AL$4,IF(OR(AL$4=Tout_JF_P,NOT(NETWORKDAYS.INTL(AL$4,AL$4,Chômés))),"*",Montant),
IF(AND(OFFSET(AL23,,-Sens)&lt;&gt;"",OR(OFFSET(AL$4,,-Sens)=Tout_JF_P,NOT(NETWORKDAYS.INTL(OFFSET(AL$4,,-Sens),OFFSET(AL$4,,-Sens),Chômés)))),IF(OR(AL$4=Tout_JF_P,NOT(NETWORKDAYS.INTL(AL$4,AL$4,Chômés))),"*",Montant),
"")))))),"")</f>
        <v/>
      </c>
      <c r="AM23" s="62" t="str">
        <f t="array" aca="1" ref="AM23" ca="1">IFERROR(IF(AM$4&lt;$D23,"",
IF(AM$4&gt;La_Dernière_Opération,"",
IF(AM$4=La_Dernière_Opération,Montant,
IF(AM$4=$D23,IF(OR(AM$4=Tout_JF_P,NOT(NETWORKDAYS.INTL(AM$4,AM$4,Chômés))),"*",Montant),
IF(_T_E=AM$4,IF(OR(AM$4=Tout_JF_P,NOT(NETWORKDAYS.INTL(AM$4,AM$4,Chômés))),"*",Montant),
IF(AND(OFFSET(AM23,,-Sens)&lt;&gt;"",OR(OFFSET(AM$4,,-Sens)=Tout_JF_P,NOT(NETWORKDAYS.INTL(OFFSET(AM$4,,-Sens),OFFSET(AM$4,,-Sens),Chômés)))),IF(OR(AM$4=Tout_JF_P,NOT(NETWORKDAYS.INTL(AM$4,AM$4,Chômés))),"*",Montant),
"")))))),"")</f>
        <v/>
      </c>
      <c r="AN23" s="62" t="str">
        <f t="array" aca="1" ref="AN23" ca="1">IFERROR(IF(AN$4&lt;$D23,"",
IF(AN$4&gt;La_Dernière_Opération,"",
IF(AN$4=La_Dernière_Opération,Montant,
IF(AN$4=$D23,IF(OR(AN$4=Tout_JF_P,NOT(NETWORKDAYS.INTL(AN$4,AN$4,Chômés))),"*",Montant),
IF(_T_E=AN$4,IF(OR(AN$4=Tout_JF_P,NOT(NETWORKDAYS.INTL(AN$4,AN$4,Chômés))),"*",Montant),
IF(AND(OFFSET(AN23,,-Sens)&lt;&gt;"",OR(OFFSET(AN$4,,-Sens)=Tout_JF_P,NOT(NETWORKDAYS.INTL(OFFSET(AN$4,,-Sens),OFFSET(AN$4,,-Sens),Chômés)))),IF(OR(AN$4=Tout_JF_P,NOT(NETWORKDAYS.INTL(AN$4,AN$4,Chômés))),"*",Montant),
"")))))),"")</f>
        <v/>
      </c>
      <c r="AO23" s="62" t="str">
        <f t="array" aca="1" ref="AO23" ca="1">IFERROR(IF(AO$4&lt;$D23,"",
IF(AO$4&gt;La_Dernière_Opération,"",
IF(AO$4=La_Dernière_Opération,Montant,
IF(AO$4=$D23,IF(OR(AO$4=Tout_JF_P,NOT(NETWORKDAYS.INTL(AO$4,AO$4,Chômés))),"*",Montant),
IF(_T_E=AO$4,IF(OR(AO$4=Tout_JF_P,NOT(NETWORKDAYS.INTL(AO$4,AO$4,Chômés))),"*",Montant),
IF(AND(OFFSET(AO23,,-Sens)&lt;&gt;"",OR(OFFSET(AO$4,,-Sens)=Tout_JF_P,NOT(NETWORKDAYS.INTL(OFFSET(AO$4,,-Sens),OFFSET(AO$4,,-Sens),Chômés)))),IF(OR(AO$4=Tout_JF_P,NOT(NETWORKDAYS.INTL(AO$4,AO$4,Chômés))),"*",Montant),
"")))))),"")</f>
        <v/>
      </c>
      <c r="AP23" s="62" t="str">
        <f t="array" aca="1" ref="AP23" ca="1">IFERROR(IF(AP$4&lt;$D23,"",
IF(AP$4&gt;La_Dernière_Opération,"",
IF(AP$4=La_Dernière_Opération,Montant,
IF(AP$4=$D23,IF(OR(AP$4=Tout_JF_P,NOT(NETWORKDAYS.INTL(AP$4,AP$4,Chômés))),"*",Montant),
IF(_T_E=AP$4,IF(OR(AP$4=Tout_JF_P,NOT(NETWORKDAYS.INTL(AP$4,AP$4,Chômés))),"*",Montant),
IF(AND(OFFSET(AP23,,-Sens)&lt;&gt;"",OR(OFFSET(AP$4,,-Sens)=Tout_JF_P,NOT(NETWORKDAYS.INTL(OFFSET(AP$4,,-Sens),OFFSET(AP$4,,-Sens),Chômés)))),IF(OR(AP$4=Tout_JF_P,NOT(NETWORKDAYS.INTL(AP$4,AP$4,Chômés))),"*",Montant),
"")))))),"")</f>
        <v/>
      </c>
      <c r="AQ23" s="62" t="str">
        <f t="array" aca="1" ref="AQ23" ca="1">IFERROR(IF(AQ$4&lt;$D23,"",
IF(AQ$4&gt;La_Dernière_Opération,"",
IF(AQ$4=La_Dernière_Opération,Montant,
IF(AQ$4=$D23,IF(OR(AQ$4=Tout_JF_P,NOT(NETWORKDAYS.INTL(AQ$4,AQ$4,Chômés))),"*",Montant),
IF(_T_E=AQ$4,IF(OR(AQ$4=Tout_JF_P,NOT(NETWORKDAYS.INTL(AQ$4,AQ$4,Chômés))),"*",Montant),
IF(AND(OFFSET(AQ23,,-Sens)&lt;&gt;"",OR(OFFSET(AQ$4,,-Sens)=Tout_JF_P,NOT(NETWORKDAYS.INTL(OFFSET(AQ$4,,-Sens),OFFSET(AQ$4,,-Sens),Chômés)))),IF(OR(AQ$4=Tout_JF_P,NOT(NETWORKDAYS.INTL(AQ$4,AQ$4,Chômés))),"*",Montant),
"")))))),"")</f>
        <v/>
      </c>
      <c r="AR23" s="62" t="str">
        <f t="array" aca="1" ref="AR23" ca="1">IFERROR(IF(AR$4&lt;$D23,"",
IF(AR$4&gt;La_Dernière_Opération,"",
IF(AR$4=La_Dernière_Opération,Montant,
IF(AR$4=$D23,IF(OR(AR$4=Tout_JF_P,NOT(NETWORKDAYS.INTL(AR$4,AR$4,Chômés))),"*",Montant),
IF(_T_E=AR$4,IF(OR(AR$4=Tout_JF_P,NOT(NETWORKDAYS.INTL(AR$4,AR$4,Chômés))),"*",Montant),
IF(AND(OFFSET(AR23,,-Sens)&lt;&gt;"",OR(OFFSET(AR$4,,-Sens)=Tout_JF_P,NOT(NETWORKDAYS.INTL(OFFSET(AR$4,,-Sens),OFFSET(AR$4,,-Sens),Chômés)))),IF(OR(AR$4=Tout_JF_P,NOT(NETWORKDAYS.INTL(AR$4,AR$4,Chômés))),"*",Montant),
"")))))),"")</f>
        <v/>
      </c>
      <c r="AS23" s="62" t="str">
        <f t="array" aca="1" ref="AS23" ca="1">IFERROR(IF(AS$4&lt;$D23,"",
IF(AS$4&gt;La_Dernière_Opération,"",
IF(AS$4=La_Dernière_Opération,Montant,
IF(AS$4=$D23,IF(OR(AS$4=Tout_JF_P,NOT(NETWORKDAYS.INTL(AS$4,AS$4,Chômés))),"*",Montant),
IF(_T_E=AS$4,IF(OR(AS$4=Tout_JF_P,NOT(NETWORKDAYS.INTL(AS$4,AS$4,Chômés))),"*",Montant),
IF(AND(OFFSET(AS23,,-Sens)&lt;&gt;"",OR(OFFSET(AS$4,,-Sens)=Tout_JF_P,NOT(NETWORKDAYS.INTL(OFFSET(AS$4,,-Sens),OFFSET(AS$4,,-Sens),Chômés)))),IF(OR(AS$4=Tout_JF_P,NOT(NETWORKDAYS.INTL(AS$4,AS$4,Chômés))),"*",Montant),
"")))))),"")</f>
        <v/>
      </c>
      <c r="AT23" s="62" t="str">
        <f t="array" aca="1" ref="AT23" ca="1">IFERROR(IF(AT$4&lt;$D23,"",
IF(AT$4&gt;La_Dernière_Opération,"",
IF(AT$4=La_Dernière_Opération,Montant,
IF(AT$4=$D23,IF(OR(AT$4=Tout_JF_P,NOT(NETWORKDAYS.INTL(AT$4,AT$4,Chômés))),"*",Montant),
IF(_T_E=AT$4,IF(OR(AT$4=Tout_JF_P,NOT(NETWORKDAYS.INTL(AT$4,AT$4,Chômés))),"*",Montant),
IF(AND(OFFSET(AT23,,-Sens)&lt;&gt;"",OR(OFFSET(AT$4,,-Sens)=Tout_JF_P,NOT(NETWORKDAYS.INTL(OFFSET(AT$4,,-Sens),OFFSET(AT$4,,-Sens),Chômés)))),IF(OR(AT$4=Tout_JF_P,NOT(NETWORKDAYS.INTL(AT$4,AT$4,Chômés))),"*",Montant),
"")))))),"")</f>
        <v/>
      </c>
      <c r="AU23" s="62" t="str">
        <f t="array" aca="1" ref="AU23" ca="1">IFERROR(IF(AU$4&lt;$D23,"",
IF(AU$4&gt;La_Dernière_Opération,"",
IF(AU$4=La_Dernière_Opération,Montant,
IF(AU$4=$D23,IF(OR(AU$4=Tout_JF_P,NOT(NETWORKDAYS.INTL(AU$4,AU$4,Chômés))),"*",Montant),
IF(_T_E=AU$4,IF(OR(AU$4=Tout_JF_P,NOT(NETWORKDAYS.INTL(AU$4,AU$4,Chômés))),"*",Montant),
IF(AND(OFFSET(AU23,,-Sens)&lt;&gt;"",OR(OFFSET(AU$4,,-Sens)=Tout_JF_P,NOT(NETWORKDAYS.INTL(OFFSET(AU$4,,-Sens),OFFSET(AU$4,,-Sens),Chômés)))),IF(OR(AU$4=Tout_JF_P,NOT(NETWORKDAYS.INTL(AU$4,AU$4,Chômés))),"*",Montant),
"")))))),"")</f>
        <v/>
      </c>
      <c r="AV23" s="62" t="str">
        <f t="array" aca="1" ref="AV23" ca="1">IFERROR(IF(AV$4&lt;$D23,"",
IF(AV$4&gt;La_Dernière_Opération,"",
IF(AV$4=La_Dernière_Opération,Montant,
IF(AV$4=$D23,IF(OR(AV$4=Tout_JF_P,NOT(NETWORKDAYS.INTL(AV$4,AV$4,Chômés))),"*",Montant),
IF(_T_E=AV$4,IF(OR(AV$4=Tout_JF_P,NOT(NETWORKDAYS.INTL(AV$4,AV$4,Chômés))),"*",Montant),
IF(AND(OFFSET(AV23,,-Sens)&lt;&gt;"",OR(OFFSET(AV$4,,-Sens)=Tout_JF_P,NOT(NETWORKDAYS.INTL(OFFSET(AV$4,,-Sens),OFFSET(AV$4,,-Sens),Chômés)))),IF(OR(AV$4=Tout_JF_P,NOT(NETWORKDAYS.INTL(AV$4,AV$4,Chômés))),"*",Montant),
"")))))),"")</f>
        <v/>
      </c>
      <c r="AW23" s="62" t="str">
        <f t="array" aca="1" ref="AW23" ca="1">IFERROR(IF(AW$4&lt;$D23,"",
IF(AW$4&gt;La_Dernière_Opération,"",
IF(AW$4=La_Dernière_Opération,Montant,
IF(AW$4=$D23,IF(OR(AW$4=Tout_JF_P,NOT(NETWORKDAYS.INTL(AW$4,AW$4,Chômés))),"*",Montant),
IF(_T_E=AW$4,IF(OR(AW$4=Tout_JF_P,NOT(NETWORKDAYS.INTL(AW$4,AW$4,Chômés))),"*",Montant),
IF(AND(OFFSET(AW23,,-Sens)&lt;&gt;"",OR(OFFSET(AW$4,,-Sens)=Tout_JF_P,NOT(NETWORKDAYS.INTL(OFFSET(AW$4,,-Sens),OFFSET(AW$4,,-Sens),Chômés)))),IF(OR(AW$4=Tout_JF_P,NOT(NETWORKDAYS.INTL(AW$4,AW$4,Chômés))),"*",Montant),
"")))))),"")</f>
        <v/>
      </c>
      <c r="AX23" s="62" t="str">
        <f t="array" aca="1" ref="AX23" ca="1">IFERROR(IF(AX$4&lt;$D23,"",
IF(AX$4&gt;La_Dernière_Opération,"",
IF(AX$4=La_Dernière_Opération,Montant,
IF(AX$4=$D23,IF(OR(AX$4=Tout_JF_P,NOT(NETWORKDAYS.INTL(AX$4,AX$4,Chômés))),"*",Montant),
IF(_T_E=AX$4,IF(OR(AX$4=Tout_JF_P,NOT(NETWORKDAYS.INTL(AX$4,AX$4,Chômés))),"*",Montant),
IF(AND(OFFSET(AX23,,-Sens)&lt;&gt;"",OR(OFFSET(AX$4,,-Sens)=Tout_JF_P,NOT(NETWORKDAYS.INTL(OFFSET(AX$4,,-Sens),OFFSET(AX$4,,-Sens),Chômés)))),IF(OR(AX$4=Tout_JF_P,NOT(NETWORKDAYS.INTL(AX$4,AX$4,Chômés))),"*",Montant),
"")))))),"")</f>
        <v/>
      </c>
    </row>
    <row r="24" spans="1:50" ht="26.25" x14ac:dyDescent="0.25">
      <c r="A24" s="63" t="s">
        <v>131</v>
      </c>
      <c r="B24" s="44" t="s">
        <v>166</v>
      </c>
      <c r="C24" s="35"/>
      <c r="D24" s="56">
        <v>43809</v>
      </c>
      <c r="E24" s="30" t="s">
        <v>52</v>
      </c>
      <c r="F24" s="30">
        <v>10000</v>
      </c>
      <c r="G24" s="35"/>
      <c r="H24" s="56">
        <f t="array" aca="1" ref="H24" ca="1">IF(OR($D24=Fériés,$D24=Ponts,NOT(NETWORKDAYS.INTL($D24,$D24,Chômés))),"Erreur de",IF($D24="","Absence de",IFERROR(
IF($I24="Terminé","Opération",
IF(TODAY()&lt;=$D24,$D24,
IF($I24&lt;WORKDAY.INTL(Prochaine_Echéance,IF(OR(WORKDAY.INTL(Prochaine_Echéance,0,Chômés,Tout_JF_P)=Tout_JF_P),1,0)*Sens,Chômés,Tout_JF_P),
$I24,
WORKDAY.INTL(Prochaine_Echéance,IF(OR(WORKDAY.INTL(Prochaine_Echéance,0,Chômés,Tout_JF_P)=Tout_JF_P),1,0)*Sens,Chômés,Tout_JF_P))
)),
IF($D24="","Absence de","Erreur de"))))</f>
        <v>43900</v>
      </c>
      <c r="I24" s="60" t="str">
        <f t="array" aca="1" ref="I24" ca="1">IF(OR($D24=Fériés,$D24=Ponts,NOT(NETWORKDAYS.INTL($D24,$D24,Chômés))),"date de début",IFERROR(
IF(La_Dernière_Opération&gt;EDATE($D24,100),"Perpétuel",
IF(La_Dernière_Opération&lt;TODAY(),"Terminé",La_Dernière_Opération)),IF(AND(ISNUMBER($D24),$E24=""),"périodicité","date de début")))</f>
        <v>Perpétuel</v>
      </c>
      <c r="J24" s="40" t="str">
        <f t="array" aca="1" ref="J24" ca="1">IFERROR(IF(J$4&lt;$D24,"",
IF(J$4&gt;La_Dernière_Opération,"",
IF(J$4=La_Dernière_Opération,Montant,
IF(J$4=$D24,IF(OR(J$4=Tout_JF_P,NOT(NETWORKDAYS.INTL(J$4,J$4,Chômés))),"*",Montant),
IF(_T_E=J$4,IF(OR(J$4=Tout_JF_P,NOT(NETWORKDAYS.INTL(J$4,J$4,Chômés))),"*",Montant),
IF(AND(OFFSET(J24,,-Sens)&lt;&gt;"",OR(OFFSET(J$4,,-Sens)=Tout_JF_P,NOT(NETWORKDAYS.INTL(OFFSET(J$4,,-Sens),OFFSET(J$4,,-Sens),Chômés)))),IF(OR(J$4=Tout_JF_P,NOT(NETWORKDAYS.INTL(J$4,J$4,Chômés))),"*",Montant),
"")))))),"")</f>
        <v/>
      </c>
      <c r="K24" s="40" t="str">
        <f t="array" aca="1" ref="K24" ca="1">IFERROR(IF(K$4&lt;$D24,"",
IF(K$4&gt;La_Dernière_Opération,"",
IF(K$4=La_Dernière_Opération,Montant,
IF(K$4=$D24,IF(OR(K$4=Tout_JF_P,NOT(NETWORKDAYS.INTL(K$4,K$4,Chômés))),"*",Montant),
IF(_T_E=K$4,IF(OR(K$4=Tout_JF_P,NOT(NETWORKDAYS.INTL(K$4,K$4,Chômés))),"*",Montant),
IF(AND(OFFSET(K24,,-Sens)&lt;&gt;"",OR(OFFSET(K$4,,-Sens)=Tout_JF_P,NOT(NETWORKDAYS.INTL(OFFSET(K$4,,-Sens),OFFSET(K$4,,-Sens),Chômés)))),IF(OR(K$4=Tout_JF_P,NOT(NETWORKDAYS.INTL(K$4,K$4,Chômés))),"*",Montant),
"")))))),"")</f>
        <v/>
      </c>
      <c r="L24" s="40" t="str">
        <f t="array" aca="1" ref="L24" ca="1">IFERROR(IF(L$4&lt;$D24,"",
IF(L$4&gt;La_Dernière_Opération,"",
IF(L$4=La_Dernière_Opération,Montant,
IF(L$4=$D24,IF(OR(L$4=Tout_JF_P,NOT(NETWORKDAYS.INTL(L$4,L$4,Chômés))),"*",Montant),
IF(_T_E=L$4,IF(OR(L$4=Tout_JF_P,NOT(NETWORKDAYS.INTL(L$4,L$4,Chômés))),"*",Montant),
IF(AND(OFFSET(L24,,-Sens)&lt;&gt;"",OR(OFFSET(L$4,,-Sens)=Tout_JF_P,NOT(NETWORKDAYS.INTL(OFFSET(L$4,,-Sens),OFFSET(L$4,,-Sens),Chômés)))),IF(OR(L$4=Tout_JF_P,NOT(NETWORKDAYS.INTL(L$4,L$4,Chômés))),"*",Montant),
"")))))),"")</f>
        <v/>
      </c>
      <c r="M24" s="40" t="str">
        <f t="array" aca="1" ref="M24" ca="1">IFERROR(IF(M$4&lt;$D24,"",
IF(M$4&gt;La_Dernière_Opération,"",
IF(M$4=La_Dernière_Opération,Montant,
IF(M$4=$D24,IF(OR(M$4=Tout_JF_P,NOT(NETWORKDAYS.INTL(M$4,M$4,Chômés))),"*",Montant),
IF(_T_E=M$4,IF(OR(M$4=Tout_JF_P,NOT(NETWORKDAYS.INTL(M$4,M$4,Chômés))),"*",Montant),
IF(AND(OFFSET(M24,,-Sens)&lt;&gt;"",OR(OFFSET(M$4,,-Sens)=Tout_JF_P,NOT(NETWORKDAYS.INTL(OFFSET(M$4,,-Sens),OFFSET(M$4,,-Sens),Chômés)))),IF(OR(M$4=Tout_JF_P,NOT(NETWORKDAYS.INTL(M$4,M$4,Chômés))),"*",Montant),
"")))))),"")</f>
        <v/>
      </c>
      <c r="N24" s="40" t="str">
        <f t="array" aca="1" ref="N24" ca="1">IFERROR(IF(N$4&lt;$D24,"",
IF(N$4&gt;La_Dernière_Opération,"",
IF(N$4=La_Dernière_Opération,Montant,
IF(N$4=$D24,IF(OR(N$4=Tout_JF_P,NOT(NETWORKDAYS.INTL(N$4,N$4,Chômés))),"*",Montant),
IF(_T_E=N$4,IF(OR(N$4=Tout_JF_P,NOT(NETWORKDAYS.INTL(N$4,N$4,Chômés))),"*",Montant),
IF(AND(OFFSET(N24,,-Sens)&lt;&gt;"",OR(OFFSET(N$4,,-Sens)=Tout_JF_P,NOT(NETWORKDAYS.INTL(OFFSET(N$4,,-Sens),OFFSET(N$4,,-Sens),Chômés)))),IF(OR(N$4=Tout_JF_P,NOT(NETWORKDAYS.INTL(N$4,N$4,Chômés))),"*",Montant),
"")))))),"")</f>
        <v/>
      </c>
      <c r="O24" s="40" t="str">
        <f t="array" aca="1" ref="O24" ca="1">IFERROR(IF(O$4&lt;$D24,"",
IF(O$4&gt;La_Dernière_Opération,"",
IF(O$4=La_Dernière_Opération,Montant,
IF(O$4=$D24,IF(OR(O$4=Tout_JF_P,NOT(NETWORKDAYS.INTL(O$4,O$4,Chômés))),"*",Montant),
IF(_T_E=O$4,IF(OR(O$4=Tout_JF_P,NOT(NETWORKDAYS.INTL(O$4,O$4,Chômés))),"*",Montant),
IF(AND(OFFSET(O24,,-Sens)&lt;&gt;"",OR(OFFSET(O$4,,-Sens)=Tout_JF_P,NOT(NETWORKDAYS.INTL(OFFSET(O$4,,-Sens),OFFSET(O$4,,-Sens),Chômés)))),IF(OR(O$4=Tout_JF_P,NOT(NETWORKDAYS.INTL(O$4,O$4,Chômés))),"*",Montant),
"")))))),"")</f>
        <v/>
      </c>
      <c r="P24" s="40" t="str">
        <f t="array" aca="1" ref="P24" ca="1">IFERROR(IF(P$4&lt;$D24,"",
IF(P$4&gt;La_Dernière_Opération,"",
IF(P$4=La_Dernière_Opération,Montant,
IF(P$4=$D24,IF(OR(P$4=Tout_JF_P,NOT(NETWORKDAYS.INTL(P$4,P$4,Chômés))),"*",Montant),
IF(_T_E=P$4,IF(OR(P$4=Tout_JF_P,NOT(NETWORKDAYS.INTL(P$4,P$4,Chômés))),"*",Montant),
IF(AND(OFFSET(P24,,-Sens)&lt;&gt;"",OR(OFFSET(P$4,,-Sens)=Tout_JF_P,NOT(NETWORKDAYS.INTL(OFFSET(P$4,,-Sens),OFFSET(P$4,,-Sens),Chômés)))),IF(OR(P$4=Tout_JF_P,NOT(NETWORKDAYS.INTL(P$4,P$4,Chômés))),"*",Montant),
"")))))),"")</f>
        <v/>
      </c>
      <c r="Q24" s="40" t="str">
        <f t="array" aca="1" ref="Q24" ca="1">IFERROR(IF(Q$4&lt;$D24,"",
IF(Q$4&gt;La_Dernière_Opération,"",
IF(Q$4=La_Dernière_Opération,Montant,
IF(Q$4=$D24,IF(OR(Q$4=Tout_JF_P,NOT(NETWORKDAYS.INTL(Q$4,Q$4,Chômés))),"*",Montant),
IF(_T_E=Q$4,IF(OR(Q$4=Tout_JF_P,NOT(NETWORKDAYS.INTL(Q$4,Q$4,Chômés))),"*",Montant),
IF(AND(OFFSET(Q24,,-Sens)&lt;&gt;"",OR(OFFSET(Q$4,,-Sens)=Tout_JF_P,NOT(NETWORKDAYS.INTL(OFFSET(Q$4,,-Sens),OFFSET(Q$4,,-Sens),Chômés)))),IF(OR(Q$4=Tout_JF_P,NOT(NETWORKDAYS.INTL(Q$4,Q$4,Chômés))),"*",Montant),
"")))))),"")</f>
        <v/>
      </c>
      <c r="R24" s="62" t="str">
        <f t="array" aca="1" ref="R24" ca="1">IFERROR(IF(R$4&lt;$D24,"",
IF(R$4&gt;La_Dernière_Opération,"",
IF(R$4=La_Dernière_Opération,Montant,
IF(R$4=$D24,IF(OR(R$4=Tout_JF_P,NOT(NETWORKDAYS.INTL(R$4,R$4,Chômés))),"*",Montant),
IF(_T_E=R$4,IF(OR(R$4=Tout_JF_P,NOT(NETWORKDAYS.INTL(R$4,R$4,Chômés))),"*",Montant),
IF(AND(OFFSET(R24,,-Sens)&lt;&gt;"",OR(OFFSET(R$4,,-Sens)=Tout_JF_P,NOT(NETWORKDAYS.INTL(OFFSET(R$4,,-Sens),OFFSET(R$4,,-Sens),Chômés)))),IF(OR(R$4=Tout_JF_P,NOT(NETWORKDAYS.INTL(R$4,R$4,Chômés))),"*",Montant),
"")))))),"")</f>
        <v/>
      </c>
      <c r="S24" s="62" t="str">
        <f t="array" aca="1" ref="S24" ca="1">IFERROR(IF(S$4&lt;$D24,"",
IF(S$4&gt;La_Dernière_Opération,"",
IF(S$4=La_Dernière_Opération,Montant,
IF(S$4=$D24,IF(OR(S$4=Tout_JF_P,NOT(NETWORKDAYS.INTL(S$4,S$4,Chômés))),"*",Montant),
IF(_T_E=S$4,IF(OR(S$4=Tout_JF_P,NOT(NETWORKDAYS.INTL(S$4,S$4,Chômés))),"*",Montant),
IF(AND(OFFSET(S24,,-Sens)&lt;&gt;"",OR(OFFSET(S$4,,-Sens)=Tout_JF_P,NOT(NETWORKDAYS.INTL(OFFSET(S$4,,-Sens),OFFSET(S$4,,-Sens),Chômés)))),IF(OR(S$4=Tout_JF_P,NOT(NETWORKDAYS.INTL(S$4,S$4,Chômés))),"*",Montant),
"")))))),"")</f>
        <v/>
      </c>
      <c r="T24" s="62" t="str">
        <f t="array" aca="1" ref="T24" ca="1">IFERROR(IF(T$4&lt;$D24,"",
IF(T$4&gt;La_Dernière_Opération,"",
IF(T$4=La_Dernière_Opération,Montant,
IF(T$4=$D24,IF(OR(T$4=Tout_JF_P,NOT(NETWORKDAYS.INTL(T$4,T$4,Chômés))),"*",Montant),
IF(_T_E=T$4,IF(OR(T$4=Tout_JF_P,NOT(NETWORKDAYS.INTL(T$4,T$4,Chômés))),"*",Montant),
IF(AND(OFFSET(T24,,-Sens)&lt;&gt;"",OR(OFFSET(T$4,,-Sens)=Tout_JF_P,NOT(NETWORKDAYS.INTL(OFFSET(T$4,,-Sens),OFFSET(T$4,,-Sens),Chômés)))),IF(OR(T$4=Tout_JF_P,NOT(NETWORKDAYS.INTL(T$4,T$4,Chômés))),"*",Montant),
"")))))),"")</f>
        <v/>
      </c>
      <c r="U24" s="62" t="str">
        <f t="array" aca="1" ref="U24" ca="1">IFERROR(IF(U$4&lt;$D24,"",
IF(U$4&gt;La_Dernière_Opération,"",
IF(U$4=La_Dernière_Opération,Montant,
IF(U$4=$D24,IF(OR(U$4=Tout_JF_P,NOT(NETWORKDAYS.INTL(U$4,U$4,Chômés))),"*",Montant),
IF(_T_E=U$4,IF(OR(U$4=Tout_JF_P,NOT(NETWORKDAYS.INTL(U$4,U$4,Chômés))),"*",Montant),
IF(AND(OFFSET(U24,,-Sens)&lt;&gt;"",OR(OFFSET(U$4,,-Sens)=Tout_JF_P,NOT(NETWORKDAYS.INTL(OFFSET(U$4,,-Sens),OFFSET(U$4,,-Sens),Chômés)))),IF(OR(U$4=Tout_JF_P,NOT(NETWORKDAYS.INTL(U$4,U$4,Chômés))),"*",Montant),
"")))))),"")</f>
        <v/>
      </c>
      <c r="V24" s="62" t="str">
        <f t="array" aca="1" ref="V24" ca="1">IFERROR(IF(V$4&lt;$D24,"",
IF(V$4&gt;La_Dernière_Opération,"",
IF(V$4=La_Dernière_Opération,Montant,
IF(V$4=$D24,IF(OR(V$4=Tout_JF_P,NOT(NETWORKDAYS.INTL(V$4,V$4,Chômés))),"*",Montant),
IF(_T_E=V$4,IF(OR(V$4=Tout_JF_P,NOT(NETWORKDAYS.INTL(V$4,V$4,Chômés))),"*",Montant),
IF(AND(OFFSET(V24,,-Sens)&lt;&gt;"",OR(OFFSET(V$4,,-Sens)=Tout_JF_P,NOT(NETWORKDAYS.INTL(OFFSET(V$4,,-Sens),OFFSET(V$4,,-Sens),Chômés)))),IF(OR(V$4=Tout_JF_P,NOT(NETWORKDAYS.INTL(V$4,V$4,Chômés))),"*",Montant),
"")))))),"")</f>
        <v/>
      </c>
      <c r="W24" s="62" t="str">
        <f t="array" aca="1" ref="W24" ca="1">IFERROR(IF(W$4&lt;$D24,"",
IF(W$4&gt;La_Dernière_Opération,"",
IF(W$4=La_Dernière_Opération,Montant,
IF(W$4=$D24,IF(OR(W$4=Tout_JF_P,NOT(NETWORKDAYS.INTL(W$4,W$4,Chômés))),"*",Montant),
IF(_T_E=W$4,IF(OR(W$4=Tout_JF_P,NOT(NETWORKDAYS.INTL(W$4,W$4,Chômés))),"*",Montant),
IF(AND(OFFSET(W24,,-Sens)&lt;&gt;"",OR(OFFSET(W$4,,-Sens)=Tout_JF_P,NOT(NETWORKDAYS.INTL(OFFSET(W$4,,-Sens),OFFSET(W$4,,-Sens),Chômés)))),IF(OR(W$4=Tout_JF_P,NOT(NETWORKDAYS.INTL(W$4,W$4,Chômés))),"*",Montant),
"")))))),"")</f>
        <v/>
      </c>
      <c r="X24" s="62" t="str">
        <f t="array" aca="1" ref="X24" ca="1">IFERROR(IF(X$4&lt;$D24,"",
IF(X$4&gt;La_Dernière_Opération,"",
IF(X$4=La_Dernière_Opération,Montant,
IF(X$4=$D24,IF(OR(X$4=Tout_JF_P,NOT(NETWORKDAYS.INTL(X$4,X$4,Chômés))),"*",Montant),
IF(_T_E=X$4,IF(OR(X$4=Tout_JF_P,NOT(NETWORKDAYS.INTL(X$4,X$4,Chômés))),"*",Montant),
IF(AND(OFFSET(X24,,-Sens)&lt;&gt;"",OR(OFFSET(X$4,,-Sens)=Tout_JF_P,NOT(NETWORKDAYS.INTL(OFFSET(X$4,,-Sens),OFFSET(X$4,,-Sens),Chômés)))),IF(OR(X$4=Tout_JF_P,NOT(NETWORKDAYS.INTL(X$4,X$4,Chômés))),"*",Montant),
"")))))),"")</f>
        <v/>
      </c>
      <c r="Y24" s="62" t="str">
        <f t="array" aca="1" ref="Y24" ca="1">IFERROR(IF(Y$4&lt;$D24,"",
IF(Y$4&gt;La_Dernière_Opération,"",
IF(Y$4=La_Dernière_Opération,Montant,
IF(Y$4=$D24,IF(OR(Y$4=Tout_JF_P,NOT(NETWORKDAYS.INTL(Y$4,Y$4,Chômés))),"*",Montant),
IF(_T_E=Y$4,IF(OR(Y$4=Tout_JF_P,NOT(NETWORKDAYS.INTL(Y$4,Y$4,Chômés))),"*",Montant),
IF(AND(OFFSET(Y24,,-Sens)&lt;&gt;"",OR(OFFSET(Y$4,,-Sens)=Tout_JF_P,NOT(NETWORKDAYS.INTL(OFFSET(Y$4,,-Sens),OFFSET(Y$4,,-Sens),Chômés)))),IF(OR(Y$4=Tout_JF_P,NOT(NETWORKDAYS.INTL(Y$4,Y$4,Chômés))),"*",Montant),
"")))))),"")</f>
        <v/>
      </c>
      <c r="Z24" s="62" t="str">
        <f t="array" aca="1" ref="Z24" ca="1">IFERROR(IF(Z$4&lt;$D24,"",
IF(Z$4&gt;La_Dernière_Opération,"",
IF(Z$4=La_Dernière_Opération,Montant,
IF(Z$4=$D24,IF(OR(Z$4=Tout_JF_P,NOT(NETWORKDAYS.INTL(Z$4,Z$4,Chômés))),"*",Montant),
IF(_T_E=Z$4,IF(OR(Z$4=Tout_JF_P,NOT(NETWORKDAYS.INTL(Z$4,Z$4,Chômés))),"*",Montant),
IF(AND(OFFSET(Z24,,-Sens)&lt;&gt;"",OR(OFFSET(Z$4,,-Sens)=Tout_JF_P,NOT(NETWORKDAYS.INTL(OFFSET(Z$4,,-Sens),OFFSET(Z$4,,-Sens),Chômés)))),IF(OR(Z$4=Tout_JF_P,NOT(NETWORKDAYS.INTL(Z$4,Z$4,Chômés))),"*",Montant),
"")))))),"")</f>
        <v/>
      </c>
      <c r="AA24" s="62" t="str">
        <f t="array" aca="1" ref="AA24" ca="1">IFERROR(IF(AA$4&lt;$D24,"",
IF(AA$4&gt;La_Dernière_Opération,"",
IF(AA$4=La_Dernière_Opération,Montant,
IF(AA$4=$D24,IF(OR(AA$4=Tout_JF_P,NOT(NETWORKDAYS.INTL(AA$4,AA$4,Chômés))),"*",Montant),
IF(_T_E=AA$4,IF(OR(AA$4=Tout_JF_P,NOT(NETWORKDAYS.INTL(AA$4,AA$4,Chômés))),"*",Montant),
IF(AND(OFFSET(AA24,,-Sens)&lt;&gt;"",OR(OFFSET(AA$4,,-Sens)=Tout_JF_P,NOT(NETWORKDAYS.INTL(OFFSET(AA$4,,-Sens),OFFSET(AA$4,,-Sens),Chômés)))),IF(OR(AA$4=Tout_JF_P,NOT(NETWORKDAYS.INTL(AA$4,AA$4,Chômés))),"*",Montant),
"")))))),"")</f>
        <v/>
      </c>
      <c r="AB24" s="62" t="str">
        <f t="array" aca="1" ref="AB24" ca="1">IFERROR(IF(AB$4&lt;$D24,"",
IF(AB$4&gt;La_Dernière_Opération,"",
IF(AB$4=La_Dernière_Opération,Montant,
IF(AB$4=$D24,IF(OR(AB$4=Tout_JF_P,NOT(NETWORKDAYS.INTL(AB$4,AB$4,Chômés))),"*",Montant),
IF(_T_E=AB$4,IF(OR(AB$4=Tout_JF_P,NOT(NETWORKDAYS.INTL(AB$4,AB$4,Chômés))),"*",Montant),
IF(AND(OFFSET(AB24,,-Sens)&lt;&gt;"",OR(OFFSET(AB$4,,-Sens)=Tout_JF_P,NOT(NETWORKDAYS.INTL(OFFSET(AB$4,,-Sens),OFFSET(AB$4,,-Sens),Chômés)))),IF(OR(AB$4=Tout_JF_P,NOT(NETWORKDAYS.INTL(AB$4,AB$4,Chômés))),"*",Montant),
"")))))),"")</f>
        <v/>
      </c>
      <c r="AC24" s="62" t="str">
        <f t="array" aca="1" ref="AC24" ca="1">IFERROR(IF(AC$4&lt;$D24,"",
IF(AC$4&gt;La_Dernière_Opération,"",
IF(AC$4=La_Dernière_Opération,Montant,
IF(AC$4=$D24,IF(OR(AC$4=Tout_JF_P,NOT(NETWORKDAYS.INTL(AC$4,AC$4,Chômés))),"*",Montant),
IF(_T_E=AC$4,IF(OR(AC$4=Tout_JF_P,NOT(NETWORKDAYS.INTL(AC$4,AC$4,Chômés))),"*",Montant),
IF(AND(OFFSET(AC24,,-Sens)&lt;&gt;"",OR(OFFSET(AC$4,,-Sens)=Tout_JF_P,NOT(NETWORKDAYS.INTL(OFFSET(AC$4,,-Sens),OFFSET(AC$4,,-Sens),Chômés)))),IF(OR(AC$4=Tout_JF_P,NOT(NETWORKDAYS.INTL(AC$4,AC$4,Chômés))),"*",Montant),
"")))))),"")</f>
        <v/>
      </c>
      <c r="AD24" s="62" t="str">
        <f t="array" aca="1" ref="AD24" ca="1">IFERROR(IF(AD$4&lt;$D24,"",
IF(AD$4&gt;La_Dernière_Opération,"",
IF(AD$4=La_Dernière_Opération,Montant,
IF(AD$4=$D24,IF(OR(AD$4=Tout_JF_P,NOT(NETWORKDAYS.INTL(AD$4,AD$4,Chômés))),"*",Montant),
IF(_T_E=AD$4,IF(OR(AD$4=Tout_JF_P,NOT(NETWORKDAYS.INTL(AD$4,AD$4,Chômés))),"*",Montant),
IF(AND(OFFSET(AD24,,-Sens)&lt;&gt;"",OR(OFFSET(AD$4,,-Sens)=Tout_JF_P,NOT(NETWORKDAYS.INTL(OFFSET(AD$4,,-Sens),OFFSET(AD$4,,-Sens),Chômés)))),IF(OR(AD$4=Tout_JF_P,NOT(NETWORKDAYS.INTL(AD$4,AD$4,Chômés))),"*",Montant),
"")))))),"")</f>
        <v/>
      </c>
      <c r="AE24" s="62" t="str">
        <f t="array" aca="1" ref="AE24" ca="1">IFERROR(IF(AE$4&lt;$D24,"",
IF(AE$4&gt;La_Dernière_Opération,"",
IF(AE$4=La_Dernière_Opération,Montant,
IF(AE$4=$D24,IF(OR(AE$4=Tout_JF_P,NOT(NETWORKDAYS.INTL(AE$4,AE$4,Chômés))),"*",Montant),
IF(_T_E=AE$4,IF(OR(AE$4=Tout_JF_P,NOT(NETWORKDAYS.INTL(AE$4,AE$4,Chômés))),"*",Montant),
IF(AND(OFFSET(AE24,,-Sens)&lt;&gt;"",OR(OFFSET(AE$4,,-Sens)=Tout_JF_P,NOT(NETWORKDAYS.INTL(OFFSET(AE$4,,-Sens),OFFSET(AE$4,,-Sens),Chômés)))),IF(OR(AE$4=Tout_JF_P,NOT(NETWORKDAYS.INTL(AE$4,AE$4,Chômés))),"*",Montant),
"")))))),"")</f>
        <v/>
      </c>
      <c r="AF24" s="62" t="str">
        <f t="array" aca="1" ref="AF24" ca="1">IFERROR(IF(AF$4&lt;$D24,"",
IF(AF$4&gt;La_Dernière_Opération,"",
IF(AF$4=La_Dernière_Opération,Montant,
IF(AF$4=$D24,IF(OR(AF$4=Tout_JF_P,NOT(NETWORKDAYS.INTL(AF$4,AF$4,Chômés))),"*",Montant),
IF(_T_E=AF$4,IF(OR(AF$4=Tout_JF_P,NOT(NETWORKDAYS.INTL(AF$4,AF$4,Chômés))),"*",Montant),
IF(AND(OFFSET(AF24,,-Sens)&lt;&gt;"",OR(OFFSET(AF$4,,-Sens)=Tout_JF_P,NOT(NETWORKDAYS.INTL(OFFSET(AF$4,,-Sens),OFFSET(AF$4,,-Sens),Chômés)))),IF(OR(AF$4=Tout_JF_P,NOT(NETWORKDAYS.INTL(AF$4,AF$4,Chômés))),"*",Montant),
"")))))),"")</f>
        <v/>
      </c>
      <c r="AG24" s="62" t="str">
        <f t="array" aca="1" ref="AG24" ca="1">IFERROR(IF(AG$4&lt;$D24,"",
IF(AG$4&gt;La_Dernière_Opération,"",
IF(AG$4=La_Dernière_Opération,Montant,
IF(AG$4=$D24,IF(OR(AG$4=Tout_JF_P,NOT(NETWORKDAYS.INTL(AG$4,AG$4,Chômés))),"*",Montant),
IF(_T_E=AG$4,IF(OR(AG$4=Tout_JF_P,NOT(NETWORKDAYS.INTL(AG$4,AG$4,Chômés))),"*",Montant),
IF(AND(OFFSET(AG24,,-Sens)&lt;&gt;"",OR(OFFSET(AG$4,,-Sens)=Tout_JF_P,NOT(NETWORKDAYS.INTL(OFFSET(AG$4,,-Sens),OFFSET(AG$4,,-Sens),Chômés)))),IF(OR(AG$4=Tout_JF_P,NOT(NETWORKDAYS.INTL(AG$4,AG$4,Chômés))),"*",Montant),
"")))))),"")</f>
        <v>VM</v>
      </c>
      <c r="AH24" s="62" t="str">
        <f t="array" aca="1" ref="AH24" ca="1">IFERROR(IF(AH$4&lt;$D24,"",
IF(AH$4&gt;La_Dernière_Opération,"",
IF(AH$4=La_Dernière_Opération,Montant,
IF(AH$4=$D24,IF(OR(AH$4=Tout_JF_P,NOT(NETWORKDAYS.INTL(AH$4,AH$4,Chômés))),"*",Montant),
IF(_T_E=AH$4,IF(OR(AH$4=Tout_JF_P,NOT(NETWORKDAYS.INTL(AH$4,AH$4,Chômés))),"*",Montant),
IF(AND(OFFSET(AH24,,-Sens)&lt;&gt;"",OR(OFFSET(AH$4,,-Sens)=Tout_JF_P,NOT(NETWORKDAYS.INTL(OFFSET(AH$4,,-Sens),OFFSET(AH$4,,-Sens),Chômés)))),IF(OR(AH$4=Tout_JF_P,NOT(NETWORKDAYS.INTL(AH$4,AH$4,Chômés))),"*",Montant),
"")))))),"")</f>
        <v/>
      </c>
      <c r="AI24" s="62" t="str">
        <f t="array" aca="1" ref="AI24" ca="1">IFERROR(IF(AI$4&lt;$D24,"",
IF(AI$4&gt;La_Dernière_Opération,"",
IF(AI$4=La_Dernière_Opération,Montant,
IF(AI$4=$D24,IF(OR(AI$4=Tout_JF_P,NOT(NETWORKDAYS.INTL(AI$4,AI$4,Chômés))),"*",Montant),
IF(_T_E=AI$4,IF(OR(AI$4=Tout_JF_P,NOT(NETWORKDAYS.INTL(AI$4,AI$4,Chômés))),"*",Montant),
IF(AND(OFFSET(AI24,,-Sens)&lt;&gt;"",OR(OFFSET(AI$4,,-Sens)=Tout_JF_P,NOT(NETWORKDAYS.INTL(OFFSET(AI$4,,-Sens),OFFSET(AI$4,,-Sens),Chômés)))),IF(OR(AI$4=Tout_JF_P,NOT(NETWORKDAYS.INTL(AI$4,AI$4,Chômés))),"*",Montant),
"")))))),"")</f>
        <v/>
      </c>
      <c r="AJ24" s="62" t="str">
        <f t="array" aca="1" ref="AJ24" ca="1">IFERROR(IF(AJ$4&lt;$D24,"",
IF(AJ$4&gt;La_Dernière_Opération,"",
IF(AJ$4=La_Dernière_Opération,Montant,
IF(AJ$4=$D24,IF(OR(AJ$4=Tout_JF_P,NOT(NETWORKDAYS.INTL(AJ$4,AJ$4,Chômés))),"*",Montant),
IF(_T_E=AJ$4,IF(OR(AJ$4=Tout_JF_P,NOT(NETWORKDAYS.INTL(AJ$4,AJ$4,Chômés))),"*",Montant),
IF(AND(OFFSET(AJ24,,-Sens)&lt;&gt;"",OR(OFFSET(AJ$4,,-Sens)=Tout_JF_P,NOT(NETWORKDAYS.INTL(OFFSET(AJ$4,,-Sens),OFFSET(AJ$4,,-Sens),Chômés)))),IF(OR(AJ$4=Tout_JF_P,NOT(NETWORKDAYS.INTL(AJ$4,AJ$4,Chômés))),"*",Montant),
"")))))),"")</f>
        <v/>
      </c>
      <c r="AK24" s="62" t="str">
        <f t="array" aca="1" ref="AK24" ca="1">IFERROR(IF(AK$4&lt;$D24,"",
IF(AK$4&gt;La_Dernière_Opération,"",
IF(AK$4=La_Dernière_Opération,Montant,
IF(AK$4=$D24,IF(OR(AK$4=Tout_JF_P,NOT(NETWORKDAYS.INTL(AK$4,AK$4,Chômés))),"*",Montant),
IF(_T_E=AK$4,IF(OR(AK$4=Tout_JF_P,NOT(NETWORKDAYS.INTL(AK$4,AK$4,Chômés))),"*",Montant),
IF(AND(OFFSET(AK24,,-Sens)&lt;&gt;"",OR(OFFSET(AK$4,,-Sens)=Tout_JF_P,NOT(NETWORKDAYS.INTL(OFFSET(AK$4,,-Sens),OFFSET(AK$4,,-Sens),Chômés)))),IF(OR(AK$4=Tout_JF_P,NOT(NETWORKDAYS.INTL(AK$4,AK$4,Chômés))),"*",Montant),
"")))))),"")</f>
        <v/>
      </c>
      <c r="AL24" s="62" t="str">
        <f t="array" aca="1" ref="AL24" ca="1">IFERROR(IF(AL$4&lt;$D24,"",
IF(AL$4&gt;La_Dernière_Opération,"",
IF(AL$4=La_Dernière_Opération,Montant,
IF(AL$4=$D24,IF(OR(AL$4=Tout_JF_P,NOT(NETWORKDAYS.INTL(AL$4,AL$4,Chômés))),"*",Montant),
IF(_T_E=AL$4,IF(OR(AL$4=Tout_JF_P,NOT(NETWORKDAYS.INTL(AL$4,AL$4,Chômés))),"*",Montant),
IF(AND(OFFSET(AL24,,-Sens)&lt;&gt;"",OR(OFFSET(AL$4,,-Sens)=Tout_JF_P,NOT(NETWORKDAYS.INTL(OFFSET(AL$4,,-Sens),OFFSET(AL$4,,-Sens),Chômés)))),IF(OR(AL$4=Tout_JF_P,NOT(NETWORKDAYS.INTL(AL$4,AL$4,Chômés))),"*",Montant),
"")))))),"")</f>
        <v/>
      </c>
      <c r="AM24" s="62" t="str">
        <f t="array" aca="1" ref="AM24" ca="1">IFERROR(IF(AM$4&lt;$D24,"",
IF(AM$4&gt;La_Dernière_Opération,"",
IF(AM$4=La_Dernière_Opération,Montant,
IF(AM$4=$D24,IF(OR(AM$4=Tout_JF_P,NOT(NETWORKDAYS.INTL(AM$4,AM$4,Chômés))),"*",Montant),
IF(_T_E=AM$4,IF(OR(AM$4=Tout_JF_P,NOT(NETWORKDAYS.INTL(AM$4,AM$4,Chômés))),"*",Montant),
IF(AND(OFFSET(AM24,,-Sens)&lt;&gt;"",OR(OFFSET(AM$4,,-Sens)=Tout_JF_P,NOT(NETWORKDAYS.INTL(OFFSET(AM$4,,-Sens),OFFSET(AM$4,,-Sens),Chômés)))),IF(OR(AM$4=Tout_JF_P,NOT(NETWORKDAYS.INTL(AM$4,AM$4,Chômés))),"*",Montant),
"")))))),"")</f>
        <v/>
      </c>
      <c r="AN24" s="62" t="str">
        <f t="array" aca="1" ref="AN24" ca="1">IFERROR(IF(AN$4&lt;$D24,"",
IF(AN$4&gt;La_Dernière_Opération,"",
IF(AN$4=La_Dernière_Opération,Montant,
IF(AN$4=$D24,IF(OR(AN$4=Tout_JF_P,NOT(NETWORKDAYS.INTL(AN$4,AN$4,Chômés))),"*",Montant),
IF(_T_E=AN$4,IF(OR(AN$4=Tout_JF_P,NOT(NETWORKDAYS.INTL(AN$4,AN$4,Chômés))),"*",Montant),
IF(AND(OFFSET(AN24,,-Sens)&lt;&gt;"",OR(OFFSET(AN$4,,-Sens)=Tout_JF_P,NOT(NETWORKDAYS.INTL(OFFSET(AN$4,,-Sens),OFFSET(AN$4,,-Sens),Chômés)))),IF(OR(AN$4=Tout_JF_P,NOT(NETWORKDAYS.INTL(AN$4,AN$4,Chômés))),"*",Montant),
"")))))),"")</f>
        <v/>
      </c>
      <c r="AO24" s="62" t="str">
        <f t="array" aca="1" ref="AO24" ca="1">IFERROR(IF(AO$4&lt;$D24,"",
IF(AO$4&gt;La_Dernière_Opération,"",
IF(AO$4=La_Dernière_Opération,Montant,
IF(AO$4=$D24,IF(OR(AO$4=Tout_JF_P,NOT(NETWORKDAYS.INTL(AO$4,AO$4,Chômés))),"*",Montant),
IF(_T_E=AO$4,IF(OR(AO$4=Tout_JF_P,NOT(NETWORKDAYS.INTL(AO$4,AO$4,Chômés))),"*",Montant),
IF(AND(OFFSET(AO24,,-Sens)&lt;&gt;"",OR(OFFSET(AO$4,,-Sens)=Tout_JF_P,NOT(NETWORKDAYS.INTL(OFFSET(AO$4,,-Sens),OFFSET(AO$4,,-Sens),Chômés)))),IF(OR(AO$4=Tout_JF_P,NOT(NETWORKDAYS.INTL(AO$4,AO$4,Chômés))),"*",Montant),
"")))))),"")</f>
        <v/>
      </c>
      <c r="AP24" s="62" t="str">
        <f t="array" aca="1" ref="AP24" ca="1">IFERROR(IF(AP$4&lt;$D24,"",
IF(AP$4&gt;La_Dernière_Opération,"",
IF(AP$4=La_Dernière_Opération,Montant,
IF(AP$4=$D24,IF(OR(AP$4=Tout_JF_P,NOT(NETWORKDAYS.INTL(AP$4,AP$4,Chômés))),"*",Montant),
IF(_T_E=AP$4,IF(OR(AP$4=Tout_JF_P,NOT(NETWORKDAYS.INTL(AP$4,AP$4,Chômés))),"*",Montant),
IF(AND(OFFSET(AP24,,-Sens)&lt;&gt;"",OR(OFFSET(AP$4,,-Sens)=Tout_JF_P,NOT(NETWORKDAYS.INTL(OFFSET(AP$4,,-Sens),OFFSET(AP$4,,-Sens),Chômés)))),IF(OR(AP$4=Tout_JF_P,NOT(NETWORKDAYS.INTL(AP$4,AP$4,Chômés))),"*",Montant),
"")))))),"")</f>
        <v/>
      </c>
      <c r="AQ24" s="62" t="str">
        <f t="array" aca="1" ref="AQ24" ca="1">IFERROR(IF(AQ$4&lt;$D24,"",
IF(AQ$4&gt;La_Dernière_Opération,"",
IF(AQ$4=La_Dernière_Opération,Montant,
IF(AQ$4=$D24,IF(OR(AQ$4=Tout_JF_P,NOT(NETWORKDAYS.INTL(AQ$4,AQ$4,Chômés))),"*",Montant),
IF(_T_E=AQ$4,IF(OR(AQ$4=Tout_JF_P,NOT(NETWORKDAYS.INTL(AQ$4,AQ$4,Chômés))),"*",Montant),
IF(AND(OFFSET(AQ24,,-Sens)&lt;&gt;"",OR(OFFSET(AQ$4,,-Sens)=Tout_JF_P,NOT(NETWORKDAYS.INTL(OFFSET(AQ$4,,-Sens),OFFSET(AQ$4,,-Sens),Chômés)))),IF(OR(AQ$4=Tout_JF_P,NOT(NETWORKDAYS.INTL(AQ$4,AQ$4,Chômés))),"*",Montant),
"")))))),"")</f>
        <v/>
      </c>
      <c r="AR24" s="62" t="str">
        <f t="array" aca="1" ref="AR24" ca="1">IFERROR(IF(AR$4&lt;$D24,"",
IF(AR$4&gt;La_Dernière_Opération,"",
IF(AR$4=La_Dernière_Opération,Montant,
IF(AR$4=$D24,IF(OR(AR$4=Tout_JF_P,NOT(NETWORKDAYS.INTL(AR$4,AR$4,Chômés))),"*",Montant),
IF(_T_E=AR$4,IF(OR(AR$4=Tout_JF_P,NOT(NETWORKDAYS.INTL(AR$4,AR$4,Chômés))),"*",Montant),
IF(AND(OFFSET(AR24,,-Sens)&lt;&gt;"",OR(OFFSET(AR$4,,-Sens)=Tout_JF_P,NOT(NETWORKDAYS.INTL(OFFSET(AR$4,,-Sens),OFFSET(AR$4,,-Sens),Chômés)))),IF(OR(AR$4=Tout_JF_P,NOT(NETWORKDAYS.INTL(AR$4,AR$4,Chômés))),"*",Montant),
"")))))),"")</f>
        <v/>
      </c>
      <c r="AS24" s="62" t="str">
        <f t="array" aca="1" ref="AS24" ca="1">IFERROR(IF(AS$4&lt;$D24,"",
IF(AS$4&gt;La_Dernière_Opération,"",
IF(AS$4=La_Dernière_Opération,Montant,
IF(AS$4=$D24,IF(OR(AS$4=Tout_JF_P,NOT(NETWORKDAYS.INTL(AS$4,AS$4,Chômés))),"*",Montant),
IF(_T_E=AS$4,IF(OR(AS$4=Tout_JF_P,NOT(NETWORKDAYS.INTL(AS$4,AS$4,Chômés))),"*",Montant),
IF(AND(OFFSET(AS24,,-Sens)&lt;&gt;"",OR(OFFSET(AS$4,,-Sens)=Tout_JF_P,NOT(NETWORKDAYS.INTL(OFFSET(AS$4,,-Sens),OFFSET(AS$4,,-Sens),Chômés)))),IF(OR(AS$4=Tout_JF_P,NOT(NETWORKDAYS.INTL(AS$4,AS$4,Chômés))),"*",Montant),
"")))))),"")</f>
        <v/>
      </c>
      <c r="AT24" s="62" t="str">
        <f t="array" aca="1" ref="AT24" ca="1">IFERROR(IF(AT$4&lt;$D24,"",
IF(AT$4&gt;La_Dernière_Opération,"",
IF(AT$4=La_Dernière_Opération,Montant,
IF(AT$4=$D24,IF(OR(AT$4=Tout_JF_P,NOT(NETWORKDAYS.INTL(AT$4,AT$4,Chômés))),"*",Montant),
IF(_T_E=AT$4,IF(OR(AT$4=Tout_JF_P,NOT(NETWORKDAYS.INTL(AT$4,AT$4,Chômés))),"*",Montant),
IF(AND(OFFSET(AT24,,-Sens)&lt;&gt;"",OR(OFFSET(AT$4,,-Sens)=Tout_JF_P,NOT(NETWORKDAYS.INTL(OFFSET(AT$4,,-Sens),OFFSET(AT$4,,-Sens),Chômés)))),IF(OR(AT$4=Tout_JF_P,NOT(NETWORKDAYS.INTL(AT$4,AT$4,Chômés))),"*",Montant),
"")))))),"")</f>
        <v/>
      </c>
      <c r="AU24" s="62" t="str">
        <f t="array" aca="1" ref="AU24" ca="1">IFERROR(IF(AU$4&lt;$D24,"",
IF(AU$4&gt;La_Dernière_Opération,"",
IF(AU$4=La_Dernière_Opération,Montant,
IF(AU$4=$D24,IF(OR(AU$4=Tout_JF_P,NOT(NETWORKDAYS.INTL(AU$4,AU$4,Chômés))),"*",Montant),
IF(_T_E=AU$4,IF(OR(AU$4=Tout_JF_P,NOT(NETWORKDAYS.INTL(AU$4,AU$4,Chômés))),"*",Montant),
IF(AND(OFFSET(AU24,,-Sens)&lt;&gt;"",OR(OFFSET(AU$4,,-Sens)=Tout_JF_P,NOT(NETWORKDAYS.INTL(OFFSET(AU$4,,-Sens),OFFSET(AU$4,,-Sens),Chômés)))),IF(OR(AU$4=Tout_JF_P,NOT(NETWORKDAYS.INTL(AU$4,AU$4,Chômés))),"*",Montant),
"")))))),"")</f>
        <v/>
      </c>
      <c r="AV24" s="62" t="str">
        <f t="array" aca="1" ref="AV24" ca="1">IFERROR(IF(AV$4&lt;$D24,"",
IF(AV$4&gt;La_Dernière_Opération,"",
IF(AV$4=La_Dernière_Opération,Montant,
IF(AV$4=$D24,IF(OR(AV$4=Tout_JF_P,NOT(NETWORKDAYS.INTL(AV$4,AV$4,Chômés))),"*",Montant),
IF(_T_E=AV$4,IF(OR(AV$4=Tout_JF_P,NOT(NETWORKDAYS.INTL(AV$4,AV$4,Chômés))),"*",Montant),
IF(AND(OFFSET(AV24,,-Sens)&lt;&gt;"",OR(OFFSET(AV$4,,-Sens)=Tout_JF_P,NOT(NETWORKDAYS.INTL(OFFSET(AV$4,,-Sens),OFFSET(AV$4,,-Sens),Chômés)))),IF(OR(AV$4=Tout_JF_P,NOT(NETWORKDAYS.INTL(AV$4,AV$4,Chômés))),"*",Montant),
"")))))),"")</f>
        <v/>
      </c>
      <c r="AW24" s="62" t="str">
        <f t="array" aca="1" ref="AW24" ca="1">IFERROR(IF(AW$4&lt;$D24,"",
IF(AW$4&gt;La_Dernière_Opération,"",
IF(AW$4=La_Dernière_Opération,Montant,
IF(AW$4=$D24,IF(OR(AW$4=Tout_JF_P,NOT(NETWORKDAYS.INTL(AW$4,AW$4,Chômés))),"*",Montant),
IF(_T_E=AW$4,IF(OR(AW$4=Tout_JF_P,NOT(NETWORKDAYS.INTL(AW$4,AW$4,Chômés))),"*",Montant),
IF(AND(OFFSET(AW24,,-Sens)&lt;&gt;"",OR(OFFSET(AW$4,,-Sens)=Tout_JF_P,NOT(NETWORKDAYS.INTL(OFFSET(AW$4,,-Sens),OFFSET(AW$4,,-Sens),Chômés)))),IF(OR(AW$4=Tout_JF_P,NOT(NETWORKDAYS.INTL(AW$4,AW$4,Chômés))),"*",Montant),
"")))))),"")</f>
        <v/>
      </c>
      <c r="AX24" s="62" t="str">
        <f t="array" aca="1" ref="AX24" ca="1">IFERROR(IF(AX$4&lt;$D24,"",
IF(AX$4&gt;La_Dernière_Opération,"",
IF(AX$4=La_Dernière_Opération,Montant,
IF(AX$4=$D24,IF(OR(AX$4=Tout_JF_P,NOT(NETWORKDAYS.INTL(AX$4,AX$4,Chômés))),"*",Montant),
IF(_T_E=AX$4,IF(OR(AX$4=Tout_JF_P,NOT(NETWORKDAYS.INTL(AX$4,AX$4,Chômés))),"*",Montant),
IF(AND(OFFSET(AX24,,-Sens)&lt;&gt;"",OR(OFFSET(AX$4,,-Sens)=Tout_JF_P,NOT(NETWORKDAYS.INTL(OFFSET(AX$4,,-Sens),OFFSET(AX$4,,-Sens),Chômés)))),IF(OR(AX$4=Tout_JF_P,NOT(NETWORKDAYS.INTL(AX$4,AX$4,Chômés))),"*",Montant),
"")))))),"")</f>
        <v/>
      </c>
    </row>
    <row r="25" spans="1:50" ht="26.25" x14ac:dyDescent="0.25">
      <c r="A25" s="63" t="s">
        <v>132</v>
      </c>
      <c r="B25" s="44" t="s">
        <v>166</v>
      </c>
      <c r="C25" s="35"/>
      <c r="D25" s="56">
        <v>43819</v>
      </c>
      <c r="E25" s="30" t="s">
        <v>52</v>
      </c>
      <c r="F25" s="30">
        <v>10000</v>
      </c>
      <c r="G25" s="35"/>
      <c r="H25" s="56">
        <f t="array" aca="1" ref="H25" ca="1">IF(OR($D25=Fériés,$D25=Ponts,NOT(NETWORKDAYS.INTL($D25,$D25,Chômés))),"Erreur de",IF($D25="","Absence de",IFERROR(
IF($I25="Terminé","Opération",
IF(TODAY()&lt;=$D25,$D25,
IF($I25&lt;WORKDAY.INTL(Prochaine_Echéance,IF(OR(WORKDAY.INTL(Prochaine_Echéance,0,Chômés,Tout_JF_P)=Tout_JF_P),1,0)*Sens,Chômés,Tout_JF_P),
$I25,
WORKDAY.INTL(Prochaine_Echéance,IF(OR(WORKDAY.INTL(Prochaine_Echéance,0,Chômés,Tout_JF_P)=Tout_JF_P),1,0)*Sens,Chômés,Tout_JF_P))
)),
IF($D25="","Absence de","Erreur de"))))</f>
        <v>43910</v>
      </c>
      <c r="I25" s="60" t="str">
        <f t="array" aca="1" ref="I25" ca="1">IF(OR($D25=Fériés,$D25=Ponts,NOT(NETWORKDAYS.INTL($D25,$D25,Chômés))),"date de début",IFERROR(
IF(La_Dernière_Opération&gt;EDATE($D25,100),"Perpétuel",
IF(La_Dernière_Opération&lt;TODAY(),"Terminé",La_Dernière_Opération)),IF(AND(ISNUMBER($D25),$E25=""),"périodicité","date de début")))</f>
        <v>Perpétuel</v>
      </c>
      <c r="J25" s="40" t="str">
        <f t="array" aca="1" ref="J25" ca="1">IFERROR(IF(J$4&lt;$D25,"",
IF(J$4&gt;La_Dernière_Opération,"",
IF(J$4=La_Dernière_Opération,Montant,
IF(J$4=$D25,IF(OR(J$4=Tout_JF_P,NOT(NETWORKDAYS.INTL(J$4,J$4,Chômés))),"*",Montant),
IF(_T_E=J$4,IF(OR(J$4=Tout_JF_P,NOT(NETWORKDAYS.INTL(J$4,J$4,Chômés))),"*",Montant),
IF(AND(OFFSET(J25,,-Sens)&lt;&gt;"",OR(OFFSET(J$4,,-Sens)=Tout_JF_P,NOT(NETWORKDAYS.INTL(OFFSET(J$4,,-Sens),OFFSET(J$4,,-Sens),Chômés)))),IF(OR(J$4=Tout_JF_P,NOT(NETWORKDAYS.INTL(J$4,J$4,Chômés))),"*",Montant),
"")))))),"")</f>
        <v/>
      </c>
      <c r="K25" s="40" t="str">
        <f t="array" aca="1" ref="K25" ca="1">IFERROR(IF(K$4&lt;$D25,"",
IF(K$4&gt;La_Dernière_Opération,"",
IF(K$4=La_Dernière_Opération,Montant,
IF(K$4=$D25,IF(OR(K$4=Tout_JF_P,NOT(NETWORKDAYS.INTL(K$4,K$4,Chômés))),"*",Montant),
IF(_T_E=K$4,IF(OR(K$4=Tout_JF_P,NOT(NETWORKDAYS.INTL(K$4,K$4,Chômés))),"*",Montant),
IF(AND(OFFSET(K25,,-Sens)&lt;&gt;"",OR(OFFSET(K$4,,-Sens)=Tout_JF_P,NOT(NETWORKDAYS.INTL(OFFSET(K$4,,-Sens),OFFSET(K$4,,-Sens),Chômés)))),IF(OR(K$4=Tout_JF_P,NOT(NETWORKDAYS.INTL(K$4,K$4,Chômés))),"*",Montant),
"")))))),"")</f>
        <v/>
      </c>
      <c r="L25" s="40" t="str">
        <f t="array" aca="1" ref="L25" ca="1">IFERROR(IF(L$4&lt;$D25,"",
IF(L$4&gt;La_Dernière_Opération,"",
IF(L$4=La_Dernière_Opération,Montant,
IF(L$4=$D25,IF(OR(L$4=Tout_JF_P,NOT(NETWORKDAYS.INTL(L$4,L$4,Chômés))),"*",Montant),
IF(_T_E=L$4,IF(OR(L$4=Tout_JF_P,NOT(NETWORKDAYS.INTL(L$4,L$4,Chômés))),"*",Montant),
IF(AND(OFFSET(L25,,-Sens)&lt;&gt;"",OR(OFFSET(L$4,,-Sens)=Tout_JF_P,NOT(NETWORKDAYS.INTL(OFFSET(L$4,,-Sens),OFFSET(L$4,,-Sens),Chômés)))),IF(OR(L$4=Tout_JF_P,NOT(NETWORKDAYS.INTL(L$4,L$4,Chômés))),"*",Montant),
"")))))),"")</f>
        <v/>
      </c>
      <c r="M25" s="40" t="str">
        <f t="array" aca="1" ref="M25" ca="1">IFERROR(IF(M$4&lt;$D25,"",
IF(M$4&gt;La_Dernière_Opération,"",
IF(M$4=La_Dernière_Opération,Montant,
IF(M$4=$D25,IF(OR(M$4=Tout_JF_P,NOT(NETWORKDAYS.INTL(M$4,M$4,Chômés))),"*",Montant),
IF(_T_E=M$4,IF(OR(M$4=Tout_JF_P,NOT(NETWORKDAYS.INTL(M$4,M$4,Chômés))),"*",Montant),
IF(AND(OFFSET(M25,,-Sens)&lt;&gt;"",OR(OFFSET(M$4,,-Sens)=Tout_JF_P,NOT(NETWORKDAYS.INTL(OFFSET(M$4,,-Sens),OFFSET(M$4,,-Sens),Chômés)))),IF(OR(M$4=Tout_JF_P,NOT(NETWORKDAYS.INTL(M$4,M$4,Chômés))),"*",Montant),
"")))))),"")</f>
        <v/>
      </c>
      <c r="N25" s="40" t="str">
        <f t="array" aca="1" ref="N25" ca="1">IFERROR(IF(N$4&lt;$D25,"",
IF(N$4&gt;La_Dernière_Opération,"",
IF(N$4=La_Dernière_Opération,Montant,
IF(N$4=$D25,IF(OR(N$4=Tout_JF_P,NOT(NETWORKDAYS.INTL(N$4,N$4,Chômés))),"*",Montant),
IF(_T_E=N$4,IF(OR(N$4=Tout_JF_P,NOT(NETWORKDAYS.INTL(N$4,N$4,Chômés))),"*",Montant),
IF(AND(OFFSET(N25,,-Sens)&lt;&gt;"",OR(OFFSET(N$4,,-Sens)=Tout_JF_P,NOT(NETWORKDAYS.INTL(OFFSET(N$4,,-Sens),OFFSET(N$4,,-Sens),Chômés)))),IF(OR(N$4=Tout_JF_P,NOT(NETWORKDAYS.INTL(N$4,N$4,Chômés))),"*",Montant),
"")))))),"")</f>
        <v>VM</v>
      </c>
      <c r="O25" s="40" t="str">
        <f t="array" aca="1" ref="O25" ca="1">IFERROR(IF(O$4&lt;$D25,"",
IF(O$4&gt;La_Dernière_Opération,"",
IF(O$4=La_Dernière_Opération,Montant,
IF(O$4=$D25,IF(OR(O$4=Tout_JF_P,NOT(NETWORKDAYS.INTL(O$4,O$4,Chômés))),"*",Montant),
IF(_T_E=O$4,IF(OR(O$4=Tout_JF_P,NOT(NETWORKDAYS.INTL(O$4,O$4,Chômés))),"*",Montant),
IF(AND(OFFSET(O25,,-Sens)&lt;&gt;"",OR(OFFSET(O$4,,-Sens)=Tout_JF_P,NOT(NETWORKDAYS.INTL(OFFSET(O$4,,-Sens),OFFSET(O$4,,-Sens),Chômés)))),IF(OR(O$4=Tout_JF_P,NOT(NETWORKDAYS.INTL(O$4,O$4,Chômés))),"*",Montant),
"")))))),"")</f>
        <v/>
      </c>
      <c r="P25" s="40" t="str">
        <f t="array" aca="1" ref="P25" ca="1">IFERROR(IF(P$4&lt;$D25,"",
IF(P$4&gt;La_Dernière_Opération,"",
IF(P$4=La_Dernière_Opération,Montant,
IF(P$4=$D25,IF(OR(P$4=Tout_JF_P,NOT(NETWORKDAYS.INTL(P$4,P$4,Chômés))),"*",Montant),
IF(_T_E=P$4,IF(OR(P$4=Tout_JF_P,NOT(NETWORKDAYS.INTL(P$4,P$4,Chômés))),"*",Montant),
IF(AND(OFFSET(P25,,-Sens)&lt;&gt;"",OR(OFFSET(P$4,,-Sens)=Tout_JF_P,NOT(NETWORKDAYS.INTL(OFFSET(P$4,,-Sens),OFFSET(P$4,,-Sens),Chômés)))),IF(OR(P$4=Tout_JF_P,NOT(NETWORKDAYS.INTL(P$4,P$4,Chômés))),"*",Montant),
"")))))),"")</f>
        <v/>
      </c>
      <c r="Q25" s="40" t="str">
        <f t="array" aca="1" ref="Q25" ca="1">IFERROR(IF(Q$4&lt;$D25,"",
IF(Q$4&gt;La_Dernière_Opération,"",
IF(Q$4=La_Dernière_Opération,Montant,
IF(Q$4=$D25,IF(OR(Q$4=Tout_JF_P,NOT(NETWORKDAYS.INTL(Q$4,Q$4,Chômés))),"*",Montant),
IF(_T_E=Q$4,IF(OR(Q$4=Tout_JF_P,NOT(NETWORKDAYS.INTL(Q$4,Q$4,Chômés))),"*",Montant),
IF(AND(OFFSET(Q25,,-Sens)&lt;&gt;"",OR(OFFSET(Q$4,,-Sens)=Tout_JF_P,NOT(NETWORKDAYS.INTL(OFFSET(Q$4,,-Sens),OFFSET(Q$4,,-Sens),Chômés)))),IF(OR(Q$4=Tout_JF_P,NOT(NETWORKDAYS.INTL(Q$4,Q$4,Chômés))),"*",Montant),
"")))))),"")</f>
        <v/>
      </c>
      <c r="R25" s="62" t="str">
        <f t="array" aca="1" ref="R25" ca="1">IFERROR(IF(R$4&lt;$D25,"",
IF(R$4&gt;La_Dernière_Opération,"",
IF(R$4=La_Dernière_Opération,Montant,
IF(R$4=$D25,IF(OR(R$4=Tout_JF_P,NOT(NETWORKDAYS.INTL(R$4,R$4,Chômés))),"*",Montant),
IF(_T_E=R$4,IF(OR(R$4=Tout_JF_P,NOT(NETWORKDAYS.INTL(R$4,R$4,Chômés))),"*",Montant),
IF(AND(OFFSET(R25,,-Sens)&lt;&gt;"",OR(OFFSET(R$4,,-Sens)=Tout_JF_P,NOT(NETWORKDAYS.INTL(OFFSET(R$4,,-Sens),OFFSET(R$4,,-Sens),Chômés)))),IF(OR(R$4=Tout_JF_P,NOT(NETWORKDAYS.INTL(R$4,R$4,Chômés))),"*",Montant),
"")))))),"")</f>
        <v/>
      </c>
      <c r="S25" s="62" t="str">
        <f t="array" aca="1" ref="S25" ca="1">IFERROR(IF(S$4&lt;$D25,"",
IF(S$4&gt;La_Dernière_Opération,"",
IF(S$4=La_Dernière_Opération,Montant,
IF(S$4=$D25,IF(OR(S$4=Tout_JF_P,NOT(NETWORKDAYS.INTL(S$4,S$4,Chômés))),"*",Montant),
IF(_T_E=S$4,IF(OR(S$4=Tout_JF_P,NOT(NETWORKDAYS.INTL(S$4,S$4,Chômés))),"*",Montant),
IF(AND(OFFSET(S25,,-Sens)&lt;&gt;"",OR(OFFSET(S$4,,-Sens)=Tout_JF_P,NOT(NETWORKDAYS.INTL(OFFSET(S$4,,-Sens),OFFSET(S$4,,-Sens),Chômés)))),IF(OR(S$4=Tout_JF_P,NOT(NETWORKDAYS.INTL(S$4,S$4,Chômés))),"*",Montant),
"")))))),"")</f>
        <v/>
      </c>
      <c r="T25" s="62" t="str">
        <f t="array" aca="1" ref="T25" ca="1">IFERROR(IF(T$4&lt;$D25,"",
IF(T$4&gt;La_Dernière_Opération,"",
IF(T$4=La_Dernière_Opération,Montant,
IF(T$4=$D25,IF(OR(T$4=Tout_JF_P,NOT(NETWORKDAYS.INTL(T$4,T$4,Chômés))),"*",Montant),
IF(_T_E=T$4,IF(OR(T$4=Tout_JF_P,NOT(NETWORKDAYS.INTL(T$4,T$4,Chômés))),"*",Montant),
IF(AND(OFFSET(T25,,-Sens)&lt;&gt;"",OR(OFFSET(T$4,,-Sens)=Tout_JF_P,NOT(NETWORKDAYS.INTL(OFFSET(T$4,,-Sens),OFFSET(T$4,,-Sens),Chômés)))),IF(OR(T$4=Tout_JF_P,NOT(NETWORKDAYS.INTL(T$4,T$4,Chômés))),"*",Montant),
"")))))),"")</f>
        <v/>
      </c>
      <c r="U25" s="62" t="str">
        <f t="array" aca="1" ref="U25" ca="1">IFERROR(IF(U$4&lt;$D25,"",
IF(U$4&gt;La_Dernière_Opération,"",
IF(U$4=La_Dernière_Opération,Montant,
IF(U$4=$D25,IF(OR(U$4=Tout_JF_P,NOT(NETWORKDAYS.INTL(U$4,U$4,Chômés))),"*",Montant),
IF(_T_E=U$4,IF(OR(U$4=Tout_JF_P,NOT(NETWORKDAYS.INTL(U$4,U$4,Chômés))),"*",Montant),
IF(AND(OFFSET(U25,,-Sens)&lt;&gt;"",OR(OFFSET(U$4,,-Sens)=Tout_JF_P,NOT(NETWORKDAYS.INTL(OFFSET(U$4,,-Sens),OFFSET(U$4,,-Sens),Chômés)))),IF(OR(U$4=Tout_JF_P,NOT(NETWORKDAYS.INTL(U$4,U$4,Chômés))),"*",Montant),
"")))))),"")</f>
        <v/>
      </c>
      <c r="V25" s="62" t="str">
        <f t="array" aca="1" ref="V25" ca="1">IFERROR(IF(V$4&lt;$D25,"",
IF(V$4&gt;La_Dernière_Opération,"",
IF(V$4=La_Dernière_Opération,Montant,
IF(V$4=$D25,IF(OR(V$4=Tout_JF_P,NOT(NETWORKDAYS.INTL(V$4,V$4,Chômés))),"*",Montant),
IF(_T_E=V$4,IF(OR(V$4=Tout_JF_P,NOT(NETWORKDAYS.INTL(V$4,V$4,Chômés))),"*",Montant),
IF(AND(OFFSET(V25,,-Sens)&lt;&gt;"",OR(OFFSET(V$4,,-Sens)=Tout_JF_P,NOT(NETWORKDAYS.INTL(OFFSET(V$4,,-Sens),OFFSET(V$4,,-Sens),Chômés)))),IF(OR(V$4=Tout_JF_P,NOT(NETWORKDAYS.INTL(V$4,V$4,Chômés))),"*",Montant),
"")))))),"")</f>
        <v/>
      </c>
      <c r="W25" s="62" t="str">
        <f t="array" aca="1" ref="W25" ca="1">IFERROR(IF(W$4&lt;$D25,"",
IF(W$4&gt;La_Dernière_Opération,"",
IF(W$4=La_Dernière_Opération,Montant,
IF(W$4=$D25,IF(OR(W$4=Tout_JF_P,NOT(NETWORKDAYS.INTL(W$4,W$4,Chômés))),"*",Montant),
IF(_T_E=W$4,IF(OR(W$4=Tout_JF_P,NOT(NETWORKDAYS.INTL(W$4,W$4,Chômés))),"*",Montant),
IF(AND(OFFSET(W25,,-Sens)&lt;&gt;"",OR(OFFSET(W$4,,-Sens)=Tout_JF_P,NOT(NETWORKDAYS.INTL(OFFSET(W$4,,-Sens),OFFSET(W$4,,-Sens),Chômés)))),IF(OR(W$4=Tout_JF_P,NOT(NETWORKDAYS.INTL(W$4,W$4,Chômés))),"*",Montant),
"")))))),"")</f>
        <v/>
      </c>
      <c r="X25" s="62" t="str">
        <f t="array" aca="1" ref="X25" ca="1">IFERROR(IF(X$4&lt;$D25,"",
IF(X$4&gt;La_Dernière_Opération,"",
IF(X$4=La_Dernière_Opération,Montant,
IF(X$4=$D25,IF(OR(X$4=Tout_JF_P,NOT(NETWORKDAYS.INTL(X$4,X$4,Chômés))),"*",Montant),
IF(_T_E=X$4,IF(OR(X$4=Tout_JF_P,NOT(NETWORKDAYS.INTL(X$4,X$4,Chômés))),"*",Montant),
IF(AND(OFFSET(X25,,-Sens)&lt;&gt;"",OR(OFFSET(X$4,,-Sens)=Tout_JF_P,NOT(NETWORKDAYS.INTL(OFFSET(X$4,,-Sens),OFFSET(X$4,,-Sens),Chômés)))),IF(OR(X$4=Tout_JF_P,NOT(NETWORKDAYS.INTL(X$4,X$4,Chômés))),"*",Montant),
"")))))),"")</f>
        <v/>
      </c>
      <c r="Y25" s="62" t="str">
        <f t="array" aca="1" ref="Y25" ca="1">IFERROR(IF(Y$4&lt;$D25,"",
IF(Y$4&gt;La_Dernière_Opération,"",
IF(Y$4=La_Dernière_Opération,Montant,
IF(Y$4=$D25,IF(OR(Y$4=Tout_JF_P,NOT(NETWORKDAYS.INTL(Y$4,Y$4,Chômés))),"*",Montant),
IF(_T_E=Y$4,IF(OR(Y$4=Tout_JF_P,NOT(NETWORKDAYS.INTL(Y$4,Y$4,Chômés))),"*",Montant),
IF(AND(OFFSET(Y25,,-Sens)&lt;&gt;"",OR(OFFSET(Y$4,,-Sens)=Tout_JF_P,NOT(NETWORKDAYS.INTL(OFFSET(Y$4,,-Sens),OFFSET(Y$4,,-Sens),Chômés)))),IF(OR(Y$4=Tout_JF_P,NOT(NETWORKDAYS.INTL(Y$4,Y$4,Chômés))),"*",Montant),
"")))))),"")</f>
        <v/>
      </c>
      <c r="Z25" s="62" t="str">
        <f t="array" aca="1" ref="Z25" ca="1">IFERROR(IF(Z$4&lt;$D25,"",
IF(Z$4&gt;La_Dernière_Opération,"",
IF(Z$4=La_Dernière_Opération,Montant,
IF(Z$4=$D25,IF(OR(Z$4=Tout_JF_P,NOT(NETWORKDAYS.INTL(Z$4,Z$4,Chômés))),"*",Montant),
IF(_T_E=Z$4,IF(OR(Z$4=Tout_JF_P,NOT(NETWORKDAYS.INTL(Z$4,Z$4,Chômés))),"*",Montant),
IF(AND(OFFSET(Z25,,-Sens)&lt;&gt;"",OR(OFFSET(Z$4,,-Sens)=Tout_JF_P,NOT(NETWORKDAYS.INTL(OFFSET(Z$4,,-Sens),OFFSET(Z$4,,-Sens),Chômés)))),IF(OR(Z$4=Tout_JF_P,NOT(NETWORKDAYS.INTL(Z$4,Z$4,Chômés))),"*",Montant),
"")))))),"")</f>
        <v/>
      </c>
      <c r="AA25" s="62" t="str">
        <f t="array" aca="1" ref="AA25" ca="1">IFERROR(IF(AA$4&lt;$D25,"",
IF(AA$4&gt;La_Dernière_Opération,"",
IF(AA$4=La_Dernière_Opération,Montant,
IF(AA$4=$D25,IF(OR(AA$4=Tout_JF_P,NOT(NETWORKDAYS.INTL(AA$4,AA$4,Chômés))),"*",Montant),
IF(_T_E=AA$4,IF(OR(AA$4=Tout_JF_P,NOT(NETWORKDAYS.INTL(AA$4,AA$4,Chômés))),"*",Montant),
IF(AND(OFFSET(AA25,,-Sens)&lt;&gt;"",OR(OFFSET(AA$4,,-Sens)=Tout_JF_P,NOT(NETWORKDAYS.INTL(OFFSET(AA$4,,-Sens),OFFSET(AA$4,,-Sens),Chômés)))),IF(OR(AA$4=Tout_JF_P,NOT(NETWORKDAYS.INTL(AA$4,AA$4,Chômés))),"*",Montant),
"")))))),"")</f>
        <v/>
      </c>
      <c r="AB25" s="62" t="str">
        <f t="array" aca="1" ref="AB25" ca="1">IFERROR(IF(AB$4&lt;$D25,"",
IF(AB$4&gt;La_Dernière_Opération,"",
IF(AB$4=La_Dernière_Opération,Montant,
IF(AB$4=$D25,IF(OR(AB$4=Tout_JF_P,NOT(NETWORKDAYS.INTL(AB$4,AB$4,Chômés))),"*",Montant),
IF(_T_E=AB$4,IF(OR(AB$4=Tout_JF_P,NOT(NETWORKDAYS.INTL(AB$4,AB$4,Chômés))),"*",Montant),
IF(AND(OFFSET(AB25,,-Sens)&lt;&gt;"",OR(OFFSET(AB$4,,-Sens)=Tout_JF_P,NOT(NETWORKDAYS.INTL(OFFSET(AB$4,,-Sens),OFFSET(AB$4,,-Sens),Chômés)))),IF(OR(AB$4=Tout_JF_P,NOT(NETWORKDAYS.INTL(AB$4,AB$4,Chômés))),"*",Montant),
"")))))),"")</f>
        <v/>
      </c>
      <c r="AC25" s="62" t="str">
        <f t="array" aca="1" ref="AC25" ca="1">IFERROR(IF(AC$4&lt;$D25,"",
IF(AC$4&gt;La_Dernière_Opération,"",
IF(AC$4=La_Dernière_Opération,Montant,
IF(AC$4=$D25,IF(OR(AC$4=Tout_JF_P,NOT(NETWORKDAYS.INTL(AC$4,AC$4,Chômés))),"*",Montant),
IF(_T_E=AC$4,IF(OR(AC$4=Tout_JF_P,NOT(NETWORKDAYS.INTL(AC$4,AC$4,Chômés))),"*",Montant),
IF(AND(OFFSET(AC25,,-Sens)&lt;&gt;"",OR(OFFSET(AC$4,,-Sens)=Tout_JF_P,NOT(NETWORKDAYS.INTL(OFFSET(AC$4,,-Sens),OFFSET(AC$4,,-Sens),Chômés)))),IF(OR(AC$4=Tout_JF_P,NOT(NETWORKDAYS.INTL(AC$4,AC$4,Chômés))),"*",Montant),
"")))))),"")</f>
        <v/>
      </c>
      <c r="AD25" s="62" t="str">
        <f t="array" aca="1" ref="AD25" ca="1">IFERROR(IF(AD$4&lt;$D25,"",
IF(AD$4&gt;La_Dernière_Opération,"",
IF(AD$4=La_Dernière_Opération,Montant,
IF(AD$4=$D25,IF(OR(AD$4=Tout_JF_P,NOT(NETWORKDAYS.INTL(AD$4,AD$4,Chômés))),"*",Montant),
IF(_T_E=AD$4,IF(OR(AD$4=Tout_JF_P,NOT(NETWORKDAYS.INTL(AD$4,AD$4,Chômés))),"*",Montant),
IF(AND(OFFSET(AD25,,-Sens)&lt;&gt;"",OR(OFFSET(AD$4,,-Sens)=Tout_JF_P,NOT(NETWORKDAYS.INTL(OFFSET(AD$4,,-Sens),OFFSET(AD$4,,-Sens),Chômés)))),IF(OR(AD$4=Tout_JF_P,NOT(NETWORKDAYS.INTL(AD$4,AD$4,Chômés))),"*",Montant),
"")))))),"")</f>
        <v/>
      </c>
      <c r="AE25" s="62" t="str">
        <f t="array" aca="1" ref="AE25" ca="1">IFERROR(IF(AE$4&lt;$D25,"",
IF(AE$4&gt;La_Dernière_Opération,"",
IF(AE$4=La_Dernière_Opération,Montant,
IF(AE$4=$D25,IF(OR(AE$4=Tout_JF_P,NOT(NETWORKDAYS.INTL(AE$4,AE$4,Chômés))),"*",Montant),
IF(_T_E=AE$4,IF(OR(AE$4=Tout_JF_P,NOT(NETWORKDAYS.INTL(AE$4,AE$4,Chômés))),"*",Montant),
IF(AND(OFFSET(AE25,,-Sens)&lt;&gt;"",OR(OFFSET(AE$4,,-Sens)=Tout_JF_P,NOT(NETWORKDAYS.INTL(OFFSET(AE$4,,-Sens),OFFSET(AE$4,,-Sens),Chômés)))),IF(OR(AE$4=Tout_JF_P,NOT(NETWORKDAYS.INTL(AE$4,AE$4,Chômés))),"*",Montant),
"")))))),"")</f>
        <v/>
      </c>
      <c r="AF25" s="62" t="str">
        <f t="array" aca="1" ref="AF25" ca="1">IFERROR(IF(AF$4&lt;$D25,"",
IF(AF$4&gt;La_Dernière_Opération,"",
IF(AF$4=La_Dernière_Opération,Montant,
IF(AF$4=$D25,IF(OR(AF$4=Tout_JF_P,NOT(NETWORKDAYS.INTL(AF$4,AF$4,Chômés))),"*",Montant),
IF(_T_E=AF$4,IF(OR(AF$4=Tout_JF_P,NOT(NETWORKDAYS.INTL(AF$4,AF$4,Chômés))),"*",Montant),
IF(AND(OFFSET(AF25,,-Sens)&lt;&gt;"",OR(OFFSET(AF$4,,-Sens)=Tout_JF_P,NOT(NETWORKDAYS.INTL(OFFSET(AF$4,,-Sens),OFFSET(AF$4,,-Sens),Chômés)))),IF(OR(AF$4=Tout_JF_P,NOT(NETWORKDAYS.INTL(AF$4,AF$4,Chômés))),"*",Montant),
"")))))),"")</f>
        <v/>
      </c>
      <c r="AG25" s="62" t="str">
        <f t="array" aca="1" ref="AG25" ca="1">IFERROR(IF(AG$4&lt;$D25,"",
IF(AG$4&gt;La_Dernière_Opération,"",
IF(AG$4=La_Dernière_Opération,Montant,
IF(AG$4=$D25,IF(OR(AG$4=Tout_JF_P,NOT(NETWORKDAYS.INTL(AG$4,AG$4,Chômés))),"*",Montant),
IF(_T_E=AG$4,IF(OR(AG$4=Tout_JF_P,NOT(NETWORKDAYS.INTL(AG$4,AG$4,Chômés))),"*",Montant),
IF(AND(OFFSET(AG25,,-Sens)&lt;&gt;"",OR(OFFSET(AG$4,,-Sens)=Tout_JF_P,NOT(NETWORKDAYS.INTL(OFFSET(AG$4,,-Sens),OFFSET(AG$4,,-Sens),Chômés)))),IF(OR(AG$4=Tout_JF_P,NOT(NETWORKDAYS.INTL(AG$4,AG$4,Chômés))),"*",Montant),
"")))))),"")</f>
        <v/>
      </c>
      <c r="AH25" s="62" t="str">
        <f t="array" aca="1" ref="AH25" ca="1">IFERROR(IF(AH$4&lt;$D25,"",
IF(AH$4&gt;La_Dernière_Opération,"",
IF(AH$4=La_Dernière_Opération,Montant,
IF(AH$4=$D25,IF(OR(AH$4=Tout_JF_P,NOT(NETWORKDAYS.INTL(AH$4,AH$4,Chômés))),"*",Montant),
IF(_T_E=AH$4,IF(OR(AH$4=Tout_JF_P,NOT(NETWORKDAYS.INTL(AH$4,AH$4,Chômés))),"*",Montant),
IF(AND(OFFSET(AH25,,-Sens)&lt;&gt;"",OR(OFFSET(AH$4,,-Sens)=Tout_JF_P,NOT(NETWORKDAYS.INTL(OFFSET(AH$4,,-Sens),OFFSET(AH$4,,-Sens),Chômés)))),IF(OR(AH$4=Tout_JF_P,NOT(NETWORKDAYS.INTL(AH$4,AH$4,Chômés))),"*",Montant),
"")))))),"")</f>
        <v/>
      </c>
      <c r="AI25" s="62" t="str">
        <f t="array" aca="1" ref="AI25" ca="1">IFERROR(IF(AI$4&lt;$D25,"",
IF(AI$4&gt;La_Dernière_Opération,"",
IF(AI$4=La_Dernière_Opération,Montant,
IF(AI$4=$D25,IF(OR(AI$4=Tout_JF_P,NOT(NETWORKDAYS.INTL(AI$4,AI$4,Chômés))),"*",Montant),
IF(_T_E=AI$4,IF(OR(AI$4=Tout_JF_P,NOT(NETWORKDAYS.INTL(AI$4,AI$4,Chômés))),"*",Montant),
IF(AND(OFFSET(AI25,,-Sens)&lt;&gt;"",OR(OFFSET(AI$4,,-Sens)=Tout_JF_P,NOT(NETWORKDAYS.INTL(OFFSET(AI$4,,-Sens),OFFSET(AI$4,,-Sens),Chômés)))),IF(OR(AI$4=Tout_JF_P,NOT(NETWORKDAYS.INTL(AI$4,AI$4,Chômés))),"*",Montant),
"")))))),"")</f>
        <v/>
      </c>
      <c r="AJ25" s="62" t="str">
        <f t="array" aca="1" ref="AJ25" ca="1">IFERROR(IF(AJ$4&lt;$D25,"",
IF(AJ$4&gt;La_Dernière_Opération,"",
IF(AJ$4=La_Dernière_Opération,Montant,
IF(AJ$4=$D25,IF(OR(AJ$4=Tout_JF_P,NOT(NETWORKDAYS.INTL(AJ$4,AJ$4,Chômés))),"*",Montant),
IF(_T_E=AJ$4,IF(OR(AJ$4=Tout_JF_P,NOT(NETWORKDAYS.INTL(AJ$4,AJ$4,Chômés))),"*",Montant),
IF(AND(OFFSET(AJ25,,-Sens)&lt;&gt;"",OR(OFFSET(AJ$4,,-Sens)=Tout_JF_P,NOT(NETWORKDAYS.INTL(OFFSET(AJ$4,,-Sens),OFFSET(AJ$4,,-Sens),Chômés)))),IF(OR(AJ$4=Tout_JF_P,NOT(NETWORKDAYS.INTL(AJ$4,AJ$4,Chômés))),"*",Montant),
"")))))),"")</f>
        <v/>
      </c>
      <c r="AK25" s="62" t="str">
        <f t="array" aca="1" ref="AK25" ca="1">IFERROR(IF(AK$4&lt;$D25,"",
IF(AK$4&gt;La_Dernière_Opération,"",
IF(AK$4=La_Dernière_Opération,Montant,
IF(AK$4=$D25,IF(OR(AK$4=Tout_JF_P,NOT(NETWORKDAYS.INTL(AK$4,AK$4,Chômés))),"*",Montant),
IF(_T_E=AK$4,IF(OR(AK$4=Tout_JF_P,NOT(NETWORKDAYS.INTL(AK$4,AK$4,Chômés))),"*",Montant),
IF(AND(OFFSET(AK25,,-Sens)&lt;&gt;"",OR(OFFSET(AK$4,,-Sens)=Tout_JF_P,NOT(NETWORKDAYS.INTL(OFFSET(AK$4,,-Sens),OFFSET(AK$4,,-Sens),Chômés)))),IF(OR(AK$4=Tout_JF_P,NOT(NETWORKDAYS.INTL(AK$4,AK$4,Chômés))),"*",Montant),
"")))))),"")</f>
        <v/>
      </c>
      <c r="AL25" s="62" t="str">
        <f t="array" aca="1" ref="AL25" ca="1">IFERROR(IF(AL$4&lt;$D25,"",
IF(AL$4&gt;La_Dernière_Opération,"",
IF(AL$4=La_Dernière_Opération,Montant,
IF(AL$4=$D25,IF(OR(AL$4=Tout_JF_P,NOT(NETWORKDAYS.INTL(AL$4,AL$4,Chômés))),"*",Montant),
IF(_T_E=AL$4,IF(OR(AL$4=Tout_JF_P,NOT(NETWORKDAYS.INTL(AL$4,AL$4,Chômés))),"*",Montant),
IF(AND(OFFSET(AL25,,-Sens)&lt;&gt;"",OR(OFFSET(AL$4,,-Sens)=Tout_JF_P,NOT(NETWORKDAYS.INTL(OFFSET(AL$4,,-Sens),OFFSET(AL$4,,-Sens),Chômés)))),IF(OR(AL$4=Tout_JF_P,NOT(NETWORKDAYS.INTL(AL$4,AL$4,Chômés))),"*",Montant),
"")))))),"")</f>
        <v/>
      </c>
      <c r="AM25" s="62" t="str">
        <f t="array" aca="1" ref="AM25" ca="1">IFERROR(IF(AM$4&lt;$D25,"",
IF(AM$4&gt;La_Dernière_Opération,"",
IF(AM$4=La_Dernière_Opération,Montant,
IF(AM$4=$D25,IF(OR(AM$4=Tout_JF_P,NOT(NETWORKDAYS.INTL(AM$4,AM$4,Chômés))),"*",Montant),
IF(_T_E=AM$4,IF(OR(AM$4=Tout_JF_P,NOT(NETWORKDAYS.INTL(AM$4,AM$4,Chômés))),"*",Montant),
IF(AND(OFFSET(AM25,,-Sens)&lt;&gt;"",OR(OFFSET(AM$4,,-Sens)=Tout_JF_P,NOT(NETWORKDAYS.INTL(OFFSET(AM$4,,-Sens),OFFSET(AM$4,,-Sens),Chômés)))),IF(OR(AM$4=Tout_JF_P,NOT(NETWORKDAYS.INTL(AM$4,AM$4,Chômés))),"*",Montant),
"")))))),"")</f>
        <v/>
      </c>
      <c r="AN25" s="62" t="str">
        <f t="array" aca="1" ref="AN25" ca="1">IFERROR(IF(AN$4&lt;$D25,"",
IF(AN$4&gt;La_Dernière_Opération,"",
IF(AN$4=La_Dernière_Opération,Montant,
IF(AN$4=$D25,IF(OR(AN$4=Tout_JF_P,NOT(NETWORKDAYS.INTL(AN$4,AN$4,Chômés))),"*",Montant),
IF(_T_E=AN$4,IF(OR(AN$4=Tout_JF_P,NOT(NETWORKDAYS.INTL(AN$4,AN$4,Chômés))),"*",Montant),
IF(AND(OFFSET(AN25,,-Sens)&lt;&gt;"",OR(OFFSET(AN$4,,-Sens)=Tout_JF_P,NOT(NETWORKDAYS.INTL(OFFSET(AN$4,,-Sens),OFFSET(AN$4,,-Sens),Chômés)))),IF(OR(AN$4=Tout_JF_P,NOT(NETWORKDAYS.INTL(AN$4,AN$4,Chômés))),"*",Montant),
"")))))),"")</f>
        <v/>
      </c>
      <c r="AO25" s="62" t="str">
        <f t="array" aca="1" ref="AO25" ca="1">IFERROR(IF(AO$4&lt;$D25,"",
IF(AO$4&gt;La_Dernière_Opération,"",
IF(AO$4=La_Dernière_Opération,Montant,
IF(AO$4=$D25,IF(OR(AO$4=Tout_JF_P,NOT(NETWORKDAYS.INTL(AO$4,AO$4,Chômés))),"*",Montant),
IF(_T_E=AO$4,IF(OR(AO$4=Tout_JF_P,NOT(NETWORKDAYS.INTL(AO$4,AO$4,Chômés))),"*",Montant),
IF(AND(OFFSET(AO25,,-Sens)&lt;&gt;"",OR(OFFSET(AO$4,,-Sens)=Tout_JF_P,NOT(NETWORKDAYS.INTL(OFFSET(AO$4,,-Sens),OFFSET(AO$4,,-Sens),Chômés)))),IF(OR(AO$4=Tout_JF_P,NOT(NETWORKDAYS.INTL(AO$4,AO$4,Chômés))),"*",Montant),
"")))))),"")</f>
        <v/>
      </c>
      <c r="AP25" s="62" t="str">
        <f t="array" aca="1" ref="AP25" ca="1">IFERROR(IF(AP$4&lt;$D25,"",
IF(AP$4&gt;La_Dernière_Opération,"",
IF(AP$4=La_Dernière_Opération,Montant,
IF(AP$4=$D25,IF(OR(AP$4=Tout_JF_P,NOT(NETWORKDAYS.INTL(AP$4,AP$4,Chômés))),"*",Montant),
IF(_T_E=AP$4,IF(OR(AP$4=Tout_JF_P,NOT(NETWORKDAYS.INTL(AP$4,AP$4,Chômés))),"*",Montant),
IF(AND(OFFSET(AP25,,-Sens)&lt;&gt;"",OR(OFFSET(AP$4,,-Sens)=Tout_JF_P,NOT(NETWORKDAYS.INTL(OFFSET(AP$4,,-Sens),OFFSET(AP$4,,-Sens),Chômés)))),IF(OR(AP$4=Tout_JF_P,NOT(NETWORKDAYS.INTL(AP$4,AP$4,Chômés))),"*",Montant),
"")))))),"")</f>
        <v/>
      </c>
      <c r="AQ25" s="62" t="str">
        <f t="array" aca="1" ref="AQ25" ca="1">IFERROR(IF(AQ$4&lt;$D25,"",
IF(AQ$4&gt;La_Dernière_Opération,"",
IF(AQ$4=La_Dernière_Opération,Montant,
IF(AQ$4=$D25,IF(OR(AQ$4=Tout_JF_P,NOT(NETWORKDAYS.INTL(AQ$4,AQ$4,Chômés))),"*",Montant),
IF(_T_E=AQ$4,IF(OR(AQ$4=Tout_JF_P,NOT(NETWORKDAYS.INTL(AQ$4,AQ$4,Chômés))),"*",Montant),
IF(AND(OFFSET(AQ25,,-Sens)&lt;&gt;"",OR(OFFSET(AQ$4,,-Sens)=Tout_JF_P,NOT(NETWORKDAYS.INTL(OFFSET(AQ$4,,-Sens),OFFSET(AQ$4,,-Sens),Chômés)))),IF(OR(AQ$4=Tout_JF_P,NOT(NETWORKDAYS.INTL(AQ$4,AQ$4,Chômés))),"*",Montant),
"")))))),"")</f>
        <v>VM</v>
      </c>
      <c r="AR25" s="62" t="str">
        <f t="array" aca="1" ref="AR25" ca="1">IFERROR(IF(AR$4&lt;$D25,"",
IF(AR$4&gt;La_Dernière_Opération,"",
IF(AR$4=La_Dernière_Opération,Montant,
IF(AR$4=$D25,IF(OR(AR$4=Tout_JF_P,NOT(NETWORKDAYS.INTL(AR$4,AR$4,Chômés))),"*",Montant),
IF(_T_E=AR$4,IF(OR(AR$4=Tout_JF_P,NOT(NETWORKDAYS.INTL(AR$4,AR$4,Chômés))),"*",Montant),
IF(AND(OFFSET(AR25,,-Sens)&lt;&gt;"",OR(OFFSET(AR$4,,-Sens)=Tout_JF_P,NOT(NETWORKDAYS.INTL(OFFSET(AR$4,,-Sens),OFFSET(AR$4,,-Sens),Chômés)))),IF(OR(AR$4=Tout_JF_P,NOT(NETWORKDAYS.INTL(AR$4,AR$4,Chômés))),"*",Montant),
"")))))),"")</f>
        <v/>
      </c>
      <c r="AS25" s="62" t="str">
        <f t="array" aca="1" ref="AS25" ca="1">IFERROR(IF(AS$4&lt;$D25,"",
IF(AS$4&gt;La_Dernière_Opération,"",
IF(AS$4=La_Dernière_Opération,Montant,
IF(AS$4=$D25,IF(OR(AS$4=Tout_JF_P,NOT(NETWORKDAYS.INTL(AS$4,AS$4,Chômés))),"*",Montant),
IF(_T_E=AS$4,IF(OR(AS$4=Tout_JF_P,NOT(NETWORKDAYS.INTL(AS$4,AS$4,Chômés))),"*",Montant),
IF(AND(OFFSET(AS25,,-Sens)&lt;&gt;"",OR(OFFSET(AS$4,,-Sens)=Tout_JF_P,NOT(NETWORKDAYS.INTL(OFFSET(AS$4,,-Sens),OFFSET(AS$4,,-Sens),Chômés)))),IF(OR(AS$4=Tout_JF_P,NOT(NETWORKDAYS.INTL(AS$4,AS$4,Chômés))),"*",Montant),
"")))))),"")</f>
        <v/>
      </c>
      <c r="AT25" s="62" t="str">
        <f t="array" aca="1" ref="AT25" ca="1">IFERROR(IF(AT$4&lt;$D25,"",
IF(AT$4&gt;La_Dernière_Opération,"",
IF(AT$4=La_Dernière_Opération,Montant,
IF(AT$4=$D25,IF(OR(AT$4=Tout_JF_P,NOT(NETWORKDAYS.INTL(AT$4,AT$4,Chômés))),"*",Montant),
IF(_T_E=AT$4,IF(OR(AT$4=Tout_JF_P,NOT(NETWORKDAYS.INTL(AT$4,AT$4,Chômés))),"*",Montant),
IF(AND(OFFSET(AT25,,-Sens)&lt;&gt;"",OR(OFFSET(AT$4,,-Sens)=Tout_JF_P,NOT(NETWORKDAYS.INTL(OFFSET(AT$4,,-Sens),OFFSET(AT$4,,-Sens),Chômés)))),IF(OR(AT$4=Tout_JF_P,NOT(NETWORKDAYS.INTL(AT$4,AT$4,Chômés))),"*",Montant),
"")))))),"")</f>
        <v/>
      </c>
      <c r="AU25" s="62" t="str">
        <f t="array" aca="1" ref="AU25" ca="1">IFERROR(IF(AU$4&lt;$D25,"",
IF(AU$4&gt;La_Dernière_Opération,"",
IF(AU$4=La_Dernière_Opération,Montant,
IF(AU$4=$D25,IF(OR(AU$4=Tout_JF_P,NOT(NETWORKDAYS.INTL(AU$4,AU$4,Chômés))),"*",Montant),
IF(_T_E=AU$4,IF(OR(AU$4=Tout_JF_P,NOT(NETWORKDAYS.INTL(AU$4,AU$4,Chômés))),"*",Montant),
IF(AND(OFFSET(AU25,,-Sens)&lt;&gt;"",OR(OFFSET(AU$4,,-Sens)=Tout_JF_P,NOT(NETWORKDAYS.INTL(OFFSET(AU$4,,-Sens),OFFSET(AU$4,,-Sens),Chômés)))),IF(OR(AU$4=Tout_JF_P,NOT(NETWORKDAYS.INTL(AU$4,AU$4,Chômés))),"*",Montant),
"")))))),"")</f>
        <v/>
      </c>
      <c r="AV25" s="62" t="str">
        <f t="array" aca="1" ref="AV25" ca="1">IFERROR(IF(AV$4&lt;$D25,"",
IF(AV$4&gt;La_Dernière_Opération,"",
IF(AV$4=La_Dernière_Opération,Montant,
IF(AV$4=$D25,IF(OR(AV$4=Tout_JF_P,NOT(NETWORKDAYS.INTL(AV$4,AV$4,Chômés))),"*",Montant),
IF(_T_E=AV$4,IF(OR(AV$4=Tout_JF_P,NOT(NETWORKDAYS.INTL(AV$4,AV$4,Chômés))),"*",Montant),
IF(AND(OFFSET(AV25,,-Sens)&lt;&gt;"",OR(OFFSET(AV$4,,-Sens)=Tout_JF_P,NOT(NETWORKDAYS.INTL(OFFSET(AV$4,,-Sens),OFFSET(AV$4,,-Sens),Chômés)))),IF(OR(AV$4=Tout_JF_P,NOT(NETWORKDAYS.INTL(AV$4,AV$4,Chômés))),"*",Montant),
"")))))),"")</f>
        <v/>
      </c>
      <c r="AW25" s="62" t="str">
        <f t="array" aca="1" ref="AW25" ca="1">IFERROR(IF(AW$4&lt;$D25,"",
IF(AW$4&gt;La_Dernière_Opération,"",
IF(AW$4=La_Dernière_Opération,Montant,
IF(AW$4=$D25,IF(OR(AW$4=Tout_JF_P,NOT(NETWORKDAYS.INTL(AW$4,AW$4,Chômés))),"*",Montant),
IF(_T_E=AW$4,IF(OR(AW$4=Tout_JF_P,NOT(NETWORKDAYS.INTL(AW$4,AW$4,Chômés))),"*",Montant),
IF(AND(OFFSET(AW25,,-Sens)&lt;&gt;"",OR(OFFSET(AW$4,,-Sens)=Tout_JF_P,NOT(NETWORKDAYS.INTL(OFFSET(AW$4,,-Sens),OFFSET(AW$4,,-Sens),Chômés)))),IF(OR(AW$4=Tout_JF_P,NOT(NETWORKDAYS.INTL(AW$4,AW$4,Chômés))),"*",Montant),
"")))))),"")</f>
        <v/>
      </c>
      <c r="AX25" s="62" t="str">
        <f t="array" aca="1" ref="AX25" ca="1">IFERROR(IF(AX$4&lt;$D25,"",
IF(AX$4&gt;La_Dernière_Opération,"",
IF(AX$4=La_Dernière_Opération,Montant,
IF(AX$4=$D25,IF(OR(AX$4=Tout_JF_P,NOT(NETWORKDAYS.INTL(AX$4,AX$4,Chômés))),"*",Montant),
IF(_T_E=AX$4,IF(OR(AX$4=Tout_JF_P,NOT(NETWORKDAYS.INTL(AX$4,AX$4,Chômés))),"*",Montant),
IF(AND(OFFSET(AX25,,-Sens)&lt;&gt;"",OR(OFFSET(AX$4,,-Sens)=Tout_JF_P,NOT(NETWORKDAYS.INTL(OFFSET(AX$4,,-Sens),OFFSET(AX$4,,-Sens),Chômés)))),IF(OR(AX$4=Tout_JF_P,NOT(NETWORKDAYS.INTL(AX$4,AX$4,Chômés))),"*",Montant),
"")))))),"")</f>
        <v/>
      </c>
    </row>
    <row r="26" spans="1:50" ht="26.25" x14ac:dyDescent="0.25">
      <c r="A26" s="63" t="s">
        <v>133</v>
      </c>
      <c r="B26" s="44" t="s">
        <v>166</v>
      </c>
      <c r="C26" s="35"/>
      <c r="D26" s="56">
        <v>43845</v>
      </c>
      <c r="E26" s="30" t="s">
        <v>52</v>
      </c>
      <c r="F26" s="30">
        <v>10000</v>
      </c>
      <c r="G26" s="35"/>
      <c r="H26" s="56">
        <f t="array" aca="1" ref="H26" ca="1">IF(OR($D26=Fériés,$D26=Ponts,NOT(NETWORKDAYS.INTL($D26,$D26,Chômés))),"Erreur de",IF($D26="","Absence de",IFERROR(
IF($I26="Terminé","Opération",
IF(TODAY()&lt;=$D26,$D26,
IF($I26&lt;WORKDAY.INTL(Prochaine_Echéance,IF(OR(WORKDAY.INTL(Prochaine_Echéance,0,Chômés,Tout_JF_P)=Tout_JF_P),1,0)*Sens,Chômés,Tout_JF_P),
$I26,
WORKDAY.INTL(Prochaine_Echéance,IF(OR(WORKDAY.INTL(Prochaine_Echéance,0,Chômés,Tout_JF_P)=Tout_JF_P),1,0)*Sens,Chômés,Tout_JF_P))
)),
IF($D26="","Absence de","Erreur de"))))</f>
        <v>43905</v>
      </c>
      <c r="I26" s="60" t="str">
        <f t="array" aca="1" ref="I26" ca="1">IF(OR($D26=Fériés,$D26=Ponts,NOT(NETWORKDAYS.INTL($D26,$D26,Chômés))),"date de début",IFERROR(
IF(La_Dernière_Opération&gt;EDATE($D26,100),"Perpétuel",
IF(La_Dernière_Opération&lt;TODAY(),"Terminé",La_Dernière_Opération)),IF(AND(ISNUMBER($D26),$E26=""),"périodicité","date de début")))</f>
        <v>Perpétuel</v>
      </c>
      <c r="J26" s="40" t="str">
        <f t="array" aca="1" ref="J26" ca="1">IFERROR(IF(J$4&lt;$D26,"",
IF(J$4&gt;La_Dernière_Opération,"",
IF(J$4=La_Dernière_Opération,Montant,
IF(J$4=$D26,IF(OR(J$4=Tout_JF_P,NOT(NETWORKDAYS.INTL(J$4,J$4,Chômés))),"*",Montant),
IF(_T_E=J$4,IF(OR(J$4=Tout_JF_P,NOT(NETWORKDAYS.INTL(J$4,J$4,Chômés))),"*",Montant),
IF(AND(OFFSET(J26,,-Sens)&lt;&gt;"",OR(OFFSET(J$4,,-Sens)=Tout_JF_P,NOT(NETWORKDAYS.INTL(OFFSET(J$4,,-Sens),OFFSET(J$4,,-Sens),Chômés)))),IF(OR(J$4=Tout_JF_P,NOT(NETWORKDAYS.INTL(J$4,J$4,Chômés))),"*",Montant),
"")))))),"")</f>
        <v/>
      </c>
      <c r="K26" s="40" t="str">
        <f t="array" aca="1" ref="K26" ca="1">IFERROR(IF(K$4&lt;$D26,"",
IF(K$4&gt;La_Dernière_Opération,"",
IF(K$4=La_Dernière_Opération,Montant,
IF(K$4=$D26,IF(OR(K$4=Tout_JF_P,NOT(NETWORKDAYS.INTL(K$4,K$4,Chômés))),"*",Montant),
IF(_T_E=K$4,IF(OR(K$4=Tout_JF_P,NOT(NETWORKDAYS.INTL(K$4,K$4,Chômés))),"*",Montant),
IF(AND(OFFSET(K26,,-Sens)&lt;&gt;"",OR(OFFSET(K$4,,-Sens)=Tout_JF_P,NOT(NETWORKDAYS.INTL(OFFSET(K$4,,-Sens),OFFSET(K$4,,-Sens),Chômés)))),IF(OR(K$4=Tout_JF_P,NOT(NETWORKDAYS.INTL(K$4,K$4,Chômés))),"*",Montant),
"")))))),"")</f>
        <v/>
      </c>
      <c r="L26" s="40" t="str">
        <f t="array" aca="1" ref="L26" ca="1">IFERROR(IF(L$4&lt;$D26,"",
IF(L$4&gt;La_Dernière_Opération,"",
IF(L$4=La_Dernière_Opération,Montant,
IF(L$4=$D26,IF(OR(L$4=Tout_JF_P,NOT(NETWORKDAYS.INTL(L$4,L$4,Chômés))),"*",Montant),
IF(_T_E=L$4,IF(OR(L$4=Tout_JF_P,NOT(NETWORKDAYS.INTL(L$4,L$4,Chômés))),"*",Montant),
IF(AND(OFFSET(L26,,-Sens)&lt;&gt;"",OR(OFFSET(L$4,,-Sens)=Tout_JF_P,NOT(NETWORKDAYS.INTL(OFFSET(L$4,,-Sens),OFFSET(L$4,,-Sens),Chômés)))),IF(OR(L$4=Tout_JF_P,NOT(NETWORKDAYS.INTL(L$4,L$4,Chômés))),"*",Montant),
"")))))),"")</f>
        <v/>
      </c>
      <c r="M26" s="40" t="str">
        <f t="array" aca="1" ref="M26" ca="1">IFERROR(IF(M$4&lt;$D26,"",
IF(M$4&gt;La_Dernière_Opération,"",
IF(M$4=La_Dernière_Opération,Montant,
IF(M$4=$D26,IF(OR(M$4=Tout_JF_P,NOT(NETWORKDAYS.INTL(M$4,M$4,Chômés))),"*",Montant),
IF(_T_E=M$4,IF(OR(M$4=Tout_JF_P,NOT(NETWORKDAYS.INTL(M$4,M$4,Chômés))),"*",Montant),
IF(AND(OFFSET(M26,,-Sens)&lt;&gt;"",OR(OFFSET(M$4,,-Sens)=Tout_JF_P,NOT(NETWORKDAYS.INTL(OFFSET(M$4,,-Sens),OFFSET(M$4,,-Sens),Chômés)))),IF(OR(M$4=Tout_JF_P,NOT(NETWORKDAYS.INTL(M$4,M$4,Chômés))),"*",Montant),
"")))))),"")</f>
        <v/>
      </c>
      <c r="N26" s="40" t="str">
        <f t="array" aca="1" ref="N26" ca="1">IFERROR(IF(N$4&lt;$D26,"",
IF(N$4&gt;La_Dernière_Opération,"",
IF(N$4=La_Dernière_Opération,Montant,
IF(N$4=$D26,IF(OR(N$4=Tout_JF_P,NOT(NETWORKDAYS.INTL(N$4,N$4,Chômés))),"*",Montant),
IF(_T_E=N$4,IF(OR(N$4=Tout_JF_P,NOT(NETWORKDAYS.INTL(N$4,N$4,Chômés))),"*",Montant),
IF(AND(OFFSET(N26,,-Sens)&lt;&gt;"",OR(OFFSET(N$4,,-Sens)=Tout_JF_P,NOT(NETWORKDAYS.INTL(OFFSET(N$4,,-Sens),OFFSET(N$4,,-Sens),Chômés)))),IF(OR(N$4=Tout_JF_P,NOT(NETWORKDAYS.INTL(N$4,N$4,Chômés))),"*",Montant),
"")))))),"")</f>
        <v/>
      </c>
      <c r="O26" s="40" t="str">
        <f t="array" aca="1" ref="O26" ca="1">IFERROR(IF(O$4&lt;$D26,"",
IF(O$4&gt;La_Dernière_Opération,"",
IF(O$4=La_Dernière_Opération,Montant,
IF(O$4=$D26,IF(OR(O$4=Tout_JF_P,NOT(NETWORKDAYS.INTL(O$4,O$4,Chômés))),"*",Montant),
IF(_T_E=O$4,IF(OR(O$4=Tout_JF_P,NOT(NETWORKDAYS.INTL(O$4,O$4,Chômés))),"*",Montant),
IF(AND(OFFSET(O26,,-Sens)&lt;&gt;"",OR(OFFSET(O$4,,-Sens)=Tout_JF_P,NOT(NETWORKDAYS.INTL(OFFSET(O$4,,-Sens),OFFSET(O$4,,-Sens),Chômés)))),IF(OR(O$4=Tout_JF_P,NOT(NETWORKDAYS.INTL(O$4,O$4,Chômés))),"*",Montant),
"")))))),"")</f>
        <v/>
      </c>
      <c r="P26" s="40" t="str">
        <f t="array" aca="1" ref="P26" ca="1">IFERROR(IF(P$4&lt;$D26,"",
IF(P$4&gt;La_Dernière_Opération,"",
IF(P$4=La_Dernière_Opération,Montant,
IF(P$4=$D26,IF(OR(P$4=Tout_JF_P,NOT(NETWORKDAYS.INTL(P$4,P$4,Chômés))),"*",Montant),
IF(_T_E=P$4,IF(OR(P$4=Tout_JF_P,NOT(NETWORKDAYS.INTL(P$4,P$4,Chômés))),"*",Montant),
IF(AND(OFFSET(P26,,-Sens)&lt;&gt;"",OR(OFFSET(P$4,,-Sens)=Tout_JF_P,NOT(NETWORKDAYS.INTL(OFFSET(P$4,,-Sens),OFFSET(P$4,,-Sens),Chômés)))),IF(OR(P$4=Tout_JF_P,NOT(NETWORKDAYS.INTL(P$4,P$4,Chômés))),"*",Montant),
"")))))),"")</f>
        <v/>
      </c>
      <c r="Q26" s="40" t="str">
        <f t="array" aca="1" ref="Q26" ca="1">IFERROR(IF(Q$4&lt;$D26,"",
IF(Q$4&gt;La_Dernière_Opération,"",
IF(Q$4=La_Dernière_Opération,Montant,
IF(Q$4=$D26,IF(OR(Q$4=Tout_JF_P,NOT(NETWORKDAYS.INTL(Q$4,Q$4,Chômés))),"*",Montant),
IF(_T_E=Q$4,IF(OR(Q$4=Tout_JF_P,NOT(NETWORKDAYS.INTL(Q$4,Q$4,Chômés))),"*",Montant),
IF(AND(OFFSET(Q26,,-Sens)&lt;&gt;"",OR(OFFSET(Q$4,,-Sens)=Tout_JF_P,NOT(NETWORKDAYS.INTL(OFFSET(Q$4,,-Sens),OFFSET(Q$4,,-Sens),Chômés)))),IF(OR(Q$4=Tout_JF_P,NOT(NETWORKDAYS.INTL(Q$4,Q$4,Chômés))),"*",Montant),
"")))))),"")</f>
        <v/>
      </c>
      <c r="R26" s="62" t="str">
        <f t="array" aca="1" ref="R26" ca="1">IFERROR(IF(R$4&lt;$D26,"",
IF(R$4&gt;La_Dernière_Opération,"",
IF(R$4=La_Dernière_Opération,Montant,
IF(R$4=$D26,IF(OR(R$4=Tout_JF_P,NOT(NETWORKDAYS.INTL(R$4,R$4,Chômés))),"*",Montant),
IF(_T_E=R$4,IF(OR(R$4=Tout_JF_P,NOT(NETWORKDAYS.INTL(R$4,R$4,Chômés))),"*",Montant),
IF(AND(OFFSET(R26,,-Sens)&lt;&gt;"",OR(OFFSET(R$4,,-Sens)=Tout_JF_P,NOT(NETWORKDAYS.INTL(OFFSET(R$4,,-Sens),OFFSET(R$4,,-Sens),Chômés)))),IF(OR(R$4=Tout_JF_P,NOT(NETWORKDAYS.INTL(R$4,R$4,Chômés))),"*",Montant),
"")))))),"")</f>
        <v/>
      </c>
      <c r="S26" s="62" t="str">
        <f t="array" aca="1" ref="S26" ca="1">IFERROR(IF(S$4&lt;$D26,"",
IF(S$4&gt;La_Dernière_Opération,"",
IF(S$4=La_Dernière_Opération,Montant,
IF(S$4=$D26,IF(OR(S$4=Tout_JF_P,NOT(NETWORKDAYS.INTL(S$4,S$4,Chômés))),"*",Montant),
IF(_T_E=S$4,IF(OR(S$4=Tout_JF_P,NOT(NETWORKDAYS.INTL(S$4,S$4,Chômés))),"*",Montant),
IF(AND(OFFSET(S26,,-Sens)&lt;&gt;"",OR(OFFSET(S$4,,-Sens)=Tout_JF_P,NOT(NETWORKDAYS.INTL(OFFSET(S$4,,-Sens),OFFSET(S$4,,-Sens),Chômés)))),IF(OR(S$4=Tout_JF_P,NOT(NETWORKDAYS.INTL(S$4,S$4,Chômés))),"*",Montant),
"")))))),"")</f>
        <v/>
      </c>
      <c r="T26" s="62" t="str">
        <f t="array" aca="1" ref="T26" ca="1">IFERROR(IF(T$4&lt;$D26,"",
IF(T$4&gt;La_Dernière_Opération,"",
IF(T$4=La_Dernière_Opération,Montant,
IF(T$4=$D26,IF(OR(T$4=Tout_JF_P,NOT(NETWORKDAYS.INTL(T$4,T$4,Chômés))),"*",Montant),
IF(_T_E=T$4,IF(OR(T$4=Tout_JF_P,NOT(NETWORKDAYS.INTL(T$4,T$4,Chômés))),"*",Montant),
IF(AND(OFFSET(T26,,-Sens)&lt;&gt;"",OR(OFFSET(T$4,,-Sens)=Tout_JF_P,NOT(NETWORKDAYS.INTL(OFFSET(T$4,,-Sens),OFFSET(T$4,,-Sens),Chômés)))),IF(OR(T$4=Tout_JF_P,NOT(NETWORKDAYS.INTL(T$4,T$4,Chômés))),"*",Montant),
"")))))),"")</f>
        <v/>
      </c>
      <c r="U26" s="62" t="str">
        <f t="array" aca="1" ref="U26" ca="1">IFERROR(IF(U$4&lt;$D26,"",
IF(U$4&gt;La_Dernière_Opération,"",
IF(U$4=La_Dernière_Opération,Montant,
IF(U$4=$D26,IF(OR(U$4=Tout_JF_P,NOT(NETWORKDAYS.INTL(U$4,U$4,Chômés))),"*",Montant),
IF(_T_E=U$4,IF(OR(U$4=Tout_JF_P,NOT(NETWORKDAYS.INTL(U$4,U$4,Chômés))),"*",Montant),
IF(AND(OFFSET(U26,,-Sens)&lt;&gt;"",OR(OFFSET(U$4,,-Sens)=Tout_JF_P,NOT(NETWORKDAYS.INTL(OFFSET(U$4,,-Sens),OFFSET(U$4,,-Sens),Chômés)))),IF(OR(U$4=Tout_JF_P,NOT(NETWORKDAYS.INTL(U$4,U$4,Chômés))),"*",Montant),
"")))))),"")</f>
        <v/>
      </c>
      <c r="V26" s="62" t="str">
        <f t="array" aca="1" ref="V26" ca="1">IFERROR(IF(V$4&lt;$D26,"",
IF(V$4&gt;La_Dernière_Opération,"",
IF(V$4=La_Dernière_Opération,Montant,
IF(V$4=$D26,IF(OR(V$4=Tout_JF_P,NOT(NETWORKDAYS.INTL(V$4,V$4,Chômés))),"*",Montant),
IF(_T_E=V$4,IF(OR(V$4=Tout_JF_P,NOT(NETWORKDAYS.INTL(V$4,V$4,Chômés))),"*",Montant),
IF(AND(OFFSET(V26,,-Sens)&lt;&gt;"",OR(OFFSET(V$4,,-Sens)=Tout_JF_P,NOT(NETWORKDAYS.INTL(OFFSET(V$4,,-Sens),OFFSET(V$4,,-Sens),Chômés)))),IF(OR(V$4=Tout_JF_P,NOT(NETWORKDAYS.INTL(V$4,V$4,Chômés))),"*",Montant),
"")))))),"")</f>
        <v/>
      </c>
      <c r="W26" s="62" t="str">
        <f t="array" aca="1" ref="W26" ca="1">IFERROR(IF(W$4&lt;$D26,"",
IF(W$4&gt;La_Dernière_Opération,"",
IF(W$4=La_Dernière_Opération,Montant,
IF(W$4=$D26,IF(OR(W$4=Tout_JF_P,NOT(NETWORKDAYS.INTL(W$4,W$4,Chômés))),"*",Montant),
IF(_T_E=W$4,IF(OR(W$4=Tout_JF_P,NOT(NETWORKDAYS.INTL(W$4,W$4,Chômés))),"*",Montant),
IF(AND(OFFSET(W26,,-Sens)&lt;&gt;"",OR(OFFSET(W$4,,-Sens)=Tout_JF_P,NOT(NETWORKDAYS.INTL(OFFSET(W$4,,-Sens),OFFSET(W$4,,-Sens),Chômés)))),IF(OR(W$4=Tout_JF_P,NOT(NETWORKDAYS.INTL(W$4,W$4,Chômés))),"*",Montant),
"")))))),"")</f>
        <v/>
      </c>
      <c r="X26" s="62" t="str">
        <f t="array" aca="1" ref="X26" ca="1">IFERROR(IF(X$4&lt;$D26,"",
IF(X$4&gt;La_Dernière_Opération,"",
IF(X$4=La_Dernière_Opération,Montant,
IF(X$4=$D26,IF(OR(X$4=Tout_JF_P,NOT(NETWORKDAYS.INTL(X$4,X$4,Chômés))),"*",Montant),
IF(_T_E=X$4,IF(OR(X$4=Tout_JF_P,NOT(NETWORKDAYS.INTL(X$4,X$4,Chômés))),"*",Montant),
IF(AND(OFFSET(X26,,-Sens)&lt;&gt;"",OR(OFFSET(X$4,,-Sens)=Tout_JF_P,NOT(NETWORKDAYS.INTL(OFFSET(X$4,,-Sens),OFFSET(X$4,,-Sens),Chômés)))),IF(OR(X$4=Tout_JF_P,NOT(NETWORKDAYS.INTL(X$4,X$4,Chômés))),"*",Montant),
"")))))),"")</f>
        <v/>
      </c>
      <c r="Y26" s="62" t="str">
        <f t="array" aca="1" ref="Y26" ca="1">IFERROR(IF(Y$4&lt;$D26,"",
IF(Y$4&gt;La_Dernière_Opération,"",
IF(Y$4=La_Dernière_Opération,Montant,
IF(Y$4=$D26,IF(OR(Y$4=Tout_JF_P,NOT(NETWORKDAYS.INTL(Y$4,Y$4,Chômés))),"*",Montant),
IF(_T_E=Y$4,IF(OR(Y$4=Tout_JF_P,NOT(NETWORKDAYS.INTL(Y$4,Y$4,Chômés))),"*",Montant),
IF(AND(OFFSET(Y26,,-Sens)&lt;&gt;"",OR(OFFSET(Y$4,,-Sens)=Tout_JF_P,NOT(NETWORKDAYS.INTL(OFFSET(Y$4,,-Sens),OFFSET(Y$4,,-Sens),Chômés)))),IF(OR(Y$4=Tout_JF_P,NOT(NETWORKDAYS.INTL(Y$4,Y$4,Chômés))),"*",Montant),
"")))))),"")</f>
        <v/>
      </c>
      <c r="Z26" s="62" t="str">
        <f t="array" aca="1" ref="Z26" ca="1">IFERROR(IF(Z$4&lt;$D26,"",
IF(Z$4&gt;La_Dernière_Opération,"",
IF(Z$4=La_Dernière_Opération,Montant,
IF(Z$4=$D26,IF(OR(Z$4=Tout_JF_P,NOT(NETWORKDAYS.INTL(Z$4,Z$4,Chômés))),"*",Montant),
IF(_T_E=Z$4,IF(OR(Z$4=Tout_JF_P,NOT(NETWORKDAYS.INTL(Z$4,Z$4,Chômés))),"*",Montant),
IF(AND(OFFSET(Z26,,-Sens)&lt;&gt;"",OR(OFFSET(Z$4,,-Sens)=Tout_JF_P,NOT(NETWORKDAYS.INTL(OFFSET(Z$4,,-Sens),OFFSET(Z$4,,-Sens),Chômés)))),IF(OR(Z$4=Tout_JF_P,NOT(NETWORKDAYS.INTL(Z$4,Z$4,Chômés))),"*",Montant),
"")))))),"")</f>
        <v/>
      </c>
      <c r="AA26" s="62" t="str">
        <f t="array" aca="1" ref="AA26" ca="1">IFERROR(IF(AA$4&lt;$D26,"",
IF(AA$4&gt;La_Dernière_Opération,"",
IF(AA$4=La_Dernière_Opération,Montant,
IF(AA$4=$D26,IF(OR(AA$4=Tout_JF_P,NOT(NETWORKDAYS.INTL(AA$4,AA$4,Chômés))),"*",Montant),
IF(_T_E=AA$4,IF(OR(AA$4=Tout_JF_P,NOT(NETWORKDAYS.INTL(AA$4,AA$4,Chômés))),"*",Montant),
IF(AND(OFFSET(AA26,,-Sens)&lt;&gt;"",OR(OFFSET(AA$4,,-Sens)=Tout_JF_P,NOT(NETWORKDAYS.INTL(OFFSET(AA$4,,-Sens),OFFSET(AA$4,,-Sens),Chômés)))),IF(OR(AA$4=Tout_JF_P,NOT(NETWORKDAYS.INTL(AA$4,AA$4,Chômés))),"*",Montant),
"")))))),"")</f>
        <v/>
      </c>
      <c r="AB26" s="62" t="str">
        <f t="array" aca="1" ref="AB26" ca="1">IFERROR(IF(AB$4&lt;$D26,"",
IF(AB$4&gt;La_Dernière_Opération,"",
IF(AB$4=La_Dernière_Opération,Montant,
IF(AB$4=$D26,IF(OR(AB$4=Tout_JF_P,NOT(NETWORKDAYS.INTL(AB$4,AB$4,Chômés))),"*",Montant),
IF(_T_E=AB$4,IF(OR(AB$4=Tout_JF_P,NOT(NETWORKDAYS.INTL(AB$4,AB$4,Chômés))),"*",Montant),
IF(AND(OFFSET(AB26,,-Sens)&lt;&gt;"",OR(OFFSET(AB$4,,-Sens)=Tout_JF_P,NOT(NETWORKDAYS.INTL(OFFSET(AB$4,,-Sens),OFFSET(AB$4,,-Sens),Chômés)))),IF(OR(AB$4=Tout_JF_P,NOT(NETWORKDAYS.INTL(AB$4,AB$4,Chômés))),"*",Montant),
"")))))),"")</f>
        <v/>
      </c>
      <c r="AC26" s="62" t="str">
        <f t="array" aca="1" ref="AC26" ca="1">IFERROR(IF(AC$4&lt;$D26,"",
IF(AC$4&gt;La_Dernière_Opération,"",
IF(AC$4=La_Dernière_Opération,Montant,
IF(AC$4=$D26,IF(OR(AC$4=Tout_JF_P,NOT(NETWORKDAYS.INTL(AC$4,AC$4,Chômés))),"*",Montant),
IF(_T_E=AC$4,IF(OR(AC$4=Tout_JF_P,NOT(NETWORKDAYS.INTL(AC$4,AC$4,Chômés))),"*",Montant),
IF(AND(OFFSET(AC26,,-Sens)&lt;&gt;"",OR(OFFSET(AC$4,,-Sens)=Tout_JF_P,NOT(NETWORKDAYS.INTL(OFFSET(AC$4,,-Sens),OFFSET(AC$4,,-Sens),Chômés)))),IF(OR(AC$4=Tout_JF_P,NOT(NETWORKDAYS.INTL(AC$4,AC$4,Chômés))),"*",Montant),
"")))))),"")</f>
        <v/>
      </c>
      <c r="AD26" s="62" t="str">
        <f t="array" aca="1" ref="AD26" ca="1">IFERROR(IF(AD$4&lt;$D26,"",
IF(AD$4&gt;La_Dernière_Opération,"",
IF(AD$4=La_Dernière_Opération,Montant,
IF(AD$4=$D26,IF(OR(AD$4=Tout_JF_P,NOT(NETWORKDAYS.INTL(AD$4,AD$4,Chômés))),"*",Montant),
IF(_T_E=AD$4,IF(OR(AD$4=Tout_JF_P,NOT(NETWORKDAYS.INTL(AD$4,AD$4,Chômés))),"*",Montant),
IF(AND(OFFSET(AD26,,-Sens)&lt;&gt;"",OR(OFFSET(AD$4,,-Sens)=Tout_JF_P,NOT(NETWORKDAYS.INTL(OFFSET(AD$4,,-Sens),OFFSET(AD$4,,-Sens),Chômés)))),IF(OR(AD$4=Tout_JF_P,NOT(NETWORKDAYS.INTL(AD$4,AD$4,Chômés))),"*",Montant),
"")))))),"")</f>
        <v/>
      </c>
      <c r="AE26" s="62" t="str">
        <f t="array" aca="1" ref="AE26" ca="1">IFERROR(IF(AE$4&lt;$D26,"",
IF(AE$4&gt;La_Dernière_Opération,"",
IF(AE$4=La_Dernière_Opération,Montant,
IF(AE$4=$D26,IF(OR(AE$4=Tout_JF_P,NOT(NETWORKDAYS.INTL(AE$4,AE$4,Chômés))),"*",Montant),
IF(_T_E=AE$4,IF(OR(AE$4=Tout_JF_P,NOT(NETWORKDAYS.INTL(AE$4,AE$4,Chômés))),"*",Montant),
IF(AND(OFFSET(AE26,,-Sens)&lt;&gt;"",OR(OFFSET(AE$4,,-Sens)=Tout_JF_P,NOT(NETWORKDAYS.INTL(OFFSET(AE$4,,-Sens),OFFSET(AE$4,,-Sens),Chômés)))),IF(OR(AE$4=Tout_JF_P,NOT(NETWORKDAYS.INTL(AE$4,AE$4,Chômés))),"*",Montant),
"")))))),"")</f>
        <v/>
      </c>
      <c r="AF26" s="62" t="str">
        <f t="array" aca="1" ref="AF26" ca="1">IFERROR(IF(AF$4&lt;$D26,"",
IF(AF$4&gt;La_Dernière_Opération,"",
IF(AF$4=La_Dernière_Opération,Montant,
IF(AF$4=$D26,IF(OR(AF$4=Tout_JF_P,NOT(NETWORKDAYS.INTL(AF$4,AF$4,Chômés))),"*",Montant),
IF(_T_E=AF$4,IF(OR(AF$4=Tout_JF_P,NOT(NETWORKDAYS.INTL(AF$4,AF$4,Chômés))),"*",Montant),
IF(AND(OFFSET(AF26,,-Sens)&lt;&gt;"",OR(OFFSET(AF$4,,-Sens)=Tout_JF_P,NOT(NETWORKDAYS.INTL(OFFSET(AF$4,,-Sens),OFFSET(AF$4,,-Sens),Chômés)))),IF(OR(AF$4=Tout_JF_P,NOT(NETWORKDAYS.INTL(AF$4,AF$4,Chômés))),"*",Montant),
"")))))),"")</f>
        <v/>
      </c>
      <c r="AG26" s="62" t="str">
        <f t="array" aca="1" ref="AG26" ca="1">IFERROR(IF(AG$4&lt;$D26,"",
IF(AG$4&gt;La_Dernière_Opération,"",
IF(AG$4=La_Dernière_Opération,Montant,
IF(AG$4=$D26,IF(OR(AG$4=Tout_JF_P,NOT(NETWORKDAYS.INTL(AG$4,AG$4,Chômés))),"*",Montant),
IF(_T_E=AG$4,IF(OR(AG$4=Tout_JF_P,NOT(NETWORKDAYS.INTL(AG$4,AG$4,Chômés))),"*",Montant),
IF(AND(OFFSET(AG26,,-Sens)&lt;&gt;"",OR(OFFSET(AG$4,,-Sens)=Tout_JF_P,NOT(NETWORKDAYS.INTL(OFFSET(AG$4,,-Sens),OFFSET(AG$4,,-Sens),Chômés)))),IF(OR(AG$4=Tout_JF_P,NOT(NETWORKDAYS.INTL(AG$4,AG$4,Chômés))),"*",Montant),
"")))))),"")</f>
        <v/>
      </c>
      <c r="AH26" s="62" t="str">
        <f t="array" aca="1" ref="AH26" ca="1">IFERROR(IF(AH$4&lt;$D26,"",
IF(AH$4&gt;La_Dernière_Opération,"",
IF(AH$4=La_Dernière_Opération,Montant,
IF(AH$4=$D26,IF(OR(AH$4=Tout_JF_P,NOT(NETWORKDAYS.INTL(AH$4,AH$4,Chômés))),"*",Montant),
IF(_T_E=AH$4,IF(OR(AH$4=Tout_JF_P,NOT(NETWORKDAYS.INTL(AH$4,AH$4,Chômés))),"*",Montant),
IF(AND(OFFSET(AH26,,-Sens)&lt;&gt;"",OR(OFFSET(AH$4,,-Sens)=Tout_JF_P,NOT(NETWORKDAYS.INTL(OFFSET(AH$4,,-Sens),OFFSET(AH$4,,-Sens),Chômés)))),IF(OR(AH$4=Tout_JF_P,NOT(NETWORKDAYS.INTL(AH$4,AH$4,Chômés))),"*",Montant),
"")))))),"")</f>
        <v/>
      </c>
      <c r="AI26" s="62" t="str">
        <f t="array" aca="1" ref="AI26" ca="1">IFERROR(IF(AI$4&lt;$D26,"",
IF(AI$4&gt;La_Dernière_Opération,"",
IF(AI$4=La_Dernière_Opération,Montant,
IF(AI$4=$D26,IF(OR(AI$4=Tout_JF_P,NOT(NETWORKDAYS.INTL(AI$4,AI$4,Chômés))),"*",Montant),
IF(_T_E=AI$4,IF(OR(AI$4=Tout_JF_P,NOT(NETWORKDAYS.INTL(AI$4,AI$4,Chômés))),"*",Montant),
IF(AND(OFFSET(AI26,,-Sens)&lt;&gt;"",OR(OFFSET(AI$4,,-Sens)=Tout_JF_P,NOT(NETWORKDAYS.INTL(OFFSET(AI$4,,-Sens),OFFSET(AI$4,,-Sens),Chômés)))),IF(OR(AI$4=Tout_JF_P,NOT(NETWORKDAYS.INTL(AI$4,AI$4,Chômés))),"*",Montant),
"")))))),"")</f>
        <v/>
      </c>
      <c r="AJ26" s="62" t="str">
        <f t="array" aca="1" ref="AJ26" ca="1">IFERROR(IF(AJ$4&lt;$D26,"",
IF(AJ$4&gt;La_Dernière_Opération,"",
IF(AJ$4=La_Dernière_Opération,Montant,
IF(AJ$4=$D26,IF(OR(AJ$4=Tout_JF_P,NOT(NETWORKDAYS.INTL(AJ$4,AJ$4,Chômés))),"*",Montant),
IF(_T_E=AJ$4,IF(OR(AJ$4=Tout_JF_P,NOT(NETWORKDAYS.INTL(AJ$4,AJ$4,Chômés))),"*",Montant),
IF(AND(OFFSET(AJ26,,-Sens)&lt;&gt;"",OR(OFFSET(AJ$4,,-Sens)=Tout_JF_P,NOT(NETWORKDAYS.INTL(OFFSET(AJ$4,,-Sens),OFFSET(AJ$4,,-Sens),Chômés)))),IF(OR(AJ$4=Tout_JF_P,NOT(NETWORKDAYS.INTL(AJ$4,AJ$4,Chômés))),"*",Montant),
"")))))),"")</f>
        <v/>
      </c>
      <c r="AK26" s="62" t="str">
        <f t="array" aca="1" ref="AK26" ca="1">IFERROR(IF(AK$4&lt;$D26,"",
IF(AK$4&gt;La_Dernière_Opération,"",
IF(AK$4=La_Dernière_Opération,Montant,
IF(AK$4=$D26,IF(OR(AK$4=Tout_JF_P,NOT(NETWORKDAYS.INTL(AK$4,AK$4,Chômés))),"*",Montant),
IF(_T_E=AK$4,IF(OR(AK$4=Tout_JF_P,NOT(NETWORKDAYS.INTL(AK$4,AK$4,Chômés))),"*",Montant),
IF(AND(OFFSET(AK26,,-Sens)&lt;&gt;"",OR(OFFSET(AK$4,,-Sens)=Tout_JF_P,NOT(NETWORKDAYS.INTL(OFFSET(AK$4,,-Sens),OFFSET(AK$4,,-Sens),Chômés)))),IF(OR(AK$4=Tout_JF_P,NOT(NETWORKDAYS.INTL(AK$4,AK$4,Chômés))),"*",Montant),
"")))))),"")</f>
        <v/>
      </c>
      <c r="AL26" s="62" t="str">
        <f t="array" aca="1" ref="AL26" ca="1">IFERROR(IF(AL$4&lt;$D26,"",
IF(AL$4&gt;La_Dernière_Opération,"",
IF(AL$4=La_Dernière_Opération,Montant,
IF(AL$4=$D26,IF(OR(AL$4=Tout_JF_P,NOT(NETWORKDAYS.INTL(AL$4,AL$4,Chômés))),"*",Montant),
IF(_T_E=AL$4,IF(OR(AL$4=Tout_JF_P,NOT(NETWORKDAYS.INTL(AL$4,AL$4,Chômés))),"*",Montant),
IF(AND(OFFSET(AL26,,-Sens)&lt;&gt;"",OR(OFFSET(AL$4,,-Sens)=Tout_JF_P,NOT(NETWORKDAYS.INTL(OFFSET(AL$4,,-Sens),OFFSET(AL$4,,-Sens),Chômés)))),IF(OR(AL$4=Tout_JF_P,NOT(NETWORKDAYS.INTL(AL$4,AL$4,Chômés))),"*",Montant),
"")))))),"")</f>
        <v>VM</v>
      </c>
      <c r="AM26" s="62" t="str">
        <f t="array" aca="1" ref="AM26" ca="1">IFERROR(IF(AM$4&lt;$D26,"",
IF(AM$4&gt;La_Dernière_Opération,"",
IF(AM$4=La_Dernière_Opération,Montant,
IF(AM$4=$D26,IF(OR(AM$4=Tout_JF_P,NOT(NETWORKDAYS.INTL(AM$4,AM$4,Chômés))),"*",Montant),
IF(_T_E=AM$4,IF(OR(AM$4=Tout_JF_P,NOT(NETWORKDAYS.INTL(AM$4,AM$4,Chômés))),"*",Montant),
IF(AND(OFFSET(AM26,,-Sens)&lt;&gt;"",OR(OFFSET(AM$4,,-Sens)=Tout_JF_P,NOT(NETWORKDAYS.INTL(OFFSET(AM$4,,-Sens),OFFSET(AM$4,,-Sens),Chômés)))),IF(OR(AM$4=Tout_JF_P,NOT(NETWORKDAYS.INTL(AM$4,AM$4,Chômés))),"*",Montant),
"")))))),"")</f>
        <v/>
      </c>
      <c r="AN26" s="62" t="str">
        <f t="array" aca="1" ref="AN26" ca="1">IFERROR(IF(AN$4&lt;$D26,"",
IF(AN$4&gt;La_Dernière_Opération,"",
IF(AN$4=La_Dernière_Opération,Montant,
IF(AN$4=$D26,IF(OR(AN$4=Tout_JF_P,NOT(NETWORKDAYS.INTL(AN$4,AN$4,Chômés))),"*",Montant),
IF(_T_E=AN$4,IF(OR(AN$4=Tout_JF_P,NOT(NETWORKDAYS.INTL(AN$4,AN$4,Chômés))),"*",Montant),
IF(AND(OFFSET(AN26,,-Sens)&lt;&gt;"",OR(OFFSET(AN$4,,-Sens)=Tout_JF_P,NOT(NETWORKDAYS.INTL(OFFSET(AN$4,,-Sens),OFFSET(AN$4,,-Sens),Chômés)))),IF(OR(AN$4=Tout_JF_P,NOT(NETWORKDAYS.INTL(AN$4,AN$4,Chômés))),"*",Montant),
"")))))),"")</f>
        <v/>
      </c>
      <c r="AO26" s="62" t="str">
        <f t="array" aca="1" ref="AO26" ca="1">IFERROR(IF(AO$4&lt;$D26,"",
IF(AO$4&gt;La_Dernière_Opération,"",
IF(AO$4=La_Dernière_Opération,Montant,
IF(AO$4=$D26,IF(OR(AO$4=Tout_JF_P,NOT(NETWORKDAYS.INTL(AO$4,AO$4,Chômés))),"*",Montant),
IF(_T_E=AO$4,IF(OR(AO$4=Tout_JF_P,NOT(NETWORKDAYS.INTL(AO$4,AO$4,Chômés))),"*",Montant),
IF(AND(OFFSET(AO26,,-Sens)&lt;&gt;"",OR(OFFSET(AO$4,,-Sens)=Tout_JF_P,NOT(NETWORKDAYS.INTL(OFFSET(AO$4,,-Sens),OFFSET(AO$4,,-Sens),Chômés)))),IF(OR(AO$4=Tout_JF_P,NOT(NETWORKDAYS.INTL(AO$4,AO$4,Chômés))),"*",Montant),
"")))))),"")</f>
        <v/>
      </c>
      <c r="AP26" s="62" t="str">
        <f t="array" aca="1" ref="AP26" ca="1">IFERROR(IF(AP$4&lt;$D26,"",
IF(AP$4&gt;La_Dernière_Opération,"",
IF(AP$4=La_Dernière_Opération,Montant,
IF(AP$4=$D26,IF(OR(AP$4=Tout_JF_P,NOT(NETWORKDAYS.INTL(AP$4,AP$4,Chômés))),"*",Montant),
IF(_T_E=AP$4,IF(OR(AP$4=Tout_JF_P,NOT(NETWORKDAYS.INTL(AP$4,AP$4,Chômés))),"*",Montant),
IF(AND(OFFSET(AP26,,-Sens)&lt;&gt;"",OR(OFFSET(AP$4,,-Sens)=Tout_JF_P,NOT(NETWORKDAYS.INTL(OFFSET(AP$4,,-Sens),OFFSET(AP$4,,-Sens),Chômés)))),IF(OR(AP$4=Tout_JF_P,NOT(NETWORKDAYS.INTL(AP$4,AP$4,Chômés))),"*",Montant),
"")))))),"")</f>
        <v/>
      </c>
      <c r="AQ26" s="62" t="str">
        <f t="array" aca="1" ref="AQ26" ca="1">IFERROR(IF(AQ$4&lt;$D26,"",
IF(AQ$4&gt;La_Dernière_Opération,"",
IF(AQ$4=La_Dernière_Opération,Montant,
IF(AQ$4=$D26,IF(OR(AQ$4=Tout_JF_P,NOT(NETWORKDAYS.INTL(AQ$4,AQ$4,Chômés))),"*",Montant),
IF(_T_E=AQ$4,IF(OR(AQ$4=Tout_JF_P,NOT(NETWORKDAYS.INTL(AQ$4,AQ$4,Chômés))),"*",Montant),
IF(AND(OFFSET(AQ26,,-Sens)&lt;&gt;"",OR(OFFSET(AQ$4,,-Sens)=Tout_JF_P,NOT(NETWORKDAYS.INTL(OFFSET(AQ$4,,-Sens),OFFSET(AQ$4,,-Sens),Chômés)))),IF(OR(AQ$4=Tout_JF_P,NOT(NETWORKDAYS.INTL(AQ$4,AQ$4,Chômés))),"*",Montant),
"")))))),"")</f>
        <v/>
      </c>
      <c r="AR26" s="62" t="str">
        <f t="array" aca="1" ref="AR26" ca="1">IFERROR(IF(AR$4&lt;$D26,"",
IF(AR$4&gt;La_Dernière_Opération,"",
IF(AR$4=La_Dernière_Opération,Montant,
IF(AR$4=$D26,IF(OR(AR$4=Tout_JF_P,NOT(NETWORKDAYS.INTL(AR$4,AR$4,Chômés))),"*",Montant),
IF(_T_E=AR$4,IF(OR(AR$4=Tout_JF_P,NOT(NETWORKDAYS.INTL(AR$4,AR$4,Chômés))),"*",Montant),
IF(AND(OFFSET(AR26,,-Sens)&lt;&gt;"",OR(OFFSET(AR$4,,-Sens)=Tout_JF_P,NOT(NETWORKDAYS.INTL(OFFSET(AR$4,,-Sens),OFFSET(AR$4,,-Sens),Chômés)))),IF(OR(AR$4=Tout_JF_P,NOT(NETWORKDAYS.INTL(AR$4,AR$4,Chômés))),"*",Montant),
"")))))),"")</f>
        <v/>
      </c>
      <c r="AS26" s="62" t="str">
        <f t="array" aca="1" ref="AS26" ca="1">IFERROR(IF(AS$4&lt;$D26,"",
IF(AS$4&gt;La_Dernière_Opération,"",
IF(AS$4=La_Dernière_Opération,Montant,
IF(AS$4=$D26,IF(OR(AS$4=Tout_JF_P,NOT(NETWORKDAYS.INTL(AS$4,AS$4,Chômés))),"*",Montant),
IF(_T_E=AS$4,IF(OR(AS$4=Tout_JF_P,NOT(NETWORKDAYS.INTL(AS$4,AS$4,Chômés))),"*",Montant),
IF(AND(OFFSET(AS26,,-Sens)&lt;&gt;"",OR(OFFSET(AS$4,,-Sens)=Tout_JF_P,NOT(NETWORKDAYS.INTL(OFFSET(AS$4,,-Sens),OFFSET(AS$4,,-Sens),Chômés)))),IF(OR(AS$4=Tout_JF_P,NOT(NETWORKDAYS.INTL(AS$4,AS$4,Chômés))),"*",Montant),
"")))))),"")</f>
        <v/>
      </c>
      <c r="AT26" s="62" t="str">
        <f t="array" aca="1" ref="AT26" ca="1">IFERROR(IF(AT$4&lt;$D26,"",
IF(AT$4&gt;La_Dernière_Opération,"",
IF(AT$4=La_Dernière_Opération,Montant,
IF(AT$4=$D26,IF(OR(AT$4=Tout_JF_P,NOT(NETWORKDAYS.INTL(AT$4,AT$4,Chômés))),"*",Montant),
IF(_T_E=AT$4,IF(OR(AT$4=Tout_JF_P,NOT(NETWORKDAYS.INTL(AT$4,AT$4,Chômés))),"*",Montant),
IF(AND(OFFSET(AT26,,-Sens)&lt;&gt;"",OR(OFFSET(AT$4,,-Sens)=Tout_JF_P,NOT(NETWORKDAYS.INTL(OFFSET(AT$4,,-Sens),OFFSET(AT$4,,-Sens),Chômés)))),IF(OR(AT$4=Tout_JF_P,NOT(NETWORKDAYS.INTL(AT$4,AT$4,Chômés))),"*",Montant),
"")))))),"")</f>
        <v/>
      </c>
      <c r="AU26" s="62" t="str">
        <f t="array" aca="1" ref="AU26" ca="1">IFERROR(IF(AU$4&lt;$D26,"",
IF(AU$4&gt;La_Dernière_Opération,"",
IF(AU$4=La_Dernière_Opération,Montant,
IF(AU$4=$D26,IF(OR(AU$4=Tout_JF_P,NOT(NETWORKDAYS.INTL(AU$4,AU$4,Chômés))),"*",Montant),
IF(_T_E=AU$4,IF(OR(AU$4=Tout_JF_P,NOT(NETWORKDAYS.INTL(AU$4,AU$4,Chômés))),"*",Montant),
IF(AND(OFFSET(AU26,,-Sens)&lt;&gt;"",OR(OFFSET(AU$4,,-Sens)=Tout_JF_P,NOT(NETWORKDAYS.INTL(OFFSET(AU$4,,-Sens),OFFSET(AU$4,,-Sens),Chômés)))),IF(OR(AU$4=Tout_JF_P,NOT(NETWORKDAYS.INTL(AU$4,AU$4,Chômés))),"*",Montant),
"")))))),"")</f>
        <v/>
      </c>
      <c r="AV26" s="62" t="str">
        <f t="array" aca="1" ref="AV26" ca="1">IFERROR(IF(AV$4&lt;$D26,"",
IF(AV$4&gt;La_Dernière_Opération,"",
IF(AV$4=La_Dernière_Opération,Montant,
IF(AV$4=$D26,IF(OR(AV$4=Tout_JF_P,NOT(NETWORKDAYS.INTL(AV$4,AV$4,Chômés))),"*",Montant),
IF(_T_E=AV$4,IF(OR(AV$4=Tout_JF_P,NOT(NETWORKDAYS.INTL(AV$4,AV$4,Chômés))),"*",Montant),
IF(AND(OFFSET(AV26,,-Sens)&lt;&gt;"",OR(OFFSET(AV$4,,-Sens)=Tout_JF_P,NOT(NETWORKDAYS.INTL(OFFSET(AV$4,,-Sens),OFFSET(AV$4,,-Sens),Chômés)))),IF(OR(AV$4=Tout_JF_P,NOT(NETWORKDAYS.INTL(AV$4,AV$4,Chômés))),"*",Montant),
"")))))),"")</f>
        <v/>
      </c>
      <c r="AW26" s="62" t="str">
        <f t="array" aca="1" ref="AW26" ca="1">IFERROR(IF(AW$4&lt;$D26,"",
IF(AW$4&gt;La_Dernière_Opération,"",
IF(AW$4=La_Dernière_Opération,Montant,
IF(AW$4=$D26,IF(OR(AW$4=Tout_JF_P,NOT(NETWORKDAYS.INTL(AW$4,AW$4,Chômés))),"*",Montant),
IF(_T_E=AW$4,IF(OR(AW$4=Tout_JF_P,NOT(NETWORKDAYS.INTL(AW$4,AW$4,Chômés))),"*",Montant),
IF(AND(OFFSET(AW26,,-Sens)&lt;&gt;"",OR(OFFSET(AW$4,,-Sens)=Tout_JF_P,NOT(NETWORKDAYS.INTL(OFFSET(AW$4,,-Sens),OFFSET(AW$4,,-Sens),Chômés)))),IF(OR(AW$4=Tout_JF_P,NOT(NETWORKDAYS.INTL(AW$4,AW$4,Chômés))),"*",Montant),
"")))))),"")</f>
        <v/>
      </c>
      <c r="AX26" s="62" t="str">
        <f t="array" aca="1" ref="AX26" ca="1">IFERROR(IF(AX$4&lt;$D26,"",
IF(AX$4&gt;La_Dernière_Opération,"",
IF(AX$4=La_Dernière_Opération,Montant,
IF(AX$4=$D26,IF(OR(AX$4=Tout_JF_P,NOT(NETWORKDAYS.INTL(AX$4,AX$4,Chômés))),"*",Montant),
IF(_T_E=AX$4,IF(OR(AX$4=Tout_JF_P,NOT(NETWORKDAYS.INTL(AX$4,AX$4,Chômés))),"*",Montant),
IF(AND(OFFSET(AX26,,-Sens)&lt;&gt;"",OR(OFFSET(AX$4,,-Sens)=Tout_JF_P,NOT(NETWORKDAYS.INTL(OFFSET(AX$4,,-Sens),OFFSET(AX$4,,-Sens),Chômés)))),IF(OR(AX$4=Tout_JF_P,NOT(NETWORKDAYS.INTL(AX$4,AX$4,Chômés))),"*",Montant),
"")))))),"")</f>
        <v/>
      </c>
    </row>
    <row r="27" spans="1:50" ht="26.25" x14ac:dyDescent="0.25">
      <c r="A27" s="63" t="s">
        <v>134</v>
      </c>
      <c r="B27" s="44" t="s">
        <v>166</v>
      </c>
      <c r="C27" s="35"/>
      <c r="D27" s="56">
        <v>43840</v>
      </c>
      <c r="E27" s="30" t="s">
        <v>52</v>
      </c>
      <c r="F27" s="30">
        <v>10000</v>
      </c>
      <c r="G27" s="35"/>
      <c r="H27" s="56">
        <f t="array" aca="1" ref="H27" ca="1">IF(OR($D27=Fériés,$D27=Ponts,NOT(NETWORKDAYS.INTL($D27,$D27,Chômés))),"Erreur de",IF($D27="","Absence de",IFERROR(
IF($I27="Terminé","Opération",
IF(TODAY()&lt;=$D27,$D27,
IF($I27&lt;WORKDAY.INTL(Prochaine_Echéance,IF(OR(WORKDAY.INTL(Prochaine_Echéance,0,Chômés,Tout_JF_P)=Tout_JF_P),1,0)*Sens,Chômés,Tout_JF_P),
$I27,
WORKDAY.INTL(Prochaine_Echéance,IF(OR(WORKDAY.INTL(Prochaine_Echéance,0,Chômés,Tout_JF_P)=Tout_JF_P),1,0)*Sens,Chômés,Tout_JF_P))
)),
IF($D27="","Absence de","Erreur de"))))</f>
        <v>43900</v>
      </c>
      <c r="I27" s="60" t="str">
        <f t="array" aca="1" ref="I27" ca="1">IF(OR($D27=Fériés,$D27=Ponts,NOT(NETWORKDAYS.INTL($D27,$D27,Chômés))),"date de début",IFERROR(
IF(La_Dernière_Opération&gt;EDATE($D27,100),"Perpétuel",
IF(La_Dernière_Opération&lt;TODAY(),"Terminé",La_Dernière_Opération)),IF(AND(ISNUMBER($D27),$E27=""),"périodicité","date de début")))</f>
        <v>Perpétuel</v>
      </c>
      <c r="J27" s="40" t="str">
        <f t="array" aca="1" ref="J27" ca="1">IFERROR(IF(J$4&lt;$D27,"",
IF(J$4&gt;La_Dernière_Opération,"",
IF(J$4=La_Dernière_Opération,Montant,
IF(J$4=$D27,IF(OR(J$4=Tout_JF_P,NOT(NETWORKDAYS.INTL(J$4,J$4,Chômés))),"*",Montant),
IF(_T_E=J$4,IF(OR(J$4=Tout_JF_P,NOT(NETWORKDAYS.INTL(J$4,J$4,Chômés))),"*",Montant),
IF(AND(OFFSET(J27,,-Sens)&lt;&gt;"",OR(OFFSET(J$4,,-Sens)=Tout_JF_P,NOT(NETWORKDAYS.INTL(OFFSET(J$4,,-Sens),OFFSET(J$4,,-Sens),Chômés)))),IF(OR(J$4=Tout_JF_P,NOT(NETWORKDAYS.INTL(J$4,J$4,Chômés))),"*",Montant),
"")))))),"")</f>
        <v/>
      </c>
      <c r="K27" s="40" t="str">
        <f t="array" aca="1" ref="K27" ca="1">IFERROR(IF(K$4&lt;$D27,"",
IF(K$4&gt;La_Dernière_Opération,"",
IF(K$4=La_Dernière_Opération,Montant,
IF(K$4=$D27,IF(OR(K$4=Tout_JF_P,NOT(NETWORKDAYS.INTL(K$4,K$4,Chômés))),"*",Montant),
IF(_T_E=K$4,IF(OR(K$4=Tout_JF_P,NOT(NETWORKDAYS.INTL(K$4,K$4,Chômés))),"*",Montant),
IF(AND(OFFSET(K27,,-Sens)&lt;&gt;"",OR(OFFSET(K$4,,-Sens)=Tout_JF_P,NOT(NETWORKDAYS.INTL(OFFSET(K$4,,-Sens),OFFSET(K$4,,-Sens),Chômés)))),IF(OR(K$4=Tout_JF_P,NOT(NETWORKDAYS.INTL(K$4,K$4,Chômés))),"*",Montant),
"")))))),"")</f>
        <v/>
      </c>
      <c r="L27" s="40" t="str">
        <f t="array" aca="1" ref="L27" ca="1">IFERROR(IF(L$4&lt;$D27,"",
IF(L$4&gt;La_Dernière_Opération,"",
IF(L$4=La_Dernière_Opération,Montant,
IF(L$4=$D27,IF(OR(L$4=Tout_JF_P,NOT(NETWORKDAYS.INTL(L$4,L$4,Chômés))),"*",Montant),
IF(_T_E=L$4,IF(OR(L$4=Tout_JF_P,NOT(NETWORKDAYS.INTL(L$4,L$4,Chômés))),"*",Montant),
IF(AND(OFFSET(L27,,-Sens)&lt;&gt;"",OR(OFFSET(L$4,,-Sens)=Tout_JF_P,NOT(NETWORKDAYS.INTL(OFFSET(L$4,,-Sens),OFFSET(L$4,,-Sens),Chômés)))),IF(OR(L$4=Tout_JF_P,NOT(NETWORKDAYS.INTL(L$4,L$4,Chômés))),"*",Montant),
"")))))),"")</f>
        <v/>
      </c>
      <c r="M27" s="40" t="str">
        <f t="array" aca="1" ref="M27" ca="1">IFERROR(IF(M$4&lt;$D27,"",
IF(M$4&gt;La_Dernière_Opération,"",
IF(M$4=La_Dernière_Opération,Montant,
IF(M$4=$D27,IF(OR(M$4=Tout_JF_P,NOT(NETWORKDAYS.INTL(M$4,M$4,Chômés))),"*",Montant),
IF(_T_E=M$4,IF(OR(M$4=Tout_JF_P,NOT(NETWORKDAYS.INTL(M$4,M$4,Chômés))),"*",Montant),
IF(AND(OFFSET(M27,,-Sens)&lt;&gt;"",OR(OFFSET(M$4,,-Sens)=Tout_JF_P,NOT(NETWORKDAYS.INTL(OFFSET(M$4,,-Sens),OFFSET(M$4,,-Sens),Chômés)))),IF(OR(M$4=Tout_JF_P,NOT(NETWORKDAYS.INTL(M$4,M$4,Chômés))),"*",Montant),
"")))))),"")</f>
        <v/>
      </c>
      <c r="N27" s="40" t="str">
        <f t="array" aca="1" ref="N27" ca="1">IFERROR(IF(N$4&lt;$D27,"",
IF(N$4&gt;La_Dernière_Opération,"",
IF(N$4=La_Dernière_Opération,Montant,
IF(N$4=$D27,IF(OR(N$4=Tout_JF_P,NOT(NETWORKDAYS.INTL(N$4,N$4,Chômés))),"*",Montant),
IF(_T_E=N$4,IF(OR(N$4=Tout_JF_P,NOT(NETWORKDAYS.INTL(N$4,N$4,Chômés))),"*",Montant),
IF(AND(OFFSET(N27,,-Sens)&lt;&gt;"",OR(OFFSET(N$4,,-Sens)=Tout_JF_P,NOT(NETWORKDAYS.INTL(OFFSET(N$4,,-Sens),OFFSET(N$4,,-Sens),Chômés)))),IF(OR(N$4=Tout_JF_P,NOT(NETWORKDAYS.INTL(N$4,N$4,Chômés))),"*",Montant),
"")))))),"")</f>
        <v/>
      </c>
      <c r="O27" s="40" t="str">
        <f t="array" aca="1" ref="O27" ca="1">IFERROR(IF(O$4&lt;$D27,"",
IF(O$4&gt;La_Dernière_Opération,"",
IF(O$4=La_Dernière_Opération,Montant,
IF(O$4=$D27,IF(OR(O$4=Tout_JF_P,NOT(NETWORKDAYS.INTL(O$4,O$4,Chômés))),"*",Montant),
IF(_T_E=O$4,IF(OR(O$4=Tout_JF_P,NOT(NETWORKDAYS.INTL(O$4,O$4,Chômés))),"*",Montant),
IF(AND(OFFSET(O27,,-Sens)&lt;&gt;"",OR(OFFSET(O$4,,-Sens)=Tout_JF_P,NOT(NETWORKDAYS.INTL(OFFSET(O$4,,-Sens),OFFSET(O$4,,-Sens),Chômés)))),IF(OR(O$4=Tout_JF_P,NOT(NETWORKDAYS.INTL(O$4,O$4,Chômés))),"*",Montant),
"")))))),"")</f>
        <v/>
      </c>
      <c r="P27" s="40" t="str">
        <f t="array" aca="1" ref="P27" ca="1">IFERROR(IF(P$4&lt;$D27,"",
IF(P$4&gt;La_Dernière_Opération,"",
IF(P$4=La_Dernière_Opération,Montant,
IF(P$4=$D27,IF(OR(P$4=Tout_JF_P,NOT(NETWORKDAYS.INTL(P$4,P$4,Chômés))),"*",Montant),
IF(_T_E=P$4,IF(OR(P$4=Tout_JF_P,NOT(NETWORKDAYS.INTL(P$4,P$4,Chômés))),"*",Montant),
IF(AND(OFFSET(P27,,-Sens)&lt;&gt;"",OR(OFFSET(P$4,,-Sens)=Tout_JF_P,NOT(NETWORKDAYS.INTL(OFFSET(P$4,,-Sens),OFFSET(P$4,,-Sens),Chômés)))),IF(OR(P$4=Tout_JF_P,NOT(NETWORKDAYS.INTL(P$4,P$4,Chômés))),"*",Montant),
"")))))),"")</f>
        <v/>
      </c>
      <c r="Q27" s="40" t="str">
        <f t="array" aca="1" ref="Q27" ca="1">IFERROR(IF(Q$4&lt;$D27,"",
IF(Q$4&gt;La_Dernière_Opération,"",
IF(Q$4=La_Dernière_Opération,Montant,
IF(Q$4=$D27,IF(OR(Q$4=Tout_JF_P,NOT(NETWORKDAYS.INTL(Q$4,Q$4,Chômés))),"*",Montant),
IF(_T_E=Q$4,IF(OR(Q$4=Tout_JF_P,NOT(NETWORKDAYS.INTL(Q$4,Q$4,Chômés))),"*",Montant),
IF(AND(OFFSET(Q27,,-Sens)&lt;&gt;"",OR(OFFSET(Q$4,,-Sens)=Tout_JF_P,NOT(NETWORKDAYS.INTL(OFFSET(Q$4,,-Sens),OFFSET(Q$4,,-Sens),Chômés)))),IF(OR(Q$4=Tout_JF_P,NOT(NETWORKDAYS.INTL(Q$4,Q$4,Chômés))),"*",Montant),
"")))))),"")</f>
        <v/>
      </c>
      <c r="R27" s="62" t="str">
        <f t="array" aca="1" ref="R27" ca="1">IFERROR(IF(R$4&lt;$D27,"",
IF(R$4&gt;La_Dernière_Opération,"",
IF(R$4=La_Dernière_Opération,Montant,
IF(R$4=$D27,IF(OR(R$4=Tout_JF_P,NOT(NETWORKDAYS.INTL(R$4,R$4,Chômés))),"*",Montant),
IF(_T_E=R$4,IF(OR(R$4=Tout_JF_P,NOT(NETWORKDAYS.INTL(R$4,R$4,Chômés))),"*",Montant),
IF(AND(OFFSET(R27,,-Sens)&lt;&gt;"",OR(OFFSET(R$4,,-Sens)=Tout_JF_P,NOT(NETWORKDAYS.INTL(OFFSET(R$4,,-Sens),OFFSET(R$4,,-Sens),Chômés)))),IF(OR(R$4=Tout_JF_P,NOT(NETWORKDAYS.INTL(R$4,R$4,Chômés))),"*",Montant),
"")))))),"")</f>
        <v/>
      </c>
      <c r="S27" s="62" t="str">
        <f t="array" aca="1" ref="S27" ca="1">IFERROR(IF(S$4&lt;$D27,"",
IF(S$4&gt;La_Dernière_Opération,"",
IF(S$4=La_Dernière_Opération,Montant,
IF(S$4=$D27,IF(OR(S$4=Tout_JF_P,NOT(NETWORKDAYS.INTL(S$4,S$4,Chômés))),"*",Montant),
IF(_T_E=S$4,IF(OR(S$4=Tout_JF_P,NOT(NETWORKDAYS.INTL(S$4,S$4,Chômés))),"*",Montant),
IF(AND(OFFSET(S27,,-Sens)&lt;&gt;"",OR(OFFSET(S$4,,-Sens)=Tout_JF_P,NOT(NETWORKDAYS.INTL(OFFSET(S$4,,-Sens),OFFSET(S$4,,-Sens),Chômés)))),IF(OR(S$4=Tout_JF_P,NOT(NETWORKDAYS.INTL(S$4,S$4,Chômés))),"*",Montant),
"")))))),"")</f>
        <v/>
      </c>
      <c r="T27" s="62" t="str">
        <f t="array" aca="1" ref="T27" ca="1">IFERROR(IF(T$4&lt;$D27,"",
IF(T$4&gt;La_Dernière_Opération,"",
IF(T$4=La_Dernière_Opération,Montant,
IF(T$4=$D27,IF(OR(T$4=Tout_JF_P,NOT(NETWORKDAYS.INTL(T$4,T$4,Chômés))),"*",Montant),
IF(_T_E=T$4,IF(OR(T$4=Tout_JF_P,NOT(NETWORKDAYS.INTL(T$4,T$4,Chômés))),"*",Montant),
IF(AND(OFFSET(T27,,-Sens)&lt;&gt;"",OR(OFFSET(T$4,,-Sens)=Tout_JF_P,NOT(NETWORKDAYS.INTL(OFFSET(T$4,,-Sens),OFFSET(T$4,,-Sens),Chômés)))),IF(OR(T$4=Tout_JF_P,NOT(NETWORKDAYS.INTL(T$4,T$4,Chômés))),"*",Montant),
"")))))),"")</f>
        <v/>
      </c>
      <c r="U27" s="62" t="str">
        <f t="array" aca="1" ref="U27" ca="1">IFERROR(IF(U$4&lt;$D27,"",
IF(U$4&gt;La_Dernière_Opération,"",
IF(U$4=La_Dernière_Opération,Montant,
IF(U$4=$D27,IF(OR(U$4=Tout_JF_P,NOT(NETWORKDAYS.INTL(U$4,U$4,Chômés))),"*",Montant),
IF(_T_E=U$4,IF(OR(U$4=Tout_JF_P,NOT(NETWORKDAYS.INTL(U$4,U$4,Chômés))),"*",Montant),
IF(AND(OFFSET(U27,,-Sens)&lt;&gt;"",OR(OFFSET(U$4,,-Sens)=Tout_JF_P,NOT(NETWORKDAYS.INTL(OFFSET(U$4,,-Sens),OFFSET(U$4,,-Sens),Chômés)))),IF(OR(U$4=Tout_JF_P,NOT(NETWORKDAYS.INTL(U$4,U$4,Chômés))),"*",Montant),
"")))))),"")</f>
        <v/>
      </c>
      <c r="V27" s="62" t="str">
        <f t="array" aca="1" ref="V27" ca="1">IFERROR(IF(V$4&lt;$D27,"",
IF(V$4&gt;La_Dernière_Opération,"",
IF(V$4=La_Dernière_Opération,Montant,
IF(V$4=$D27,IF(OR(V$4=Tout_JF_P,NOT(NETWORKDAYS.INTL(V$4,V$4,Chômés))),"*",Montant),
IF(_T_E=V$4,IF(OR(V$4=Tout_JF_P,NOT(NETWORKDAYS.INTL(V$4,V$4,Chômés))),"*",Montant),
IF(AND(OFFSET(V27,,-Sens)&lt;&gt;"",OR(OFFSET(V$4,,-Sens)=Tout_JF_P,NOT(NETWORKDAYS.INTL(OFFSET(V$4,,-Sens),OFFSET(V$4,,-Sens),Chômés)))),IF(OR(V$4=Tout_JF_P,NOT(NETWORKDAYS.INTL(V$4,V$4,Chômés))),"*",Montant),
"")))))),"")</f>
        <v/>
      </c>
      <c r="W27" s="62" t="str">
        <f t="array" aca="1" ref="W27" ca="1">IFERROR(IF(W$4&lt;$D27,"",
IF(W$4&gt;La_Dernière_Opération,"",
IF(W$4=La_Dernière_Opération,Montant,
IF(W$4=$D27,IF(OR(W$4=Tout_JF_P,NOT(NETWORKDAYS.INTL(W$4,W$4,Chômés))),"*",Montant),
IF(_T_E=W$4,IF(OR(W$4=Tout_JF_P,NOT(NETWORKDAYS.INTL(W$4,W$4,Chômés))),"*",Montant),
IF(AND(OFFSET(W27,,-Sens)&lt;&gt;"",OR(OFFSET(W$4,,-Sens)=Tout_JF_P,NOT(NETWORKDAYS.INTL(OFFSET(W$4,,-Sens),OFFSET(W$4,,-Sens),Chômés)))),IF(OR(W$4=Tout_JF_P,NOT(NETWORKDAYS.INTL(W$4,W$4,Chômés))),"*",Montant),
"")))))),"")</f>
        <v/>
      </c>
      <c r="X27" s="62" t="str">
        <f t="array" aca="1" ref="X27" ca="1">IFERROR(IF(X$4&lt;$D27,"",
IF(X$4&gt;La_Dernière_Opération,"",
IF(X$4=La_Dernière_Opération,Montant,
IF(X$4=$D27,IF(OR(X$4=Tout_JF_P,NOT(NETWORKDAYS.INTL(X$4,X$4,Chômés))),"*",Montant),
IF(_T_E=X$4,IF(OR(X$4=Tout_JF_P,NOT(NETWORKDAYS.INTL(X$4,X$4,Chômés))),"*",Montant),
IF(AND(OFFSET(X27,,-Sens)&lt;&gt;"",OR(OFFSET(X$4,,-Sens)=Tout_JF_P,NOT(NETWORKDAYS.INTL(OFFSET(X$4,,-Sens),OFFSET(X$4,,-Sens),Chômés)))),IF(OR(X$4=Tout_JF_P,NOT(NETWORKDAYS.INTL(X$4,X$4,Chômés))),"*",Montant),
"")))))),"")</f>
        <v/>
      </c>
      <c r="Y27" s="62" t="str">
        <f t="array" aca="1" ref="Y27" ca="1">IFERROR(IF(Y$4&lt;$D27,"",
IF(Y$4&gt;La_Dernière_Opération,"",
IF(Y$4=La_Dernière_Opération,Montant,
IF(Y$4=$D27,IF(OR(Y$4=Tout_JF_P,NOT(NETWORKDAYS.INTL(Y$4,Y$4,Chômés))),"*",Montant),
IF(_T_E=Y$4,IF(OR(Y$4=Tout_JF_P,NOT(NETWORKDAYS.INTL(Y$4,Y$4,Chômés))),"*",Montant),
IF(AND(OFFSET(Y27,,-Sens)&lt;&gt;"",OR(OFFSET(Y$4,,-Sens)=Tout_JF_P,NOT(NETWORKDAYS.INTL(OFFSET(Y$4,,-Sens),OFFSET(Y$4,,-Sens),Chômés)))),IF(OR(Y$4=Tout_JF_P,NOT(NETWORKDAYS.INTL(Y$4,Y$4,Chômés))),"*",Montant),
"")))))),"")</f>
        <v/>
      </c>
      <c r="Z27" s="62" t="str">
        <f t="array" aca="1" ref="Z27" ca="1">IFERROR(IF(Z$4&lt;$D27,"",
IF(Z$4&gt;La_Dernière_Opération,"",
IF(Z$4=La_Dernière_Opération,Montant,
IF(Z$4=$D27,IF(OR(Z$4=Tout_JF_P,NOT(NETWORKDAYS.INTL(Z$4,Z$4,Chômés))),"*",Montant),
IF(_T_E=Z$4,IF(OR(Z$4=Tout_JF_P,NOT(NETWORKDAYS.INTL(Z$4,Z$4,Chômés))),"*",Montant),
IF(AND(OFFSET(Z27,,-Sens)&lt;&gt;"",OR(OFFSET(Z$4,,-Sens)=Tout_JF_P,NOT(NETWORKDAYS.INTL(OFFSET(Z$4,,-Sens),OFFSET(Z$4,,-Sens),Chômés)))),IF(OR(Z$4=Tout_JF_P,NOT(NETWORKDAYS.INTL(Z$4,Z$4,Chômés))),"*",Montant),
"")))))),"")</f>
        <v/>
      </c>
      <c r="AA27" s="62" t="str">
        <f t="array" aca="1" ref="AA27" ca="1">IFERROR(IF(AA$4&lt;$D27,"",
IF(AA$4&gt;La_Dernière_Opération,"",
IF(AA$4=La_Dernière_Opération,Montant,
IF(AA$4=$D27,IF(OR(AA$4=Tout_JF_P,NOT(NETWORKDAYS.INTL(AA$4,AA$4,Chômés))),"*",Montant),
IF(_T_E=AA$4,IF(OR(AA$4=Tout_JF_P,NOT(NETWORKDAYS.INTL(AA$4,AA$4,Chômés))),"*",Montant),
IF(AND(OFFSET(AA27,,-Sens)&lt;&gt;"",OR(OFFSET(AA$4,,-Sens)=Tout_JF_P,NOT(NETWORKDAYS.INTL(OFFSET(AA$4,,-Sens),OFFSET(AA$4,,-Sens),Chômés)))),IF(OR(AA$4=Tout_JF_P,NOT(NETWORKDAYS.INTL(AA$4,AA$4,Chômés))),"*",Montant),
"")))))),"")</f>
        <v/>
      </c>
      <c r="AB27" s="62" t="str">
        <f t="array" aca="1" ref="AB27" ca="1">IFERROR(IF(AB$4&lt;$D27,"",
IF(AB$4&gt;La_Dernière_Opération,"",
IF(AB$4=La_Dernière_Opération,Montant,
IF(AB$4=$D27,IF(OR(AB$4=Tout_JF_P,NOT(NETWORKDAYS.INTL(AB$4,AB$4,Chômés))),"*",Montant),
IF(_T_E=AB$4,IF(OR(AB$4=Tout_JF_P,NOT(NETWORKDAYS.INTL(AB$4,AB$4,Chômés))),"*",Montant),
IF(AND(OFFSET(AB27,,-Sens)&lt;&gt;"",OR(OFFSET(AB$4,,-Sens)=Tout_JF_P,NOT(NETWORKDAYS.INTL(OFFSET(AB$4,,-Sens),OFFSET(AB$4,,-Sens),Chômés)))),IF(OR(AB$4=Tout_JF_P,NOT(NETWORKDAYS.INTL(AB$4,AB$4,Chômés))),"*",Montant),
"")))))),"")</f>
        <v/>
      </c>
      <c r="AC27" s="62" t="str">
        <f t="array" aca="1" ref="AC27" ca="1">IFERROR(IF(AC$4&lt;$D27,"",
IF(AC$4&gt;La_Dernière_Opération,"",
IF(AC$4=La_Dernière_Opération,Montant,
IF(AC$4=$D27,IF(OR(AC$4=Tout_JF_P,NOT(NETWORKDAYS.INTL(AC$4,AC$4,Chômés))),"*",Montant),
IF(_T_E=AC$4,IF(OR(AC$4=Tout_JF_P,NOT(NETWORKDAYS.INTL(AC$4,AC$4,Chômés))),"*",Montant),
IF(AND(OFFSET(AC27,,-Sens)&lt;&gt;"",OR(OFFSET(AC$4,,-Sens)=Tout_JF_P,NOT(NETWORKDAYS.INTL(OFFSET(AC$4,,-Sens),OFFSET(AC$4,,-Sens),Chômés)))),IF(OR(AC$4=Tout_JF_P,NOT(NETWORKDAYS.INTL(AC$4,AC$4,Chômés))),"*",Montant),
"")))))),"")</f>
        <v/>
      </c>
      <c r="AD27" s="62" t="str">
        <f t="array" aca="1" ref="AD27" ca="1">IFERROR(IF(AD$4&lt;$D27,"",
IF(AD$4&gt;La_Dernière_Opération,"",
IF(AD$4=La_Dernière_Opération,Montant,
IF(AD$4=$D27,IF(OR(AD$4=Tout_JF_P,NOT(NETWORKDAYS.INTL(AD$4,AD$4,Chômés))),"*",Montant),
IF(_T_E=AD$4,IF(OR(AD$4=Tout_JF_P,NOT(NETWORKDAYS.INTL(AD$4,AD$4,Chômés))),"*",Montant),
IF(AND(OFFSET(AD27,,-Sens)&lt;&gt;"",OR(OFFSET(AD$4,,-Sens)=Tout_JF_P,NOT(NETWORKDAYS.INTL(OFFSET(AD$4,,-Sens),OFFSET(AD$4,,-Sens),Chômés)))),IF(OR(AD$4=Tout_JF_P,NOT(NETWORKDAYS.INTL(AD$4,AD$4,Chômés))),"*",Montant),
"")))))),"")</f>
        <v/>
      </c>
      <c r="AE27" s="62" t="str">
        <f t="array" aca="1" ref="AE27" ca="1">IFERROR(IF(AE$4&lt;$D27,"",
IF(AE$4&gt;La_Dernière_Opération,"",
IF(AE$4=La_Dernière_Opération,Montant,
IF(AE$4=$D27,IF(OR(AE$4=Tout_JF_P,NOT(NETWORKDAYS.INTL(AE$4,AE$4,Chômés))),"*",Montant),
IF(_T_E=AE$4,IF(OR(AE$4=Tout_JF_P,NOT(NETWORKDAYS.INTL(AE$4,AE$4,Chômés))),"*",Montant),
IF(AND(OFFSET(AE27,,-Sens)&lt;&gt;"",OR(OFFSET(AE$4,,-Sens)=Tout_JF_P,NOT(NETWORKDAYS.INTL(OFFSET(AE$4,,-Sens),OFFSET(AE$4,,-Sens),Chômés)))),IF(OR(AE$4=Tout_JF_P,NOT(NETWORKDAYS.INTL(AE$4,AE$4,Chômés))),"*",Montant),
"")))))),"")</f>
        <v/>
      </c>
      <c r="AF27" s="62" t="str">
        <f t="array" aca="1" ref="AF27" ca="1">IFERROR(IF(AF$4&lt;$D27,"",
IF(AF$4&gt;La_Dernière_Opération,"",
IF(AF$4=La_Dernière_Opération,Montant,
IF(AF$4=$D27,IF(OR(AF$4=Tout_JF_P,NOT(NETWORKDAYS.INTL(AF$4,AF$4,Chômés))),"*",Montant),
IF(_T_E=AF$4,IF(OR(AF$4=Tout_JF_P,NOT(NETWORKDAYS.INTL(AF$4,AF$4,Chômés))),"*",Montant),
IF(AND(OFFSET(AF27,,-Sens)&lt;&gt;"",OR(OFFSET(AF$4,,-Sens)=Tout_JF_P,NOT(NETWORKDAYS.INTL(OFFSET(AF$4,,-Sens),OFFSET(AF$4,,-Sens),Chômés)))),IF(OR(AF$4=Tout_JF_P,NOT(NETWORKDAYS.INTL(AF$4,AF$4,Chômés))),"*",Montant),
"")))))),"")</f>
        <v/>
      </c>
      <c r="AG27" s="62" t="str">
        <f t="array" aca="1" ref="AG27" ca="1">IFERROR(IF(AG$4&lt;$D27,"",
IF(AG$4&gt;La_Dernière_Opération,"",
IF(AG$4=La_Dernière_Opération,Montant,
IF(AG$4=$D27,IF(OR(AG$4=Tout_JF_P,NOT(NETWORKDAYS.INTL(AG$4,AG$4,Chômés))),"*",Montant),
IF(_T_E=AG$4,IF(OR(AG$4=Tout_JF_P,NOT(NETWORKDAYS.INTL(AG$4,AG$4,Chômés))),"*",Montant),
IF(AND(OFFSET(AG27,,-Sens)&lt;&gt;"",OR(OFFSET(AG$4,,-Sens)=Tout_JF_P,NOT(NETWORKDAYS.INTL(OFFSET(AG$4,,-Sens),OFFSET(AG$4,,-Sens),Chômés)))),IF(OR(AG$4=Tout_JF_P,NOT(NETWORKDAYS.INTL(AG$4,AG$4,Chômés))),"*",Montant),
"")))))),"")</f>
        <v>VM</v>
      </c>
      <c r="AH27" s="62" t="str">
        <f t="array" aca="1" ref="AH27" ca="1">IFERROR(IF(AH$4&lt;$D27,"",
IF(AH$4&gt;La_Dernière_Opération,"",
IF(AH$4=La_Dernière_Opération,Montant,
IF(AH$4=$D27,IF(OR(AH$4=Tout_JF_P,NOT(NETWORKDAYS.INTL(AH$4,AH$4,Chômés))),"*",Montant),
IF(_T_E=AH$4,IF(OR(AH$4=Tout_JF_P,NOT(NETWORKDAYS.INTL(AH$4,AH$4,Chômés))),"*",Montant),
IF(AND(OFFSET(AH27,,-Sens)&lt;&gt;"",OR(OFFSET(AH$4,,-Sens)=Tout_JF_P,NOT(NETWORKDAYS.INTL(OFFSET(AH$4,,-Sens),OFFSET(AH$4,,-Sens),Chômés)))),IF(OR(AH$4=Tout_JF_P,NOT(NETWORKDAYS.INTL(AH$4,AH$4,Chômés))),"*",Montant),
"")))))),"")</f>
        <v/>
      </c>
      <c r="AI27" s="62" t="str">
        <f t="array" aca="1" ref="AI27" ca="1">IFERROR(IF(AI$4&lt;$D27,"",
IF(AI$4&gt;La_Dernière_Opération,"",
IF(AI$4=La_Dernière_Opération,Montant,
IF(AI$4=$D27,IF(OR(AI$4=Tout_JF_P,NOT(NETWORKDAYS.INTL(AI$4,AI$4,Chômés))),"*",Montant),
IF(_T_E=AI$4,IF(OR(AI$4=Tout_JF_P,NOT(NETWORKDAYS.INTL(AI$4,AI$4,Chômés))),"*",Montant),
IF(AND(OFFSET(AI27,,-Sens)&lt;&gt;"",OR(OFFSET(AI$4,,-Sens)=Tout_JF_P,NOT(NETWORKDAYS.INTL(OFFSET(AI$4,,-Sens),OFFSET(AI$4,,-Sens),Chômés)))),IF(OR(AI$4=Tout_JF_P,NOT(NETWORKDAYS.INTL(AI$4,AI$4,Chômés))),"*",Montant),
"")))))),"")</f>
        <v/>
      </c>
      <c r="AJ27" s="62" t="str">
        <f t="array" aca="1" ref="AJ27" ca="1">IFERROR(IF(AJ$4&lt;$D27,"",
IF(AJ$4&gt;La_Dernière_Opération,"",
IF(AJ$4=La_Dernière_Opération,Montant,
IF(AJ$4=$D27,IF(OR(AJ$4=Tout_JF_P,NOT(NETWORKDAYS.INTL(AJ$4,AJ$4,Chômés))),"*",Montant),
IF(_T_E=AJ$4,IF(OR(AJ$4=Tout_JF_P,NOT(NETWORKDAYS.INTL(AJ$4,AJ$4,Chômés))),"*",Montant),
IF(AND(OFFSET(AJ27,,-Sens)&lt;&gt;"",OR(OFFSET(AJ$4,,-Sens)=Tout_JF_P,NOT(NETWORKDAYS.INTL(OFFSET(AJ$4,,-Sens),OFFSET(AJ$4,,-Sens),Chômés)))),IF(OR(AJ$4=Tout_JF_P,NOT(NETWORKDAYS.INTL(AJ$4,AJ$4,Chômés))),"*",Montant),
"")))))),"")</f>
        <v/>
      </c>
      <c r="AK27" s="62" t="str">
        <f t="array" aca="1" ref="AK27" ca="1">IFERROR(IF(AK$4&lt;$D27,"",
IF(AK$4&gt;La_Dernière_Opération,"",
IF(AK$4=La_Dernière_Opération,Montant,
IF(AK$4=$D27,IF(OR(AK$4=Tout_JF_P,NOT(NETWORKDAYS.INTL(AK$4,AK$4,Chômés))),"*",Montant),
IF(_T_E=AK$4,IF(OR(AK$4=Tout_JF_P,NOT(NETWORKDAYS.INTL(AK$4,AK$4,Chômés))),"*",Montant),
IF(AND(OFFSET(AK27,,-Sens)&lt;&gt;"",OR(OFFSET(AK$4,,-Sens)=Tout_JF_P,NOT(NETWORKDAYS.INTL(OFFSET(AK$4,,-Sens),OFFSET(AK$4,,-Sens),Chômés)))),IF(OR(AK$4=Tout_JF_P,NOT(NETWORKDAYS.INTL(AK$4,AK$4,Chômés))),"*",Montant),
"")))))),"")</f>
        <v/>
      </c>
      <c r="AL27" s="62" t="str">
        <f t="array" aca="1" ref="AL27" ca="1">IFERROR(IF(AL$4&lt;$D27,"",
IF(AL$4&gt;La_Dernière_Opération,"",
IF(AL$4=La_Dernière_Opération,Montant,
IF(AL$4=$D27,IF(OR(AL$4=Tout_JF_P,NOT(NETWORKDAYS.INTL(AL$4,AL$4,Chômés))),"*",Montant),
IF(_T_E=AL$4,IF(OR(AL$4=Tout_JF_P,NOT(NETWORKDAYS.INTL(AL$4,AL$4,Chômés))),"*",Montant),
IF(AND(OFFSET(AL27,,-Sens)&lt;&gt;"",OR(OFFSET(AL$4,,-Sens)=Tout_JF_P,NOT(NETWORKDAYS.INTL(OFFSET(AL$4,,-Sens),OFFSET(AL$4,,-Sens),Chômés)))),IF(OR(AL$4=Tout_JF_P,NOT(NETWORKDAYS.INTL(AL$4,AL$4,Chômés))),"*",Montant),
"")))))),"")</f>
        <v/>
      </c>
      <c r="AM27" s="62" t="str">
        <f t="array" aca="1" ref="AM27" ca="1">IFERROR(IF(AM$4&lt;$D27,"",
IF(AM$4&gt;La_Dernière_Opération,"",
IF(AM$4=La_Dernière_Opération,Montant,
IF(AM$4=$D27,IF(OR(AM$4=Tout_JF_P,NOT(NETWORKDAYS.INTL(AM$4,AM$4,Chômés))),"*",Montant),
IF(_T_E=AM$4,IF(OR(AM$4=Tout_JF_P,NOT(NETWORKDAYS.INTL(AM$4,AM$4,Chômés))),"*",Montant),
IF(AND(OFFSET(AM27,,-Sens)&lt;&gt;"",OR(OFFSET(AM$4,,-Sens)=Tout_JF_P,NOT(NETWORKDAYS.INTL(OFFSET(AM$4,,-Sens),OFFSET(AM$4,,-Sens),Chômés)))),IF(OR(AM$4=Tout_JF_P,NOT(NETWORKDAYS.INTL(AM$4,AM$4,Chômés))),"*",Montant),
"")))))),"")</f>
        <v/>
      </c>
      <c r="AN27" s="62" t="str">
        <f t="array" aca="1" ref="AN27" ca="1">IFERROR(IF(AN$4&lt;$D27,"",
IF(AN$4&gt;La_Dernière_Opération,"",
IF(AN$4=La_Dernière_Opération,Montant,
IF(AN$4=$D27,IF(OR(AN$4=Tout_JF_P,NOT(NETWORKDAYS.INTL(AN$4,AN$4,Chômés))),"*",Montant),
IF(_T_E=AN$4,IF(OR(AN$4=Tout_JF_P,NOT(NETWORKDAYS.INTL(AN$4,AN$4,Chômés))),"*",Montant),
IF(AND(OFFSET(AN27,,-Sens)&lt;&gt;"",OR(OFFSET(AN$4,,-Sens)=Tout_JF_P,NOT(NETWORKDAYS.INTL(OFFSET(AN$4,,-Sens),OFFSET(AN$4,,-Sens),Chômés)))),IF(OR(AN$4=Tout_JF_P,NOT(NETWORKDAYS.INTL(AN$4,AN$4,Chômés))),"*",Montant),
"")))))),"")</f>
        <v/>
      </c>
      <c r="AO27" s="62" t="str">
        <f t="array" aca="1" ref="AO27" ca="1">IFERROR(IF(AO$4&lt;$D27,"",
IF(AO$4&gt;La_Dernière_Opération,"",
IF(AO$4=La_Dernière_Opération,Montant,
IF(AO$4=$D27,IF(OR(AO$4=Tout_JF_P,NOT(NETWORKDAYS.INTL(AO$4,AO$4,Chômés))),"*",Montant),
IF(_T_E=AO$4,IF(OR(AO$4=Tout_JF_P,NOT(NETWORKDAYS.INTL(AO$4,AO$4,Chômés))),"*",Montant),
IF(AND(OFFSET(AO27,,-Sens)&lt;&gt;"",OR(OFFSET(AO$4,,-Sens)=Tout_JF_P,NOT(NETWORKDAYS.INTL(OFFSET(AO$4,,-Sens),OFFSET(AO$4,,-Sens),Chômés)))),IF(OR(AO$4=Tout_JF_P,NOT(NETWORKDAYS.INTL(AO$4,AO$4,Chômés))),"*",Montant),
"")))))),"")</f>
        <v/>
      </c>
      <c r="AP27" s="62" t="str">
        <f t="array" aca="1" ref="AP27" ca="1">IFERROR(IF(AP$4&lt;$D27,"",
IF(AP$4&gt;La_Dernière_Opération,"",
IF(AP$4=La_Dernière_Opération,Montant,
IF(AP$4=$D27,IF(OR(AP$4=Tout_JF_P,NOT(NETWORKDAYS.INTL(AP$4,AP$4,Chômés))),"*",Montant),
IF(_T_E=AP$4,IF(OR(AP$4=Tout_JF_P,NOT(NETWORKDAYS.INTL(AP$4,AP$4,Chômés))),"*",Montant),
IF(AND(OFFSET(AP27,,-Sens)&lt;&gt;"",OR(OFFSET(AP$4,,-Sens)=Tout_JF_P,NOT(NETWORKDAYS.INTL(OFFSET(AP$4,,-Sens),OFFSET(AP$4,,-Sens),Chômés)))),IF(OR(AP$4=Tout_JF_P,NOT(NETWORKDAYS.INTL(AP$4,AP$4,Chômés))),"*",Montant),
"")))))),"")</f>
        <v/>
      </c>
      <c r="AQ27" s="62" t="str">
        <f t="array" aca="1" ref="AQ27" ca="1">IFERROR(IF(AQ$4&lt;$D27,"",
IF(AQ$4&gt;La_Dernière_Opération,"",
IF(AQ$4=La_Dernière_Opération,Montant,
IF(AQ$4=$D27,IF(OR(AQ$4=Tout_JF_P,NOT(NETWORKDAYS.INTL(AQ$4,AQ$4,Chômés))),"*",Montant),
IF(_T_E=AQ$4,IF(OR(AQ$4=Tout_JF_P,NOT(NETWORKDAYS.INTL(AQ$4,AQ$4,Chômés))),"*",Montant),
IF(AND(OFFSET(AQ27,,-Sens)&lt;&gt;"",OR(OFFSET(AQ$4,,-Sens)=Tout_JF_P,NOT(NETWORKDAYS.INTL(OFFSET(AQ$4,,-Sens),OFFSET(AQ$4,,-Sens),Chômés)))),IF(OR(AQ$4=Tout_JF_P,NOT(NETWORKDAYS.INTL(AQ$4,AQ$4,Chômés))),"*",Montant),
"")))))),"")</f>
        <v/>
      </c>
      <c r="AR27" s="62" t="str">
        <f t="array" aca="1" ref="AR27" ca="1">IFERROR(IF(AR$4&lt;$D27,"",
IF(AR$4&gt;La_Dernière_Opération,"",
IF(AR$4=La_Dernière_Opération,Montant,
IF(AR$4=$D27,IF(OR(AR$4=Tout_JF_P,NOT(NETWORKDAYS.INTL(AR$4,AR$4,Chômés))),"*",Montant),
IF(_T_E=AR$4,IF(OR(AR$4=Tout_JF_P,NOT(NETWORKDAYS.INTL(AR$4,AR$4,Chômés))),"*",Montant),
IF(AND(OFFSET(AR27,,-Sens)&lt;&gt;"",OR(OFFSET(AR$4,,-Sens)=Tout_JF_P,NOT(NETWORKDAYS.INTL(OFFSET(AR$4,,-Sens),OFFSET(AR$4,,-Sens),Chômés)))),IF(OR(AR$4=Tout_JF_P,NOT(NETWORKDAYS.INTL(AR$4,AR$4,Chômés))),"*",Montant),
"")))))),"")</f>
        <v/>
      </c>
      <c r="AS27" s="62" t="str">
        <f t="array" aca="1" ref="AS27" ca="1">IFERROR(IF(AS$4&lt;$D27,"",
IF(AS$4&gt;La_Dernière_Opération,"",
IF(AS$4=La_Dernière_Opération,Montant,
IF(AS$4=$D27,IF(OR(AS$4=Tout_JF_P,NOT(NETWORKDAYS.INTL(AS$4,AS$4,Chômés))),"*",Montant),
IF(_T_E=AS$4,IF(OR(AS$4=Tout_JF_P,NOT(NETWORKDAYS.INTL(AS$4,AS$4,Chômés))),"*",Montant),
IF(AND(OFFSET(AS27,,-Sens)&lt;&gt;"",OR(OFFSET(AS$4,,-Sens)=Tout_JF_P,NOT(NETWORKDAYS.INTL(OFFSET(AS$4,,-Sens),OFFSET(AS$4,,-Sens),Chômés)))),IF(OR(AS$4=Tout_JF_P,NOT(NETWORKDAYS.INTL(AS$4,AS$4,Chômés))),"*",Montant),
"")))))),"")</f>
        <v/>
      </c>
      <c r="AT27" s="62" t="str">
        <f t="array" aca="1" ref="AT27" ca="1">IFERROR(IF(AT$4&lt;$D27,"",
IF(AT$4&gt;La_Dernière_Opération,"",
IF(AT$4=La_Dernière_Opération,Montant,
IF(AT$4=$D27,IF(OR(AT$4=Tout_JF_P,NOT(NETWORKDAYS.INTL(AT$4,AT$4,Chômés))),"*",Montant),
IF(_T_E=AT$4,IF(OR(AT$4=Tout_JF_P,NOT(NETWORKDAYS.INTL(AT$4,AT$4,Chômés))),"*",Montant),
IF(AND(OFFSET(AT27,,-Sens)&lt;&gt;"",OR(OFFSET(AT$4,,-Sens)=Tout_JF_P,NOT(NETWORKDAYS.INTL(OFFSET(AT$4,,-Sens),OFFSET(AT$4,,-Sens),Chômés)))),IF(OR(AT$4=Tout_JF_P,NOT(NETWORKDAYS.INTL(AT$4,AT$4,Chômés))),"*",Montant),
"")))))),"")</f>
        <v/>
      </c>
      <c r="AU27" s="62" t="str">
        <f t="array" aca="1" ref="AU27" ca="1">IFERROR(IF(AU$4&lt;$D27,"",
IF(AU$4&gt;La_Dernière_Opération,"",
IF(AU$4=La_Dernière_Opération,Montant,
IF(AU$4=$D27,IF(OR(AU$4=Tout_JF_P,NOT(NETWORKDAYS.INTL(AU$4,AU$4,Chômés))),"*",Montant),
IF(_T_E=AU$4,IF(OR(AU$4=Tout_JF_P,NOT(NETWORKDAYS.INTL(AU$4,AU$4,Chômés))),"*",Montant),
IF(AND(OFFSET(AU27,,-Sens)&lt;&gt;"",OR(OFFSET(AU$4,,-Sens)=Tout_JF_P,NOT(NETWORKDAYS.INTL(OFFSET(AU$4,,-Sens),OFFSET(AU$4,,-Sens),Chômés)))),IF(OR(AU$4=Tout_JF_P,NOT(NETWORKDAYS.INTL(AU$4,AU$4,Chômés))),"*",Montant),
"")))))),"")</f>
        <v/>
      </c>
      <c r="AV27" s="62" t="str">
        <f t="array" aca="1" ref="AV27" ca="1">IFERROR(IF(AV$4&lt;$D27,"",
IF(AV$4&gt;La_Dernière_Opération,"",
IF(AV$4=La_Dernière_Opération,Montant,
IF(AV$4=$D27,IF(OR(AV$4=Tout_JF_P,NOT(NETWORKDAYS.INTL(AV$4,AV$4,Chômés))),"*",Montant),
IF(_T_E=AV$4,IF(OR(AV$4=Tout_JF_P,NOT(NETWORKDAYS.INTL(AV$4,AV$4,Chômés))),"*",Montant),
IF(AND(OFFSET(AV27,,-Sens)&lt;&gt;"",OR(OFFSET(AV$4,,-Sens)=Tout_JF_P,NOT(NETWORKDAYS.INTL(OFFSET(AV$4,,-Sens),OFFSET(AV$4,,-Sens),Chômés)))),IF(OR(AV$4=Tout_JF_P,NOT(NETWORKDAYS.INTL(AV$4,AV$4,Chômés))),"*",Montant),
"")))))),"")</f>
        <v/>
      </c>
      <c r="AW27" s="62" t="str">
        <f t="array" aca="1" ref="AW27" ca="1">IFERROR(IF(AW$4&lt;$D27,"",
IF(AW$4&gt;La_Dernière_Opération,"",
IF(AW$4=La_Dernière_Opération,Montant,
IF(AW$4=$D27,IF(OR(AW$4=Tout_JF_P,NOT(NETWORKDAYS.INTL(AW$4,AW$4,Chômés))),"*",Montant),
IF(_T_E=AW$4,IF(OR(AW$4=Tout_JF_P,NOT(NETWORKDAYS.INTL(AW$4,AW$4,Chômés))),"*",Montant),
IF(AND(OFFSET(AW27,,-Sens)&lt;&gt;"",OR(OFFSET(AW$4,,-Sens)=Tout_JF_P,NOT(NETWORKDAYS.INTL(OFFSET(AW$4,,-Sens),OFFSET(AW$4,,-Sens),Chômés)))),IF(OR(AW$4=Tout_JF_P,NOT(NETWORKDAYS.INTL(AW$4,AW$4,Chômés))),"*",Montant),
"")))))),"")</f>
        <v/>
      </c>
      <c r="AX27" s="62" t="str">
        <f t="array" aca="1" ref="AX27" ca="1">IFERROR(IF(AX$4&lt;$D27,"",
IF(AX$4&gt;La_Dernière_Opération,"",
IF(AX$4=La_Dernière_Opération,Montant,
IF(AX$4=$D27,IF(OR(AX$4=Tout_JF_P,NOT(NETWORKDAYS.INTL(AX$4,AX$4,Chômés))),"*",Montant),
IF(_T_E=AX$4,IF(OR(AX$4=Tout_JF_P,NOT(NETWORKDAYS.INTL(AX$4,AX$4,Chômés))),"*",Montant),
IF(AND(OFFSET(AX27,,-Sens)&lt;&gt;"",OR(OFFSET(AX$4,,-Sens)=Tout_JF_P,NOT(NETWORKDAYS.INTL(OFFSET(AX$4,,-Sens),OFFSET(AX$4,,-Sens),Chômés)))),IF(OR(AX$4=Tout_JF_P,NOT(NETWORKDAYS.INTL(AX$4,AX$4,Chômés))),"*",Montant),
"")))))),"")</f>
        <v/>
      </c>
    </row>
    <row r="28" spans="1:50" ht="26.25" x14ac:dyDescent="0.25">
      <c r="A28" s="63" t="s">
        <v>135</v>
      </c>
      <c r="B28" s="44" t="s">
        <v>166</v>
      </c>
      <c r="C28" s="35"/>
      <c r="D28" s="56">
        <v>43840</v>
      </c>
      <c r="E28" s="30" t="s">
        <v>52</v>
      </c>
      <c r="F28" s="30">
        <v>10000</v>
      </c>
      <c r="G28" s="35"/>
      <c r="H28" s="56">
        <f t="array" aca="1" ref="H28" ca="1">IF(OR($D28=Fériés,$D28=Ponts,NOT(NETWORKDAYS.INTL($D28,$D28,Chômés))),"Erreur de",IF($D28="","Absence de",IFERROR(
IF($I28="Terminé","Opération",
IF(TODAY()&lt;=$D28,$D28,
IF($I28&lt;WORKDAY.INTL(Prochaine_Echéance,IF(OR(WORKDAY.INTL(Prochaine_Echéance,0,Chômés,Tout_JF_P)=Tout_JF_P),1,0)*Sens,Chômés,Tout_JF_P),
$I28,
WORKDAY.INTL(Prochaine_Echéance,IF(OR(WORKDAY.INTL(Prochaine_Echéance,0,Chômés,Tout_JF_P)=Tout_JF_P),1,0)*Sens,Chômés,Tout_JF_P))
)),
IF($D28="","Absence de","Erreur de"))))</f>
        <v>43900</v>
      </c>
      <c r="I28" s="60" t="str">
        <f t="array" aca="1" ref="I28" ca="1">IF(OR($D28=Fériés,$D28=Ponts,NOT(NETWORKDAYS.INTL($D28,$D28,Chômés))),"date de début",IFERROR(
IF(La_Dernière_Opération&gt;EDATE($D28,100),"Perpétuel",
IF(La_Dernière_Opération&lt;TODAY(),"Terminé",La_Dernière_Opération)),IF(AND(ISNUMBER($D28),$E28=""),"périodicité","date de début")))</f>
        <v>Perpétuel</v>
      </c>
      <c r="J28" s="40" t="str">
        <f t="array" aca="1" ref="J28" ca="1">IFERROR(IF(J$4&lt;$D28,"",
IF(J$4&gt;La_Dernière_Opération,"",
IF(J$4=La_Dernière_Opération,Montant,
IF(J$4=$D28,IF(OR(J$4=Tout_JF_P,NOT(NETWORKDAYS.INTL(J$4,J$4,Chômés))),"*",Montant),
IF(_T_E=J$4,IF(OR(J$4=Tout_JF_P,NOT(NETWORKDAYS.INTL(J$4,J$4,Chômés))),"*",Montant),
IF(AND(OFFSET(J28,,-Sens)&lt;&gt;"",OR(OFFSET(J$4,,-Sens)=Tout_JF_P,NOT(NETWORKDAYS.INTL(OFFSET(J$4,,-Sens),OFFSET(J$4,,-Sens),Chômés)))),IF(OR(J$4=Tout_JF_P,NOT(NETWORKDAYS.INTL(J$4,J$4,Chômés))),"*",Montant),
"")))))),"")</f>
        <v/>
      </c>
      <c r="K28" s="40" t="str">
        <f t="array" aca="1" ref="K28" ca="1">IFERROR(IF(K$4&lt;$D28,"",
IF(K$4&gt;La_Dernière_Opération,"",
IF(K$4=La_Dernière_Opération,Montant,
IF(K$4=$D28,IF(OR(K$4=Tout_JF_P,NOT(NETWORKDAYS.INTL(K$4,K$4,Chômés))),"*",Montant),
IF(_T_E=K$4,IF(OR(K$4=Tout_JF_P,NOT(NETWORKDAYS.INTL(K$4,K$4,Chômés))),"*",Montant),
IF(AND(OFFSET(K28,,-Sens)&lt;&gt;"",OR(OFFSET(K$4,,-Sens)=Tout_JF_P,NOT(NETWORKDAYS.INTL(OFFSET(K$4,,-Sens),OFFSET(K$4,,-Sens),Chômés)))),IF(OR(K$4=Tout_JF_P,NOT(NETWORKDAYS.INTL(K$4,K$4,Chômés))),"*",Montant),
"")))))),"")</f>
        <v/>
      </c>
      <c r="L28" s="40" t="str">
        <f t="array" aca="1" ref="L28" ca="1">IFERROR(IF(L$4&lt;$D28,"",
IF(L$4&gt;La_Dernière_Opération,"",
IF(L$4=La_Dernière_Opération,Montant,
IF(L$4=$D28,IF(OR(L$4=Tout_JF_P,NOT(NETWORKDAYS.INTL(L$4,L$4,Chômés))),"*",Montant),
IF(_T_E=L$4,IF(OR(L$4=Tout_JF_P,NOT(NETWORKDAYS.INTL(L$4,L$4,Chômés))),"*",Montant),
IF(AND(OFFSET(L28,,-Sens)&lt;&gt;"",OR(OFFSET(L$4,,-Sens)=Tout_JF_P,NOT(NETWORKDAYS.INTL(OFFSET(L$4,,-Sens),OFFSET(L$4,,-Sens),Chômés)))),IF(OR(L$4=Tout_JF_P,NOT(NETWORKDAYS.INTL(L$4,L$4,Chômés))),"*",Montant),
"")))))),"")</f>
        <v/>
      </c>
      <c r="M28" s="40" t="str">
        <f t="array" aca="1" ref="M28" ca="1">IFERROR(IF(M$4&lt;$D28,"",
IF(M$4&gt;La_Dernière_Opération,"",
IF(M$4=La_Dernière_Opération,Montant,
IF(M$4=$D28,IF(OR(M$4=Tout_JF_P,NOT(NETWORKDAYS.INTL(M$4,M$4,Chômés))),"*",Montant),
IF(_T_E=M$4,IF(OR(M$4=Tout_JF_P,NOT(NETWORKDAYS.INTL(M$4,M$4,Chômés))),"*",Montant),
IF(AND(OFFSET(M28,,-Sens)&lt;&gt;"",OR(OFFSET(M$4,,-Sens)=Tout_JF_P,NOT(NETWORKDAYS.INTL(OFFSET(M$4,,-Sens),OFFSET(M$4,,-Sens),Chômés)))),IF(OR(M$4=Tout_JF_P,NOT(NETWORKDAYS.INTL(M$4,M$4,Chômés))),"*",Montant),
"")))))),"")</f>
        <v/>
      </c>
      <c r="N28" s="40" t="str">
        <f t="array" aca="1" ref="N28" ca="1">IFERROR(IF(N$4&lt;$D28,"",
IF(N$4&gt;La_Dernière_Opération,"",
IF(N$4=La_Dernière_Opération,Montant,
IF(N$4=$D28,IF(OR(N$4=Tout_JF_P,NOT(NETWORKDAYS.INTL(N$4,N$4,Chômés))),"*",Montant),
IF(_T_E=N$4,IF(OR(N$4=Tout_JF_P,NOT(NETWORKDAYS.INTL(N$4,N$4,Chômés))),"*",Montant),
IF(AND(OFFSET(N28,,-Sens)&lt;&gt;"",OR(OFFSET(N$4,,-Sens)=Tout_JF_P,NOT(NETWORKDAYS.INTL(OFFSET(N$4,,-Sens),OFFSET(N$4,,-Sens),Chômés)))),IF(OR(N$4=Tout_JF_P,NOT(NETWORKDAYS.INTL(N$4,N$4,Chômés))),"*",Montant),
"")))))),"")</f>
        <v/>
      </c>
      <c r="O28" s="40" t="str">
        <f t="array" aca="1" ref="O28" ca="1">IFERROR(IF(O$4&lt;$D28,"",
IF(O$4&gt;La_Dernière_Opération,"",
IF(O$4=La_Dernière_Opération,Montant,
IF(O$4=$D28,IF(OR(O$4=Tout_JF_P,NOT(NETWORKDAYS.INTL(O$4,O$4,Chômés))),"*",Montant),
IF(_T_E=O$4,IF(OR(O$4=Tout_JF_P,NOT(NETWORKDAYS.INTL(O$4,O$4,Chômés))),"*",Montant),
IF(AND(OFFSET(O28,,-Sens)&lt;&gt;"",OR(OFFSET(O$4,,-Sens)=Tout_JF_P,NOT(NETWORKDAYS.INTL(OFFSET(O$4,,-Sens),OFFSET(O$4,,-Sens),Chômés)))),IF(OR(O$4=Tout_JF_P,NOT(NETWORKDAYS.INTL(O$4,O$4,Chômés))),"*",Montant),
"")))))),"")</f>
        <v/>
      </c>
      <c r="P28" s="40" t="str">
        <f t="array" aca="1" ref="P28" ca="1">IFERROR(IF(P$4&lt;$D28,"",
IF(P$4&gt;La_Dernière_Opération,"",
IF(P$4=La_Dernière_Opération,Montant,
IF(P$4=$D28,IF(OR(P$4=Tout_JF_P,NOT(NETWORKDAYS.INTL(P$4,P$4,Chômés))),"*",Montant),
IF(_T_E=P$4,IF(OR(P$4=Tout_JF_P,NOT(NETWORKDAYS.INTL(P$4,P$4,Chômés))),"*",Montant),
IF(AND(OFFSET(P28,,-Sens)&lt;&gt;"",OR(OFFSET(P$4,,-Sens)=Tout_JF_P,NOT(NETWORKDAYS.INTL(OFFSET(P$4,,-Sens),OFFSET(P$4,,-Sens),Chômés)))),IF(OR(P$4=Tout_JF_P,NOT(NETWORKDAYS.INTL(P$4,P$4,Chômés))),"*",Montant),
"")))))),"")</f>
        <v/>
      </c>
      <c r="Q28" s="40" t="str">
        <f t="array" aca="1" ref="Q28" ca="1">IFERROR(IF(Q$4&lt;$D28,"",
IF(Q$4&gt;La_Dernière_Opération,"",
IF(Q$4=La_Dernière_Opération,Montant,
IF(Q$4=$D28,IF(OR(Q$4=Tout_JF_P,NOT(NETWORKDAYS.INTL(Q$4,Q$4,Chômés))),"*",Montant),
IF(_T_E=Q$4,IF(OR(Q$4=Tout_JF_P,NOT(NETWORKDAYS.INTL(Q$4,Q$4,Chômés))),"*",Montant),
IF(AND(OFFSET(Q28,,-Sens)&lt;&gt;"",OR(OFFSET(Q$4,,-Sens)=Tout_JF_P,NOT(NETWORKDAYS.INTL(OFFSET(Q$4,,-Sens),OFFSET(Q$4,,-Sens),Chômés)))),IF(OR(Q$4=Tout_JF_P,NOT(NETWORKDAYS.INTL(Q$4,Q$4,Chômés))),"*",Montant),
"")))))),"")</f>
        <v/>
      </c>
      <c r="R28" s="62" t="str">
        <f t="array" aca="1" ref="R28" ca="1">IFERROR(IF(R$4&lt;$D28,"",
IF(R$4&gt;La_Dernière_Opération,"",
IF(R$4=La_Dernière_Opération,Montant,
IF(R$4=$D28,IF(OR(R$4=Tout_JF_P,NOT(NETWORKDAYS.INTL(R$4,R$4,Chômés))),"*",Montant),
IF(_T_E=R$4,IF(OR(R$4=Tout_JF_P,NOT(NETWORKDAYS.INTL(R$4,R$4,Chômés))),"*",Montant),
IF(AND(OFFSET(R28,,-Sens)&lt;&gt;"",OR(OFFSET(R$4,,-Sens)=Tout_JF_P,NOT(NETWORKDAYS.INTL(OFFSET(R$4,,-Sens),OFFSET(R$4,,-Sens),Chômés)))),IF(OR(R$4=Tout_JF_P,NOT(NETWORKDAYS.INTL(R$4,R$4,Chômés))),"*",Montant),
"")))))),"")</f>
        <v/>
      </c>
      <c r="S28" s="62" t="str">
        <f t="array" aca="1" ref="S28" ca="1">IFERROR(IF(S$4&lt;$D28,"",
IF(S$4&gt;La_Dernière_Opération,"",
IF(S$4=La_Dernière_Opération,Montant,
IF(S$4=$D28,IF(OR(S$4=Tout_JF_P,NOT(NETWORKDAYS.INTL(S$4,S$4,Chômés))),"*",Montant),
IF(_T_E=S$4,IF(OR(S$4=Tout_JF_P,NOT(NETWORKDAYS.INTL(S$4,S$4,Chômés))),"*",Montant),
IF(AND(OFFSET(S28,,-Sens)&lt;&gt;"",OR(OFFSET(S$4,,-Sens)=Tout_JF_P,NOT(NETWORKDAYS.INTL(OFFSET(S$4,,-Sens),OFFSET(S$4,,-Sens),Chômés)))),IF(OR(S$4=Tout_JF_P,NOT(NETWORKDAYS.INTL(S$4,S$4,Chômés))),"*",Montant),
"")))))),"")</f>
        <v/>
      </c>
      <c r="T28" s="62" t="str">
        <f t="array" aca="1" ref="T28" ca="1">IFERROR(IF(T$4&lt;$D28,"",
IF(T$4&gt;La_Dernière_Opération,"",
IF(T$4=La_Dernière_Opération,Montant,
IF(T$4=$D28,IF(OR(T$4=Tout_JF_P,NOT(NETWORKDAYS.INTL(T$4,T$4,Chômés))),"*",Montant),
IF(_T_E=T$4,IF(OR(T$4=Tout_JF_P,NOT(NETWORKDAYS.INTL(T$4,T$4,Chômés))),"*",Montant),
IF(AND(OFFSET(T28,,-Sens)&lt;&gt;"",OR(OFFSET(T$4,,-Sens)=Tout_JF_P,NOT(NETWORKDAYS.INTL(OFFSET(T$4,,-Sens),OFFSET(T$4,,-Sens),Chômés)))),IF(OR(T$4=Tout_JF_P,NOT(NETWORKDAYS.INTL(T$4,T$4,Chômés))),"*",Montant),
"")))))),"")</f>
        <v/>
      </c>
      <c r="U28" s="62" t="str">
        <f t="array" aca="1" ref="U28" ca="1">IFERROR(IF(U$4&lt;$D28,"",
IF(U$4&gt;La_Dernière_Opération,"",
IF(U$4=La_Dernière_Opération,Montant,
IF(U$4=$D28,IF(OR(U$4=Tout_JF_P,NOT(NETWORKDAYS.INTL(U$4,U$4,Chômés))),"*",Montant),
IF(_T_E=U$4,IF(OR(U$4=Tout_JF_P,NOT(NETWORKDAYS.INTL(U$4,U$4,Chômés))),"*",Montant),
IF(AND(OFFSET(U28,,-Sens)&lt;&gt;"",OR(OFFSET(U$4,,-Sens)=Tout_JF_P,NOT(NETWORKDAYS.INTL(OFFSET(U$4,,-Sens),OFFSET(U$4,,-Sens),Chômés)))),IF(OR(U$4=Tout_JF_P,NOT(NETWORKDAYS.INTL(U$4,U$4,Chômés))),"*",Montant),
"")))))),"")</f>
        <v/>
      </c>
      <c r="V28" s="62" t="str">
        <f t="array" aca="1" ref="V28" ca="1">IFERROR(IF(V$4&lt;$D28,"",
IF(V$4&gt;La_Dernière_Opération,"",
IF(V$4=La_Dernière_Opération,Montant,
IF(V$4=$D28,IF(OR(V$4=Tout_JF_P,NOT(NETWORKDAYS.INTL(V$4,V$4,Chômés))),"*",Montant),
IF(_T_E=V$4,IF(OR(V$4=Tout_JF_P,NOT(NETWORKDAYS.INTL(V$4,V$4,Chômés))),"*",Montant),
IF(AND(OFFSET(V28,,-Sens)&lt;&gt;"",OR(OFFSET(V$4,,-Sens)=Tout_JF_P,NOT(NETWORKDAYS.INTL(OFFSET(V$4,,-Sens),OFFSET(V$4,,-Sens),Chômés)))),IF(OR(V$4=Tout_JF_P,NOT(NETWORKDAYS.INTL(V$4,V$4,Chômés))),"*",Montant),
"")))))),"")</f>
        <v/>
      </c>
      <c r="W28" s="62" t="str">
        <f t="array" aca="1" ref="W28" ca="1">IFERROR(IF(W$4&lt;$D28,"",
IF(W$4&gt;La_Dernière_Opération,"",
IF(W$4=La_Dernière_Opération,Montant,
IF(W$4=$D28,IF(OR(W$4=Tout_JF_P,NOT(NETWORKDAYS.INTL(W$4,W$4,Chômés))),"*",Montant),
IF(_T_E=W$4,IF(OR(W$4=Tout_JF_P,NOT(NETWORKDAYS.INTL(W$4,W$4,Chômés))),"*",Montant),
IF(AND(OFFSET(W28,,-Sens)&lt;&gt;"",OR(OFFSET(W$4,,-Sens)=Tout_JF_P,NOT(NETWORKDAYS.INTL(OFFSET(W$4,,-Sens),OFFSET(W$4,,-Sens),Chômés)))),IF(OR(W$4=Tout_JF_P,NOT(NETWORKDAYS.INTL(W$4,W$4,Chômés))),"*",Montant),
"")))))),"")</f>
        <v/>
      </c>
      <c r="X28" s="62" t="str">
        <f t="array" aca="1" ref="X28" ca="1">IFERROR(IF(X$4&lt;$D28,"",
IF(X$4&gt;La_Dernière_Opération,"",
IF(X$4=La_Dernière_Opération,Montant,
IF(X$4=$D28,IF(OR(X$4=Tout_JF_P,NOT(NETWORKDAYS.INTL(X$4,X$4,Chômés))),"*",Montant),
IF(_T_E=X$4,IF(OR(X$4=Tout_JF_P,NOT(NETWORKDAYS.INTL(X$4,X$4,Chômés))),"*",Montant),
IF(AND(OFFSET(X28,,-Sens)&lt;&gt;"",OR(OFFSET(X$4,,-Sens)=Tout_JF_P,NOT(NETWORKDAYS.INTL(OFFSET(X$4,,-Sens),OFFSET(X$4,,-Sens),Chômés)))),IF(OR(X$4=Tout_JF_P,NOT(NETWORKDAYS.INTL(X$4,X$4,Chômés))),"*",Montant),
"")))))),"")</f>
        <v/>
      </c>
      <c r="Y28" s="62" t="str">
        <f t="array" aca="1" ref="Y28" ca="1">IFERROR(IF(Y$4&lt;$D28,"",
IF(Y$4&gt;La_Dernière_Opération,"",
IF(Y$4=La_Dernière_Opération,Montant,
IF(Y$4=$D28,IF(OR(Y$4=Tout_JF_P,NOT(NETWORKDAYS.INTL(Y$4,Y$4,Chômés))),"*",Montant),
IF(_T_E=Y$4,IF(OR(Y$4=Tout_JF_P,NOT(NETWORKDAYS.INTL(Y$4,Y$4,Chômés))),"*",Montant),
IF(AND(OFFSET(Y28,,-Sens)&lt;&gt;"",OR(OFFSET(Y$4,,-Sens)=Tout_JF_P,NOT(NETWORKDAYS.INTL(OFFSET(Y$4,,-Sens),OFFSET(Y$4,,-Sens),Chômés)))),IF(OR(Y$4=Tout_JF_P,NOT(NETWORKDAYS.INTL(Y$4,Y$4,Chômés))),"*",Montant),
"")))))),"")</f>
        <v/>
      </c>
      <c r="Z28" s="62" t="str">
        <f t="array" aca="1" ref="Z28" ca="1">IFERROR(IF(Z$4&lt;$D28,"",
IF(Z$4&gt;La_Dernière_Opération,"",
IF(Z$4=La_Dernière_Opération,Montant,
IF(Z$4=$D28,IF(OR(Z$4=Tout_JF_P,NOT(NETWORKDAYS.INTL(Z$4,Z$4,Chômés))),"*",Montant),
IF(_T_E=Z$4,IF(OR(Z$4=Tout_JF_P,NOT(NETWORKDAYS.INTL(Z$4,Z$4,Chômés))),"*",Montant),
IF(AND(OFFSET(Z28,,-Sens)&lt;&gt;"",OR(OFFSET(Z$4,,-Sens)=Tout_JF_P,NOT(NETWORKDAYS.INTL(OFFSET(Z$4,,-Sens),OFFSET(Z$4,,-Sens),Chômés)))),IF(OR(Z$4=Tout_JF_P,NOT(NETWORKDAYS.INTL(Z$4,Z$4,Chômés))),"*",Montant),
"")))))),"")</f>
        <v/>
      </c>
      <c r="AA28" s="62" t="str">
        <f t="array" aca="1" ref="AA28" ca="1">IFERROR(IF(AA$4&lt;$D28,"",
IF(AA$4&gt;La_Dernière_Opération,"",
IF(AA$4=La_Dernière_Opération,Montant,
IF(AA$4=$D28,IF(OR(AA$4=Tout_JF_P,NOT(NETWORKDAYS.INTL(AA$4,AA$4,Chômés))),"*",Montant),
IF(_T_E=AA$4,IF(OR(AA$4=Tout_JF_P,NOT(NETWORKDAYS.INTL(AA$4,AA$4,Chômés))),"*",Montant),
IF(AND(OFFSET(AA28,,-Sens)&lt;&gt;"",OR(OFFSET(AA$4,,-Sens)=Tout_JF_P,NOT(NETWORKDAYS.INTL(OFFSET(AA$4,,-Sens),OFFSET(AA$4,,-Sens),Chômés)))),IF(OR(AA$4=Tout_JF_P,NOT(NETWORKDAYS.INTL(AA$4,AA$4,Chômés))),"*",Montant),
"")))))),"")</f>
        <v/>
      </c>
      <c r="AB28" s="62" t="str">
        <f t="array" aca="1" ref="AB28" ca="1">IFERROR(IF(AB$4&lt;$D28,"",
IF(AB$4&gt;La_Dernière_Opération,"",
IF(AB$4=La_Dernière_Opération,Montant,
IF(AB$4=$D28,IF(OR(AB$4=Tout_JF_P,NOT(NETWORKDAYS.INTL(AB$4,AB$4,Chômés))),"*",Montant),
IF(_T_E=AB$4,IF(OR(AB$4=Tout_JF_P,NOT(NETWORKDAYS.INTL(AB$4,AB$4,Chômés))),"*",Montant),
IF(AND(OFFSET(AB28,,-Sens)&lt;&gt;"",OR(OFFSET(AB$4,,-Sens)=Tout_JF_P,NOT(NETWORKDAYS.INTL(OFFSET(AB$4,,-Sens),OFFSET(AB$4,,-Sens),Chômés)))),IF(OR(AB$4=Tout_JF_P,NOT(NETWORKDAYS.INTL(AB$4,AB$4,Chômés))),"*",Montant),
"")))))),"")</f>
        <v/>
      </c>
      <c r="AC28" s="62" t="str">
        <f t="array" aca="1" ref="AC28" ca="1">IFERROR(IF(AC$4&lt;$D28,"",
IF(AC$4&gt;La_Dernière_Opération,"",
IF(AC$4=La_Dernière_Opération,Montant,
IF(AC$4=$D28,IF(OR(AC$4=Tout_JF_P,NOT(NETWORKDAYS.INTL(AC$4,AC$4,Chômés))),"*",Montant),
IF(_T_E=AC$4,IF(OR(AC$4=Tout_JF_P,NOT(NETWORKDAYS.INTL(AC$4,AC$4,Chômés))),"*",Montant),
IF(AND(OFFSET(AC28,,-Sens)&lt;&gt;"",OR(OFFSET(AC$4,,-Sens)=Tout_JF_P,NOT(NETWORKDAYS.INTL(OFFSET(AC$4,,-Sens),OFFSET(AC$4,,-Sens),Chômés)))),IF(OR(AC$4=Tout_JF_P,NOT(NETWORKDAYS.INTL(AC$4,AC$4,Chômés))),"*",Montant),
"")))))),"")</f>
        <v/>
      </c>
      <c r="AD28" s="62" t="str">
        <f t="array" aca="1" ref="AD28" ca="1">IFERROR(IF(AD$4&lt;$D28,"",
IF(AD$4&gt;La_Dernière_Opération,"",
IF(AD$4=La_Dernière_Opération,Montant,
IF(AD$4=$D28,IF(OR(AD$4=Tout_JF_P,NOT(NETWORKDAYS.INTL(AD$4,AD$4,Chômés))),"*",Montant),
IF(_T_E=AD$4,IF(OR(AD$4=Tout_JF_P,NOT(NETWORKDAYS.INTL(AD$4,AD$4,Chômés))),"*",Montant),
IF(AND(OFFSET(AD28,,-Sens)&lt;&gt;"",OR(OFFSET(AD$4,,-Sens)=Tout_JF_P,NOT(NETWORKDAYS.INTL(OFFSET(AD$4,,-Sens),OFFSET(AD$4,,-Sens),Chômés)))),IF(OR(AD$4=Tout_JF_P,NOT(NETWORKDAYS.INTL(AD$4,AD$4,Chômés))),"*",Montant),
"")))))),"")</f>
        <v/>
      </c>
      <c r="AE28" s="62" t="str">
        <f t="array" aca="1" ref="AE28" ca="1">IFERROR(IF(AE$4&lt;$D28,"",
IF(AE$4&gt;La_Dernière_Opération,"",
IF(AE$4=La_Dernière_Opération,Montant,
IF(AE$4=$D28,IF(OR(AE$4=Tout_JF_P,NOT(NETWORKDAYS.INTL(AE$4,AE$4,Chômés))),"*",Montant),
IF(_T_E=AE$4,IF(OR(AE$4=Tout_JF_P,NOT(NETWORKDAYS.INTL(AE$4,AE$4,Chômés))),"*",Montant),
IF(AND(OFFSET(AE28,,-Sens)&lt;&gt;"",OR(OFFSET(AE$4,,-Sens)=Tout_JF_P,NOT(NETWORKDAYS.INTL(OFFSET(AE$4,,-Sens),OFFSET(AE$4,,-Sens),Chômés)))),IF(OR(AE$4=Tout_JF_P,NOT(NETWORKDAYS.INTL(AE$4,AE$4,Chômés))),"*",Montant),
"")))))),"")</f>
        <v/>
      </c>
      <c r="AF28" s="62" t="str">
        <f t="array" aca="1" ref="AF28" ca="1">IFERROR(IF(AF$4&lt;$D28,"",
IF(AF$4&gt;La_Dernière_Opération,"",
IF(AF$4=La_Dernière_Opération,Montant,
IF(AF$4=$D28,IF(OR(AF$4=Tout_JF_P,NOT(NETWORKDAYS.INTL(AF$4,AF$4,Chômés))),"*",Montant),
IF(_T_E=AF$4,IF(OR(AF$4=Tout_JF_P,NOT(NETWORKDAYS.INTL(AF$4,AF$4,Chômés))),"*",Montant),
IF(AND(OFFSET(AF28,,-Sens)&lt;&gt;"",OR(OFFSET(AF$4,,-Sens)=Tout_JF_P,NOT(NETWORKDAYS.INTL(OFFSET(AF$4,,-Sens),OFFSET(AF$4,,-Sens),Chômés)))),IF(OR(AF$4=Tout_JF_P,NOT(NETWORKDAYS.INTL(AF$4,AF$4,Chômés))),"*",Montant),
"")))))),"")</f>
        <v/>
      </c>
      <c r="AG28" s="62" t="str">
        <f t="array" aca="1" ref="AG28" ca="1">IFERROR(IF(AG$4&lt;$D28,"",
IF(AG$4&gt;La_Dernière_Opération,"",
IF(AG$4=La_Dernière_Opération,Montant,
IF(AG$4=$D28,IF(OR(AG$4=Tout_JF_P,NOT(NETWORKDAYS.INTL(AG$4,AG$4,Chômés))),"*",Montant),
IF(_T_E=AG$4,IF(OR(AG$4=Tout_JF_P,NOT(NETWORKDAYS.INTL(AG$4,AG$4,Chômés))),"*",Montant),
IF(AND(OFFSET(AG28,,-Sens)&lt;&gt;"",OR(OFFSET(AG$4,,-Sens)=Tout_JF_P,NOT(NETWORKDAYS.INTL(OFFSET(AG$4,,-Sens),OFFSET(AG$4,,-Sens),Chômés)))),IF(OR(AG$4=Tout_JF_P,NOT(NETWORKDAYS.INTL(AG$4,AG$4,Chômés))),"*",Montant),
"")))))),"")</f>
        <v>VM</v>
      </c>
      <c r="AH28" s="62" t="str">
        <f t="array" aca="1" ref="AH28" ca="1">IFERROR(IF(AH$4&lt;$D28,"",
IF(AH$4&gt;La_Dernière_Opération,"",
IF(AH$4=La_Dernière_Opération,Montant,
IF(AH$4=$D28,IF(OR(AH$4=Tout_JF_P,NOT(NETWORKDAYS.INTL(AH$4,AH$4,Chômés))),"*",Montant),
IF(_T_E=AH$4,IF(OR(AH$4=Tout_JF_P,NOT(NETWORKDAYS.INTL(AH$4,AH$4,Chômés))),"*",Montant),
IF(AND(OFFSET(AH28,,-Sens)&lt;&gt;"",OR(OFFSET(AH$4,,-Sens)=Tout_JF_P,NOT(NETWORKDAYS.INTL(OFFSET(AH$4,,-Sens),OFFSET(AH$4,,-Sens),Chômés)))),IF(OR(AH$4=Tout_JF_P,NOT(NETWORKDAYS.INTL(AH$4,AH$4,Chômés))),"*",Montant),
"")))))),"")</f>
        <v/>
      </c>
      <c r="AI28" s="62" t="str">
        <f t="array" aca="1" ref="AI28" ca="1">IFERROR(IF(AI$4&lt;$D28,"",
IF(AI$4&gt;La_Dernière_Opération,"",
IF(AI$4=La_Dernière_Opération,Montant,
IF(AI$4=$D28,IF(OR(AI$4=Tout_JF_P,NOT(NETWORKDAYS.INTL(AI$4,AI$4,Chômés))),"*",Montant),
IF(_T_E=AI$4,IF(OR(AI$4=Tout_JF_P,NOT(NETWORKDAYS.INTL(AI$4,AI$4,Chômés))),"*",Montant),
IF(AND(OFFSET(AI28,,-Sens)&lt;&gt;"",OR(OFFSET(AI$4,,-Sens)=Tout_JF_P,NOT(NETWORKDAYS.INTL(OFFSET(AI$4,,-Sens),OFFSET(AI$4,,-Sens),Chômés)))),IF(OR(AI$4=Tout_JF_P,NOT(NETWORKDAYS.INTL(AI$4,AI$4,Chômés))),"*",Montant),
"")))))),"")</f>
        <v/>
      </c>
      <c r="AJ28" s="62" t="str">
        <f t="array" aca="1" ref="AJ28" ca="1">IFERROR(IF(AJ$4&lt;$D28,"",
IF(AJ$4&gt;La_Dernière_Opération,"",
IF(AJ$4=La_Dernière_Opération,Montant,
IF(AJ$4=$D28,IF(OR(AJ$4=Tout_JF_P,NOT(NETWORKDAYS.INTL(AJ$4,AJ$4,Chômés))),"*",Montant),
IF(_T_E=AJ$4,IF(OR(AJ$4=Tout_JF_P,NOT(NETWORKDAYS.INTL(AJ$4,AJ$4,Chômés))),"*",Montant),
IF(AND(OFFSET(AJ28,,-Sens)&lt;&gt;"",OR(OFFSET(AJ$4,,-Sens)=Tout_JF_P,NOT(NETWORKDAYS.INTL(OFFSET(AJ$4,,-Sens),OFFSET(AJ$4,,-Sens),Chômés)))),IF(OR(AJ$4=Tout_JF_P,NOT(NETWORKDAYS.INTL(AJ$4,AJ$4,Chômés))),"*",Montant),
"")))))),"")</f>
        <v/>
      </c>
      <c r="AK28" s="62" t="str">
        <f t="array" aca="1" ref="AK28" ca="1">IFERROR(IF(AK$4&lt;$D28,"",
IF(AK$4&gt;La_Dernière_Opération,"",
IF(AK$4=La_Dernière_Opération,Montant,
IF(AK$4=$D28,IF(OR(AK$4=Tout_JF_P,NOT(NETWORKDAYS.INTL(AK$4,AK$4,Chômés))),"*",Montant),
IF(_T_E=AK$4,IF(OR(AK$4=Tout_JF_P,NOT(NETWORKDAYS.INTL(AK$4,AK$4,Chômés))),"*",Montant),
IF(AND(OFFSET(AK28,,-Sens)&lt;&gt;"",OR(OFFSET(AK$4,,-Sens)=Tout_JF_P,NOT(NETWORKDAYS.INTL(OFFSET(AK$4,,-Sens),OFFSET(AK$4,,-Sens),Chômés)))),IF(OR(AK$4=Tout_JF_P,NOT(NETWORKDAYS.INTL(AK$4,AK$4,Chômés))),"*",Montant),
"")))))),"")</f>
        <v/>
      </c>
      <c r="AL28" s="62" t="str">
        <f t="array" aca="1" ref="AL28" ca="1">IFERROR(IF(AL$4&lt;$D28,"",
IF(AL$4&gt;La_Dernière_Opération,"",
IF(AL$4=La_Dernière_Opération,Montant,
IF(AL$4=$D28,IF(OR(AL$4=Tout_JF_P,NOT(NETWORKDAYS.INTL(AL$4,AL$4,Chômés))),"*",Montant),
IF(_T_E=AL$4,IF(OR(AL$4=Tout_JF_P,NOT(NETWORKDAYS.INTL(AL$4,AL$4,Chômés))),"*",Montant),
IF(AND(OFFSET(AL28,,-Sens)&lt;&gt;"",OR(OFFSET(AL$4,,-Sens)=Tout_JF_P,NOT(NETWORKDAYS.INTL(OFFSET(AL$4,,-Sens),OFFSET(AL$4,,-Sens),Chômés)))),IF(OR(AL$4=Tout_JF_P,NOT(NETWORKDAYS.INTL(AL$4,AL$4,Chômés))),"*",Montant),
"")))))),"")</f>
        <v/>
      </c>
      <c r="AM28" s="62" t="str">
        <f t="array" aca="1" ref="AM28" ca="1">IFERROR(IF(AM$4&lt;$D28,"",
IF(AM$4&gt;La_Dernière_Opération,"",
IF(AM$4=La_Dernière_Opération,Montant,
IF(AM$4=$D28,IF(OR(AM$4=Tout_JF_P,NOT(NETWORKDAYS.INTL(AM$4,AM$4,Chômés))),"*",Montant),
IF(_T_E=AM$4,IF(OR(AM$4=Tout_JF_P,NOT(NETWORKDAYS.INTL(AM$4,AM$4,Chômés))),"*",Montant),
IF(AND(OFFSET(AM28,,-Sens)&lt;&gt;"",OR(OFFSET(AM$4,,-Sens)=Tout_JF_P,NOT(NETWORKDAYS.INTL(OFFSET(AM$4,,-Sens),OFFSET(AM$4,,-Sens),Chômés)))),IF(OR(AM$4=Tout_JF_P,NOT(NETWORKDAYS.INTL(AM$4,AM$4,Chômés))),"*",Montant),
"")))))),"")</f>
        <v/>
      </c>
      <c r="AN28" s="62" t="str">
        <f t="array" aca="1" ref="AN28" ca="1">IFERROR(IF(AN$4&lt;$D28,"",
IF(AN$4&gt;La_Dernière_Opération,"",
IF(AN$4=La_Dernière_Opération,Montant,
IF(AN$4=$D28,IF(OR(AN$4=Tout_JF_P,NOT(NETWORKDAYS.INTL(AN$4,AN$4,Chômés))),"*",Montant),
IF(_T_E=AN$4,IF(OR(AN$4=Tout_JF_P,NOT(NETWORKDAYS.INTL(AN$4,AN$4,Chômés))),"*",Montant),
IF(AND(OFFSET(AN28,,-Sens)&lt;&gt;"",OR(OFFSET(AN$4,,-Sens)=Tout_JF_P,NOT(NETWORKDAYS.INTL(OFFSET(AN$4,,-Sens),OFFSET(AN$4,,-Sens),Chômés)))),IF(OR(AN$4=Tout_JF_P,NOT(NETWORKDAYS.INTL(AN$4,AN$4,Chômés))),"*",Montant),
"")))))),"")</f>
        <v/>
      </c>
      <c r="AO28" s="62" t="str">
        <f t="array" aca="1" ref="AO28" ca="1">IFERROR(IF(AO$4&lt;$D28,"",
IF(AO$4&gt;La_Dernière_Opération,"",
IF(AO$4=La_Dernière_Opération,Montant,
IF(AO$4=$D28,IF(OR(AO$4=Tout_JF_P,NOT(NETWORKDAYS.INTL(AO$4,AO$4,Chômés))),"*",Montant),
IF(_T_E=AO$4,IF(OR(AO$4=Tout_JF_P,NOT(NETWORKDAYS.INTL(AO$4,AO$4,Chômés))),"*",Montant),
IF(AND(OFFSET(AO28,,-Sens)&lt;&gt;"",OR(OFFSET(AO$4,,-Sens)=Tout_JF_P,NOT(NETWORKDAYS.INTL(OFFSET(AO$4,,-Sens),OFFSET(AO$4,,-Sens),Chômés)))),IF(OR(AO$4=Tout_JF_P,NOT(NETWORKDAYS.INTL(AO$4,AO$4,Chômés))),"*",Montant),
"")))))),"")</f>
        <v/>
      </c>
      <c r="AP28" s="62" t="str">
        <f t="array" aca="1" ref="AP28" ca="1">IFERROR(IF(AP$4&lt;$D28,"",
IF(AP$4&gt;La_Dernière_Opération,"",
IF(AP$4=La_Dernière_Opération,Montant,
IF(AP$4=$D28,IF(OR(AP$4=Tout_JF_P,NOT(NETWORKDAYS.INTL(AP$4,AP$4,Chômés))),"*",Montant),
IF(_T_E=AP$4,IF(OR(AP$4=Tout_JF_P,NOT(NETWORKDAYS.INTL(AP$4,AP$4,Chômés))),"*",Montant),
IF(AND(OFFSET(AP28,,-Sens)&lt;&gt;"",OR(OFFSET(AP$4,,-Sens)=Tout_JF_P,NOT(NETWORKDAYS.INTL(OFFSET(AP$4,,-Sens),OFFSET(AP$4,,-Sens),Chômés)))),IF(OR(AP$4=Tout_JF_P,NOT(NETWORKDAYS.INTL(AP$4,AP$4,Chômés))),"*",Montant),
"")))))),"")</f>
        <v/>
      </c>
      <c r="AQ28" s="62" t="str">
        <f t="array" aca="1" ref="AQ28" ca="1">IFERROR(IF(AQ$4&lt;$D28,"",
IF(AQ$4&gt;La_Dernière_Opération,"",
IF(AQ$4=La_Dernière_Opération,Montant,
IF(AQ$4=$D28,IF(OR(AQ$4=Tout_JF_P,NOT(NETWORKDAYS.INTL(AQ$4,AQ$4,Chômés))),"*",Montant),
IF(_T_E=AQ$4,IF(OR(AQ$4=Tout_JF_P,NOT(NETWORKDAYS.INTL(AQ$4,AQ$4,Chômés))),"*",Montant),
IF(AND(OFFSET(AQ28,,-Sens)&lt;&gt;"",OR(OFFSET(AQ$4,,-Sens)=Tout_JF_P,NOT(NETWORKDAYS.INTL(OFFSET(AQ$4,,-Sens),OFFSET(AQ$4,,-Sens),Chômés)))),IF(OR(AQ$4=Tout_JF_P,NOT(NETWORKDAYS.INTL(AQ$4,AQ$4,Chômés))),"*",Montant),
"")))))),"")</f>
        <v/>
      </c>
      <c r="AR28" s="62" t="str">
        <f t="array" aca="1" ref="AR28" ca="1">IFERROR(IF(AR$4&lt;$D28,"",
IF(AR$4&gt;La_Dernière_Opération,"",
IF(AR$4=La_Dernière_Opération,Montant,
IF(AR$4=$D28,IF(OR(AR$4=Tout_JF_P,NOT(NETWORKDAYS.INTL(AR$4,AR$4,Chômés))),"*",Montant),
IF(_T_E=AR$4,IF(OR(AR$4=Tout_JF_P,NOT(NETWORKDAYS.INTL(AR$4,AR$4,Chômés))),"*",Montant),
IF(AND(OFFSET(AR28,,-Sens)&lt;&gt;"",OR(OFFSET(AR$4,,-Sens)=Tout_JF_P,NOT(NETWORKDAYS.INTL(OFFSET(AR$4,,-Sens),OFFSET(AR$4,,-Sens),Chômés)))),IF(OR(AR$4=Tout_JF_P,NOT(NETWORKDAYS.INTL(AR$4,AR$4,Chômés))),"*",Montant),
"")))))),"")</f>
        <v/>
      </c>
      <c r="AS28" s="62" t="str">
        <f t="array" aca="1" ref="AS28" ca="1">IFERROR(IF(AS$4&lt;$D28,"",
IF(AS$4&gt;La_Dernière_Opération,"",
IF(AS$4=La_Dernière_Opération,Montant,
IF(AS$4=$D28,IF(OR(AS$4=Tout_JF_P,NOT(NETWORKDAYS.INTL(AS$4,AS$4,Chômés))),"*",Montant),
IF(_T_E=AS$4,IF(OR(AS$4=Tout_JF_P,NOT(NETWORKDAYS.INTL(AS$4,AS$4,Chômés))),"*",Montant),
IF(AND(OFFSET(AS28,,-Sens)&lt;&gt;"",OR(OFFSET(AS$4,,-Sens)=Tout_JF_P,NOT(NETWORKDAYS.INTL(OFFSET(AS$4,,-Sens),OFFSET(AS$4,,-Sens),Chômés)))),IF(OR(AS$4=Tout_JF_P,NOT(NETWORKDAYS.INTL(AS$4,AS$4,Chômés))),"*",Montant),
"")))))),"")</f>
        <v/>
      </c>
      <c r="AT28" s="62" t="str">
        <f t="array" aca="1" ref="AT28" ca="1">IFERROR(IF(AT$4&lt;$D28,"",
IF(AT$4&gt;La_Dernière_Opération,"",
IF(AT$4=La_Dernière_Opération,Montant,
IF(AT$4=$D28,IF(OR(AT$4=Tout_JF_P,NOT(NETWORKDAYS.INTL(AT$4,AT$4,Chômés))),"*",Montant),
IF(_T_E=AT$4,IF(OR(AT$4=Tout_JF_P,NOT(NETWORKDAYS.INTL(AT$4,AT$4,Chômés))),"*",Montant),
IF(AND(OFFSET(AT28,,-Sens)&lt;&gt;"",OR(OFFSET(AT$4,,-Sens)=Tout_JF_P,NOT(NETWORKDAYS.INTL(OFFSET(AT$4,,-Sens),OFFSET(AT$4,,-Sens),Chômés)))),IF(OR(AT$4=Tout_JF_P,NOT(NETWORKDAYS.INTL(AT$4,AT$4,Chômés))),"*",Montant),
"")))))),"")</f>
        <v/>
      </c>
      <c r="AU28" s="62" t="str">
        <f t="array" aca="1" ref="AU28" ca="1">IFERROR(IF(AU$4&lt;$D28,"",
IF(AU$4&gt;La_Dernière_Opération,"",
IF(AU$4=La_Dernière_Opération,Montant,
IF(AU$4=$D28,IF(OR(AU$4=Tout_JF_P,NOT(NETWORKDAYS.INTL(AU$4,AU$4,Chômés))),"*",Montant),
IF(_T_E=AU$4,IF(OR(AU$4=Tout_JF_P,NOT(NETWORKDAYS.INTL(AU$4,AU$4,Chômés))),"*",Montant),
IF(AND(OFFSET(AU28,,-Sens)&lt;&gt;"",OR(OFFSET(AU$4,,-Sens)=Tout_JF_P,NOT(NETWORKDAYS.INTL(OFFSET(AU$4,,-Sens),OFFSET(AU$4,,-Sens),Chômés)))),IF(OR(AU$4=Tout_JF_P,NOT(NETWORKDAYS.INTL(AU$4,AU$4,Chômés))),"*",Montant),
"")))))),"")</f>
        <v/>
      </c>
      <c r="AV28" s="62" t="str">
        <f t="array" aca="1" ref="AV28" ca="1">IFERROR(IF(AV$4&lt;$D28,"",
IF(AV$4&gt;La_Dernière_Opération,"",
IF(AV$4=La_Dernière_Opération,Montant,
IF(AV$4=$D28,IF(OR(AV$4=Tout_JF_P,NOT(NETWORKDAYS.INTL(AV$4,AV$4,Chômés))),"*",Montant),
IF(_T_E=AV$4,IF(OR(AV$4=Tout_JF_P,NOT(NETWORKDAYS.INTL(AV$4,AV$4,Chômés))),"*",Montant),
IF(AND(OFFSET(AV28,,-Sens)&lt;&gt;"",OR(OFFSET(AV$4,,-Sens)=Tout_JF_P,NOT(NETWORKDAYS.INTL(OFFSET(AV$4,,-Sens),OFFSET(AV$4,,-Sens),Chômés)))),IF(OR(AV$4=Tout_JF_P,NOT(NETWORKDAYS.INTL(AV$4,AV$4,Chômés))),"*",Montant),
"")))))),"")</f>
        <v/>
      </c>
      <c r="AW28" s="62" t="str">
        <f t="array" aca="1" ref="AW28" ca="1">IFERROR(IF(AW$4&lt;$D28,"",
IF(AW$4&gt;La_Dernière_Opération,"",
IF(AW$4=La_Dernière_Opération,Montant,
IF(AW$4=$D28,IF(OR(AW$4=Tout_JF_P,NOT(NETWORKDAYS.INTL(AW$4,AW$4,Chômés))),"*",Montant),
IF(_T_E=AW$4,IF(OR(AW$4=Tout_JF_P,NOT(NETWORKDAYS.INTL(AW$4,AW$4,Chômés))),"*",Montant),
IF(AND(OFFSET(AW28,,-Sens)&lt;&gt;"",OR(OFFSET(AW$4,,-Sens)=Tout_JF_P,NOT(NETWORKDAYS.INTL(OFFSET(AW$4,,-Sens),OFFSET(AW$4,,-Sens),Chômés)))),IF(OR(AW$4=Tout_JF_P,NOT(NETWORKDAYS.INTL(AW$4,AW$4,Chômés))),"*",Montant),
"")))))),"")</f>
        <v/>
      </c>
      <c r="AX28" s="62" t="str">
        <f t="array" aca="1" ref="AX28" ca="1">IFERROR(IF(AX$4&lt;$D28,"",
IF(AX$4&gt;La_Dernière_Opération,"",
IF(AX$4=La_Dernière_Opération,Montant,
IF(AX$4=$D28,IF(OR(AX$4=Tout_JF_P,NOT(NETWORKDAYS.INTL(AX$4,AX$4,Chômés))),"*",Montant),
IF(_T_E=AX$4,IF(OR(AX$4=Tout_JF_P,NOT(NETWORKDAYS.INTL(AX$4,AX$4,Chômés))),"*",Montant),
IF(AND(OFFSET(AX28,,-Sens)&lt;&gt;"",OR(OFFSET(AX$4,,-Sens)=Tout_JF_P,NOT(NETWORKDAYS.INTL(OFFSET(AX$4,,-Sens),OFFSET(AX$4,,-Sens),Chômés)))),IF(OR(AX$4=Tout_JF_P,NOT(NETWORKDAYS.INTL(AX$4,AX$4,Chômés))),"*",Montant),
"")))))),"")</f>
        <v/>
      </c>
    </row>
    <row r="29" spans="1:50" ht="26.25" x14ac:dyDescent="0.25">
      <c r="A29" s="63" t="s">
        <v>136</v>
      </c>
      <c r="B29" s="44" t="s">
        <v>166</v>
      </c>
      <c r="C29" s="35"/>
      <c r="D29" s="56">
        <v>43850</v>
      </c>
      <c r="E29" s="30" t="s">
        <v>52</v>
      </c>
      <c r="F29" s="30">
        <v>10000</v>
      </c>
      <c r="G29" s="35"/>
      <c r="H29" s="56">
        <f t="array" aca="1" ref="H29" ca="1">IF(OR($D29=Fériés,$D29=Ponts,NOT(NETWORKDAYS.INTL($D29,$D29,Chômés))),"Erreur de",IF($D29="","Absence de",IFERROR(
IF($I29="Terminé","Opération",
IF(TODAY()&lt;=$D29,$D29,
IF($I29&lt;WORKDAY.INTL(Prochaine_Echéance,IF(OR(WORKDAY.INTL(Prochaine_Echéance,0,Chômés,Tout_JF_P)=Tout_JF_P),1,0)*Sens,Chômés,Tout_JF_P),
$I29,
WORKDAY.INTL(Prochaine_Echéance,IF(OR(WORKDAY.INTL(Prochaine_Echéance,0,Chômés,Tout_JF_P)=Tout_JF_P),1,0)*Sens,Chômés,Tout_JF_P))
)),
IF($D29="","Absence de","Erreur de"))))</f>
        <v>43910</v>
      </c>
      <c r="I29" s="60" t="str">
        <f t="array" aca="1" ref="I29" ca="1">IF(OR($D29=Fériés,$D29=Ponts,NOT(NETWORKDAYS.INTL($D29,$D29,Chômés))),"date de début",IFERROR(
IF(La_Dernière_Opération&gt;EDATE($D29,100),"Perpétuel",
IF(La_Dernière_Opération&lt;TODAY(),"Terminé",La_Dernière_Opération)),IF(AND(ISNUMBER($D29),$E29=""),"périodicité","date de début")))</f>
        <v>Perpétuel</v>
      </c>
      <c r="J29" s="40" t="str">
        <f t="array" aca="1" ref="J29" ca="1">IFERROR(IF(J$4&lt;$D29,"",
IF(J$4&gt;La_Dernière_Opération,"",
IF(J$4=La_Dernière_Opération,Montant,
IF(J$4=$D29,IF(OR(J$4=Tout_JF_P,NOT(NETWORKDAYS.INTL(J$4,J$4,Chômés))),"*",Montant),
IF(_T_E=J$4,IF(OR(J$4=Tout_JF_P,NOT(NETWORKDAYS.INTL(J$4,J$4,Chômés))),"*",Montant),
IF(AND(OFFSET(J29,,-Sens)&lt;&gt;"",OR(OFFSET(J$4,,-Sens)=Tout_JF_P,NOT(NETWORKDAYS.INTL(OFFSET(J$4,,-Sens),OFFSET(J$4,,-Sens),Chômés)))),IF(OR(J$4=Tout_JF_P,NOT(NETWORKDAYS.INTL(J$4,J$4,Chômés))),"*",Montant),
"")))))),"")</f>
        <v/>
      </c>
      <c r="K29" s="40" t="str">
        <f t="array" aca="1" ref="K29" ca="1">IFERROR(IF(K$4&lt;$D29,"",
IF(K$4&gt;La_Dernière_Opération,"",
IF(K$4=La_Dernière_Opération,Montant,
IF(K$4=$D29,IF(OR(K$4=Tout_JF_P,NOT(NETWORKDAYS.INTL(K$4,K$4,Chômés))),"*",Montant),
IF(_T_E=K$4,IF(OR(K$4=Tout_JF_P,NOT(NETWORKDAYS.INTL(K$4,K$4,Chômés))),"*",Montant),
IF(AND(OFFSET(K29,,-Sens)&lt;&gt;"",OR(OFFSET(K$4,,-Sens)=Tout_JF_P,NOT(NETWORKDAYS.INTL(OFFSET(K$4,,-Sens),OFFSET(K$4,,-Sens),Chômés)))),IF(OR(K$4=Tout_JF_P,NOT(NETWORKDAYS.INTL(K$4,K$4,Chômés))),"*",Montant),
"")))))),"")</f>
        <v/>
      </c>
      <c r="L29" s="40" t="str">
        <f t="array" aca="1" ref="L29" ca="1">IFERROR(IF(L$4&lt;$D29,"",
IF(L$4&gt;La_Dernière_Opération,"",
IF(L$4=La_Dernière_Opération,Montant,
IF(L$4=$D29,IF(OR(L$4=Tout_JF_P,NOT(NETWORKDAYS.INTL(L$4,L$4,Chômés))),"*",Montant),
IF(_T_E=L$4,IF(OR(L$4=Tout_JF_P,NOT(NETWORKDAYS.INTL(L$4,L$4,Chômés))),"*",Montant),
IF(AND(OFFSET(L29,,-Sens)&lt;&gt;"",OR(OFFSET(L$4,,-Sens)=Tout_JF_P,NOT(NETWORKDAYS.INTL(OFFSET(L$4,,-Sens),OFFSET(L$4,,-Sens),Chômés)))),IF(OR(L$4=Tout_JF_P,NOT(NETWORKDAYS.INTL(L$4,L$4,Chômés))),"*",Montant),
"")))))),"")</f>
        <v/>
      </c>
      <c r="M29" s="40" t="str">
        <f t="array" aca="1" ref="M29" ca="1">IFERROR(IF(M$4&lt;$D29,"",
IF(M$4&gt;La_Dernière_Opération,"",
IF(M$4=La_Dernière_Opération,Montant,
IF(M$4=$D29,IF(OR(M$4=Tout_JF_P,NOT(NETWORKDAYS.INTL(M$4,M$4,Chômés))),"*",Montant),
IF(_T_E=M$4,IF(OR(M$4=Tout_JF_P,NOT(NETWORKDAYS.INTL(M$4,M$4,Chômés))),"*",Montant),
IF(AND(OFFSET(M29,,-Sens)&lt;&gt;"",OR(OFFSET(M$4,,-Sens)=Tout_JF_P,NOT(NETWORKDAYS.INTL(OFFSET(M$4,,-Sens),OFFSET(M$4,,-Sens),Chômés)))),IF(OR(M$4=Tout_JF_P,NOT(NETWORKDAYS.INTL(M$4,M$4,Chômés))),"*",Montant),
"")))))),"")</f>
        <v/>
      </c>
      <c r="N29" s="40" t="str">
        <f t="array" aca="1" ref="N29" ca="1">IFERROR(IF(N$4&lt;$D29,"",
IF(N$4&gt;La_Dernière_Opération,"",
IF(N$4=La_Dernière_Opération,Montant,
IF(N$4=$D29,IF(OR(N$4=Tout_JF_P,NOT(NETWORKDAYS.INTL(N$4,N$4,Chômés))),"*",Montant),
IF(_T_E=N$4,IF(OR(N$4=Tout_JF_P,NOT(NETWORKDAYS.INTL(N$4,N$4,Chômés))),"*",Montant),
IF(AND(OFFSET(N29,,-Sens)&lt;&gt;"",OR(OFFSET(N$4,,-Sens)=Tout_JF_P,NOT(NETWORKDAYS.INTL(OFFSET(N$4,,-Sens),OFFSET(N$4,,-Sens),Chômés)))),IF(OR(N$4=Tout_JF_P,NOT(NETWORKDAYS.INTL(N$4,N$4,Chômés))),"*",Montant),
"")))))),"")</f>
        <v>VM</v>
      </c>
      <c r="O29" s="40" t="str">
        <f t="array" aca="1" ref="O29" ca="1">IFERROR(IF(O$4&lt;$D29,"",
IF(O$4&gt;La_Dernière_Opération,"",
IF(O$4=La_Dernière_Opération,Montant,
IF(O$4=$D29,IF(OR(O$4=Tout_JF_P,NOT(NETWORKDAYS.INTL(O$4,O$4,Chômés))),"*",Montant),
IF(_T_E=O$4,IF(OR(O$4=Tout_JF_P,NOT(NETWORKDAYS.INTL(O$4,O$4,Chômés))),"*",Montant),
IF(AND(OFFSET(O29,,-Sens)&lt;&gt;"",OR(OFFSET(O$4,,-Sens)=Tout_JF_P,NOT(NETWORKDAYS.INTL(OFFSET(O$4,,-Sens),OFFSET(O$4,,-Sens),Chômés)))),IF(OR(O$4=Tout_JF_P,NOT(NETWORKDAYS.INTL(O$4,O$4,Chômés))),"*",Montant),
"")))))),"")</f>
        <v/>
      </c>
      <c r="P29" s="40" t="str">
        <f t="array" aca="1" ref="P29" ca="1">IFERROR(IF(P$4&lt;$D29,"",
IF(P$4&gt;La_Dernière_Opération,"",
IF(P$4=La_Dernière_Opération,Montant,
IF(P$4=$D29,IF(OR(P$4=Tout_JF_P,NOT(NETWORKDAYS.INTL(P$4,P$4,Chômés))),"*",Montant),
IF(_T_E=P$4,IF(OR(P$4=Tout_JF_P,NOT(NETWORKDAYS.INTL(P$4,P$4,Chômés))),"*",Montant),
IF(AND(OFFSET(P29,,-Sens)&lt;&gt;"",OR(OFFSET(P$4,,-Sens)=Tout_JF_P,NOT(NETWORKDAYS.INTL(OFFSET(P$4,,-Sens),OFFSET(P$4,,-Sens),Chômés)))),IF(OR(P$4=Tout_JF_P,NOT(NETWORKDAYS.INTL(P$4,P$4,Chômés))),"*",Montant),
"")))))),"")</f>
        <v/>
      </c>
      <c r="Q29" s="40" t="str">
        <f t="array" aca="1" ref="Q29" ca="1">IFERROR(IF(Q$4&lt;$D29,"",
IF(Q$4&gt;La_Dernière_Opération,"",
IF(Q$4=La_Dernière_Opération,Montant,
IF(Q$4=$D29,IF(OR(Q$4=Tout_JF_P,NOT(NETWORKDAYS.INTL(Q$4,Q$4,Chômés))),"*",Montant),
IF(_T_E=Q$4,IF(OR(Q$4=Tout_JF_P,NOT(NETWORKDAYS.INTL(Q$4,Q$4,Chômés))),"*",Montant),
IF(AND(OFFSET(Q29,,-Sens)&lt;&gt;"",OR(OFFSET(Q$4,,-Sens)=Tout_JF_P,NOT(NETWORKDAYS.INTL(OFFSET(Q$4,,-Sens),OFFSET(Q$4,,-Sens),Chômés)))),IF(OR(Q$4=Tout_JF_P,NOT(NETWORKDAYS.INTL(Q$4,Q$4,Chômés))),"*",Montant),
"")))))),"")</f>
        <v/>
      </c>
      <c r="R29" s="62" t="str">
        <f t="array" aca="1" ref="R29" ca="1">IFERROR(IF(R$4&lt;$D29,"",
IF(R$4&gt;La_Dernière_Opération,"",
IF(R$4=La_Dernière_Opération,Montant,
IF(R$4=$D29,IF(OR(R$4=Tout_JF_P,NOT(NETWORKDAYS.INTL(R$4,R$4,Chômés))),"*",Montant),
IF(_T_E=R$4,IF(OR(R$4=Tout_JF_P,NOT(NETWORKDAYS.INTL(R$4,R$4,Chômés))),"*",Montant),
IF(AND(OFFSET(R29,,-Sens)&lt;&gt;"",OR(OFFSET(R$4,,-Sens)=Tout_JF_P,NOT(NETWORKDAYS.INTL(OFFSET(R$4,,-Sens),OFFSET(R$4,,-Sens),Chômés)))),IF(OR(R$4=Tout_JF_P,NOT(NETWORKDAYS.INTL(R$4,R$4,Chômés))),"*",Montant),
"")))))),"")</f>
        <v/>
      </c>
      <c r="S29" s="62" t="str">
        <f t="array" aca="1" ref="S29" ca="1">IFERROR(IF(S$4&lt;$D29,"",
IF(S$4&gt;La_Dernière_Opération,"",
IF(S$4=La_Dernière_Opération,Montant,
IF(S$4=$D29,IF(OR(S$4=Tout_JF_P,NOT(NETWORKDAYS.INTL(S$4,S$4,Chômés))),"*",Montant),
IF(_T_E=S$4,IF(OR(S$4=Tout_JF_P,NOT(NETWORKDAYS.INTL(S$4,S$4,Chômés))),"*",Montant),
IF(AND(OFFSET(S29,,-Sens)&lt;&gt;"",OR(OFFSET(S$4,,-Sens)=Tout_JF_P,NOT(NETWORKDAYS.INTL(OFFSET(S$4,,-Sens),OFFSET(S$4,,-Sens),Chômés)))),IF(OR(S$4=Tout_JF_P,NOT(NETWORKDAYS.INTL(S$4,S$4,Chômés))),"*",Montant),
"")))))),"")</f>
        <v/>
      </c>
      <c r="T29" s="62" t="str">
        <f t="array" aca="1" ref="T29" ca="1">IFERROR(IF(T$4&lt;$D29,"",
IF(T$4&gt;La_Dernière_Opération,"",
IF(T$4=La_Dernière_Opération,Montant,
IF(T$4=$D29,IF(OR(T$4=Tout_JF_P,NOT(NETWORKDAYS.INTL(T$4,T$4,Chômés))),"*",Montant),
IF(_T_E=T$4,IF(OR(T$4=Tout_JF_P,NOT(NETWORKDAYS.INTL(T$4,T$4,Chômés))),"*",Montant),
IF(AND(OFFSET(T29,,-Sens)&lt;&gt;"",OR(OFFSET(T$4,,-Sens)=Tout_JF_P,NOT(NETWORKDAYS.INTL(OFFSET(T$4,,-Sens),OFFSET(T$4,,-Sens),Chômés)))),IF(OR(T$4=Tout_JF_P,NOT(NETWORKDAYS.INTL(T$4,T$4,Chômés))),"*",Montant),
"")))))),"")</f>
        <v/>
      </c>
      <c r="U29" s="62" t="str">
        <f t="array" aca="1" ref="U29" ca="1">IFERROR(IF(U$4&lt;$D29,"",
IF(U$4&gt;La_Dernière_Opération,"",
IF(U$4=La_Dernière_Opération,Montant,
IF(U$4=$D29,IF(OR(U$4=Tout_JF_P,NOT(NETWORKDAYS.INTL(U$4,U$4,Chômés))),"*",Montant),
IF(_T_E=U$4,IF(OR(U$4=Tout_JF_P,NOT(NETWORKDAYS.INTL(U$4,U$4,Chômés))),"*",Montant),
IF(AND(OFFSET(U29,,-Sens)&lt;&gt;"",OR(OFFSET(U$4,,-Sens)=Tout_JF_P,NOT(NETWORKDAYS.INTL(OFFSET(U$4,,-Sens),OFFSET(U$4,,-Sens),Chômés)))),IF(OR(U$4=Tout_JF_P,NOT(NETWORKDAYS.INTL(U$4,U$4,Chômés))),"*",Montant),
"")))))),"")</f>
        <v/>
      </c>
      <c r="V29" s="62" t="str">
        <f t="array" aca="1" ref="V29" ca="1">IFERROR(IF(V$4&lt;$D29,"",
IF(V$4&gt;La_Dernière_Opération,"",
IF(V$4=La_Dernière_Opération,Montant,
IF(V$4=$D29,IF(OR(V$4=Tout_JF_P,NOT(NETWORKDAYS.INTL(V$4,V$4,Chômés))),"*",Montant),
IF(_T_E=V$4,IF(OR(V$4=Tout_JF_P,NOT(NETWORKDAYS.INTL(V$4,V$4,Chômés))),"*",Montant),
IF(AND(OFFSET(V29,,-Sens)&lt;&gt;"",OR(OFFSET(V$4,,-Sens)=Tout_JF_P,NOT(NETWORKDAYS.INTL(OFFSET(V$4,,-Sens),OFFSET(V$4,,-Sens),Chômés)))),IF(OR(V$4=Tout_JF_P,NOT(NETWORKDAYS.INTL(V$4,V$4,Chômés))),"*",Montant),
"")))))),"")</f>
        <v/>
      </c>
      <c r="W29" s="62" t="str">
        <f t="array" aca="1" ref="W29" ca="1">IFERROR(IF(W$4&lt;$D29,"",
IF(W$4&gt;La_Dernière_Opération,"",
IF(W$4=La_Dernière_Opération,Montant,
IF(W$4=$D29,IF(OR(W$4=Tout_JF_P,NOT(NETWORKDAYS.INTL(W$4,W$4,Chômés))),"*",Montant),
IF(_T_E=W$4,IF(OR(W$4=Tout_JF_P,NOT(NETWORKDAYS.INTL(W$4,W$4,Chômés))),"*",Montant),
IF(AND(OFFSET(W29,,-Sens)&lt;&gt;"",OR(OFFSET(W$4,,-Sens)=Tout_JF_P,NOT(NETWORKDAYS.INTL(OFFSET(W$4,,-Sens),OFFSET(W$4,,-Sens),Chômés)))),IF(OR(W$4=Tout_JF_P,NOT(NETWORKDAYS.INTL(W$4,W$4,Chômés))),"*",Montant),
"")))))),"")</f>
        <v/>
      </c>
      <c r="X29" s="62" t="str">
        <f t="array" aca="1" ref="X29" ca="1">IFERROR(IF(X$4&lt;$D29,"",
IF(X$4&gt;La_Dernière_Opération,"",
IF(X$4=La_Dernière_Opération,Montant,
IF(X$4=$D29,IF(OR(X$4=Tout_JF_P,NOT(NETWORKDAYS.INTL(X$4,X$4,Chômés))),"*",Montant),
IF(_T_E=X$4,IF(OR(X$4=Tout_JF_P,NOT(NETWORKDAYS.INTL(X$4,X$4,Chômés))),"*",Montant),
IF(AND(OFFSET(X29,,-Sens)&lt;&gt;"",OR(OFFSET(X$4,,-Sens)=Tout_JF_P,NOT(NETWORKDAYS.INTL(OFFSET(X$4,,-Sens),OFFSET(X$4,,-Sens),Chômés)))),IF(OR(X$4=Tout_JF_P,NOT(NETWORKDAYS.INTL(X$4,X$4,Chômés))),"*",Montant),
"")))))),"")</f>
        <v/>
      </c>
      <c r="Y29" s="62" t="str">
        <f t="array" aca="1" ref="Y29" ca="1">IFERROR(IF(Y$4&lt;$D29,"",
IF(Y$4&gt;La_Dernière_Opération,"",
IF(Y$4=La_Dernière_Opération,Montant,
IF(Y$4=$D29,IF(OR(Y$4=Tout_JF_P,NOT(NETWORKDAYS.INTL(Y$4,Y$4,Chômés))),"*",Montant),
IF(_T_E=Y$4,IF(OR(Y$4=Tout_JF_P,NOT(NETWORKDAYS.INTL(Y$4,Y$4,Chômés))),"*",Montant),
IF(AND(OFFSET(Y29,,-Sens)&lt;&gt;"",OR(OFFSET(Y$4,,-Sens)=Tout_JF_P,NOT(NETWORKDAYS.INTL(OFFSET(Y$4,,-Sens),OFFSET(Y$4,,-Sens),Chômés)))),IF(OR(Y$4=Tout_JF_P,NOT(NETWORKDAYS.INTL(Y$4,Y$4,Chômés))),"*",Montant),
"")))))),"")</f>
        <v/>
      </c>
      <c r="Z29" s="62" t="str">
        <f t="array" aca="1" ref="Z29" ca="1">IFERROR(IF(Z$4&lt;$D29,"",
IF(Z$4&gt;La_Dernière_Opération,"",
IF(Z$4=La_Dernière_Opération,Montant,
IF(Z$4=$D29,IF(OR(Z$4=Tout_JF_P,NOT(NETWORKDAYS.INTL(Z$4,Z$4,Chômés))),"*",Montant),
IF(_T_E=Z$4,IF(OR(Z$4=Tout_JF_P,NOT(NETWORKDAYS.INTL(Z$4,Z$4,Chômés))),"*",Montant),
IF(AND(OFFSET(Z29,,-Sens)&lt;&gt;"",OR(OFFSET(Z$4,,-Sens)=Tout_JF_P,NOT(NETWORKDAYS.INTL(OFFSET(Z$4,,-Sens),OFFSET(Z$4,,-Sens),Chômés)))),IF(OR(Z$4=Tout_JF_P,NOT(NETWORKDAYS.INTL(Z$4,Z$4,Chômés))),"*",Montant),
"")))))),"")</f>
        <v/>
      </c>
      <c r="AA29" s="62" t="str">
        <f t="array" aca="1" ref="AA29" ca="1">IFERROR(IF(AA$4&lt;$D29,"",
IF(AA$4&gt;La_Dernière_Opération,"",
IF(AA$4=La_Dernière_Opération,Montant,
IF(AA$4=$D29,IF(OR(AA$4=Tout_JF_P,NOT(NETWORKDAYS.INTL(AA$4,AA$4,Chômés))),"*",Montant),
IF(_T_E=AA$4,IF(OR(AA$4=Tout_JF_P,NOT(NETWORKDAYS.INTL(AA$4,AA$4,Chômés))),"*",Montant),
IF(AND(OFFSET(AA29,,-Sens)&lt;&gt;"",OR(OFFSET(AA$4,,-Sens)=Tout_JF_P,NOT(NETWORKDAYS.INTL(OFFSET(AA$4,,-Sens),OFFSET(AA$4,,-Sens),Chômés)))),IF(OR(AA$4=Tout_JF_P,NOT(NETWORKDAYS.INTL(AA$4,AA$4,Chômés))),"*",Montant),
"")))))),"")</f>
        <v/>
      </c>
      <c r="AB29" s="62" t="str">
        <f t="array" aca="1" ref="AB29" ca="1">IFERROR(IF(AB$4&lt;$D29,"",
IF(AB$4&gt;La_Dernière_Opération,"",
IF(AB$4=La_Dernière_Opération,Montant,
IF(AB$4=$D29,IF(OR(AB$4=Tout_JF_P,NOT(NETWORKDAYS.INTL(AB$4,AB$4,Chômés))),"*",Montant),
IF(_T_E=AB$4,IF(OR(AB$4=Tout_JF_P,NOT(NETWORKDAYS.INTL(AB$4,AB$4,Chômés))),"*",Montant),
IF(AND(OFFSET(AB29,,-Sens)&lt;&gt;"",OR(OFFSET(AB$4,,-Sens)=Tout_JF_P,NOT(NETWORKDAYS.INTL(OFFSET(AB$4,,-Sens),OFFSET(AB$4,,-Sens),Chômés)))),IF(OR(AB$4=Tout_JF_P,NOT(NETWORKDAYS.INTL(AB$4,AB$4,Chômés))),"*",Montant),
"")))))),"")</f>
        <v/>
      </c>
      <c r="AC29" s="62" t="str">
        <f t="array" aca="1" ref="AC29" ca="1">IFERROR(IF(AC$4&lt;$D29,"",
IF(AC$4&gt;La_Dernière_Opération,"",
IF(AC$4=La_Dernière_Opération,Montant,
IF(AC$4=$D29,IF(OR(AC$4=Tout_JF_P,NOT(NETWORKDAYS.INTL(AC$4,AC$4,Chômés))),"*",Montant),
IF(_T_E=AC$4,IF(OR(AC$4=Tout_JF_P,NOT(NETWORKDAYS.INTL(AC$4,AC$4,Chômés))),"*",Montant),
IF(AND(OFFSET(AC29,,-Sens)&lt;&gt;"",OR(OFFSET(AC$4,,-Sens)=Tout_JF_P,NOT(NETWORKDAYS.INTL(OFFSET(AC$4,,-Sens),OFFSET(AC$4,,-Sens),Chômés)))),IF(OR(AC$4=Tout_JF_P,NOT(NETWORKDAYS.INTL(AC$4,AC$4,Chômés))),"*",Montant),
"")))))),"")</f>
        <v/>
      </c>
      <c r="AD29" s="62" t="str">
        <f t="array" aca="1" ref="AD29" ca="1">IFERROR(IF(AD$4&lt;$D29,"",
IF(AD$4&gt;La_Dernière_Opération,"",
IF(AD$4=La_Dernière_Opération,Montant,
IF(AD$4=$D29,IF(OR(AD$4=Tout_JF_P,NOT(NETWORKDAYS.INTL(AD$4,AD$4,Chômés))),"*",Montant),
IF(_T_E=AD$4,IF(OR(AD$4=Tout_JF_P,NOT(NETWORKDAYS.INTL(AD$4,AD$4,Chômés))),"*",Montant),
IF(AND(OFFSET(AD29,,-Sens)&lt;&gt;"",OR(OFFSET(AD$4,,-Sens)=Tout_JF_P,NOT(NETWORKDAYS.INTL(OFFSET(AD$4,,-Sens),OFFSET(AD$4,,-Sens),Chômés)))),IF(OR(AD$4=Tout_JF_P,NOT(NETWORKDAYS.INTL(AD$4,AD$4,Chômés))),"*",Montant),
"")))))),"")</f>
        <v/>
      </c>
      <c r="AE29" s="62" t="str">
        <f t="array" aca="1" ref="AE29" ca="1">IFERROR(IF(AE$4&lt;$D29,"",
IF(AE$4&gt;La_Dernière_Opération,"",
IF(AE$4=La_Dernière_Opération,Montant,
IF(AE$4=$D29,IF(OR(AE$4=Tout_JF_P,NOT(NETWORKDAYS.INTL(AE$4,AE$4,Chômés))),"*",Montant),
IF(_T_E=AE$4,IF(OR(AE$4=Tout_JF_P,NOT(NETWORKDAYS.INTL(AE$4,AE$4,Chômés))),"*",Montant),
IF(AND(OFFSET(AE29,,-Sens)&lt;&gt;"",OR(OFFSET(AE$4,,-Sens)=Tout_JF_P,NOT(NETWORKDAYS.INTL(OFFSET(AE$4,,-Sens),OFFSET(AE$4,,-Sens),Chômés)))),IF(OR(AE$4=Tout_JF_P,NOT(NETWORKDAYS.INTL(AE$4,AE$4,Chômés))),"*",Montant),
"")))))),"")</f>
        <v/>
      </c>
      <c r="AF29" s="62" t="str">
        <f t="array" aca="1" ref="AF29" ca="1">IFERROR(IF(AF$4&lt;$D29,"",
IF(AF$4&gt;La_Dernière_Opération,"",
IF(AF$4=La_Dernière_Opération,Montant,
IF(AF$4=$D29,IF(OR(AF$4=Tout_JF_P,NOT(NETWORKDAYS.INTL(AF$4,AF$4,Chômés))),"*",Montant),
IF(_T_E=AF$4,IF(OR(AF$4=Tout_JF_P,NOT(NETWORKDAYS.INTL(AF$4,AF$4,Chômés))),"*",Montant),
IF(AND(OFFSET(AF29,,-Sens)&lt;&gt;"",OR(OFFSET(AF$4,,-Sens)=Tout_JF_P,NOT(NETWORKDAYS.INTL(OFFSET(AF$4,,-Sens),OFFSET(AF$4,,-Sens),Chômés)))),IF(OR(AF$4=Tout_JF_P,NOT(NETWORKDAYS.INTL(AF$4,AF$4,Chômés))),"*",Montant),
"")))))),"")</f>
        <v/>
      </c>
      <c r="AG29" s="62" t="str">
        <f t="array" aca="1" ref="AG29" ca="1">IFERROR(IF(AG$4&lt;$D29,"",
IF(AG$4&gt;La_Dernière_Opération,"",
IF(AG$4=La_Dernière_Opération,Montant,
IF(AG$4=$D29,IF(OR(AG$4=Tout_JF_P,NOT(NETWORKDAYS.INTL(AG$4,AG$4,Chômés))),"*",Montant),
IF(_T_E=AG$4,IF(OR(AG$4=Tout_JF_P,NOT(NETWORKDAYS.INTL(AG$4,AG$4,Chômés))),"*",Montant),
IF(AND(OFFSET(AG29,,-Sens)&lt;&gt;"",OR(OFFSET(AG$4,,-Sens)=Tout_JF_P,NOT(NETWORKDAYS.INTL(OFFSET(AG$4,,-Sens),OFFSET(AG$4,,-Sens),Chômés)))),IF(OR(AG$4=Tout_JF_P,NOT(NETWORKDAYS.INTL(AG$4,AG$4,Chômés))),"*",Montant),
"")))))),"")</f>
        <v/>
      </c>
      <c r="AH29" s="62" t="str">
        <f t="array" aca="1" ref="AH29" ca="1">IFERROR(IF(AH$4&lt;$D29,"",
IF(AH$4&gt;La_Dernière_Opération,"",
IF(AH$4=La_Dernière_Opération,Montant,
IF(AH$4=$D29,IF(OR(AH$4=Tout_JF_P,NOT(NETWORKDAYS.INTL(AH$4,AH$4,Chômés))),"*",Montant),
IF(_T_E=AH$4,IF(OR(AH$4=Tout_JF_P,NOT(NETWORKDAYS.INTL(AH$4,AH$4,Chômés))),"*",Montant),
IF(AND(OFFSET(AH29,,-Sens)&lt;&gt;"",OR(OFFSET(AH$4,,-Sens)=Tout_JF_P,NOT(NETWORKDAYS.INTL(OFFSET(AH$4,,-Sens),OFFSET(AH$4,,-Sens),Chômés)))),IF(OR(AH$4=Tout_JF_P,NOT(NETWORKDAYS.INTL(AH$4,AH$4,Chômés))),"*",Montant),
"")))))),"")</f>
        <v/>
      </c>
      <c r="AI29" s="62" t="str">
        <f t="array" aca="1" ref="AI29" ca="1">IFERROR(IF(AI$4&lt;$D29,"",
IF(AI$4&gt;La_Dernière_Opération,"",
IF(AI$4=La_Dernière_Opération,Montant,
IF(AI$4=$D29,IF(OR(AI$4=Tout_JF_P,NOT(NETWORKDAYS.INTL(AI$4,AI$4,Chômés))),"*",Montant),
IF(_T_E=AI$4,IF(OR(AI$4=Tout_JF_P,NOT(NETWORKDAYS.INTL(AI$4,AI$4,Chômés))),"*",Montant),
IF(AND(OFFSET(AI29,,-Sens)&lt;&gt;"",OR(OFFSET(AI$4,,-Sens)=Tout_JF_P,NOT(NETWORKDAYS.INTL(OFFSET(AI$4,,-Sens),OFFSET(AI$4,,-Sens),Chômés)))),IF(OR(AI$4=Tout_JF_P,NOT(NETWORKDAYS.INTL(AI$4,AI$4,Chômés))),"*",Montant),
"")))))),"")</f>
        <v/>
      </c>
      <c r="AJ29" s="62" t="str">
        <f t="array" aca="1" ref="AJ29" ca="1">IFERROR(IF(AJ$4&lt;$D29,"",
IF(AJ$4&gt;La_Dernière_Opération,"",
IF(AJ$4=La_Dernière_Opération,Montant,
IF(AJ$4=$D29,IF(OR(AJ$4=Tout_JF_P,NOT(NETWORKDAYS.INTL(AJ$4,AJ$4,Chômés))),"*",Montant),
IF(_T_E=AJ$4,IF(OR(AJ$4=Tout_JF_P,NOT(NETWORKDAYS.INTL(AJ$4,AJ$4,Chômés))),"*",Montant),
IF(AND(OFFSET(AJ29,,-Sens)&lt;&gt;"",OR(OFFSET(AJ$4,,-Sens)=Tout_JF_P,NOT(NETWORKDAYS.INTL(OFFSET(AJ$4,,-Sens),OFFSET(AJ$4,,-Sens),Chômés)))),IF(OR(AJ$4=Tout_JF_P,NOT(NETWORKDAYS.INTL(AJ$4,AJ$4,Chômés))),"*",Montant),
"")))))),"")</f>
        <v/>
      </c>
      <c r="AK29" s="62" t="str">
        <f t="array" aca="1" ref="AK29" ca="1">IFERROR(IF(AK$4&lt;$D29,"",
IF(AK$4&gt;La_Dernière_Opération,"",
IF(AK$4=La_Dernière_Opération,Montant,
IF(AK$4=$D29,IF(OR(AK$4=Tout_JF_P,NOT(NETWORKDAYS.INTL(AK$4,AK$4,Chômés))),"*",Montant),
IF(_T_E=AK$4,IF(OR(AK$4=Tout_JF_P,NOT(NETWORKDAYS.INTL(AK$4,AK$4,Chômés))),"*",Montant),
IF(AND(OFFSET(AK29,,-Sens)&lt;&gt;"",OR(OFFSET(AK$4,,-Sens)=Tout_JF_P,NOT(NETWORKDAYS.INTL(OFFSET(AK$4,,-Sens),OFFSET(AK$4,,-Sens),Chômés)))),IF(OR(AK$4=Tout_JF_P,NOT(NETWORKDAYS.INTL(AK$4,AK$4,Chômés))),"*",Montant),
"")))))),"")</f>
        <v/>
      </c>
      <c r="AL29" s="62" t="str">
        <f t="array" aca="1" ref="AL29" ca="1">IFERROR(IF(AL$4&lt;$D29,"",
IF(AL$4&gt;La_Dernière_Opération,"",
IF(AL$4=La_Dernière_Opération,Montant,
IF(AL$4=$D29,IF(OR(AL$4=Tout_JF_P,NOT(NETWORKDAYS.INTL(AL$4,AL$4,Chômés))),"*",Montant),
IF(_T_E=AL$4,IF(OR(AL$4=Tout_JF_P,NOT(NETWORKDAYS.INTL(AL$4,AL$4,Chômés))),"*",Montant),
IF(AND(OFFSET(AL29,,-Sens)&lt;&gt;"",OR(OFFSET(AL$4,,-Sens)=Tout_JF_P,NOT(NETWORKDAYS.INTL(OFFSET(AL$4,,-Sens),OFFSET(AL$4,,-Sens),Chômés)))),IF(OR(AL$4=Tout_JF_P,NOT(NETWORKDAYS.INTL(AL$4,AL$4,Chômés))),"*",Montant),
"")))))),"")</f>
        <v/>
      </c>
      <c r="AM29" s="62" t="str">
        <f t="array" aca="1" ref="AM29" ca="1">IFERROR(IF(AM$4&lt;$D29,"",
IF(AM$4&gt;La_Dernière_Opération,"",
IF(AM$4=La_Dernière_Opération,Montant,
IF(AM$4=$D29,IF(OR(AM$4=Tout_JF_P,NOT(NETWORKDAYS.INTL(AM$4,AM$4,Chômés))),"*",Montant),
IF(_T_E=AM$4,IF(OR(AM$4=Tout_JF_P,NOT(NETWORKDAYS.INTL(AM$4,AM$4,Chômés))),"*",Montant),
IF(AND(OFFSET(AM29,,-Sens)&lt;&gt;"",OR(OFFSET(AM$4,,-Sens)=Tout_JF_P,NOT(NETWORKDAYS.INTL(OFFSET(AM$4,,-Sens),OFFSET(AM$4,,-Sens),Chômés)))),IF(OR(AM$4=Tout_JF_P,NOT(NETWORKDAYS.INTL(AM$4,AM$4,Chômés))),"*",Montant),
"")))))),"")</f>
        <v/>
      </c>
      <c r="AN29" s="62" t="str">
        <f t="array" aca="1" ref="AN29" ca="1">IFERROR(IF(AN$4&lt;$D29,"",
IF(AN$4&gt;La_Dernière_Opération,"",
IF(AN$4=La_Dernière_Opération,Montant,
IF(AN$4=$D29,IF(OR(AN$4=Tout_JF_P,NOT(NETWORKDAYS.INTL(AN$4,AN$4,Chômés))),"*",Montant),
IF(_T_E=AN$4,IF(OR(AN$4=Tout_JF_P,NOT(NETWORKDAYS.INTL(AN$4,AN$4,Chômés))),"*",Montant),
IF(AND(OFFSET(AN29,,-Sens)&lt;&gt;"",OR(OFFSET(AN$4,,-Sens)=Tout_JF_P,NOT(NETWORKDAYS.INTL(OFFSET(AN$4,,-Sens),OFFSET(AN$4,,-Sens),Chômés)))),IF(OR(AN$4=Tout_JF_P,NOT(NETWORKDAYS.INTL(AN$4,AN$4,Chômés))),"*",Montant),
"")))))),"")</f>
        <v/>
      </c>
      <c r="AO29" s="62" t="str">
        <f t="array" aca="1" ref="AO29" ca="1">IFERROR(IF(AO$4&lt;$D29,"",
IF(AO$4&gt;La_Dernière_Opération,"",
IF(AO$4=La_Dernière_Opération,Montant,
IF(AO$4=$D29,IF(OR(AO$4=Tout_JF_P,NOT(NETWORKDAYS.INTL(AO$4,AO$4,Chômés))),"*",Montant),
IF(_T_E=AO$4,IF(OR(AO$4=Tout_JF_P,NOT(NETWORKDAYS.INTL(AO$4,AO$4,Chômés))),"*",Montant),
IF(AND(OFFSET(AO29,,-Sens)&lt;&gt;"",OR(OFFSET(AO$4,,-Sens)=Tout_JF_P,NOT(NETWORKDAYS.INTL(OFFSET(AO$4,,-Sens),OFFSET(AO$4,,-Sens),Chômés)))),IF(OR(AO$4=Tout_JF_P,NOT(NETWORKDAYS.INTL(AO$4,AO$4,Chômés))),"*",Montant),
"")))))),"")</f>
        <v/>
      </c>
      <c r="AP29" s="62" t="str">
        <f t="array" aca="1" ref="AP29" ca="1">IFERROR(IF(AP$4&lt;$D29,"",
IF(AP$4&gt;La_Dernière_Opération,"",
IF(AP$4=La_Dernière_Opération,Montant,
IF(AP$4=$D29,IF(OR(AP$4=Tout_JF_P,NOT(NETWORKDAYS.INTL(AP$4,AP$4,Chômés))),"*",Montant),
IF(_T_E=AP$4,IF(OR(AP$4=Tout_JF_P,NOT(NETWORKDAYS.INTL(AP$4,AP$4,Chômés))),"*",Montant),
IF(AND(OFFSET(AP29,,-Sens)&lt;&gt;"",OR(OFFSET(AP$4,,-Sens)=Tout_JF_P,NOT(NETWORKDAYS.INTL(OFFSET(AP$4,,-Sens),OFFSET(AP$4,,-Sens),Chômés)))),IF(OR(AP$4=Tout_JF_P,NOT(NETWORKDAYS.INTL(AP$4,AP$4,Chômés))),"*",Montant),
"")))))),"")</f>
        <v/>
      </c>
      <c r="AQ29" s="62" t="str">
        <f t="array" aca="1" ref="AQ29" ca="1">IFERROR(IF(AQ$4&lt;$D29,"",
IF(AQ$4&gt;La_Dernière_Opération,"",
IF(AQ$4=La_Dernière_Opération,Montant,
IF(AQ$4=$D29,IF(OR(AQ$4=Tout_JF_P,NOT(NETWORKDAYS.INTL(AQ$4,AQ$4,Chômés))),"*",Montant),
IF(_T_E=AQ$4,IF(OR(AQ$4=Tout_JF_P,NOT(NETWORKDAYS.INTL(AQ$4,AQ$4,Chômés))),"*",Montant),
IF(AND(OFFSET(AQ29,,-Sens)&lt;&gt;"",OR(OFFSET(AQ$4,,-Sens)=Tout_JF_P,NOT(NETWORKDAYS.INTL(OFFSET(AQ$4,,-Sens),OFFSET(AQ$4,,-Sens),Chômés)))),IF(OR(AQ$4=Tout_JF_P,NOT(NETWORKDAYS.INTL(AQ$4,AQ$4,Chômés))),"*",Montant),
"")))))),"")</f>
        <v>VM</v>
      </c>
      <c r="AR29" s="62" t="str">
        <f t="array" aca="1" ref="AR29" ca="1">IFERROR(IF(AR$4&lt;$D29,"",
IF(AR$4&gt;La_Dernière_Opération,"",
IF(AR$4=La_Dernière_Opération,Montant,
IF(AR$4=$D29,IF(OR(AR$4=Tout_JF_P,NOT(NETWORKDAYS.INTL(AR$4,AR$4,Chômés))),"*",Montant),
IF(_T_E=AR$4,IF(OR(AR$4=Tout_JF_P,NOT(NETWORKDAYS.INTL(AR$4,AR$4,Chômés))),"*",Montant),
IF(AND(OFFSET(AR29,,-Sens)&lt;&gt;"",OR(OFFSET(AR$4,,-Sens)=Tout_JF_P,NOT(NETWORKDAYS.INTL(OFFSET(AR$4,,-Sens),OFFSET(AR$4,,-Sens),Chômés)))),IF(OR(AR$4=Tout_JF_P,NOT(NETWORKDAYS.INTL(AR$4,AR$4,Chômés))),"*",Montant),
"")))))),"")</f>
        <v/>
      </c>
      <c r="AS29" s="62" t="str">
        <f t="array" aca="1" ref="AS29" ca="1">IFERROR(IF(AS$4&lt;$D29,"",
IF(AS$4&gt;La_Dernière_Opération,"",
IF(AS$4=La_Dernière_Opération,Montant,
IF(AS$4=$D29,IF(OR(AS$4=Tout_JF_P,NOT(NETWORKDAYS.INTL(AS$4,AS$4,Chômés))),"*",Montant),
IF(_T_E=AS$4,IF(OR(AS$4=Tout_JF_P,NOT(NETWORKDAYS.INTL(AS$4,AS$4,Chômés))),"*",Montant),
IF(AND(OFFSET(AS29,,-Sens)&lt;&gt;"",OR(OFFSET(AS$4,,-Sens)=Tout_JF_P,NOT(NETWORKDAYS.INTL(OFFSET(AS$4,,-Sens),OFFSET(AS$4,,-Sens),Chômés)))),IF(OR(AS$4=Tout_JF_P,NOT(NETWORKDAYS.INTL(AS$4,AS$4,Chômés))),"*",Montant),
"")))))),"")</f>
        <v/>
      </c>
      <c r="AT29" s="62" t="str">
        <f t="array" aca="1" ref="AT29" ca="1">IFERROR(IF(AT$4&lt;$D29,"",
IF(AT$4&gt;La_Dernière_Opération,"",
IF(AT$4=La_Dernière_Opération,Montant,
IF(AT$4=$D29,IF(OR(AT$4=Tout_JF_P,NOT(NETWORKDAYS.INTL(AT$4,AT$4,Chômés))),"*",Montant),
IF(_T_E=AT$4,IF(OR(AT$4=Tout_JF_P,NOT(NETWORKDAYS.INTL(AT$4,AT$4,Chômés))),"*",Montant),
IF(AND(OFFSET(AT29,,-Sens)&lt;&gt;"",OR(OFFSET(AT$4,,-Sens)=Tout_JF_P,NOT(NETWORKDAYS.INTL(OFFSET(AT$4,,-Sens),OFFSET(AT$4,,-Sens),Chômés)))),IF(OR(AT$4=Tout_JF_P,NOT(NETWORKDAYS.INTL(AT$4,AT$4,Chômés))),"*",Montant),
"")))))),"")</f>
        <v/>
      </c>
      <c r="AU29" s="62" t="str">
        <f t="array" aca="1" ref="AU29" ca="1">IFERROR(IF(AU$4&lt;$D29,"",
IF(AU$4&gt;La_Dernière_Opération,"",
IF(AU$4=La_Dernière_Opération,Montant,
IF(AU$4=$D29,IF(OR(AU$4=Tout_JF_P,NOT(NETWORKDAYS.INTL(AU$4,AU$4,Chômés))),"*",Montant),
IF(_T_E=AU$4,IF(OR(AU$4=Tout_JF_P,NOT(NETWORKDAYS.INTL(AU$4,AU$4,Chômés))),"*",Montant),
IF(AND(OFFSET(AU29,,-Sens)&lt;&gt;"",OR(OFFSET(AU$4,,-Sens)=Tout_JF_P,NOT(NETWORKDAYS.INTL(OFFSET(AU$4,,-Sens),OFFSET(AU$4,,-Sens),Chômés)))),IF(OR(AU$4=Tout_JF_P,NOT(NETWORKDAYS.INTL(AU$4,AU$4,Chômés))),"*",Montant),
"")))))),"")</f>
        <v/>
      </c>
      <c r="AV29" s="62" t="str">
        <f t="array" aca="1" ref="AV29" ca="1">IFERROR(IF(AV$4&lt;$D29,"",
IF(AV$4&gt;La_Dernière_Opération,"",
IF(AV$4=La_Dernière_Opération,Montant,
IF(AV$4=$D29,IF(OR(AV$4=Tout_JF_P,NOT(NETWORKDAYS.INTL(AV$4,AV$4,Chômés))),"*",Montant),
IF(_T_E=AV$4,IF(OR(AV$4=Tout_JF_P,NOT(NETWORKDAYS.INTL(AV$4,AV$4,Chômés))),"*",Montant),
IF(AND(OFFSET(AV29,,-Sens)&lt;&gt;"",OR(OFFSET(AV$4,,-Sens)=Tout_JF_P,NOT(NETWORKDAYS.INTL(OFFSET(AV$4,,-Sens),OFFSET(AV$4,,-Sens),Chômés)))),IF(OR(AV$4=Tout_JF_P,NOT(NETWORKDAYS.INTL(AV$4,AV$4,Chômés))),"*",Montant),
"")))))),"")</f>
        <v/>
      </c>
      <c r="AW29" s="62" t="str">
        <f t="array" aca="1" ref="AW29" ca="1">IFERROR(IF(AW$4&lt;$D29,"",
IF(AW$4&gt;La_Dernière_Opération,"",
IF(AW$4=La_Dernière_Opération,Montant,
IF(AW$4=$D29,IF(OR(AW$4=Tout_JF_P,NOT(NETWORKDAYS.INTL(AW$4,AW$4,Chômés))),"*",Montant),
IF(_T_E=AW$4,IF(OR(AW$4=Tout_JF_P,NOT(NETWORKDAYS.INTL(AW$4,AW$4,Chômés))),"*",Montant),
IF(AND(OFFSET(AW29,,-Sens)&lt;&gt;"",OR(OFFSET(AW$4,,-Sens)=Tout_JF_P,NOT(NETWORKDAYS.INTL(OFFSET(AW$4,,-Sens),OFFSET(AW$4,,-Sens),Chômés)))),IF(OR(AW$4=Tout_JF_P,NOT(NETWORKDAYS.INTL(AW$4,AW$4,Chômés))),"*",Montant),
"")))))),"")</f>
        <v/>
      </c>
      <c r="AX29" s="62" t="str">
        <f t="array" aca="1" ref="AX29" ca="1">IFERROR(IF(AX$4&lt;$D29,"",
IF(AX$4&gt;La_Dernière_Opération,"",
IF(AX$4=La_Dernière_Opération,Montant,
IF(AX$4=$D29,IF(OR(AX$4=Tout_JF_P,NOT(NETWORKDAYS.INTL(AX$4,AX$4,Chômés))),"*",Montant),
IF(_T_E=AX$4,IF(OR(AX$4=Tout_JF_P,NOT(NETWORKDAYS.INTL(AX$4,AX$4,Chômés))),"*",Montant),
IF(AND(OFFSET(AX29,,-Sens)&lt;&gt;"",OR(OFFSET(AX$4,,-Sens)=Tout_JF_P,NOT(NETWORKDAYS.INTL(OFFSET(AX$4,,-Sens),OFFSET(AX$4,,-Sens),Chômés)))),IF(OR(AX$4=Tout_JF_P,NOT(NETWORKDAYS.INTL(AX$4,AX$4,Chômés))),"*",Montant),
"")))))),"")</f>
        <v/>
      </c>
    </row>
    <row r="30" spans="1:50" ht="26.25" x14ac:dyDescent="0.25">
      <c r="A30" s="63" t="s">
        <v>137</v>
      </c>
      <c r="B30" s="44" t="s">
        <v>166</v>
      </c>
      <c r="C30" s="35"/>
      <c r="D30" s="56">
        <v>43843</v>
      </c>
      <c r="E30" s="30" t="s">
        <v>52</v>
      </c>
      <c r="F30" s="30">
        <v>10000</v>
      </c>
      <c r="G30" s="35"/>
      <c r="H30" s="56">
        <f t="array" aca="1" ref="H30" ca="1">IF(OR($D30=Fériés,$D30=Ponts,NOT(NETWORKDAYS.INTL($D30,$D30,Chômés))),"Erreur de",IF($D30="","Absence de",IFERROR(
IF($I30="Terminé","Opération",
IF(TODAY()&lt;=$D30,$D30,
IF($I30&lt;WORKDAY.INTL(Prochaine_Echéance,IF(OR(WORKDAY.INTL(Prochaine_Echéance,0,Chômés,Tout_JF_P)=Tout_JF_P),1,0)*Sens,Chômés,Tout_JF_P),
$I30,
WORKDAY.INTL(Prochaine_Echéance,IF(OR(WORKDAY.INTL(Prochaine_Echéance,0,Chômés,Tout_JF_P)=Tout_JF_P),1,0)*Sens,Chômés,Tout_JF_P))
)),
IF($D30="","Absence de","Erreur de"))))</f>
        <v>43903</v>
      </c>
      <c r="I30" s="60" t="str">
        <f t="array" aca="1" ref="I30" ca="1">IF(OR($D30=Fériés,$D30=Ponts,NOT(NETWORKDAYS.INTL($D30,$D30,Chômés))),"date de début",IFERROR(
IF(La_Dernière_Opération&gt;EDATE($D30,100),"Perpétuel",
IF(La_Dernière_Opération&lt;TODAY(),"Terminé",La_Dernière_Opération)),IF(AND(ISNUMBER($D30),$E30=""),"périodicité","date de début")))</f>
        <v>Perpétuel</v>
      </c>
      <c r="J30" s="40" t="str">
        <f t="array" aca="1" ref="J30" ca="1">IFERROR(IF(J$4&lt;$D30,"",
IF(J$4&gt;La_Dernière_Opération,"",
IF(J$4=La_Dernière_Opération,Montant,
IF(J$4=$D30,IF(OR(J$4=Tout_JF_P,NOT(NETWORKDAYS.INTL(J$4,J$4,Chômés))),"*",Montant),
IF(_T_E=J$4,IF(OR(J$4=Tout_JF_P,NOT(NETWORKDAYS.INTL(J$4,J$4,Chômés))),"*",Montant),
IF(AND(OFFSET(J30,,-Sens)&lt;&gt;"",OR(OFFSET(J$4,,-Sens)=Tout_JF_P,NOT(NETWORKDAYS.INTL(OFFSET(J$4,,-Sens),OFFSET(J$4,,-Sens),Chômés)))),IF(OR(J$4=Tout_JF_P,NOT(NETWORKDAYS.INTL(J$4,J$4,Chômés))),"*",Montant),
"")))))),"")</f>
        <v/>
      </c>
      <c r="K30" s="40" t="str">
        <f t="array" aca="1" ref="K30" ca="1">IFERROR(IF(K$4&lt;$D30,"",
IF(K$4&gt;La_Dernière_Opération,"",
IF(K$4=La_Dernière_Opération,Montant,
IF(K$4=$D30,IF(OR(K$4=Tout_JF_P,NOT(NETWORKDAYS.INTL(K$4,K$4,Chômés))),"*",Montant),
IF(_T_E=K$4,IF(OR(K$4=Tout_JF_P,NOT(NETWORKDAYS.INTL(K$4,K$4,Chômés))),"*",Montant),
IF(AND(OFFSET(K30,,-Sens)&lt;&gt;"",OR(OFFSET(K$4,,-Sens)=Tout_JF_P,NOT(NETWORKDAYS.INTL(OFFSET(K$4,,-Sens),OFFSET(K$4,,-Sens),Chômés)))),IF(OR(K$4=Tout_JF_P,NOT(NETWORKDAYS.INTL(K$4,K$4,Chômés))),"*",Montant),
"")))))),"")</f>
        <v/>
      </c>
      <c r="L30" s="40" t="str">
        <f t="array" aca="1" ref="L30" ca="1">IFERROR(IF(L$4&lt;$D30,"",
IF(L$4&gt;La_Dernière_Opération,"",
IF(L$4=La_Dernière_Opération,Montant,
IF(L$4=$D30,IF(OR(L$4=Tout_JF_P,NOT(NETWORKDAYS.INTL(L$4,L$4,Chômés))),"*",Montant),
IF(_T_E=L$4,IF(OR(L$4=Tout_JF_P,NOT(NETWORKDAYS.INTL(L$4,L$4,Chômés))),"*",Montant),
IF(AND(OFFSET(L30,,-Sens)&lt;&gt;"",OR(OFFSET(L$4,,-Sens)=Tout_JF_P,NOT(NETWORKDAYS.INTL(OFFSET(L$4,,-Sens),OFFSET(L$4,,-Sens),Chômés)))),IF(OR(L$4=Tout_JF_P,NOT(NETWORKDAYS.INTL(L$4,L$4,Chômés))),"*",Montant),
"")))))),"")</f>
        <v/>
      </c>
      <c r="M30" s="40" t="str">
        <f t="array" aca="1" ref="M30" ca="1">IFERROR(IF(M$4&lt;$D30,"",
IF(M$4&gt;La_Dernière_Opération,"",
IF(M$4=La_Dernière_Opération,Montant,
IF(M$4=$D30,IF(OR(M$4=Tout_JF_P,NOT(NETWORKDAYS.INTL(M$4,M$4,Chômés))),"*",Montant),
IF(_T_E=M$4,IF(OR(M$4=Tout_JF_P,NOT(NETWORKDAYS.INTL(M$4,M$4,Chômés))),"*",Montant),
IF(AND(OFFSET(M30,,-Sens)&lt;&gt;"",OR(OFFSET(M$4,,-Sens)=Tout_JF_P,NOT(NETWORKDAYS.INTL(OFFSET(M$4,,-Sens),OFFSET(M$4,,-Sens),Chômés)))),IF(OR(M$4=Tout_JF_P,NOT(NETWORKDAYS.INTL(M$4,M$4,Chômés))),"*",Montant),
"")))))),"")</f>
        <v/>
      </c>
      <c r="N30" s="40" t="str">
        <f t="array" aca="1" ref="N30" ca="1">IFERROR(IF(N$4&lt;$D30,"",
IF(N$4&gt;La_Dernière_Opération,"",
IF(N$4=La_Dernière_Opération,Montant,
IF(N$4=$D30,IF(OR(N$4=Tout_JF_P,NOT(NETWORKDAYS.INTL(N$4,N$4,Chômés))),"*",Montant),
IF(_T_E=N$4,IF(OR(N$4=Tout_JF_P,NOT(NETWORKDAYS.INTL(N$4,N$4,Chômés))),"*",Montant),
IF(AND(OFFSET(N30,,-Sens)&lt;&gt;"",OR(OFFSET(N$4,,-Sens)=Tout_JF_P,NOT(NETWORKDAYS.INTL(OFFSET(N$4,,-Sens),OFFSET(N$4,,-Sens),Chômés)))),IF(OR(N$4=Tout_JF_P,NOT(NETWORKDAYS.INTL(N$4,N$4,Chômés))),"*",Montant),
"")))))),"")</f>
        <v/>
      </c>
      <c r="O30" s="40" t="str">
        <f t="array" aca="1" ref="O30" ca="1">IFERROR(IF(O$4&lt;$D30,"",
IF(O$4&gt;La_Dernière_Opération,"",
IF(O$4=La_Dernière_Opération,Montant,
IF(O$4=$D30,IF(OR(O$4=Tout_JF_P,NOT(NETWORKDAYS.INTL(O$4,O$4,Chômés))),"*",Montant),
IF(_T_E=O$4,IF(OR(O$4=Tout_JF_P,NOT(NETWORKDAYS.INTL(O$4,O$4,Chômés))),"*",Montant),
IF(AND(OFFSET(O30,,-Sens)&lt;&gt;"",OR(OFFSET(O$4,,-Sens)=Tout_JF_P,NOT(NETWORKDAYS.INTL(OFFSET(O$4,,-Sens),OFFSET(O$4,,-Sens),Chômés)))),IF(OR(O$4=Tout_JF_P,NOT(NETWORKDAYS.INTL(O$4,O$4,Chômés))),"*",Montant),
"")))))),"")</f>
        <v/>
      </c>
      <c r="P30" s="40" t="str">
        <f t="array" aca="1" ref="P30" ca="1">IFERROR(IF(P$4&lt;$D30,"",
IF(P$4&gt;La_Dernière_Opération,"",
IF(P$4=La_Dernière_Opération,Montant,
IF(P$4=$D30,IF(OR(P$4=Tout_JF_P,NOT(NETWORKDAYS.INTL(P$4,P$4,Chômés))),"*",Montant),
IF(_T_E=P$4,IF(OR(P$4=Tout_JF_P,NOT(NETWORKDAYS.INTL(P$4,P$4,Chômés))),"*",Montant),
IF(AND(OFFSET(P30,,-Sens)&lt;&gt;"",OR(OFFSET(P$4,,-Sens)=Tout_JF_P,NOT(NETWORKDAYS.INTL(OFFSET(P$4,,-Sens),OFFSET(P$4,,-Sens),Chômés)))),IF(OR(P$4=Tout_JF_P,NOT(NETWORKDAYS.INTL(P$4,P$4,Chômés))),"*",Montant),
"")))))),"")</f>
        <v/>
      </c>
      <c r="Q30" s="40" t="str">
        <f t="array" aca="1" ref="Q30" ca="1">IFERROR(IF(Q$4&lt;$D30,"",
IF(Q$4&gt;La_Dernière_Opération,"",
IF(Q$4=La_Dernière_Opération,Montant,
IF(Q$4=$D30,IF(OR(Q$4=Tout_JF_P,NOT(NETWORKDAYS.INTL(Q$4,Q$4,Chômés))),"*",Montant),
IF(_T_E=Q$4,IF(OR(Q$4=Tout_JF_P,NOT(NETWORKDAYS.INTL(Q$4,Q$4,Chômés))),"*",Montant),
IF(AND(OFFSET(Q30,,-Sens)&lt;&gt;"",OR(OFFSET(Q$4,,-Sens)=Tout_JF_P,NOT(NETWORKDAYS.INTL(OFFSET(Q$4,,-Sens),OFFSET(Q$4,,-Sens),Chômés)))),IF(OR(Q$4=Tout_JF_P,NOT(NETWORKDAYS.INTL(Q$4,Q$4,Chômés))),"*",Montant),
"")))))),"")</f>
        <v/>
      </c>
      <c r="R30" s="62" t="str">
        <f t="array" aca="1" ref="R30" ca="1">IFERROR(IF(R$4&lt;$D30,"",
IF(R$4&gt;La_Dernière_Opération,"",
IF(R$4=La_Dernière_Opération,Montant,
IF(R$4=$D30,IF(OR(R$4=Tout_JF_P,NOT(NETWORKDAYS.INTL(R$4,R$4,Chômés))),"*",Montant),
IF(_T_E=R$4,IF(OR(R$4=Tout_JF_P,NOT(NETWORKDAYS.INTL(R$4,R$4,Chômés))),"*",Montant),
IF(AND(OFFSET(R30,,-Sens)&lt;&gt;"",OR(OFFSET(R$4,,-Sens)=Tout_JF_P,NOT(NETWORKDAYS.INTL(OFFSET(R$4,,-Sens),OFFSET(R$4,,-Sens),Chômés)))),IF(OR(R$4=Tout_JF_P,NOT(NETWORKDAYS.INTL(R$4,R$4,Chômés))),"*",Montant),
"")))))),"")</f>
        <v/>
      </c>
      <c r="S30" s="62" t="str">
        <f t="array" aca="1" ref="S30" ca="1">IFERROR(IF(S$4&lt;$D30,"",
IF(S$4&gt;La_Dernière_Opération,"",
IF(S$4=La_Dernière_Opération,Montant,
IF(S$4=$D30,IF(OR(S$4=Tout_JF_P,NOT(NETWORKDAYS.INTL(S$4,S$4,Chômés))),"*",Montant),
IF(_T_E=S$4,IF(OR(S$4=Tout_JF_P,NOT(NETWORKDAYS.INTL(S$4,S$4,Chômés))),"*",Montant),
IF(AND(OFFSET(S30,,-Sens)&lt;&gt;"",OR(OFFSET(S$4,,-Sens)=Tout_JF_P,NOT(NETWORKDAYS.INTL(OFFSET(S$4,,-Sens),OFFSET(S$4,,-Sens),Chômés)))),IF(OR(S$4=Tout_JF_P,NOT(NETWORKDAYS.INTL(S$4,S$4,Chômés))),"*",Montant),
"")))))),"")</f>
        <v/>
      </c>
      <c r="T30" s="62" t="str">
        <f t="array" aca="1" ref="T30" ca="1">IFERROR(IF(T$4&lt;$D30,"",
IF(T$4&gt;La_Dernière_Opération,"",
IF(T$4=La_Dernière_Opération,Montant,
IF(T$4=$D30,IF(OR(T$4=Tout_JF_P,NOT(NETWORKDAYS.INTL(T$4,T$4,Chômés))),"*",Montant),
IF(_T_E=T$4,IF(OR(T$4=Tout_JF_P,NOT(NETWORKDAYS.INTL(T$4,T$4,Chômés))),"*",Montant),
IF(AND(OFFSET(T30,,-Sens)&lt;&gt;"",OR(OFFSET(T$4,,-Sens)=Tout_JF_P,NOT(NETWORKDAYS.INTL(OFFSET(T$4,,-Sens),OFFSET(T$4,,-Sens),Chômés)))),IF(OR(T$4=Tout_JF_P,NOT(NETWORKDAYS.INTL(T$4,T$4,Chômés))),"*",Montant),
"")))))),"")</f>
        <v/>
      </c>
      <c r="U30" s="62" t="str">
        <f t="array" aca="1" ref="U30" ca="1">IFERROR(IF(U$4&lt;$D30,"",
IF(U$4&gt;La_Dernière_Opération,"",
IF(U$4=La_Dernière_Opération,Montant,
IF(U$4=$D30,IF(OR(U$4=Tout_JF_P,NOT(NETWORKDAYS.INTL(U$4,U$4,Chômés))),"*",Montant),
IF(_T_E=U$4,IF(OR(U$4=Tout_JF_P,NOT(NETWORKDAYS.INTL(U$4,U$4,Chômés))),"*",Montant),
IF(AND(OFFSET(U30,,-Sens)&lt;&gt;"",OR(OFFSET(U$4,,-Sens)=Tout_JF_P,NOT(NETWORKDAYS.INTL(OFFSET(U$4,,-Sens),OFFSET(U$4,,-Sens),Chômés)))),IF(OR(U$4=Tout_JF_P,NOT(NETWORKDAYS.INTL(U$4,U$4,Chômés))),"*",Montant),
"")))))),"")</f>
        <v/>
      </c>
      <c r="V30" s="62" t="str">
        <f t="array" aca="1" ref="V30" ca="1">IFERROR(IF(V$4&lt;$D30,"",
IF(V$4&gt;La_Dernière_Opération,"",
IF(V$4=La_Dernière_Opération,Montant,
IF(V$4=$D30,IF(OR(V$4=Tout_JF_P,NOT(NETWORKDAYS.INTL(V$4,V$4,Chômés))),"*",Montant),
IF(_T_E=V$4,IF(OR(V$4=Tout_JF_P,NOT(NETWORKDAYS.INTL(V$4,V$4,Chômés))),"*",Montant),
IF(AND(OFFSET(V30,,-Sens)&lt;&gt;"",OR(OFFSET(V$4,,-Sens)=Tout_JF_P,NOT(NETWORKDAYS.INTL(OFFSET(V$4,,-Sens),OFFSET(V$4,,-Sens),Chômés)))),IF(OR(V$4=Tout_JF_P,NOT(NETWORKDAYS.INTL(V$4,V$4,Chômés))),"*",Montant),
"")))))),"")</f>
        <v/>
      </c>
      <c r="W30" s="62" t="str">
        <f t="array" aca="1" ref="W30" ca="1">IFERROR(IF(W$4&lt;$D30,"",
IF(W$4&gt;La_Dernière_Opération,"",
IF(W$4=La_Dernière_Opération,Montant,
IF(W$4=$D30,IF(OR(W$4=Tout_JF_P,NOT(NETWORKDAYS.INTL(W$4,W$4,Chômés))),"*",Montant),
IF(_T_E=W$4,IF(OR(W$4=Tout_JF_P,NOT(NETWORKDAYS.INTL(W$4,W$4,Chômés))),"*",Montant),
IF(AND(OFFSET(W30,,-Sens)&lt;&gt;"",OR(OFFSET(W$4,,-Sens)=Tout_JF_P,NOT(NETWORKDAYS.INTL(OFFSET(W$4,,-Sens),OFFSET(W$4,,-Sens),Chômés)))),IF(OR(W$4=Tout_JF_P,NOT(NETWORKDAYS.INTL(W$4,W$4,Chômés))),"*",Montant),
"")))))),"")</f>
        <v/>
      </c>
      <c r="X30" s="62" t="str">
        <f t="array" aca="1" ref="X30" ca="1">IFERROR(IF(X$4&lt;$D30,"",
IF(X$4&gt;La_Dernière_Opération,"",
IF(X$4=La_Dernière_Opération,Montant,
IF(X$4=$D30,IF(OR(X$4=Tout_JF_P,NOT(NETWORKDAYS.INTL(X$4,X$4,Chômés))),"*",Montant),
IF(_T_E=X$4,IF(OR(X$4=Tout_JF_P,NOT(NETWORKDAYS.INTL(X$4,X$4,Chômés))),"*",Montant),
IF(AND(OFFSET(X30,,-Sens)&lt;&gt;"",OR(OFFSET(X$4,,-Sens)=Tout_JF_P,NOT(NETWORKDAYS.INTL(OFFSET(X$4,,-Sens),OFFSET(X$4,,-Sens),Chômés)))),IF(OR(X$4=Tout_JF_P,NOT(NETWORKDAYS.INTL(X$4,X$4,Chômés))),"*",Montant),
"")))))),"")</f>
        <v/>
      </c>
      <c r="Y30" s="62" t="str">
        <f t="array" aca="1" ref="Y30" ca="1">IFERROR(IF(Y$4&lt;$D30,"",
IF(Y$4&gt;La_Dernière_Opération,"",
IF(Y$4=La_Dernière_Opération,Montant,
IF(Y$4=$D30,IF(OR(Y$4=Tout_JF_P,NOT(NETWORKDAYS.INTL(Y$4,Y$4,Chômés))),"*",Montant),
IF(_T_E=Y$4,IF(OR(Y$4=Tout_JF_P,NOT(NETWORKDAYS.INTL(Y$4,Y$4,Chômés))),"*",Montant),
IF(AND(OFFSET(Y30,,-Sens)&lt;&gt;"",OR(OFFSET(Y$4,,-Sens)=Tout_JF_P,NOT(NETWORKDAYS.INTL(OFFSET(Y$4,,-Sens),OFFSET(Y$4,,-Sens),Chômés)))),IF(OR(Y$4=Tout_JF_P,NOT(NETWORKDAYS.INTL(Y$4,Y$4,Chômés))),"*",Montant),
"")))))),"")</f>
        <v/>
      </c>
      <c r="Z30" s="62" t="str">
        <f t="array" aca="1" ref="Z30" ca="1">IFERROR(IF(Z$4&lt;$D30,"",
IF(Z$4&gt;La_Dernière_Opération,"",
IF(Z$4=La_Dernière_Opération,Montant,
IF(Z$4=$D30,IF(OR(Z$4=Tout_JF_P,NOT(NETWORKDAYS.INTL(Z$4,Z$4,Chômés))),"*",Montant),
IF(_T_E=Z$4,IF(OR(Z$4=Tout_JF_P,NOT(NETWORKDAYS.INTL(Z$4,Z$4,Chômés))),"*",Montant),
IF(AND(OFFSET(Z30,,-Sens)&lt;&gt;"",OR(OFFSET(Z$4,,-Sens)=Tout_JF_P,NOT(NETWORKDAYS.INTL(OFFSET(Z$4,,-Sens),OFFSET(Z$4,,-Sens),Chômés)))),IF(OR(Z$4=Tout_JF_P,NOT(NETWORKDAYS.INTL(Z$4,Z$4,Chômés))),"*",Montant),
"")))))),"")</f>
        <v/>
      </c>
      <c r="AA30" s="62" t="str">
        <f t="array" aca="1" ref="AA30" ca="1">IFERROR(IF(AA$4&lt;$D30,"",
IF(AA$4&gt;La_Dernière_Opération,"",
IF(AA$4=La_Dernière_Opération,Montant,
IF(AA$4=$D30,IF(OR(AA$4=Tout_JF_P,NOT(NETWORKDAYS.INTL(AA$4,AA$4,Chômés))),"*",Montant),
IF(_T_E=AA$4,IF(OR(AA$4=Tout_JF_P,NOT(NETWORKDAYS.INTL(AA$4,AA$4,Chômés))),"*",Montant),
IF(AND(OFFSET(AA30,,-Sens)&lt;&gt;"",OR(OFFSET(AA$4,,-Sens)=Tout_JF_P,NOT(NETWORKDAYS.INTL(OFFSET(AA$4,,-Sens),OFFSET(AA$4,,-Sens),Chômés)))),IF(OR(AA$4=Tout_JF_P,NOT(NETWORKDAYS.INTL(AA$4,AA$4,Chômés))),"*",Montant),
"")))))),"")</f>
        <v/>
      </c>
      <c r="AB30" s="62" t="str">
        <f t="array" aca="1" ref="AB30" ca="1">IFERROR(IF(AB$4&lt;$D30,"",
IF(AB$4&gt;La_Dernière_Opération,"",
IF(AB$4=La_Dernière_Opération,Montant,
IF(AB$4=$D30,IF(OR(AB$4=Tout_JF_P,NOT(NETWORKDAYS.INTL(AB$4,AB$4,Chômés))),"*",Montant),
IF(_T_E=AB$4,IF(OR(AB$4=Tout_JF_P,NOT(NETWORKDAYS.INTL(AB$4,AB$4,Chômés))),"*",Montant),
IF(AND(OFFSET(AB30,,-Sens)&lt;&gt;"",OR(OFFSET(AB$4,,-Sens)=Tout_JF_P,NOT(NETWORKDAYS.INTL(OFFSET(AB$4,,-Sens),OFFSET(AB$4,,-Sens),Chômés)))),IF(OR(AB$4=Tout_JF_P,NOT(NETWORKDAYS.INTL(AB$4,AB$4,Chômés))),"*",Montant),
"")))))),"")</f>
        <v/>
      </c>
      <c r="AC30" s="62" t="str">
        <f t="array" aca="1" ref="AC30" ca="1">IFERROR(IF(AC$4&lt;$D30,"",
IF(AC$4&gt;La_Dernière_Opération,"",
IF(AC$4=La_Dernière_Opération,Montant,
IF(AC$4=$D30,IF(OR(AC$4=Tout_JF_P,NOT(NETWORKDAYS.INTL(AC$4,AC$4,Chômés))),"*",Montant),
IF(_T_E=AC$4,IF(OR(AC$4=Tout_JF_P,NOT(NETWORKDAYS.INTL(AC$4,AC$4,Chômés))),"*",Montant),
IF(AND(OFFSET(AC30,,-Sens)&lt;&gt;"",OR(OFFSET(AC$4,,-Sens)=Tout_JF_P,NOT(NETWORKDAYS.INTL(OFFSET(AC$4,,-Sens),OFFSET(AC$4,,-Sens),Chômés)))),IF(OR(AC$4=Tout_JF_P,NOT(NETWORKDAYS.INTL(AC$4,AC$4,Chômés))),"*",Montant),
"")))))),"")</f>
        <v/>
      </c>
      <c r="AD30" s="62" t="str">
        <f t="array" aca="1" ref="AD30" ca="1">IFERROR(IF(AD$4&lt;$D30,"",
IF(AD$4&gt;La_Dernière_Opération,"",
IF(AD$4=La_Dernière_Opération,Montant,
IF(AD$4=$D30,IF(OR(AD$4=Tout_JF_P,NOT(NETWORKDAYS.INTL(AD$4,AD$4,Chômés))),"*",Montant),
IF(_T_E=AD$4,IF(OR(AD$4=Tout_JF_P,NOT(NETWORKDAYS.INTL(AD$4,AD$4,Chômés))),"*",Montant),
IF(AND(OFFSET(AD30,,-Sens)&lt;&gt;"",OR(OFFSET(AD$4,,-Sens)=Tout_JF_P,NOT(NETWORKDAYS.INTL(OFFSET(AD$4,,-Sens),OFFSET(AD$4,,-Sens),Chômés)))),IF(OR(AD$4=Tout_JF_P,NOT(NETWORKDAYS.INTL(AD$4,AD$4,Chômés))),"*",Montant),
"")))))),"")</f>
        <v/>
      </c>
      <c r="AE30" s="62" t="str">
        <f t="array" aca="1" ref="AE30" ca="1">IFERROR(IF(AE$4&lt;$D30,"",
IF(AE$4&gt;La_Dernière_Opération,"",
IF(AE$4=La_Dernière_Opération,Montant,
IF(AE$4=$D30,IF(OR(AE$4=Tout_JF_P,NOT(NETWORKDAYS.INTL(AE$4,AE$4,Chômés))),"*",Montant),
IF(_T_E=AE$4,IF(OR(AE$4=Tout_JF_P,NOT(NETWORKDAYS.INTL(AE$4,AE$4,Chômés))),"*",Montant),
IF(AND(OFFSET(AE30,,-Sens)&lt;&gt;"",OR(OFFSET(AE$4,,-Sens)=Tout_JF_P,NOT(NETWORKDAYS.INTL(OFFSET(AE$4,,-Sens),OFFSET(AE$4,,-Sens),Chômés)))),IF(OR(AE$4=Tout_JF_P,NOT(NETWORKDAYS.INTL(AE$4,AE$4,Chômés))),"*",Montant),
"")))))),"")</f>
        <v/>
      </c>
      <c r="AF30" s="62" t="str">
        <f t="array" aca="1" ref="AF30" ca="1">IFERROR(IF(AF$4&lt;$D30,"",
IF(AF$4&gt;La_Dernière_Opération,"",
IF(AF$4=La_Dernière_Opération,Montant,
IF(AF$4=$D30,IF(OR(AF$4=Tout_JF_P,NOT(NETWORKDAYS.INTL(AF$4,AF$4,Chômés))),"*",Montant),
IF(_T_E=AF$4,IF(OR(AF$4=Tout_JF_P,NOT(NETWORKDAYS.INTL(AF$4,AF$4,Chômés))),"*",Montant),
IF(AND(OFFSET(AF30,,-Sens)&lt;&gt;"",OR(OFFSET(AF$4,,-Sens)=Tout_JF_P,NOT(NETWORKDAYS.INTL(OFFSET(AF$4,,-Sens),OFFSET(AF$4,,-Sens),Chômés)))),IF(OR(AF$4=Tout_JF_P,NOT(NETWORKDAYS.INTL(AF$4,AF$4,Chômés))),"*",Montant),
"")))))),"")</f>
        <v/>
      </c>
      <c r="AG30" s="62" t="str">
        <f t="array" aca="1" ref="AG30" ca="1">IFERROR(IF(AG$4&lt;$D30,"",
IF(AG$4&gt;La_Dernière_Opération,"",
IF(AG$4=La_Dernière_Opération,Montant,
IF(AG$4=$D30,IF(OR(AG$4=Tout_JF_P,NOT(NETWORKDAYS.INTL(AG$4,AG$4,Chômés))),"*",Montant),
IF(_T_E=AG$4,IF(OR(AG$4=Tout_JF_P,NOT(NETWORKDAYS.INTL(AG$4,AG$4,Chômés))),"*",Montant),
IF(AND(OFFSET(AG30,,-Sens)&lt;&gt;"",OR(OFFSET(AG$4,,-Sens)=Tout_JF_P,NOT(NETWORKDAYS.INTL(OFFSET(AG$4,,-Sens),OFFSET(AG$4,,-Sens),Chômés)))),IF(OR(AG$4=Tout_JF_P,NOT(NETWORKDAYS.INTL(AG$4,AG$4,Chômés))),"*",Montant),
"")))))),"")</f>
        <v/>
      </c>
      <c r="AH30" s="62" t="str">
        <f t="array" aca="1" ref="AH30" ca="1">IFERROR(IF(AH$4&lt;$D30,"",
IF(AH$4&gt;La_Dernière_Opération,"",
IF(AH$4=La_Dernière_Opération,Montant,
IF(AH$4=$D30,IF(OR(AH$4=Tout_JF_P,NOT(NETWORKDAYS.INTL(AH$4,AH$4,Chômés))),"*",Montant),
IF(_T_E=AH$4,IF(OR(AH$4=Tout_JF_P,NOT(NETWORKDAYS.INTL(AH$4,AH$4,Chômés))),"*",Montant),
IF(AND(OFFSET(AH30,,-Sens)&lt;&gt;"",OR(OFFSET(AH$4,,-Sens)=Tout_JF_P,NOT(NETWORKDAYS.INTL(OFFSET(AH$4,,-Sens),OFFSET(AH$4,,-Sens),Chômés)))),IF(OR(AH$4=Tout_JF_P,NOT(NETWORKDAYS.INTL(AH$4,AH$4,Chômés))),"*",Montant),
"")))))),"")</f>
        <v/>
      </c>
      <c r="AI30" s="62" t="str">
        <f t="array" aca="1" ref="AI30" ca="1">IFERROR(IF(AI$4&lt;$D30,"",
IF(AI$4&gt;La_Dernière_Opération,"",
IF(AI$4=La_Dernière_Opération,Montant,
IF(AI$4=$D30,IF(OR(AI$4=Tout_JF_P,NOT(NETWORKDAYS.INTL(AI$4,AI$4,Chômés))),"*",Montant),
IF(_T_E=AI$4,IF(OR(AI$4=Tout_JF_P,NOT(NETWORKDAYS.INTL(AI$4,AI$4,Chômés))),"*",Montant),
IF(AND(OFFSET(AI30,,-Sens)&lt;&gt;"",OR(OFFSET(AI$4,,-Sens)=Tout_JF_P,NOT(NETWORKDAYS.INTL(OFFSET(AI$4,,-Sens),OFFSET(AI$4,,-Sens),Chômés)))),IF(OR(AI$4=Tout_JF_P,NOT(NETWORKDAYS.INTL(AI$4,AI$4,Chômés))),"*",Montant),
"")))))),"")</f>
        <v/>
      </c>
      <c r="AJ30" s="62" t="str">
        <f t="array" aca="1" ref="AJ30" ca="1">IFERROR(IF(AJ$4&lt;$D30,"",
IF(AJ$4&gt;La_Dernière_Opération,"",
IF(AJ$4=La_Dernière_Opération,Montant,
IF(AJ$4=$D30,IF(OR(AJ$4=Tout_JF_P,NOT(NETWORKDAYS.INTL(AJ$4,AJ$4,Chômés))),"*",Montant),
IF(_T_E=AJ$4,IF(OR(AJ$4=Tout_JF_P,NOT(NETWORKDAYS.INTL(AJ$4,AJ$4,Chômés))),"*",Montant),
IF(AND(OFFSET(AJ30,,-Sens)&lt;&gt;"",OR(OFFSET(AJ$4,,-Sens)=Tout_JF_P,NOT(NETWORKDAYS.INTL(OFFSET(AJ$4,,-Sens),OFFSET(AJ$4,,-Sens),Chômés)))),IF(OR(AJ$4=Tout_JF_P,NOT(NETWORKDAYS.INTL(AJ$4,AJ$4,Chômés))),"*",Montant),
"")))))),"")</f>
        <v>VM</v>
      </c>
      <c r="AK30" s="62" t="str">
        <f t="array" aca="1" ref="AK30" ca="1">IFERROR(IF(AK$4&lt;$D30,"",
IF(AK$4&gt;La_Dernière_Opération,"",
IF(AK$4=La_Dernière_Opération,Montant,
IF(AK$4=$D30,IF(OR(AK$4=Tout_JF_P,NOT(NETWORKDAYS.INTL(AK$4,AK$4,Chômés))),"*",Montant),
IF(_T_E=AK$4,IF(OR(AK$4=Tout_JF_P,NOT(NETWORKDAYS.INTL(AK$4,AK$4,Chômés))),"*",Montant),
IF(AND(OFFSET(AK30,,-Sens)&lt;&gt;"",OR(OFFSET(AK$4,,-Sens)=Tout_JF_P,NOT(NETWORKDAYS.INTL(OFFSET(AK$4,,-Sens),OFFSET(AK$4,,-Sens),Chômés)))),IF(OR(AK$4=Tout_JF_P,NOT(NETWORKDAYS.INTL(AK$4,AK$4,Chômés))),"*",Montant),
"")))))),"")</f>
        <v/>
      </c>
      <c r="AL30" s="62" t="str">
        <f t="array" aca="1" ref="AL30" ca="1">IFERROR(IF(AL$4&lt;$D30,"",
IF(AL$4&gt;La_Dernière_Opération,"",
IF(AL$4=La_Dernière_Opération,Montant,
IF(AL$4=$D30,IF(OR(AL$4=Tout_JF_P,NOT(NETWORKDAYS.INTL(AL$4,AL$4,Chômés))),"*",Montant),
IF(_T_E=AL$4,IF(OR(AL$4=Tout_JF_P,NOT(NETWORKDAYS.INTL(AL$4,AL$4,Chômés))),"*",Montant),
IF(AND(OFFSET(AL30,,-Sens)&lt;&gt;"",OR(OFFSET(AL$4,,-Sens)=Tout_JF_P,NOT(NETWORKDAYS.INTL(OFFSET(AL$4,,-Sens),OFFSET(AL$4,,-Sens),Chômés)))),IF(OR(AL$4=Tout_JF_P,NOT(NETWORKDAYS.INTL(AL$4,AL$4,Chômés))),"*",Montant),
"")))))),"")</f>
        <v/>
      </c>
      <c r="AM30" s="62" t="str">
        <f t="array" aca="1" ref="AM30" ca="1">IFERROR(IF(AM$4&lt;$D30,"",
IF(AM$4&gt;La_Dernière_Opération,"",
IF(AM$4=La_Dernière_Opération,Montant,
IF(AM$4=$D30,IF(OR(AM$4=Tout_JF_P,NOT(NETWORKDAYS.INTL(AM$4,AM$4,Chômés))),"*",Montant),
IF(_T_E=AM$4,IF(OR(AM$4=Tout_JF_P,NOT(NETWORKDAYS.INTL(AM$4,AM$4,Chômés))),"*",Montant),
IF(AND(OFFSET(AM30,,-Sens)&lt;&gt;"",OR(OFFSET(AM$4,,-Sens)=Tout_JF_P,NOT(NETWORKDAYS.INTL(OFFSET(AM$4,,-Sens),OFFSET(AM$4,,-Sens),Chômés)))),IF(OR(AM$4=Tout_JF_P,NOT(NETWORKDAYS.INTL(AM$4,AM$4,Chômés))),"*",Montant),
"")))))),"")</f>
        <v/>
      </c>
      <c r="AN30" s="62" t="str">
        <f t="array" aca="1" ref="AN30" ca="1">IFERROR(IF(AN$4&lt;$D30,"",
IF(AN$4&gt;La_Dernière_Opération,"",
IF(AN$4=La_Dernière_Opération,Montant,
IF(AN$4=$D30,IF(OR(AN$4=Tout_JF_P,NOT(NETWORKDAYS.INTL(AN$4,AN$4,Chômés))),"*",Montant),
IF(_T_E=AN$4,IF(OR(AN$4=Tout_JF_P,NOT(NETWORKDAYS.INTL(AN$4,AN$4,Chômés))),"*",Montant),
IF(AND(OFFSET(AN30,,-Sens)&lt;&gt;"",OR(OFFSET(AN$4,,-Sens)=Tout_JF_P,NOT(NETWORKDAYS.INTL(OFFSET(AN$4,,-Sens),OFFSET(AN$4,,-Sens),Chômés)))),IF(OR(AN$4=Tout_JF_P,NOT(NETWORKDAYS.INTL(AN$4,AN$4,Chômés))),"*",Montant),
"")))))),"")</f>
        <v/>
      </c>
      <c r="AO30" s="62" t="str">
        <f t="array" aca="1" ref="AO30" ca="1">IFERROR(IF(AO$4&lt;$D30,"",
IF(AO$4&gt;La_Dernière_Opération,"",
IF(AO$4=La_Dernière_Opération,Montant,
IF(AO$4=$D30,IF(OR(AO$4=Tout_JF_P,NOT(NETWORKDAYS.INTL(AO$4,AO$4,Chômés))),"*",Montant),
IF(_T_E=AO$4,IF(OR(AO$4=Tout_JF_P,NOT(NETWORKDAYS.INTL(AO$4,AO$4,Chômés))),"*",Montant),
IF(AND(OFFSET(AO30,,-Sens)&lt;&gt;"",OR(OFFSET(AO$4,,-Sens)=Tout_JF_P,NOT(NETWORKDAYS.INTL(OFFSET(AO$4,,-Sens),OFFSET(AO$4,,-Sens),Chômés)))),IF(OR(AO$4=Tout_JF_P,NOT(NETWORKDAYS.INTL(AO$4,AO$4,Chômés))),"*",Montant),
"")))))),"")</f>
        <v/>
      </c>
      <c r="AP30" s="62" t="str">
        <f t="array" aca="1" ref="AP30" ca="1">IFERROR(IF(AP$4&lt;$D30,"",
IF(AP$4&gt;La_Dernière_Opération,"",
IF(AP$4=La_Dernière_Opération,Montant,
IF(AP$4=$D30,IF(OR(AP$4=Tout_JF_P,NOT(NETWORKDAYS.INTL(AP$4,AP$4,Chômés))),"*",Montant),
IF(_T_E=AP$4,IF(OR(AP$4=Tout_JF_P,NOT(NETWORKDAYS.INTL(AP$4,AP$4,Chômés))),"*",Montant),
IF(AND(OFFSET(AP30,,-Sens)&lt;&gt;"",OR(OFFSET(AP$4,,-Sens)=Tout_JF_P,NOT(NETWORKDAYS.INTL(OFFSET(AP$4,,-Sens),OFFSET(AP$4,,-Sens),Chômés)))),IF(OR(AP$4=Tout_JF_P,NOT(NETWORKDAYS.INTL(AP$4,AP$4,Chômés))),"*",Montant),
"")))))),"")</f>
        <v/>
      </c>
      <c r="AQ30" s="62" t="str">
        <f t="array" aca="1" ref="AQ30" ca="1">IFERROR(IF(AQ$4&lt;$D30,"",
IF(AQ$4&gt;La_Dernière_Opération,"",
IF(AQ$4=La_Dernière_Opération,Montant,
IF(AQ$4=$D30,IF(OR(AQ$4=Tout_JF_P,NOT(NETWORKDAYS.INTL(AQ$4,AQ$4,Chômés))),"*",Montant),
IF(_T_E=AQ$4,IF(OR(AQ$4=Tout_JF_P,NOT(NETWORKDAYS.INTL(AQ$4,AQ$4,Chômés))),"*",Montant),
IF(AND(OFFSET(AQ30,,-Sens)&lt;&gt;"",OR(OFFSET(AQ$4,,-Sens)=Tout_JF_P,NOT(NETWORKDAYS.INTL(OFFSET(AQ$4,,-Sens),OFFSET(AQ$4,,-Sens),Chômés)))),IF(OR(AQ$4=Tout_JF_P,NOT(NETWORKDAYS.INTL(AQ$4,AQ$4,Chômés))),"*",Montant),
"")))))),"")</f>
        <v/>
      </c>
      <c r="AR30" s="62" t="str">
        <f t="array" aca="1" ref="AR30" ca="1">IFERROR(IF(AR$4&lt;$D30,"",
IF(AR$4&gt;La_Dernière_Opération,"",
IF(AR$4=La_Dernière_Opération,Montant,
IF(AR$4=$D30,IF(OR(AR$4=Tout_JF_P,NOT(NETWORKDAYS.INTL(AR$4,AR$4,Chômés))),"*",Montant),
IF(_T_E=AR$4,IF(OR(AR$4=Tout_JF_P,NOT(NETWORKDAYS.INTL(AR$4,AR$4,Chômés))),"*",Montant),
IF(AND(OFFSET(AR30,,-Sens)&lt;&gt;"",OR(OFFSET(AR$4,,-Sens)=Tout_JF_P,NOT(NETWORKDAYS.INTL(OFFSET(AR$4,,-Sens),OFFSET(AR$4,,-Sens),Chômés)))),IF(OR(AR$4=Tout_JF_P,NOT(NETWORKDAYS.INTL(AR$4,AR$4,Chômés))),"*",Montant),
"")))))),"")</f>
        <v/>
      </c>
      <c r="AS30" s="62" t="str">
        <f t="array" aca="1" ref="AS30" ca="1">IFERROR(IF(AS$4&lt;$D30,"",
IF(AS$4&gt;La_Dernière_Opération,"",
IF(AS$4=La_Dernière_Opération,Montant,
IF(AS$4=$D30,IF(OR(AS$4=Tout_JF_P,NOT(NETWORKDAYS.INTL(AS$4,AS$4,Chômés))),"*",Montant),
IF(_T_E=AS$4,IF(OR(AS$4=Tout_JF_P,NOT(NETWORKDAYS.INTL(AS$4,AS$4,Chômés))),"*",Montant),
IF(AND(OFFSET(AS30,,-Sens)&lt;&gt;"",OR(OFFSET(AS$4,,-Sens)=Tout_JF_P,NOT(NETWORKDAYS.INTL(OFFSET(AS$4,,-Sens),OFFSET(AS$4,,-Sens),Chômés)))),IF(OR(AS$4=Tout_JF_P,NOT(NETWORKDAYS.INTL(AS$4,AS$4,Chômés))),"*",Montant),
"")))))),"")</f>
        <v/>
      </c>
      <c r="AT30" s="62" t="str">
        <f t="array" aca="1" ref="AT30" ca="1">IFERROR(IF(AT$4&lt;$D30,"",
IF(AT$4&gt;La_Dernière_Opération,"",
IF(AT$4=La_Dernière_Opération,Montant,
IF(AT$4=$D30,IF(OR(AT$4=Tout_JF_P,NOT(NETWORKDAYS.INTL(AT$4,AT$4,Chômés))),"*",Montant),
IF(_T_E=AT$4,IF(OR(AT$4=Tout_JF_P,NOT(NETWORKDAYS.INTL(AT$4,AT$4,Chômés))),"*",Montant),
IF(AND(OFFSET(AT30,,-Sens)&lt;&gt;"",OR(OFFSET(AT$4,,-Sens)=Tout_JF_P,NOT(NETWORKDAYS.INTL(OFFSET(AT$4,,-Sens),OFFSET(AT$4,,-Sens),Chômés)))),IF(OR(AT$4=Tout_JF_P,NOT(NETWORKDAYS.INTL(AT$4,AT$4,Chômés))),"*",Montant),
"")))))),"")</f>
        <v/>
      </c>
      <c r="AU30" s="62" t="str">
        <f t="array" aca="1" ref="AU30" ca="1">IFERROR(IF(AU$4&lt;$D30,"",
IF(AU$4&gt;La_Dernière_Opération,"",
IF(AU$4=La_Dernière_Opération,Montant,
IF(AU$4=$D30,IF(OR(AU$4=Tout_JF_P,NOT(NETWORKDAYS.INTL(AU$4,AU$4,Chômés))),"*",Montant),
IF(_T_E=AU$4,IF(OR(AU$4=Tout_JF_P,NOT(NETWORKDAYS.INTL(AU$4,AU$4,Chômés))),"*",Montant),
IF(AND(OFFSET(AU30,,-Sens)&lt;&gt;"",OR(OFFSET(AU$4,,-Sens)=Tout_JF_P,NOT(NETWORKDAYS.INTL(OFFSET(AU$4,,-Sens),OFFSET(AU$4,,-Sens),Chômés)))),IF(OR(AU$4=Tout_JF_P,NOT(NETWORKDAYS.INTL(AU$4,AU$4,Chômés))),"*",Montant),
"")))))),"")</f>
        <v/>
      </c>
      <c r="AV30" s="62" t="str">
        <f t="array" aca="1" ref="AV30" ca="1">IFERROR(IF(AV$4&lt;$D30,"",
IF(AV$4&gt;La_Dernière_Opération,"",
IF(AV$4=La_Dernière_Opération,Montant,
IF(AV$4=$D30,IF(OR(AV$4=Tout_JF_P,NOT(NETWORKDAYS.INTL(AV$4,AV$4,Chômés))),"*",Montant),
IF(_T_E=AV$4,IF(OR(AV$4=Tout_JF_P,NOT(NETWORKDAYS.INTL(AV$4,AV$4,Chômés))),"*",Montant),
IF(AND(OFFSET(AV30,,-Sens)&lt;&gt;"",OR(OFFSET(AV$4,,-Sens)=Tout_JF_P,NOT(NETWORKDAYS.INTL(OFFSET(AV$4,,-Sens),OFFSET(AV$4,,-Sens),Chômés)))),IF(OR(AV$4=Tout_JF_P,NOT(NETWORKDAYS.INTL(AV$4,AV$4,Chômés))),"*",Montant),
"")))))),"")</f>
        <v/>
      </c>
      <c r="AW30" s="62" t="str">
        <f t="array" aca="1" ref="AW30" ca="1">IFERROR(IF(AW$4&lt;$D30,"",
IF(AW$4&gt;La_Dernière_Opération,"",
IF(AW$4=La_Dernière_Opération,Montant,
IF(AW$4=$D30,IF(OR(AW$4=Tout_JF_P,NOT(NETWORKDAYS.INTL(AW$4,AW$4,Chômés))),"*",Montant),
IF(_T_E=AW$4,IF(OR(AW$4=Tout_JF_P,NOT(NETWORKDAYS.INTL(AW$4,AW$4,Chômés))),"*",Montant),
IF(AND(OFFSET(AW30,,-Sens)&lt;&gt;"",OR(OFFSET(AW$4,,-Sens)=Tout_JF_P,NOT(NETWORKDAYS.INTL(OFFSET(AW$4,,-Sens),OFFSET(AW$4,,-Sens),Chômés)))),IF(OR(AW$4=Tout_JF_P,NOT(NETWORKDAYS.INTL(AW$4,AW$4,Chômés))),"*",Montant),
"")))))),"")</f>
        <v/>
      </c>
      <c r="AX30" s="62" t="str">
        <f t="array" aca="1" ref="AX30" ca="1">IFERROR(IF(AX$4&lt;$D30,"",
IF(AX$4&gt;La_Dernière_Opération,"",
IF(AX$4=La_Dernière_Opération,Montant,
IF(AX$4=$D30,IF(OR(AX$4=Tout_JF_P,NOT(NETWORKDAYS.INTL(AX$4,AX$4,Chômés))),"*",Montant),
IF(_T_E=AX$4,IF(OR(AX$4=Tout_JF_P,NOT(NETWORKDAYS.INTL(AX$4,AX$4,Chômés))),"*",Montant),
IF(AND(OFFSET(AX30,,-Sens)&lt;&gt;"",OR(OFFSET(AX$4,,-Sens)=Tout_JF_P,NOT(NETWORKDAYS.INTL(OFFSET(AX$4,,-Sens),OFFSET(AX$4,,-Sens),Chômés)))),IF(OR(AX$4=Tout_JF_P,NOT(NETWORKDAYS.INTL(AX$4,AX$4,Chômés))),"*",Montant),
"")))))),"")</f>
        <v/>
      </c>
    </row>
    <row r="31" spans="1:50" ht="26.25" x14ac:dyDescent="0.25">
      <c r="A31" s="63" t="s">
        <v>138</v>
      </c>
      <c r="B31" s="44" t="s">
        <v>166</v>
      </c>
      <c r="C31" s="35"/>
      <c r="D31" s="56">
        <v>43852</v>
      </c>
      <c r="E31" s="30" t="s">
        <v>52</v>
      </c>
      <c r="F31" s="30">
        <v>10000</v>
      </c>
      <c r="G31" s="35"/>
      <c r="H31" s="56">
        <f t="array" aca="1" ref="H31" ca="1">IF(OR($D31=Fériés,$D31=Ponts,NOT(NETWORKDAYS.INTL($D31,$D31,Chômés))),"Erreur de",IF($D31="","Absence de",IFERROR(
IF($I31="Terminé","Opération",
IF(TODAY()&lt;=$D31,$D31,
IF($I31&lt;WORKDAY.INTL(Prochaine_Echéance,IF(OR(WORKDAY.INTL(Prochaine_Echéance,0,Chômés,Tout_JF_P)=Tout_JF_P),1,0)*Sens,Chômés,Tout_JF_P),
$I31,
WORKDAY.INTL(Prochaine_Echéance,IF(OR(WORKDAY.INTL(Prochaine_Echéance,0,Chômés,Tout_JF_P)=Tout_JF_P),1,0)*Sens,Chômés,Tout_JF_P))
)),
IF($D31="","Absence de","Erreur de"))))</f>
        <v>43912</v>
      </c>
      <c r="I31" s="60" t="str">
        <f t="array" aca="1" ref="I31" ca="1">IF(OR($D31=Fériés,$D31=Ponts,NOT(NETWORKDAYS.INTL($D31,$D31,Chômés))),"date de début",IFERROR(
IF(La_Dernière_Opération&gt;EDATE($D31,100),"Perpétuel",
IF(La_Dernière_Opération&lt;TODAY(),"Terminé",La_Dernière_Opération)),IF(AND(ISNUMBER($D31),$E31=""),"périodicité","date de début")))</f>
        <v>Perpétuel</v>
      </c>
      <c r="J31" s="40" t="str">
        <f t="array" aca="1" ref="J31" ca="1">IFERROR(IF(J$4&lt;$D31,"",
IF(J$4&gt;La_Dernière_Opération,"",
IF(J$4=La_Dernière_Opération,Montant,
IF(J$4=$D31,IF(OR(J$4=Tout_JF_P,NOT(NETWORKDAYS.INTL(J$4,J$4,Chômés))),"*",Montant),
IF(_T_E=J$4,IF(OR(J$4=Tout_JF_P,NOT(NETWORKDAYS.INTL(J$4,J$4,Chômés))),"*",Montant),
IF(AND(OFFSET(J31,,-Sens)&lt;&gt;"",OR(OFFSET(J$4,,-Sens)=Tout_JF_P,NOT(NETWORKDAYS.INTL(OFFSET(J$4,,-Sens),OFFSET(J$4,,-Sens),Chômés)))),IF(OR(J$4=Tout_JF_P,NOT(NETWORKDAYS.INTL(J$4,J$4,Chômés))),"*",Montant),
"")))))),"")</f>
        <v/>
      </c>
      <c r="K31" s="40" t="str">
        <f t="array" aca="1" ref="K31" ca="1">IFERROR(IF(K$4&lt;$D31,"",
IF(K$4&gt;La_Dernière_Opération,"",
IF(K$4=La_Dernière_Opération,Montant,
IF(K$4=$D31,IF(OR(K$4=Tout_JF_P,NOT(NETWORKDAYS.INTL(K$4,K$4,Chômés))),"*",Montant),
IF(_T_E=K$4,IF(OR(K$4=Tout_JF_P,NOT(NETWORKDAYS.INTL(K$4,K$4,Chômés))),"*",Montant),
IF(AND(OFFSET(K31,,-Sens)&lt;&gt;"",OR(OFFSET(K$4,,-Sens)=Tout_JF_P,NOT(NETWORKDAYS.INTL(OFFSET(K$4,,-Sens),OFFSET(K$4,,-Sens),Chômés)))),IF(OR(K$4=Tout_JF_P,NOT(NETWORKDAYS.INTL(K$4,K$4,Chômés))),"*",Montant),
"")))))),"")</f>
        <v/>
      </c>
      <c r="L31" s="40" t="str">
        <f t="array" aca="1" ref="L31" ca="1">IFERROR(IF(L$4&lt;$D31,"",
IF(L$4&gt;La_Dernière_Opération,"",
IF(L$4=La_Dernière_Opération,Montant,
IF(L$4=$D31,IF(OR(L$4=Tout_JF_P,NOT(NETWORKDAYS.INTL(L$4,L$4,Chômés))),"*",Montant),
IF(_T_E=L$4,IF(OR(L$4=Tout_JF_P,NOT(NETWORKDAYS.INTL(L$4,L$4,Chômés))),"*",Montant),
IF(AND(OFFSET(L31,,-Sens)&lt;&gt;"",OR(OFFSET(L$4,,-Sens)=Tout_JF_P,NOT(NETWORKDAYS.INTL(OFFSET(L$4,,-Sens),OFFSET(L$4,,-Sens),Chômés)))),IF(OR(L$4=Tout_JF_P,NOT(NETWORKDAYS.INTL(L$4,L$4,Chômés))),"*",Montant),
"")))))),"")</f>
        <v/>
      </c>
      <c r="M31" s="40" t="str">
        <f t="array" aca="1" ref="M31" ca="1">IFERROR(IF(M$4&lt;$D31,"",
IF(M$4&gt;La_Dernière_Opération,"",
IF(M$4=La_Dernière_Opération,Montant,
IF(M$4=$D31,IF(OR(M$4=Tout_JF_P,NOT(NETWORKDAYS.INTL(M$4,M$4,Chômés))),"*",Montant),
IF(_T_E=M$4,IF(OR(M$4=Tout_JF_P,NOT(NETWORKDAYS.INTL(M$4,M$4,Chômés))),"*",Montant),
IF(AND(OFFSET(M31,,-Sens)&lt;&gt;"",OR(OFFSET(M$4,,-Sens)=Tout_JF_P,NOT(NETWORKDAYS.INTL(OFFSET(M$4,,-Sens),OFFSET(M$4,,-Sens),Chômés)))),IF(OR(M$4=Tout_JF_P,NOT(NETWORKDAYS.INTL(M$4,M$4,Chômés))),"*",Montant),
"")))))),"")</f>
        <v/>
      </c>
      <c r="N31" s="40" t="str">
        <f t="array" aca="1" ref="N31" ca="1">IFERROR(IF(N$4&lt;$D31,"",
IF(N$4&gt;La_Dernière_Opération,"",
IF(N$4=La_Dernière_Opération,Montant,
IF(N$4=$D31,IF(OR(N$4=Tout_JF_P,NOT(NETWORKDAYS.INTL(N$4,N$4,Chômés))),"*",Montant),
IF(_T_E=N$4,IF(OR(N$4=Tout_JF_P,NOT(NETWORKDAYS.INTL(N$4,N$4,Chômés))),"*",Montant),
IF(AND(OFFSET(N31,,-Sens)&lt;&gt;"",OR(OFFSET(N$4,,-Sens)=Tout_JF_P,NOT(NETWORKDAYS.INTL(OFFSET(N$4,,-Sens),OFFSET(N$4,,-Sens),Chômés)))),IF(OR(N$4=Tout_JF_P,NOT(NETWORKDAYS.INTL(N$4,N$4,Chômés))),"*",Montant),
"")))))),"")</f>
        <v/>
      </c>
      <c r="O31" s="40" t="str">
        <f t="array" aca="1" ref="O31" ca="1">IFERROR(IF(O$4&lt;$D31,"",
IF(O$4&gt;La_Dernière_Opération,"",
IF(O$4=La_Dernière_Opération,Montant,
IF(O$4=$D31,IF(OR(O$4=Tout_JF_P,NOT(NETWORKDAYS.INTL(O$4,O$4,Chômés))),"*",Montant),
IF(_T_E=O$4,IF(OR(O$4=Tout_JF_P,NOT(NETWORKDAYS.INTL(O$4,O$4,Chômés))),"*",Montant),
IF(AND(OFFSET(O31,,-Sens)&lt;&gt;"",OR(OFFSET(O$4,,-Sens)=Tout_JF_P,NOT(NETWORKDAYS.INTL(OFFSET(O$4,,-Sens),OFFSET(O$4,,-Sens),Chômés)))),IF(OR(O$4=Tout_JF_P,NOT(NETWORKDAYS.INTL(O$4,O$4,Chômés))),"*",Montant),
"")))))),"")</f>
        <v/>
      </c>
      <c r="P31" s="40" t="str">
        <f t="array" aca="1" ref="P31" ca="1">IFERROR(IF(P$4&lt;$D31,"",
IF(P$4&gt;La_Dernière_Opération,"",
IF(P$4=La_Dernière_Opération,Montant,
IF(P$4=$D31,IF(OR(P$4=Tout_JF_P,NOT(NETWORKDAYS.INTL(P$4,P$4,Chômés))),"*",Montant),
IF(_T_E=P$4,IF(OR(P$4=Tout_JF_P,NOT(NETWORKDAYS.INTL(P$4,P$4,Chômés))),"*",Montant),
IF(AND(OFFSET(P31,,-Sens)&lt;&gt;"",OR(OFFSET(P$4,,-Sens)=Tout_JF_P,NOT(NETWORKDAYS.INTL(OFFSET(P$4,,-Sens),OFFSET(P$4,,-Sens),Chômés)))),IF(OR(P$4=Tout_JF_P,NOT(NETWORKDAYS.INTL(P$4,P$4,Chômés))),"*",Montant),
"")))))),"")</f>
        <v>VM</v>
      </c>
      <c r="Q31" s="40" t="str">
        <f t="array" aca="1" ref="Q31" ca="1">IFERROR(IF(Q$4&lt;$D31,"",
IF(Q$4&gt;La_Dernière_Opération,"",
IF(Q$4=La_Dernière_Opération,Montant,
IF(Q$4=$D31,IF(OR(Q$4=Tout_JF_P,NOT(NETWORKDAYS.INTL(Q$4,Q$4,Chômés))),"*",Montant),
IF(_T_E=Q$4,IF(OR(Q$4=Tout_JF_P,NOT(NETWORKDAYS.INTL(Q$4,Q$4,Chômés))),"*",Montant),
IF(AND(OFFSET(Q31,,-Sens)&lt;&gt;"",OR(OFFSET(Q$4,,-Sens)=Tout_JF_P,NOT(NETWORKDAYS.INTL(OFFSET(Q$4,,-Sens),OFFSET(Q$4,,-Sens),Chômés)))),IF(OR(Q$4=Tout_JF_P,NOT(NETWORKDAYS.INTL(Q$4,Q$4,Chômés))),"*",Montant),
"")))))),"")</f>
        <v/>
      </c>
      <c r="R31" s="62" t="str">
        <f t="array" aca="1" ref="R31" ca="1">IFERROR(IF(R$4&lt;$D31,"",
IF(R$4&gt;La_Dernière_Opération,"",
IF(R$4=La_Dernière_Opération,Montant,
IF(R$4=$D31,IF(OR(R$4=Tout_JF_P,NOT(NETWORKDAYS.INTL(R$4,R$4,Chômés))),"*",Montant),
IF(_T_E=R$4,IF(OR(R$4=Tout_JF_P,NOT(NETWORKDAYS.INTL(R$4,R$4,Chômés))),"*",Montant),
IF(AND(OFFSET(R31,,-Sens)&lt;&gt;"",OR(OFFSET(R$4,,-Sens)=Tout_JF_P,NOT(NETWORKDAYS.INTL(OFFSET(R$4,,-Sens),OFFSET(R$4,,-Sens),Chômés)))),IF(OR(R$4=Tout_JF_P,NOT(NETWORKDAYS.INTL(R$4,R$4,Chômés))),"*",Montant),
"")))))),"")</f>
        <v/>
      </c>
      <c r="S31" s="62" t="str">
        <f t="array" aca="1" ref="S31" ca="1">IFERROR(IF(S$4&lt;$D31,"",
IF(S$4&gt;La_Dernière_Opération,"",
IF(S$4=La_Dernière_Opération,Montant,
IF(S$4=$D31,IF(OR(S$4=Tout_JF_P,NOT(NETWORKDAYS.INTL(S$4,S$4,Chômés))),"*",Montant),
IF(_T_E=S$4,IF(OR(S$4=Tout_JF_P,NOT(NETWORKDAYS.INTL(S$4,S$4,Chômés))),"*",Montant),
IF(AND(OFFSET(S31,,-Sens)&lt;&gt;"",OR(OFFSET(S$4,,-Sens)=Tout_JF_P,NOT(NETWORKDAYS.INTL(OFFSET(S$4,,-Sens),OFFSET(S$4,,-Sens),Chômés)))),IF(OR(S$4=Tout_JF_P,NOT(NETWORKDAYS.INTL(S$4,S$4,Chômés))),"*",Montant),
"")))))),"")</f>
        <v/>
      </c>
      <c r="T31" s="62" t="str">
        <f t="array" aca="1" ref="T31" ca="1">IFERROR(IF(T$4&lt;$D31,"",
IF(T$4&gt;La_Dernière_Opération,"",
IF(T$4=La_Dernière_Opération,Montant,
IF(T$4=$D31,IF(OR(T$4=Tout_JF_P,NOT(NETWORKDAYS.INTL(T$4,T$4,Chômés))),"*",Montant),
IF(_T_E=T$4,IF(OR(T$4=Tout_JF_P,NOT(NETWORKDAYS.INTL(T$4,T$4,Chômés))),"*",Montant),
IF(AND(OFFSET(T31,,-Sens)&lt;&gt;"",OR(OFFSET(T$4,,-Sens)=Tout_JF_P,NOT(NETWORKDAYS.INTL(OFFSET(T$4,,-Sens),OFFSET(T$4,,-Sens),Chômés)))),IF(OR(T$4=Tout_JF_P,NOT(NETWORKDAYS.INTL(T$4,T$4,Chômés))),"*",Montant),
"")))))),"")</f>
        <v/>
      </c>
      <c r="U31" s="62" t="str">
        <f t="array" aca="1" ref="U31" ca="1">IFERROR(IF(U$4&lt;$D31,"",
IF(U$4&gt;La_Dernière_Opération,"",
IF(U$4=La_Dernière_Opération,Montant,
IF(U$4=$D31,IF(OR(U$4=Tout_JF_P,NOT(NETWORKDAYS.INTL(U$4,U$4,Chômés))),"*",Montant),
IF(_T_E=U$4,IF(OR(U$4=Tout_JF_P,NOT(NETWORKDAYS.INTL(U$4,U$4,Chômés))),"*",Montant),
IF(AND(OFFSET(U31,,-Sens)&lt;&gt;"",OR(OFFSET(U$4,,-Sens)=Tout_JF_P,NOT(NETWORKDAYS.INTL(OFFSET(U$4,,-Sens),OFFSET(U$4,,-Sens),Chômés)))),IF(OR(U$4=Tout_JF_P,NOT(NETWORKDAYS.INTL(U$4,U$4,Chômés))),"*",Montant),
"")))))),"")</f>
        <v/>
      </c>
      <c r="V31" s="62" t="str">
        <f t="array" aca="1" ref="V31" ca="1">IFERROR(IF(V$4&lt;$D31,"",
IF(V$4&gt;La_Dernière_Opération,"",
IF(V$4=La_Dernière_Opération,Montant,
IF(V$4=$D31,IF(OR(V$4=Tout_JF_P,NOT(NETWORKDAYS.INTL(V$4,V$4,Chômés))),"*",Montant),
IF(_T_E=V$4,IF(OR(V$4=Tout_JF_P,NOT(NETWORKDAYS.INTL(V$4,V$4,Chômés))),"*",Montant),
IF(AND(OFFSET(V31,,-Sens)&lt;&gt;"",OR(OFFSET(V$4,,-Sens)=Tout_JF_P,NOT(NETWORKDAYS.INTL(OFFSET(V$4,,-Sens),OFFSET(V$4,,-Sens),Chômés)))),IF(OR(V$4=Tout_JF_P,NOT(NETWORKDAYS.INTL(V$4,V$4,Chômés))),"*",Montant),
"")))))),"")</f>
        <v/>
      </c>
      <c r="W31" s="62" t="str">
        <f t="array" aca="1" ref="W31" ca="1">IFERROR(IF(W$4&lt;$D31,"",
IF(W$4&gt;La_Dernière_Opération,"",
IF(W$4=La_Dernière_Opération,Montant,
IF(W$4=$D31,IF(OR(W$4=Tout_JF_P,NOT(NETWORKDAYS.INTL(W$4,W$4,Chômés))),"*",Montant),
IF(_T_E=W$4,IF(OR(W$4=Tout_JF_P,NOT(NETWORKDAYS.INTL(W$4,W$4,Chômés))),"*",Montant),
IF(AND(OFFSET(W31,,-Sens)&lt;&gt;"",OR(OFFSET(W$4,,-Sens)=Tout_JF_P,NOT(NETWORKDAYS.INTL(OFFSET(W$4,,-Sens),OFFSET(W$4,,-Sens),Chômés)))),IF(OR(W$4=Tout_JF_P,NOT(NETWORKDAYS.INTL(W$4,W$4,Chômés))),"*",Montant),
"")))))),"")</f>
        <v/>
      </c>
      <c r="X31" s="62" t="str">
        <f t="array" aca="1" ref="X31" ca="1">IFERROR(IF(X$4&lt;$D31,"",
IF(X$4&gt;La_Dernière_Opération,"",
IF(X$4=La_Dernière_Opération,Montant,
IF(X$4=$D31,IF(OR(X$4=Tout_JF_P,NOT(NETWORKDAYS.INTL(X$4,X$4,Chômés))),"*",Montant),
IF(_T_E=X$4,IF(OR(X$4=Tout_JF_P,NOT(NETWORKDAYS.INTL(X$4,X$4,Chômés))),"*",Montant),
IF(AND(OFFSET(X31,,-Sens)&lt;&gt;"",OR(OFFSET(X$4,,-Sens)=Tout_JF_P,NOT(NETWORKDAYS.INTL(OFFSET(X$4,,-Sens),OFFSET(X$4,,-Sens),Chômés)))),IF(OR(X$4=Tout_JF_P,NOT(NETWORKDAYS.INTL(X$4,X$4,Chômés))),"*",Montant),
"")))))),"")</f>
        <v/>
      </c>
      <c r="Y31" s="62" t="str">
        <f t="array" aca="1" ref="Y31" ca="1">IFERROR(IF(Y$4&lt;$D31,"",
IF(Y$4&gt;La_Dernière_Opération,"",
IF(Y$4=La_Dernière_Opération,Montant,
IF(Y$4=$D31,IF(OR(Y$4=Tout_JF_P,NOT(NETWORKDAYS.INTL(Y$4,Y$4,Chômés))),"*",Montant),
IF(_T_E=Y$4,IF(OR(Y$4=Tout_JF_P,NOT(NETWORKDAYS.INTL(Y$4,Y$4,Chômés))),"*",Montant),
IF(AND(OFFSET(Y31,,-Sens)&lt;&gt;"",OR(OFFSET(Y$4,,-Sens)=Tout_JF_P,NOT(NETWORKDAYS.INTL(OFFSET(Y$4,,-Sens),OFFSET(Y$4,,-Sens),Chômés)))),IF(OR(Y$4=Tout_JF_P,NOT(NETWORKDAYS.INTL(Y$4,Y$4,Chômés))),"*",Montant),
"")))))),"")</f>
        <v/>
      </c>
      <c r="Z31" s="62" t="str">
        <f t="array" aca="1" ref="Z31" ca="1">IFERROR(IF(Z$4&lt;$D31,"",
IF(Z$4&gt;La_Dernière_Opération,"",
IF(Z$4=La_Dernière_Opération,Montant,
IF(Z$4=$D31,IF(OR(Z$4=Tout_JF_P,NOT(NETWORKDAYS.INTL(Z$4,Z$4,Chômés))),"*",Montant),
IF(_T_E=Z$4,IF(OR(Z$4=Tout_JF_P,NOT(NETWORKDAYS.INTL(Z$4,Z$4,Chômés))),"*",Montant),
IF(AND(OFFSET(Z31,,-Sens)&lt;&gt;"",OR(OFFSET(Z$4,,-Sens)=Tout_JF_P,NOT(NETWORKDAYS.INTL(OFFSET(Z$4,,-Sens),OFFSET(Z$4,,-Sens),Chômés)))),IF(OR(Z$4=Tout_JF_P,NOT(NETWORKDAYS.INTL(Z$4,Z$4,Chômés))),"*",Montant),
"")))))),"")</f>
        <v/>
      </c>
      <c r="AA31" s="62" t="str">
        <f t="array" aca="1" ref="AA31" ca="1">IFERROR(IF(AA$4&lt;$D31,"",
IF(AA$4&gt;La_Dernière_Opération,"",
IF(AA$4=La_Dernière_Opération,Montant,
IF(AA$4=$D31,IF(OR(AA$4=Tout_JF_P,NOT(NETWORKDAYS.INTL(AA$4,AA$4,Chômés))),"*",Montant),
IF(_T_E=AA$4,IF(OR(AA$4=Tout_JF_P,NOT(NETWORKDAYS.INTL(AA$4,AA$4,Chômés))),"*",Montant),
IF(AND(OFFSET(AA31,,-Sens)&lt;&gt;"",OR(OFFSET(AA$4,,-Sens)=Tout_JF_P,NOT(NETWORKDAYS.INTL(OFFSET(AA$4,,-Sens),OFFSET(AA$4,,-Sens),Chômés)))),IF(OR(AA$4=Tout_JF_P,NOT(NETWORKDAYS.INTL(AA$4,AA$4,Chômés))),"*",Montant),
"")))))),"")</f>
        <v/>
      </c>
      <c r="AB31" s="62" t="str">
        <f t="array" aca="1" ref="AB31" ca="1">IFERROR(IF(AB$4&lt;$D31,"",
IF(AB$4&gt;La_Dernière_Opération,"",
IF(AB$4=La_Dernière_Opération,Montant,
IF(AB$4=$D31,IF(OR(AB$4=Tout_JF_P,NOT(NETWORKDAYS.INTL(AB$4,AB$4,Chômés))),"*",Montant),
IF(_T_E=AB$4,IF(OR(AB$4=Tout_JF_P,NOT(NETWORKDAYS.INTL(AB$4,AB$4,Chômés))),"*",Montant),
IF(AND(OFFSET(AB31,,-Sens)&lt;&gt;"",OR(OFFSET(AB$4,,-Sens)=Tout_JF_P,NOT(NETWORKDAYS.INTL(OFFSET(AB$4,,-Sens),OFFSET(AB$4,,-Sens),Chômés)))),IF(OR(AB$4=Tout_JF_P,NOT(NETWORKDAYS.INTL(AB$4,AB$4,Chômés))),"*",Montant),
"")))))),"")</f>
        <v/>
      </c>
      <c r="AC31" s="62" t="str">
        <f t="array" aca="1" ref="AC31" ca="1">IFERROR(IF(AC$4&lt;$D31,"",
IF(AC$4&gt;La_Dernière_Opération,"",
IF(AC$4=La_Dernière_Opération,Montant,
IF(AC$4=$D31,IF(OR(AC$4=Tout_JF_P,NOT(NETWORKDAYS.INTL(AC$4,AC$4,Chômés))),"*",Montant),
IF(_T_E=AC$4,IF(OR(AC$4=Tout_JF_P,NOT(NETWORKDAYS.INTL(AC$4,AC$4,Chômés))),"*",Montant),
IF(AND(OFFSET(AC31,,-Sens)&lt;&gt;"",OR(OFFSET(AC$4,,-Sens)=Tout_JF_P,NOT(NETWORKDAYS.INTL(OFFSET(AC$4,,-Sens),OFFSET(AC$4,,-Sens),Chômés)))),IF(OR(AC$4=Tout_JF_P,NOT(NETWORKDAYS.INTL(AC$4,AC$4,Chômés))),"*",Montant),
"")))))),"")</f>
        <v/>
      </c>
      <c r="AD31" s="62" t="str">
        <f t="array" aca="1" ref="AD31" ca="1">IFERROR(IF(AD$4&lt;$D31,"",
IF(AD$4&gt;La_Dernière_Opération,"",
IF(AD$4=La_Dernière_Opération,Montant,
IF(AD$4=$D31,IF(OR(AD$4=Tout_JF_P,NOT(NETWORKDAYS.INTL(AD$4,AD$4,Chômés))),"*",Montant),
IF(_T_E=AD$4,IF(OR(AD$4=Tout_JF_P,NOT(NETWORKDAYS.INTL(AD$4,AD$4,Chômés))),"*",Montant),
IF(AND(OFFSET(AD31,,-Sens)&lt;&gt;"",OR(OFFSET(AD$4,,-Sens)=Tout_JF_P,NOT(NETWORKDAYS.INTL(OFFSET(AD$4,,-Sens),OFFSET(AD$4,,-Sens),Chômés)))),IF(OR(AD$4=Tout_JF_P,NOT(NETWORKDAYS.INTL(AD$4,AD$4,Chômés))),"*",Montant),
"")))))),"")</f>
        <v/>
      </c>
      <c r="AE31" s="62" t="str">
        <f t="array" aca="1" ref="AE31" ca="1">IFERROR(IF(AE$4&lt;$D31,"",
IF(AE$4&gt;La_Dernière_Opération,"",
IF(AE$4=La_Dernière_Opération,Montant,
IF(AE$4=$D31,IF(OR(AE$4=Tout_JF_P,NOT(NETWORKDAYS.INTL(AE$4,AE$4,Chômés))),"*",Montant),
IF(_T_E=AE$4,IF(OR(AE$4=Tout_JF_P,NOT(NETWORKDAYS.INTL(AE$4,AE$4,Chômés))),"*",Montant),
IF(AND(OFFSET(AE31,,-Sens)&lt;&gt;"",OR(OFFSET(AE$4,,-Sens)=Tout_JF_P,NOT(NETWORKDAYS.INTL(OFFSET(AE$4,,-Sens),OFFSET(AE$4,,-Sens),Chômés)))),IF(OR(AE$4=Tout_JF_P,NOT(NETWORKDAYS.INTL(AE$4,AE$4,Chômés))),"*",Montant),
"")))))),"")</f>
        <v/>
      </c>
      <c r="AF31" s="62" t="str">
        <f t="array" aca="1" ref="AF31" ca="1">IFERROR(IF(AF$4&lt;$D31,"",
IF(AF$4&gt;La_Dernière_Opération,"",
IF(AF$4=La_Dernière_Opération,Montant,
IF(AF$4=$D31,IF(OR(AF$4=Tout_JF_P,NOT(NETWORKDAYS.INTL(AF$4,AF$4,Chômés))),"*",Montant),
IF(_T_E=AF$4,IF(OR(AF$4=Tout_JF_P,NOT(NETWORKDAYS.INTL(AF$4,AF$4,Chômés))),"*",Montant),
IF(AND(OFFSET(AF31,,-Sens)&lt;&gt;"",OR(OFFSET(AF$4,,-Sens)=Tout_JF_P,NOT(NETWORKDAYS.INTL(OFFSET(AF$4,,-Sens),OFFSET(AF$4,,-Sens),Chômés)))),IF(OR(AF$4=Tout_JF_P,NOT(NETWORKDAYS.INTL(AF$4,AF$4,Chômés))),"*",Montant),
"")))))),"")</f>
        <v/>
      </c>
      <c r="AG31" s="62" t="str">
        <f t="array" aca="1" ref="AG31" ca="1">IFERROR(IF(AG$4&lt;$D31,"",
IF(AG$4&gt;La_Dernière_Opération,"",
IF(AG$4=La_Dernière_Opération,Montant,
IF(AG$4=$D31,IF(OR(AG$4=Tout_JF_P,NOT(NETWORKDAYS.INTL(AG$4,AG$4,Chômés))),"*",Montant),
IF(_T_E=AG$4,IF(OR(AG$4=Tout_JF_P,NOT(NETWORKDAYS.INTL(AG$4,AG$4,Chômés))),"*",Montant),
IF(AND(OFFSET(AG31,,-Sens)&lt;&gt;"",OR(OFFSET(AG$4,,-Sens)=Tout_JF_P,NOT(NETWORKDAYS.INTL(OFFSET(AG$4,,-Sens),OFFSET(AG$4,,-Sens),Chômés)))),IF(OR(AG$4=Tout_JF_P,NOT(NETWORKDAYS.INTL(AG$4,AG$4,Chômés))),"*",Montant),
"")))))),"")</f>
        <v/>
      </c>
      <c r="AH31" s="62" t="str">
        <f t="array" aca="1" ref="AH31" ca="1">IFERROR(IF(AH$4&lt;$D31,"",
IF(AH$4&gt;La_Dernière_Opération,"",
IF(AH$4=La_Dernière_Opération,Montant,
IF(AH$4=$D31,IF(OR(AH$4=Tout_JF_P,NOT(NETWORKDAYS.INTL(AH$4,AH$4,Chômés))),"*",Montant),
IF(_T_E=AH$4,IF(OR(AH$4=Tout_JF_P,NOT(NETWORKDAYS.INTL(AH$4,AH$4,Chômés))),"*",Montant),
IF(AND(OFFSET(AH31,,-Sens)&lt;&gt;"",OR(OFFSET(AH$4,,-Sens)=Tout_JF_P,NOT(NETWORKDAYS.INTL(OFFSET(AH$4,,-Sens),OFFSET(AH$4,,-Sens),Chômés)))),IF(OR(AH$4=Tout_JF_P,NOT(NETWORKDAYS.INTL(AH$4,AH$4,Chômés))),"*",Montant),
"")))))),"")</f>
        <v/>
      </c>
      <c r="AI31" s="62" t="str">
        <f t="array" aca="1" ref="AI31" ca="1">IFERROR(IF(AI$4&lt;$D31,"",
IF(AI$4&gt;La_Dernière_Opération,"",
IF(AI$4=La_Dernière_Opération,Montant,
IF(AI$4=$D31,IF(OR(AI$4=Tout_JF_P,NOT(NETWORKDAYS.INTL(AI$4,AI$4,Chômés))),"*",Montant),
IF(_T_E=AI$4,IF(OR(AI$4=Tout_JF_P,NOT(NETWORKDAYS.INTL(AI$4,AI$4,Chômés))),"*",Montant),
IF(AND(OFFSET(AI31,,-Sens)&lt;&gt;"",OR(OFFSET(AI$4,,-Sens)=Tout_JF_P,NOT(NETWORKDAYS.INTL(OFFSET(AI$4,,-Sens),OFFSET(AI$4,,-Sens),Chômés)))),IF(OR(AI$4=Tout_JF_P,NOT(NETWORKDAYS.INTL(AI$4,AI$4,Chômés))),"*",Montant),
"")))))),"")</f>
        <v/>
      </c>
      <c r="AJ31" s="62" t="str">
        <f t="array" aca="1" ref="AJ31" ca="1">IFERROR(IF(AJ$4&lt;$D31,"",
IF(AJ$4&gt;La_Dernière_Opération,"",
IF(AJ$4=La_Dernière_Opération,Montant,
IF(AJ$4=$D31,IF(OR(AJ$4=Tout_JF_P,NOT(NETWORKDAYS.INTL(AJ$4,AJ$4,Chômés))),"*",Montant),
IF(_T_E=AJ$4,IF(OR(AJ$4=Tout_JF_P,NOT(NETWORKDAYS.INTL(AJ$4,AJ$4,Chômés))),"*",Montant),
IF(AND(OFFSET(AJ31,,-Sens)&lt;&gt;"",OR(OFFSET(AJ$4,,-Sens)=Tout_JF_P,NOT(NETWORKDAYS.INTL(OFFSET(AJ$4,,-Sens),OFFSET(AJ$4,,-Sens),Chômés)))),IF(OR(AJ$4=Tout_JF_P,NOT(NETWORKDAYS.INTL(AJ$4,AJ$4,Chômés))),"*",Montant),
"")))))),"")</f>
        <v/>
      </c>
      <c r="AK31" s="62" t="str">
        <f t="array" aca="1" ref="AK31" ca="1">IFERROR(IF(AK$4&lt;$D31,"",
IF(AK$4&gt;La_Dernière_Opération,"",
IF(AK$4=La_Dernière_Opération,Montant,
IF(AK$4=$D31,IF(OR(AK$4=Tout_JF_P,NOT(NETWORKDAYS.INTL(AK$4,AK$4,Chômés))),"*",Montant),
IF(_T_E=AK$4,IF(OR(AK$4=Tout_JF_P,NOT(NETWORKDAYS.INTL(AK$4,AK$4,Chômés))),"*",Montant),
IF(AND(OFFSET(AK31,,-Sens)&lt;&gt;"",OR(OFFSET(AK$4,,-Sens)=Tout_JF_P,NOT(NETWORKDAYS.INTL(OFFSET(AK$4,,-Sens),OFFSET(AK$4,,-Sens),Chômés)))),IF(OR(AK$4=Tout_JF_P,NOT(NETWORKDAYS.INTL(AK$4,AK$4,Chômés))),"*",Montant),
"")))))),"")</f>
        <v/>
      </c>
      <c r="AL31" s="62" t="str">
        <f t="array" aca="1" ref="AL31" ca="1">IFERROR(IF(AL$4&lt;$D31,"",
IF(AL$4&gt;La_Dernière_Opération,"",
IF(AL$4=La_Dernière_Opération,Montant,
IF(AL$4=$D31,IF(OR(AL$4=Tout_JF_P,NOT(NETWORKDAYS.INTL(AL$4,AL$4,Chômés))),"*",Montant),
IF(_T_E=AL$4,IF(OR(AL$4=Tout_JF_P,NOT(NETWORKDAYS.INTL(AL$4,AL$4,Chômés))),"*",Montant),
IF(AND(OFFSET(AL31,,-Sens)&lt;&gt;"",OR(OFFSET(AL$4,,-Sens)=Tout_JF_P,NOT(NETWORKDAYS.INTL(OFFSET(AL$4,,-Sens),OFFSET(AL$4,,-Sens),Chômés)))),IF(OR(AL$4=Tout_JF_P,NOT(NETWORKDAYS.INTL(AL$4,AL$4,Chômés))),"*",Montant),
"")))))),"")</f>
        <v/>
      </c>
      <c r="AM31" s="62" t="str">
        <f t="array" aca="1" ref="AM31" ca="1">IFERROR(IF(AM$4&lt;$D31,"",
IF(AM$4&gt;La_Dernière_Opération,"",
IF(AM$4=La_Dernière_Opération,Montant,
IF(AM$4=$D31,IF(OR(AM$4=Tout_JF_P,NOT(NETWORKDAYS.INTL(AM$4,AM$4,Chômés))),"*",Montant),
IF(_T_E=AM$4,IF(OR(AM$4=Tout_JF_P,NOT(NETWORKDAYS.INTL(AM$4,AM$4,Chômés))),"*",Montant),
IF(AND(OFFSET(AM31,,-Sens)&lt;&gt;"",OR(OFFSET(AM$4,,-Sens)=Tout_JF_P,NOT(NETWORKDAYS.INTL(OFFSET(AM$4,,-Sens),OFFSET(AM$4,,-Sens),Chômés)))),IF(OR(AM$4=Tout_JF_P,NOT(NETWORKDAYS.INTL(AM$4,AM$4,Chômés))),"*",Montant),
"")))))),"")</f>
        <v/>
      </c>
      <c r="AN31" s="62" t="str">
        <f t="array" aca="1" ref="AN31" ca="1">IFERROR(IF(AN$4&lt;$D31,"",
IF(AN$4&gt;La_Dernière_Opération,"",
IF(AN$4=La_Dernière_Opération,Montant,
IF(AN$4=$D31,IF(OR(AN$4=Tout_JF_P,NOT(NETWORKDAYS.INTL(AN$4,AN$4,Chômés))),"*",Montant),
IF(_T_E=AN$4,IF(OR(AN$4=Tout_JF_P,NOT(NETWORKDAYS.INTL(AN$4,AN$4,Chômés))),"*",Montant),
IF(AND(OFFSET(AN31,,-Sens)&lt;&gt;"",OR(OFFSET(AN$4,,-Sens)=Tout_JF_P,NOT(NETWORKDAYS.INTL(OFFSET(AN$4,,-Sens),OFFSET(AN$4,,-Sens),Chômés)))),IF(OR(AN$4=Tout_JF_P,NOT(NETWORKDAYS.INTL(AN$4,AN$4,Chômés))),"*",Montant),
"")))))),"")</f>
        <v/>
      </c>
      <c r="AO31" s="62" t="str">
        <f t="array" aca="1" ref="AO31" ca="1">IFERROR(IF(AO$4&lt;$D31,"",
IF(AO$4&gt;La_Dernière_Opération,"",
IF(AO$4=La_Dernière_Opération,Montant,
IF(AO$4=$D31,IF(OR(AO$4=Tout_JF_P,NOT(NETWORKDAYS.INTL(AO$4,AO$4,Chômés))),"*",Montant),
IF(_T_E=AO$4,IF(OR(AO$4=Tout_JF_P,NOT(NETWORKDAYS.INTL(AO$4,AO$4,Chômés))),"*",Montant),
IF(AND(OFFSET(AO31,,-Sens)&lt;&gt;"",OR(OFFSET(AO$4,,-Sens)=Tout_JF_P,NOT(NETWORKDAYS.INTL(OFFSET(AO$4,,-Sens),OFFSET(AO$4,,-Sens),Chômés)))),IF(OR(AO$4=Tout_JF_P,NOT(NETWORKDAYS.INTL(AO$4,AO$4,Chômés))),"*",Montant),
"")))))),"")</f>
        <v/>
      </c>
      <c r="AP31" s="62" t="str">
        <f t="array" aca="1" ref="AP31" ca="1">IFERROR(IF(AP$4&lt;$D31,"",
IF(AP$4&gt;La_Dernière_Opération,"",
IF(AP$4=La_Dernière_Opération,Montant,
IF(AP$4=$D31,IF(OR(AP$4=Tout_JF_P,NOT(NETWORKDAYS.INTL(AP$4,AP$4,Chômés))),"*",Montant),
IF(_T_E=AP$4,IF(OR(AP$4=Tout_JF_P,NOT(NETWORKDAYS.INTL(AP$4,AP$4,Chômés))),"*",Montant),
IF(AND(OFFSET(AP31,,-Sens)&lt;&gt;"",OR(OFFSET(AP$4,,-Sens)=Tout_JF_P,NOT(NETWORKDAYS.INTL(OFFSET(AP$4,,-Sens),OFFSET(AP$4,,-Sens),Chômés)))),IF(OR(AP$4=Tout_JF_P,NOT(NETWORKDAYS.INTL(AP$4,AP$4,Chômés))),"*",Montant),
"")))))),"")</f>
        <v/>
      </c>
      <c r="AQ31" s="62" t="str">
        <f t="array" aca="1" ref="AQ31" ca="1">IFERROR(IF(AQ$4&lt;$D31,"",
IF(AQ$4&gt;La_Dernière_Opération,"",
IF(AQ$4=La_Dernière_Opération,Montant,
IF(AQ$4=$D31,IF(OR(AQ$4=Tout_JF_P,NOT(NETWORKDAYS.INTL(AQ$4,AQ$4,Chômés))),"*",Montant),
IF(_T_E=AQ$4,IF(OR(AQ$4=Tout_JF_P,NOT(NETWORKDAYS.INTL(AQ$4,AQ$4,Chômés))),"*",Montant),
IF(AND(OFFSET(AQ31,,-Sens)&lt;&gt;"",OR(OFFSET(AQ$4,,-Sens)=Tout_JF_P,NOT(NETWORKDAYS.INTL(OFFSET(AQ$4,,-Sens),OFFSET(AQ$4,,-Sens),Chômés)))),IF(OR(AQ$4=Tout_JF_P,NOT(NETWORKDAYS.INTL(AQ$4,AQ$4,Chômés))),"*",Montant),
"")))))),"")</f>
        <v/>
      </c>
      <c r="AR31" s="62" t="str">
        <f t="array" aca="1" ref="AR31" ca="1">IFERROR(IF(AR$4&lt;$D31,"",
IF(AR$4&gt;La_Dernière_Opération,"",
IF(AR$4=La_Dernière_Opération,Montant,
IF(AR$4=$D31,IF(OR(AR$4=Tout_JF_P,NOT(NETWORKDAYS.INTL(AR$4,AR$4,Chômés))),"*",Montant),
IF(_T_E=AR$4,IF(OR(AR$4=Tout_JF_P,NOT(NETWORKDAYS.INTL(AR$4,AR$4,Chômés))),"*",Montant),
IF(AND(OFFSET(AR31,,-Sens)&lt;&gt;"",OR(OFFSET(AR$4,,-Sens)=Tout_JF_P,NOT(NETWORKDAYS.INTL(OFFSET(AR$4,,-Sens),OFFSET(AR$4,,-Sens),Chômés)))),IF(OR(AR$4=Tout_JF_P,NOT(NETWORKDAYS.INTL(AR$4,AR$4,Chômés))),"*",Montant),
"")))))),"")</f>
        <v/>
      </c>
      <c r="AS31" s="62" t="str">
        <f t="array" aca="1" ref="AS31" ca="1">IFERROR(IF(AS$4&lt;$D31,"",
IF(AS$4&gt;La_Dernière_Opération,"",
IF(AS$4=La_Dernière_Opération,Montant,
IF(AS$4=$D31,IF(OR(AS$4=Tout_JF_P,NOT(NETWORKDAYS.INTL(AS$4,AS$4,Chômés))),"*",Montant),
IF(_T_E=AS$4,IF(OR(AS$4=Tout_JF_P,NOT(NETWORKDAYS.INTL(AS$4,AS$4,Chômés))),"*",Montant),
IF(AND(OFFSET(AS31,,-Sens)&lt;&gt;"",OR(OFFSET(AS$4,,-Sens)=Tout_JF_P,NOT(NETWORKDAYS.INTL(OFFSET(AS$4,,-Sens),OFFSET(AS$4,,-Sens),Chômés)))),IF(OR(AS$4=Tout_JF_P,NOT(NETWORKDAYS.INTL(AS$4,AS$4,Chômés))),"*",Montant),
"")))))),"")</f>
        <v>VM</v>
      </c>
      <c r="AT31" s="62" t="str">
        <f t="array" aca="1" ref="AT31" ca="1">IFERROR(IF(AT$4&lt;$D31,"",
IF(AT$4&gt;La_Dernière_Opération,"",
IF(AT$4=La_Dernière_Opération,Montant,
IF(AT$4=$D31,IF(OR(AT$4=Tout_JF_P,NOT(NETWORKDAYS.INTL(AT$4,AT$4,Chômés))),"*",Montant),
IF(_T_E=AT$4,IF(OR(AT$4=Tout_JF_P,NOT(NETWORKDAYS.INTL(AT$4,AT$4,Chômés))),"*",Montant),
IF(AND(OFFSET(AT31,,-Sens)&lt;&gt;"",OR(OFFSET(AT$4,,-Sens)=Tout_JF_P,NOT(NETWORKDAYS.INTL(OFFSET(AT$4,,-Sens),OFFSET(AT$4,,-Sens),Chômés)))),IF(OR(AT$4=Tout_JF_P,NOT(NETWORKDAYS.INTL(AT$4,AT$4,Chômés))),"*",Montant),
"")))))),"")</f>
        <v/>
      </c>
      <c r="AU31" s="62" t="str">
        <f t="array" aca="1" ref="AU31" ca="1">IFERROR(IF(AU$4&lt;$D31,"",
IF(AU$4&gt;La_Dernière_Opération,"",
IF(AU$4=La_Dernière_Opération,Montant,
IF(AU$4=$D31,IF(OR(AU$4=Tout_JF_P,NOT(NETWORKDAYS.INTL(AU$4,AU$4,Chômés))),"*",Montant),
IF(_T_E=AU$4,IF(OR(AU$4=Tout_JF_P,NOT(NETWORKDAYS.INTL(AU$4,AU$4,Chômés))),"*",Montant),
IF(AND(OFFSET(AU31,,-Sens)&lt;&gt;"",OR(OFFSET(AU$4,,-Sens)=Tout_JF_P,NOT(NETWORKDAYS.INTL(OFFSET(AU$4,,-Sens),OFFSET(AU$4,,-Sens),Chômés)))),IF(OR(AU$4=Tout_JF_P,NOT(NETWORKDAYS.INTL(AU$4,AU$4,Chômés))),"*",Montant),
"")))))),"")</f>
        <v/>
      </c>
      <c r="AV31" s="62" t="str">
        <f t="array" aca="1" ref="AV31" ca="1">IFERROR(IF(AV$4&lt;$D31,"",
IF(AV$4&gt;La_Dernière_Opération,"",
IF(AV$4=La_Dernière_Opération,Montant,
IF(AV$4=$D31,IF(OR(AV$4=Tout_JF_P,NOT(NETWORKDAYS.INTL(AV$4,AV$4,Chômés))),"*",Montant),
IF(_T_E=AV$4,IF(OR(AV$4=Tout_JF_P,NOT(NETWORKDAYS.INTL(AV$4,AV$4,Chômés))),"*",Montant),
IF(AND(OFFSET(AV31,,-Sens)&lt;&gt;"",OR(OFFSET(AV$4,,-Sens)=Tout_JF_P,NOT(NETWORKDAYS.INTL(OFFSET(AV$4,,-Sens),OFFSET(AV$4,,-Sens),Chômés)))),IF(OR(AV$4=Tout_JF_P,NOT(NETWORKDAYS.INTL(AV$4,AV$4,Chômés))),"*",Montant),
"")))))),"")</f>
        <v/>
      </c>
      <c r="AW31" s="62" t="str">
        <f t="array" aca="1" ref="AW31" ca="1">IFERROR(IF(AW$4&lt;$D31,"",
IF(AW$4&gt;La_Dernière_Opération,"",
IF(AW$4=La_Dernière_Opération,Montant,
IF(AW$4=$D31,IF(OR(AW$4=Tout_JF_P,NOT(NETWORKDAYS.INTL(AW$4,AW$4,Chômés))),"*",Montant),
IF(_T_E=AW$4,IF(OR(AW$4=Tout_JF_P,NOT(NETWORKDAYS.INTL(AW$4,AW$4,Chômés))),"*",Montant),
IF(AND(OFFSET(AW31,,-Sens)&lt;&gt;"",OR(OFFSET(AW$4,,-Sens)=Tout_JF_P,NOT(NETWORKDAYS.INTL(OFFSET(AW$4,,-Sens),OFFSET(AW$4,,-Sens),Chômés)))),IF(OR(AW$4=Tout_JF_P,NOT(NETWORKDAYS.INTL(AW$4,AW$4,Chômés))),"*",Montant),
"")))))),"")</f>
        <v/>
      </c>
      <c r="AX31" s="62" t="str">
        <f t="array" aca="1" ref="AX31" ca="1">IFERROR(IF(AX$4&lt;$D31,"",
IF(AX$4&gt;La_Dernière_Opération,"",
IF(AX$4=La_Dernière_Opération,Montant,
IF(AX$4=$D31,IF(OR(AX$4=Tout_JF_P,NOT(NETWORKDAYS.INTL(AX$4,AX$4,Chômés))),"*",Montant),
IF(_T_E=AX$4,IF(OR(AX$4=Tout_JF_P,NOT(NETWORKDAYS.INTL(AX$4,AX$4,Chômés))),"*",Montant),
IF(AND(OFFSET(AX31,,-Sens)&lt;&gt;"",OR(OFFSET(AX$4,,-Sens)=Tout_JF_P,NOT(NETWORKDAYS.INTL(OFFSET(AX$4,,-Sens),OFFSET(AX$4,,-Sens),Chômés)))),IF(OR(AX$4=Tout_JF_P,NOT(NETWORKDAYS.INTL(AX$4,AX$4,Chômés))),"*",Montant),
"")))))),"")</f>
        <v/>
      </c>
    </row>
    <row r="32" spans="1:50" ht="26.25" x14ac:dyDescent="0.25">
      <c r="A32" s="63" t="s">
        <v>139</v>
      </c>
      <c r="B32" s="44" t="s">
        <v>166</v>
      </c>
      <c r="C32" s="35"/>
      <c r="D32" s="56">
        <v>43839</v>
      </c>
      <c r="E32" s="30" t="s">
        <v>52</v>
      </c>
      <c r="F32" s="30">
        <v>10000</v>
      </c>
      <c r="G32" s="35"/>
      <c r="H32" s="56">
        <f t="array" aca="1" ref="H32" ca="1">IF(OR($D32=Fériés,$D32=Ponts,NOT(NETWORKDAYS.INTL($D32,$D32,Chômés))),"Erreur de",IF($D32="","Absence de",IFERROR(
IF($I32="Terminé","Opération",
IF(TODAY()&lt;=$D32,$D32,
IF($I32&lt;WORKDAY.INTL(Prochaine_Echéance,IF(OR(WORKDAY.INTL(Prochaine_Echéance,0,Chômés,Tout_JF_P)=Tout_JF_P),1,0)*Sens,Chômés,Tout_JF_P),
$I32,
WORKDAY.INTL(Prochaine_Echéance,IF(OR(WORKDAY.INTL(Prochaine_Echéance,0,Chômés,Tout_JF_P)=Tout_JF_P),1,0)*Sens,Chômés,Tout_JF_P))
)),
IF($D32="","Absence de","Erreur de"))))</f>
        <v>43899</v>
      </c>
      <c r="I32" s="60" t="str">
        <f t="array" aca="1" ref="I32" ca="1">IF(OR($D32=Fériés,$D32=Ponts,NOT(NETWORKDAYS.INTL($D32,$D32,Chômés))),"date de début",IFERROR(
IF(La_Dernière_Opération&gt;EDATE($D32,100),"Perpétuel",
IF(La_Dernière_Opération&lt;TODAY(),"Terminé",La_Dernière_Opération)),IF(AND(ISNUMBER($D32),$E32=""),"périodicité","date de début")))</f>
        <v>Perpétuel</v>
      </c>
      <c r="J32" s="40" t="str">
        <f t="array" aca="1" ref="J32" ca="1">IFERROR(IF(J$4&lt;$D32,"",
IF(J$4&gt;La_Dernière_Opération,"",
IF(J$4=La_Dernière_Opération,Montant,
IF(J$4=$D32,IF(OR(J$4=Tout_JF_P,NOT(NETWORKDAYS.INTL(J$4,J$4,Chômés))),"*",Montant),
IF(_T_E=J$4,IF(OR(J$4=Tout_JF_P,NOT(NETWORKDAYS.INTL(J$4,J$4,Chômés))),"*",Montant),
IF(AND(OFFSET(J32,,-Sens)&lt;&gt;"",OR(OFFSET(J$4,,-Sens)=Tout_JF_P,NOT(NETWORKDAYS.INTL(OFFSET(J$4,,-Sens),OFFSET(J$4,,-Sens),Chômés)))),IF(OR(J$4=Tout_JF_P,NOT(NETWORKDAYS.INTL(J$4,J$4,Chômés))),"*",Montant),
"")))))),"")</f>
        <v/>
      </c>
      <c r="K32" s="40" t="str">
        <f t="array" aca="1" ref="K32" ca="1">IFERROR(IF(K$4&lt;$D32,"",
IF(K$4&gt;La_Dernière_Opération,"",
IF(K$4=La_Dernière_Opération,Montant,
IF(K$4=$D32,IF(OR(K$4=Tout_JF_P,NOT(NETWORKDAYS.INTL(K$4,K$4,Chômés))),"*",Montant),
IF(_T_E=K$4,IF(OR(K$4=Tout_JF_P,NOT(NETWORKDAYS.INTL(K$4,K$4,Chômés))),"*",Montant),
IF(AND(OFFSET(K32,,-Sens)&lt;&gt;"",OR(OFFSET(K$4,,-Sens)=Tout_JF_P,NOT(NETWORKDAYS.INTL(OFFSET(K$4,,-Sens),OFFSET(K$4,,-Sens),Chômés)))),IF(OR(K$4=Tout_JF_P,NOT(NETWORKDAYS.INTL(K$4,K$4,Chômés))),"*",Montant),
"")))))),"")</f>
        <v/>
      </c>
      <c r="L32" s="40" t="str">
        <f t="array" aca="1" ref="L32" ca="1">IFERROR(IF(L$4&lt;$D32,"",
IF(L$4&gt;La_Dernière_Opération,"",
IF(L$4=La_Dernière_Opération,Montant,
IF(L$4=$D32,IF(OR(L$4=Tout_JF_P,NOT(NETWORKDAYS.INTL(L$4,L$4,Chômés))),"*",Montant),
IF(_T_E=L$4,IF(OR(L$4=Tout_JF_P,NOT(NETWORKDAYS.INTL(L$4,L$4,Chômés))),"*",Montant),
IF(AND(OFFSET(L32,,-Sens)&lt;&gt;"",OR(OFFSET(L$4,,-Sens)=Tout_JF_P,NOT(NETWORKDAYS.INTL(OFFSET(L$4,,-Sens),OFFSET(L$4,,-Sens),Chômés)))),IF(OR(L$4=Tout_JF_P,NOT(NETWORKDAYS.INTL(L$4,L$4,Chômés))),"*",Montant),
"")))))),"")</f>
        <v/>
      </c>
      <c r="M32" s="40" t="str">
        <f t="array" aca="1" ref="M32" ca="1">IFERROR(IF(M$4&lt;$D32,"",
IF(M$4&gt;La_Dernière_Opération,"",
IF(M$4=La_Dernière_Opération,Montant,
IF(M$4=$D32,IF(OR(M$4=Tout_JF_P,NOT(NETWORKDAYS.INTL(M$4,M$4,Chômés))),"*",Montant),
IF(_T_E=M$4,IF(OR(M$4=Tout_JF_P,NOT(NETWORKDAYS.INTL(M$4,M$4,Chômés))),"*",Montant),
IF(AND(OFFSET(M32,,-Sens)&lt;&gt;"",OR(OFFSET(M$4,,-Sens)=Tout_JF_P,NOT(NETWORKDAYS.INTL(OFFSET(M$4,,-Sens),OFFSET(M$4,,-Sens),Chômés)))),IF(OR(M$4=Tout_JF_P,NOT(NETWORKDAYS.INTL(M$4,M$4,Chômés))),"*",Montant),
"")))))),"")</f>
        <v/>
      </c>
      <c r="N32" s="40" t="str">
        <f t="array" aca="1" ref="N32" ca="1">IFERROR(IF(N$4&lt;$D32,"",
IF(N$4&gt;La_Dernière_Opération,"",
IF(N$4=La_Dernière_Opération,Montant,
IF(N$4=$D32,IF(OR(N$4=Tout_JF_P,NOT(NETWORKDAYS.INTL(N$4,N$4,Chômés))),"*",Montant),
IF(_T_E=N$4,IF(OR(N$4=Tout_JF_P,NOT(NETWORKDAYS.INTL(N$4,N$4,Chômés))),"*",Montant),
IF(AND(OFFSET(N32,,-Sens)&lt;&gt;"",OR(OFFSET(N$4,,-Sens)=Tout_JF_P,NOT(NETWORKDAYS.INTL(OFFSET(N$4,,-Sens),OFFSET(N$4,,-Sens),Chômés)))),IF(OR(N$4=Tout_JF_P,NOT(NETWORKDAYS.INTL(N$4,N$4,Chômés))),"*",Montant),
"")))))),"")</f>
        <v/>
      </c>
      <c r="O32" s="40" t="str">
        <f t="array" aca="1" ref="O32" ca="1">IFERROR(IF(O$4&lt;$D32,"",
IF(O$4&gt;La_Dernière_Opération,"",
IF(O$4=La_Dernière_Opération,Montant,
IF(O$4=$D32,IF(OR(O$4=Tout_JF_P,NOT(NETWORKDAYS.INTL(O$4,O$4,Chômés))),"*",Montant),
IF(_T_E=O$4,IF(OR(O$4=Tout_JF_P,NOT(NETWORKDAYS.INTL(O$4,O$4,Chômés))),"*",Montant),
IF(AND(OFFSET(O32,,-Sens)&lt;&gt;"",OR(OFFSET(O$4,,-Sens)=Tout_JF_P,NOT(NETWORKDAYS.INTL(OFFSET(O$4,,-Sens),OFFSET(O$4,,-Sens),Chômés)))),IF(OR(O$4=Tout_JF_P,NOT(NETWORKDAYS.INTL(O$4,O$4,Chômés))),"*",Montant),
"")))))),"")</f>
        <v/>
      </c>
      <c r="P32" s="40" t="str">
        <f t="array" aca="1" ref="P32" ca="1">IFERROR(IF(P$4&lt;$D32,"",
IF(P$4&gt;La_Dernière_Opération,"",
IF(P$4=La_Dernière_Opération,Montant,
IF(P$4=$D32,IF(OR(P$4=Tout_JF_P,NOT(NETWORKDAYS.INTL(P$4,P$4,Chômés))),"*",Montant),
IF(_T_E=P$4,IF(OR(P$4=Tout_JF_P,NOT(NETWORKDAYS.INTL(P$4,P$4,Chômés))),"*",Montant),
IF(AND(OFFSET(P32,,-Sens)&lt;&gt;"",OR(OFFSET(P$4,,-Sens)=Tout_JF_P,NOT(NETWORKDAYS.INTL(OFFSET(P$4,,-Sens),OFFSET(P$4,,-Sens),Chômés)))),IF(OR(P$4=Tout_JF_P,NOT(NETWORKDAYS.INTL(P$4,P$4,Chômés))),"*",Montant),
"")))))),"")</f>
        <v/>
      </c>
      <c r="Q32" s="40" t="str">
        <f t="array" aca="1" ref="Q32" ca="1">IFERROR(IF(Q$4&lt;$D32,"",
IF(Q$4&gt;La_Dernière_Opération,"",
IF(Q$4=La_Dernière_Opération,Montant,
IF(Q$4=$D32,IF(OR(Q$4=Tout_JF_P,NOT(NETWORKDAYS.INTL(Q$4,Q$4,Chômés))),"*",Montant),
IF(_T_E=Q$4,IF(OR(Q$4=Tout_JF_P,NOT(NETWORKDAYS.INTL(Q$4,Q$4,Chômés))),"*",Montant),
IF(AND(OFFSET(Q32,,-Sens)&lt;&gt;"",OR(OFFSET(Q$4,,-Sens)=Tout_JF_P,NOT(NETWORKDAYS.INTL(OFFSET(Q$4,,-Sens),OFFSET(Q$4,,-Sens),Chômés)))),IF(OR(Q$4=Tout_JF_P,NOT(NETWORKDAYS.INTL(Q$4,Q$4,Chômés))),"*",Montant),
"")))))),"")</f>
        <v/>
      </c>
      <c r="R32" s="62" t="str">
        <f t="array" aca="1" ref="R32" ca="1">IFERROR(IF(R$4&lt;$D32,"",
IF(R$4&gt;La_Dernière_Opération,"",
IF(R$4=La_Dernière_Opération,Montant,
IF(R$4=$D32,IF(OR(R$4=Tout_JF_P,NOT(NETWORKDAYS.INTL(R$4,R$4,Chômés))),"*",Montant),
IF(_T_E=R$4,IF(OR(R$4=Tout_JF_P,NOT(NETWORKDAYS.INTL(R$4,R$4,Chômés))),"*",Montant),
IF(AND(OFFSET(R32,,-Sens)&lt;&gt;"",OR(OFFSET(R$4,,-Sens)=Tout_JF_P,NOT(NETWORKDAYS.INTL(OFFSET(R$4,,-Sens),OFFSET(R$4,,-Sens),Chômés)))),IF(OR(R$4=Tout_JF_P,NOT(NETWORKDAYS.INTL(R$4,R$4,Chômés))),"*",Montant),
"")))))),"")</f>
        <v/>
      </c>
      <c r="S32" s="62" t="str">
        <f t="array" aca="1" ref="S32" ca="1">IFERROR(IF(S$4&lt;$D32,"",
IF(S$4&gt;La_Dernière_Opération,"",
IF(S$4=La_Dernière_Opération,Montant,
IF(S$4=$D32,IF(OR(S$4=Tout_JF_P,NOT(NETWORKDAYS.INTL(S$4,S$4,Chômés))),"*",Montant),
IF(_T_E=S$4,IF(OR(S$4=Tout_JF_P,NOT(NETWORKDAYS.INTL(S$4,S$4,Chômés))),"*",Montant),
IF(AND(OFFSET(S32,,-Sens)&lt;&gt;"",OR(OFFSET(S$4,,-Sens)=Tout_JF_P,NOT(NETWORKDAYS.INTL(OFFSET(S$4,,-Sens),OFFSET(S$4,,-Sens),Chômés)))),IF(OR(S$4=Tout_JF_P,NOT(NETWORKDAYS.INTL(S$4,S$4,Chômés))),"*",Montant),
"")))))),"")</f>
        <v/>
      </c>
      <c r="T32" s="62" t="str">
        <f t="array" aca="1" ref="T32" ca="1">IFERROR(IF(T$4&lt;$D32,"",
IF(T$4&gt;La_Dernière_Opération,"",
IF(T$4=La_Dernière_Opération,Montant,
IF(T$4=$D32,IF(OR(T$4=Tout_JF_P,NOT(NETWORKDAYS.INTL(T$4,T$4,Chômés))),"*",Montant),
IF(_T_E=T$4,IF(OR(T$4=Tout_JF_P,NOT(NETWORKDAYS.INTL(T$4,T$4,Chômés))),"*",Montant),
IF(AND(OFFSET(T32,,-Sens)&lt;&gt;"",OR(OFFSET(T$4,,-Sens)=Tout_JF_P,NOT(NETWORKDAYS.INTL(OFFSET(T$4,,-Sens),OFFSET(T$4,,-Sens),Chômés)))),IF(OR(T$4=Tout_JF_P,NOT(NETWORKDAYS.INTL(T$4,T$4,Chômés))),"*",Montant),
"")))))),"")</f>
        <v/>
      </c>
      <c r="U32" s="62" t="str">
        <f t="array" aca="1" ref="U32" ca="1">IFERROR(IF(U$4&lt;$D32,"",
IF(U$4&gt;La_Dernière_Opération,"",
IF(U$4=La_Dernière_Opération,Montant,
IF(U$4=$D32,IF(OR(U$4=Tout_JF_P,NOT(NETWORKDAYS.INTL(U$4,U$4,Chômés))),"*",Montant),
IF(_T_E=U$4,IF(OR(U$4=Tout_JF_P,NOT(NETWORKDAYS.INTL(U$4,U$4,Chômés))),"*",Montant),
IF(AND(OFFSET(U32,,-Sens)&lt;&gt;"",OR(OFFSET(U$4,,-Sens)=Tout_JF_P,NOT(NETWORKDAYS.INTL(OFFSET(U$4,,-Sens),OFFSET(U$4,,-Sens),Chômés)))),IF(OR(U$4=Tout_JF_P,NOT(NETWORKDAYS.INTL(U$4,U$4,Chômés))),"*",Montant),
"")))))),"")</f>
        <v/>
      </c>
      <c r="V32" s="62" t="str">
        <f t="array" aca="1" ref="V32" ca="1">IFERROR(IF(V$4&lt;$D32,"",
IF(V$4&gt;La_Dernière_Opération,"",
IF(V$4=La_Dernière_Opération,Montant,
IF(V$4=$D32,IF(OR(V$4=Tout_JF_P,NOT(NETWORKDAYS.INTL(V$4,V$4,Chômés))),"*",Montant),
IF(_T_E=V$4,IF(OR(V$4=Tout_JF_P,NOT(NETWORKDAYS.INTL(V$4,V$4,Chômés))),"*",Montant),
IF(AND(OFFSET(V32,,-Sens)&lt;&gt;"",OR(OFFSET(V$4,,-Sens)=Tout_JF_P,NOT(NETWORKDAYS.INTL(OFFSET(V$4,,-Sens),OFFSET(V$4,,-Sens),Chômés)))),IF(OR(V$4=Tout_JF_P,NOT(NETWORKDAYS.INTL(V$4,V$4,Chômés))),"*",Montant),
"")))))),"")</f>
        <v/>
      </c>
      <c r="W32" s="62" t="str">
        <f t="array" aca="1" ref="W32" ca="1">IFERROR(IF(W$4&lt;$D32,"",
IF(W$4&gt;La_Dernière_Opération,"",
IF(W$4=La_Dernière_Opération,Montant,
IF(W$4=$D32,IF(OR(W$4=Tout_JF_P,NOT(NETWORKDAYS.INTL(W$4,W$4,Chômés))),"*",Montant),
IF(_T_E=W$4,IF(OR(W$4=Tout_JF_P,NOT(NETWORKDAYS.INTL(W$4,W$4,Chômés))),"*",Montant),
IF(AND(OFFSET(W32,,-Sens)&lt;&gt;"",OR(OFFSET(W$4,,-Sens)=Tout_JF_P,NOT(NETWORKDAYS.INTL(OFFSET(W$4,,-Sens),OFFSET(W$4,,-Sens),Chômés)))),IF(OR(W$4=Tout_JF_P,NOT(NETWORKDAYS.INTL(W$4,W$4,Chômés))),"*",Montant),
"")))))),"")</f>
        <v/>
      </c>
      <c r="X32" s="62" t="str">
        <f t="array" aca="1" ref="X32" ca="1">IFERROR(IF(X$4&lt;$D32,"",
IF(X$4&gt;La_Dernière_Opération,"",
IF(X$4=La_Dernière_Opération,Montant,
IF(X$4=$D32,IF(OR(X$4=Tout_JF_P,NOT(NETWORKDAYS.INTL(X$4,X$4,Chômés))),"*",Montant),
IF(_T_E=X$4,IF(OR(X$4=Tout_JF_P,NOT(NETWORKDAYS.INTL(X$4,X$4,Chômés))),"*",Montant),
IF(AND(OFFSET(X32,,-Sens)&lt;&gt;"",OR(OFFSET(X$4,,-Sens)=Tout_JF_P,NOT(NETWORKDAYS.INTL(OFFSET(X$4,,-Sens),OFFSET(X$4,,-Sens),Chômés)))),IF(OR(X$4=Tout_JF_P,NOT(NETWORKDAYS.INTL(X$4,X$4,Chômés))),"*",Montant),
"")))))),"")</f>
        <v/>
      </c>
      <c r="Y32" s="62" t="str">
        <f t="array" aca="1" ref="Y32" ca="1">IFERROR(IF(Y$4&lt;$D32,"",
IF(Y$4&gt;La_Dernière_Opération,"",
IF(Y$4=La_Dernière_Opération,Montant,
IF(Y$4=$D32,IF(OR(Y$4=Tout_JF_P,NOT(NETWORKDAYS.INTL(Y$4,Y$4,Chômés))),"*",Montant),
IF(_T_E=Y$4,IF(OR(Y$4=Tout_JF_P,NOT(NETWORKDAYS.INTL(Y$4,Y$4,Chômés))),"*",Montant),
IF(AND(OFFSET(Y32,,-Sens)&lt;&gt;"",OR(OFFSET(Y$4,,-Sens)=Tout_JF_P,NOT(NETWORKDAYS.INTL(OFFSET(Y$4,,-Sens),OFFSET(Y$4,,-Sens),Chômés)))),IF(OR(Y$4=Tout_JF_P,NOT(NETWORKDAYS.INTL(Y$4,Y$4,Chômés))),"*",Montant),
"")))))),"")</f>
        <v/>
      </c>
      <c r="Z32" s="62" t="str">
        <f t="array" aca="1" ref="Z32" ca="1">IFERROR(IF(Z$4&lt;$D32,"",
IF(Z$4&gt;La_Dernière_Opération,"",
IF(Z$4=La_Dernière_Opération,Montant,
IF(Z$4=$D32,IF(OR(Z$4=Tout_JF_P,NOT(NETWORKDAYS.INTL(Z$4,Z$4,Chômés))),"*",Montant),
IF(_T_E=Z$4,IF(OR(Z$4=Tout_JF_P,NOT(NETWORKDAYS.INTL(Z$4,Z$4,Chômés))),"*",Montant),
IF(AND(OFFSET(Z32,,-Sens)&lt;&gt;"",OR(OFFSET(Z$4,,-Sens)=Tout_JF_P,NOT(NETWORKDAYS.INTL(OFFSET(Z$4,,-Sens),OFFSET(Z$4,,-Sens),Chômés)))),IF(OR(Z$4=Tout_JF_P,NOT(NETWORKDAYS.INTL(Z$4,Z$4,Chômés))),"*",Montant),
"")))))),"")</f>
        <v/>
      </c>
      <c r="AA32" s="62" t="str">
        <f t="array" aca="1" ref="AA32" ca="1">IFERROR(IF(AA$4&lt;$D32,"",
IF(AA$4&gt;La_Dernière_Opération,"",
IF(AA$4=La_Dernière_Opération,Montant,
IF(AA$4=$D32,IF(OR(AA$4=Tout_JF_P,NOT(NETWORKDAYS.INTL(AA$4,AA$4,Chômés))),"*",Montant),
IF(_T_E=AA$4,IF(OR(AA$4=Tout_JF_P,NOT(NETWORKDAYS.INTL(AA$4,AA$4,Chômés))),"*",Montant),
IF(AND(OFFSET(AA32,,-Sens)&lt;&gt;"",OR(OFFSET(AA$4,,-Sens)=Tout_JF_P,NOT(NETWORKDAYS.INTL(OFFSET(AA$4,,-Sens),OFFSET(AA$4,,-Sens),Chômés)))),IF(OR(AA$4=Tout_JF_P,NOT(NETWORKDAYS.INTL(AA$4,AA$4,Chômés))),"*",Montant),
"")))))),"")</f>
        <v/>
      </c>
      <c r="AB32" s="62" t="str">
        <f t="array" aca="1" ref="AB32" ca="1">IFERROR(IF(AB$4&lt;$D32,"",
IF(AB$4&gt;La_Dernière_Opération,"",
IF(AB$4=La_Dernière_Opération,Montant,
IF(AB$4=$D32,IF(OR(AB$4=Tout_JF_P,NOT(NETWORKDAYS.INTL(AB$4,AB$4,Chômés))),"*",Montant),
IF(_T_E=AB$4,IF(OR(AB$4=Tout_JF_P,NOT(NETWORKDAYS.INTL(AB$4,AB$4,Chômés))),"*",Montant),
IF(AND(OFFSET(AB32,,-Sens)&lt;&gt;"",OR(OFFSET(AB$4,,-Sens)=Tout_JF_P,NOT(NETWORKDAYS.INTL(OFFSET(AB$4,,-Sens),OFFSET(AB$4,,-Sens),Chômés)))),IF(OR(AB$4=Tout_JF_P,NOT(NETWORKDAYS.INTL(AB$4,AB$4,Chômés))),"*",Montant),
"")))))),"")</f>
        <v/>
      </c>
      <c r="AC32" s="62" t="str">
        <f t="array" aca="1" ref="AC32" ca="1">IFERROR(IF(AC$4&lt;$D32,"",
IF(AC$4&gt;La_Dernière_Opération,"",
IF(AC$4=La_Dernière_Opération,Montant,
IF(AC$4=$D32,IF(OR(AC$4=Tout_JF_P,NOT(NETWORKDAYS.INTL(AC$4,AC$4,Chômés))),"*",Montant),
IF(_T_E=AC$4,IF(OR(AC$4=Tout_JF_P,NOT(NETWORKDAYS.INTL(AC$4,AC$4,Chômés))),"*",Montant),
IF(AND(OFFSET(AC32,,-Sens)&lt;&gt;"",OR(OFFSET(AC$4,,-Sens)=Tout_JF_P,NOT(NETWORKDAYS.INTL(OFFSET(AC$4,,-Sens),OFFSET(AC$4,,-Sens),Chômés)))),IF(OR(AC$4=Tout_JF_P,NOT(NETWORKDAYS.INTL(AC$4,AC$4,Chômés))),"*",Montant),
"")))))),"")</f>
        <v/>
      </c>
      <c r="AD32" s="62" t="str">
        <f t="array" aca="1" ref="AD32" ca="1">IFERROR(IF(AD$4&lt;$D32,"",
IF(AD$4&gt;La_Dernière_Opération,"",
IF(AD$4=La_Dernière_Opération,Montant,
IF(AD$4=$D32,IF(OR(AD$4=Tout_JF_P,NOT(NETWORKDAYS.INTL(AD$4,AD$4,Chômés))),"*",Montant),
IF(_T_E=AD$4,IF(OR(AD$4=Tout_JF_P,NOT(NETWORKDAYS.INTL(AD$4,AD$4,Chômés))),"*",Montant),
IF(AND(OFFSET(AD32,,-Sens)&lt;&gt;"",OR(OFFSET(AD$4,,-Sens)=Tout_JF_P,NOT(NETWORKDAYS.INTL(OFFSET(AD$4,,-Sens),OFFSET(AD$4,,-Sens),Chômés)))),IF(OR(AD$4=Tout_JF_P,NOT(NETWORKDAYS.INTL(AD$4,AD$4,Chômés))),"*",Montant),
"")))))),"")</f>
        <v/>
      </c>
      <c r="AE32" s="62" t="str">
        <f t="array" aca="1" ref="AE32" ca="1">IFERROR(IF(AE$4&lt;$D32,"",
IF(AE$4&gt;La_Dernière_Opération,"",
IF(AE$4=La_Dernière_Opération,Montant,
IF(AE$4=$D32,IF(OR(AE$4=Tout_JF_P,NOT(NETWORKDAYS.INTL(AE$4,AE$4,Chômés))),"*",Montant),
IF(_T_E=AE$4,IF(OR(AE$4=Tout_JF_P,NOT(NETWORKDAYS.INTL(AE$4,AE$4,Chômés))),"*",Montant),
IF(AND(OFFSET(AE32,,-Sens)&lt;&gt;"",OR(OFFSET(AE$4,,-Sens)=Tout_JF_P,NOT(NETWORKDAYS.INTL(OFFSET(AE$4,,-Sens),OFFSET(AE$4,,-Sens),Chômés)))),IF(OR(AE$4=Tout_JF_P,NOT(NETWORKDAYS.INTL(AE$4,AE$4,Chômés))),"*",Montant),
"")))))),"")</f>
        <v/>
      </c>
      <c r="AF32" s="62" t="str">
        <f t="array" aca="1" ref="AF32" ca="1">IFERROR(IF(AF$4&lt;$D32,"",
IF(AF$4&gt;La_Dernière_Opération,"",
IF(AF$4=La_Dernière_Opération,Montant,
IF(AF$4=$D32,IF(OR(AF$4=Tout_JF_P,NOT(NETWORKDAYS.INTL(AF$4,AF$4,Chômés))),"*",Montant),
IF(_T_E=AF$4,IF(OR(AF$4=Tout_JF_P,NOT(NETWORKDAYS.INTL(AF$4,AF$4,Chômés))),"*",Montant),
IF(AND(OFFSET(AF32,,-Sens)&lt;&gt;"",OR(OFFSET(AF$4,,-Sens)=Tout_JF_P,NOT(NETWORKDAYS.INTL(OFFSET(AF$4,,-Sens),OFFSET(AF$4,,-Sens),Chômés)))),IF(OR(AF$4=Tout_JF_P,NOT(NETWORKDAYS.INTL(AF$4,AF$4,Chômés))),"*",Montant),
"")))))),"")</f>
        <v>VM</v>
      </c>
      <c r="AG32" s="62" t="str">
        <f t="array" aca="1" ref="AG32" ca="1">IFERROR(IF(AG$4&lt;$D32,"",
IF(AG$4&gt;La_Dernière_Opération,"",
IF(AG$4=La_Dernière_Opération,Montant,
IF(AG$4=$D32,IF(OR(AG$4=Tout_JF_P,NOT(NETWORKDAYS.INTL(AG$4,AG$4,Chômés))),"*",Montant),
IF(_T_E=AG$4,IF(OR(AG$4=Tout_JF_P,NOT(NETWORKDAYS.INTL(AG$4,AG$4,Chômés))),"*",Montant),
IF(AND(OFFSET(AG32,,-Sens)&lt;&gt;"",OR(OFFSET(AG$4,,-Sens)=Tout_JF_P,NOT(NETWORKDAYS.INTL(OFFSET(AG$4,,-Sens),OFFSET(AG$4,,-Sens),Chômés)))),IF(OR(AG$4=Tout_JF_P,NOT(NETWORKDAYS.INTL(AG$4,AG$4,Chômés))),"*",Montant),
"")))))),"")</f>
        <v/>
      </c>
      <c r="AH32" s="62" t="str">
        <f t="array" aca="1" ref="AH32" ca="1">IFERROR(IF(AH$4&lt;$D32,"",
IF(AH$4&gt;La_Dernière_Opération,"",
IF(AH$4=La_Dernière_Opération,Montant,
IF(AH$4=$D32,IF(OR(AH$4=Tout_JF_P,NOT(NETWORKDAYS.INTL(AH$4,AH$4,Chômés))),"*",Montant),
IF(_T_E=AH$4,IF(OR(AH$4=Tout_JF_P,NOT(NETWORKDAYS.INTL(AH$4,AH$4,Chômés))),"*",Montant),
IF(AND(OFFSET(AH32,,-Sens)&lt;&gt;"",OR(OFFSET(AH$4,,-Sens)=Tout_JF_P,NOT(NETWORKDAYS.INTL(OFFSET(AH$4,,-Sens),OFFSET(AH$4,,-Sens),Chômés)))),IF(OR(AH$4=Tout_JF_P,NOT(NETWORKDAYS.INTL(AH$4,AH$4,Chômés))),"*",Montant),
"")))))),"")</f>
        <v/>
      </c>
      <c r="AI32" s="62" t="str">
        <f t="array" aca="1" ref="AI32" ca="1">IFERROR(IF(AI$4&lt;$D32,"",
IF(AI$4&gt;La_Dernière_Opération,"",
IF(AI$4=La_Dernière_Opération,Montant,
IF(AI$4=$D32,IF(OR(AI$4=Tout_JF_P,NOT(NETWORKDAYS.INTL(AI$4,AI$4,Chômés))),"*",Montant),
IF(_T_E=AI$4,IF(OR(AI$4=Tout_JF_P,NOT(NETWORKDAYS.INTL(AI$4,AI$4,Chômés))),"*",Montant),
IF(AND(OFFSET(AI32,,-Sens)&lt;&gt;"",OR(OFFSET(AI$4,,-Sens)=Tout_JF_P,NOT(NETWORKDAYS.INTL(OFFSET(AI$4,,-Sens),OFFSET(AI$4,,-Sens),Chômés)))),IF(OR(AI$4=Tout_JF_P,NOT(NETWORKDAYS.INTL(AI$4,AI$4,Chômés))),"*",Montant),
"")))))),"")</f>
        <v/>
      </c>
      <c r="AJ32" s="62" t="str">
        <f t="array" aca="1" ref="AJ32" ca="1">IFERROR(IF(AJ$4&lt;$D32,"",
IF(AJ$4&gt;La_Dernière_Opération,"",
IF(AJ$4=La_Dernière_Opération,Montant,
IF(AJ$4=$D32,IF(OR(AJ$4=Tout_JF_P,NOT(NETWORKDAYS.INTL(AJ$4,AJ$4,Chômés))),"*",Montant),
IF(_T_E=AJ$4,IF(OR(AJ$4=Tout_JF_P,NOT(NETWORKDAYS.INTL(AJ$4,AJ$4,Chômés))),"*",Montant),
IF(AND(OFFSET(AJ32,,-Sens)&lt;&gt;"",OR(OFFSET(AJ$4,,-Sens)=Tout_JF_P,NOT(NETWORKDAYS.INTL(OFFSET(AJ$4,,-Sens),OFFSET(AJ$4,,-Sens),Chômés)))),IF(OR(AJ$4=Tout_JF_P,NOT(NETWORKDAYS.INTL(AJ$4,AJ$4,Chômés))),"*",Montant),
"")))))),"")</f>
        <v/>
      </c>
      <c r="AK32" s="62" t="str">
        <f t="array" aca="1" ref="AK32" ca="1">IFERROR(IF(AK$4&lt;$D32,"",
IF(AK$4&gt;La_Dernière_Opération,"",
IF(AK$4=La_Dernière_Opération,Montant,
IF(AK$4=$D32,IF(OR(AK$4=Tout_JF_P,NOT(NETWORKDAYS.INTL(AK$4,AK$4,Chômés))),"*",Montant),
IF(_T_E=AK$4,IF(OR(AK$4=Tout_JF_P,NOT(NETWORKDAYS.INTL(AK$4,AK$4,Chômés))),"*",Montant),
IF(AND(OFFSET(AK32,,-Sens)&lt;&gt;"",OR(OFFSET(AK$4,,-Sens)=Tout_JF_P,NOT(NETWORKDAYS.INTL(OFFSET(AK$4,,-Sens),OFFSET(AK$4,,-Sens),Chômés)))),IF(OR(AK$4=Tout_JF_P,NOT(NETWORKDAYS.INTL(AK$4,AK$4,Chômés))),"*",Montant),
"")))))),"")</f>
        <v/>
      </c>
      <c r="AL32" s="62" t="str">
        <f t="array" aca="1" ref="AL32" ca="1">IFERROR(IF(AL$4&lt;$D32,"",
IF(AL$4&gt;La_Dernière_Opération,"",
IF(AL$4=La_Dernière_Opération,Montant,
IF(AL$4=$D32,IF(OR(AL$4=Tout_JF_P,NOT(NETWORKDAYS.INTL(AL$4,AL$4,Chômés))),"*",Montant),
IF(_T_E=AL$4,IF(OR(AL$4=Tout_JF_P,NOT(NETWORKDAYS.INTL(AL$4,AL$4,Chômés))),"*",Montant),
IF(AND(OFFSET(AL32,,-Sens)&lt;&gt;"",OR(OFFSET(AL$4,,-Sens)=Tout_JF_P,NOT(NETWORKDAYS.INTL(OFFSET(AL$4,,-Sens),OFFSET(AL$4,,-Sens),Chômés)))),IF(OR(AL$4=Tout_JF_P,NOT(NETWORKDAYS.INTL(AL$4,AL$4,Chômés))),"*",Montant),
"")))))),"")</f>
        <v/>
      </c>
      <c r="AM32" s="62" t="str">
        <f t="array" aca="1" ref="AM32" ca="1">IFERROR(IF(AM$4&lt;$D32,"",
IF(AM$4&gt;La_Dernière_Opération,"",
IF(AM$4=La_Dernière_Opération,Montant,
IF(AM$4=$D32,IF(OR(AM$4=Tout_JF_P,NOT(NETWORKDAYS.INTL(AM$4,AM$4,Chômés))),"*",Montant),
IF(_T_E=AM$4,IF(OR(AM$4=Tout_JF_P,NOT(NETWORKDAYS.INTL(AM$4,AM$4,Chômés))),"*",Montant),
IF(AND(OFFSET(AM32,,-Sens)&lt;&gt;"",OR(OFFSET(AM$4,,-Sens)=Tout_JF_P,NOT(NETWORKDAYS.INTL(OFFSET(AM$4,,-Sens),OFFSET(AM$4,,-Sens),Chômés)))),IF(OR(AM$4=Tout_JF_P,NOT(NETWORKDAYS.INTL(AM$4,AM$4,Chômés))),"*",Montant),
"")))))),"")</f>
        <v/>
      </c>
      <c r="AN32" s="62" t="str">
        <f t="array" aca="1" ref="AN32" ca="1">IFERROR(IF(AN$4&lt;$D32,"",
IF(AN$4&gt;La_Dernière_Opération,"",
IF(AN$4=La_Dernière_Opération,Montant,
IF(AN$4=$D32,IF(OR(AN$4=Tout_JF_P,NOT(NETWORKDAYS.INTL(AN$4,AN$4,Chômés))),"*",Montant),
IF(_T_E=AN$4,IF(OR(AN$4=Tout_JF_P,NOT(NETWORKDAYS.INTL(AN$4,AN$4,Chômés))),"*",Montant),
IF(AND(OFFSET(AN32,,-Sens)&lt;&gt;"",OR(OFFSET(AN$4,,-Sens)=Tout_JF_P,NOT(NETWORKDAYS.INTL(OFFSET(AN$4,,-Sens),OFFSET(AN$4,,-Sens),Chômés)))),IF(OR(AN$4=Tout_JF_P,NOT(NETWORKDAYS.INTL(AN$4,AN$4,Chômés))),"*",Montant),
"")))))),"")</f>
        <v/>
      </c>
      <c r="AO32" s="62" t="str">
        <f t="array" aca="1" ref="AO32" ca="1">IFERROR(IF(AO$4&lt;$D32,"",
IF(AO$4&gt;La_Dernière_Opération,"",
IF(AO$4=La_Dernière_Opération,Montant,
IF(AO$4=$D32,IF(OR(AO$4=Tout_JF_P,NOT(NETWORKDAYS.INTL(AO$4,AO$4,Chômés))),"*",Montant),
IF(_T_E=AO$4,IF(OR(AO$4=Tout_JF_P,NOT(NETWORKDAYS.INTL(AO$4,AO$4,Chômés))),"*",Montant),
IF(AND(OFFSET(AO32,,-Sens)&lt;&gt;"",OR(OFFSET(AO$4,,-Sens)=Tout_JF_P,NOT(NETWORKDAYS.INTL(OFFSET(AO$4,,-Sens),OFFSET(AO$4,,-Sens),Chômés)))),IF(OR(AO$4=Tout_JF_P,NOT(NETWORKDAYS.INTL(AO$4,AO$4,Chômés))),"*",Montant),
"")))))),"")</f>
        <v/>
      </c>
      <c r="AP32" s="62" t="str">
        <f t="array" aca="1" ref="AP32" ca="1">IFERROR(IF(AP$4&lt;$D32,"",
IF(AP$4&gt;La_Dernière_Opération,"",
IF(AP$4=La_Dernière_Opération,Montant,
IF(AP$4=$D32,IF(OR(AP$4=Tout_JF_P,NOT(NETWORKDAYS.INTL(AP$4,AP$4,Chômés))),"*",Montant),
IF(_T_E=AP$4,IF(OR(AP$4=Tout_JF_P,NOT(NETWORKDAYS.INTL(AP$4,AP$4,Chômés))),"*",Montant),
IF(AND(OFFSET(AP32,,-Sens)&lt;&gt;"",OR(OFFSET(AP$4,,-Sens)=Tout_JF_P,NOT(NETWORKDAYS.INTL(OFFSET(AP$4,,-Sens),OFFSET(AP$4,,-Sens),Chômés)))),IF(OR(AP$4=Tout_JF_P,NOT(NETWORKDAYS.INTL(AP$4,AP$4,Chômés))),"*",Montant),
"")))))),"")</f>
        <v/>
      </c>
      <c r="AQ32" s="62" t="str">
        <f t="array" aca="1" ref="AQ32" ca="1">IFERROR(IF(AQ$4&lt;$D32,"",
IF(AQ$4&gt;La_Dernière_Opération,"",
IF(AQ$4=La_Dernière_Opération,Montant,
IF(AQ$4=$D32,IF(OR(AQ$4=Tout_JF_P,NOT(NETWORKDAYS.INTL(AQ$4,AQ$4,Chômés))),"*",Montant),
IF(_T_E=AQ$4,IF(OR(AQ$4=Tout_JF_P,NOT(NETWORKDAYS.INTL(AQ$4,AQ$4,Chômés))),"*",Montant),
IF(AND(OFFSET(AQ32,,-Sens)&lt;&gt;"",OR(OFFSET(AQ$4,,-Sens)=Tout_JF_P,NOT(NETWORKDAYS.INTL(OFFSET(AQ$4,,-Sens),OFFSET(AQ$4,,-Sens),Chômés)))),IF(OR(AQ$4=Tout_JF_P,NOT(NETWORKDAYS.INTL(AQ$4,AQ$4,Chômés))),"*",Montant),
"")))))),"")</f>
        <v/>
      </c>
      <c r="AR32" s="62" t="str">
        <f t="array" aca="1" ref="AR32" ca="1">IFERROR(IF(AR$4&lt;$D32,"",
IF(AR$4&gt;La_Dernière_Opération,"",
IF(AR$4=La_Dernière_Opération,Montant,
IF(AR$4=$D32,IF(OR(AR$4=Tout_JF_P,NOT(NETWORKDAYS.INTL(AR$4,AR$4,Chômés))),"*",Montant),
IF(_T_E=AR$4,IF(OR(AR$4=Tout_JF_P,NOT(NETWORKDAYS.INTL(AR$4,AR$4,Chômés))),"*",Montant),
IF(AND(OFFSET(AR32,,-Sens)&lt;&gt;"",OR(OFFSET(AR$4,,-Sens)=Tout_JF_P,NOT(NETWORKDAYS.INTL(OFFSET(AR$4,,-Sens),OFFSET(AR$4,,-Sens),Chômés)))),IF(OR(AR$4=Tout_JF_P,NOT(NETWORKDAYS.INTL(AR$4,AR$4,Chômés))),"*",Montant),
"")))))),"")</f>
        <v/>
      </c>
      <c r="AS32" s="62" t="str">
        <f t="array" aca="1" ref="AS32" ca="1">IFERROR(IF(AS$4&lt;$D32,"",
IF(AS$4&gt;La_Dernière_Opération,"",
IF(AS$4=La_Dernière_Opération,Montant,
IF(AS$4=$D32,IF(OR(AS$4=Tout_JF_P,NOT(NETWORKDAYS.INTL(AS$4,AS$4,Chômés))),"*",Montant),
IF(_T_E=AS$4,IF(OR(AS$4=Tout_JF_P,NOT(NETWORKDAYS.INTL(AS$4,AS$4,Chômés))),"*",Montant),
IF(AND(OFFSET(AS32,,-Sens)&lt;&gt;"",OR(OFFSET(AS$4,,-Sens)=Tout_JF_P,NOT(NETWORKDAYS.INTL(OFFSET(AS$4,,-Sens),OFFSET(AS$4,,-Sens),Chômés)))),IF(OR(AS$4=Tout_JF_P,NOT(NETWORKDAYS.INTL(AS$4,AS$4,Chômés))),"*",Montant),
"")))))),"")</f>
        <v/>
      </c>
      <c r="AT32" s="62" t="str">
        <f t="array" aca="1" ref="AT32" ca="1">IFERROR(IF(AT$4&lt;$D32,"",
IF(AT$4&gt;La_Dernière_Opération,"",
IF(AT$4=La_Dernière_Opération,Montant,
IF(AT$4=$D32,IF(OR(AT$4=Tout_JF_P,NOT(NETWORKDAYS.INTL(AT$4,AT$4,Chômés))),"*",Montant),
IF(_T_E=AT$4,IF(OR(AT$4=Tout_JF_P,NOT(NETWORKDAYS.INTL(AT$4,AT$4,Chômés))),"*",Montant),
IF(AND(OFFSET(AT32,,-Sens)&lt;&gt;"",OR(OFFSET(AT$4,,-Sens)=Tout_JF_P,NOT(NETWORKDAYS.INTL(OFFSET(AT$4,,-Sens),OFFSET(AT$4,,-Sens),Chômés)))),IF(OR(AT$4=Tout_JF_P,NOT(NETWORKDAYS.INTL(AT$4,AT$4,Chômés))),"*",Montant),
"")))))),"")</f>
        <v/>
      </c>
      <c r="AU32" s="62" t="str">
        <f t="array" aca="1" ref="AU32" ca="1">IFERROR(IF(AU$4&lt;$D32,"",
IF(AU$4&gt;La_Dernière_Opération,"",
IF(AU$4=La_Dernière_Opération,Montant,
IF(AU$4=$D32,IF(OR(AU$4=Tout_JF_P,NOT(NETWORKDAYS.INTL(AU$4,AU$4,Chômés))),"*",Montant),
IF(_T_E=AU$4,IF(OR(AU$4=Tout_JF_P,NOT(NETWORKDAYS.INTL(AU$4,AU$4,Chômés))),"*",Montant),
IF(AND(OFFSET(AU32,,-Sens)&lt;&gt;"",OR(OFFSET(AU$4,,-Sens)=Tout_JF_P,NOT(NETWORKDAYS.INTL(OFFSET(AU$4,,-Sens),OFFSET(AU$4,,-Sens),Chômés)))),IF(OR(AU$4=Tout_JF_P,NOT(NETWORKDAYS.INTL(AU$4,AU$4,Chômés))),"*",Montant),
"")))))),"")</f>
        <v/>
      </c>
      <c r="AV32" s="62" t="str">
        <f t="array" aca="1" ref="AV32" ca="1">IFERROR(IF(AV$4&lt;$D32,"",
IF(AV$4&gt;La_Dernière_Opération,"",
IF(AV$4=La_Dernière_Opération,Montant,
IF(AV$4=$D32,IF(OR(AV$4=Tout_JF_P,NOT(NETWORKDAYS.INTL(AV$4,AV$4,Chômés))),"*",Montant),
IF(_T_E=AV$4,IF(OR(AV$4=Tout_JF_P,NOT(NETWORKDAYS.INTL(AV$4,AV$4,Chômés))),"*",Montant),
IF(AND(OFFSET(AV32,,-Sens)&lt;&gt;"",OR(OFFSET(AV$4,,-Sens)=Tout_JF_P,NOT(NETWORKDAYS.INTL(OFFSET(AV$4,,-Sens),OFFSET(AV$4,,-Sens),Chômés)))),IF(OR(AV$4=Tout_JF_P,NOT(NETWORKDAYS.INTL(AV$4,AV$4,Chômés))),"*",Montant),
"")))))),"")</f>
        <v/>
      </c>
      <c r="AW32" s="62" t="str">
        <f t="array" aca="1" ref="AW32" ca="1">IFERROR(IF(AW$4&lt;$D32,"",
IF(AW$4&gt;La_Dernière_Opération,"",
IF(AW$4=La_Dernière_Opération,Montant,
IF(AW$4=$D32,IF(OR(AW$4=Tout_JF_P,NOT(NETWORKDAYS.INTL(AW$4,AW$4,Chômés))),"*",Montant),
IF(_T_E=AW$4,IF(OR(AW$4=Tout_JF_P,NOT(NETWORKDAYS.INTL(AW$4,AW$4,Chômés))),"*",Montant),
IF(AND(OFFSET(AW32,,-Sens)&lt;&gt;"",OR(OFFSET(AW$4,,-Sens)=Tout_JF_P,NOT(NETWORKDAYS.INTL(OFFSET(AW$4,,-Sens),OFFSET(AW$4,,-Sens),Chômés)))),IF(OR(AW$4=Tout_JF_P,NOT(NETWORKDAYS.INTL(AW$4,AW$4,Chômés))),"*",Montant),
"")))))),"")</f>
        <v/>
      </c>
      <c r="AX32" s="62" t="str">
        <f t="array" aca="1" ref="AX32" ca="1">IFERROR(IF(AX$4&lt;$D32,"",
IF(AX$4&gt;La_Dernière_Opération,"",
IF(AX$4=La_Dernière_Opération,Montant,
IF(AX$4=$D32,IF(OR(AX$4=Tout_JF_P,NOT(NETWORKDAYS.INTL(AX$4,AX$4,Chômés))),"*",Montant),
IF(_T_E=AX$4,IF(OR(AX$4=Tout_JF_P,NOT(NETWORKDAYS.INTL(AX$4,AX$4,Chômés))),"*",Montant),
IF(AND(OFFSET(AX32,,-Sens)&lt;&gt;"",OR(OFFSET(AX$4,,-Sens)=Tout_JF_P,NOT(NETWORKDAYS.INTL(OFFSET(AX$4,,-Sens),OFFSET(AX$4,,-Sens),Chômés)))),IF(OR(AX$4=Tout_JF_P,NOT(NETWORKDAYS.INTL(AX$4,AX$4,Chômés))),"*",Montant),
"")))))),"")</f>
        <v/>
      </c>
    </row>
    <row r="33" spans="1:50" ht="26.25" x14ac:dyDescent="0.25">
      <c r="A33" s="63" t="s">
        <v>140</v>
      </c>
      <c r="B33" s="44" t="s">
        <v>166</v>
      </c>
      <c r="C33" s="35"/>
      <c r="D33" s="56">
        <v>43847</v>
      </c>
      <c r="E33" s="30" t="s">
        <v>52</v>
      </c>
      <c r="F33" s="30">
        <v>10000</v>
      </c>
      <c r="G33" s="35"/>
      <c r="H33" s="56">
        <f t="array" aca="1" ref="H33" ca="1">IF(OR($D33=Fériés,$D33=Ponts,NOT(NETWORKDAYS.INTL($D33,$D33,Chômés))),"Erreur de",IF($D33="","Absence de",IFERROR(
IF($I33="Terminé","Opération",
IF(TODAY()&lt;=$D33,$D33,
IF($I33&lt;WORKDAY.INTL(Prochaine_Echéance,IF(OR(WORKDAY.INTL(Prochaine_Echéance,0,Chômés,Tout_JF_P)=Tout_JF_P),1,0)*Sens,Chômés,Tout_JF_P),
$I33,
WORKDAY.INTL(Prochaine_Echéance,IF(OR(WORKDAY.INTL(Prochaine_Echéance,0,Chômés,Tout_JF_P)=Tout_JF_P),1,0)*Sens,Chômés,Tout_JF_P))
)),
IF($D33="","Absence de","Erreur de"))))</f>
        <v>43907</v>
      </c>
      <c r="I33" s="60" t="str">
        <f t="array" aca="1" ref="I33" ca="1">IF(OR($D33=Fériés,$D33=Ponts,NOT(NETWORKDAYS.INTL($D33,$D33,Chômés))),"date de début",IFERROR(
IF(La_Dernière_Opération&gt;EDATE($D33,100),"Perpétuel",
IF(La_Dernière_Opération&lt;TODAY(),"Terminé",La_Dernière_Opération)),IF(AND(ISNUMBER($D33),$E33=""),"périodicité","date de début")))</f>
        <v>Perpétuel</v>
      </c>
      <c r="J33" s="40" t="str">
        <f t="array" aca="1" ref="J33" ca="1">IFERROR(IF(J$4&lt;$D33,"",
IF(J$4&gt;La_Dernière_Opération,"",
IF(J$4=La_Dernière_Opération,Montant,
IF(J$4=$D33,IF(OR(J$4=Tout_JF_P,NOT(NETWORKDAYS.INTL(J$4,J$4,Chômés))),"*",Montant),
IF(_T_E=J$4,IF(OR(J$4=Tout_JF_P,NOT(NETWORKDAYS.INTL(J$4,J$4,Chômés))),"*",Montant),
IF(AND(OFFSET(J33,,-Sens)&lt;&gt;"",OR(OFFSET(J$4,,-Sens)=Tout_JF_P,NOT(NETWORKDAYS.INTL(OFFSET(J$4,,-Sens),OFFSET(J$4,,-Sens),Chômés)))),IF(OR(J$4=Tout_JF_P,NOT(NETWORKDAYS.INTL(J$4,J$4,Chômés))),"*",Montant),
"")))))),"")</f>
        <v/>
      </c>
      <c r="K33" s="40" t="str">
        <f t="array" aca="1" ref="K33" ca="1">IFERROR(IF(K$4&lt;$D33,"",
IF(K$4&gt;La_Dernière_Opération,"",
IF(K$4=La_Dernière_Opération,Montant,
IF(K$4=$D33,IF(OR(K$4=Tout_JF_P,NOT(NETWORKDAYS.INTL(K$4,K$4,Chômés))),"*",Montant),
IF(_T_E=K$4,IF(OR(K$4=Tout_JF_P,NOT(NETWORKDAYS.INTL(K$4,K$4,Chômés))),"*",Montant),
IF(AND(OFFSET(K33,,-Sens)&lt;&gt;"",OR(OFFSET(K$4,,-Sens)=Tout_JF_P,NOT(NETWORKDAYS.INTL(OFFSET(K$4,,-Sens),OFFSET(K$4,,-Sens),Chômés)))),IF(OR(K$4=Tout_JF_P,NOT(NETWORKDAYS.INTL(K$4,K$4,Chômés))),"*",Montant),
"")))))),"")</f>
        <v>VM</v>
      </c>
      <c r="L33" s="40" t="str">
        <f t="array" aca="1" ref="L33" ca="1">IFERROR(IF(L$4&lt;$D33,"",
IF(L$4&gt;La_Dernière_Opération,"",
IF(L$4=La_Dernière_Opération,Montant,
IF(L$4=$D33,IF(OR(L$4=Tout_JF_P,NOT(NETWORKDAYS.INTL(L$4,L$4,Chômés))),"*",Montant),
IF(_T_E=L$4,IF(OR(L$4=Tout_JF_P,NOT(NETWORKDAYS.INTL(L$4,L$4,Chômés))),"*",Montant),
IF(AND(OFFSET(L33,,-Sens)&lt;&gt;"",OR(OFFSET(L$4,,-Sens)=Tout_JF_P,NOT(NETWORKDAYS.INTL(OFFSET(L$4,,-Sens),OFFSET(L$4,,-Sens),Chômés)))),IF(OR(L$4=Tout_JF_P,NOT(NETWORKDAYS.INTL(L$4,L$4,Chômés))),"*",Montant),
"")))))),"")</f>
        <v/>
      </c>
      <c r="M33" s="40" t="str">
        <f t="array" aca="1" ref="M33" ca="1">IFERROR(IF(M$4&lt;$D33,"",
IF(M$4&gt;La_Dernière_Opération,"",
IF(M$4=La_Dernière_Opération,Montant,
IF(M$4=$D33,IF(OR(M$4=Tout_JF_P,NOT(NETWORKDAYS.INTL(M$4,M$4,Chômés))),"*",Montant),
IF(_T_E=M$4,IF(OR(M$4=Tout_JF_P,NOT(NETWORKDAYS.INTL(M$4,M$4,Chômés))),"*",Montant),
IF(AND(OFFSET(M33,,-Sens)&lt;&gt;"",OR(OFFSET(M$4,,-Sens)=Tout_JF_P,NOT(NETWORKDAYS.INTL(OFFSET(M$4,,-Sens),OFFSET(M$4,,-Sens),Chômés)))),IF(OR(M$4=Tout_JF_P,NOT(NETWORKDAYS.INTL(M$4,M$4,Chômés))),"*",Montant),
"")))))),"")</f>
        <v/>
      </c>
      <c r="N33" s="40" t="str">
        <f t="array" aca="1" ref="N33" ca="1">IFERROR(IF(N$4&lt;$D33,"",
IF(N$4&gt;La_Dernière_Opération,"",
IF(N$4=La_Dernière_Opération,Montant,
IF(N$4=$D33,IF(OR(N$4=Tout_JF_P,NOT(NETWORKDAYS.INTL(N$4,N$4,Chômés))),"*",Montant),
IF(_T_E=N$4,IF(OR(N$4=Tout_JF_P,NOT(NETWORKDAYS.INTL(N$4,N$4,Chômés))),"*",Montant),
IF(AND(OFFSET(N33,,-Sens)&lt;&gt;"",OR(OFFSET(N$4,,-Sens)=Tout_JF_P,NOT(NETWORKDAYS.INTL(OFFSET(N$4,,-Sens),OFFSET(N$4,,-Sens),Chômés)))),IF(OR(N$4=Tout_JF_P,NOT(NETWORKDAYS.INTL(N$4,N$4,Chômés))),"*",Montant),
"")))))),"")</f>
        <v/>
      </c>
      <c r="O33" s="40" t="str">
        <f t="array" aca="1" ref="O33" ca="1">IFERROR(IF(O$4&lt;$D33,"",
IF(O$4&gt;La_Dernière_Opération,"",
IF(O$4=La_Dernière_Opération,Montant,
IF(O$4=$D33,IF(OR(O$4=Tout_JF_P,NOT(NETWORKDAYS.INTL(O$4,O$4,Chômés))),"*",Montant),
IF(_T_E=O$4,IF(OR(O$4=Tout_JF_P,NOT(NETWORKDAYS.INTL(O$4,O$4,Chômés))),"*",Montant),
IF(AND(OFFSET(O33,,-Sens)&lt;&gt;"",OR(OFFSET(O$4,,-Sens)=Tout_JF_P,NOT(NETWORKDAYS.INTL(OFFSET(O$4,,-Sens),OFFSET(O$4,,-Sens),Chômés)))),IF(OR(O$4=Tout_JF_P,NOT(NETWORKDAYS.INTL(O$4,O$4,Chômés))),"*",Montant),
"")))))),"")</f>
        <v/>
      </c>
      <c r="P33" s="40" t="str">
        <f t="array" aca="1" ref="P33" ca="1">IFERROR(IF(P$4&lt;$D33,"",
IF(P$4&gt;La_Dernière_Opération,"",
IF(P$4=La_Dernière_Opération,Montant,
IF(P$4=$D33,IF(OR(P$4=Tout_JF_P,NOT(NETWORKDAYS.INTL(P$4,P$4,Chômés))),"*",Montant),
IF(_T_E=P$4,IF(OR(P$4=Tout_JF_P,NOT(NETWORKDAYS.INTL(P$4,P$4,Chômés))),"*",Montant),
IF(AND(OFFSET(P33,,-Sens)&lt;&gt;"",OR(OFFSET(P$4,,-Sens)=Tout_JF_P,NOT(NETWORKDAYS.INTL(OFFSET(P$4,,-Sens),OFFSET(P$4,,-Sens),Chômés)))),IF(OR(P$4=Tout_JF_P,NOT(NETWORKDAYS.INTL(P$4,P$4,Chômés))),"*",Montant),
"")))))),"")</f>
        <v/>
      </c>
      <c r="Q33" s="40" t="str">
        <f t="array" aca="1" ref="Q33" ca="1">IFERROR(IF(Q$4&lt;$D33,"",
IF(Q$4&gt;La_Dernière_Opération,"",
IF(Q$4=La_Dernière_Opération,Montant,
IF(Q$4=$D33,IF(OR(Q$4=Tout_JF_P,NOT(NETWORKDAYS.INTL(Q$4,Q$4,Chômés))),"*",Montant),
IF(_T_E=Q$4,IF(OR(Q$4=Tout_JF_P,NOT(NETWORKDAYS.INTL(Q$4,Q$4,Chômés))),"*",Montant),
IF(AND(OFFSET(Q33,,-Sens)&lt;&gt;"",OR(OFFSET(Q$4,,-Sens)=Tout_JF_P,NOT(NETWORKDAYS.INTL(OFFSET(Q$4,,-Sens),OFFSET(Q$4,,-Sens),Chômés)))),IF(OR(Q$4=Tout_JF_P,NOT(NETWORKDAYS.INTL(Q$4,Q$4,Chômés))),"*",Montant),
"")))))),"")</f>
        <v/>
      </c>
      <c r="R33" s="62" t="str">
        <f t="array" aca="1" ref="R33" ca="1">IFERROR(IF(R$4&lt;$D33,"",
IF(R$4&gt;La_Dernière_Opération,"",
IF(R$4=La_Dernière_Opération,Montant,
IF(R$4=$D33,IF(OR(R$4=Tout_JF_P,NOT(NETWORKDAYS.INTL(R$4,R$4,Chômés))),"*",Montant),
IF(_T_E=R$4,IF(OR(R$4=Tout_JF_P,NOT(NETWORKDAYS.INTL(R$4,R$4,Chômés))),"*",Montant),
IF(AND(OFFSET(R33,,-Sens)&lt;&gt;"",OR(OFFSET(R$4,,-Sens)=Tout_JF_P,NOT(NETWORKDAYS.INTL(OFFSET(R$4,,-Sens),OFFSET(R$4,,-Sens),Chômés)))),IF(OR(R$4=Tout_JF_P,NOT(NETWORKDAYS.INTL(R$4,R$4,Chômés))),"*",Montant),
"")))))),"")</f>
        <v/>
      </c>
      <c r="S33" s="62" t="str">
        <f t="array" aca="1" ref="S33" ca="1">IFERROR(IF(S$4&lt;$D33,"",
IF(S$4&gt;La_Dernière_Opération,"",
IF(S$4=La_Dernière_Opération,Montant,
IF(S$4=$D33,IF(OR(S$4=Tout_JF_P,NOT(NETWORKDAYS.INTL(S$4,S$4,Chômés))),"*",Montant),
IF(_T_E=S$4,IF(OR(S$4=Tout_JF_P,NOT(NETWORKDAYS.INTL(S$4,S$4,Chômés))),"*",Montant),
IF(AND(OFFSET(S33,,-Sens)&lt;&gt;"",OR(OFFSET(S$4,,-Sens)=Tout_JF_P,NOT(NETWORKDAYS.INTL(OFFSET(S$4,,-Sens),OFFSET(S$4,,-Sens),Chômés)))),IF(OR(S$4=Tout_JF_P,NOT(NETWORKDAYS.INTL(S$4,S$4,Chômés))),"*",Montant),
"")))))),"")</f>
        <v/>
      </c>
      <c r="T33" s="62" t="str">
        <f t="array" aca="1" ref="T33" ca="1">IFERROR(IF(T$4&lt;$D33,"",
IF(T$4&gt;La_Dernière_Opération,"",
IF(T$4=La_Dernière_Opération,Montant,
IF(T$4=$D33,IF(OR(T$4=Tout_JF_P,NOT(NETWORKDAYS.INTL(T$4,T$4,Chômés))),"*",Montant),
IF(_T_E=T$4,IF(OR(T$4=Tout_JF_P,NOT(NETWORKDAYS.INTL(T$4,T$4,Chômés))),"*",Montant),
IF(AND(OFFSET(T33,,-Sens)&lt;&gt;"",OR(OFFSET(T$4,,-Sens)=Tout_JF_P,NOT(NETWORKDAYS.INTL(OFFSET(T$4,,-Sens),OFFSET(T$4,,-Sens),Chômés)))),IF(OR(T$4=Tout_JF_P,NOT(NETWORKDAYS.INTL(T$4,T$4,Chômés))),"*",Montant),
"")))))),"")</f>
        <v/>
      </c>
      <c r="U33" s="62" t="str">
        <f t="array" aca="1" ref="U33" ca="1">IFERROR(IF(U$4&lt;$D33,"",
IF(U$4&gt;La_Dernière_Opération,"",
IF(U$4=La_Dernière_Opération,Montant,
IF(U$4=$D33,IF(OR(U$4=Tout_JF_P,NOT(NETWORKDAYS.INTL(U$4,U$4,Chômés))),"*",Montant),
IF(_T_E=U$4,IF(OR(U$4=Tout_JF_P,NOT(NETWORKDAYS.INTL(U$4,U$4,Chômés))),"*",Montant),
IF(AND(OFFSET(U33,,-Sens)&lt;&gt;"",OR(OFFSET(U$4,,-Sens)=Tout_JF_P,NOT(NETWORKDAYS.INTL(OFFSET(U$4,,-Sens),OFFSET(U$4,,-Sens),Chômés)))),IF(OR(U$4=Tout_JF_P,NOT(NETWORKDAYS.INTL(U$4,U$4,Chômés))),"*",Montant),
"")))))),"")</f>
        <v/>
      </c>
      <c r="V33" s="62" t="str">
        <f t="array" aca="1" ref="V33" ca="1">IFERROR(IF(V$4&lt;$D33,"",
IF(V$4&gt;La_Dernière_Opération,"",
IF(V$4=La_Dernière_Opération,Montant,
IF(V$4=$D33,IF(OR(V$4=Tout_JF_P,NOT(NETWORKDAYS.INTL(V$4,V$4,Chômés))),"*",Montant),
IF(_T_E=V$4,IF(OR(V$4=Tout_JF_P,NOT(NETWORKDAYS.INTL(V$4,V$4,Chômés))),"*",Montant),
IF(AND(OFFSET(V33,,-Sens)&lt;&gt;"",OR(OFFSET(V$4,,-Sens)=Tout_JF_P,NOT(NETWORKDAYS.INTL(OFFSET(V$4,,-Sens),OFFSET(V$4,,-Sens),Chômés)))),IF(OR(V$4=Tout_JF_P,NOT(NETWORKDAYS.INTL(V$4,V$4,Chômés))),"*",Montant),
"")))))),"")</f>
        <v/>
      </c>
      <c r="W33" s="62" t="str">
        <f t="array" aca="1" ref="W33" ca="1">IFERROR(IF(W$4&lt;$D33,"",
IF(W$4&gt;La_Dernière_Opération,"",
IF(W$4=La_Dernière_Opération,Montant,
IF(W$4=$D33,IF(OR(W$4=Tout_JF_P,NOT(NETWORKDAYS.INTL(W$4,W$4,Chômés))),"*",Montant),
IF(_T_E=W$4,IF(OR(W$4=Tout_JF_P,NOT(NETWORKDAYS.INTL(W$4,W$4,Chômés))),"*",Montant),
IF(AND(OFFSET(W33,,-Sens)&lt;&gt;"",OR(OFFSET(W$4,,-Sens)=Tout_JF_P,NOT(NETWORKDAYS.INTL(OFFSET(W$4,,-Sens),OFFSET(W$4,,-Sens),Chômés)))),IF(OR(W$4=Tout_JF_P,NOT(NETWORKDAYS.INTL(W$4,W$4,Chômés))),"*",Montant),
"")))))),"")</f>
        <v/>
      </c>
      <c r="X33" s="62" t="str">
        <f t="array" aca="1" ref="X33" ca="1">IFERROR(IF(X$4&lt;$D33,"",
IF(X$4&gt;La_Dernière_Opération,"",
IF(X$4=La_Dernière_Opération,Montant,
IF(X$4=$D33,IF(OR(X$4=Tout_JF_P,NOT(NETWORKDAYS.INTL(X$4,X$4,Chômés))),"*",Montant),
IF(_T_E=X$4,IF(OR(X$4=Tout_JF_P,NOT(NETWORKDAYS.INTL(X$4,X$4,Chômés))),"*",Montant),
IF(AND(OFFSET(X33,,-Sens)&lt;&gt;"",OR(OFFSET(X$4,,-Sens)=Tout_JF_P,NOT(NETWORKDAYS.INTL(OFFSET(X$4,,-Sens),OFFSET(X$4,,-Sens),Chômés)))),IF(OR(X$4=Tout_JF_P,NOT(NETWORKDAYS.INTL(X$4,X$4,Chômés))),"*",Montant),
"")))))),"")</f>
        <v/>
      </c>
      <c r="Y33" s="62" t="str">
        <f t="array" aca="1" ref="Y33" ca="1">IFERROR(IF(Y$4&lt;$D33,"",
IF(Y$4&gt;La_Dernière_Opération,"",
IF(Y$4=La_Dernière_Opération,Montant,
IF(Y$4=$D33,IF(OR(Y$4=Tout_JF_P,NOT(NETWORKDAYS.INTL(Y$4,Y$4,Chômés))),"*",Montant),
IF(_T_E=Y$4,IF(OR(Y$4=Tout_JF_P,NOT(NETWORKDAYS.INTL(Y$4,Y$4,Chômés))),"*",Montant),
IF(AND(OFFSET(Y33,,-Sens)&lt;&gt;"",OR(OFFSET(Y$4,,-Sens)=Tout_JF_P,NOT(NETWORKDAYS.INTL(OFFSET(Y$4,,-Sens),OFFSET(Y$4,,-Sens),Chômés)))),IF(OR(Y$4=Tout_JF_P,NOT(NETWORKDAYS.INTL(Y$4,Y$4,Chômés))),"*",Montant),
"")))))),"")</f>
        <v/>
      </c>
      <c r="Z33" s="62" t="str">
        <f t="array" aca="1" ref="Z33" ca="1">IFERROR(IF(Z$4&lt;$D33,"",
IF(Z$4&gt;La_Dernière_Opération,"",
IF(Z$4=La_Dernière_Opération,Montant,
IF(Z$4=$D33,IF(OR(Z$4=Tout_JF_P,NOT(NETWORKDAYS.INTL(Z$4,Z$4,Chômés))),"*",Montant),
IF(_T_E=Z$4,IF(OR(Z$4=Tout_JF_P,NOT(NETWORKDAYS.INTL(Z$4,Z$4,Chômés))),"*",Montant),
IF(AND(OFFSET(Z33,,-Sens)&lt;&gt;"",OR(OFFSET(Z$4,,-Sens)=Tout_JF_P,NOT(NETWORKDAYS.INTL(OFFSET(Z$4,,-Sens),OFFSET(Z$4,,-Sens),Chômés)))),IF(OR(Z$4=Tout_JF_P,NOT(NETWORKDAYS.INTL(Z$4,Z$4,Chômés))),"*",Montant),
"")))))),"")</f>
        <v/>
      </c>
      <c r="AA33" s="62" t="str">
        <f t="array" aca="1" ref="AA33" ca="1">IFERROR(IF(AA$4&lt;$D33,"",
IF(AA$4&gt;La_Dernière_Opération,"",
IF(AA$4=La_Dernière_Opération,Montant,
IF(AA$4=$D33,IF(OR(AA$4=Tout_JF_P,NOT(NETWORKDAYS.INTL(AA$4,AA$4,Chômés))),"*",Montant),
IF(_T_E=AA$4,IF(OR(AA$4=Tout_JF_P,NOT(NETWORKDAYS.INTL(AA$4,AA$4,Chômés))),"*",Montant),
IF(AND(OFFSET(AA33,,-Sens)&lt;&gt;"",OR(OFFSET(AA$4,,-Sens)=Tout_JF_P,NOT(NETWORKDAYS.INTL(OFFSET(AA$4,,-Sens),OFFSET(AA$4,,-Sens),Chômés)))),IF(OR(AA$4=Tout_JF_P,NOT(NETWORKDAYS.INTL(AA$4,AA$4,Chômés))),"*",Montant),
"")))))),"")</f>
        <v/>
      </c>
      <c r="AB33" s="62" t="str">
        <f t="array" aca="1" ref="AB33" ca="1">IFERROR(IF(AB$4&lt;$D33,"",
IF(AB$4&gt;La_Dernière_Opération,"",
IF(AB$4=La_Dernière_Opération,Montant,
IF(AB$4=$D33,IF(OR(AB$4=Tout_JF_P,NOT(NETWORKDAYS.INTL(AB$4,AB$4,Chômés))),"*",Montant),
IF(_T_E=AB$4,IF(OR(AB$4=Tout_JF_P,NOT(NETWORKDAYS.INTL(AB$4,AB$4,Chômés))),"*",Montant),
IF(AND(OFFSET(AB33,,-Sens)&lt;&gt;"",OR(OFFSET(AB$4,,-Sens)=Tout_JF_P,NOT(NETWORKDAYS.INTL(OFFSET(AB$4,,-Sens),OFFSET(AB$4,,-Sens),Chômés)))),IF(OR(AB$4=Tout_JF_P,NOT(NETWORKDAYS.INTL(AB$4,AB$4,Chômés))),"*",Montant),
"")))))),"")</f>
        <v/>
      </c>
      <c r="AC33" s="62" t="str">
        <f t="array" aca="1" ref="AC33" ca="1">IFERROR(IF(AC$4&lt;$D33,"",
IF(AC$4&gt;La_Dernière_Opération,"",
IF(AC$4=La_Dernière_Opération,Montant,
IF(AC$4=$D33,IF(OR(AC$4=Tout_JF_P,NOT(NETWORKDAYS.INTL(AC$4,AC$4,Chômés))),"*",Montant),
IF(_T_E=AC$4,IF(OR(AC$4=Tout_JF_P,NOT(NETWORKDAYS.INTL(AC$4,AC$4,Chômés))),"*",Montant),
IF(AND(OFFSET(AC33,,-Sens)&lt;&gt;"",OR(OFFSET(AC$4,,-Sens)=Tout_JF_P,NOT(NETWORKDAYS.INTL(OFFSET(AC$4,,-Sens),OFFSET(AC$4,,-Sens),Chômés)))),IF(OR(AC$4=Tout_JF_P,NOT(NETWORKDAYS.INTL(AC$4,AC$4,Chômés))),"*",Montant),
"")))))),"")</f>
        <v/>
      </c>
      <c r="AD33" s="62" t="str">
        <f t="array" aca="1" ref="AD33" ca="1">IFERROR(IF(AD$4&lt;$D33,"",
IF(AD$4&gt;La_Dernière_Opération,"",
IF(AD$4=La_Dernière_Opération,Montant,
IF(AD$4=$D33,IF(OR(AD$4=Tout_JF_P,NOT(NETWORKDAYS.INTL(AD$4,AD$4,Chômés))),"*",Montant),
IF(_T_E=AD$4,IF(OR(AD$4=Tout_JF_P,NOT(NETWORKDAYS.INTL(AD$4,AD$4,Chômés))),"*",Montant),
IF(AND(OFFSET(AD33,,-Sens)&lt;&gt;"",OR(OFFSET(AD$4,,-Sens)=Tout_JF_P,NOT(NETWORKDAYS.INTL(OFFSET(AD$4,,-Sens),OFFSET(AD$4,,-Sens),Chômés)))),IF(OR(AD$4=Tout_JF_P,NOT(NETWORKDAYS.INTL(AD$4,AD$4,Chômés))),"*",Montant),
"")))))),"")</f>
        <v/>
      </c>
      <c r="AE33" s="62" t="str">
        <f t="array" aca="1" ref="AE33" ca="1">IFERROR(IF(AE$4&lt;$D33,"",
IF(AE$4&gt;La_Dernière_Opération,"",
IF(AE$4=La_Dernière_Opération,Montant,
IF(AE$4=$D33,IF(OR(AE$4=Tout_JF_P,NOT(NETWORKDAYS.INTL(AE$4,AE$4,Chômés))),"*",Montant),
IF(_T_E=AE$4,IF(OR(AE$4=Tout_JF_P,NOT(NETWORKDAYS.INTL(AE$4,AE$4,Chômés))),"*",Montant),
IF(AND(OFFSET(AE33,,-Sens)&lt;&gt;"",OR(OFFSET(AE$4,,-Sens)=Tout_JF_P,NOT(NETWORKDAYS.INTL(OFFSET(AE$4,,-Sens),OFFSET(AE$4,,-Sens),Chômés)))),IF(OR(AE$4=Tout_JF_P,NOT(NETWORKDAYS.INTL(AE$4,AE$4,Chômés))),"*",Montant),
"")))))),"")</f>
        <v/>
      </c>
      <c r="AF33" s="62" t="str">
        <f t="array" aca="1" ref="AF33" ca="1">IFERROR(IF(AF$4&lt;$D33,"",
IF(AF$4&gt;La_Dernière_Opération,"",
IF(AF$4=La_Dernière_Opération,Montant,
IF(AF$4=$D33,IF(OR(AF$4=Tout_JF_P,NOT(NETWORKDAYS.INTL(AF$4,AF$4,Chômés))),"*",Montant),
IF(_T_E=AF$4,IF(OR(AF$4=Tout_JF_P,NOT(NETWORKDAYS.INTL(AF$4,AF$4,Chômés))),"*",Montant),
IF(AND(OFFSET(AF33,,-Sens)&lt;&gt;"",OR(OFFSET(AF$4,,-Sens)=Tout_JF_P,NOT(NETWORKDAYS.INTL(OFFSET(AF$4,,-Sens),OFFSET(AF$4,,-Sens),Chômés)))),IF(OR(AF$4=Tout_JF_P,NOT(NETWORKDAYS.INTL(AF$4,AF$4,Chômés))),"*",Montant),
"")))))),"")</f>
        <v/>
      </c>
      <c r="AG33" s="62" t="str">
        <f t="array" aca="1" ref="AG33" ca="1">IFERROR(IF(AG$4&lt;$D33,"",
IF(AG$4&gt;La_Dernière_Opération,"",
IF(AG$4=La_Dernière_Opération,Montant,
IF(AG$4=$D33,IF(OR(AG$4=Tout_JF_P,NOT(NETWORKDAYS.INTL(AG$4,AG$4,Chômés))),"*",Montant),
IF(_T_E=AG$4,IF(OR(AG$4=Tout_JF_P,NOT(NETWORKDAYS.INTL(AG$4,AG$4,Chômés))),"*",Montant),
IF(AND(OFFSET(AG33,,-Sens)&lt;&gt;"",OR(OFFSET(AG$4,,-Sens)=Tout_JF_P,NOT(NETWORKDAYS.INTL(OFFSET(AG$4,,-Sens),OFFSET(AG$4,,-Sens),Chômés)))),IF(OR(AG$4=Tout_JF_P,NOT(NETWORKDAYS.INTL(AG$4,AG$4,Chômés))),"*",Montant),
"")))))),"")</f>
        <v/>
      </c>
      <c r="AH33" s="62" t="str">
        <f t="array" aca="1" ref="AH33" ca="1">IFERROR(IF(AH$4&lt;$D33,"",
IF(AH$4&gt;La_Dernière_Opération,"",
IF(AH$4=La_Dernière_Opération,Montant,
IF(AH$4=$D33,IF(OR(AH$4=Tout_JF_P,NOT(NETWORKDAYS.INTL(AH$4,AH$4,Chômés))),"*",Montant),
IF(_T_E=AH$4,IF(OR(AH$4=Tout_JF_P,NOT(NETWORKDAYS.INTL(AH$4,AH$4,Chômés))),"*",Montant),
IF(AND(OFFSET(AH33,,-Sens)&lt;&gt;"",OR(OFFSET(AH$4,,-Sens)=Tout_JF_P,NOT(NETWORKDAYS.INTL(OFFSET(AH$4,,-Sens),OFFSET(AH$4,,-Sens),Chômés)))),IF(OR(AH$4=Tout_JF_P,NOT(NETWORKDAYS.INTL(AH$4,AH$4,Chômés))),"*",Montant),
"")))))),"")</f>
        <v/>
      </c>
      <c r="AI33" s="62" t="str">
        <f t="array" aca="1" ref="AI33" ca="1">IFERROR(IF(AI$4&lt;$D33,"",
IF(AI$4&gt;La_Dernière_Opération,"",
IF(AI$4=La_Dernière_Opération,Montant,
IF(AI$4=$D33,IF(OR(AI$4=Tout_JF_P,NOT(NETWORKDAYS.INTL(AI$4,AI$4,Chômés))),"*",Montant),
IF(_T_E=AI$4,IF(OR(AI$4=Tout_JF_P,NOT(NETWORKDAYS.INTL(AI$4,AI$4,Chômés))),"*",Montant),
IF(AND(OFFSET(AI33,,-Sens)&lt;&gt;"",OR(OFFSET(AI$4,,-Sens)=Tout_JF_P,NOT(NETWORKDAYS.INTL(OFFSET(AI$4,,-Sens),OFFSET(AI$4,,-Sens),Chômés)))),IF(OR(AI$4=Tout_JF_P,NOT(NETWORKDAYS.INTL(AI$4,AI$4,Chômés))),"*",Montant),
"")))))),"")</f>
        <v/>
      </c>
      <c r="AJ33" s="62" t="str">
        <f t="array" aca="1" ref="AJ33" ca="1">IFERROR(IF(AJ$4&lt;$D33,"",
IF(AJ$4&gt;La_Dernière_Opération,"",
IF(AJ$4=La_Dernière_Opération,Montant,
IF(AJ$4=$D33,IF(OR(AJ$4=Tout_JF_P,NOT(NETWORKDAYS.INTL(AJ$4,AJ$4,Chômés))),"*",Montant),
IF(_T_E=AJ$4,IF(OR(AJ$4=Tout_JF_P,NOT(NETWORKDAYS.INTL(AJ$4,AJ$4,Chômés))),"*",Montant),
IF(AND(OFFSET(AJ33,,-Sens)&lt;&gt;"",OR(OFFSET(AJ$4,,-Sens)=Tout_JF_P,NOT(NETWORKDAYS.INTL(OFFSET(AJ$4,,-Sens),OFFSET(AJ$4,,-Sens),Chômés)))),IF(OR(AJ$4=Tout_JF_P,NOT(NETWORKDAYS.INTL(AJ$4,AJ$4,Chômés))),"*",Montant),
"")))))),"")</f>
        <v/>
      </c>
      <c r="AK33" s="62" t="str">
        <f t="array" aca="1" ref="AK33" ca="1">IFERROR(IF(AK$4&lt;$D33,"",
IF(AK$4&gt;La_Dernière_Opération,"",
IF(AK$4=La_Dernière_Opération,Montant,
IF(AK$4=$D33,IF(OR(AK$4=Tout_JF_P,NOT(NETWORKDAYS.INTL(AK$4,AK$4,Chômés))),"*",Montant),
IF(_T_E=AK$4,IF(OR(AK$4=Tout_JF_P,NOT(NETWORKDAYS.INTL(AK$4,AK$4,Chômés))),"*",Montant),
IF(AND(OFFSET(AK33,,-Sens)&lt;&gt;"",OR(OFFSET(AK$4,,-Sens)=Tout_JF_P,NOT(NETWORKDAYS.INTL(OFFSET(AK$4,,-Sens),OFFSET(AK$4,,-Sens),Chômés)))),IF(OR(AK$4=Tout_JF_P,NOT(NETWORKDAYS.INTL(AK$4,AK$4,Chômés))),"*",Montant),
"")))))),"")</f>
        <v/>
      </c>
      <c r="AL33" s="62" t="str">
        <f t="array" aca="1" ref="AL33" ca="1">IFERROR(IF(AL$4&lt;$D33,"",
IF(AL$4&gt;La_Dernière_Opération,"",
IF(AL$4=La_Dernière_Opération,Montant,
IF(AL$4=$D33,IF(OR(AL$4=Tout_JF_P,NOT(NETWORKDAYS.INTL(AL$4,AL$4,Chômés))),"*",Montant),
IF(_T_E=AL$4,IF(OR(AL$4=Tout_JF_P,NOT(NETWORKDAYS.INTL(AL$4,AL$4,Chômés))),"*",Montant),
IF(AND(OFFSET(AL33,,-Sens)&lt;&gt;"",OR(OFFSET(AL$4,,-Sens)=Tout_JF_P,NOT(NETWORKDAYS.INTL(OFFSET(AL$4,,-Sens),OFFSET(AL$4,,-Sens),Chômés)))),IF(OR(AL$4=Tout_JF_P,NOT(NETWORKDAYS.INTL(AL$4,AL$4,Chômés))),"*",Montant),
"")))))),"")</f>
        <v/>
      </c>
      <c r="AM33" s="62" t="str">
        <f t="array" aca="1" ref="AM33" ca="1">IFERROR(IF(AM$4&lt;$D33,"",
IF(AM$4&gt;La_Dernière_Opération,"",
IF(AM$4=La_Dernière_Opération,Montant,
IF(AM$4=$D33,IF(OR(AM$4=Tout_JF_P,NOT(NETWORKDAYS.INTL(AM$4,AM$4,Chômés))),"*",Montant),
IF(_T_E=AM$4,IF(OR(AM$4=Tout_JF_P,NOT(NETWORKDAYS.INTL(AM$4,AM$4,Chômés))),"*",Montant),
IF(AND(OFFSET(AM33,,-Sens)&lt;&gt;"",OR(OFFSET(AM$4,,-Sens)=Tout_JF_P,NOT(NETWORKDAYS.INTL(OFFSET(AM$4,,-Sens),OFFSET(AM$4,,-Sens),Chômés)))),IF(OR(AM$4=Tout_JF_P,NOT(NETWORKDAYS.INTL(AM$4,AM$4,Chômés))),"*",Montant),
"")))))),"")</f>
        <v/>
      </c>
      <c r="AN33" s="62" t="str">
        <f t="array" aca="1" ref="AN33" ca="1">IFERROR(IF(AN$4&lt;$D33,"",
IF(AN$4&gt;La_Dernière_Opération,"",
IF(AN$4=La_Dernière_Opération,Montant,
IF(AN$4=$D33,IF(OR(AN$4=Tout_JF_P,NOT(NETWORKDAYS.INTL(AN$4,AN$4,Chômés))),"*",Montant),
IF(_T_E=AN$4,IF(OR(AN$4=Tout_JF_P,NOT(NETWORKDAYS.INTL(AN$4,AN$4,Chômés))),"*",Montant),
IF(AND(OFFSET(AN33,,-Sens)&lt;&gt;"",OR(OFFSET(AN$4,,-Sens)=Tout_JF_P,NOT(NETWORKDAYS.INTL(OFFSET(AN$4,,-Sens),OFFSET(AN$4,,-Sens),Chômés)))),IF(OR(AN$4=Tout_JF_P,NOT(NETWORKDAYS.INTL(AN$4,AN$4,Chômés))),"*",Montant),
"")))))),"")</f>
        <v>VM</v>
      </c>
      <c r="AO33" s="62" t="str">
        <f t="array" aca="1" ref="AO33" ca="1">IFERROR(IF(AO$4&lt;$D33,"",
IF(AO$4&gt;La_Dernière_Opération,"",
IF(AO$4=La_Dernière_Opération,Montant,
IF(AO$4=$D33,IF(OR(AO$4=Tout_JF_P,NOT(NETWORKDAYS.INTL(AO$4,AO$4,Chômés))),"*",Montant),
IF(_T_E=AO$4,IF(OR(AO$4=Tout_JF_P,NOT(NETWORKDAYS.INTL(AO$4,AO$4,Chômés))),"*",Montant),
IF(AND(OFFSET(AO33,,-Sens)&lt;&gt;"",OR(OFFSET(AO$4,,-Sens)=Tout_JF_P,NOT(NETWORKDAYS.INTL(OFFSET(AO$4,,-Sens),OFFSET(AO$4,,-Sens),Chômés)))),IF(OR(AO$4=Tout_JF_P,NOT(NETWORKDAYS.INTL(AO$4,AO$4,Chômés))),"*",Montant),
"")))))),"")</f>
        <v/>
      </c>
      <c r="AP33" s="62" t="str">
        <f t="array" aca="1" ref="AP33" ca="1">IFERROR(IF(AP$4&lt;$D33,"",
IF(AP$4&gt;La_Dernière_Opération,"",
IF(AP$4=La_Dernière_Opération,Montant,
IF(AP$4=$D33,IF(OR(AP$4=Tout_JF_P,NOT(NETWORKDAYS.INTL(AP$4,AP$4,Chômés))),"*",Montant),
IF(_T_E=AP$4,IF(OR(AP$4=Tout_JF_P,NOT(NETWORKDAYS.INTL(AP$4,AP$4,Chômés))),"*",Montant),
IF(AND(OFFSET(AP33,,-Sens)&lt;&gt;"",OR(OFFSET(AP$4,,-Sens)=Tout_JF_P,NOT(NETWORKDAYS.INTL(OFFSET(AP$4,,-Sens),OFFSET(AP$4,,-Sens),Chômés)))),IF(OR(AP$4=Tout_JF_P,NOT(NETWORKDAYS.INTL(AP$4,AP$4,Chômés))),"*",Montant),
"")))))),"")</f>
        <v/>
      </c>
      <c r="AQ33" s="62" t="str">
        <f t="array" aca="1" ref="AQ33" ca="1">IFERROR(IF(AQ$4&lt;$D33,"",
IF(AQ$4&gt;La_Dernière_Opération,"",
IF(AQ$4=La_Dernière_Opération,Montant,
IF(AQ$4=$D33,IF(OR(AQ$4=Tout_JF_P,NOT(NETWORKDAYS.INTL(AQ$4,AQ$4,Chômés))),"*",Montant),
IF(_T_E=AQ$4,IF(OR(AQ$4=Tout_JF_P,NOT(NETWORKDAYS.INTL(AQ$4,AQ$4,Chômés))),"*",Montant),
IF(AND(OFFSET(AQ33,,-Sens)&lt;&gt;"",OR(OFFSET(AQ$4,,-Sens)=Tout_JF_P,NOT(NETWORKDAYS.INTL(OFFSET(AQ$4,,-Sens),OFFSET(AQ$4,,-Sens),Chômés)))),IF(OR(AQ$4=Tout_JF_P,NOT(NETWORKDAYS.INTL(AQ$4,AQ$4,Chômés))),"*",Montant),
"")))))),"")</f>
        <v/>
      </c>
      <c r="AR33" s="62" t="str">
        <f t="array" aca="1" ref="AR33" ca="1">IFERROR(IF(AR$4&lt;$D33,"",
IF(AR$4&gt;La_Dernière_Opération,"",
IF(AR$4=La_Dernière_Opération,Montant,
IF(AR$4=$D33,IF(OR(AR$4=Tout_JF_P,NOT(NETWORKDAYS.INTL(AR$4,AR$4,Chômés))),"*",Montant),
IF(_T_E=AR$4,IF(OR(AR$4=Tout_JF_P,NOT(NETWORKDAYS.INTL(AR$4,AR$4,Chômés))),"*",Montant),
IF(AND(OFFSET(AR33,,-Sens)&lt;&gt;"",OR(OFFSET(AR$4,,-Sens)=Tout_JF_P,NOT(NETWORKDAYS.INTL(OFFSET(AR$4,,-Sens),OFFSET(AR$4,,-Sens),Chômés)))),IF(OR(AR$4=Tout_JF_P,NOT(NETWORKDAYS.INTL(AR$4,AR$4,Chômés))),"*",Montant),
"")))))),"")</f>
        <v/>
      </c>
      <c r="AS33" s="62" t="str">
        <f t="array" aca="1" ref="AS33" ca="1">IFERROR(IF(AS$4&lt;$D33,"",
IF(AS$4&gt;La_Dernière_Opération,"",
IF(AS$4=La_Dernière_Opération,Montant,
IF(AS$4=$D33,IF(OR(AS$4=Tout_JF_P,NOT(NETWORKDAYS.INTL(AS$4,AS$4,Chômés))),"*",Montant),
IF(_T_E=AS$4,IF(OR(AS$4=Tout_JF_P,NOT(NETWORKDAYS.INTL(AS$4,AS$4,Chômés))),"*",Montant),
IF(AND(OFFSET(AS33,,-Sens)&lt;&gt;"",OR(OFFSET(AS$4,,-Sens)=Tout_JF_P,NOT(NETWORKDAYS.INTL(OFFSET(AS$4,,-Sens),OFFSET(AS$4,,-Sens),Chômés)))),IF(OR(AS$4=Tout_JF_P,NOT(NETWORKDAYS.INTL(AS$4,AS$4,Chômés))),"*",Montant),
"")))))),"")</f>
        <v/>
      </c>
      <c r="AT33" s="62" t="str">
        <f t="array" aca="1" ref="AT33" ca="1">IFERROR(IF(AT$4&lt;$D33,"",
IF(AT$4&gt;La_Dernière_Opération,"",
IF(AT$4=La_Dernière_Opération,Montant,
IF(AT$4=$D33,IF(OR(AT$4=Tout_JF_P,NOT(NETWORKDAYS.INTL(AT$4,AT$4,Chômés))),"*",Montant),
IF(_T_E=AT$4,IF(OR(AT$4=Tout_JF_P,NOT(NETWORKDAYS.INTL(AT$4,AT$4,Chômés))),"*",Montant),
IF(AND(OFFSET(AT33,,-Sens)&lt;&gt;"",OR(OFFSET(AT$4,,-Sens)=Tout_JF_P,NOT(NETWORKDAYS.INTL(OFFSET(AT$4,,-Sens),OFFSET(AT$4,,-Sens),Chômés)))),IF(OR(AT$4=Tout_JF_P,NOT(NETWORKDAYS.INTL(AT$4,AT$4,Chômés))),"*",Montant),
"")))))),"")</f>
        <v/>
      </c>
      <c r="AU33" s="62" t="str">
        <f t="array" aca="1" ref="AU33" ca="1">IFERROR(IF(AU$4&lt;$D33,"",
IF(AU$4&gt;La_Dernière_Opération,"",
IF(AU$4=La_Dernière_Opération,Montant,
IF(AU$4=$D33,IF(OR(AU$4=Tout_JF_P,NOT(NETWORKDAYS.INTL(AU$4,AU$4,Chômés))),"*",Montant),
IF(_T_E=AU$4,IF(OR(AU$4=Tout_JF_P,NOT(NETWORKDAYS.INTL(AU$4,AU$4,Chômés))),"*",Montant),
IF(AND(OFFSET(AU33,,-Sens)&lt;&gt;"",OR(OFFSET(AU$4,,-Sens)=Tout_JF_P,NOT(NETWORKDAYS.INTL(OFFSET(AU$4,,-Sens),OFFSET(AU$4,,-Sens),Chômés)))),IF(OR(AU$4=Tout_JF_P,NOT(NETWORKDAYS.INTL(AU$4,AU$4,Chômés))),"*",Montant),
"")))))),"")</f>
        <v/>
      </c>
      <c r="AV33" s="62" t="str">
        <f t="array" aca="1" ref="AV33" ca="1">IFERROR(IF(AV$4&lt;$D33,"",
IF(AV$4&gt;La_Dernière_Opération,"",
IF(AV$4=La_Dernière_Opération,Montant,
IF(AV$4=$D33,IF(OR(AV$4=Tout_JF_P,NOT(NETWORKDAYS.INTL(AV$4,AV$4,Chômés))),"*",Montant),
IF(_T_E=AV$4,IF(OR(AV$4=Tout_JF_P,NOT(NETWORKDAYS.INTL(AV$4,AV$4,Chômés))),"*",Montant),
IF(AND(OFFSET(AV33,,-Sens)&lt;&gt;"",OR(OFFSET(AV$4,,-Sens)=Tout_JF_P,NOT(NETWORKDAYS.INTL(OFFSET(AV$4,,-Sens),OFFSET(AV$4,,-Sens),Chômés)))),IF(OR(AV$4=Tout_JF_P,NOT(NETWORKDAYS.INTL(AV$4,AV$4,Chômés))),"*",Montant),
"")))))),"")</f>
        <v/>
      </c>
      <c r="AW33" s="62" t="str">
        <f t="array" aca="1" ref="AW33" ca="1">IFERROR(IF(AW$4&lt;$D33,"",
IF(AW$4&gt;La_Dernière_Opération,"",
IF(AW$4=La_Dernière_Opération,Montant,
IF(AW$4=$D33,IF(OR(AW$4=Tout_JF_P,NOT(NETWORKDAYS.INTL(AW$4,AW$4,Chômés))),"*",Montant),
IF(_T_E=AW$4,IF(OR(AW$4=Tout_JF_P,NOT(NETWORKDAYS.INTL(AW$4,AW$4,Chômés))),"*",Montant),
IF(AND(OFFSET(AW33,,-Sens)&lt;&gt;"",OR(OFFSET(AW$4,,-Sens)=Tout_JF_P,NOT(NETWORKDAYS.INTL(OFFSET(AW$4,,-Sens),OFFSET(AW$4,,-Sens),Chômés)))),IF(OR(AW$4=Tout_JF_P,NOT(NETWORKDAYS.INTL(AW$4,AW$4,Chômés))),"*",Montant),
"")))))),"")</f>
        <v/>
      </c>
      <c r="AX33" s="62" t="str">
        <f t="array" aca="1" ref="AX33" ca="1">IFERROR(IF(AX$4&lt;$D33,"",
IF(AX$4&gt;La_Dernière_Opération,"",
IF(AX$4=La_Dernière_Opération,Montant,
IF(AX$4=$D33,IF(OR(AX$4=Tout_JF_P,NOT(NETWORKDAYS.INTL(AX$4,AX$4,Chômés))),"*",Montant),
IF(_T_E=AX$4,IF(OR(AX$4=Tout_JF_P,NOT(NETWORKDAYS.INTL(AX$4,AX$4,Chômés))),"*",Montant),
IF(AND(OFFSET(AX33,,-Sens)&lt;&gt;"",OR(OFFSET(AX$4,,-Sens)=Tout_JF_P,NOT(NETWORKDAYS.INTL(OFFSET(AX$4,,-Sens),OFFSET(AX$4,,-Sens),Chômés)))),IF(OR(AX$4=Tout_JF_P,NOT(NETWORKDAYS.INTL(AX$4,AX$4,Chômés))),"*",Montant),
"")))))),"")</f>
        <v/>
      </c>
    </row>
    <row r="34" spans="1:50" ht="26.25" x14ac:dyDescent="0.25">
      <c r="A34" s="63" t="s">
        <v>141</v>
      </c>
      <c r="B34" s="44" t="s">
        <v>166</v>
      </c>
      <c r="C34" s="35"/>
      <c r="D34" s="56">
        <v>43847</v>
      </c>
      <c r="E34" s="30" t="s">
        <v>52</v>
      </c>
      <c r="F34" s="30">
        <v>10000</v>
      </c>
      <c r="G34" s="35"/>
      <c r="H34" s="56">
        <f t="array" aca="1" ref="H34" ca="1">IF(OR($D34=Fériés,$D34=Ponts,NOT(NETWORKDAYS.INTL($D34,$D34,Chômés))),"Erreur de",IF($D34="","Absence de",IFERROR(
IF($I34="Terminé","Opération",
IF(TODAY()&lt;=$D34,$D34,
IF($I34&lt;WORKDAY.INTL(Prochaine_Echéance,IF(OR(WORKDAY.INTL(Prochaine_Echéance,0,Chômés,Tout_JF_P)=Tout_JF_P),1,0)*Sens,Chômés,Tout_JF_P),
$I34,
WORKDAY.INTL(Prochaine_Echéance,IF(OR(WORKDAY.INTL(Prochaine_Echéance,0,Chômés,Tout_JF_P)=Tout_JF_P),1,0)*Sens,Chômés,Tout_JF_P))
)),
IF($D34="","Absence de","Erreur de"))))</f>
        <v>43907</v>
      </c>
      <c r="I34" s="60" t="str">
        <f t="array" aca="1" ref="I34" ca="1">IF(OR($D34=Fériés,$D34=Ponts,NOT(NETWORKDAYS.INTL($D34,$D34,Chômés))),"date de début",IFERROR(
IF(La_Dernière_Opération&gt;EDATE($D34,100),"Perpétuel",
IF(La_Dernière_Opération&lt;TODAY(),"Terminé",La_Dernière_Opération)),IF(AND(ISNUMBER($D34),$E34=""),"périodicité","date de début")))</f>
        <v>Perpétuel</v>
      </c>
      <c r="J34" s="40" t="str">
        <f t="array" aca="1" ref="J34" ca="1">IFERROR(IF(J$4&lt;$D34,"",
IF(J$4&gt;La_Dernière_Opération,"",
IF(J$4=La_Dernière_Opération,Montant,
IF(J$4=$D34,IF(OR(J$4=Tout_JF_P,NOT(NETWORKDAYS.INTL(J$4,J$4,Chômés))),"*",Montant),
IF(_T_E=J$4,IF(OR(J$4=Tout_JF_P,NOT(NETWORKDAYS.INTL(J$4,J$4,Chômés))),"*",Montant),
IF(AND(OFFSET(J34,,-Sens)&lt;&gt;"",OR(OFFSET(J$4,,-Sens)=Tout_JF_P,NOT(NETWORKDAYS.INTL(OFFSET(J$4,,-Sens),OFFSET(J$4,,-Sens),Chômés)))),IF(OR(J$4=Tout_JF_P,NOT(NETWORKDAYS.INTL(J$4,J$4,Chômés))),"*",Montant),
"")))))),"")</f>
        <v/>
      </c>
      <c r="K34" s="40" t="str">
        <f t="array" aca="1" ref="K34" ca="1">IFERROR(IF(K$4&lt;$D34,"",
IF(K$4&gt;La_Dernière_Opération,"",
IF(K$4=La_Dernière_Opération,Montant,
IF(K$4=$D34,IF(OR(K$4=Tout_JF_P,NOT(NETWORKDAYS.INTL(K$4,K$4,Chômés))),"*",Montant),
IF(_T_E=K$4,IF(OR(K$4=Tout_JF_P,NOT(NETWORKDAYS.INTL(K$4,K$4,Chômés))),"*",Montant),
IF(AND(OFFSET(K34,,-Sens)&lt;&gt;"",OR(OFFSET(K$4,,-Sens)=Tout_JF_P,NOT(NETWORKDAYS.INTL(OFFSET(K$4,,-Sens),OFFSET(K$4,,-Sens),Chômés)))),IF(OR(K$4=Tout_JF_P,NOT(NETWORKDAYS.INTL(K$4,K$4,Chômés))),"*",Montant),
"")))))),"")</f>
        <v>VM</v>
      </c>
      <c r="L34" s="40" t="str">
        <f t="array" aca="1" ref="L34" ca="1">IFERROR(IF(L$4&lt;$D34,"",
IF(L$4&gt;La_Dernière_Opération,"",
IF(L$4=La_Dernière_Opération,Montant,
IF(L$4=$D34,IF(OR(L$4=Tout_JF_P,NOT(NETWORKDAYS.INTL(L$4,L$4,Chômés))),"*",Montant),
IF(_T_E=L$4,IF(OR(L$4=Tout_JF_P,NOT(NETWORKDAYS.INTL(L$4,L$4,Chômés))),"*",Montant),
IF(AND(OFFSET(L34,,-Sens)&lt;&gt;"",OR(OFFSET(L$4,,-Sens)=Tout_JF_P,NOT(NETWORKDAYS.INTL(OFFSET(L$4,,-Sens),OFFSET(L$4,,-Sens),Chômés)))),IF(OR(L$4=Tout_JF_P,NOT(NETWORKDAYS.INTL(L$4,L$4,Chômés))),"*",Montant),
"")))))),"")</f>
        <v/>
      </c>
      <c r="M34" s="40" t="str">
        <f t="array" aca="1" ref="M34" ca="1">IFERROR(IF(M$4&lt;$D34,"",
IF(M$4&gt;La_Dernière_Opération,"",
IF(M$4=La_Dernière_Opération,Montant,
IF(M$4=$D34,IF(OR(M$4=Tout_JF_P,NOT(NETWORKDAYS.INTL(M$4,M$4,Chômés))),"*",Montant),
IF(_T_E=M$4,IF(OR(M$4=Tout_JF_P,NOT(NETWORKDAYS.INTL(M$4,M$4,Chômés))),"*",Montant),
IF(AND(OFFSET(M34,,-Sens)&lt;&gt;"",OR(OFFSET(M$4,,-Sens)=Tout_JF_P,NOT(NETWORKDAYS.INTL(OFFSET(M$4,,-Sens),OFFSET(M$4,,-Sens),Chômés)))),IF(OR(M$4=Tout_JF_P,NOT(NETWORKDAYS.INTL(M$4,M$4,Chômés))),"*",Montant),
"")))))),"")</f>
        <v/>
      </c>
      <c r="N34" s="40" t="str">
        <f t="array" aca="1" ref="N34" ca="1">IFERROR(IF(N$4&lt;$D34,"",
IF(N$4&gt;La_Dernière_Opération,"",
IF(N$4=La_Dernière_Opération,Montant,
IF(N$4=$D34,IF(OR(N$4=Tout_JF_P,NOT(NETWORKDAYS.INTL(N$4,N$4,Chômés))),"*",Montant),
IF(_T_E=N$4,IF(OR(N$4=Tout_JF_P,NOT(NETWORKDAYS.INTL(N$4,N$4,Chômés))),"*",Montant),
IF(AND(OFFSET(N34,,-Sens)&lt;&gt;"",OR(OFFSET(N$4,,-Sens)=Tout_JF_P,NOT(NETWORKDAYS.INTL(OFFSET(N$4,,-Sens),OFFSET(N$4,,-Sens),Chômés)))),IF(OR(N$4=Tout_JF_P,NOT(NETWORKDAYS.INTL(N$4,N$4,Chômés))),"*",Montant),
"")))))),"")</f>
        <v/>
      </c>
      <c r="O34" s="40" t="str">
        <f t="array" aca="1" ref="O34" ca="1">IFERROR(IF(O$4&lt;$D34,"",
IF(O$4&gt;La_Dernière_Opération,"",
IF(O$4=La_Dernière_Opération,Montant,
IF(O$4=$D34,IF(OR(O$4=Tout_JF_P,NOT(NETWORKDAYS.INTL(O$4,O$4,Chômés))),"*",Montant),
IF(_T_E=O$4,IF(OR(O$4=Tout_JF_P,NOT(NETWORKDAYS.INTL(O$4,O$4,Chômés))),"*",Montant),
IF(AND(OFFSET(O34,,-Sens)&lt;&gt;"",OR(OFFSET(O$4,,-Sens)=Tout_JF_P,NOT(NETWORKDAYS.INTL(OFFSET(O$4,,-Sens),OFFSET(O$4,,-Sens),Chômés)))),IF(OR(O$4=Tout_JF_P,NOT(NETWORKDAYS.INTL(O$4,O$4,Chômés))),"*",Montant),
"")))))),"")</f>
        <v/>
      </c>
      <c r="P34" s="40" t="str">
        <f t="array" aca="1" ref="P34" ca="1">IFERROR(IF(P$4&lt;$D34,"",
IF(P$4&gt;La_Dernière_Opération,"",
IF(P$4=La_Dernière_Opération,Montant,
IF(P$4=$D34,IF(OR(P$4=Tout_JF_P,NOT(NETWORKDAYS.INTL(P$4,P$4,Chômés))),"*",Montant),
IF(_T_E=P$4,IF(OR(P$4=Tout_JF_P,NOT(NETWORKDAYS.INTL(P$4,P$4,Chômés))),"*",Montant),
IF(AND(OFFSET(P34,,-Sens)&lt;&gt;"",OR(OFFSET(P$4,,-Sens)=Tout_JF_P,NOT(NETWORKDAYS.INTL(OFFSET(P$4,,-Sens),OFFSET(P$4,,-Sens),Chômés)))),IF(OR(P$4=Tout_JF_P,NOT(NETWORKDAYS.INTL(P$4,P$4,Chômés))),"*",Montant),
"")))))),"")</f>
        <v/>
      </c>
      <c r="Q34" s="40" t="str">
        <f t="array" aca="1" ref="Q34" ca="1">IFERROR(IF(Q$4&lt;$D34,"",
IF(Q$4&gt;La_Dernière_Opération,"",
IF(Q$4=La_Dernière_Opération,Montant,
IF(Q$4=$D34,IF(OR(Q$4=Tout_JF_P,NOT(NETWORKDAYS.INTL(Q$4,Q$4,Chômés))),"*",Montant),
IF(_T_E=Q$4,IF(OR(Q$4=Tout_JF_P,NOT(NETWORKDAYS.INTL(Q$4,Q$4,Chômés))),"*",Montant),
IF(AND(OFFSET(Q34,,-Sens)&lt;&gt;"",OR(OFFSET(Q$4,,-Sens)=Tout_JF_P,NOT(NETWORKDAYS.INTL(OFFSET(Q$4,,-Sens),OFFSET(Q$4,,-Sens),Chômés)))),IF(OR(Q$4=Tout_JF_P,NOT(NETWORKDAYS.INTL(Q$4,Q$4,Chômés))),"*",Montant),
"")))))),"")</f>
        <v/>
      </c>
      <c r="R34" s="62" t="str">
        <f t="array" aca="1" ref="R34" ca="1">IFERROR(IF(R$4&lt;$D34,"",
IF(R$4&gt;La_Dernière_Opération,"",
IF(R$4=La_Dernière_Opération,Montant,
IF(R$4=$D34,IF(OR(R$4=Tout_JF_P,NOT(NETWORKDAYS.INTL(R$4,R$4,Chômés))),"*",Montant),
IF(_T_E=R$4,IF(OR(R$4=Tout_JF_P,NOT(NETWORKDAYS.INTL(R$4,R$4,Chômés))),"*",Montant),
IF(AND(OFFSET(R34,,-Sens)&lt;&gt;"",OR(OFFSET(R$4,,-Sens)=Tout_JF_P,NOT(NETWORKDAYS.INTL(OFFSET(R$4,,-Sens),OFFSET(R$4,,-Sens),Chômés)))),IF(OR(R$4=Tout_JF_P,NOT(NETWORKDAYS.INTL(R$4,R$4,Chômés))),"*",Montant),
"")))))),"")</f>
        <v/>
      </c>
      <c r="S34" s="62" t="str">
        <f t="array" aca="1" ref="S34" ca="1">IFERROR(IF(S$4&lt;$D34,"",
IF(S$4&gt;La_Dernière_Opération,"",
IF(S$4=La_Dernière_Opération,Montant,
IF(S$4=$D34,IF(OR(S$4=Tout_JF_P,NOT(NETWORKDAYS.INTL(S$4,S$4,Chômés))),"*",Montant),
IF(_T_E=S$4,IF(OR(S$4=Tout_JF_P,NOT(NETWORKDAYS.INTL(S$4,S$4,Chômés))),"*",Montant),
IF(AND(OFFSET(S34,,-Sens)&lt;&gt;"",OR(OFFSET(S$4,,-Sens)=Tout_JF_P,NOT(NETWORKDAYS.INTL(OFFSET(S$4,,-Sens),OFFSET(S$4,,-Sens),Chômés)))),IF(OR(S$4=Tout_JF_P,NOT(NETWORKDAYS.INTL(S$4,S$4,Chômés))),"*",Montant),
"")))))),"")</f>
        <v/>
      </c>
      <c r="T34" s="62" t="str">
        <f t="array" aca="1" ref="T34" ca="1">IFERROR(IF(T$4&lt;$D34,"",
IF(T$4&gt;La_Dernière_Opération,"",
IF(T$4=La_Dernière_Opération,Montant,
IF(T$4=$D34,IF(OR(T$4=Tout_JF_P,NOT(NETWORKDAYS.INTL(T$4,T$4,Chômés))),"*",Montant),
IF(_T_E=T$4,IF(OR(T$4=Tout_JF_P,NOT(NETWORKDAYS.INTL(T$4,T$4,Chômés))),"*",Montant),
IF(AND(OFFSET(T34,,-Sens)&lt;&gt;"",OR(OFFSET(T$4,,-Sens)=Tout_JF_P,NOT(NETWORKDAYS.INTL(OFFSET(T$4,,-Sens),OFFSET(T$4,,-Sens),Chômés)))),IF(OR(T$4=Tout_JF_P,NOT(NETWORKDAYS.INTL(T$4,T$4,Chômés))),"*",Montant),
"")))))),"")</f>
        <v/>
      </c>
      <c r="U34" s="62" t="str">
        <f t="array" aca="1" ref="U34" ca="1">IFERROR(IF(U$4&lt;$D34,"",
IF(U$4&gt;La_Dernière_Opération,"",
IF(U$4=La_Dernière_Opération,Montant,
IF(U$4=$D34,IF(OR(U$4=Tout_JF_P,NOT(NETWORKDAYS.INTL(U$4,U$4,Chômés))),"*",Montant),
IF(_T_E=U$4,IF(OR(U$4=Tout_JF_P,NOT(NETWORKDAYS.INTL(U$4,U$4,Chômés))),"*",Montant),
IF(AND(OFFSET(U34,,-Sens)&lt;&gt;"",OR(OFFSET(U$4,,-Sens)=Tout_JF_P,NOT(NETWORKDAYS.INTL(OFFSET(U$4,,-Sens),OFFSET(U$4,,-Sens),Chômés)))),IF(OR(U$4=Tout_JF_P,NOT(NETWORKDAYS.INTL(U$4,U$4,Chômés))),"*",Montant),
"")))))),"")</f>
        <v/>
      </c>
      <c r="V34" s="62" t="str">
        <f t="array" aca="1" ref="V34" ca="1">IFERROR(IF(V$4&lt;$D34,"",
IF(V$4&gt;La_Dernière_Opération,"",
IF(V$4=La_Dernière_Opération,Montant,
IF(V$4=$D34,IF(OR(V$4=Tout_JF_P,NOT(NETWORKDAYS.INTL(V$4,V$4,Chômés))),"*",Montant),
IF(_T_E=V$4,IF(OR(V$4=Tout_JF_P,NOT(NETWORKDAYS.INTL(V$4,V$4,Chômés))),"*",Montant),
IF(AND(OFFSET(V34,,-Sens)&lt;&gt;"",OR(OFFSET(V$4,,-Sens)=Tout_JF_P,NOT(NETWORKDAYS.INTL(OFFSET(V$4,,-Sens),OFFSET(V$4,,-Sens),Chômés)))),IF(OR(V$4=Tout_JF_P,NOT(NETWORKDAYS.INTL(V$4,V$4,Chômés))),"*",Montant),
"")))))),"")</f>
        <v/>
      </c>
      <c r="W34" s="62" t="str">
        <f t="array" aca="1" ref="W34" ca="1">IFERROR(IF(W$4&lt;$D34,"",
IF(W$4&gt;La_Dernière_Opération,"",
IF(W$4=La_Dernière_Opération,Montant,
IF(W$4=$D34,IF(OR(W$4=Tout_JF_P,NOT(NETWORKDAYS.INTL(W$4,W$4,Chômés))),"*",Montant),
IF(_T_E=W$4,IF(OR(W$4=Tout_JF_P,NOT(NETWORKDAYS.INTL(W$4,W$4,Chômés))),"*",Montant),
IF(AND(OFFSET(W34,,-Sens)&lt;&gt;"",OR(OFFSET(W$4,,-Sens)=Tout_JF_P,NOT(NETWORKDAYS.INTL(OFFSET(W$4,,-Sens),OFFSET(W$4,,-Sens),Chômés)))),IF(OR(W$4=Tout_JF_P,NOT(NETWORKDAYS.INTL(W$4,W$4,Chômés))),"*",Montant),
"")))))),"")</f>
        <v/>
      </c>
      <c r="X34" s="62" t="str">
        <f t="array" aca="1" ref="X34" ca="1">IFERROR(IF(X$4&lt;$D34,"",
IF(X$4&gt;La_Dernière_Opération,"",
IF(X$4=La_Dernière_Opération,Montant,
IF(X$4=$D34,IF(OR(X$4=Tout_JF_P,NOT(NETWORKDAYS.INTL(X$4,X$4,Chômés))),"*",Montant),
IF(_T_E=X$4,IF(OR(X$4=Tout_JF_P,NOT(NETWORKDAYS.INTL(X$4,X$4,Chômés))),"*",Montant),
IF(AND(OFFSET(X34,,-Sens)&lt;&gt;"",OR(OFFSET(X$4,,-Sens)=Tout_JF_P,NOT(NETWORKDAYS.INTL(OFFSET(X$4,,-Sens),OFFSET(X$4,,-Sens),Chômés)))),IF(OR(X$4=Tout_JF_P,NOT(NETWORKDAYS.INTL(X$4,X$4,Chômés))),"*",Montant),
"")))))),"")</f>
        <v/>
      </c>
      <c r="Y34" s="62" t="str">
        <f t="array" aca="1" ref="Y34" ca="1">IFERROR(IF(Y$4&lt;$D34,"",
IF(Y$4&gt;La_Dernière_Opération,"",
IF(Y$4=La_Dernière_Opération,Montant,
IF(Y$4=$D34,IF(OR(Y$4=Tout_JF_P,NOT(NETWORKDAYS.INTL(Y$4,Y$4,Chômés))),"*",Montant),
IF(_T_E=Y$4,IF(OR(Y$4=Tout_JF_P,NOT(NETWORKDAYS.INTL(Y$4,Y$4,Chômés))),"*",Montant),
IF(AND(OFFSET(Y34,,-Sens)&lt;&gt;"",OR(OFFSET(Y$4,,-Sens)=Tout_JF_P,NOT(NETWORKDAYS.INTL(OFFSET(Y$4,,-Sens),OFFSET(Y$4,,-Sens),Chômés)))),IF(OR(Y$4=Tout_JF_P,NOT(NETWORKDAYS.INTL(Y$4,Y$4,Chômés))),"*",Montant),
"")))))),"")</f>
        <v/>
      </c>
      <c r="Z34" s="62" t="str">
        <f t="array" aca="1" ref="Z34" ca="1">IFERROR(IF(Z$4&lt;$D34,"",
IF(Z$4&gt;La_Dernière_Opération,"",
IF(Z$4=La_Dernière_Opération,Montant,
IF(Z$4=$D34,IF(OR(Z$4=Tout_JF_P,NOT(NETWORKDAYS.INTL(Z$4,Z$4,Chômés))),"*",Montant),
IF(_T_E=Z$4,IF(OR(Z$4=Tout_JF_P,NOT(NETWORKDAYS.INTL(Z$4,Z$4,Chômés))),"*",Montant),
IF(AND(OFFSET(Z34,,-Sens)&lt;&gt;"",OR(OFFSET(Z$4,,-Sens)=Tout_JF_P,NOT(NETWORKDAYS.INTL(OFFSET(Z$4,,-Sens),OFFSET(Z$4,,-Sens),Chômés)))),IF(OR(Z$4=Tout_JF_P,NOT(NETWORKDAYS.INTL(Z$4,Z$4,Chômés))),"*",Montant),
"")))))),"")</f>
        <v/>
      </c>
      <c r="AA34" s="62" t="str">
        <f t="array" aca="1" ref="AA34" ca="1">IFERROR(IF(AA$4&lt;$D34,"",
IF(AA$4&gt;La_Dernière_Opération,"",
IF(AA$4=La_Dernière_Opération,Montant,
IF(AA$4=$D34,IF(OR(AA$4=Tout_JF_P,NOT(NETWORKDAYS.INTL(AA$4,AA$4,Chômés))),"*",Montant),
IF(_T_E=AA$4,IF(OR(AA$4=Tout_JF_P,NOT(NETWORKDAYS.INTL(AA$4,AA$4,Chômés))),"*",Montant),
IF(AND(OFFSET(AA34,,-Sens)&lt;&gt;"",OR(OFFSET(AA$4,,-Sens)=Tout_JF_P,NOT(NETWORKDAYS.INTL(OFFSET(AA$4,,-Sens),OFFSET(AA$4,,-Sens),Chômés)))),IF(OR(AA$4=Tout_JF_P,NOT(NETWORKDAYS.INTL(AA$4,AA$4,Chômés))),"*",Montant),
"")))))),"")</f>
        <v/>
      </c>
      <c r="AB34" s="62" t="str">
        <f t="array" aca="1" ref="AB34" ca="1">IFERROR(IF(AB$4&lt;$D34,"",
IF(AB$4&gt;La_Dernière_Opération,"",
IF(AB$4=La_Dernière_Opération,Montant,
IF(AB$4=$D34,IF(OR(AB$4=Tout_JF_P,NOT(NETWORKDAYS.INTL(AB$4,AB$4,Chômés))),"*",Montant),
IF(_T_E=AB$4,IF(OR(AB$4=Tout_JF_P,NOT(NETWORKDAYS.INTL(AB$4,AB$4,Chômés))),"*",Montant),
IF(AND(OFFSET(AB34,,-Sens)&lt;&gt;"",OR(OFFSET(AB$4,,-Sens)=Tout_JF_P,NOT(NETWORKDAYS.INTL(OFFSET(AB$4,,-Sens),OFFSET(AB$4,,-Sens),Chômés)))),IF(OR(AB$4=Tout_JF_P,NOT(NETWORKDAYS.INTL(AB$4,AB$4,Chômés))),"*",Montant),
"")))))),"")</f>
        <v/>
      </c>
      <c r="AC34" s="62" t="str">
        <f t="array" aca="1" ref="AC34" ca="1">IFERROR(IF(AC$4&lt;$D34,"",
IF(AC$4&gt;La_Dernière_Opération,"",
IF(AC$4=La_Dernière_Opération,Montant,
IF(AC$4=$D34,IF(OR(AC$4=Tout_JF_P,NOT(NETWORKDAYS.INTL(AC$4,AC$4,Chômés))),"*",Montant),
IF(_T_E=AC$4,IF(OR(AC$4=Tout_JF_P,NOT(NETWORKDAYS.INTL(AC$4,AC$4,Chômés))),"*",Montant),
IF(AND(OFFSET(AC34,,-Sens)&lt;&gt;"",OR(OFFSET(AC$4,,-Sens)=Tout_JF_P,NOT(NETWORKDAYS.INTL(OFFSET(AC$4,,-Sens),OFFSET(AC$4,,-Sens),Chômés)))),IF(OR(AC$4=Tout_JF_P,NOT(NETWORKDAYS.INTL(AC$4,AC$4,Chômés))),"*",Montant),
"")))))),"")</f>
        <v/>
      </c>
      <c r="AD34" s="62" t="str">
        <f t="array" aca="1" ref="AD34" ca="1">IFERROR(IF(AD$4&lt;$D34,"",
IF(AD$4&gt;La_Dernière_Opération,"",
IF(AD$4=La_Dernière_Opération,Montant,
IF(AD$4=$D34,IF(OR(AD$4=Tout_JF_P,NOT(NETWORKDAYS.INTL(AD$4,AD$4,Chômés))),"*",Montant),
IF(_T_E=AD$4,IF(OR(AD$4=Tout_JF_P,NOT(NETWORKDAYS.INTL(AD$4,AD$4,Chômés))),"*",Montant),
IF(AND(OFFSET(AD34,,-Sens)&lt;&gt;"",OR(OFFSET(AD$4,,-Sens)=Tout_JF_P,NOT(NETWORKDAYS.INTL(OFFSET(AD$4,,-Sens),OFFSET(AD$4,,-Sens),Chômés)))),IF(OR(AD$4=Tout_JF_P,NOT(NETWORKDAYS.INTL(AD$4,AD$4,Chômés))),"*",Montant),
"")))))),"")</f>
        <v/>
      </c>
      <c r="AE34" s="62" t="str">
        <f t="array" aca="1" ref="AE34" ca="1">IFERROR(IF(AE$4&lt;$D34,"",
IF(AE$4&gt;La_Dernière_Opération,"",
IF(AE$4=La_Dernière_Opération,Montant,
IF(AE$4=$D34,IF(OR(AE$4=Tout_JF_P,NOT(NETWORKDAYS.INTL(AE$4,AE$4,Chômés))),"*",Montant),
IF(_T_E=AE$4,IF(OR(AE$4=Tout_JF_P,NOT(NETWORKDAYS.INTL(AE$4,AE$4,Chômés))),"*",Montant),
IF(AND(OFFSET(AE34,,-Sens)&lt;&gt;"",OR(OFFSET(AE$4,,-Sens)=Tout_JF_P,NOT(NETWORKDAYS.INTL(OFFSET(AE$4,,-Sens),OFFSET(AE$4,,-Sens),Chômés)))),IF(OR(AE$4=Tout_JF_P,NOT(NETWORKDAYS.INTL(AE$4,AE$4,Chômés))),"*",Montant),
"")))))),"")</f>
        <v/>
      </c>
      <c r="AF34" s="62" t="str">
        <f t="array" aca="1" ref="AF34" ca="1">IFERROR(IF(AF$4&lt;$D34,"",
IF(AF$4&gt;La_Dernière_Opération,"",
IF(AF$4=La_Dernière_Opération,Montant,
IF(AF$4=$D34,IF(OR(AF$4=Tout_JF_P,NOT(NETWORKDAYS.INTL(AF$4,AF$4,Chômés))),"*",Montant),
IF(_T_E=AF$4,IF(OR(AF$4=Tout_JF_P,NOT(NETWORKDAYS.INTL(AF$4,AF$4,Chômés))),"*",Montant),
IF(AND(OFFSET(AF34,,-Sens)&lt;&gt;"",OR(OFFSET(AF$4,,-Sens)=Tout_JF_P,NOT(NETWORKDAYS.INTL(OFFSET(AF$4,,-Sens),OFFSET(AF$4,,-Sens),Chômés)))),IF(OR(AF$4=Tout_JF_P,NOT(NETWORKDAYS.INTL(AF$4,AF$4,Chômés))),"*",Montant),
"")))))),"")</f>
        <v/>
      </c>
      <c r="AG34" s="62" t="str">
        <f t="array" aca="1" ref="AG34" ca="1">IFERROR(IF(AG$4&lt;$D34,"",
IF(AG$4&gt;La_Dernière_Opération,"",
IF(AG$4=La_Dernière_Opération,Montant,
IF(AG$4=$D34,IF(OR(AG$4=Tout_JF_P,NOT(NETWORKDAYS.INTL(AG$4,AG$4,Chômés))),"*",Montant),
IF(_T_E=AG$4,IF(OR(AG$4=Tout_JF_P,NOT(NETWORKDAYS.INTL(AG$4,AG$4,Chômés))),"*",Montant),
IF(AND(OFFSET(AG34,,-Sens)&lt;&gt;"",OR(OFFSET(AG$4,,-Sens)=Tout_JF_P,NOT(NETWORKDAYS.INTL(OFFSET(AG$4,,-Sens),OFFSET(AG$4,,-Sens),Chômés)))),IF(OR(AG$4=Tout_JF_P,NOT(NETWORKDAYS.INTL(AG$4,AG$4,Chômés))),"*",Montant),
"")))))),"")</f>
        <v/>
      </c>
      <c r="AH34" s="62" t="str">
        <f t="array" aca="1" ref="AH34" ca="1">IFERROR(IF(AH$4&lt;$D34,"",
IF(AH$4&gt;La_Dernière_Opération,"",
IF(AH$4=La_Dernière_Opération,Montant,
IF(AH$4=$D34,IF(OR(AH$4=Tout_JF_P,NOT(NETWORKDAYS.INTL(AH$4,AH$4,Chômés))),"*",Montant),
IF(_T_E=AH$4,IF(OR(AH$4=Tout_JF_P,NOT(NETWORKDAYS.INTL(AH$4,AH$4,Chômés))),"*",Montant),
IF(AND(OFFSET(AH34,,-Sens)&lt;&gt;"",OR(OFFSET(AH$4,,-Sens)=Tout_JF_P,NOT(NETWORKDAYS.INTL(OFFSET(AH$4,,-Sens),OFFSET(AH$4,,-Sens),Chômés)))),IF(OR(AH$4=Tout_JF_P,NOT(NETWORKDAYS.INTL(AH$4,AH$4,Chômés))),"*",Montant),
"")))))),"")</f>
        <v/>
      </c>
      <c r="AI34" s="62" t="str">
        <f t="array" aca="1" ref="AI34" ca="1">IFERROR(IF(AI$4&lt;$D34,"",
IF(AI$4&gt;La_Dernière_Opération,"",
IF(AI$4=La_Dernière_Opération,Montant,
IF(AI$4=$D34,IF(OR(AI$4=Tout_JF_P,NOT(NETWORKDAYS.INTL(AI$4,AI$4,Chômés))),"*",Montant),
IF(_T_E=AI$4,IF(OR(AI$4=Tout_JF_P,NOT(NETWORKDAYS.INTL(AI$4,AI$4,Chômés))),"*",Montant),
IF(AND(OFFSET(AI34,,-Sens)&lt;&gt;"",OR(OFFSET(AI$4,,-Sens)=Tout_JF_P,NOT(NETWORKDAYS.INTL(OFFSET(AI$4,,-Sens),OFFSET(AI$4,,-Sens),Chômés)))),IF(OR(AI$4=Tout_JF_P,NOT(NETWORKDAYS.INTL(AI$4,AI$4,Chômés))),"*",Montant),
"")))))),"")</f>
        <v/>
      </c>
      <c r="AJ34" s="62" t="str">
        <f t="array" aca="1" ref="AJ34" ca="1">IFERROR(IF(AJ$4&lt;$D34,"",
IF(AJ$4&gt;La_Dernière_Opération,"",
IF(AJ$4=La_Dernière_Opération,Montant,
IF(AJ$4=$D34,IF(OR(AJ$4=Tout_JF_P,NOT(NETWORKDAYS.INTL(AJ$4,AJ$4,Chômés))),"*",Montant),
IF(_T_E=AJ$4,IF(OR(AJ$4=Tout_JF_P,NOT(NETWORKDAYS.INTL(AJ$4,AJ$4,Chômés))),"*",Montant),
IF(AND(OFFSET(AJ34,,-Sens)&lt;&gt;"",OR(OFFSET(AJ$4,,-Sens)=Tout_JF_P,NOT(NETWORKDAYS.INTL(OFFSET(AJ$4,,-Sens),OFFSET(AJ$4,,-Sens),Chômés)))),IF(OR(AJ$4=Tout_JF_P,NOT(NETWORKDAYS.INTL(AJ$4,AJ$4,Chômés))),"*",Montant),
"")))))),"")</f>
        <v/>
      </c>
      <c r="AK34" s="62" t="str">
        <f t="array" aca="1" ref="AK34" ca="1">IFERROR(IF(AK$4&lt;$D34,"",
IF(AK$4&gt;La_Dernière_Opération,"",
IF(AK$4=La_Dernière_Opération,Montant,
IF(AK$4=$D34,IF(OR(AK$4=Tout_JF_P,NOT(NETWORKDAYS.INTL(AK$4,AK$4,Chômés))),"*",Montant),
IF(_T_E=AK$4,IF(OR(AK$4=Tout_JF_P,NOT(NETWORKDAYS.INTL(AK$4,AK$4,Chômés))),"*",Montant),
IF(AND(OFFSET(AK34,,-Sens)&lt;&gt;"",OR(OFFSET(AK$4,,-Sens)=Tout_JF_P,NOT(NETWORKDAYS.INTL(OFFSET(AK$4,,-Sens),OFFSET(AK$4,,-Sens),Chômés)))),IF(OR(AK$4=Tout_JF_P,NOT(NETWORKDAYS.INTL(AK$4,AK$4,Chômés))),"*",Montant),
"")))))),"")</f>
        <v/>
      </c>
      <c r="AL34" s="62" t="str">
        <f t="array" aca="1" ref="AL34" ca="1">IFERROR(IF(AL$4&lt;$D34,"",
IF(AL$4&gt;La_Dernière_Opération,"",
IF(AL$4=La_Dernière_Opération,Montant,
IF(AL$4=$D34,IF(OR(AL$4=Tout_JF_P,NOT(NETWORKDAYS.INTL(AL$4,AL$4,Chômés))),"*",Montant),
IF(_T_E=AL$4,IF(OR(AL$4=Tout_JF_P,NOT(NETWORKDAYS.INTL(AL$4,AL$4,Chômés))),"*",Montant),
IF(AND(OFFSET(AL34,,-Sens)&lt;&gt;"",OR(OFFSET(AL$4,,-Sens)=Tout_JF_P,NOT(NETWORKDAYS.INTL(OFFSET(AL$4,,-Sens),OFFSET(AL$4,,-Sens),Chômés)))),IF(OR(AL$4=Tout_JF_P,NOT(NETWORKDAYS.INTL(AL$4,AL$4,Chômés))),"*",Montant),
"")))))),"")</f>
        <v/>
      </c>
      <c r="AM34" s="62" t="str">
        <f t="array" aca="1" ref="AM34" ca="1">IFERROR(IF(AM$4&lt;$D34,"",
IF(AM$4&gt;La_Dernière_Opération,"",
IF(AM$4=La_Dernière_Opération,Montant,
IF(AM$4=$D34,IF(OR(AM$4=Tout_JF_P,NOT(NETWORKDAYS.INTL(AM$4,AM$4,Chômés))),"*",Montant),
IF(_T_E=AM$4,IF(OR(AM$4=Tout_JF_P,NOT(NETWORKDAYS.INTL(AM$4,AM$4,Chômés))),"*",Montant),
IF(AND(OFFSET(AM34,,-Sens)&lt;&gt;"",OR(OFFSET(AM$4,,-Sens)=Tout_JF_P,NOT(NETWORKDAYS.INTL(OFFSET(AM$4,,-Sens),OFFSET(AM$4,,-Sens),Chômés)))),IF(OR(AM$4=Tout_JF_P,NOT(NETWORKDAYS.INTL(AM$4,AM$4,Chômés))),"*",Montant),
"")))))),"")</f>
        <v/>
      </c>
      <c r="AN34" s="62" t="str">
        <f t="array" aca="1" ref="AN34" ca="1">IFERROR(IF(AN$4&lt;$D34,"",
IF(AN$4&gt;La_Dernière_Opération,"",
IF(AN$4=La_Dernière_Opération,Montant,
IF(AN$4=$D34,IF(OR(AN$4=Tout_JF_P,NOT(NETWORKDAYS.INTL(AN$4,AN$4,Chômés))),"*",Montant),
IF(_T_E=AN$4,IF(OR(AN$4=Tout_JF_P,NOT(NETWORKDAYS.INTL(AN$4,AN$4,Chômés))),"*",Montant),
IF(AND(OFFSET(AN34,,-Sens)&lt;&gt;"",OR(OFFSET(AN$4,,-Sens)=Tout_JF_P,NOT(NETWORKDAYS.INTL(OFFSET(AN$4,,-Sens),OFFSET(AN$4,,-Sens),Chômés)))),IF(OR(AN$4=Tout_JF_P,NOT(NETWORKDAYS.INTL(AN$4,AN$4,Chômés))),"*",Montant),
"")))))),"")</f>
        <v>VM</v>
      </c>
      <c r="AO34" s="62" t="str">
        <f t="array" aca="1" ref="AO34" ca="1">IFERROR(IF(AO$4&lt;$D34,"",
IF(AO$4&gt;La_Dernière_Opération,"",
IF(AO$4=La_Dernière_Opération,Montant,
IF(AO$4=$D34,IF(OR(AO$4=Tout_JF_P,NOT(NETWORKDAYS.INTL(AO$4,AO$4,Chômés))),"*",Montant),
IF(_T_E=AO$4,IF(OR(AO$4=Tout_JF_P,NOT(NETWORKDAYS.INTL(AO$4,AO$4,Chômés))),"*",Montant),
IF(AND(OFFSET(AO34,,-Sens)&lt;&gt;"",OR(OFFSET(AO$4,,-Sens)=Tout_JF_P,NOT(NETWORKDAYS.INTL(OFFSET(AO$4,,-Sens),OFFSET(AO$4,,-Sens),Chômés)))),IF(OR(AO$4=Tout_JF_P,NOT(NETWORKDAYS.INTL(AO$4,AO$4,Chômés))),"*",Montant),
"")))))),"")</f>
        <v/>
      </c>
      <c r="AP34" s="62" t="str">
        <f t="array" aca="1" ref="AP34" ca="1">IFERROR(IF(AP$4&lt;$D34,"",
IF(AP$4&gt;La_Dernière_Opération,"",
IF(AP$4=La_Dernière_Opération,Montant,
IF(AP$4=$D34,IF(OR(AP$4=Tout_JF_P,NOT(NETWORKDAYS.INTL(AP$4,AP$4,Chômés))),"*",Montant),
IF(_T_E=AP$4,IF(OR(AP$4=Tout_JF_P,NOT(NETWORKDAYS.INTL(AP$4,AP$4,Chômés))),"*",Montant),
IF(AND(OFFSET(AP34,,-Sens)&lt;&gt;"",OR(OFFSET(AP$4,,-Sens)=Tout_JF_P,NOT(NETWORKDAYS.INTL(OFFSET(AP$4,,-Sens),OFFSET(AP$4,,-Sens),Chômés)))),IF(OR(AP$4=Tout_JF_P,NOT(NETWORKDAYS.INTL(AP$4,AP$4,Chômés))),"*",Montant),
"")))))),"")</f>
        <v/>
      </c>
      <c r="AQ34" s="62" t="str">
        <f t="array" aca="1" ref="AQ34" ca="1">IFERROR(IF(AQ$4&lt;$D34,"",
IF(AQ$4&gt;La_Dernière_Opération,"",
IF(AQ$4=La_Dernière_Opération,Montant,
IF(AQ$4=$D34,IF(OR(AQ$4=Tout_JF_P,NOT(NETWORKDAYS.INTL(AQ$4,AQ$4,Chômés))),"*",Montant),
IF(_T_E=AQ$4,IF(OR(AQ$4=Tout_JF_P,NOT(NETWORKDAYS.INTL(AQ$4,AQ$4,Chômés))),"*",Montant),
IF(AND(OFFSET(AQ34,,-Sens)&lt;&gt;"",OR(OFFSET(AQ$4,,-Sens)=Tout_JF_P,NOT(NETWORKDAYS.INTL(OFFSET(AQ$4,,-Sens),OFFSET(AQ$4,,-Sens),Chômés)))),IF(OR(AQ$4=Tout_JF_P,NOT(NETWORKDAYS.INTL(AQ$4,AQ$4,Chômés))),"*",Montant),
"")))))),"")</f>
        <v/>
      </c>
      <c r="AR34" s="62" t="str">
        <f t="array" aca="1" ref="AR34" ca="1">IFERROR(IF(AR$4&lt;$D34,"",
IF(AR$4&gt;La_Dernière_Opération,"",
IF(AR$4=La_Dernière_Opération,Montant,
IF(AR$4=$D34,IF(OR(AR$4=Tout_JF_P,NOT(NETWORKDAYS.INTL(AR$4,AR$4,Chômés))),"*",Montant),
IF(_T_E=AR$4,IF(OR(AR$4=Tout_JF_P,NOT(NETWORKDAYS.INTL(AR$4,AR$4,Chômés))),"*",Montant),
IF(AND(OFFSET(AR34,,-Sens)&lt;&gt;"",OR(OFFSET(AR$4,,-Sens)=Tout_JF_P,NOT(NETWORKDAYS.INTL(OFFSET(AR$4,,-Sens),OFFSET(AR$4,,-Sens),Chômés)))),IF(OR(AR$4=Tout_JF_P,NOT(NETWORKDAYS.INTL(AR$4,AR$4,Chômés))),"*",Montant),
"")))))),"")</f>
        <v/>
      </c>
      <c r="AS34" s="62" t="str">
        <f t="array" aca="1" ref="AS34" ca="1">IFERROR(IF(AS$4&lt;$D34,"",
IF(AS$4&gt;La_Dernière_Opération,"",
IF(AS$4=La_Dernière_Opération,Montant,
IF(AS$4=$D34,IF(OR(AS$4=Tout_JF_P,NOT(NETWORKDAYS.INTL(AS$4,AS$4,Chômés))),"*",Montant),
IF(_T_E=AS$4,IF(OR(AS$4=Tout_JF_P,NOT(NETWORKDAYS.INTL(AS$4,AS$4,Chômés))),"*",Montant),
IF(AND(OFFSET(AS34,,-Sens)&lt;&gt;"",OR(OFFSET(AS$4,,-Sens)=Tout_JF_P,NOT(NETWORKDAYS.INTL(OFFSET(AS$4,,-Sens),OFFSET(AS$4,,-Sens),Chômés)))),IF(OR(AS$4=Tout_JF_P,NOT(NETWORKDAYS.INTL(AS$4,AS$4,Chômés))),"*",Montant),
"")))))),"")</f>
        <v/>
      </c>
      <c r="AT34" s="62" t="str">
        <f t="array" aca="1" ref="AT34" ca="1">IFERROR(IF(AT$4&lt;$D34,"",
IF(AT$4&gt;La_Dernière_Opération,"",
IF(AT$4=La_Dernière_Opération,Montant,
IF(AT$4=$D34,IF(OR(AT$4=Tout_JF_P,NOT(NETWORKDAYS.INTL(AT$4,AT$4,Chômés))),"*",Montant),
IF(_T_E=AT$4,IF(OR(AT$4=Tout_JF_P,NOT(NETWORKDAYS.INTL(AT$4,AT$4,Chômés))),"*",Montant),
IF(AND(OFFSET(AT34,,-Sens)&lt;&gt;"",OR(OFFSET(AT$4,,-Sens)=Tout_JF_P,NOT(NETWORKDAYS.INTL(OFFSET(AT$4,,-Sens),OFFSET(AT$4,,-Sens),Chômés)))),IF(OR(AT$4=Tout_JF_P,NOT(NETWORKDAYS.INTL(AT$4,AT$4,Chômés))),"*",Montant),
"")))))),"")</f>
        <v/>
      </c>
      <c r="AU34" s="62" t="str">
        <f t="array" aca="1" ref="AU34" ca="1">IFERROR(IF(AU$4&lt;$D34,"",
IF(AU$4&gt;La_Dernière_Opération,"",
IF(AU$4=La_Dernière_Opération,Montant,
IF(AU$4=$D34,IF(OR(AU$4=Tout_JF_P,NOT(NETWORKDAYS.INTL(AU$4,AU$4,Chômés))),"*",Montant),
IF(_T_E=AU$4,IF(OR(AU$4=Tout_JF_P,NOT(NETWORKDAYS.INTL(AU$4,AU$4,Chômés))),"*",Montant),
IF(AND(OFFSET(AU34,,-Sens)&lt;&gt;"",OR(OFFSET(AU$4,,-Sens)=Tout_JF_P,NOT(NETWORKDAYS.INTL(OFFSET(AU$4,,-Sens),OFFSET(AU$4,,-Sens),Chômés)))),IF(OR(AU$4=Tout_JF_P,NOT(NETWORKDAYS.INTL(AU$4,AU$4,Chômés))),"*",Montant),
"")))))),"")</f>
        <v/>
      </c>
      <c r="AV34" s="62" t="str">
        <f t="array" aca="1" ref="AV34" ca="1">IFERROR(IF(AV$4&lt;$D34,"",
IF(AV$4&gt;La_Dernière_Opération,"",
IF(AV$4=La_Dernière_Opération,Montant,
IF(AV$4=$D34,IF(OR(AV$4=Tout_JF_P,NOT(NETWORKDAYS.INTL(AV$4,AV$4,Chômés))),"*",Montant),
IF(_T_E=AV$4,IF(OR(AV$4=Tout_JF_P,NOT(NETWORKDAYS.INTL(AV$4,AV$4,Chômés))),"*",Montant),
IF(AND(OFFSET(AV34,,-Sens)&lt;&gt;"",OR(OFFSET(AV$4,,-Sens)=Tout_JF_P,NOT(NETWORKDAYS.INTL(OFFSET(AV$4,,-Sens),OFFSET(AV$4,,-Sens),Chômés)))),IF(OR(AV$4=Tout_JF_P,NOT(NETWORKDAYS.INTL(AV$4,AV$4,Chômés))),"*",Montant),
"")))))),"")</f>
        <v/>
      </c>
      <c r="AW34" s="62" t="str">
        <f t="array" aca="1" ref="AW34" ca="1">IFERROR(IF(AW$4&lt;$D34,"",
IF(AW$4&gt;La_Dernière_Opération,"",
IF(AW$4=La_Dernière_Opération,Montant,
IF(AW$4=$D34,IF(OR(AW$4=Tout_JF_P,NOT(NETWORKDAYS.INTL(AW$4,AW$4,Chômés))),"*",Montant),
IF(_T_E=AW$4,IF(OR(AW$4=Tout_JF_P,NOT(NETWORKDAYS.INTL(AW$4,AW$4,Chômés))),"*",Montant),
IF(AND(OFFSET(AW34,,-Sens)&lt;&gt;"",OR(OFFSET(AW$4,,-Sens)=Tout_JF_P,NOT(NETWORKDAYS.INTL(OFFSET(AW$4,,-Sens),OFFSET(AW$4,,-Sens),Chômés)))),IF(OR(AW$4=Tout_JF_P,NOT(NETWORKDAYS.INTL(AW$4,AW$4,Chômés))),"*",Montant),
"")))))),"")</f>
        <v/>
      </c>
      <c r="AX34" s="62" t="str">
        <f t="array" aca="1" ref="AX34" ca="1">IFERROR(IF(AX$4&lt;$D34,"",
IF(AX$4&gt;La_Dernière_Opération,"",
IF(AX$4=La_Dernière_Opération,Montant,
IF(AX$4=$D34,IF(OR(AX$4=Tout_JF_P,NOT(NETWORKDAYS.INTL(AX$4,AX$4,Chômés))),"*",Montant),
IF(_T_E=AX$4,IF(OR(AX$4=Tout_JF_P,NOT(NETWORKDAYS.INTL(AX$4,AX$4,Chômés))),"*",Montant),
IF(AND(OFFSET(AX34,,-Sens)&lt;&gt;"",OR(OFFSET(AX$4,,-Sens)=Tout_JF_P,NOT(NETWORKDAYS.INTL(OFFSET(AX$4,,-Sens),OFFSET(AX$4,,-Sens),Chômés)))),IF(OR(AX$4=Tout_JF_P,NOT(NETWORKDAYS.INTL(AX$4,AX$4,Chômés))),"*",Montant),
"")))))),"")</f>
        <v/>
      </c>
    </row>
    <row r="35" spans="1:50" ht="26.25" x14ac:dyDescent="0.25">
      <c r="A35" s="63" t="s">
        <v>142</v>
      </c>
      <c r="B35" s="44" t="s">
        <v>166</v>
      </c>
      <c r="C35" s="35"/>
      <c r="D35" s="56">
        <v>43831</v>
      </c>
      <c r="E35" s="30" t="s">
        <v>52</v>
      </c>
      <c r="F35" s="30">
        <v>10000</v>
      </c>
      <c r="G35" s="35"/>
      <c r="H35" s="56">
        <f t="array" aca="1" ref="H35" ca="1">IF(OR($D35=Fériés,$D35=Ponts,NOT(NETWORKDAYS.INTL($D35,$D35,Chômés))),"Erreur de",IF($D35="","Absence de",IFERROR(
IF($I35="Terminé","Opération",
IF(TODAY()&lt;=$D35,$D35,
IF($I35&lt;WORKDAY.INTL(Prochaine_Echéance,IF(OR(WORKDAY.INTL(Prochaine_Echéance,0,Chômés,Tout_JF_P)=Tout_JF_P),1,0)*Sens,Chômés,Tout_JF_P),
$I35,
WORKDAY.INTL(Prochaine_Echéance,IF(OR(WORKDAY.INTL(Prochaine_Echéance,0,Chômés,Tout_JF_P)=Tout_JF_P),1,0)*Sens,Chômés,Tout_JF_P))
)),
IF($D35="","Absence de","Erreur de"))))</f>
        <v>43922</v>
      </c>
      <c r="I35" s="60" t="str">
        <f t="array" aca="1" ref="I35" ca="1">IF(OR($D35=Fériés,$D35=Ponts,NOT(NETWORKDAYS.INTL($D35,$D35,Chômés))),"date de début",IFERROR(
IF(La_Dernière_Opération&gt;EDATE($D35,100),"Perpétuel",
IF(La_Dernière_Opération&lt;TODAY(),"Terminé",La_Dernière_Opération)),IF(AND(ISNUMBER($D35),$E35=""),"périodicité","date de début")))</f>
        <v>Perpétuel</v>
      </c>
      <c r="J35" s="40" t="str">
        <f t="array" aca="1" ref="J35" ca="1">IFERROR(IF(J$4&lt;$D35,"",
IF(J$4&gt;La_Dernière_Opération,"",
IF(J$4=La_Dernière_Opération,Montant,
IF(J$4=$D35,IF(OR(J$4=Tout_JF_P,NOT(NETWORKDAYS.INTL(J$4,J$4,Chômés))),"*",Montant),
IF(_T_E=J$4,IF(OR(J$4=Tout_JF_P,NOT(NETWORKDAYS.INTL(J$4,J$4,Chômés))),"*",Montant),
IF(AND(OFFSET(J35,,-Sens)&lt;&gt;"",OR(OFFSET(J$4,,-Sens)=Tout_JF_P,NOT(NETWORKDAYS.INTL(OFFSET(J$4,,-Sens),OFFSET(J$4,,-Sens),Chômés)))),IF(OR(J$4=Tout_JF_P,NOT(NETWORKDAYS.INTL(J$4,J$4,Chômés))),"*",Montant),
"")))))),"")</f>
        <v/>
      </c>
      <c r="K35" s="40" t="str">
        <f t="array" aca="1" ref="K35" ca="1">IFERROR(IF(K$4&lt;$D35,"",
IF(K$4&gt;La_Dernière_Opération,"",
IF(K$4=La_Dernière_Opération,Montant,
IF(K$4=$D35,IF(OR(K$4=Tout_JF_P,NOT(NETWORKDAYS.INTL(K$4,K$4,Chômés))),"*",Montant),
IF(_T_E=K$4,IF(OR(K$4=Tout_JF_P,NOT(NETWORKDAYS.INTL(K$4,K$4,Chômés))),"*",Montant),
IF(AND(OFFSET(K35,,-Sens)&lt;&gt;"",OR(OFFSET(K$4,,-Sens)=Tout_JF_P,NOT(NETWORKDAYS.INTL(OFFSET(K$4,,-Sens),OFFSET(K$4,,-Sens),Chômés)))),IF(OR(K$4=Tout_JF_P,NOT(NETWORKDAYS.INTL(K$4,K$4,Chômés))),"*",Montant),
"")))))),"")</f>
        <v/>
      </c>
      <c r="L35" s="40" t="str">
        <f t="array" aca="1" ref="L35" ca="1">IFERROR(IF(L$4&lt;$D35,"",
IF(L$4&gt;La_Dernière_Opération,"",
IF(L$4=La_Dernière_Opération,Montant,
IF(L$4=$D35,IF(OR(L$4=Tout_JF_P,NOT(NETWORKDAYS.INTL(L$4,L$4,Chômés))),"*",Montant),
IF(_T_E=L$4,IF(OR(L$4=Tout_JF_P,NOT(NETWORKDAYS.INTL(L$4,L$4,Chômés))),"*",Montant),
IF(AND(OFFSET(L35,,-Sens)&lt;&gt;"",OR(OFFSET(L$4,,-Sens)=Tout_JF_P,NOT(NETWORKDAYS.INTL(OFFSET(L$4,,-Sens),OFFSET(L$4,,-Sens),Chômés)))),IF(OR(L$4=Tout_JF_P,NOT(NETWORKDAYS.INTL(L$4,L$4,Chômés))),"*",Montant),
"")))))),"")</f>
        <v/>
      </c>
      <c r="M35" s="40" t="str">
        <f t="array" aca="1" ref="M35" ca="1">IFERROR(IF(M$4&lt;$D35,"",
IF(M$4&gt;La_Dernière_Opération,"",
IF(M$4=La_Dernière_Opération,Montant,
IF(M$4=$D35,IF(OR(M$4=Tout_JF_P,NOT(NETWORKDAYS.INTL(M$4,M$4,Chômés))),"*",Montant),
IF(_T_E=M$4,IF(OR(M$4=Tout_JF_P,NOT(NETWORKDAYS.INTL(M$4,M$4,Chômés))),"*",Montant),
IF(AND(OFFSET(M35,,-Sens)&lt;&gt;"",OR(OFFSET(M$4,,-Sens)=Tout_JF_P,NOT(NETWORKDAYS.INTL(OFFSET(M$4,,-Sens),OFFSET(M$4,,-Sens),Chômés)))),IF(OR(M$4=Tout_JF_P,NOT(NETWORKDAYS.INTL(M$4,M$4,Chômés))),"*",Montant),
"")))))),"")</f>
        <v/>
      </c>
      <c r="N35" s="40" t="str">
        <f t="array" aca="1" ref="N35" ca="1">IFERROR(IF(N$4&lt;$D35,"",
IF(N$4&gt;La_Dernière_Opération,"",
IF(N$4=La_Dernière_Opération,Montant,
IF(N$4=$D35,IF(OR(N$4=Tout_JF_P,NOT(NETWORKDAYS.INTL(N$4,N$4,Chômés))),"*",Montant),
IF(_T_E=N$4,IF(OR(N$4=Tout_JF_P,NOT(NETWORKDAYS.INTL(N$4,N$4,Chômés))),"*",Montant),
IF(AND(OFFSET(N35,,-Sens)&lt;&gt;"",OR(OFFSET(N$4,,-Sens)=Tout_JF_P,NOT(NETWORKDAYS.INTL(OFFSET(N$4,,-Sens),OFFSET(N$4,,-Sens),Chômés)))),IF(OR(N$4=Tout_JF_P,NOT(NETWORKDAYS.INTL(N$4,N$4,Chômés))),"*",Montant),
"")))))),"")</f>
        <v/>
      </c>
      <c r="O35" s="40" t="str">
        <f t="array" aca="1" ref="O35" ca="1">IFERROR(IF(O$4&lt;$D35,"",
IF(O$4&gt;La_Dernière_Opération,"",
IF(O$4=La_Dernière_Opération,Montant,
IF(O$4=$D35,IF(OR(O$4=Tout_JF_P,NOT(NETWORKDAYS.INTL(O$4,O$4,Chômés))),"*",Montant),
IF(_T_E=O$4,IF(OR(O$4=Tout_JF_P,NOT(NETWORKDAYS.INTL(O$4,O$4,Chômés))),"*",Montant),
IF(AND(OFFSET(O35,,-Sens)&lt;&gt;"",OR(OFFSET(O$4,,-Sens)=Tout_JF_P,NOT(NETWORKDAYS.INTL(OFFSET(O$4,,-Sens),OFFSET(O$4,,-Sens),Chômés)))),IF(OR(O$4=Tout_JF_P,NOT(NETWORKDAYS.INTL(O$4,O$4,Chômés))),"*",Montant),
"")))))),"")</f>
        <v/>
      </c>
      <c r="P35" s="40" t="str">
        <f t="array" aca="1" ref="P35" ca="1">IFERROR(IF(P$4&lt;$D35,"",
IF(P$4&gt;La_Dernière_Opération,"",
IF(P$4=La_Dernière_Opération,Montant,
IF(P$4=$D35,IF(OR(P$4=Tout_JF_P,NOT(NETWORKDAYS.INTL(P$4,P$4,Chômés))),"*",Montant),
IF(_T_E=P$4,IF(OR(P$4=Tout_JF_P,NOT(NETWORKDAYS.INTL(P$4,P$4,Chômés))),"*",Montant),
IF(AND(OFFSET(P35,,-Sens)&lt;&gt;"",OR(OFFSET(P$4,,-Sens)=Tout_JF_P,NOT(NETWORKDAYS.INTL(OFFSET(P$4,,-Sens),OFFSET(P$4,,-Sens),Chômés)))),IF(OR(P$4=Tout_JF_P,NOT(NETWORKDAYS.INTL(P$4,P$4,Chômés))),"*",Montant),
"")))))),"")</f>
        <v/>
      </c>
      <c r="Q35" s="40" t="str">
        <f t="array" aca="1" ref="Q35" ca="1">IFERROR(IF(Q$4&lt;$D35,"",
IF(Q$4&gt;La_Dernière_Opération,"",
IF(Q$4=La_Dernière_Opération,Montant,
IF(Q$4=$D35,IF(OR(Q$4=Tout_JF_P,NOT(NETWORKDAYS.INTL(Q$4,Q$4,Chômés))),"*",Montant),
IF(_T_E=Q$4,IF(OR(Q$4=Tout_JF_P,NOT(NETWORKDAYS.INTL(Q$4,Q$4,Chômés))),"*",Montant),
IF(AND(OFFSET(Q35,,-Sens)&lt;&gt;"",OR(OFFSET(Q$4,,-Sens)=Tout_JF_P,NOT(NETWORKDAYS.INTL(OFFSET(Q$4,,-Sens),OFFSET(Q$4,,-Sens),Chômés)))),IF(OR(Q$4=Tout_JF_P,NOT(NETWORKDAYS.INTL(Q$4,Q$4,Chômés))),"*",Montant),
"")))))),"")</f>
        <v/>
      </c>
      <c r="R35" s="62" t="str">
        <f t="array" aca="1" ref="R35" ca="1">IFERROR(IF(R$4&lt;$D35,"",
IF(R$4&gt;La_Dernière_Opération,"",
IF(R$4=La_Dernière_Opération,Montant,
IF(R$4=$D35,IF(OR(R$4=Tout_JF_P,NOT(NETWORKDAYS.INTL(R$4,R$4,Chômés))),"*",Montant),
IF(_T_E=R$4,IF(OR(R$4=Tout_JF_P,NOT(NETWORKDAYS.INTL(R$4,R$4,Chômés))),"*",Montant),
IF(AND(OFFSET(R35,,-Sens)&lt;&gt;"",OR(OFFSET(R$4,,-Sens)=Tout_JF_P,NOT(NETWORKDAYS.INTL(OFFSET(R$4,,-Sens),OFFSET(R$4,,-Sens),Chômés)))),IF(OR(R$4=Tout_JF_P,NOT(NETWORKDAYS.INTL(R$4,R$4,Chômés))),"*",Montant),
"")))))),"")</f>
        <v/>
      </c>
      <c r="S35" s="62" t="str">
        <f t="array" aca="1" ref="S35" ca="1">IFERROR(IF(S$4&lt;$D35,"",
IF(S$4&gt;La_Dernière_Opération,"",
IF(S$4=La_Dernière_Opération,Montant,
IF(S$4=$D35,IF(OR(S$4=Tout_JF_P,NOT(NETWORKDAYS.INTL(S$4,S$4,Chômés))),"*",Montant),
IF(_T_E=S$4,IF(OR(S$4=Tout_JF_P,NOT(NETWORKDAYS.INTL(S$4,S$4,Chômés))),"*",Montant),
IF(AND(OFFSET(S35,,-Sens)&lt;&gt;"",OR(OFFSET(S$4,,-Sens)=Tout_JF_P,NOT(NETWORKDAYS.INTL(OFFSET(S$4,,-Sens),OFFSET(S$4,,-Sens),Chômés)))),IF(OR(S$4=Tout_JF_P,NOT(NETWORKDAYS.INTL(S$4,S$4,Chômés))),"*",Montant),
"")))))),"")</f>
        <v/>
      </c>
      <c r="T35" s="62" t="str">
        <f t="array" aca="1" ref="T35" ca="1">IFERROR(IF(T$4&lt;$D35,"",
IF(T$4&gt;La_Dernière_Opération,"",
IF(T$4=La_Dernière_Opération,Montant,
IF(T$4=$D35,IF(OR(T$4=Tout_JF_P,NOT(NETWORKDAYS.INTL(T$4,T$4,Chômés))),"*",Montant),
IF(_T_E=T$4,IF(OR(T$4=Tout_JF_P,NOT(NETWORKDAYS.INTL(T$4,T$4,Chômés))),"*",Montant),
IF(AND(OFFSET(T35,,-Sens)&lt;&gt;"",OR(OFFSET(T$4,,-Sens)=Tout_JF_P,NOT(NETWORKDAYS.INTL(OFFSET(T$4,,-Sens),OFFSET(T$4,,-Sens),Chômés)))),IF(OR(T$4=Tout_JF_P,NOT(NETWORKDAYS.INTL(T$4,T$4,Chômés))),"*",Montant),
"")))))),"")</f>
        <v/>
      </c>
      <c r="U35" s="62" t="str">
        <f t="array" aca="1" ref="U35" ca="1">IFERROR(IF(U$4&lt;$D35,"",
IF(U$4&gt;La_Dernière_Opération,"",
IF(U$4=La_Dernière_Opération,Montant,
IF(U$4=$D35,IF(OR(U$4=Tout_JF_P,NOT(NETWORKDAYS.INTL(U$4,U$4,Chômés))),"*",Montant),
IF(_T_E=U$4,IF(OR(U$4=Tout_JF_P,NOT(NETWORKDAYS.INTL(U$4,U$4,Chômés))),"*",Montant),
IF(AND(OFFSET(U35,,-Sens)&lt;&gt;"",OR(OFFSET(U$4,,-Sens)=Tout_JF_P,NOT(NETWORKDAYS.INTL(OFFSET(U$4,,-Sens),OFFSET(U$4,,-Sens),Chômés)))),IF(OR(U$4=Tout_JF_P,NOT(NETWORKDAYS.INTL(U$4,U$4,Chômés))),"*",Montant),
"")))))),"")</f>
        <v/>
      </c>
      <c r="V35" s="62" t="str">
        <f t="array" aca="1" ref="V35" ca="1">IFERROR(IF(V$4&lt;$D35,"",
IF(V$4&gt;La_Dernière_Opération,"",
IF(V$4=La_Dernière_Opération,Montant,
IF(V$4=$D35,IF(OR(V$4=Tout_JF_P,NOT(NETWORKDAYS.INTL(V$4,V$4,Chômés))),"*",Montant),
IF(_T_E=V$4,IF(OR(V$4=Tout_JF_P,NOT(NETWORKDAYS.INTL(V$4,V$4,Chômés))),"*",Montant),
IF(AND(OFFSET(V35,,-Sens)&lt;&gt;"",OR(OFFSET(V$4,,-Sens)=Tout_JF_P,NOT(NETWORKDAYS.INTL(OFFSET(V$4,,-Sens),OFFSET(V$4,,-Sens),Chômés)))),IF(OR(V$4=Tout_JF_P,NOT(NETWORKDAYS.INTL(V$4,V$4,Chômés))),"*",Montant),
"")))))),"")</f>
        <v/>
      </c>
      <c r="W35" s="62" t="str">
        <f t="array" aca="1" ref="W35" ca="1">IFERROR(IF(W$4&lt;$D35,"",
IF(W$4&gt;La_Dernière_Opération,"",
IF(W$4=La_Dernière_Opération,Montant,
IF(W$4=$D35,IF(OR(W$4=Tout_JF_P,NOT(NETWORKDAYS.INTL(W$4,W$4,Chômés))),"*",Montant),
IF(_T_E=W$4,IF(OR(W$4=Tout_JF_P,NOT(NETWORKDAYS.INTL(W$4,W$4,Chômés))),"*",Montant),
IF(AND(OFFSET(W35,,-Sens)&lt;&gt;"",OR(OFFSET(W$4,,-Sens)=Tout_JF_P,NOT(NETWORKDAYS.INTL(OFFSET(W$4,,-Sens),OFFSET(W$4,,-Sens),Chômés)))),IF(OR(W$4=Tout_JF_P,NOT(NETWORKDAYS.INTL(W$4,W$4,Chômés))),"*",Montant),
"")))))),"")</f>
        <v/>
      </c>
      <c r="X35" s="62" t="str">
        <f t="array" aca="1" ref="X35" ca="1">IFERROR(IF(X$4&lt;$D35,"",
IF(X$4&gt;La_Dernière_Opération,"",
IF(X$4=La_Dernière_Opération,Montant,
IF(X$4=$D35,IF(OR(X$4=Tout_JF_P,NOT(NETWORKDAYS.INTL(X$4,X$4,Chômés))),"*",Montant),
IF(_T_E=X$4,IF(OR(X$4=Tout_JF_P,NOT(NETWORKDAYS.INTL(X$4,X$4,Chômés))),"*",Montant),
IF(AND(OFFSET(X35,,-Sens)&lt;&gt;"",OR(OFFSET(X$4,,-Sens)=Tout_JF_P,NOT(NETWORKDAYS.INTL(OFFSET(X$4,,-Sens),OFFSET(X$4,,-Sens),Chômés)))),IF(OR(X$4=Tout_JF_P,NOT(NETWORKDAYS.INTL(X$4,X$4,Chômés))),"*",Montant),
"")))))),"")</f>
        <v>VM</v>
      </c>
      <c r="Y35" s="62" t="str">
        <f t="array" aca="1" ref="Y35" ca="1">IFERROR(IF(Y$4&lt;$D35,"",
IF(Y$4&gt;La_Dernière_Opération,"",
IF(Y$4=La_Dernière_Opération,Montant,
IF(Y$4=$D35,IF(OR(Y$4=Tout_JF_P,NOT(NETWORKDAYS.INTL(Y$4,Y$4,Chômés))),"*",Montant),
IF(_T_E=Y$4,IF(OR(Y$4=Tout_JF_P,NOT(NETWORKDAYS.INTL(Y$4,Y$4,Chômés))),"*",Montant),
IF(AND(OFFSET(Y35,,-Sens)&lt;&gt;"",OR(OFFSET(Y$4,,-Sens)=Tout_JF_P,NOT(NETWORKDAYS.INTL(OFFSET(Y$4,,-Sens),OFFSET(Y$4,,-Sens),Chômés)))),IF(OR(Y$4=Tout_JF_P,NOT(NETWORKDAYS.INTL(Y$4,Y$4,Chômés))),"*",Montant),
"")))))),"")</f>
        <v/>
      </c>
      <c r="Z35" s="62" t="str">
        <f t="array" aca="1" ref="Z35" ca="1">IFERROR(IF(Z$4&lt;$D35,"",
IF(Z$4&gt;La_Dernière_Opération,"",
IF(Z$4=La_Dernière_Opération,Montant,
IF(Z$4=$D35,IF(OR(Z$4=Tout_JF_P,NOT(NETWORKDAYS.INTL(Z$4,Z$4,Chômés))),"*",Montant),
IF(_T_E=Z$4,IF(OR(Z$4=Tout_JF_P,NOT(NETWORKDAYS.INTL(Z$4,Z$4,Chômés))),"*",Montant),
IF(AND(OFFSET(Z35,,-Sens)&lt;&gt;"",OR(OFFSET(Z$4,,-Sens)=Tout_JF_P,NOT(NETWORKDAYS.INTL(OFFSET(Z$4,,-Sens),OFFSET(Z$4,,-Sens),Chômés)))),IF(OR(Z$4=Tout_JF_P,NOT(NETWORKDAYS.INTL(Z$4,Z$4,Chômés))),"*",Montant),
"")))))),"")</f>
        <v/>
      </c>
      <c r="AA35" s="62" t="str">
        <f t="array" aca="1" ref="AA35" ca="1">IFERROR(IF(AA$4&lt;$D35,"",
IF(AA$4&gt;La_Dernière_Opération,"",
IF(AA$4=La_Dernière_Opération,Montant,
IF(AA$4=$D35,IF(OR(AA$4=Tout_JF_P,NOT(NETWORKDAYS.INTL(AA$4,AA$4,Chômés))),"*",Montant),
IF(_T_E=AA$4,IF(OR(AA$4=Tout_JF_P,NOT(NETWORKDAYS.INTL(AA$4,AA$4,Chômés))),"*",Montant),
IF(AND(OFFSET(AA35,,-Sens)&lt;&gt;"",OR(OFFSET(AA$4,,-Sens)=Tout_JF_P,NOT(NETWORKDAYS.INTL(OFFSET(AA$4,,-Sens),OFFSET(AA$4,,-Sens),Chômés)))),IF(OR(AA$4=Tout_JF_P,NOT(NETWORKDAYS.INTL(AA$4,AA$4,Chômés))),"*",Montant),
"")))))),"")</f>
        <v/>
      </c>
      <c r="AB35" s="62" t="str">
        <f t="array" aca="1" ref="AB35" ca="1">IFERROR(IF(AB$4&lt;$D35,"",
IF(AB$4&gt;La_Dernière_Opération,"",
IF(AB$4=La_Dernière_Opération,Montant,
IF(AB$4=$D35,IF(OR(AB$4=Tout_JF_P,NOT(NETWORKDAYS.INTL(AB$4,AB$4,Chômés))),"*",Montant),
IF(_T_E=AB$4,IF(OR(AB$4=Tout_JF_P,NOT(NETWORKDAYS.INTL(AB$4,AB$4,Chômés))),"*",Montant),
IF(AND(OFFSET(AB35,,-Sens)&lt;&gt;"",OR(OFFSET(AB$4,,-Sens)=Tout_JF_P,NOT(NETWORKDAYS.INTL(OFFSET(AB$4,,-Sens),OFFSET(AB$4,,-Sens),Chômés)))),IF(OR(AB$4=Tout_JF_P,NOT(NETWORKDAYS.INTL(AB$4,AB$4,Chômés))),"*",Montant),
"")))))),"")</f>
        <v/>
      </c>
      <c r="AC35" s="62" t="str">
        <f t="array" aca="1" ref="AC35" ca="1">IFERROR(IF(AC$4&lt;$D35,"",
IF(AC$4&gt;La_Dernière_Opération,"",
IF(AC$4=La_Dernière_Opération,Montant,
IF(AC$4=$D35,IF(OR(AC$4=Tout_JF_P,NOT(NETWORKDAYS.INTL(AC$4,AC$4,Chômés))),"*",Montant),
IF(_T_E=AC$4,IF(OR(AC$4=Tout_JF_P,NOT(NETWORKDAYS.INTL(AC$4,AC$4,Chômés))),"*",Montant),
IF(AND(OFFSET(AC35,,-Sens)&lt;&gt;"",OR(OFFSET(AC$4,,-Sens)=Tout_JF_P,NOT(NETWORKDAYS.INTL(OFFSET(AC$4,,-Sens),OFFSET(AC$4,,-Sens),Chômés)))),IF(OR(AC$4=Tout_JF_P,NOT(NETWORKDAYS.INTL(AC$4,AC$4,Chômés))),"*",Montant),
"")))))),"")</f>
        <v/>
      </c>
      <c r="AD35" s="62" t="str">
        <f t="array" aca="1" ref="AD35" ca="1">IFERROR(IF(AD$4&lt;$D35,"",
IF(AD$4&gt;La_Dernière_Opération,"",
IF(AD$4=La_Dernière_Opération,Montant,
IF(AD$4=$D35,IF(OR(AD$4=Tout_JF_P,NOT(NETWORKDAYS.INTL(AD$4,AD$4,Chômés))),"*",Montant),
IF(_T_E=AD$4,IF(OR(AD$4=Tout_JF_P,NOT(NETWORKDAYS.INTL(AD$4,AD$4,Chômés))),"*",Montant),
IF(AND(OFFSET(AD35,,-Sens)&lt;&gt;"",OR(OFFSET(AD$4,,-Sens)=Tout_JF_P,NOT(NETWORKDAYS.INTL(OFFSET(AD$4,,-Sens),OFFSET(AD$4,,-Sens),Chômés)))),IF(OR(AD$4=Tout_JF_P,NOT(NETWORKDAYS.INTL(AD$4,AD$4,Chômés))),"*",Montant),
"")))))),"")</f>
        <v/>
      </c>
      <c r="AE35" s="62" t="str">
        <f t="array" aca="1" ref="AE35" ca="1">IFERROR(IF(AE$4&lt;$D35,"",
IF(AE$4&gt;La_Dernière_Opération,"",
IF(AE$4=La_Dernière_Opération,Montant,
IF(AE$4=$D35,IF(OR(AE$4=Tout_JF_P,NOT(NETWORKDAYS.INTL(AE$4,AE$4,Chômés))),"*",Montant),
IF(_T_E=AE$4,IF(OR(AE$4=Tout_JF_P,NOT(NETWORKDAYS.INTL(AE$4,AE$4,Chômés))),"*",Montant),
IF(AND(OFFSET(AE35,,-Sens)&lt;&gt;"",OR(OFFSET(AE$4,,-Sens)=Tout_JF_P,NOT(NETWORKDAYS.INTL(OFFSET(AE$4,,-Sens),OFFSET(AE$4,,-Sens),Chômés)))),IF(OR(AE$4=Tout_JF_P,NOT(NETWORKDAYS.INTL(AE$4,AE$4,Chômés))),"*",Montant),
"")))))),"")</f>
        <v/>
      </c>
      <c r="AF35" s="62" t="str">
        <f t="array" aca="1" ref="AF35" ca="1">IFERROR(IF(AF$4&lt;$D35,"",
IF(AF$4&gt;La_Dernière_Opération,"",
IF(AF$4=La_Dernière_Opération,Montant,
IF(AF$4=$D35,IF(OR(AF$4=Tout_JF_P,NOT(NETWORKDAYS.INTL(AF$4,AF$4,Chômés))),"*",Montant),
IF(_T_E=AF$4,IF(OR(AF$4=Tout_JF_P,NOT(NETWORKDAYS.INTL(AF$4,AF$4,Chômés))),"*",Montant),
IF(AND(OFFSET(AF35,,-Sens)&lt;&gt;"",OR(OFFSET(AF$4,,-Sens)=Tout_JF_P,NOT(NETWORKDAYS.INTL(OFFSET(AF$4,,-Sens),OFFSET(AF$4,,-Sens),Chômés)))),IF(OR(AF$4=Tout_JF_P,NOT(NETWORKDAYS.INTL(AF$4,AF$4,Chômés))),"*",Montant),
"")))))),"")</f>
        <v/>
      </c>
      <c r="AG35" s="62" t="str">
        <f t="array" aca="1" ref="AG35" ca="1">IFERROR(IF(AG$4&lt;$D35,"",
IF(AG$4&gt;La_Dernière_Opération,"",
IF(AG$4=La_Dernière_Opération,Montant,
IF(AG$4=$D35,IF(OR(AG$4=Tout_JF_P,NOT(NETWORKDAYS.INTL(AG$4,AG$4,Chômés))),"*",Montant),
IF(_T_E=AG$4,IF(OR(AG$4=Tout_JF_P,NOT(NETWORKDAYS.INTL(AG$4,AG$4,Chômés))),"*",Montant),
IF(AND(OFFSET(AG35,,-Sens)&lt;&gt;"",OR(OFFSET(AG$4,,-Sens)=Tout_JF_P,NOT(NETWORKDAYS.INTL(OFFSET(AG$4,,-Sens),OFFSET(AG$4,,-Sens),Chômés)))),IF(OR(AG$4=Tout_JF_P,NOT(NETWORKDAYS.INTL(AG$4,AG$4,Chômés))),"*",Montant),
"")))))),"")</f>
        <v/>
      </c>
      <c r="AH35" s="62" t="str">
        <f t="array" aca="1" ref="AH35" ca="1">IFERROR(IF(AH$4&lt;$D35,"",
IF(AH$4&gt;La_Dernière_Opération,"",
IF(AH$4=La_Dernière_Opération,Montant,
IF(AH$4=$D35,IF(OR(AH$4=Tout_JF_P,NOT(NETWORKDAYS.INTL(AH$4,AH$4,Chômés))),"*",Montant),
IF(_T_E=AH$4,IF(OR(AH$4=Tout_JF_P,NOT(NETWORKDAYS.INTL(AH$4,AH$4,Chômés))),"*",Montant),
IF(AND(OFFSET(AH35,,-Sens)&lt;&gt;"",OR(OFFSET(AH$4,,-Sens)=Tout_JF_P,NOT(NETWORKDAYS.INTL(OFFSET(AH$4,,-Sens),OFFSET(AH$4,,-Sens),Chômés)))),IF(OR(AH$4=Tout_JF_P,NOT(NETWORKDAYS.INTL(AH$4,AH$4,Chômés))),"*",Montant),
"")))))),"")</f>
        <v/>
      </c>
      <c r="AI35" s="62" t="str">
        <f t="array" aca="1" ref="AI35" ca="1">IFERROR(IF(AI$4&lt;$D35,"",
IF(AI$4&gt;La_Dernière_Opération,"",
IF(AI$4=La_Dernière_Opération,Montant,
IF(AI$4=$D35,IF(OR(AI$4=Tout_JF_P,NOT(NETWORKDAYS.INTL(AI$4,AI$4,Chômés))),"*",Montant),
IF(_T_E=AI$4,IF(OR(AI$4=Tout_JF_P,NOT(NETWORKDAYS.INTL(AI$4,AI$4,Chômés))),"*",Montant),
IF(AND(OFFSET(AI35,,-Sens)&lt;&gt;"",OR(OFFSET(AI$4,,-Sens)=Tout_JF_P,NOT(NETWORKDAYS.INTL(OFFSET(AI$4,,-Sens),OFFSET(AI$4,,-Sens),Chômés)))),IF(OR(AI$4=Tout_JF_P,NOT(NETWORKDAYS.INTL(AI$4,AI$4,Chômés))),"*",Montant),
"")))))),"")</f>
        <v/>
      </c>
      <c r="AJ35" s="62" t="str">
        <f t="array" aca="1" ref="AJ35" ca="1">IFERROR(IF(AJ$4&lt;$D35,"",
IF(AJ$4&gt;La_Dernière_Opération,"",
IF(AJ$4=La_Dernière_Opération,Montant,
IF(AJ$4=$D35,IF(OR(AJ$4=Tout_JF_P,NOT(NETWORKDAYS.INTL(AJ$4,AJ$4,Chômés))),"*",Montant),
IF(_T_E=AJ$4,IF(OR(AJ$4=Tout_JF_P,NOT(NETWORKDAYS.INTL(AJ$4,AJ$4,Chômés))),"*",Montant),
IF(AND(OFFSET(AJ35,,-Sens)&lt;&gt;"",OR(OFFSET(AJ$4,,-Sens)=Tout_JF_P,NOT(NETWORKDAYS.INTL(OFFSET(AJ$4,,-Sens),OFFSET(AJ$4,,-Sens),Chômés)))),IF(OR(AJ$4=Tout_JF_P,NOT(NETWORKDAYS.INTL(AJ$4,AJ$4,Chômés))),"*",Montant),
"")))))),"")</f>
        <v/>
      </c>
      <c r="AK35" s="62" t="str">
        <f t="array" aca="1" ref="AK35" ca="1">IFERROR(IF(AK$4&lt;$D35,"",
IF(AK$4&gt;La_Dernière_Opération,"",
IF(AK$4=La_Dernière_Opération,Montant,
IF(AK$4=$D35,IF(OR(AK$4=Tout_JF_P,NOT(NETWORKDAYS.INTL(AK$4,AK$4,Chômés))),"*",Montant),
IF(_T_E=AK$4,IF(OR(AK$4=Tout_JF_P,NOT(NETWORKDAYS.INTL(AK$4,AK$4,Chômés))),"*",Montant),
IF(AND(OFFSET(AK35,,-Sens)&lt;&gt;"",OR(OFFSET(AK$4,,-Sens)=Tout_JF_P,NOT(NETWORKDAYS.INTL(OFFSET(AK$4,,-Sens),OFFSET(AK$4,,-Sens),Chômés)))),IF(OR(AK$4=Tout_JF_P,NOT(NETWORKDAYS.INTL(AK$4,AK$4,Chômés))),"*",Montant),
"")))))),"")</f>
        <v/>
      </c>
      <c r="AL35" s="62" t="str">
        <f t="array" aca="1" ref="AL35" ca="1">IFERROR(IF(AL$4&lt;$D35,"",
IF(AL$4&gt;La_Dernière_Opération,"",
IF(AL$4=La_Dernière_Opération,Montant,
IF(AL$4=$D35,IF(OR(AL$4=Tout_JF_P,NOT(NETWORKDAYS.INTL(AL$4,AL$4,Chômés))),"*",Montant),
IF(_T_E=AL$4,IF(OR(AL$4=Tout_JF_P,NOT(NETWORKDAYS.INTL(AL$4,AL$4,Chômés))),"*",Montant),
IF(AND(OFFSET(AL35,,-Sens)&lt;&gt;"",OR(OFFSET(AL$4,,-Sens)=Tout_JF_P,NOT(NETWORKDAYS.INTL(OFFSET(AL$4,,-Sens),OFFSET(AL$4,,-Sens),Chômés)))),IF(OR(AL$4=Tout_JF_P,NOT(NETWORKDAYS.INTL(AL$4,AL$4,Chômés))),"*",Montant),
"")))))),"")</f>
        <v/>
      </c>
      <c r="AM35" s="62" t="str">
        <f t="array" aca="1" ref="AM35" ca="1">IFERROR(IF(AM$4&lt;$D35,"",
IF(AM$4&gt;La_Dernière_Opération,"",
IF(AM$4=La_Dernière_Opération,Montant,
IF(AM$4=$D35,IF(OR(AM$4=Tout_JF_P,NOT(NETWORKDAYS.INTL(AM$4,AM$4,Chômés))),"*",Montant),
IF(_T_E=AM$4,IF(OR(AM$4=Tout_JF_P,NOT(NETWORKDAYS.INTL(AM$4,AM$4,Chômés))),"*",Montant),
IF(AND(OFFSET(AM35,,-Sens)&lt;&gt;"",OR(OFFSET(AM$4,,-Sens)=Tout_JF_P,NOT(NETWORKDAYS.INTL(OFFSET(AM$4,,-Sens),OFFSET(AM$4,,-Sens),Chômés)))),IF(OR(AM$4=Tout_JF_P,NOT(NETWORKDAYS.INTL(AM$4,AM$4,Chômés))),"*",Montant),
"")))))),"")</f>
        <v/>
      </c>
      <c r="AN35" s="62" t="str">
        <f t="array" aca="1" ref="AN35" ca="1">IFERROR(IF(AN$4&lt;$D35,"",
IF(AN$4&gt;La_Dernière_Opération,"",
IF(AN$4=La_Dernière_Opération,Montant,
IF(AN$4=$D35,IF(OR(AN$4=Tout_JF_P,NOT(NETWORKDAYS.INTL(AN$4,AN$4,Chômés))),"*",Montant),
IF(_T_E=AN$4,IF(OR(AN$4=Tout_JF_P,NOT(NETWORKDAYS.INTL(AN$4,AN$4,Chômés))),"*",Montant),
IF(AND(OFFSET(AN35,,-Sens)&lt;&gt;"",OR(OFFSET(AN$4,,-Sens)=Tout_JF_P,NOT(NETWORKDAYS.INTL(OFFSET(AN$4,,-Sens),OFFSET(AN$4,,-Sens),Chômés)))),IF(OR(AN$4=Tout_JF_P,NOT(NETWORKDAYS.INTL(AN$4,AN$4,Chômés))),"*",Montant),
"")))))),"")</f>
        <v/>
      </c>
      <c r="AO35" s="62" t="str">
        <f t="array" aca="1" ref="AO35" ca="1">IFERROR(IF(AO$4&lt;$D35,"",
IF(AO$4&gt;La_Dernière_Opération,"",
IF(AO$4=La_Dernière_Opération,Montant,
IF(AO$4=$D35,IF(OR(AO$4=Tout_JF_P,NOT(NETWORKDAYS.INTL(AO$4,AO$4,Chômés))),"*",Montant),
IF(_T_E=AO$4,IF(OR(AO$4=Tout_JF_P,NOT(NETWORKDAYS.INTL(AO$4,AO$4,Chômés))),"*",Montant),
IF(AND(OFFSET(AO35,,-Sens)&lt;&gt;"",OR(OFFSET(AO$4,,-Sens)=Tout_JF_P,NOT(NETWORKDAYS.INTL(OFFSET(AO$4,,-Sens),OFFSET(AO$4,,-Sens),Chômés)))),IF(OR(AO$4=Tout_JF_P,NOT(NETWORKDAYS.INTL(AO$4,AO$4,Chômés))),"*",Montant),
"")))))),"")</f>
        <v/>
      </c>
      <c r="AP35" s="62" t="str">
        <f t="array" aca="1" ref="AP35" ca="1">IFERROR(IF(AP$4&lt;$D35,"",
IF(AP$4&gt;La_Dernière_Opération,"",
IF(AP$4=La_Dernière_Opération,Montant,
IF(AP$4=$D35,IF(OR(AP$4=Tout_JF_P,NOT(NETWORKDAYS.INTL(AP$4,AP$4,Chômés))),"*",Montant),
IF(_T_E=AP$4,IF(OR(AP$4=Tout_JF_P,NOT(NETWORKDAYS.INTL(AP$4,AP$4,Chômés))),"*",Montant),
IF(AND(OFFSET(AP35,,-Sens)&lt;&gt;"",OR(OFFSET(AP$4,,-Sens)=Tout_JF_P,NOT(NETWORKDAYS.INTL(OFFSET(AP$4,,-Sens),OFFSET(AP$4,,-Sens),Chômés)))),IF(OR(AP$4=Tout_JF_P,NOT(NETWORKDAYS.INTL(AP$4,AP$4,Chômés))),"*",Montant),
"")))))),"")</f>
        <v/>
      </c>
      <c r="AQ35" s="62" t="str">
        <f t="array" aca="1" ref="AQ35" ca="1">IFERROR(IF(AQ$4&lt;$D35,"",
IF(AQ$4&gt;La_Dernière_Opération,"",
IF(AQ$4=La_Dernière_Opération,Montant,
IF(AQ$4=$D35,IF(OR(AQ$4=Tout_JF_P,NOT(NETWORKDAYS.INTL(AQ$4,AQ$4,Chômés))),"*",Montant),
IF(_T_E=AQ$4,IF(OR(AQ$4=Tout_JF_P,NOT(NETWORKDAYS.INTL(AQ$4,AQ$4,Chômés))),"*",Montant),
IF(AND(OFFSET(AQ35,,-Sens)&lt;&gt;"",OR(OFFSET(AQ$4,,-Sens)=Tout_JF_P,NOT(NETWORKDAYS.INTL(OFFSET(AQ$4,,-Sens),OFFSET(AQ$4,,-Sens),Chômés)))),IF(OR(AQ$4=Tout_JF_P,NOT(NETWORKDAYS.INTL(AQ$4,AQ$4,Chômés))),"*",Montant),
"")))))),"")</f>
        <v/>
      </c>
      <c r="AR35" s="62" t="str">
        <f t="array" aca="1" ref="AR35" ca="1">IFERROR(IF(AR$4&lt;$D35,"",
IF(AR$4&gt;La_Dernière_Opération,"",
IF(AR$4=La_Dernière_Opération,Montant,
IF(AR$4=$D35,IF(OR(AR$4=Tout_JF_P,NOT(NETWORKDAYS.INTL(AR$4,AR$4,Chômés))),"*",Montant),
IF(_T_E=AR$4,IF(OR(AR$4=Tout_JF_P,NOT(NETWORKDAYS.INTL(AR$4,AR$4,Chômés))),"*",Montant),
IF(AND(OFFSET(AR35,,-Sens)&lt;&gt;"",OR(OFFSET(AR$4,,-Sens)=Tout_JF_P,NOT(NETWORKDAYS.INTL(OFFSET(AR$4,,-Sens),OFFSET(AR$4,,-Sens),Chômés)))),IF(OR(AR$4=Tout_JF_P,NOT(NETWORKDAYS.INTL(AR$4,AR$4,Chômés))),"*",Montant),
"")))))),"")</f>
        <v/>
      </c>
      <c r="AS35" s="62" t="str">
        <f t="array" aca="1" ref="AS35" ca="1">IFERROR(IF(AS$4&lt;$D35,"",
IF(AS$4&gt;La_Dernière_Opération,"",
IF(AS$4=La_Dernière_Opération,Montant,
IF(AS$4=$D35,IF(OR(AS$4=Tout_JF_P,NOT(NETWORKDAYS.INTL(AS$4,AS$4,Chômés))),"*",Montant),
IF(_T_E=AS$4,IF(OR(AS$4=Tout_JF_P,NOT(NETWORKDAYS.INTL(AS$4,AS$4,Chômés))),"*",Montant),
IF(AND(OFFSET(AS35,,-Sens)&lt;&gt;"",OR(OFFSET(AS$4,,-Sens)=Tout_JF_P,NOT(NETWORKDAYS.INTL(OFFSET(AS$4,,-Sens),OFFSET(AS$4,,-Sens),Chômés)))),IF(OR(AS$4=Tout_JF_P,NOT(NETWORKDAYS.INTL(AS$4,AS$4,Chômés))),"*",Montant),
"")))))),"")</f>
        <v/>
      </c>
      <c r="AT35" s="62" t="str">
        <f t="array" aca="1" ref="AT35" ca="1">IFERROR(IF(AT$4&lt;$D35,"",
IF(AT$4&gt;La_Dernière_Opération,"",
IF(AT$4=La_Dernière_Opération,Montant,
IF(AT$4=$D35,IF(OR(AT$4=Tout_JF_P,NOT(NETWORKDAYS.INTL(AT$4,AT$4,Chômés))),"*",Montant),
IF(_T_E=AT$4,IF(OR(AT$4=Tout_JF_P,NOT(NETWORKDAYS.INTL(AT$4,AT$4,Chômés))),"*",Montant),
IF(AND(OFFSET(AT35,,-Sens)&lt;&gt;"",OR(OFFSET(AT$4,,-Sens)=Tout_JF_P,NOT(NETWORKDAYS.INTL(OFFSET(AT$4,,-Sens),OFFSET(AT$4,,-Sens),Chômés)))),IF(OR(AT$4=Tout_JF_P,NOT(NETWORKDAYS.INTL(AT$4,AT$4,Chômés))),"*",Montant),
"")))))),"")</f>
        <v/>
      </c>
      <c r="AU35" s="62" t="str">
        <f t="array" aca="1" ref="AU35" ca="1">IFERROR(IF(AU$4&lt;$D35,"",
IF(AU$4&gt;La_Dernière_Opération,"",
IF(AU$4=La_Dernière_Opération,Montant,
IF(AU$4=$D35,IF(OR(AU$4=Tout_JF_P,NOT(NETWORKDAYS.INTL(AU$4,AU$4,Chômés))),"*",Montant),
IF(_T_E=AU$4,IF(OR(AU$4=Tout_JF_P,NOT(NETWORKDAYS.INTL(AU$4,AU$4,Chômés))),"*",Montant),
IF(AND(OFFSET(AU35,,-Sens)&lt;&gt;"",OR(OFFSET(AU$4,,-Sens)=Tout_JF_P,NOT(NETWORKDAYS.INTL(OFFSET(AU$4,,-Sens),OFFSET(AU$4,,-Sens),Chômés)))),IF(OR(AU$4=Tout_JF_P,NOT(NETWORKDAYS.INTL(AU$4,AU$4,Chômés))),"*",Montant),
"")))))),"")</f>
        <v/>
      </c>
      <c r="AV35" s="62" t="str">
        <f t="array" aca="1" ref="AV35" ca="1">IFERROR(IF(AV$4&lt;$D35,"",
IF(AV$4&gt;La_Dernière_Opération,"",
IF(AV$4=La_Dernière_Opération,Montant,
IF(AV$4=$D35,IF(OR(AV$4=Tout_JF_P,NOT(NETWORKDAYS.INTL(AV$4,AV$4,Chômés))),"*",Montant),
IF(_T_E=AV$4,IF(OR(AV$4=Tout_JF_P,NOT(NETWORKDAYS.INTL(AV$4,AV$4,Chômés))),"*",Montant),
IF(AND(OFFSET(AV35,,-Sens)&lt;&gt;"",OR(OFFSET(AV$4,,-Sens)=Tout_JF_P,NOT(NETWORKDAYS.INTL(OFFSET(AV$4,,-Sens),OFFSET(AV$4,,-Sens),Chômés)))),IF(OR(AV$4=Tout_JF_P,NOT(NETWORKDAYS.INTL(AV$4,AV$4,Chômés))),"*",Montant),
"")))))),"")</f>
        <v/>
      </c>
      <c r="AW35" s="62" t="str">
        <f t="array" aca="1" ref="AW35" ca="1">IFERROR(IF(AW$4&lt;$D35,"",
IF(AW$4&gt;La_Dernière_Opération,"",
IF(AW$4=La_Dernière_Opération,Montant,
IF(AW$4=$D35,IF(OR(AW$4=Tout_JF_P,NOT(NETWORKDAYS.INTL(AW$4,AW$4,Chômés))),"*",Montant),
IF(_T_E=AW$4,IF(OR(AW$4=Tout_JF_P,NOT(NETWORKDAYS.INTL(AW$4,AW$4,Chômés))),"*",Montant),
IF(AND(OFFSET(AW35,,-Sens)&lt;&gt;"",OR(OFFSET(AW$4,,-Sens)=Tout_JF_P,NOT(NETWORKDAYS.INTL(OFFSET(AW$4,,-Sens),OFFSET(AW$4,,-Sens),Chômés)))),IF(OR(AW$4=Tout_JF_P,NOT(NETWORKDAYS.INTL(AW$4,AW$4,Chômés))),"*",Montant),
"")))))),"")</f>
        <v/>
      </c>
      <c r="AX35" s="62" t="str">
        <f t="array" aca="1" ref="AX35" ca="1">IFERROR(IF(AX$4&lt;$D35,"",
IF(AX$4&gt;La_Dernière_Opération,"",
IF(AX$4=La_Dernière_Opération,Montant,
IF(AX$4=$D35,IF(OR(AX$4=Tout_JF_P,NOT(NETWORKDAYS.INTL(AX$4,AX$4,Chômés))),"*",Montant),
IF(_T_E=AX$4,IF(OR(AX$4=Tout_JF_P,NOT(NETWORKDAYS.INTL(AX$4,AX$4,Chômés))),"*",Montant),
IF(AND(OFFSET(AX35,,-Sens)&lt;&gt;"",OR(OFFSET(AX$4,,-Sens)=Tout_JF_P,NOT(NETWORKDAYS.INTL(OFFSET(AX$4,,-Sens),OFFSET(AX$4,,-Sens),Chômés)))),IF(OR(AX$4=Tout_JF_P,NOT(NETWORKDAYS.INTL(AX$4,AX$4,Chômés))),"*",Montant),
"")))))),"")</f>
        <v/>
      </c>
    </row>
    <row r="36" spans="1:50" ht="26.25" x14ac:dyDescent="0.25">
      <c r="A36" s="63" t="s">
        <v>143</v>
      </c>
      <c r="B36" s="44" t="s">
        <v>167</v>
      </c>
      <c r="C36" s="35"/>
      <c r="D36" s="56">
        <v>43821</v>
      </c>
      <c r="E36" s="30" t="s">
        <v>56</v>
      </c>
      <c r="F36" s="30">
        <v>10000</v>
      </c>
      <c r="G36" s="35"/>
      <c r="H36" s="56">
        <f t="array" aca="1" ref="H36" ca="1">IF(OR($D36=Fériés,$D36=Ponts,NOT(NETWORKDAYS.INTL($D36,$D36,Chômés))),"Erreur de",IF($D36="","Absence de",IFERROR(
IF($I36="Terminé","Opération",
IF(TODAY()&lt;=$D36,$D36,
IF($I36&lt;WORKDAY.INTL(Prochaine_Echéance,IF(OR(WORKDAY.INTL(Prochaine_Echéance,0,Chômés,Tout_JF_P)=Tout_JF_P),1,0)*Sens,Chômés,Tout_JF_P),
$I36,
WORKDAY.INTL(Prochaine_Echéance,IF(OR(WORKDAY.INTL(Prochaine_Echéance,0,Chômés,Tout_JF_P)=Tout_JF_P),1,0)*Sens,Chômés,Tout_JF_P))
)),
IF($D36="","Absence de","Erreur de"))))</f>
        <v>44004</v>
      </c>
      <c r="I36" s="60" t="str">
        <f t="array" aca="1" ref="I36" ca="1">IF(OR($D36=Fériés,$D36=Ponts,NOT(NETWORKDAYS.INTL($D36,$D36,Chômés))),"date de début",IFERROR(
IF(La_Dernière_Opération&gt;EDATE($D36,100),"Perpétuel",
IF(La_Dernière_Opération&lt;TODAY(),"Terminé",La_Dernière_Opération)),IF(AND(ISNUMBER($D36),$E36=""),"périodicité","date de début")))</f>
        <v>Perpétuel</v>
      </c>
      <c r="J36" s="40" t="str">
        <f t="array" aca="1" ref="J36" ca="1">IFERROR(IF(J$4&lt;$D36,"",
IF(J$4&gt;La_Dernière_Opération,"",
IF(J$4=La_Dernière_Opération,Montant,
IF(J$4=$D36,IF(OR(J$4=Tout_JF_P,NOT(NETWORKDAYS.INTL(J$4,J$4,Chômés))),"*",Montant),
IF(_T_E=J$4,IF(OR(J$4=Tout_JF_P,NOT(NETWORKDAYS.INTL(J$4,J$4,Chômés))),"*",Montant),
IF(AND(OFFSET(J36,,-Sens)&lt;&gt;"",OR(OFFSET(J$4,,-Sens)=Tout_JF_P,NOT(NETWORKDAYS.INTL(OFFSET(J$4,,-Sens),OFFSET(J$4,,-Sens),Chômés)))),IF(OR(J$4=Tout_JF_P,NOT(NETWORKDAYS.INTL(J$4,J$4,Chômés))),"*",Montant),
"")))))),"")</f>
        <v/>
      </c>
      <c r="K36" s="40" t="str">
        <f t="array" aca="1" ref="K36" ca="1">IFERROR(IF(K$4&lt;$D36,"",
IF(K$4&gt;La_Dernière_Opération,"",
IF(K$4=La_Dernière_Opération,Montant,
IF(K$4=$D36,IF(OR(K$4=Tout_JF_P,NOT(NETWORKDAYS.INTL(K$4,K$4,Chômés))),"*",Montant),
IF(_T_E=K$4,IF(OR(K$4=Tout_JF_P,NOT(NETWORKDAYS.INTL(K$4,K$4,Chômés))),"*",Montant),
IF(AND(OFFSET(K36,,-Sens)&lt;&gt;"",OR(OFFSET(K$4,,-Sens)=Tout_JF_P,NOT(NETWORKDAYS.INTL(OFFSET(K$4,,-Sens),OFFSET(K$4,,-Sens),Chômés)))),IF(OR(K$4=Tout_JF_P,NOT(NETWORKDAYS.INTL(K$4,K$4,Chômés))),"*",Montant),
"")))))),"")</f>
        <v/>
      </c>
      <c r="L36" s="40" t="str">
        <f t="array" aca="1" ref="L36" ca="1">IFERROR(IF(L$4&lt;$D36,"",
IF(L$4&gt;La_Dernière_Opération,"",
IF(L$4=La_Dernière_Opération,Montant,
IF(L$4=$D36,IF(OR(L$4=Tout_JF_P,NOT(NETWORKDAYS.INTL(L$4,L$4,Chômés))),"*",Montant),
IF(_T_E=L$4,IF(OR(L$4=Tout_JF_P,NOT(NETWORKDAYS.INTL(L$4,L$4,Chômés))),"*",Montant),
IF(AND(OFFSET(L36,,-Sens)&lt;&gt;"",OR(OFFSET(L$4,,-Sens)=Tout_JF_P,NOT(NETWORKDAYS.INTL(OFFSET(L$4,,-Sens),OFFSET(L$4,,-Sens),Chômés)))),IF(OR(L$4=Tout_JF_P,NOT(NETWORKDAYS.INTL(L$4,L$4,Chômés))),"*",Montant),
"")))))),"")</f>
        <v/>
      </c>
      <c r="M36" s="40" t="str">
        <f t="array" aca="1" ref="M36" ca="1">IFERROR(IF(M$4&lt;$D36,"",
IF(M$4&gt;La_Dernière_Opération,"",
IF(M$4=La_Dernière_Opération,Montant,
IF(M$4=$D36,IF(OR(M$4=Tout_JF_P,NOT(NETWORKDAYS.INTL(M$4,M$4,Chômés))),"*",Montant),
IF(_T_E=M$4,IF(OR(M$4=Tout_JF_P,NOT(NETWORKDAYS.INTL(M$4,M$4,Chômés))),"*",Montant),
IF(AND(OFFSET(M36,,-Sens)&lt;&gt;"",OR(OFFSET(M$4,,-Sens)=Tout_JF_P,NOT(NETWORKDAYS.INTL(OFFSET(M$4,,-Sens),OFFSET(M$4,,-Sens),Chômés)))),IF(OR(M$4=Tout_JF_P,NOT(NETWORKDAYS.INTL(M$4,M$4,Chômés))),"*",Montant),
"")))))),"")</f>
        <v/>
      </c>
      <c r="N36" s="40" t="str">
        <f t="array" aca="1" ref="N36" ca="1">IFERROR(IF(N$4&lt;$D36,"",
IF(N$4&gt;La_Dernière_Opération,"",
IF(N$4=La_Dernière_Opération,Montant,
IF(N$4=$D36,IF(OR(N$4=Tout_JF_P,NOT(NETWORKDAYS.INTL(N$4,N$4,Chômés))),"*",Montant),
IF(_T_E=N$4,IF(OR(N$4=Tout_JF_P,NOT(NETWORKDAYS.INTL(N$4,N$4,Chômés))),"*",Montant),
IF(AND(OFFSET(N36,,-Sens)&lt;&gt;"",OR(OFFSET(N$4,,-Sens)=Tout_JF_P,NOT(NETWORKDAYS.INTL(OFFSET(N$4,,-Sens),OFFSET(N$4,,-Sens),Chômés)))),IF(OR(N$4=Tout_JF_P,NOT(NETWORKDAYS.INTL(N$4,N$4,Chômés))),"*",Montant),
"")))))),"")</f>
        <v/>
      </c>
      <c r="O36" s="40" t="str">
        <f t="array" aca="1" ref="O36" ca="1">IFERROR(IF(O$4&lt;$D36,"",
IF(O$4&gt;La_Dernière_Opération,"",
IF(O$4=La_Dernière_Opération,Montant,
IF(O$4=$D36,IF(OR(O$4=Tout_JF_P,NOT(NETWORKDAYS.INTL(O$4,O$4,Chômés))),"*",Montant),
IF(_T_E=O$4,IF(OR(O$4=Tout_JF_P,NOT(NETWORKDAYS.INTL(O$4,O$4,Chômés))),"*",Montant),
IF(AND(OFFSET(O36,,-Sens)&lt;&gt;"",OR(OFFSET(O$4,,-Sens)=Tout_JF_P,NOT(NETWORKDAYS.INTL(OFFSET(O$4,,-Sens),OFFSET(O$4,,-Sens),Chômés)))),IF(OR(O$4=Tout_JF_P,NOT(NETWORKDAYS.INTL(O$4,O$4,Chômés))),"*",Montant),
"")))))),"")</f>
        <v/>
      </c>
      <c r="P36" s="40" t="str">
        <f t="array" aca="1" ref="P36" ca="1">IFERROR(IF(P$4&lt;$D36,"",
IF(P$4&gt;La_Dernière_Opération,"",
IF(P$4=La_Dernière_Opération,Montant,
IF(P$4=$D36,IF(OR(P$4=Tout_JF_P,NOT(NETWORKDAYS.INTL(P$4,P$4,Chômés))),"*",Montant),
IF(_T_E=P$4,IF(OR(P$4=Tout_JF_P,NOT(NETWORKDAYS.INTL(P$4,P$4,Chômés))),"*",Montant),
IF(AND(OFFSET(P36,,-Sens)&lt;&gt;"",OR(OFFSET(P$4,,-Sens)=Tout_JF_P,NOT(NETWORKDAYS.INTL(OFFSET(P$4,,-Sens),OFFSET(P$4,,-Sens),Chômés)))),IF(OR(P$4=Tout_JF_P,NOT(NETWORKDAYS.INTL(P$4,P$4,Chômés))),"*",Montant),
"")))))),"")</f>
        <v/>
      </c>
      <c r="Q36" s="40" t="str">
        <f t="array" aca="1" ref="Q36" ca="1">IFERROR(IF(Q$4&lt;$D36,"",
IF(Q$4&gt;La_Dernière_Opération,"",
IF(Q$4=La_Dernière_Opération,Montant,
IF(Q$4=$D36,IF(OR(Q$4=Tout_JF_P,NOT(NETWORKDAYS.INTL(Q$4,Q$4,Chômés))),"*",Montant),
IF(_T_E=Q$4,IF(OR(Q$4=Tout_JF_P,NOT(NETWORKDAYS.INTL(Q$4,Q$4,Chômés))),"*",Montant),
IF(AND(OFFSET(Q36,,-Sens)&lt;&gt;"",OR(OFFSET(Q$4,,-Sens)=Tout_JF_P,NOT(NETWORKDAYS.INTL(OFFSET(Q$4,,-Sens),OFFSET(Q$4,,-Sens),Chômés)))),IF(OR(Q$4=Tout_JF_P,NOT(NETWORKDAYS.INTL(Q$4,Q$4,Chômés))),"*",Montant),
"")))))),"")</f>
        <v/>
      </c>
      <c r="R36" s="62" t="str">
        <f t="array" aca="1" ref="R36" ca="1">IFERROR(IF(R$4&lt;$D36,"",
IF(R$4&gt;La_Dernière_Opération,"",
IF(R$4=La_Dernière_Opération,Montant,
IF(R$4=$D36,IF(OR(R$4=Tout_JF_P,NOT(NETWORKDAYS.INTL(R$4,R$4,Chômés))),"*",Montant),
IF(_T_E=R$4,IF(OR(R$4=Tout_JF_P,NOT(NETWORKDAYS.INTL(R$4,R$4,Chômés))),"*",Montant),
IF(AND(OFFSET(R36,,-Sens)&lt;&gt;"",OR(OFFSET(R$4,,-Sens)=Tout_JF_P,NOT(NETWORKDAYS.INTL(OFFSET(R$4,,-Sens),OFFSET(R$4,,-Sens),Chômés)))),IF(OR(R$4=Tout_JF_P,NOT(NETWORKDAYS.INTL(R$4,R$4,Chômés))),"*",Montant),
"")))))),"")</f>
        <v/>
      </c>
      <c r="S36" s="62" t="str">
        <f t="array" aca="1" ref="S36" ca="1">IFERROR(IF(S$4&lt;$D36,"",
IF(S$4&gt;La_Dernière_Opération,"",
IF(S$4=La_Dernière_Opération,Montant,
IF(S$4=$D36,IF(OR(S$4=Tout_JF_P,NOT(NETWORKDAYS.INTL(S$4,S$4,Chômés))),"*",Montant),
IF(_T_E=S$4,IF(OR(S$4=Tout_JF_P,NOT(NETWORKDAYS.INTL(S$4,S$4,Chômés))),"*",Montant),
IF(AND(OFFSET(S36,,-Sens)&lt;&gt;"",OR(OFFSET(S$4,,-Sens)=Tout_JF_P,NOT(NETWORKDAYS.INTL(OFFSET(S$4,,-Sens),OFFSET(S$4,,-Sens),Chômés)))),IF(OR(S$4=Tout_JF_P,NOT(NETWORKDAYS.INTL(S$4,S$4,Chômés))),"*",Montant),
"")))))),"")</f>
        <v/>
      </c>
      <c r="T36" s="62" t="str">
        <f t="array" aca="1" ref="T36" ca="1">IFERROR(IF(T$4&lt;$D36,"",
IF(T$4&gt;La_Dernière_Opération,"",
IF(T$4=La_Dernière_Opération,Montant,
IF(T$4=$D36,IF(OR(T$4=Tout_JF_P,NOT(NETWORKDAYS.INTL(T$4,T$4,Chômés))),"*",Montant),
IF(_T_E=T$4,IF(OR(T$4=Tout_JF_P,NOT(NETWORKDAYS.INTL(T$4,T$4,Chômés))),"*",Montant),
IF(AND(OFFSET(T36,,-Sens)&lt;&gt;"",OR(OFFSET(T$4,,-Sens)=Tout_JF_P,NOT(NETWORKDAYS.INTL(OFFSET(T$4,,-Sens),OFFSET(T$4,,-Sens),Chômés)))),IF(OR(T$4=Tout_JF_P,NOT(NETWORKDAYS.INTL(T$4,T$4,Chômés))),"*",Montant),
"")))))),"")</f>
        <v/>
      </c>
      <c r="U36" s="62" t="str">
        <f t="array" aca="1" ref="U36" ca="1">IFERROR(IF(U$4&lt;$D36,"",
IF(U$4&gt;La_Dernière_Opération,"",
IF(U$4=La_Dernière_Opération,Montant,
IF(U$4=$D36,IF(OR(U$4=Tout_JF_P,NOT(NETWORKDAYS.INTL(U$4,U$4,Chômés))),"*",Montant),
IF(_T_E=U$4,IF(OR(U$4=Tout_JF_P,NOT(NETWORKDAYS.INTL(U$4,U$4,Chômés))),"*",Montant),
IF(AND(OFFSET(U36,,-Sens)&lt;&gt;"",OR(OFFSET(U$4,,-Sens)=Tout_JF_P,NOT(NETWORKDAYS.INTL(OFFSET(U$4,,-Sens),OFFSET(U$4,,-Sens),Chômés)))),IF(OR(U$4=Tout_JF_P,NOT(NETWORKDAYS.INTL(U$4,U$4,Chômés))),"*",Montant),
"")))))),"")</f>
        <v/>
      </c>
      <c r="V36" s="62" t="str">
        <f t="array" aca="1" ref="V36" ca="1">IFERROR(IF(V$4&lt;$D36,"",
IF(V$4&gt;La_Dernière_Opération,"",
IF(V$4=La_Dernière_Opération,Montant,
IF(V$4=$D36,IF(OR(V$4=Tout_JF_P,NOT(NETWORKDAYS.INTL(V$4,V$4,Chômés))),"*",Montant),
IF(_T_E=V$4,IF(OR(V$4=Tout_JF_P,NOT(NETWORKDAYS.INTL(V$4,V$4,Chômés))),"*",Montant),
IF(AND(OFFSET(V36,,-Sens)&lt;&gt;"",OR(OFFSET(V$4,,-Sens)=Tout_JF_P,NOT(NETWORKDAYS.INTL(OFFSET(V$4,,-Sens),OFFSET(V$4,,-Sens),Chômés)))),IF(OR(V$4=Tout_JF_P,NOT(NETWORKDAYS.INTL(V$4,V$4,Chômés))),"*",Montant),
"")))))),"")</f>
        <v/>
      </c>
      <c r="W36" s="62" t="str">
        <f t="array" aca="1" ref="W36" ca="1">IFERROR(IF(W$4&lt;$D36,"",
IF(W$4&gt;La_Dernière_Opération,"",
IF(W$4=La_Dernière_Opération,Montant,
IF(W$4=$D36,IF(OR(W$4=Tout_JF_P,NOT(NETWORKDAYS.INTL(W$4,W$4,Chômés))),"*",Montant),
IF(_T_E=W$4,IF(OR(W$4=Tout_JF_P,NOT(NETWORKDAYS.INTL(W$4,W$4,Chômés))),"*",Montant),
IF(AND(OFFSET(W36,,-Sens)&lt;&gt;"",OR(OFFSET(W$4,,-Sens)=Tout_JF_P,NOT(NETWORKDAYS.INTL(OFFSET(W$4,,-Sens),OFFSET(W$4,,-Sens),Chômés)))),IF(OR(W$4=Tout_JF_P,NOT(NETWORKDAYS.INTL(W$4,W$4,Chômés))),"*",Montant),
"")))))),"")</f>
        <v/>
      </c>
      <c r="X36" s="62" t="str">
        <f t="array" aca="1" ref="X36" ca="1">IFERROR(IF(X$4&lt;$D36,"",
IF(X$4&gt;La_Dernière_Opération,"",
IF(X$4=La_Dernière_Opération,Montant,
IF(X$4=$D36,IF(OR(X$4=Tout_JF_P,NOT(NETWORKDAYS.INTL(X$4,X$4,Chômés))),"*",Montant),
IF(_T_E=X$4,IF(OR(X$4=Tout_JF_P,NOT(NETWORKDAYS.INTL(X$4,X$4,Chômés))),"*",Montant),
IF(AND(OFFSET(X36,,-Sens)&lt;&gt;"",OR(OFFSET(X$4,,-Sens)=Tout_JF_P,NOT(NETWORKDAYS.INTL(OFFSET(X$4,,-Sens),OFFSET(X$4,,-Sens),Chômés)))),IF(OR(X$4=Tout_JF_P,NOT(NETWORKDAYS.INTL(X$4,X$4,Chômés))),"*",Montant),
"")))))),"")</f>
        <v/>
      </c>
      <c r="Y36" s="62" t="str">
        <f t="array" aca="1" ref="Y36" ca="1">IFERROR(IF(Y$4&lt;$D36,"",
IF(Y$4&gt;La_Dernière_Opération,"",
IF(Y$4=La_Dernière_Opération,Montant,
IF(Y$4=$D36,IF(OR(Y$4=Tout_JF_P,NOT(NETWORKDAYS.INTL(Y$4,Y$4,Chômés))),"*",Montant),
IF(_T_E=Y$4,IF(OR(Y$4=Tout_JF_P,NOT(NETWORKDAYS.INTL(Y$4,Y$4,Chômés))),"*",Montant),
IF(AND(OFFSET(Y36,,-Sens)&lt;&gt;"",OR(OFFSET(Y$4,,-Sens)=Tout_JF_P,NOT(NETWORKDAYS.INTL(OFFSET(Y$4,,-Sens),OFFSET(Y$4,,-Sens),Chômés)))),IF(OR(Y$4=Tout_JF_P,NOT(NETWORKDAYS.INTL(Y$4,Y$4,Chômés))),"*",Montant),
"")))))),"")</f>
        <v/>
      </c>
      <c r="Z36" s="62" t="str">
        <f t="array" aca="1" ref="Z36" ca="1">IFERROR(IF(Z$4&lt;$D36,"",
IF(Z$4&gt;La_Dernière_Opération,"",
IF(Z$4=La_Dernière_Opération,Montant,
IF(Z$4=$D36,IF(OR(Z$4=Tout_JF_P,NOT(NETWORKDAYS.INTL(Z$4,Z$4,Chômés))),"*",Montant),
IF(_T_E=Z$4,IF(OR(Z$4=Tout_JF_P,NOT(NETWORKDAYS.INTL(Z$4,Z$4,Chômés))),"*",Montant),
IF(AND(OFFSET(Z36,,-Sens)&lt;&gt;"",OR(OFFSET(Z$4,,-Sens)=Tout_JF_P,NOT(NETWORKDAYS.INTL(OFFSET(Z$4,,-Sens),OFFSET(Z$4,,-Sens),Chômés)))),IF(OR(Z$4=Tout_JF_P,NOT(NETWORKDAYS.INTL(Z$4,Z$4,Chômés))),"*",Montant),
"")))))),"")</f>
        <v/>
      </c>
      <c r="AA36" s="62" t="str">
        <f t="array" aca="1" ref="AA36" ca="1">IFERROR(IF(AA$4&lt;$D36,"",
IF(AA$4&gt;La_Dernière_Opération,"",
IF(AA$4=La_Dernière_Opération,Montant,
IF(AA$4=$D36,IF(OR(AA$4=Tout_JF_P,NOT(NETWORKDAYS.INTL(AA$4,AA$4,Chômés))),"*",Montant),
IF(_T_E=AA$4,IF(OR(AA$4=Tout_JF_P,NOT(NETWORKDAYS.INTL(AA$4,AA$4,Chômés))),"*",Montant),
IF(AND(OFFSET(AA36,,-Sens)&lt;&gt;"",OR(OFFSET(AA$4,,-Sens)=Tout_JF_P,NOT(NETWORKDAYS.INTL(OFFSET(AA$4,,-Sens),OFFSET(AA$4,,-Sens),Chômés)))),IF(OR(AA$4=Tout_JF_P,NOT(NETWORKDAYS.INTL(AA$4,AA$4,Chômés))),"*",Montant),
"")))))),"")</f>
        <v/>
      </c>
      <c r="AB36" s="62" t="str">
        <f t="array" aca="1" ref="AB36" ca="1">IFERROR(IF(AB$4&lt;$D36,"",
IF(AB$4&gt;La_Dernière_Opération,"",
IF(AB$4=La_Dernière_Opération,Montant,
IF(AB$4=$D36,IF(OR(AB$4=Tout_JF_P,NOT(NETWORKDAYS.INTL(AB$4,AB$4,Chômés))),"*",Montant),
IF(_T_E=AB$4,IF(OR(AB$4=Tout_JF_P,NOT(NETWORKDAYS.INTL(AB$4,AB$4,Chômés))),"*",Montant),
IF(AND(OFFSET(AB36,,-Sens)&lt;&gt;"",OR(OFFSET(AB$4,,-Sens)=Tout_JF_P,NOT(NETWORKDAYS.INTL(OFFSET(AB$4,,-Sens),OFFSET(AB$4,,-Sens),Chômés)))),IF(OR(AB$4=Tout_JF_P,NOT(NETWORKDAYS.INTL(AB$4,AB$4,Chômés))),"*",Montant),
"")))))),"")</f>
        <v/>
      </c>
      <c r="AC36" s="62" t="str">
        <f t="array" aca="1" ref="AC36" ca="1">IFERROR(IF(AC$4&lt;$D36,"",
IF(AC$4&gt;La_Dernière_Opération,"",
IF(AC$4=La_Dernière_Opération,Montant,
IF(AC$4=$D36,IF(OR(AC$4=Tout_JF_P,NOT(NETWORKDAYS.INTL(AC$4,AC$4,Chômés))),"*",Montant),
IF(_T_E=AC$4,IF(OR(AC$4=Tout_JF_P,NOT(NETWORKDAYS.INTL(AC$4,AC$4,Chômés))),"*",Montant),
IF(AND(OFFSET(AC36,,-Sens)&lt;&gt;"",OR(OFFSET(AC$4,,-Sens)=Tout_JF_P,NOT(NETWORKDAYS.INTL(OFFSET(AC$4,,-Sens),OFFSET(AC$4,,-Sens),Chômés)))),IF(OR(AC$4=Tout_JF_P,NOT(NETWORKDAYS.INTL(AC$4,AC$4,Chômés))),"*",Montant),
"")))))),"")</f>
        <v/>
      </c>
      <c r="AD36" s="62" t="str">
        <f t="array" aca="1" ref="AD36" ca="1">IFERROR(IF(AD$4&lt;$D36,"",
IF(AD$4&gt;La_Dernière_Opération,"",
IF(AD$4=La_Dernière_Opération,Montant,
IF(AD$4=$D36,IF(OR(AD$4=Tout_JF_P,NOT(NETWORKDAYS.INTL(AD$4,AD$4,Chômés))),"*",Montant),
IF(_T_E=AD$4,IF(OR(AD$4=Tout_JF_P,NOT(NETWORKDAYS.INTL(AD$4,AD$4,Chômés))),"*",Montant),
IF(AND(OFFSET(AD36,,-Sens)&lt;&gt;"",OR(OFFSET(AD$4,,-Sens)=Tout_JF_P,NOT(NETWORKDAYS.INTL(OFFSET(AD$4,,-Sens),OFFSET(AD$4,,-Sens),Chômés)))),IF(OR(AD$4=Tout_JF_P,NOT(NETWORKDAYS.INTL(AD$4,AD$4,Chômés))),"*",Montant),
"")))))),"")</f>
        <v/>
      </c>
      <c r="AE36" s="62" t="str">
        <f t="array" aca="1" ref="AE36" ca="1">IFERROR(IF(AE$4&lt;$D36,"",
IF(AE$4&gt;La_Dernière_Opération,"",
IF(AE$4=La_Dernière_Opération,Montant,
IF(AE$4=$D36,IF(OR(AE$4=Tout_JF_P,NOT(NETWORKDAYS.INTL(AE$4,AE$4,Chômés))),"*",Montant),
IF(_T_E=AE$4,IF(OR(AE$4=Tout_JF_P,NOT(NETWORKDAYS.INTL(AE$4,AE$4,Chômés))),"*",Montant),
IF(AND(OFFSET(AE36,,-Sens)&lt;&gt;"",OR(OFFSET(AE$4,,-Sens)=Tout_JF_P,NOT(NETWORKDAYS.INTL(OFFSET(AE$4,,-Sens),OFFSET(AE$4,,-Sens),Chômés)))),IF(OR(AE$4=Tout_JF_P,NOT(NETWORKDAYS.INTL(AE$4,AE$4,Chômés))),"*",Montant),
"")))))),"")</f>
        <v/>
      </c>
      <c r="AF36" s="62" t="str">
        <f t="array" aca="1" ref="AF36" ca="1">IFERROR(IF(AF$4&lt;$D36,"",
IF(AF$4&gt;La_Dernière_Opération,"",
IF(AF$4=La_Dernière_Opération,Montant,
IF(AF$4=$D36,IF(OR(AF$4=Tout_JF_P,NOT(NETWORKDAYS.INTL(AF$4,AF$4,Chômés))),"*",Montant),
IF(_T_E=AF$4,IF(OR(AF$4=Tout_JF_P,NOT(NETWORKDAYS.INTL(AF$4,AF$4,Chômés))),"*",Montant),
IF(AND(OFFSET(AF36,,-Sens)&lt;&gt;"",OR(OFFSET(AF$4,,-Sens)=Tout_JF_P,NOT(NETWORKDAYS.INTL(OFFSET(AF$4,,-Sens),OFFSET(AF$4,,-Sens),Chômés)))),IF(OR(AF$4=Tout_JF_P,NOT(NETWORKDAYS.INTL(AF$4,AF$4,Chômés))),"*",Montant),
"")))))),"")</f>
        <v/>
      </c>
      <c r="AG36" s="62" t="str">
        <f t="array" aca="1" ref="AG36" ca="1">IFERROR(IF(AG$4&lt;$D36,"",
IF(AG$4&gt;La_Dernière_Opération,"",
IF(AG$4=La_Dernière_Opération,Montant,
IF(AG$4=$D36,IF(OR(AG$4=Tout_JF_P,NOT(NETWORKDAYS.INTL(AG$4,AG$4,Chômés))),"*",Montant),
IF(_T_E=AG$4,IF(OR(AG$4=Tout_JF_P,NOT(NETWORKDAYS.INTL(AG$4,AG$4,Chômés))),"*",Montant),
IF(AND(OFFSET(AG36,,-Sens)&lt;&gt;"",OR(OFFSET(AG$4,,-Sens)=Tout_JF_P,NOT(NETWORKDAYS.INTL(OFFSET(AG$4,,-Sens),OFFSET(AG$4,,-Sens),Chômés)))),IF(OR(AG$4=Tout_JF_P,NOT(NETWORKDAYS.INTL(AG$4,AG$4,Chômés))),"*",Montant),
"")))))),"")</f>
        <v/>
      </c>
      <c r="AH36" s="62" t="str">
        <f t="array" aca="1" ref="AH36" ca="1">IFERROR(IF(AH$4&lt;$D36,"",
IF(AH$4&gt;La_Dernière_Opération,"",
IF(AH$4=La_Dernière_Opération,Montant,
IF(AH$4=$D36,IF(OR(AH$4=Tout_JF_P,NOT(NETWORKDAYS.INTL(AH$4,AH$4,Chômés))),"*",Montant),
IF(_T_E=AH$4,IF(OR(AH$4=Tout_JF_P,NOT(NETWORKDAYS.INTL(AH$4,AH$4,Chômés))),"*",Montant),
IF(AND(OFFSET(AH36,,-Sens)&lt;&gt;"",OR(OFFSET(AH$4,,-Sens)=Tout_JF_P,NOT(NETWORKDAYS.INTL(OFFSET(AH$4,,-Sens),OFFSET(AH$4,,-Sens),Chômés)))),IF(OR(AH$4=Tout_JF_P,NOT(NETWORKDAYS.INTL(AH$4,AH$4,Chômés))),"*",Montant),
"")))))),"")</f>
        <v/>
      </c>
      <c r="AI36" s="62" t="str">
        <f t="array" aca="1" ref="AI36" ca="1">IFERROR(IF(AI$4&lt;$D36,"",
IF(AI$4&gt;La_Dernière_Opération,"",
IF(AI$4=La_Dernière_Opération,Montant,
IF(AI$4=$D36,IF(OR(AI$4=Tout_JF_P,NOT(NETWORKDAYS.INTL(AI$4,AI$4,Chômés))),"*",Montant),
IF(_T_E=AI$4,IF(OR(AI$4=Tout_JF_P,NOT(NETWORKDAYS.INTL(AI$4,AI$4,Chômés))),"*",Montant),
IF(AND(OFFSET(AI36,,-Sens)&lt;&gt;"",OR(OFFSET(AI$4,,-Sens)=Tout_JF_P,NOT(NETWORKDAYS.INTL(OFFSET(AI$4,,-Sens),OFFSET(AI$4,,-Sens),Chômés)))),IF(OR(AI$4=Tout_JF_P,NOT(NETWORKDAYS.INTL(AI$4,AI$4,Chômés))),"*",Montant),
"")))))),"")</f>
        <v/>
      </c>
      <c r="AJ36" s="62" t="str">
        <f t="array" aca="1" ref="AJ36" ca="1">IFERROR(IF(AJ$4&lt;$D36,"",
IF(AJ$4&gt;La_Dernière_Opération,"",
IF(AJ$4=La_Dernière_Opération,Montant,
IF(AJ$4=$D36,IF(OR(AJ$4=Tout_JF_P,NOT(NETWORKDAYS.INTL(AJ$4,AJ$4,Chômés))),"*",Montant),
IF(_T_E=AJ$4,IF(OR(AJ$4=Tout_JF_P,NOT(NETWORKDAYS.INTL(AJ$4,AJ$4,Chômés))),"*",Montant),
IF(AND(OFFSET(AJ36,,-Sens)&lt;&gt;"",OR(OFFSET(AJ$4,,-Sens)=Tout_JF_P,NOT(NETWORKDAYS.INTL(OFFSET(AJ$4,,-Sens),OFFSET(AJ$4,,-Sens),Chômés)))),IF(OR(AJ$4=Tout_JF_P,NOT(NETWORKDAYS.INTL(AJ$4,AJ$4,Chômés))),"*",Montant),
"")))))),"")</f>
        <v/>
      </c>
      <c r="AK36" s="62" t="str">
        <f t="array" aca="1" ref="AK36" ca="1">IFERROR(IF(AK$4&lt;$D36,"",
IF(AK$4&gt;La_Dernière_Opération,"",
IF(AK$4=La_Dernière_Opération,Montant,
IF(AK$4=$D36,IF(OR(AK$4=Tout_JF_P,NOT(NETWORKDAYS.INTL(AK$4,AK$4,Chômés))),"*",Montant),
IF(_T_E=AK$4,IF(OR(AK$4=Tout_JF_P,NOT(NETWORKDAYS.INTL(AK$4,AK$4,Chômés))),"*",Montant),
IF(AND(OFFSET(AK36,,-Sens)&lt;&gt;"",OR(OFFSET(AK$4,,-Sens)=Tout_JF_P,NOT(NETWORKDAYS.INTL(OFFSET(AK$4,,-Sens),OFFSET(AK$4,,-Sens),Chômés)))),IF(OR(AK$4=Tout_JF_P,NOT(NETWORKDAYS.INTL(AK$4,AK$4,Chômés))),"*",Montant),
"")))))),"")</f>
        <v/>
      </c>
      <c r="AL36" s="62" t="str">
        <f t="array" aca="1" ref="AL36" ca="1">IFERROR(IF(AL$4&lt;$D36,"",
IF(AL$4&gt;La_Dernière_Opération,"",
IF(AL$4=La_Dernière_Opération,Montant,
IF(AL$4=$D36,IF(OR(AL$4=Tout_JF_P,NOT(NETWORKDAYS.INTL(AL$4,AL$4,Chômés))),"*",Montant),
IF(_T_E=AL$4,IF(OR(AL$4=Tout_JF_P,NOT(NETWORKDAYS.INTL(AL$4,AL$4,Chômés))),"*",Montant),
IF(AND(OFFSET(AL36,,-Sens)&lt;&gt;"",OR(OFFSET(AL$4,,-Sens)=Tout_JF_P,NOT(NETWORKDAYS.INTL(OFFSET(AL$4,,-Sens),OFFSET(AL$4,,-Sens),Chômés)))),IF(OR(AL$4=Tout_JF_P,NOT(NETWORKDAYS.INTL(AL$4,AL$4,Chômés))),"*",Montant),
"")))))),"")</f>
        <v/>
      </c>
      <c r="AM36" s="62" t="str">
        <f t="array" aca="1" ref="AM36" ca="1">IFERROR(IF(AM$4&lt;$D36,"",
IF(AM$4&gt;La_Dernière_Opération,"",
IF(AM$4=La_Dernière_Opération,Montant,
IF(AM$4=$D36,IF(OR(AM$4=Tout_JF_P,NOT(NETWORKDAYS.INTL(AM$4,AM$4,Chômés))),"*",Montant),
IF(_T_E=AM$4,IF(OR(AM$4=Tout_JF_P,NOT(NETWORKDAYS.INTL(AM$4,AM$4,Chômés))),"*",Montant),
IF(AND(OFFSET(AM36,,-Sens)&lt;&gt;"",OR(OFFSET(AM$4,,-Sens)=Tout_JF_P,NOT(NETWORKDAYS.INTL(OFFSET(AM$4,,-Sens),OFFSET(AM$4,,-Sens),Chômés)))),IF(OR(AM$4=Tout_JF_P,NOT(NETWORKDAYS.INTL(AM$4,AM$4,Chômés))),"*",Montant),
"")))))),"")</f>
        <v/>
      </c>
      <c r="AN36" s="62" t="str">
        <f t="array" aca="1" ref="AN36" ca="1">IFERROR(IF(AN$4&lt;$D36,"",
IF(AN$4&gt;La_Dernière_Opération,"",
IF(AN$4=La_Dernière_Opération,Montant,
IF(AN$4=$D36,IF(OR(AN$4=Tout_JF_P,NOT(NETWORKDAYS.INTL(AN$4,AN$4,Chômés))),"*",Montant),
IF(_T_E=AN$4,IF(OR(AN$4=Tout_JF_P,NOT(NETWORKDAYS.INTL(AN$4,AN$4,Chômés))),"*",Montant),
IF(AND(OFFSET(AN36,,-Sens)&lt;&gt;"",OR(OFFSET(AN$4,,-Sens)=Tout_JF_P,NOT(NETWORKDAYS.INTL(OFFSET(AN$4,,-Sens),OFFSET(AN$4,,-Sens),Chômés)))),IF(OR(AN$4=Tout_JF_P,NOT(NETWORKDAYS.INTL(AN$4,AN$4,Chômés))),"*",Montant),
"")))))),"")</f>
        <v/>
      </c>
      <c r="AO36" s="62" t="str">
        <f t="array" aca="1" ref="AO36" ca="1">IFERROR(IF(AO$4&lt;$D36,"",
IF(AO$4&gt;La_Dernière_Opération,"",
IF(AO$4=La_Dernière_Opération,Montant,
IF(AO$4=$D36,IF(OR(AO$4=Tout_JF_P,NOT(NETWORKDAYS.INTL(AO$4,AO$4,Chômés))),"*",Montant),
IF(_T_E=AO$4,IF(OR(AO$4=Tout_JF_P,NOT(NETWORKDAYS.INTL(AO$4,AO$4,Chômés))),"*",Montant),
IF(AND(OFFSET(AO36,,-Sens)&lt;&gt;"",OR(OFFSET(AO$4,,-Sens)=Tout_JF_P,NOT(NETWORKDAYS.INTL(OFFSET(AO$4,,-Sens),OFFSET(AO$4,,-Sens),Chômés)))),IF(OR(AO$4=Tout_JF_P,NOT(NETWORKDAYS.INTL(AO$4,AO$4,Chômés))),"*",Montant),
"")))))),"")</f>
        <v/>
      </c>
      <c r="AP36" s="62" t="str">
        <f t="array" aca="1" ref="AP36" ca="1">IFERROR(IF(AP$4&lt;$D36,"",
IF(AP$4&gt;La_Dernière_Opération,"",
IF(AP$4=La_Dernière_Opération,Montant,
IF(AP$4=$D36,IF(OR(AP$4=Tout_JF_P,NOT(NETWORKDAYS.INTL(AP$4,AP$4,Chômés))),"*",Montant),
IF(_T_E=AP$4,IF(OR(AP$4=Tout_JF_P,NOT(NETWORKDAYS.INTL(AP$4,AP$4,Chômés))),"*",Montant),
IF(AND(OFFSET(AP36,,-Sens)&lt;&gt;"",OR(OFFSET(AP$4,,-Sens)=Tout_JF_P,NOT(NETWORKDAYS.INTL(OFFSET(AP$4,,-Sens),OFFSET(AP$4,,-Sens),Chômés)))),IF(OR(AP$4=Tout_JF_P,NOT(NETWORKDAYS.INTL(AP$4,AP$4,Chômés))),"*",Montant),
"")))))),"")</f>
        <v/>
      </c>
      <c r="AQ36" s="62" t="str">
        <f t="array" aca="1" ref="AQ36" ca="1">IFERROR(IF(AQ$4&lt;$D36,"",
IF(AQ$4&gt;La_Dernière_Opération,"",
IF(AQ$4=La_Dernière_Opération,Montant,
IF(AQ$4=$D36,IF(OR(AQ$4=Tout_JF_P,NOT(NETWORKDAYS.INTL(AQ$4,AQ$4,Chômés))),"*",Montant),
IF(_T_E=AQ$4,IF(OR(AQ$4=Tout_JF_P,NOT(NETWORKDAYS.INTL(AQ$4,AQ$4,Chômés))),"*",Montant),
IF(AND(OFFSET(AQ36,,-Sens)&lt;&gt;"",OR(OFFSET(AQ$4,,-Sens)=Tout_JF_P,NOT(NETWORKDAYS.INTL(OFFSET(AQ$4,,-Sens),OFFSET(AQ$4,,-Sens),Chômés)))),IF(OR(AQ$4=Tout_JF_P,NOT(NETWORKDAYS.INTL(AQ$4,AQ$4,Chômés))),"*",Montant),
"")))))),"")</f>
        <v/>
      </c>
      <c r="AR36" s="62" t="str">
        <f t="array" aca="1" ref="AR36" ca="1">IFERROR(IF(AR$4&lt;$D36,"",
IF(AR$4&gt;La_Dernière_Opération,"",
IF(AR$4=La_Dernière_Opération,Montant,
IF(AR$4=$D36,IF(OR(AR$4=Tout_JF_P,NOT(NETWORKDAYS.INTL(AR$4,AR$4,Chômés))),"*",Montant),
IF(_T_E=AR$4,IF(OR(AR$4=Tout_JF_P,NOT(NETWORKDAYS.INTL(AR$4,AR$4,Chômés))),"*",Montant),
IF(AND(OFFSET(AR36,,-Sens)&lt;&gt;"",OR(OFFSET(AR$4,,-Sens)=Tout_JF_P,NOT(NETWORKDAYS.INTL(OFFSET(AR$4,,-Sens),OFFSET(AR$4,,-Sens),Chômés)))),IF(OR(AR$4=Tout_JF_P,NOT(NETWORKDAYS.INTL(AR$4,AR$4,Chômés))),"*",Montant),
"")))))),"")</f>
        <v/>
      </c>
      <c r="AS36" s="62" t="str">
        <f t="array" aca="1" ref="AS36" ca="1">IFERROR(IF(AS$4&lt;$D36,"",
IF(AS$4&gt;La_Dernière_Opération,"",
IF(AS$4=La_Dernière_Opération,Montant,
IF(AS$4=$D36,IF(OR(AS$4=Tout_JF_P,NOT(NETWORKDAYS.INTL(AS$4,AS$4,Chômés))),"*",Montant),
IF(_T_E=AS$4,IF(OR(AS$4=Tout_JF_P,NOT(NETWORKDAYS.INTL(AS$4,AS$4,Chômés))),"*",Montant),
IF(AND(OFFSET(AS36,,-Sens)&lt;&gt;"",OR(OFFSET(AS$4,,-Sens)=Tout_JF_P,NOT(NETWORKDAYS.INTL(OFFSET(AS$4,,-Sens),OFFSET(AS$4,,-Sens),Chômés)))),IF(OR(AS$4=Tout_JF_P,NOT(NETWORKDAYS.INTL(AS$4,AS$4,Chômés))),"*",Montant),
"")))))),"")</f>
        <v/>
      </c>
      <c r="AT36" s="62" t="str">
        <f t="array" aca="1" ref="AT36" ca="1">IFERROR(IF(AT$4&lt;$D36,"",
IF(AT$4&gt;La_Dernière_Opération,"",
IF(AT$4=La_Dernière_Opération,Montant,
IF(AT$4=$D36,IF(OR(AT$4=Tout_JF_P,NOT(NETWORKDAYS.INTL(AT$4,AT$4,Chômés))),"*",Montant),
IF(_T_E=AT$4,IF(OR(AT$4=Tout_JF_P,NOT(NETWORKDAYS.INTL(AT$4,AT$4,Chômés))),"*",Montant),
IF(AND(OFFSET(AT36,,-Sens)&lt;&gt;"",OR(OFFSET(AT$4,,-Sens)=Tout_JF_P,NOT(NETWORKDAYS.INTL(OFFSET(AT$4,,-Sens),OFFSET(AT$4,,-Sens),Chômés)))),IF(OR(AT$4=Tout_JF_P,NOT(NETWORKDAYS.INTL(AT$4,AT$4,Chômés))),"*",Montant),
"")))))),"")</f>
        <v/>
      </c>
      <c r="AU36" s="62" t="str">
        <f t="array" aca="1" ref="AU36" ca="1">IFERROR(IF(AU$4&lt;$D36,"",
IF(AU$4&gt;La_Dernière_Opération,"",
IF(AU$4=La_Dernière_Opération,Montant,
IF(AU$4=$D36,IF(OR(AU$4=Tout_JF_P,NOT(NETWORKDAYS.INTL(AU$4,AU$4,Chômés))),"*",Montant),
IF(_T_E=AU$4,IF(OR(AU$4=Tout_JF_P,NOT(NETWORKDAYS.INTL(AU$4,AU$4,Chômés))),"*",Montant),
IF(AND(OFFSET(AU36,,-Sens)&lt;&gt;"",OR(OFFSET(AU$4,,-Sens)=Tout_JF_P,NOT(NETWORKDAYS.INTL(OFFSET(AU$4,,-Sens),OFFSET(AU$4,,-Sens),Chômés)))),IF(OR(AU$4=Tout_JF_P,NOT(NETWORKDAYS.INTL(AU$4,AU$4,Chômés))),"*",Montant),
"")))))),"")</f>
        <v/>
      </c>
      <c r="AV36" s="62" t="str">
        <f t="array" aca="1" ref="AV36" ca="1">IFERROR(IF(AV$4&lt;$D36,"",
IF(AV$4&gt;La_Dernière_Opération,"",
IF(AV$4=La_Dernière_Opération,Montant,
IF(AV$4=$D36,IF(OR(AV$4=Tout_JF_P,NOT(NETWORKDAYS.INTL(AV$4,AV$4,Chômés))),"*",Montant),
IF(_T_E=AV$4,IF(OR(AV$4=Tout_JF_P,NOT(NETWORKDAYS.INTL(AV$4,AV$4,Chômés))),"*",Montant),
IF(AND(OFFSET(AV36,,-Sens)&lt;&gt;"",OR(OFFSET(AV$4,,-Sens)=Tout_JF_P,NOT(NETWORKDAYS.INTL(OFFSET(AV$4,,-Sens),OFFSET(AV$4,,-Sens),Chômés)))),IF(OR(AV$4=Tout_JF_P,NOT(NETWORKDAYS.INTL(AV$4,AV$4,Chômés))),"*",Montant),
"")))))),"")</f>
        <v/>
      </c>
      <c r="AW36" s="62" t="str">
        <f t="array" aca="1" ref="AW36" ca="1">IFERROR(IF(AW$4&lt;$D36,"",
IF(AW$4&gt;La_Dernière_Opération,"",
IF(AW$4=La_Dernière_Opération,Montant,
IF(AW$4=$D36,IF(OR(AW$4=Tout_JF_P,NOT(NETWORKDAYS.INTL(AW$4,AW$4,Chômés))),"*",Montant),
IF(_T_E=AW$4,IF(OR(AW$4=Tout_JF_P,NOT(NETWORKDAYS.INTL(AW$4,AW$4,Chômés))),"*",Montant),
IF(AND(OFFSET(AW36,,-Sens)&lt;&gt;"",OR(OFFSET(AW$4,,-Sens)=Tout_JF_P,NOT(NETWORKDAYS.INTL(OFFSET(AW$4,,-Sens),OFFSET(AW$4,,-Sens),Chômés)))),IF(OR(AW$4=Tout_JF_P,NOT(NETWORKDAYS.INTL(AW$4,AW$4,Chômés))),"*",Montant),
"")))))),"")</f>
        <v/>
      </c>
      <c r="AX36" s="62" t="str">
        <f t="array" aca="1" ref="AX36" ca="1">IFERROR(IF(AX$4&lt;$D36,"",
IF(AX$4&gt;La_Dernière_Opération,"",
IF(AX$4=La_Dernière_Opération,Montant,
IF(AX$4=$D36,IF(OR(AX$4=Tout_JF_P,NOT(NETWORKDAYS.INTL(AX$4,AX$4,Chômés))),"*",Montant),
IF(_T_E=AX$4,IF(OR(AX$4=Tout_JF_P,NOT(NETWORKDAYS.INTL(AX$4,AX$4,Chômés))),"*",Montant),
IF(AND(OFFSET(AX36,,-Sens)&lt;&gt;"",OR(OFFSET(AX$4,,-Sens)=Tout_JF_P,NOT(NETWORKDAYS.INTL(OFFSET(AX$4,,-Sens),OFFSET(AX$4,,-Sens),Chômés)))),IF(OR(AX$4=Tout_JF_P,NOT(NETWORKDAYS.INTL(AX$4,AX$4,Chômés))),"*",Montant),
"")))))),"")</f>
        <v/>
      </c>
    </row>
    <row r="37" spans="1:50" ht="26.25" x14ac:dyDescent="0.25">
      <c r="A37" s="63" t="s">
        <v>144</v>
      </c>
      <c r="B37" s="44" t="s">
        <v>167</v>
      </c>
      <c r="C37" s="35"/>
      <c r="D37" s="56">
        <v>44004</v>
      </c>
      <c r="E37" s="30" t="s">
        <v>56</v>
      </c>
      <c r="F37" s="30">
        <v>10000</v>
      </c>
      <c r="G37" s="35"/>
      <c r="H37" s="56">
        <f t="array" aca="1" ref="H37" ca="1">IF(OR($D37=Fériés,$D37=Ponts,NOT(NETWORKDAYS.INTL($D37,$D37,Chômés))),"Erreur de",IF($D37="","Absence de",IFERROR(
IF($I37="Terminé","Opération",
IF(TODAY()&lt;=$D37,$D37,
IF($I37&lt;WORKDAY.INTL(Prochaine_Echéance,IF(OR(WORKDAY.INTL(Prochaine_Echéance,0,Chômés,Tout_JF_P)=Tout_JF_P),1,0)*Sens,Chômés,Tout_JF_P),
$I37,
WORKDAY.INTL(Prochaine_Echéance,IF(OR(WORKDAY.INTL(Prochaine_Echéance,0,Chômés,Tout_JF_P)=Tout_JF_P),1,0)*Sens,Chômés,Tout_JF_P))
)),
IF($D37="","Absence de","Erreur de"))))</f>
        <v>44004</v>
      </c>
      <c r="I37" s="60" t="str">
        <f t="array" aca="1" ref="I37" ca="1">IF(OR($D37=Fériés,$D37=Ponts,NOT(NETWORKDAYS.INTL($D37,$D37,Chômés))),"date de début",IFERROR(
IF(La_Dernière_Opération&gt;EDATE($D37,100),"Perpétuel",
IF(La_Dernière_Opération&lt;TODAY(),"Terminé",La_Dernière_Opération)),IF(AND(ISNUMBER($D37),$E37=""),"périodicité","date de début")))</f>
        <v>Perpétuel</v>
      </c>
      <c r="J37" s="40" t="str">
        <f t="array" aca="1" ref="J37" ca="1">IFERROR(IF(J$4&lt;$D37,"",
IF(J$4&gt;La_Dernière_Opération,"",
IF(J$4=La_Dernière_Opération,Montant,
IF(J$4=$D37,IF(OR(J$4=Tout_JF_P,NOT(NETWORKDAYS.INTL(J$4,J$4,Chômés))),"*",Montant),
IF(_T_E=J$4,IF(OR(J$4=Tout_JF_P,NOT(NETWORKDAYS.INTL(J$4,J$4,Chômés))),"*",Montant),
IF(AND(OFFSET(J37,,-Sens)&lt;&gt;"",OR(OFFSET(J$4,,-Sens)=Tout_JF_P,NOT(NETWORKDAYS.INTL(OFFSET(J$4,,-Sens),OFFSET(J$4,,-Sens),Chômés)))),IF(OR(J$4=Tout_JF_P,NOT(NETWORKDAYS.INTL(J$4,J$4,Chômés))),"*",Montant),
"")))))),"")</f>
        <v/>
      </c>
      <c r="K37" s="40" t="str">
        <f t="array" aca="1" ref="K37" ca="1">IFERROR(IF(K$4&lt;$D37,"",
IF(K$4&gt;La_Dernière_Opération,"",
IF(K$4=La_Dernière_Opération,Montant,
IF(K$4=$D37,IF(OR(K$4=Tout_JF_P,NOT(NETWORKDAYS.INTL(K$4,K$4,Chômés))),"*",Montant),
IF(_T_E=K$4,IF(OR(K$4=Tout_JF_P,NOT(NETWORKDAYS.INTL(K$4,K$4,Chômés))),"*",Montant),
IF(AND(OFFSET(K37,,-Sens)&lt;&gt;"",OR(OFFSET(K$4,,-Sens)=Tout_JF_P,NOT(NETWORKDAYS.INTL(OFFSET(K$4,,-Sens),OFFSET(K$4,,-Sens),Chômés)))),IF(OR(K$4=Tout_JF_P,NOT(NETWORKDAYS.INTL(K$4,K$4,Chômés))),"*",Montant),
"")))))),"")</f>
        <v/>
      </c>
      <c r="L37" s="40" t="str">
        <f t="array" aca="1" ref="L37" ca="1">IFERROR(IF(L$4&lt;$D37,"",
IF(L$4&gt;La_Dernière_Opération,"",
IF(L$4=La_Dernière_Opération,Montant,
IF(L$4=$D37,IF(OR(L$4=Tout_JF_P,NOT(NETWORKDAYS.INTL(L$4,L$4,Chômés))),"*",Montant),
IF(_T_E=L$4,IF(OR(L$4=Tout_JF_P,NOT(NETWORKDAYS.INTL(L$4,L$4,Chômés))),"*",Montant),
IF(AND(OFFSET(L37,,-Sens)&lt;&gt;"",OR(OFFSET(L$4,,-Sens)=Tout_JF_P,NOT(NETWORKDAYS.INTL(OFFSET(L$4,,-Sens),OFFSET(L$4,,-Sens),Chômés)))),IF(OR(L$4=Tout_JF_P,NOT(NETWORKDAYS.INTL(L$4,L$4,Chômés))),"*",Montant),
"")))))),"")</f>
        <v/>
      </c>
      <c r="M37" s="40" t="str">
        <f t="array" aca="1" ref="M37" ca="1">IFERROR(IF(M$4&lt;$D37,"",
IF(M$4&gt;La_Dernière_Opération,"",
IF(M$4=La_Dernière_Opération,Montant,
IF(M$4=$D37,IF(OR(M$4=Tout_JF_P,NOT(NETWORKDAYS.INTL(M$4,M$4,Chômés))),"*",Montant),
IF(_T_E=M$4,IF(OR(M$4=Tout_JF_P,NOT(NETWORKDAYS.INTL(M$4,M$4,Chômés))),"*",Montant),
IF(AND(OFFSET(M37,,-Sens)&lt;&gt;"",OR(OFFSET(M$4,,-Sens)=Tout_JF_P,NOT(NETWORKDAYS.INTL(OFFSET(M$4,,-Sens),OFFSET(M$4,,-Sens),Chômés)))),IF(OR(M$4=Tout_JF_P,NOT(NETWORKDAYS.INTL(M$4,M$4,Chômés))),"*",Montant),
"")))))),"")</f>
        <v/>
      </c>
      <c r="N37" s="40" t="str">
        <f t="array" aca="1" ref="N37" ca="1">IFERROR(IF(N$4&lt;$D37,"",
IF(N$4&gt;La_Dernière_Opération,"",
IF(N$4=La_Dernière_Opération,Montant,
IF(N$4=$D37,IF(OR(N$4=Tout_JF_P,NOT(NETWORKDAYS.INTL(N$4,N$4,Chômés))),"*",Montant),
IF(_T_E=N$4,IF(OR(N$4=Tout_JF_P,NOT(NETWORKDAYS.INTL(N$4,N$4,Chômés))),"*",Montant),
IF(AND(OFFSET(N37,,-Sens)&lt;&gt;"",OR(OFFSET(N$4,,-Sens)=Tout_JF_P,NOT(NETWORKDAYS.INTL(OFFSET(N$4,,-Sens),OFFSET(N$4,,-Sens),Chômés)))),IF(OR(N$4=Tout_JF_P,NOT(NETWORKDAYS.INTL(N$4,N$4,Chômés))),"*",Montant),
"")))))),"")</f>
        <v/>
      </c>
      <c r="O37" s="40" t="str">
        <f t="array" aca="1" ref="O37" ca="1">IFERROR(IF(O$4&lt;$D37,"",
IF(O$4&gt;La_Dernière_Opération,"",
IF(O$4=La_Dernière_Opération,Montant,
IF(O$4=$D37,IF(OR(O$4=Tout_JF_P,NOT(NETWORKDAYS.INTL(O$4,O$4,Chômés))),"*",Montant),
IF(_T_E=O$4,IF(OR(O$4=Tout_JF_P,NOT(NETWORKDAYS.INTL(O$4,O$4,Chômés))),"*",Montant),
IF(AND(OFFSET(O37,,-Sens)&lt;&gt;"",OR(OFFSET(O$4,,-Sens)=Tout_JF_P,NOT(NETWORKDAYS.INTL(OFFSET(O$4,,-Sens),OFFSET(O$4,,-Sens),Chômés)))),IF(OR(O$4=Tout_JF_P,NOT(NETWORKDAYS.INTL(O$4,O$4,Chômés))),"*",Montant),
"")))))),"")</f>
        <v/>
      </c>
      <c r="P37" s="40" t="str">
        <f t="array" aca="1" ref="P37" ca="1">IFERROR(IF(P$4&lt;$D37,"",
IF(P$4&gt;La_Dernière_Opération,"",
IF(P$4=La_Dernière_Opération,Montant,
IF(P$4=$D37,IF(OR(P$4=Tout_JF_P,NOT(NETWORKDAYS.INTL(P$4,P$4,Chômés))),"*",Montant),
IF(_T_E=P$4,IF(OR(P$4=Tout_JF_P,NOT(NETWORKDAYS.INTL(P$4,P$4,Chômés))),"*",Montant),
IF(AND(OFFSET(P37,,-Sens)&lt;&gt;"",OR(OFFSET(P$4,,-Sens)=Tout_JF_P,NOT(NETWORKDAYS.INTL(OFFSET(P$4,,-Sens),OFFSET(P$4,,-Sens),Chômés)))),IF(OR(P$4=Tout_JF_P,NOT(NETWORKDAYS.INTL(P$4,P$4,Chômés))),"*",Montant),
"")))))),"")</f>
        <v/>
      </c>
      <c r="Q37" s="40" t="str">
        <f t="array" aca="1" ref="Q37" ca="1">IFERROR(IF(Q$4&lt;$D37,"",
IF(Q$4&gt;La_Dernière_Opération,"",
IF(Q$4=La_Dernière_Opération,Montant,
IF(Q$4=$D37,IF(OR(Q$4=Tout_JF_P,NOT(NETWORKDAYS.INTL(Q$4,Q$4,Chômés))),"*",Montant),
IF(_T_E=Q$4,IF(OR(Q$4=Tout_JF_P,NOT(NETWORKDAYS.INTL(Q$4,Q$4,Chômés))),"*",Montant),
IF(AND(OFFSET(Q37,,-Sens)&lt;&gt;"",OR(OFFSET(Q$4,,-Sens)=Tout_JF_P,NOT(NETWORKDAYS.INTL(OFFSET(Q$4,,-Sens),OFFSET(Q$4,,-Sens),Chômés)))),IF(OR(Q$4=Tout_JF_P,NOT(NETWORKDAYS.INTL(Q$4,Q$4,Chômés))),"*",Montant),
"")))))),"")</f>
        <v/>
      </c>
      <c r="R37" s="62" t="str">
        <f t="array" aca="1" ref="R37" ca="1">IFERROR(IF(R$4&lt;$D37,"",
IF(R$4&gt;La_Dernière_Opération,"",
IF(R$4=La_Dernière_Opération,Montant,
IF(R$4=$D37,IF(OR(R$4=Tout_JF_P,NOT(NETWORKDAYS.INTL(R$4,R$4,Chômés))),"*",Montant),
IF(_T_E=R$4,IF(OR(R$4=Tout_JF_P,NOT(NETWORKDAYS.INTL(R$4,R$4,Chômés))),"*",Montant),
IF(AND(OFFSET(R37,,-Sens)&lt;&gt;"",OR(OFFSET(R$4,,-Sens)=Tout_JF_P,NOT(NETWORKDAYS.INTL(OFFSET(R$4,,-Sens),OFFSET(R$4,,-Sens),Chômés)))),IF(OR(R$4=Tout_JF_P,NOT(NETWORKDAYS.INTL(R$4,R$4,Chômés))),"*",Montant),
"")))))),"")</f>
        <v/>
      </c>
      <c r="S37" s="62" t="str">
        <f t="array" aca="1" ref="S37" ca="1">IFERROR(IF(S$4&lt;$D37,"",
IF(S$4&gt;La_Dernière_Opération,"",
IF(S$4=La_Dernière_Opération,Montant,
IF(S$4=$D37,IF(OR(S$4=Tout_JF_P,NOT(NETWORKDAYS.INTL(S$4,S$4,Chômés))),"*",Montant),
IF(_T_E=S$4,IF(OR(S$4=Tout_JF_P,NOT(NETWORKDAYS.INTL(S$4,S$4,Chômés))),"*",Montant),
IF(AND(OFFSET(S37,,-Sens)&lt;&gt;"",OR(OFFSET(S$4,,-Sens)=Tout_JF_P,NOT(NETWORKDAYS.INTL(OFFSET(S$4,,-Sens),OFFSET(S$4,,-Sens),Chômés)))),IF(OR(S$4=Tout_JF_P,NOT(NETWORKDAYS.INTL(S$4,S$4,Chômés))),"*",Montant),
"")))))),"")</f>
        <v/>
      </c>
      <c r="T37" s="62" t="str">
        <f t="array" aca="1" ref="T37" ca="1">IFERROR(IF(T$4&lt;$D37,"",
IF(T$4&gt;La_Dernière_Opération,"",
IF(T$4=La_Dernière_Opération,Montant,
IF(T$4=$D37,IF(OR(T$4=Tout_JF_P,NOT(NETWORKDAYS.INTL(T$4,T$4,Chômés))),"*",Montant),
IF(_T_E=T$4,IF(OR(T$4=Tout_JF_P,NOT(NETWORKDAYS.INTL(T$4,T$4,Chômés))),"*",Montant),
IF(AND(OFFSET(T37,,-Sens)&lt;&gt;"",OR(OFFSET(T$4,,-Sens)=Tout_JF_P,NOT(NETWORKDAYS.INTL(OFFSET(T$4,,-Sens),OFFSET(T$4,,-Sens),Chômés)))),IF(OR(T$4=Tout_JF_P,NOT(NETWORKDAYS.INTL(T$4,T$4,Chômés))),"*",Montant),
"")))))),"")</f>
        <v/>
      </c>
      <c r="U37" s="62" t="str">
        <f t="array" aca="1" ref="U37" ca="1">IFERROR(IF(U$4&lt;$D37,"",
IF(U$4&gt;La_Dernière_Opération,"",
IF(U$4=La_Dernière_Opération,Montant,
IF(U$4=$D37,IF(OR(U$4=Tout_JF_P,NOT(NETWORKDAYS.INTL(U$4,U$4,Chômés))),"*",Montant),
IF(_T_E=U$4,IF(OR(U$4=Tout_JF_P,NOT(NETWORKDAYS.INTL(U$4,U$4,Chômés))),"*",Montant),
IF(AND(OFFSET(U37,,-Sens)&lt;&gt;"",OR(OFFSET(U$4,,-Sens)=Tout_JF_P,NOT(NETWORKDAYS.INTL(OFFSET(U$4,,-Sens),OFFSET(U$4,,-Sens),Chômés)))),IF(OR(U$4=Tout_JF_P,NOT(NETWORKDAYS.INTL(U$4,U$4,Chômés))),"*",Montant),
"")))))),"")</f>
        <v/>
      </c>
      <c r="V37" s="62" t="str">
        <f t="array" aca="1" ref="V37" ca="1">IFERROR(IF(V$4&lt;$D37,"",
IF(V$4&gt;La_Dernière_Opération,"",
IF(V$4=La_Dernière_Opération,Montant,
IF(V$4=$D37,IF(OR(V$4=Tout_JF_P,NOT(NETWORKDAYS.INTL(V$4,V$4,Chômés))),"*",Montant),
IF(_T_E=V$4,IF(OR(V$4=Tout_JF_P,NOT(NETWORKDAYS.INTL(V$4,V$4,Chômés))),"*",Montant),
IF(AND(OFFSET(V37,,-Sens)&lt;&gt;"",OR(OFFSET(V$4,,-Sens)=Tout_JF_P,NOT(NETWORKDAYS.INTL(OFFSET(V$4,,-Sens),OFFSET(V$4,,-Sens),Chômés)))),IF(OR(V$4=Tout_JF_P,NOT(NETWORKDAYS.INTL(V$4,V$4,Chômés))),"*",Montant),
"")))))),"")</f>
        <v/>
      </c>
      <c r="W37" s="62" t="str">
        <f t="array" aca="1" ref="W37" ca="1">IFERROR(IF(W$4&lt;$D37,"",
IF(W$4&gt;La_Dernière_Opération,"",
IF(W$4=La_Dernière_Opération,Montant,
IF(W$4=$D37,IF(OR(W$4=Tout_JF_P,NOT(NETWORKDAYS.INTL(W$4,W$4,Chômés))),"*",Montant),
IF(_T_E=W$4,IF(OR(W$4=Tout_JF_P,NOT(NETWORKDAYS.INTL(W$4,W$4,Chômés))),"*",Montant),
IF(AND(OFFSET(W37,,-Sens)&lt;&gt;"",OR(OFFSET(W$4,,-Sens)=Tout_JF_P,NOT(NETWORKDAYS.INTL(OFFSET(W$4,,-Sens),OFFSET(W$4,,-Sens),Chômés)))),IF(OR(W$4=Tout_JF_P,NOT(NETWORKDAYS.INTL(W$4,W$4,Chômés))),"*",Montant),
"")))))),"")</f>
        <v/>
      </c>
      <c r="X37" s="62" t="str">
        <f t="array" aca="1" ref="X37" ca="1">IFERROR(IF(X$4&lt;$D37,"",
IF(X$4&gt;La_Dernière_Opération,"",
IF(X$4=La_Dernière_Opération,Montant,
IF(X$4=$D37,IF(OR(X$4=Tout_JF_P,NOT(NETWORKDAYS.INTL(X$4,X$4,Chômés))),"*",Montant),
IF(_T_E=X$4,IF(OR(X$4=Tout_JF_P,NOT(NETWORKDAYS.INTL(X$4,X$4,Chômés))),"*",Montant),
IF(AND(OFFSET(X37,,-Sens)&lt;&gt;"",OR(OFFSET(X$4,,-Sens)=Tout_JF_P,NOT(NETWORKDAYS.INTL(OFFSET(X$4,,-Sens),OFFSET(X$4,,-Sens),Chômés)))),IF(OR(X$4=Tout_JF_P,NOT(NETWORKDAYS.INTL(X$4,X$4,Chômés))),"*",Montant),
"")))))),"")</f>
        <v/>
      </c>
      <c r="Y37" s="62" t="str">
        <f t="array" aca="1" ref="Y37" ca="1">IFERROR(IF(Y$4&lt;$D37,"",
IF(Y$4&gt;La_Dernière_Opération,"",
IF(Y$4=La_Dernière_Opération,Montant,
IF(Y$4=$D37,IF(OR(Y$4=Tout_JF_P,NOT(NETWORKDAYS.INTL(Y$4,Y$4,Chômés))),"*",Montant),
IF(_T_E=Y$4,IF(OR(Y$4=Tout_JF_P,NOT(NETWORKDAYS.INTL(Y$4,Y$4,Chômés))),"*",Montant),
IF(AND(OFFSET(Y37,,-Sens)&lt;&gt;"",OR(OFFSET(Y$4,,-Sens)=Tout_JF_P,NOT(NETWORKDAYS.INTL(OFFSET(Y$4,,-Sens),OFFSET(Y$4,,-Sens),Chômés)))),IF(OR(Y$4=Tout_JF_P,NOT(NETWORKDAYS.INTL(Y$4,Y$4,Chômés))),"*",Montant),
"")))))),"")</f>
        <v/>
      </c>
      <c r="Z37" s="62" t="str">
        <f t="array" aca="1" ref="Z37" ca="1">IFERROR(IF(Z$4&lt;$D37,"",
IF(Z$4&gt;La_Dernière_Opération,"",
IF(Z$4=La_Dernière_Opération,Montant,
IF(Z$4=$D37,IF(OR(Z$4=Tout_JF_P,NOT(NETWORKDAYS.INTL(Z$4,Z$4,Chômés))),"*",Montant),
IF(_T_E=Z$4,IF(OR(Z$4=Tout_JF_P,NOT(NETWORKDAYS.INTL(Z$4,Z$4,Chômés))),"*",Montant),
IF(AND(OFFSET(Z37,,-Sens)&lt;&gt;"",OR(OFFSET(Z$4,,-Sens)=Tout_JF_P,NOT(NETWORKDAYS.INTL(OFFSET(Z$4,,-Sens),OFFSET(Z$4,,-Sens),Chômés)))),IF(OR(Z$4=Tout_JF_P,NOT(NETWORKDAYS.INTL(Z$4,Z$4,Chômés))),"*",Montant),
"")))))),"")</f>
        <v/>
      </c>
      <c r="AA37" s="62" t="str">
        <f t="array" aca="1" ref="AA37" ca="1">IFERROR(IF(AA$4&lt;$D37,"",
IF(AA$4&gt;La_Dernière_Opération,"",
IF(AA$4=La_Dernière_Opération,Montant,
IF(AA$4=$D37,IF(OR(AA$4=Tout_JF_P,NOT(NETWORKDAYS.INTL(AA$4,AA$4,Chômés))),"*",Montant),
IF(_T_E=AA$4,IF(OR(AA$4=Tout_JF_P,NOT(NETWORKDAYS.INTL(AA$4,AA$4,Chômés))),"*",Montant),
IF(AND(OFFSET(AA37,,-Sens)&lt;&gt;"",OR(OFFSET(AA$4,,-Sens)=Tout_JF_P,NOT(NETWORKDAYS.INTL(OFFSET(AA$4,,-Sens),OFFSET(AA$4,,-Sens),Chômés)))),IF(OR(AA$4=Tout_JF_P,NOT(NETWORKDAYS.INTL(AA$4,AA$4,Chômés))),"*",Montant),
"")))))),"")</f>
        <v/>
      </c>
      <c r="AB37" s="62" t="str">
        <f t="array" aca="1" ref="AB37" ca="1">IFERROR(IF(AB$4&lt;$D37,"",
IF(AB$4&gt;La_Dernière_Opération,"",
IF(AB$4=La_Dernière_Opération,Montant,
IF(AB$4=$D37,IF(OR(AB$4=Tout_JF_P,NOT(NETWORKDAYS.INTL(AB$4,AB$4,Chômés))),"*",Montant),
IF(_T_E=AB$4,IF(OR(AB$4=Tout_JF_P,NOT(NETWORKDAYS.INTL(AB$4,AB$4,Chômés))),"*",Montant),
IF(AND(OFFSET(AB37,,-Sens)&lt;&gt;"",OR(OFFSET(AB$4,,-Sens)=Tout_JF_P,NOT(NETWORKDAYS.INTL(OFFSET(AB$4,,-Sens),OFFSET(AB$4,,-Sens),Chômés)))),IF(OR(AB$4=Tout_JF_P,NOT(NETWORKDAYS.INTL(AB$4,AB$4,Chômés))),"*",Montant),
"")))))),"")</f>
        <v/>
      </c>
      <c r="AC37" s="62" t="str">
        <f t="array" aca="1" ref="AC37" ca="1">IFERROR(IF(AC$4&lt;$D37,"",
IF(AC$4&gt;La_Dernière_Opération,"",
IF(AC$4=La_Dernière_Opération,Montant,
IF(AC$4=$D37,IF(OR(AC$4=Tout_JF_P,NOT(NETWORKDAYS.INTL(AC$4,AC$4,Chômés))),"*",Montant),
IF(_T_E=AC$4,IF(OR(AC$4=Tout_JF_P,NOT(NETWORKDAYS.INTL(AC$4,AC$4,Chômés))),"*",Montant),
IF(AND(OFFSET(AC37,,-Sens)&lt;&gt;"",OR(OFFSET(AC$4,,-Sens)=Tout_JF_P,NOT(NETWORKDAYS.INTL(OFFSET(AC$4,,-Sens),OFFSET(AC$4,,-Sens),Chômés)))),IF(OR(AC$4=Tout_JF_P,NOT(NETWORKDAYS.INTL(AC$4,AC$4,Chômés))),"*",Montant),
"")))))),"")</f>
        <v/>
      </c>
      <c r="AD37" s="62" t="str">
        <f t="array" aca="1" ref="AD37" ca="1">IFERROR(IF(AD$4&lt;$D37,"",
IF(AD$4&gt;La_Dernière_Opération,"",
IF(AD$4=La_Dernière_Opération,Montant,
IF(AD$4=$D37,IF(OR(AD$4=Tout_JF_P,NOT(NETWORKDAYS.INTL(AD$4,AD$4,Chômés))),"*",Montant),
IF(_T_E=AD$4,IF(OR(AD$4=Tout_JF_P,NOT(NETWORKDAYS.INTL(AD$4,AD$4,Chômés))),"*",Montant),
IF(AND(OFFSET(AD37,,-Sens)&lt;&gt;"",OR(OFFSET(AD$4,,-Sens)=Tout_JF_P,NOT(NETWORKDAYS.INTL(OFFSET(AD$4,,-Sens),OFFSET(AD$4,,-Sens),Chômés)))),IF(OR(AD$4=Tout_JF_P,NOT(NETWORKDAYS.INTL(AD$4,AD$4,Chômés))),"*",Montant),
"")))))),"")</f>
        <v/>
      </c>
      <c r="AE37" s="62" t="str">
        <f t="array" aca="1" ref="AE37" ca="1">IFERROR(IF(AE$4&lt;$D37,"",
IF(AE$4&gt;La_Dernière_Opération,"",
IF(AE$4=La_Dernière_Opération,Montant,
IF(AE$4=$D37,IF(OR(AE$4=Tout_JF_P,NOT(NETWORKDAYS.INTL(AE$4,AE$4,Chômés))),"*",Montant),
IF(_T_E=AE$4,IF(OR(AE$4=Tout_JF_P,NOT(NETWORKDAYS.INTL(AE$4,AE$4,Chômés))),"*",Montant),
IF(AND(OFFSET(AE37,,-Sens)&lt;&gt;"",OR(OFFSET(AE$4,,-Sens)=Tout_JF_P,NOT(NETWORKDAYS.INTL(OFFSET(AE$4,,-Sens),OFFSET(AE$4,,-Sens),Chômés)))),IF(OR(AE$4=Tout_JF_P,NOT(NETWORKDAYS.INTL(AE$4,AE$4,Chômés))),"*",Montant),
"")))))),"")</f>
        <v/>
      </c>
      <c r="AF37" s="62" t="str">
        <f t="array" aca="1" ref="AF37" ca="1">IFERROR(IF(AF$4&lt;$D37,"",
IF(AF$4&gt;La_Dernière_Opération,"",
IF(AF$4=La_Dernière_Opération,Montant,
IF(AF$4=$D37,IF(OR(AF$4=Tout_JF_P,NOT(NETWORKDAYS.INTL(AF$4,AF$4,Chômés))),"*",Montant),
IF(_T_E=AF$4,IF(OR(AF$4=Tout_JF_P,NOT(NETWORKDAYS.INTL(AF$4,AF$4,Chômés))),"*",Montant),
IF(AND(OFFSET(AF37,,-Sens)&lt;&gt;"",OR(OFFSET(AF$4,,-Sens)=Tout_JF_P,NOT(NETWORKDAYS.INTL(OFFSET(AF$4,,-Sens),OFFSET(AF$4,,-Sens),Chômés)))),IF(OR(AF$4=Tout_JF_P,NOT(NETWORKDAYS.INTL(AF$4,AF$4,Chômés))),"*",Montant),
"")))))),"")</f>
        <v/>
      </c>
      <c r="AG37" s="62" t="str">
        <f t="array" aca="1" ref="AG37" ca="1">IFERROR(IF(AG$4&lt;$D37,"",
IF(AG$4&gt;La_Dernière_Opération,"",
IF(AG$4=La_Dernière_Opération,Montant,
IF(AG$4=$D37,IF(OR(AG$4=Tout_JF_P,NOT(NETWORKDAYS.INTL(AG$4,AG$4,Chômés))),"*",Montant),
IF(_T_E=AG$4,IF(OR(AG$4=Tout_JF_P,NOT(NETWORKDAYS.INTL(AG$4,AG$4,Chômés))),"*",Montant),
IF(AND(OFFSET(AG37,,-Sens)&lt;&gt;"",OR(OFFSET(AG$4,,-Sens)=Tout_JF_P,NOT(NETWORKDAYS.INTL(OFFSET(AG$4,,-Sens),OFFSET(AG$4,,-Sens),Chômés)))),IF(OR(AG$4=Tout_JF_P,NOT(NETWORKDAYS.INTL(AG$4,AG$4,Chômés))),"*",Montant),
"")))))),"")</f>
        <v/>
      </c>
      <c r="AH37" s="62" t="str">
        <f t="array" aca="1" ref="AH37" ca="1">IFERROR(IF(AH$4&lt;$D37,"",
IF(AH$4&gt;La_Dernière_Opération,"",
IF(AH$4=La_Dernière_Opération,Montant,
IF(AH$4=$D37,IF(OR(AH$4=Tout_JF_P,NOT(NETWORKDAYS.INTL(AH$4,AH$4,Chômés))),"*",Montant),
IF(_T_E=AH$4,IF(OR(AH$4=Tout_JF_P,NOT(NETWORKDAYS.INTL(AH$4,AH$4,Chômés))),"*",Montant),
IF(AND(OFFSET(AH37,,-Sens)&lt;&gt;"",OR(OFFSET(AH$4,,-Sens)=Tout_JF_P,NOT(NETWORKDAYS.INTL(OFFSET(AH$4,,-Sens),OFFSET(AH$4,,-Sens),Chômés)))),IF(OR(AH$4=Tout_JF_P,NOT(NETWORKDAYS.INTL(AH$4,AH$4,Chômés))),"*",Montant),
"")))))),"")</f>
        <v/>
      </c>
      <c r="AI37" s="62" t="str">
        <f t="array" aca="1" ref="AI37" ca="1">IFERROR(IF(AI$4&lt;$D37,"",
IF(AI$4&gt;La_Dernière_Opération,"",
IF(AI$4=La_Dernière_Opération,Montant,
IF(AI$4=$D37,IF(OR(AI$4=Tout_JF_P,NOT(NETWORKDAYS.INTL(AI$4,AI$4,Chômés))),"*",Montant),
IF(_T_E=AI$4,IF(OR(AI$4=Tout_JF_P,NOT(NETWORKDAYS.INTL(AI$4,AI$4,Chômés))),"*",Montant),
IF(AND(OFFSET(AI37,,-Sens)&lt;&gt;"",OR(OFFSET(AI$4,,-Sens)=Tout_JF_P,NOT(NETWORKDAYS.INTL(OFFSET(AI$4,,-Sens),OFFSET(AI$4,,-Sens),Chômés)))),IF(OR(AI$4=Tout_JF_P,NOT(NETWORKDAYS.INTL(AI$4,AI$4,Chômés))),"*",Montant),
"")))))),"")</f>
        <v/>
      </c>
      <c r="AJ37" s="62" t="str">
        <f t="array" aca="1" ref="AJ37" ca="1">IFERROR(IF(AJ$4&lt;$D37,"",
IF(AJ$4&gt;La_Dernière_Opération,"",
IF(AJ$4=La_Dernière_Opération,Montant,
IF(AJ$4=$D37,IF(OR(AJ$4=Tout_JF_P,NOT(NETWORKDAYS.INTL(AJ$4,AJ$4,Chômés))),"*",Montant),
IF(_T_E=AJ$4,IF(OR(AJ$4=Tout_JF_P,NOT(NETWORKDAYS.INTL(AJ$4,AJ$4,Chômés))),"*",Montant),
IF(AND(OFFSET(AJ37,,-Sens)&lt;&gt;"",OR(OFFSET(AJ$4,,-Sens)=Tout_JF_P,NOT(NETWORKDAYS.INTL(OFFSET(AJ$4,,-Sens),OFFSET(AJ$4,,-Sens),Chômés)))),IF(OR(AJ$4=Tout_JF_P,NOT(NETWORKDAYS.INTL(AJ$4,AJ$4,Chômés))),"*",Montant),
"")))))),"")</f>
        <v/>
      </c>
      <c r="AK37" s="62" t="str">
        <f t="array" aca="1" ref="AK37" ca="1">IFERROR(IF(AK$4&lt;$D37,"",
IF(AK$4&gt;La_Dernière_Opération,"",
IF(AK$4=La_Dernière_Opération,Montant,
IF(AK$4=$D37,IF(OR(AK$4=Tout_JF_P,NOT(NETWORKDAYS.INTL(AK$4,AK$4,Chômés))),"*",Montant),
IF(_T_E=AK$4,IF(OR(AK$4=Tout_JF_P,NOT(NETWORKDAYS.INTL(AK$4,AK$4,Chômés))),"*",Montant),
IF(AND(OFFSET(AK37,,-Sens)&lt;&gt;"",OR(OFFSET(AK$4,,-Sens)=Tout_JF_P,NOT(NETWORKDAYS.INTL(OFFSET(AK$4,,-Sens),OFFSET(AK$4,,-Sens),Chômés)))),IF(OR(AK$4=Tout_JF_P,NOT(NETWORKDAYS.INTL(AK$4,AK$4,Chômés))),"*",Montant),
"")))))),"")</f>
        <v/>
      </c>
      <c r="AL37" s="62" t="str">
        <f t="array" aca="1" ref="AL37" ca="1">IFERROR(IF(AL$4&lt;$D37,"",
IF(AL$4&gt;La_Dernière_Opération,"",
IF(AL$4=La_Dernière_Opération,Montant,
IF(AL$4=$D37,IF(OR(AL$4=Tout_JF_P,NOT(NETWORKDAYS.INTL(AL$4,AL$4,Chômés))),"*",Montant),
IF(_T_E=AL$4,IF(OR(AL$4=Tout_JF_P,NOT(NETWORKDAYS.INTL(AL$4,AL$4,Chômés))),"*",Montant),
IF(AND(OFFSET(AL37,,-Sens)&lt;&gt;"",OR(OFFSET(AL$4,,-Sens)=Tout_JF_P,NOT(NETWORKDAYS.INTL(OFFSET(AL$4,,-Sens),OFFSET(AL$4,,-Sens),Chômés)))),IF(OR(AL$4=Tout_JF_P,NOT(NETWORKDAYS.INTL(AL$4,AL$4,Chômés))),"*",Montant),
"")))))),"")</f>
        <v/>
      </c>
      <c r="AM37" s="62" t="str">
        <f t="array" aca="1" ref="AM37" ca="1">IFERROR(IF(AM$4&lt;$D37,"",
IF(AM$4&gt;La_Dernière_Opération,"",
IF(AM$4=La_Dernière_Opération,Montant,
IF(AM$4=$D37,IF(OR(AM$4=Tout_JF_P,NOT(NETWORKDAYS.INTL(AM$4,AM$4,Chômés))),"*",Montant),
IF(_T_E=AM$4,IF(OR(AM$4=Tout_JF_P,NOT(NETWORKDAYS.INTL(AM$4,AM$4,Chômés))),"*",Montant),
IF(AND(OFFSET(AM37,,-Sens)&lt;&gt;"",OR(OFFSET(AM$4,,-Sens)=Tout_JF_P,NOT(NETWORKDAYS.INTL(OFFSET(AM$4,,-Sens),OFFSET(AM$4,,-Sens),Chômés)))),IF(OR(AM$4=Tout_JF_P,NOT(NETWORKDAYS.INTL(AM$4,AM$4,Chômés))),"*",Montant),
"")))))),"")</f>
        <v/>
      </c>
      <c r="AN37" s="62" t="str">
        <f t="array" aca="1" ref="AN37" ca="1">IFERROR(IF(AN$4&lt;$D37,"",
IF(AN$4&gt;La_Dernière_Opération,"",
IF(AN$4=La_Dernière_Opération,Montant,
IF(AN$4=$D37,IF(OR(AN$4=Tout_JF_P,NOT(NETWORKDAYS.INTL(AN$4,AN$4,Chômés))),"*",Montant),
IF(_T_E=AN$4,IF(OR(AN$4=Tout_JF_P,NOT(NETWORKDAYS.INTL(AN$4,AN$4,Chômés))),"*",Montant),
IF(AND(OFFSET(AN37,,-Sens)&lt;&gt;"",OR(OFFSET(AN$4,,-Sens)=Tout_JF_P,NOT(NETWORKDAYS.INTL(OFFSET(AN$4,,-Sens),OFFSET(AN$4,,-Sens),Chômés)))),IF(OR(AN$4=Tout_JF_P,NOT(NETWORKDAYS.INTL(AN$4,AN$4,Chômés))),"*",Montant),
"")))))),"")</f>
        <v/>
      </c>
      <c r="AO37" s="62" t="str">
        <f t="array" aca="1" ref="AO37" ca="1">IFERROR(IF(AO$4&lt;$D37,"",
IF(AO$4&gt;La_Dernière_Opération,"",
IF(AO$4=La_Dernière_Opération,Montant,
IF(AO$4=$D37,IF(OR(AO$4=Tout_JF_P,NOT(NETWORKDAYS.INTL(AO$4,AO$4,Chômés))),"*",Montant),
IF(_T_E=AO$4,IF(OR(AO$4=Tout_JF_P,NOT(NETWORKDAYS.INTL(AO$4,AO$4,Chômés))),"*",Montant),
IF(AND(OFFSET(AO37,,-Sens)&lt;&gt;"",OR(OFFSET(AO$4,,-Sens)=Tout_JF_P,NOT(NETWORKDAYS.INTL(OFFSET(AO$4,,-Sens),OFFSET(AO$4,,-Sens),Chômés)))),IF(OR(AO$4=Tout_JF_P,NOT(NETWORKDAYS.INTL(AO$4,AO$4,Chômés))),"*",Montant),
"")))))),"")</f>
        <v/>
      </c>
      <c r="AP37" s="62" t="str">
        <f t="array" aca="1" ref="AP37" ca="1">IFERROR(IF(AP$4&lt;$D37,"",
IF(AP$4&gt;La_Dernière_Opération,"",
IF(AP$4=La_Dernière_Opération,Montant,
IF(AP$4=$D37,IF(OR(AP$4=Tout_JF_P,NOT(NETWORKDAYS.INTL(AP$4,AP$4,Chômés))),"*",Montant),
IF(_T_E=AP$4,IF(OR(AP$4=Tout_JF_P,NOT(NETWORKDAYS.INTL(AP$4,AP$4,Chômés))),"*",Montant),
IF(AND(OFFSET(AP37,,-Sens)&lt;&gt;"",OR(OFFSET(AP$4,,-Sens)=Tout_JF_P,NOT(NETWORKDAYS.INTL(OFFSET(AP$4,,-Sens),OFFSET(AP$4,,-Sens),Chômés)))),IF(OR(AP$4=Tout_JF_P,NOT(NETWORKDAYS.INTL(AP$4,AP$4,Chômés))),"*",Montant),
"")))))),"")</f>
        <v/>
      </c>
      <c r="AQ37" s="62" t="str">
        <f t="array" aca="1" ref="AQ37" ca="1">IFERROR(IF(AQ$4&lt;$D37,"",
IF(AQ$4&gt;La_Dernière_Opération,"",
IF(AQ$4=La_Dernière_Opération,Montant,
IF(AQ$4=$D37,IF(OR(AQ$4=Tout_JF_P,NOT(NETWORKDAYS.INTL(AQ$4,AQ$4,Chômés))),"*",Montant),
IF(_T_E=AQ$4,IF(OR(AQ$4=Tout_JF_P,NOT(NETWORKDAYS.INTL(AQ$4,AQ$4,Chômés))),"*",Montant),
IF(AND(OFFSET(AQ37,,-Sens)&lt;&gt;"",OR(OFFSET(AQ$4,,-Sens)=Tout_JF_P,NOT(NETWORKDAYS.INTL(OFFSET(AQ$4,,-Sens),OFFSET(AQ$4,,-Sens),Chômés)))),IF(OR(AQ$4=Tout_JF_P,NOT(NETWORKDAYS.INTL(AQ$4,AQ$4,Chômés))),"*",Montant),
"")))))),"")</f>
        <v/>
      </c>
      <c r="AR37" s="62" t="str">
        <f t="array" aca="1" ref="AR37" ca="1">IFERROR(IF(AR$4&lt;$D37,"",
IF(AR$4&gt;La_Dernière_Opération,"",
IF(AR$4=La_Dernière_Opération,Montant,
IF(AR$4=$D37,IF(OR(AR$4=Tout_JF_P,NOT(NETWORKDAYS.INTL(AR$4,AR$4,Chômés))),"*",Montant),
IF(_T_E=AR$4,IF(OR(AR$4=Tout_JF_P,NOT(NETWORKDAYS.INTL(AR$4,AR$4,Chômés))),"*",Montant),
IF(AND(OFFSET(AR37,,-Sens)&lt;&gt;"",OR(OFFSET(AR$4,,-Sens)=Tout_JF_P,NOT(NETWORKDAYS.INTL(OFFSET(AR$4,,-Sens),OFFSET(AR$4,,-Sens),Chômés)))),IF(OR(AR$4=Tout_JF_P,NOT(NETWORKDAYS.INTL(AR$4,AR$4,Chômés))),"*",Montant),
"")))))),"")</f>
        <v/>
      </c>
      <c r="AS37" s="62" t="str">
        <f t="array" aca="1" ref="AS37" ca="1">IFERROR(IF(AS$4&lt;$D37,"",
IF(AS$4&gt;La_Dernière_Opération,"",
IF(AS$4=La_Dernière_Opération,Montant,
IF(AS$4=$D37,IF(OR(AS$4=Tout_JF_P,NOT(NETWORKDAYS.INTL(AS$4,AS$4,Chômés))),"*",Montant),
IF(_T_E=AS$4,IF(OR(AS$4=Tout_JF_P,NOT(NETWORKDAYS.INTL(AS$4,AS$4,Chômés))),"*",Montant),
IF(AND(OFFSET(AS37,,-Sens)&lt;&gt;"",OR(OFFSET(AS$4,,-Sens)=Tout_JF_P,NOT(NETWORKDAYS.INTL(OFFSET(AS$4,,-Sens),OFFSET(AS$4,,-Sens),Chômés)))),IF(OR(AS$4=Tout_JF_P,NOT(NETWORKDAYS.INTL(AS$4,AS$4,Chômés))),"*",Montant),
"")))))),"")</f>
        <v/>
      </c>
      <c r="AT37" s="62" t="str">
        <f t="array" aca="1" ref="AT37" ca="1">IFERROR(IF(AT$4&lt;$D37,"",
IF(AT$4&gt;La_Dernière_Opération,"",
IF(AT$4=La_Dernière_Opération,Montant,
IF(AT$4=$D37,IF(OR(AT$4=Tout_JF_P,NOT(NETWORKDAYS.INTL(AT$4,AT$4,Chômés))),"*",Montant),
IF(_T_E=AT$4,IF(OR(AT$4=Tout_JF_P,NOT(NETWORKDAYS.INTL(AT$4,AT$4,Chômés))),"*",Montant),
IF(AND(OFFSET(AT37,,-Sens)&lt;&gt;"",OR(OFFSET(AT$4,,-Sens)=Tout_JF_P,NOT(NETWORKDAYS.INTL(OFFSET(AT$4,,-Sens),OFFSET(AT$4,,-Sens),Chômés)))),IF(OR(AT$4=Tout_JF_P,NOT(NETWORKDAYS.INTL(AT$4,AT$4,Chômés))),"*",Montant),
"")))))),"")</f>
        <v/>
      </c>
      <c r="AU37" s="62" t="str">
        <f t="array" aca="1" ref="AU37" ca="1">IFERROR(IF(AU$4&lt;$D37,"",
IF(AU$4&gt;La_Dernière_Opération,"",
IF(AU$4=La_Dernière_Opération,Montant,
IF(AU$4=$D37,IF(OR(AU$4=Tout_JF_P,NOT(NETWORKDAYS.INTL(AU$4,AU$4,Chômés))),"*",Montant),
IF(_T_E=AU$4,IF(OR(AU$4=Tout_JF_P,NOT(NETWORKDAYS.INTL(AU$4,AU$4,Chômés))),"*",Montant),
IF(AND(OFFSET(AU37,,-Sens)&lt;&gt;"",OR(OFFSET(AU$4,,-Sens)=Tout_JF_P,NOT(NETWORKDAYS.INTL(OFFSET(AU$4,,-Sens),OFFSET(AU$4,,-Sens),Chômés)))),IF(OR(AU$4=Tout_JF_P,NOT(NETWORKDAYS.INTL(AU$4,AU$4,Chômés))),"*",Montant),
"")))))),"")</f>
        <v/>
      </c>
      <c r="AV37" s="62" t="str">
        <f t="array" aca="1" ref="AV37" ca="1">IFERROR(IF(AV$4&lt;$D37,"",
IF(AV$4&gt;La_Dernière_Opération,"",
IF(AV$4=La_Dernière_Opération,Montant,
IF(AV$4=$D37,IF(OR(AV$4=Tout_JF_P,NOT(NETWORKDAYS.INTL(AV$4,AV$4,Chômés))),"*",Montant),
IF(_T_E=AV$4,IF(OR(AV$4=Tout_JF_P,NOT(NETWORKDAYS.INTL(AV$4,AV$4,Chômés))),"*",Montant),
IF(AND(OFFSET(AV37,,-Sens)&lt;&gt;"",OR(OFFSET(AV$4,,-Sens)=Tout_JF_P,NOT(NETWORKDAYS.INTL(OFFSET(AV$4,,-Sens),OFFSET(AV$4,,-Sens),Chômés)))),IF(OR(AV$4=Tout_JF_P,NOT(NETWORKDAYS.INTL(AV$4,AV$4,Chômés))),"*",Montant),
"")))))),"")</f>
        <v/>
      </c>
      <c r="AW37" s="62" t="str">
        <f t="array" aca="1" ref="AW37" ca="1">IFERROR(IF(AW$4&lt;$D37,"",
IF(AW$4&gt;La_Dernière_Opération,"",
IF(AW$4=La_Dernière_Opération,Montant,
IF(AW$4=$D37,IF(OR(AW$4=Tout_JF_P,NOT(NETWORKDAYS.INTL(AW$4,AW$4,Chômés))),"*",Montant),
IF(_T_E=AW$4,IF(OR(AW$4=Tout_JF_P,NOT(NETWORKDAYS.INTL(AW$4,AW$4,Chômés))),"*",Montant),
IF(AND(OFFSET(AW37,,-Sens)&lt;&gt;"",OR(OFFSET(AW$4,,-Sens)=Tout_JF_P,NOT(NETWORKDAYS.INTL(OFFSET(AW$4,,-Sens),OFFSET(AW$4,,-Sens),Chômés)))),IF(OR(AW$4=Tout_JF_P,NOT(NETWORKDAYS.INTL(AW$4,AW$4,Chômés))),"*",Montant),
"")))))),"")</f>
        <v/>
      </c>
      <c r="AX37" s="62" t="str">
        <f t="array" aca="1" ref="AX37" ca="1">IFERROR(IF(AX$4&lt;$D37,"",
IF(AX$4&gt;La_Dernière_Opération,"",
IF(AX$4=La_Dernière_Opération,Montant,
IF(AX$4=$D37,IF(OR(AX$4=Tout_JF_P,NOT(NETWORKDAYS.INTL(AX$4,AX$4,Chômés))),"*",Montant),
IF(_T_E=AX$4,IF(OR(AX$4=Tout_JF_P,NOT(NETWORKDAYS.INTL(AX$4,AX$4,Chômés))),"*",Montant),
IF(AND(OFFSET(AX37,,-Sens)&lt;&gt;"",OR(OFFSET(AX$4,,-Sens)=Tout_JF_P,NOT(NETWORKDAYS.INTL(OFFSET(AX$4,,-Sens),OFFSET(AX$4,,-Sens),Chômés)))),IF(OR(AX$4=Tout_JF_P,NOT(NETWORKDAYS.INTL(AX$4,AX$4,Chômés))),"*",Montant),
"")))))),"")</f>
        <v/>
      </c>
    </row>
    <row r="38" spans="1:50" ht="26.25" x14ac:dyDescent="0.25">
      <c r="A38" s="63" t="s">
        <v>145</v>
      </c>
      <c r="B38" s="44" t="s">
        <v>167</v>
      </c>
      <c r="C38" s="35"/>
      <c r="D38" s="56">
        <v>43923</v>
      </c>
      <c r="E38" s="30" t="s">
        <v>56</v>
      </c>
      <c r="F38" s="30">
        <v>10000</v>
      </c>
      <c r="G38" s="35"/>
      <c r="H38" s="56">
        <f t="array" aca="1" ref="H38" ca="1">IF(OR($D38=Fériés,$D38=Ponts,NOT(NETWORKDAYS.INTL($D38,$D38,Chômés))),"Erreur de",IF($D38="","Absence de",IFERROR(
IF($I38="Terminé","Opération",
IF(TODAY()&lt;=$D38,$D38,
IF($I38&lt;WORKDAY.INTL(Prochaine_Echéance,IF(OR(WORKDAY.INTL(Prochaine_Echéance,0,Chômés,Tout_JF_P)=Tout_JF_P),1,0)*Sens,Chômés,Tout_JF_P),
$I38,
WORKDAY.INTL(Prochaine_Echéance,IF(OR(WORKDAY.INTL(Prochaine_Echéance,0,Chômés,Tout_JF_P)=Tout_JF_P),1,0)*Sens,Chômés,Tout_JF_P))
)),
IF($D38="","Absence de","Erreur de"))))</f>
        <v>43923</v>
      </c>
      <c r="I38" s="60" t="str">
        <f t="array" aca="1" ref="I38" ca="1">IF(OR($D38=Fériés,$D38=Ponts,NOT(NETWORKDAYS.INTL($D38,$D38,Chômés))),"date de début",IFERROR(
IF(La_Dernière_Opération&gt;EDATE($D38,100),"Perpétuel",
IF(La_Dernière_Opération&lt;TODAY(),"Terminé",La_Dernière_Opération)),IF(AND(ISNUMBER($D38),$E38=""),"périodicité","date de début")))</f>
        <v>Perpétuel</v>
      </c>
      <c r="J38" s="40" t="str">
        <f t="array" aca="1" ref="J38" ca="1">IFERROR(IF(J$4&lt;$D38,"",
IF(J$4&gt;La_Dernière_Opération,"",
IF(J$4=La_Dernière_Opération,Montant,
IF(J$4=$D38,IF(OR(J$4=Tout_JF_P,NOT(NETWORKDAYS.INTL(J$4,J$4,Chômés))),"*",Montant),
IF(_T_E=J$4,IF(OR(J$4=Tout_JF_P,NOT(NETWORKDAYS.INTL(J$4,J$4,Chômés))),"*",Montant),
IF(AND(OFFSET(J38,,-Sens)&lt;&gt;"",OR(OFFSET(J$4,,-Sens)=Tout_JF_P,NOT(NETWORKDAYS.INTL(OFFSET(J$4,,-Sens),OFFSET(J$4,,-Sens),Chômés)))),IF(OR(J$4=Tout_JF_P,NOT(NETWORKDAYS.INTL(J$4,J$4,Chômés))),"*",Montant),
"")))))),"")</f>
        <v/>
      </c>
      <c r="K38" s="40" t="str">
        <f t="array" aca="1" ref="K38" ca="1">IFERROR(IF(K$4&lt;$D38,"",
IF(K$4&gt;La_Dernière_Opération,"",
IF(K$4=La_Dernière_Opération,Montant,
IF(K$4=$D38,IF(OR(K$4=Tout_JF_P,NOT(NETWORKDAYS.INTL(K$4,K$4,Chômés))),"*",Montant),
IF(_T_E=K$4,IF(OR(K$4=Tout_JF_P,NOT(NETWORKDAYS.INTL(K$4,K$4,Chômés))),"*",Montant),
IF(AND(OFFSET(K38,,-Sens)&lt;&gt;"",OR(OFFSET(K$4,,-Sens)=Tout_JF_P,NOT(NETWORKDAYS.INTL(OFFSET(K$4,,-Sens),OFFSET(K$4,,-Sens),Chômés)))),IF(OR(K$4=Tout_JF_P,NOT(NETWORKDAYS.INTL(K$4,K$4,Chômés))),"*",Montant),
"")))))),"")</f>
        <v/>
      </c>
      <c r="L38" s="40" t="str">
        <f t="array" aca="1" ref="L38" ca="1">IFERROR(IF(L$4&lt;$D38,"",
IF(L$4&gt;La_Dernière_Opération,"",
IF(L$4=La_Dernière_Opération,Montant,
IF(L$4=$D38,IF(OR(L$4=Tout_JF_P,NOT(NETWORKDAYS.INTL(L$4,L$4,Chômés))),"*",Montant),
IF(_T_E=L$4,IF(OR(L$4=Tout_JF_P,NOT(NETWORKDAYS.INTL(L$4,L$4,Chômés))),"*",Montant),
IF(AND(OFFSET(L38,,-Sens)&lt;&gt;"",OR(OFFSET(L$4,,-Sens)=Tout_JF_P,NOT(NETWORKDAYS.INTL(OFFSET(L$4,,-Sens),OFFSET(L$4,,-Sens),Chômés)))),IF(OR(L$4=Tout_JF_P,NOT(NETWORKDAYS.INTL(L$4,L$4,Chômés))),"*",Montant),
"")))))),"")</f>
        <v/>
      </c>
      <c r="M38" s="40" t="str">
        <f t="array" aca="1" ref="M38" ca="1">IFERROR(IF(M$4&lt;$D38,"",
IF(M$4&gt;La_Dernière_Opération,"",
IF(M$4=La_Dernière_Opération,Montant,
IF(M$4=$D38,IF(OR(M$4=Tout_JF_P,NOT(NETWORKDAYS.INTL(M$4,M$4,Chômés))),"*",Montant),
IF(_T_E=M$4,IF(OR(M$4=Tout_JF_P,NOT(NETWORKDAYS.INTL(M$4,M$4,Chômés))),"*",Montant),
IF(AND(OFFSET(M38,,-Sens)&lt;&gt;"",OR(OFFSET(M$4,,-Sens)=Tout_JF_P,NOT(NETWORKDAYS.INTL(OFFSET(M$4,,-Sens),OFFSET(M$4,,-Sens),Chômés)))),IF(OR(M$4=Tout_JF_P,NOT(NETWORKDAYS.INTL(M$4,M$4,Chômés))),"*",Montant),
"")))))),"")</f>
        <v/>
      </c>
      <c r="N38" s="40" t="str">
        <f t="array" aca="1" ref="N38" ca="1">IFERROR(IF(N$4&lt;$D38,"",
IF(N$4&gt;La_Dernière_Opération,"",
IF(N$4=La_Dernière_Opération,Montant,
IF(N$4=$D38,IF(OR(N$4=Tout_JF_P,NOT(NETWORKDAYS.INTL(N$4,N$4,Chômés))),"*",Montant),
IF(_T_E=N$4,IF(OR(N$4=Tout_JF_P,NOT(NETWORKDAYS.INTL(N$4,N$4,Chômés))),"*",Montant),
IF(AND(OFFSET(N38,,-Sens)&lt;&gt;"",OR(OFFSET(N$4,,-Sens)=Tout_JF_P,NOT(NETWORKDAYS.INTL(OFFSET(N$4,,-Sens),OFFSET(N$4,,-Sens),Chômés)))),IF(OR(N$4=Tout_JF_P,NOT(NETWORKDAYS.INTL(N$4,N$4,Chômés))),"*",Montant),
"")))))),"")</f>
        <v/>
      </c>
      <c r="O38" s="40" t="str">
        <f t="array" aca="1" ref="O38" ca="1">IFERROR(IF(O$4&lt;$D38,"",
IF(O$4&gt;La_Dernière_Opération,"",
IF(O$4=La_Dernière_Opération,Montant,
IF(O$4=$D38,IF(OR(O$4=Tout_JF_P,NOT(NETWORKDAYS.INTL(O$4,O$4,Chômés))),"*",Montant),
IF(_T_E=O$4,IF(OR(O$4=Tout_JF_P,NOT(NETWORKDAYS.INTL(O$4,O$4,Chômés))),"*",Montant),
IF(AND(OFFSET(O38,,-Sens)&lt;&gt;"",OR(OFFSET(O$4,,-Sens)=Tout_JF_P,NOT(NETWORKDAYS.INTL(OFFSET(O$4,,-Sens),OFFSET(O$4,,-Sens),Chômés)))),IF(OR(O$4=Tout_JF_P,NOT(NETWORKDAYS.INTL(O$4,O$4,Chômés))),"*",Montant),
"")))))),"")</f>
        <v/>
      </c>
      <c r="P38" s="40" t="str">
        <f t="array" aca="1" ref="P38" ca="1">IFERROR(IF(P$4&lt;$D38,"",
IF(P$4&gt;La_Dernière_Opération,"",
IF(P$4=La_Dernière_Opération,Montant,
IF(P$4=$D38,IF(OR(P$4=Tout_JF_P,NOT(NETWORKDAYS.INTL(P$4,P$4,Chômés))),"*",Montant),
IF(_T_E=P$4,IF(OR(P$4=Tout_JF_P,NOT(NETWORKDAYS.INTL(P$4,P$4,Chômés))),"*",Montant),
IF(AND(OFFSET(P38,,-Sens)&lt;&gt;"",OR(OFFSET(P$4,,-Sens)=Tout_JF_P,NOT(NETWORKDAYS.INTL(OFFSET(P$4,,-Sens),OFFSET(P$4,,-Sens),Chômés)))),IF(OR(P$4=Tout_JF_P,NOT(NETWORKDAYS.INTL(P$4,P$4,Chômés))),"*",Montant),
"")))))),"")</f>
        <v/>
      </c>
      <c r="Q38" s="40" t="str">
        <f t="array" aca="1" ref="Q38" ca="1">IFERROR(IF(Q$4&lt;$D38,"",
IF(Q$4&gt;La_Dernière_Opération,"",
IF(Q$4=La_Dernière_Opération,Montant,
IF(Q$4=$D38,IF(OR(Q$4=Tout_JF_P,NOT(NETWORKDAYS.INTL(Q$4,Q$4,Chômés))),"*",Montant),
IF(_T_E=Q$4,IF(OR(Q$4=Tout_JF_P,NOT(NETWORKDAYS.INTL(Q$4,Q$4,Chômés))),"*",Montant),
IF(AND(OFFSET(Q38,,-Sens)&lt;&gt;"",OR(OFFSET(Q$4,,-Sens)=Tout_JF_P,NOT(NETWORKDAYS.INTL(OFFSET(Q$4,,-Sens),OFFSET(Q$4,,-Sens),Chômés)))),IF(OR(Q$4=Tout_JF_P,NOT(NETWORKDAYS.INTL(Q$4,Q$4,Chômés))),"*",Montant),
"")))))),"")</f>
        <v/>
      </c>
      <c r="R38" s="62" t="str">
        <f t="array" aca="1" ref="R38" ca="1">IFERROR(IF(R$4&lt;$D38,"",
IF(R$4&gt;La_Dernière_Opération,"",
IF(R$4=La_Dernière_Opération,Montant,
IF(R$4=$D38,IF(OR(R$4=Tout_JF_P,NOT(NETWORKDAYS.INTL(R$4,R$4,Chômés))),"*",Montant),
IF(_T_E=R$4,IF(OR(R$4=Tout_JF_P,NOT(NETWORKDAYS.INTL(R$4,R$4,Chômés))),"*",Montant),
IF(AND(OFFSET(R38,,-Sens)&lt;&gt;"",OR(OFFSET(R$4,,-Sens)=Tout_JF_P,NOT(NETWORKDAYS.INTL(OFFSET(R$4,,-Sens),OFFSET(R$4,,-Sens),Chômés)))),IF(OR(R$4=Tout_JF_P,NOT(NETWORKDAYS.INTL(R$4,R$4,Chômés))),"*",Montant),
"")))))),"")</f>
        <v/>
      </c>
      <c r="S38" s="62" t="str">
        <f t="array" aca="1" ref="S38" ca="1">IFERROR(IF(S$4&lt;$D38,"",
IF(S$4&gt;La_Dernière_Opération,"",
IF(S$4=La_Dernière_Opération,Montant,
IF(S$4=$D38,IF(OR(S$4=Tout_JF_P,NOT(NETWORKDAYS.INTL(S$4,S$4,Chômés))),"*",Montant),
IF(_T_E=S$4,IF(OR(S$4=Tout_JF_P,NOT(NETWORKDAYS.INTL(S$4,S$4,Chômés))),"*",Montant),
IF(AND(OFFSET(S38,,-Sens)&lt;&gt;"",OR(OFFSET(S$4,,-Sens)=Tout_JF_P,NOT(NETWORKDAYS.INTL(OFFSET(S$4,,-Sens),OFFSET(S$4,,-Sens),Chômés)))),IF(OR(S$4=Tout_JF_P,NOT(NETWORKDAYS.INTL(S$4,S$4,Chômés))),"*",Montant),
"")))))),"")</f>
        <v/>
      </c>
      <c r="T38" s="62" t="str">
        <f t="array" aca="1" ref="T38" ca="1">IFERROR(IF(T$4&lt;$D38,"",
IF(T$4&gt;La_Dernière_Opération,"",
IF(T$4=La_Dernière_Opération,Montant,
IF(T$4=$D38,IF(OR(T$4=Tout_JF_P,NOT(NETWORKDAYS.INTL(T$4,T$4,Chômés))),"*",Montant),
IF(_T_E=T$4,IF(OR(T$4=Tout_JF_P,NOT(NETWORKDAYS.INTL(T$4,T$4,Chômés))),"*",Montant),
IF(AND(OFFSET(T38,,-Sens)&lt;&gt;"",OR(OFFSET(T$4,,-Sens)=Tout_JF_P,NOT(NETWORKDAYS.INTL(OFFSET(T$4,,-Sens),OFFSET(T$4,,-Sens),Chômés)))),IF(OR(T$4=Tout_JF_P,NOT(NETWORKDAYS.INTL(T$4,T$4,Chômés))),"*",Montant),
"")))))),"")</f>
        <v/>
      </c>
      <c r="U38" s="62" t="str">
        <f t="array" aca="1" ref="U38" ca="1">IFERROR(IF(U$4&lt;$D38,"",
IF(U$4&gt;La_Dernière_Opération,"",
IF(U$4=La_Dernière_Opération,Montant,
IF(U$4=$D38,IF(OR(U$4=Tout_JF_P,NOT(NETWORKDAYS.INTL(U$4,U$4,Chômés))),"*",Montant),
IF(_T_E=U$4,IF(OR(U$4=Tout_JF_P,NOT(NETWORKDAYS.INTL(U$4,U$4,Chômés))),"*",Montant),
IF(AND(OFFSET(U38,,-Sens)&lt;&gt;"",OR(OFFSET(U$4,,-Sens)=Tout_JF_P,NOT(NETWORKDAYS.INTL(OFFSET(U$4,,-Sens),OFFSET(U$4,,-Sens),Chômés)))),IF(OR(U$4=Tout_JF_P,NOT(NETWORKDAYS.INTL(U$4,U$4,Chômés))),"*",Montant),
"")))))),"")</f>
        <v/>
      </c>
      <c r="V38" s="62" t="str">
        <f t="array" aca="1" ref="V38" ca="1">IFERROR(IF(V$4&lt;$D38,"",
IF(V$4&gt;La_Dernière_Opération,"",
IF(V$4=La_Dernière_Opération,Montant,
IF(V$4=$D38,IF(OR(V$4=Tout_JF_P,NOT(NETWORKDAYS.INTL(V$4,V$4,Chômés))),"*",Montant),
IF(_T_E=V$4,IF(OR(V$4=Tout_JF_P,NOT(NETWORKDAYS.INTL(V$4,V$4,Chômés))),"*",Montant),
IF(AND(OFFSET(V38,,-Sens)&lt;&gt;"",OR(OFFSET(V$4,,-Sens)=Tout_JF_P,NOT(NETWORKDAYS.INTL(OFFSET(V$4,,-Sens),OFFSET(V$4,,-Sens),Chômés)))),IF(OR(V$4=Tout_JF_P,NOT(NETWORKDAYS.INTL(V$4,V$4,Chômés))),"*",Montant),
"")))))),"")</f>
        <v/>
      </c>
      <c r="W38" s="62" t="str">
        <f t="array" aca="1" ref="W38" ca="1">IFERROR(IF(W$4&lt;$D38,"",
IF(W$4&gt;La_Dernière_Opération,"",
IF(W$4=La_Dernière_Opération,Montant,
IF(W$4=$D38,IF(OR(W$4=Tout_JF_P,NOT(NETWORKDAYS.INTL(W$4,W$4,Chômés))),"*",Montant),
IF(_T_E=W$4,IF(OR(W$4=Tout_JF_P,NOT(NETWORKDAYS.INTL(W$4,W$4,Chômés))),"*",Montant),
IF(AND(OFFSET(W38,,-Sens)&lt;&gt;"",OR(OFFSET(W$4,,-Sens)=Tout_JF_P,NOT(NETWORKDAYS.INTL(OFFSET(W$4,,-Sens),OFFSET(W$4,,-Sens),Chômés)))),IF(OR(W$4=Tout_JF_P,NOT(NETWORKDAYS.INTL(W$4,W$4,Chômés))),"*",Montant),
"")))))),"")</f>
        <v/>
      </c>
      <c r="X38" s="62" t="str">
        <f t="array" aca="1" ref="X38" ca="1">IFERROR(IF(X$4&lt;$D38,"",
IF(X$4&gt;La_Dernière_Opération,"",
IF(X$4=La_Dernière_Opération,Montant,
IF(X$4=$D38,IF(OR(X$4=Tout_JF_P,NOT(NETWORKDAYS.INTL(X$4,X$4,Chômés))),"*",Montant),
IF(_T_E=X$4,IF(OR(X$4=Tout_JF_P,NOT(NETWORKDAYS.INTL(X$4,X$4,Chômés))),"*",Montant),
IF(AND(OFFSET(X38,,-Sens)&lt;&gt;"",OR(OFFSET(X$4,,-Sens)=Tout_JF_P,NOT(NETWORKDAYS.INTL(OFFSET(X$4,,-Sens),OFFSET(X$4,,-Sens),Chômés)))),IF(OR(X$4=Tout_JF_P,NOT(NETWORKDAYS.INTL(X$4,X$4,Chômés))),"*",Montant),
"")))))),"")</f>
        <v/>
      </c>
      <c r="Y38" s="62" t="str">
        <f t="array" aca="1" ref="Y38" ca="1">IFERROR(IF(Y$4&lt;$D38,"",
IF(Y$4&gt;La_Dernière_Opération,"",
IF(Y$4=La_Dernière_Opération,Montant,
IF(Y$4=$D38,IF(OR(Y$4=Tout_JF_P,NOT(NETWORKDAYS.INTL(Y$4,Y$4,Chômés))),"*",Montant),
IF(_T_E=Y$4,IF(OR(Y$4=Tout_JF_P,NOT(NETWORKDAYS.INTL(Y$4,Y$4,Chômés))),"*",Montant),
IF(AND(OFFSET(Y38,,-Sens)&lt;&gt;"",OR(OFFSET(Y$4,,-Sens)=Tout_JF_P,NOT(NETWORKDAYS.INTL(OFFSET(Y$4,,-Sens),OFFSET(Y$4,,-Sens),Chômés)))),IF(OR(Y$4=Tout_JF_P,NOT(NETWORKDAYS.INTL(Y$4,Y$4,Chômés))),"*",Montant),
"")))))),"")</f>
        <v/>
      </c>
      <c r="Z38" s="62" t="str">
        <f t="array" aca="1" ref="Z38" ca="1">IFERROR(IF(Z$4&lt;$D38,"",
IF(Z$4&gt;La_Dernière_Opération,"",
IF(Z$4=La_Dernière_Opération,Montant,
IF(Z$4=$D38,IF(OR(Z$4=Tout_JF_P,NOT(NETWORKDAYS.INTL(Z$4,Z$4,Chômés))),"*",Montant),
IF(_T_E=Z$4,IF(OR(Z$4=Tout_JF_P,NOT(NETWORKDAYS.INTL(Z$4,Z$4,Chômés))),"*",Montant),
IF(AND(OFFSET(Z38,,-Sens)&lt;&gt;"",OR(OFFSET(Z$4,,-Sens)=Tout_JF_P,NOT(NETWORKDAYS.INTL(OFFSET(Z$4,,-Sens),OFFSET(Z$4,,-Sens),Chômés)))),IF(OR(Z$4=Tout_JF_P,NOT(NETWORKDAYS.INTL(Z$4,Z$4,Chômés))),"*",Montant),
"")))))),"")</f>
        <v/>
      </c>
      <c r="AA38" s="62" t="str">
        <f t="array" aca="1" ref="AA38" ca="1">IFERROR(IF(AA$4&lt;$D38,"",
IF(AA$4&gt;La_Dernière_Opération,"",
IF(AA$4=La_Dernière_Opération,Montant,
IF(AA$4=$D38,IF(OR(AA$4=Tout_JF_P,NOT(NETWORKDAYS.INTL(AA$4,AA$4,Chômés))),"*",Montant),
IF(_T_E=AA$4,IF(OR(AA$4=Tout_JF_P,NOT(NETWORKDAYS.INTL(AA$4,AA$4,Chômés))),"*",Montant),
IF(AND(OFFSET(AA38,,-Sens)&lt;&gt;"",OR(OFFSET(AA$4,,-Sens)=Tout_JF_P,NOT(NETWORKDAYS.INTL(OFFSET(AA$4,,-Sens),OFFSET(AA$4,,-Sens),Chômés)))),IF(OR(AA$4=Tout_JF_P,NOT(NETWORKDAYS.INTL(AA$4,AA$4,Chômés))),"*",Montant),
"")))))),"")</f>
        <v/>
      </c>
      <c r="AB38" s="62" t="str">
        <f t="array" aca="1" ref="AB38" ca="1">IFERROR(IF(AB$4&lt;$D38,"",
IF(AB$4&gt;La_Dernière_Opération,"",
IF(AB$4=La_Dernière_Opération,Montant,
IF(AB$4=$D38,IF(OR(AB$4=Tout_JF_P,NOT(NETWORKDAYS.INTL(AB$4,AB$4,Chômés))),"*",Montant),
IF(_T_E=AB$4,IF(OR(AB$4=Tout_JF_P,NOT(NETWORKDAYS.INTL(AB$4,AB$4,Chômés))),"*",Montant),
IF(AND(OFFSET(AB38,,-Sens)&lt;&gt;"",OR(OFFSET(AB$4,,-Sens)=Tout_JF_P,NOT(NETWORKDAYS.INTL(OFFSET(AB$4,,-Sens),OFFSET(AB$4,,-Sens),Chômés)))),IF(OR(AB$4=Tout_JF_P,NOT(NETWORKDAYS.INTL(AB$4,AB$4,Chômés))),"*",Montant),
"")))))),"")</f>
        <v/>
      </c>
      <c r="AC38" s="62" t="str">
        <f t="array" aca="1" ref="AC38" ca="1">IFERROR(IF(AC$4&lt;$D38,"",
IF(AC$4&gt;La_Dernière_Opération,"",
IF(AC$4=La_Dernière_Opération,Montant,
IF(AC$4=$D38,IF(OR(AC$4=Tout_JF_P,NOT(NETWORKDAYS.INTL(AC$4,AC$4,Chômés))),"*",Montant),
IF(_T_E=AC$4,IF(OR(AC$4=Tout_JF_P,NOT(NETWORKDAYS.INTL(AC$4,AC$4,Chômés))),"*",Montant),
IF(AND(OFFSET(AC38,,-Sens)&lt;&gt;"",OR(OFFSET(AC$4,,-Sens)=Tout_JF_P,NOT(NETWORKDAYS.INTL(OFFSET(AC$4,,-Sens),OFFSET(AC$4,,-Sens),Chômés)))),IF(OR(AC$4=Tout_JF_P,NOT(NETWORKDAYS.INTL(AC$4,AC$4,Chômés))),"*",Montant),
"")))))),"")</f>
        <v/>
      </c>
      <c r="AD38" s="62" t="str">
        <f t="array" aca="1" ref="AD38" ca="1">IFERROR(IF(AD$4&lt;$D38,"",
IF(AD$4&gt;La_Dernière_Opération,"",
IF(AD$4=La_Dernière_Opération,Montant,
IF(AD$4=$D38,IF(OR(AD$4=Tout_JF_P,NOT(NETWORKDAYS.INTL(AD$4,AD$4,Chômés))),"*",Montant),
IF(_T_E=AD$4,IF(OR(AD$4=Tout_JF_P,NOT(NETWORKDAYS.INTL(AD$4,AD$4,Chômés))),"*",Montant),
IF(AND(OFFSET(AD38,,-Sens)&lt;&gt;"",OR(OFFSET(AD$4,,-Sens)=Tout_JF_P,NOT(NETWORKDAYS.INTL(OFFSET(AD$4,,-Sens),OFFSET(AD$4,,-Sens),Chômés)))),IF(OR(AD$4=Tout_JF_P,NOT(NETWORKDAYS.INTL(AD$4,AD$4,Chômés))),"*",Montant),
"")))))),"")</f>
        <v/>
      </c>
      <c r="AE38" s="62" t="str">
        <f t="array" aca="1" ref="AE38" ca="1">IFERROR(IF(AE$4&lt;$D38,"",
IF(AE$4&gt;La_Dernière_Opération,"",
IF(AE$4=La_Dernière_Opération,Montant,
IF(AE$4=$D38,IF(OR(AE$4=Tout_JF_P,NOT(NETWORKDAYS.INTL(AE$4,AE$4,Chômés))),"*",Montant),
IF(_T_E=AE$4,IF(OR(AE$4=Tout_JF_P,NOT(NETWORKDAYS.INTL(AE$4,AE$4,Chômés))),"*",Montant),
IF(AND(OFFSET(AE38,,-Sens)&lt;&gt;"",OR(OFFSET(AE$4,,-Sens)=Tout_JF_P,NOT(NETWORKDAYS.INTL(OFFSET(AE$4,,-Sens),OFFSET(AE$4,,-Sens),Chômés)))),IF(OR(AE$4=Tout_JF_P,NOT(NETWORKDAYS.INTL(AE$4,AE$4,Chômés))),"*",Montant),
"")))))),"")</f>
        <v/>
      </c>
      <c r="AF38" s="62" t="str">
        <f t="array" aca="1" ref="AF38" ca="1">IFERROR(IF(AF$4&lt;$D38,"",
IF(AF$4&gt;La_Dernière_Opération,"",
IF(AF$4=La_Dernière_Opération,Montant,
IF(AF$4=$D38,IF(OR(AF$4=Tout_JF_P,NOT(NETWORKDAYS.INTL(AF$4,AF$4,Chômés))),"*",Montant),
IF(_T_E=AF$4,IF(OR(AF$4=Tout_JF_P,NOT(NETWORKDAYS.INTL(AF$4,AF$4,Chômés))),"*",Montant),
IF(AND(OFFSET(AF38,,-Sens)&lt;&gt;"",OR(OFFSET(AF$4,,-Sens)=Tout_JF_P,NOT(NETWORKDAYS.INTL(OFFSET(AF$4,,-Sens),OFFSET(AF$4,,-Sens),Chômés)))),IF(OR(AF$4=Tout_JF_P,NOT(NETWORKDAYS.INTL(AF$4,AF$4,Chômés))),"*",Montant),
"")))))),"")</f>
        <v/>
      </c>
      <c r="AG38" s="62" t="str">
        <f t="array" aca="1" ref="AG38" ca="1">IFERROR(IF(AG$4&lt;$D38,"",
IF(AG$4&gt;La_Dernière_Opération,"",
IF(AG$4=La_Dernière_Opération,Montant,
IF(AG$4=$D38,IF(OR(AG$4=Tout_JF_P,NOT(NETWORKDAYS.INTL(AG$4,AG$4,Chômés))),"*",Montant),
IF(_T_E=AG$4,IF(OR(AG$4=Tout_JF_P,NOT(NETWORKDAYS.INTL(AG$4,AG$4,Chômés))),"*",Montant),
IF(AND(OFFSET(AG38,,-Sens)&lt;&gt;"",OR(OFFSET(AG$4,,-Sens)=Tout_JF_P,NOT(NETWORKDAYS.INTL(OFFSET(AG$4,,-Sens),OFFSET(AG$4,,-Sens),Chômés)))),IF(OR(AG$4=Tout_JF_P,NOT(NETWORKDAYS.INTL(AG$4,AG$4,Chômés))),"*",Montant),
"")))))),"")</f>
        <v/>
      </c>
      <c r="AH38" s="62" t="str">
        <f t="array" aca="1" ref="AH38" ca="1">IFERROR(IF(AH$4&lt;$D38,"",
IF(AH$4&gt;La_Dernière_Opération,"",
IF(AH$4=La_Dernière_Opération,Montant,
IF(AH$4=$D38,IF(OR(AH$4=Tout_JF_P,NOT(NETWORKDAYS.INTL(AH$4,AH$4,Chômés))),"*",Montant),
IF(_T_E=AH$4,IF(OR(AH$4=Tout_JF_P,NOT(NETWORKDAYS.INTL(AH$4,AH$4,Chômés))),"*",Montant),
IF(AND(OFFSET(AH38,,-Sens)&lt;&gt;"",OR(OFFSET(AH$4,,-Sens)=Tout_JF_P,NOT(NETWORKDAYS.INTL(OFFSET(AH$4,,-Sens),OFFSET(AH$4,,-Sens),Chômés)))),IF(OR(AH$4=Tout_JF_P,NOT(NETWORKDAYS.INTL(AH$4,AH$4,Chômés))),"*",Montant),
"")))))),"")</f>
        <v/>
      </c>
      <c r="AI38" s="62" t="str">
        <f t="array" aca="1" ref="AI38" ca="1">IFERROR(IF(AI$4&lt;$D38,"",
IF(AI$4&gt;La_Dernière_Opération,"",
IF(AI$4=La_Dernière_Opération,Montant,
IF(AI$4=$D38,IF(OR(AI$4=Tout_JF_P,NOT(NETWORKDAYS.INTL(AI$4,AI$4,Chômés))),"*",Montant),
IF(_T_E=AI$4,IF(OR(AI$4=Tout_JF_P,NOT(NETWORKDAYS.INTL(AI$4,AI$4,Chômés))),"*",Montant),
IF(AND(OFFSET(AI38,,-Sens)&lt;&gt;"",OR(OFFSET(AI$4,,-Sens)=Tout_JF_P,NOT(NETWORKDAYS.INTL(OFFSET(AI$4,,-Sens),OFFSET(AI$4,,-Sens),Chômés)))),IF(OR(AI$4=Tout_JF_P,NOT(NETWORKDAYS.INTL(AI$4,AI$4,Chômés))),"*",Montant),
"")))))),"")</f>
        <v/>
      </c>
      <c r="AJ38" s="62" t="str">
        <f t="array" aca="1" ref="AJ38" ca="1">IFERROR(IF(AJ$4&lt;$D38,"",
IF(AJ$4&gt;La_Dernière_Opération,"",
IF(AJ$4=La_Dernière_Opération,Montant,
IF(AJ$4=$D38,IF(OR(AJ$4=Tout_JF_P,NOT(NETWORKDAYS.INTL(AJ$4,AJ$4,Chômés))),"*",Montant),
IF(_T_E=AJ$4,IF(OR(AJ$4=Tout_JF_P,NOT(NETWORKDAYS.INTL(AJ$4,AJ$4,Chômés))),"*",Montant),
IF(AND(OFFSET(AJ38,,-Sens)&lt;&gt;"",OR(OFFSET(AJ$4,,-Sens)=Tout_JF_P,NOT(NETWORKDAYS.INTL(OFFSET(AJ$4,,-Sens),OFFSET(AJ$4,,-Sens),Chômés)))),IF(OR(AJ$4=Tout_JF_P,NOT(NETWORKDAYS.INTL(AJ$4,AJ$4,Chômés))),"*",Montant),
"")))))),"")</f>
        <v/>
      </c>
      <c r="AK38" s="62" t="str">
        <f t="array" aca="1" ref="AK38" ca="1">IFERROR(IF(AK$4&lt;$D38,"",
IF(AK$4&gt;La_Dernière_Opération,"",
IF(AK$4=La_Dernière_Opération,Montant,
IF(AK$4=$D38,IF(OR(AK$4=Tout_JF_P,NOT(NETWORKDAYS.INTL(AK$4,AK$4,Chômés))),"*",Montant),
IF(_T_E=AK$4,IF(OR(AK$4=Tout_JF_P,NOT(NETWORKDAYS.INTL(AK$4,AK$4,Chômés))),"*",Montant),
IF(AND(OFFSET(AK38,,-Sens)&lt;&gt;"",OR(OFFSET(AK$4,,-Sens)=Tout_JF_P,NOT(NETWORKDAYS.INTL(OFFSET(AK$4,,-Sens),OFFSET(AK$4,,-Sens),Chômés)))),IF(OR(AK$4=Tout_JF_P,NOT(NETWORKDAYS.INTL(AK$4,AK$4,Chômés))),"*",Montant),
"")))))),"")</f>
        <v/>
      </c>
      <c r="AL38" s="62" t="str">
        <f t="array" aca="1" ref="AL38" ca="1">IFERROR(IF(AL$4&lt;$D38,"",
IF(AL$4&gt;La_Dernière_Opération,"",
IF(AL$4=La_Dernière_Opération,Montant,
IF(AL$4=$D38,IF(OR(AL$4=Tout_JF_P,NOT(NETWORKDAYS.INTL(AL$4,AL$4,Chômés))),"*",Montant),
IF(_T_E=AL$4,IF(OR(AL$4=Tout_JF_P,NOT(NETWORKDAYS.INTL(AL$4,AL$4,Chômés))),"*",Montant),
IF(AND(OFFSET(AL38,,-Sens)&lt;&gt;"",OR(OFFSET(AL$4,,-Sens)=Tout_JF_P,NOT(NETWORKDAYS.INTL(OFFSET(AL$4,,-Sens),OFFSET(AL$4,,-Sens),Chômés)))),IF(OR(AL$4=Tout_JF_P,NOT(NETWORKDAYS.INTL(AL$4,AL$4,Chômés))),"*",Montant),
"")))))),"")</f>
        <v/>
      </c>
      <c r="AM38" s="62" t="str">
        <f t="array" aca="1" ref="AM38" ca="1">IFERROR(IF(AM$4&lt;$D38,"",
IF(AM$4&gt;La_Dernière_Opération,"",
IF(AM$4=La_Dernière_Opération,Montant,
IF(AM$4=$D38,IF(OR(AM$4=Tout_JF_P,NOT(NETWORKDAYS.INTL(AM$4,AM$4,Chômés))),"*",Montant),
IF(_T_E=AM$4,IF(OR(AM$4=Tout_JF_P,NOT(NETWORKDAYS.INTL(AM$4,AM$4,Chômés))),"*",Montant),
IF(AND(OFFSET(AM38,,-Sens)&lt;&gt;"",OR(OFFSET(AM$4,,-Sens)=Tout_JF_P,NOT(NETWORKDAYS.INTL(OFFSET(AM$4,,-Sens),OFFSET(AM$4,,-Sens),Chômés)))),IF(OR(AM$4=Tout_JF_P,NOT(NETWORKDAYS.INTL(AM$4,AM$4,Chômés))),"*",Montant),
"")))))),"")</f>
        <v/>
      </c>
      <c r="AN38" s="62" t="str">
        <f t="array" aca="1" ref="AN38" ca="1">IFERROR(IF(AN$4&lt;$D38,"",
IF(AN$4&gt;La_Dernière_Opération,"",
IF(AN$4=La_Dernière_Opération,Montant,
IF(AN$4=$D38,IF(OR(AN$4=Tout_JF_P,NOT(NETWORKDAYS.INTL(AN$4,AN$4,Chômés))),"*",Montant),
IF(_T_E=AN$4,IF(OR(AN$4=Tout_JF_P,NOT(NETWORKDAYS.INTL(AN$4,AN$4,Chômés))),"*",Montant),
IF(AND(OFFSET(AN38,,-Sens)&lt;&gt;"",OR(OFFSET(AN$4,,-Sens)=Tout_JF_P,NOT(NETWORKDAYS.INTL(OFFSET(AN$4,,-Sens),OFFSET(AN$4,,-Sens),Chômés)))),IF(OR(AN$4=Tout_JF_P,NOT(NETWORKDAYS.INTL(AN$4,AN$4,Chômés))),"*",Montant),
"")))))),"")</f>
        <v/>
      </c>
      <c r="AO38" s="62" t="str">
        <f t="array" aca="1" ref="AO38" ca="1">IFERROR(IF(AO$4&lt;$D38,"",
IF(AO$4&gt;La_Dernière_Opération,"",
IF(AO$4=La_Dernière_Opération,Montant,
IF(AO$4=$D38,IF(OR(AO$4=Tout_JF_P,NOT(NETWORKDAYS.INTL(AO$4,AO$4,Chômés))),"*",Montant),
IF(_T_E=AO$4,IF(OR(AO$4=Tout_JF_P,NOT(NETWORKDAYS.INTL(AO$4,AO$4,Chômés))),"*",Montant),
IF(AND(OFFSET(AO38,,-Sens)&lt;&gt;"",OR(OFFSET(AO$4,,-Sens)=Tout_JF_P,NOT(NETWORKDAYS.INTL(OFFSET(AO$4,,-Sens),OFFSET(AO$4,,-Sens),Chômés)))),IF(OR(AO$4=Tout_JF_P,NOT(NETWORKDAYS.INTL(AO$4,AO$4,Chômés))),"*",Montant),
"")))))),"")</f>
        <v/>
      </c>
      <c r="AP38" s="62" t="str">
        <f t="array" aca="1" ref="AP38" ca="1">IFERROR(IF(AP$4&lt;$D38,"",
IF(AP$4&gt;La_Dernière_Opération,"",
IF(AP$4=La_Dernière_Opération,Montant,
IF(AP$4=$D38,IF(OR(AP$4=Tout_JF_P,NOT(NETWORKDAYS.INTL(AP$4,AP$4,Chômés))),"*",Montant),
IF(_T_E=AP$4,IF(OR(AP$4=Tout_JF_P,NOT(NETWORKDAYS.INTL(AP$4,AP$4,Chômés))),"*",Montant),
IF(AND(OFFSET(AP38,,-Sens)&lt;&gt;"",OR(OFFSET(AP$4,,-Sens)=Tout_JF_P,NOT(NETWORKDAYS.INTL(OFFSET(AP$4,,-Sens),OFFSET(AP$4,,-Sens),Chômés)))),IF(OR(AP$4=Tout_JF_P,NOT(NETWORKDAYS.INTL(AP$4,AP$4,Chômés))),"*",Montant),
"")))))),"")</f>
        <v/>
      </c>
      <c r="AQ38" s="62" t="str">
        <f t="array" aca="1" ref="AQ38" ca="1">IFERROR(IF(AQ$4&lt;$D38,"",
IF(AQ$4&gt;La_Dernière_Opération,"",
IF(AQ$4=La_Dernière_Opération,Montant,
IF(AQ$4=$D38,IF(OR(AQ$4=Tout_JF_P,NOT(NETWORKDAYS.INTL(AQ$4,AQ$4,Chômés))),"*",Montant),
IF(_T_E=AQ$4,IF(OR(AQ$4=Tout_JF_P,NOT(NETWORKDAYS.INTL(AQ$4,AQ$4,Chômés))),"*",Montant),
IF(AND(OFFSET(AQ38,,-Sens)&lt;&gt;"",OR(OFFSET(AQ$4,,-Sens)=Tout_JF_P,NOT(NETWORKDAYS.INTL(OFFSET(AQ$4,,-Sens),OFFSET(AQ$4,,-Sens),Chômés)))),IF(OR(AQ$4=Tout_JF_P,NOT(NETWORKDAYS.INTL(AQ$4,AQ$4,Chômés))),"*",Montant),
"")))))),"")</f>
        <v/>
      </c>
      <c r="AR38" s="62" t="str">
        <f t="array" aca="1" ref="AR38" ca="1">IFERROR(IF(AR$4&lt;$D38,"",
IF(AR$4&gt;La_Dernière_Opération,"",
IF(AR$4=La_Dernière_Opération,Montant,
IF(AR$4=$D38,IF(OR(AR$4=Tout_JF_P,NOT(NETWORKDAYS.INTL(AR$4,AR$4,Chômés))),"*",Montant),
IF(_T_E=AR$4,IF(OR(AR$4=Tout_JF_P,NOT(NETWORKDAYS.INTL(AR$4,AR$4,Chômés))),"*",Montant),
IF(AND(OFFSET(AR38,,-Sens)&lt;&gt;"",OR(OFFSET(AR$4,,-Sens)=Tout_JF_P,NOT(NETWORKDAYS.INTL(OFFSET(AR$4,,-Sens),OFFSET(AR$4,,-Sens),Chômés)))),IF(OR(AR$4=Tout_JF_P,NOT(NETWORKDAYS.INTL(AR$4,AR$4,Chômés))),"*",Montant),
"")))))),"")</f>
        <v/>
      </c>
      <c r="AS38" s="62" t="str">
        <f t="array" aca="1" ref="AS38" ca="1">IFERROR(IF(AS$4&lt;$D38,"",
IF(AS$4&gt;La_Dernière_Opération,"",
IF(AS$4=La_Dernière_Opération,Montant,
IF(AS$4=$D38,IF(OR(AS$4=Tout_JF_P,NOT(NETWORKDAYS.INTL(AS$4,AS$4,Chômés))),"*",Montant),
IF(_T_E=AS$4,IF(OR(AS$4=Tout_JF_P,NOT(NETWORKDAYS.INTL(AS$4,AS$4,Chômés))),"*",Montant),
IF(AND(OFFSET(AS38,,-Sens)&lt;&gt;"",OR(OFFSET(AS$4,,-Sens)=Tout_JF_P,NOT(NETWORKDAYS.INTL(OFFSET(AS$4,,-Sens),OFFSET(AS$4,,-Sens),Chômés)))),IF(OR(AS$4=Tout_JF_P,NOT(NETWORKDAYS.INTL(AS$4,AS$4,Chômés))),"*",Montant),
"")))))),"")</f>
        <v/>
      </c>
      <c r="AT38" s="62" t="str">
        <f t="array" aca="1" ref="AT38" ca="1">IFERROR(IF(AT$4&lt;$D38,"",
IF(AT$4&gt;La_Dernière_Opération,"",
IF(AT$4=La_Dernière_Opération,Montant,
IF(AT$4=$D38,IF(OR(AT$4=Tout_JF_P,NOT(NETWORKDAYS.INTL(AT$4,AT$4,Chômés))),"*",Montant),
IF(_T_E=AT$4,IF(OR(AT$4=Tout_JF_P,NOT(NETWORKDAYS.INTL(AT$4,AT$4,Chômés))),"*",Montant),
IF(AND(OFFSET(AT38,,-Sens)&lt;&gt;"",OR(OFFSET(AT$4,,-Sens)=Tout_JF_P,NOT(NETWORKDAYS.INTL(OFFSET(AT$4,,-Sens),OFFSET(AT$4,,-Sens),Chômés)))),IF(OR(AT$4=Tout_JF_P,NOT(NETWORKDAYS.INTL(AT$4,AT$4,Chômés))),"*",Montant),
"")))))),"")</f>
        <v/>
      </c>
      <c r="AU38" s="62" t="str">
        <f t="array" aca="1" ref="AU38" ca="1">IFERROR(IF(AU$4&lt;$D38,"",
IF(AU$4&gt;La_Dernière_Opération,"",
IF(AU$4=La_Dernière_Opération,Montant,
IF(AU$4=$D38,IF(OR(AU$4=Tout_JF_P,NOT(NETWORKDAYS.INTL(AU$4,AU$4,Chômés))),"*",Montant),
IF(_T_E=AU$4,IF(OR(AU$4=Tout_JF_P,NOT(NETWORKDAYS.INTL(AU$4,AU$4,Chômés))),"*",Montant),
IF(AND(OFFSET(AU38,,-Sens)&lt;&gt;"",OR(OFFSET(AU$4,,-Sens)=Tout_JF_P,NOT(NETWORKDAYS.INTL(OFFSET(AU$4,,-Sens),OFFSET(AU$4,,-Sens),Chômés)))),IF(OR(AU$4=Tout_JF_P,NOT(NETWORKDAYS.INTL(AU$4,AU$4,Chômés))),"*",Montant),
"")))))),"")</f>
        <v/>
      </c>
      <c r="AV38" s="62" t="str">
        <f t="array" aca="1" ref="AV38" ca="1">IFERROR(IF(AV$4&lt;$D38,"",
IF(AV$4&gt;La_Dernière_Opération,"",
IF(AV$4=La_Dernière_Opération,Montant,
IF(AV$4=$D38,IF(OR(AV$4=Tout_JF_P,NOT(NETWORKDAYS.INTL(AV$4,AV$4,Chômés))),"*",Montant),
IF(_T_E=AV$4,IF(OR(AV$4=Tout_JF_P,NOT(NETWORKDAYS.INTL(AV$4,AV$4,Chômés))),"*",Montant),
IF(AND(OFFSET(AV38,,-Sens)&lt;&gt;"",OR(OFFSET(AV$4,,-Sens)=Tout_JF_P,NOT(NETWORKDAYS.INTL(OFFSET(AV$4,,-Sens),OFFSET(AV$4,,-Sens),Chômés)))),IF(OR(AV$4=Tout_JF_P,NOT(NETWORKDAYS.INTL(AV$4,AV$4,Chômés))),"*",Montant),
"")))))),"")</f>
        <v/>
      </c>
      <c r="AW38" s="62" t="str">
        <f t="array" aca="1" ref="AW38" ca="1">IFERROR(IF(AW$4&lt;$D38,"",
IF(AW$4&gt;La_Dernière_Opération,"",
IF(AW$4=La_Dernière_Opération,Montant,
IF(AW$4=$D38,IF(OR(AW$4=Tout_JF_P,NOT(NETWORKDAYS.INTL(AW$4,AW$4,Chômés))),"*",Montant),
IF(_T_E=AW$4,IF(OR(AW$4=Tout_JF_P,NOT(NETWORKDAYS.INTL(AW$4,AW$4,Chômés))),"*",Montant),
IF(AND(OFFSET(AW38,,-Sens)&lt;&gt;"",OR(OFFSET(AW$4,,-Sens)=Tout_JF_P,NOT(NETWORKDAYS.INTL(OFFSET(AW$4,,-Sens),OFFSET(AW$4,,-Sens),Chômés)))),IF(OR(AW$4=Tout_JF_P,NOT(NETWORKDAYS.INTL(AW$4,AW$4,Chômés))),"*",Montant),
"")))))),"")</f>
        <v/>
      </c>
      <c r="AX38" s="62" t="str">
        <f t="array" aca="1" ref="AX38" ca="1">IFERROR(IF(AX$4&lt;$D38,"",
IF(AX$4&gt;La_Dernière_Opération,"",
IF(AX$4=La_Dernière_Opération,Montant,
IF(AX$4=$D38,IF(OR(AX$4=Tout_JF_P,NOT(NETWORKDAYS.INTL(AX$4,AX$4,Chômés))),"*",Montant),
IF(_T_E=AX$4,IF(OR(AX$4=Tout_JF_P,NOT(NETWORKDAYS.INTL(AX$4,AX$4,Chômés))),"*",Montant),
IF(AND(OFFSET(AX38,,-Sens)&lt;&gt;"",OR(OFFSET(AX$4,,-Sens)=Tout_JF_P,NOT(NETWORKDAYS.INTL(OFFSET(AX$4,,-Sens),OFFSET(AX$4,,-Sens),Chômés)))),IF(OR(AX$4=Tout_JF_P,NOT(NETWORKDAYS.INTL(AX$4,AX$4,Chômés))),"*",Montant),
"")))))),"")</f>
        <v/>
      </c>
    </row>
    <row r="39" spans="1:50" ht="26.25" x14ac:dyDescent="0.25">
      <c r="A39" s="63" t="s">
        <v>146</v>
      </c>
      <c r="B39" s="44" t="s">
        <v>167</v>
      </c>
      <c r="C39" s="35"/>
      <c r="D39" s="56">
        <v>43923</v>
      </c>
      <c r="E39" s="30" t="s">
        <v>56</v>
      </c>
      <c r="F39" s="30">
        <v>10000</v>
      </c>
      <c r="G39" s="35"/>
      <c r="H39" s="56">
        <f t="array" aca="1" ref="H39" ca="1">IF(OR($D39=Fériés,$D39=Ponts,NOT(NETWORKDAYS.INTL($D39,$D39,Chômés))),"Erreur de",IF($D39="","Absence de",IFERROR(
IF($I39="Terminé","Opération",
IF(TODAY()&lt;=$D39,$D39,
IF($I39&lt;WORKDAY.INTL(Prochaine_Echéance,IF(OR(WORKDAY.INTL(Prochaine_Echéance,0,Chômés,Tout_JF_P)=Tout_JF_P),1,0)*Sens,Chômés,Tout_JF_P),
$I39,
WORKDAY.INTL(Prochaine_Echéance,IF(OR(WORKDAY.INTL(Prochaine_Echéance,0,Chômés,Tout_JF_P)=Tout_JF_P),1,0)*Sens,Chômés,Tout_JF_P))
)),
IF($D39="","Absence de","Erreur de"))))</f>
        <v>43923</v>
      </c>
      <c r="I39" s="60" t="str">
        <f t="array" aca="1" ref="I39" ca="1">IF(OR($D39=Fériés,$D39=Ponts,NOT(NETWORKDAYS.INTL($D39,$D39,Chômés))),"date de début",IFERROR(
IF(La_Dernière_Opération&gt;EDATE($D39,100),"Perpétuel",
IF(La_Dernière_Opération&lt;TODAY(),"Terminé",La_Dernière_Opération)),IF(AND(ISNUMBER($D39),$E39=""),"périodicité","date de début")))</f>
        <v>Perpétuel</v>
      </c>
      <c r="J39" s="40" t="str">
        <f t="array" aca="1" ref="J39" ca="1">IFERROR(IF(J$4&lt;$D39,"",
IF(J$4&gt;La_Dernière_Opération,"",
IF(J$4=La_Dernière_Opération,Montant,
IF(J$4=$D39,IF(OR(J$4=Tout_JF_P,NOT(NETWORKDAYS.INTL(J$4,J$4,Chômés))),"*",Montant),
IF(_T_E=J$4,IF(OR(J$4=Tout_JF_P,NOT(NETWORKDAYS.INTL(J$4,J$4,Chômés))),"*",Montant),
IF(AND(OFFSET(J39,,-Sens)&lt;&gt;"",OR(OFFSET(J$4,,-Sens)=Tout_JF_P,NOT(NETWORKDAYS.INTL(OFFSET(J$4,,-Sens),OFFSET(J$4,,-Sens),Chômés)))),IF(OR(J$4=Tout_JF_P,NOT(NETWORKDAYS.INTL(J$4,J$4,Chômés))),"*",Montant),
"")))))),"")</f>
        <v/>
      </c>
      <c r="K39" s="40" t="str">
        <f t="array" aca="1" ref="K39" ca="1">IFERROR(IF(K$4&lt;$D39,"",
IF(K$4&gt;La_Dernière_Opération,"",
IF(K$4=La_Dernière_Opération,Montant,
IF(K$4=$D39,IF(OR(K$4=Tout_JF_P,NOT(NETWORKDAYS.INTL(K$4,K$4,Chômés))),"*",Montant),
IF(_T_E=K$4,IF(OR(K$4=Tout_JF_P,NOT(NETWORKDAYS.INTL(K$4,K$4,Chômés))),"*",Montant),
IF(AND(OFFSET(K39,,-Sens)&lt;&gt;"",OR(OFFSET(K$4,,-Sens)=Tout_JF_P,NOT(NETWORKDAYS.INTL(OFFSET(K$4,,-Sens),OFFSET(K$4,,-Sens),Chômés)))),IF(OR(K$4=Tout_JF_P,NOT(NETWORKDAYS.INTL(K$4,K$4,Chômés))),"*",Montant),
"")))))),"")</f>
        <v/>
      </c>
      <c r="L39" s="40" t="str">
        <f t="array" aca="1" ref="L39" ca="1">IFERROR(IF(L$4&lt;$D39,"",
IF(L$4&gt;La_Dernière_Opération,"",
IF(L$4=La_Dernière_Opération,Montant,
IF(L$4=$D39,IF(OR(L$4=Tout_JF_P,NOT(NETWORKDAYS.INTL(L$4,L$4,Chômés))),"*",Montant),
IF(_T_E=L$4,IF(OR(L$4=Tout_JF_P,NOT(NETWORKDAYS.INTL(L$4,L$4,Chômés))),"*",Montant),
IF(AND(OFFSET(L39,,-Sens)&lt;&gt;"",OR(OFFSET(L$4,,-Sens)=Tout_JF_P,NOT(NETWORKDAYS.INTL(OFFSET(L$4,,-Sens),OFFSET(L$4,,-Sens),Chômés)))),IF(OR(L$4=Tout_JF_P,NOT(NETWORKDAYS.INTL(L$4,L$4,Chômés))),"*",Montant),
"")))))),"")</f>
        <v/>
      </c>
      <c r="M39" s="40" t="str">
        <f t="array" aca="1" ref="M39" ca="1">IFERROR(IF(M$4&lt;$D39,"",
IF(M$4&gt;La_Dernière_Opération,"",
IF(M$4=La_Dernière_Opération,Montant,
IF(M$4=$D39,IF(OR(M$4=Tout_JF_P,NOT(NETWORKDAYS.INTL(M$4,M$4,Chômés))),"*",Montant),
IF(_T_E=M$4,IF(OR(M$4=Tout_JF_P,NOT(NETWORKDAYS.INTL(M$4,M$4,Chômés))),"*",Montant),
IF(AND(OFFSET(M39,,-Sens)&lt;&gt;"",OR(OFFSET(M$4,,-Sens)=Tout_JF_P,NOT(NETWORKDAYS.INTL(OFFSET(M$4,,-Sens),OFFSET(M$4,,-Sens),Chômés)))),IF(OR(M$4=Tout_JF_P,NOT(NETWORKDAYS.INTL(M$4,M$4,Chômés))),"*",Montant),
"")))))),"")</f>
        <v/>
      </c>
      <c r="N39" s="40" t="str">
        <f t="array" aca="1" ref="N39" ca="1">IFERROR(IF(N$4&lt;$D39,"",
IF(N$4&gt;La_Dernière_Opération,"",
IF(N$4=La_Dernière_Opération,Montant,
IF(N$4=$D39,IF(OR(N$4=Tout_JF_P,NOT(NETWORKDAYS.INTL(N$4,N$4,Chômés))),"*",Montant),
IF(_T_E=N$4,IF(OR(N$4=Tout_JF_P,NOT(NETWORKDAYS.INTL(N$4,N$4,Chômés))),"*",Montant),
IF(AND(OFFSET(N39,,-Sens)&lt;&gt;"",OR(OFFSET(N$4,,-Sens)=Tout_JF_P,NOT(NETWORKDAYS.INTL(OFFSET(N$4,,-Sens),OFFSET(N$4,,-Sens),Chômés)))),IF(OR(N$4=Tout_JF_P,NOT(NETWORKDAYS.INTL(N$4,N$4,Chômés))),"*",Montant),
"")))))),"")</f>
        <v/>
      </c>
      <c r="O39" s="40" t="str">
        <f t="array" aca="1" ref="O39" ca="1">IFERROR(IF(O$4&lt;$D39,"",
IF(O$4&gt;La_Dernière_Opération,"",
IF(O$4=La_Dernière_Opération,Montant,
IF(O$4=$D39,IF(OR(O$4=Tout_JF_P,NOT(NETWORKDAYS.INTL(O$4,O$4,Chômés))),"*",Montant),
IF(_T_E=O$4,IF(OR(O$4=Tout_JF_P,NOT(NETWORKDAYS.INTL(O$4,O$4,Chômés))),"*",Montant),
IF(AND(OFFSET(O39,,-Sens)&lt;&gt;"",OR(OFFSET(O$4,,-Sens)=Tout_JF_P,NOT(NETWORKDAYS.INTL(OFFSET(O$4,,-Sens),OFFSET(O$4,,-Sens),Chômés)))),IF(OR(O$4=Tout_JF_P,NOT(NETWORKDAYS.INTL(O$4,O$4,Chômés))),"*",Montant),
"")))))),"")</f>
        <v/>
      </c>
      <c r="P39" s="40" t="str">
        <f t="array" aca="1" ref="P39" ca="1">IFERROR(IF(P$4&lt;$D39,"",
IF(P$4&gt;La_Dernière_Opération,"",
IF(P$4=La_Dernière_Opération,Montant,
IF(P$4=$D39,IF(OR(P$4=Tout_JF_P,NOT(NETWORKDAYS.INTL(P$4,P$4,Chômés))),"*",Montant),
IF(_T_E=P$4,IF(OR(P$4=Tout_JF_P,NOT(NETWORKDAYS.INTL(P$4,P$4,Chômés))),"*",Montant),
IF(AND(OFFSET(P39,,-Sens)&lt;&gt;"",OR(OFFSET(P$4,,-Sens)=Tout_JF_P,NOT(NETWORKDAYS.INTL(OFFSET(P$4,,-Sens),OFFSET(P$4,,-Sens),Chômés)))),IF(OR(P$4=Tout_JF_P,NOT(NETWORKDAYS.INTL(P$4,P$4,Chômés))),"*",Montant),
"")))))),"")</f>
        <v/>
      </c>
      <c r="Q39" s="40" t="str">
        <f t="array" aca="1" ref="Q39" ca="1">IFERROR(IF(Q$4&lt;$D39,"",
IF(Q$4&gt;La_Dernière_Opération,"",
IF(Q$4=La_Dernière_Opération,Montant,
IF(Q$4=$D39,IF(OR(Q$4=Tout_JF_P,NOT(NETWORKDAYS.INTL(Q$4,Q$4,Chômés))),"*",Montant),
IF(_T_E=Q$4,IF(OR(Q$4=Tout_JF_P,NOT(NETWORKDAYS.INTL(Q$4,Q$4,Chômés))),"*",Montant),
IF(AND(OFFSET(Q39,,-Sens)&lt;&gt;"",OR(OFFSET(Q$4,,-Sens)=Tout_JF_P,NOT(NETWORKDAYS.INTL(OFFSET(Q$4,,-Sens),OFFSET(Q$4,,-Sens),Chômés)))),IF(OR(Q$4=Tout_JF_P,NOT(NETWORKDAYS.INTL(Q$4,Q$4,Chômés))),"*",Montant),
"")))))),"")</f>
        <v/>
      </c>
      <c r="R39" s="62" t="str">
        <f t="array" aca="1" ref="R39" ca="1">IFERROR(IF(R$4&lt;$D39,"",
IF(R$4&gt;La_Dernière_Opération,"",
IF(R$4=La_Dernière_Opération,Montant,
IF(R$4=$D39,IF(OR(R$4=Tout_JF_P,NOT(NETWORKDAYS.INTL(R$4,R$4,Chômés))),"*",Montant),
IF(_T_E=R$4,IF(OR(R$4=Tout_JF_P,NOT(NETWORKDAYS.INTL(R$4,R$4,Chômés))),"*",Montant),
IF(AND(OFFSET(R39,,-Sens)&lt;&gt;"",OR(OFFSET(R$4,,-Sens)=Tout_JF_P,NOT(NETWORKDAYS.INTL(OFFSET(R$4,,-Sens),OFFSET(R$4,,-Sens),Chômés)))),IF(OR(R$4=Tout_JF_P,NOT(NETWORKDAYS.INTL(R$4,R$4,Chômés))),"*",Montant),
"")))))),"")</f>
        <v/>
      </c>
      <c r="S39" s="62" t="str">
        <f t="array" aca="1" ref="S39" ca="1">IFERROR(IF(S$4&lt;$D39,"",
IF(S$4&gt;La_Dernière_Opération,"",
IF(S$4=La_Dernière_Opération,Montant,
IF(S$4=$D39,IF(OR(S$4=Tout_JF_P,NOT(NETWORKDAYS.INTL(S$4,S$4,Chômés))),"*",Montant),
IF(_T_E=S$4,IF(OR(S$4=Tout_JF_P,NOT(NETWORKDAYS.INTL(S$4,S$4,Chômés))),"*",Montant),
IF(AND(OFFSET(S39,,-Sens)&lt;&gt;"",OR(OFFSET(S$4,,-Sens)=Tout_JF_P,NOT(NETWORKDAYS.INTL(OFFSET(S$4,,-Sens),OFFSET(S$4,,-Sens),Chômés)))),IF(OR(S$4=Tout_JF_P,NOT(NETWORKDAYS.INTL(S$4,S$4,Chômés))),"*",Montant),
"")))))),"")</f>
        <v/>
      </c>
      <c r="T39" s="62" t="str">
        <f t="array" aca="1" ref="T39" ca="1">IFERROR(IF(T$4&lt;$D39,"",
IF(T$4&gt;La_Dernière_Opération,"",
IF(T$4=La_Dernière_Opération,Montant,
IF(T$4=$D39,IF(OR(T$4=Tout_JF_P,NOT(NETWORKDAYS.INTL(T$4,T$4,Chômés))),"*",Montant),
IF(_T_E=T$4,IF(OR(T$4=Tout_JF_P,NOT(NETWORKDAYS.INTL(T$4,T$4,Chômés))),"*",Montant),
IF(AND(OFFSET(T39,,-Sens)&lt;&gt;"",OR(OFFSET(T$4,,-Sens)=Tout_JF_P,NOT(NETWORKDAYS.INTL(OFFSET(T$4,,-Sens),OFFSET(T$4,,-Sens),Chômés)))),IF(OR(T$4=Tout_JF_P,NOT(NETWORKDAYS.INTL(T$4,T$4,Chômés))),"*",Montant),
"")))))),"")</f>
        <v/>
      </c>
      <c r="U39" s="62" t="str">
        <f t="array" aca="1" ref="U39" ca="1">IFERROR(IF(U$4&lt;$D39,"",
IF(U$4&gt;La_Dernière_Opération,"",
IF(U$4=La_Dernière_Opération,Montant,
IF(U$4=$D39,IF(OR(U$4=Tout_JF_P,NOT(NETWORKDAYS.INTL(U$4,U$4,Chômés))),"*",Montant),
IF(_T_E=U$4,IF(OR(U$4=Tout_JF_P,NOT(NETWORKDAYS.INTL(U$4,U$4,Chômés))),"*",Montant),
IF(AND(OFFSET(U39,,-Sens)&lt;&gt;"",OR(OFFSET(U$4,,-Sens)=Tout_JF_P,NOT(NETWORKDAYS.INTL(OFFSET(U$4,,-Sens),OFFSET(U$4,,-Sens),Chômés)))),IF(OR(U$4=Tout_JF_P,NOT(NETWORKDAYS.INTL(U$4,U$4,Chômés))),"*",Montant),
"")))))),"")</f>
        <v/>
      </c>
      <c r="V39" s="62" t="str">
        <f t="array" aca="1" ref="V39" ca="1">IFERROR(IF(V$4&lt;$D39,"",
IF(V$4&gt;La_Dernière_Opération,"",
IF(V$4=La_Dernière_Opération,Montant,
IF(V$4=$D39,IF(OR(V$4=Tout_JF_P,NOT(NETWORKDAYS.INTL(V$4,V$4,Chômés))),"*",Montant),
IF(_T_E=V$4,IF(OR(V$4=Tout_JF_P,NOT(NETWORKDAYS.INTL(V$4,V$4,Chômés))),"*",Montant),
IF(AND(OFFSET(V39,,-Sens)&lt;&gt;"",OR(OFFSET(V$4,,-Sens)=Tout_JF_P,NOT(NETWORKDAYS.INTL(OFFSET(V$4,,-Sens),OFFSET(V$4,,-Sens),Chômés)))),IF(OR(V$4=Tout_JF_P,NOT(NETWORKDAYS.INTL(V$4,V$4,Chômés))),"*",Montant),
"")))))),"")</f>
        <v/>
      </c>
      <c r="W39" s="62" t="str">
        <f t="array" aca="1" ref="W39" ca="1">IFERROR(IF(W$4&lt;$D39,"",
IF(W$4&gt;La_Dernière_Opération,"",
IF(W$4=La_Dernière_Opération,Montant,
IF(W$4=$D39,IF(OR(W$4=Tout_JF_P,NOT(NETWORKDAYS.INTL(W$4,W$4,Chômés))),"*",Montant),
IF(_T_E=W$4,IF(OR(W$4=Tout_JF_P,NOT(NETWORKDAYS.INTL(W$4,W$4,Chômés))),"*",Montant),
IF(AND(OFFSET(W39,,-Sens)&lt;&gt;"",OR(OFFSET(W$4,,-Sens)=Tout_JF_P,NOT(NETWORKDAYS.INTL(OFFSET(W$4,,-Sens),OFFSET(W$4,,-Sens),Chômés)))),IF(OR(W$4=Tout_JF_P,NOT(NETWORKDAYS.INTL(W$4,W$4,Chômés))),"*",Montant),
"")))))),"")</f>
        <v/>
      </c>
      <c r="X39" s="62" t="str">
        <f t="array" aca="1" ref="X39" ca="1">IFERROR(IF(X$4&lt;$D39,"",
IF(X$4&gt;La_Dernière_Opération,"",
IF(X$4=La_Dernière_Opération,Montant,
IF(X$4=$D39,IF(OR(X$4=Tout_JF_P,NOT(NETWORKDAYS.INTL(X$4,X$4,Chômés))),"*",Montant),
IF(_T_E=X$4,IF(OR(X$4=Tout_JF_P,NOT(NETWORKDAYS.INTL(X$4,X$4,Chômés))),"*",Montant),
IF(AND(OFFSET(X39,,-Sens)&lt;&gt;"",OR(OFFSET(X$4,,-Sens)=Tout_JF_P,NOT(NETWORKDAYS.INTL(OFFSET(X$4,,-Sens),OFFSET(X$4,,-Sens),Chômés)))),IF(OR(X$4=Tout_JF_P,NOT(NETWORKDAYS.INTL(X$4,X$4,Chômés))),"*",Montant),
"")))))),"")</f>
        <v/>
      </c>
      <c r="Y39" s="62" t="str">
        <f t="array" aca="1" ref="Y39" ca="1">IFERROR(IF(Y$4&lt;$D39,"",
IF(Y$4&gt;La_Dernière_Opération,"",
IF(Y$4=La_Dernière_Opération,Montant,
IF(Y$4=$D39,IF(OR(Y$4=Tout_JF_P,NOT(NETWORKDAYS.INTL(Y$4,Y$4,Chômés))),"*",Montant),
IF(_T_E=Y$4,IF(OR(Y$4=Tout_JF_P,NOT(NETWORKDAYS.INTL(Y$4,Y$4,Chômés))),"*",Montant),
IF(AND(OFFSET(Y39,,-Sens)&lt;&gt;"",OR(OFFSET(Y$4,,-Sens)=Tout_JF_P,NOT(NETWORKDAYS.INTL(OFFSET(Y$4,,-Sens),OFFSET(Y$4,,-Sens),Chômés)))),IF(OR(Y$4=Tout_JF_P,NOT(NETWORKDAYS.INTL(Y$4,Y$4,Chômés))),"*",Montant),
"")))))),"")</f>
        <v/>
      </c>
      <c r="Z39" s="62" t="str">
        <f t="array" aca="1" ref="Z39" ca="1">IFERROR(IF(Z$4&lt;$D39,"",
IF(Z$4&gt;La_Dernière_Opération,"",
IF(Z$4=La_Dernière_Opération,Montant,
IF(Z$4=$D39,IF(OR(Z$4=Tout_JF_P,NOT(NETWORKDAYS.INTL(Z$4,Z$4,Chômés))),"*",Montant),
IF(_T_E=Z$4,IF(OR(Z$4=Tout_JF_P,NOT(NETWORKDAYS.INTL(Z$4,Z$4,Chômés))),"*",Montant),
IF(AND(OFFSET(Z39,,-Sens)&lt;&gt;"",OR(OFFSET(Z$4,,-Sens)=Tout_JF_P,NOT(NETWORKDAYS.INTL(OFFSET(Z$4,,-Sens),OFFSET(Z$4,,-Sens),Chômés)))),IF(OR(Z$4=Tout_JF_P,NOT(NETWORKDAYS.INTL(Z$4,Z$4,Chômés))),"*",Montant),
"")))))),"")</f>
        <v/>
      </c>
      <c r="AA39" s="62" t="str">
        <f t="array" aca="1" ref="AA39" ca="1">IFERROR(IF(AA$4&lt;$D39,"",
IF(AA$4&gt;La_Dernière_Opération,"",
IF(AA$4=La_Dernière_Opération,Montant,
IF(AA$4=$D39,IF(OR(AA$4=Tout_JF_P,NOT(NETWORKDAYS.INTL(AA$4,AA$4,Chômés))),"*",Montant),
IF(_T_E=AA$4,IF(OR(AA$4=Tout_JF_P,NOT(NETWORKDAYS.INTL(AA$4,AA$4,Chômés))),"*",Montant),
IF(AND(OFFSET(AA39,,-Sens)&lt;&gt;"",OR(OFFSET(AA$4,,-Sens)=Tout_JF_P,NOT(NETWORKDAYS.INTL(OFFSET(AA$4,,-Sens),OFFSET(AA$4,,-Sens),Chômés)))),IF(OR(AA$4=Tout_JF_P,NOT(NETWORKDAYS.INTL(AA$4,AA$4,Chômés))),"*",Montant),
"")))))),"")</f>
        <v/>
      </c>
      <c r="AB39" s="62" t="str">
        <f t="array" aca="1" ref="AB39" ca="1">IFERROR(IF(AB$4&lt;$D39,"",
IF(AB$4&gt;La_Dernière_Opération,"",
IF(AB$4=La_Dernière_Opération,Montant,
IF(AB$4=$D39,IF(OR(AB$4=Tout_JF_P,NOT(NETWORKDAYS.INTL(AB$4,AB$4,Chômés))),"*",Montant),
IF(_T_E=AB$4,IF(OR(AB$4=Tout_JF_P,NOT(NETWORKDAYS.INTL(AB$4,AB$4,Chômés))),"*",Montant),
IF(AND(OFFSET(AB39,,-Sens)&lt;&gt;"",OR(OFFSET(AB$4,,-Sens)=Tout_JF_P,NOT(NETWORKDAYS.INTL(OFFSET(AB$4,,-Sens),OFFSET(AB$4,,-Sens),Chômés)))),IF(OR(AB$4=Tout_JF_P,NOT(NETWORKDAYS.INTL(AB$4,AB$4,Chômés))),"*",Montant),
"")))))),"")</f>
        <v/>
      </c>
      <c r="AC39" s="62" t="str">
        <f t="array" aca="1" ref="AC39" ca="1">IFERROR(IF(AC$4&lt;$D39,"",
IF(AC$4&gt;La_Dernière_Opération,"",
IF(AC$4=La_Dernière_Opération,Montant,
IF(AC$4=$D39,IF(OR(AC$4=Tout_JF_P,NOT(NETWORKDAYS.INTL(AC$4,AC$4,Chômés))),"*",Montant),
IF(_T_E=AC$4,IF(OR(AC$4=Tout_JF_P,NOT(NETWORKDAYS.INTL(AC$4,AC$4,Chômés))),"*",Montant),
IF(AND(OFFSET(AC39,,-Sens)&lt;&gt;"",OR(OFFSET(AC$4,,-Sens)=Tout_JF_P,NOT(NETWORKDAYS.INTL(OFFSET(AC$4,,-Sens),OFFSET(AC$4,,-Sens),Chômés)))),IF(OR(AC$4=Tout_JF_P,NOT(NETWORKDAYS.INTL(AC$4,AC$4,Chômés))),"*",Montant),
"")))))),"")</f>
        <v/>
      </c>
      <c r="AD39" s="62" t="str">
        <f t="array" aca="1" ref="AD39" ca="1">IFERROR(IF(AD$4&lt;$D39,"",
IF(AD$4&gt;La_Dernière_Opération,"",
IF(AD$4=La_Dernière_Opération,Montant,
IF(AD$4=$D39,IF(OR(AD$4=Tout_JF_P,NOT(NETWORKDAYS.INTL(AD$4,AD$4,Chômés))),"*",Montant),
IF(_T_E=AD$4,IF(OR(AD$4=Tout_JF_P,NOT(NETWORKDAYS.INTL(AD$4,AD$4,Chômés))),"*",Montant),
IF(AND(OFFSET(AD39,,-Sens)&lt;&gt;"",OR(OFFSET(AD$4,,-Sens)=Tout_JF_P,NOT(NETWORKDAYS.INTL(OFFSET(AD$4,,-Sens),OFFSET(AD$4,,-Sens),Chômés)))),IF(OR(AD$4=Tout_JF_P,NOT(NETWORKDAYS.INTL(AD$4,AD$4,Chômés))),"*",Montant),
"")))))),"")</f>
        <v/>
      </c>
      <c r="AE39" s="62" t="str">
        <f t="array" aca="1" ref="AE39" ca="1">IFERROR(IF(AE$4&lt;$D39,"",
IF(AE$4&gt;La_Dernière_Opération,"",
IF(AE$4=La_Dernière_Opération,Montant,
IF(AE$4=$D39,IF(OR(AE$4=Tout_JF_P,NOT(NETWORKDAYS.INTL(AE$4,AE$4,Chômés))),"*",Montant),
IF(_T_E=AE$4,IF(OR(AE$4=Tout_JF_P,NOT(NETWORKDAYS.INTL(AE$4,AE$4,Chômés))),"*",Montant),
IF(AND(OFFSET(AE39,,-Sens)&lt;&gt;"",OR(OFFSET(AE$4,,-Sens)=Tout_JF_P,NOT(NETWORKDAYS.INTL(OFFSET(AE$4,,-Sens),OFFSET(AE$4,,-Sens),Chômés)))),IF(OR(AE$4=Tout_JF_P,NOT(NETWORKDAYS.INTL(AE$4,AE$4,Chômés))),"*",Montant),
"")))))),"")</f>
        <v/>
      </c>
      <c r="AF39" s="62" t="str">
        <f t="array" aca="1" ref="AF39" ca="1">IFERROR(IF(AF$4&lt;$D39,"",
IF(AF$4&gt;La_Dernière_Opération,"",
IF(AF$4=La_Dernière_Opération,Montant,
IF(AF$4=$D39,IF(OR(AF$4=Tout_JF_P,NOT(NETWORKDAYS.INTL(AF$4,AF$4,Chômés))),"*",Montant),
IF(_T_E=AF$4,IF(OR(AF$4=Tout_JF_P,NOT(NETWORKDAYS.INTL(AF$4,AF$4,Chômés))),"*",Montant),
IF(AND(OFFSET(AF39,,-Sens)&lt;&gt;"",OR(OFFSET(AF$4,,-Sens)=Tout_JF_P,NOT(NETWORKDAYS.INTL(OFFSET(AF$4,,-Sens),OFFSET(AF$4,,-Sens),Chômés)))),IF(OR(AF$4=Tout_JF_P,NOT(NETWORKDAYS.INTL(AF$4,AF$4,Chômés))),"*",Montant),
"")))))),"")</f>
        <v/>
      </c>
      <c r="AG39" s="62" t="str">
        <f t="array" aca="1" ref="AG39" ca="1">IFERROR(IF(AG$4&lt;$D39,"",
IF(AG$4&gt;La_Dernière_Opération,"",
IF(AG$4=La_Dernière_Opération,Montant,
IF(AG$4=$D39,IF(OR(AG$4=Tout_JF_P,NOT(NETWORKDAYS.INTL(AG$4,AG$4,Chômés))),"*",Montant),
IF(_T_E=AG$4,IF(OR(AG$4=Tout_JF_P,NOT(NETWORKDAYS.INTL(AG$4,AG$4,Chômés))),"*",Montant),
IF(AND(OFFSET(AG39,,-Sens)&lt;&gt;"",OR(OFFSET(AG$4,,-Sens)=Tout_JF_P,NOT(NETWORKDAYS.INTL(OFFSET(AG$4,,-Sens),OFFSET(AG$4,,-Sens),Chômés)))),IF(OR(AG$4=Tout_JF_P,NOT(NETWORKDAYS.INTL(AG$4,AG$4,Chômés))),"*",Montant),
"")))))),"")</f>
        <v/>
      </c>
      <c r="AH39" s="62" t="str">
        <f t="array" aca="1" ref="AH39" ca="1">IFERROR(IF(AH$4&lt;$D39,"",
IF(AH$4&gt;La_Dernière_Opération,"",
IF(AH$4=La_Dernière_Opération,Montant,
IF(AH$4=$D39,IF(OR(AH$4=Tout_JF_P,NOT(NETWORKDAYS.INTL(AH$4,AH$4,Chômés))),"*",Montant),
IF(_T_E=AH$4,IF(OR(AH$4=Tout_JF_P,NOT(NETWORKDAYS.INTL(AH$4,AH$4,Chômés))),"*",Montant),
IF(AND(OFFSET(AH39,,-Sens)&lt;&gt;"",OR(OFFSET(AH$4,,-Sens)=Tout_JF_P,NOT(NETWORKDAYS.INTL(OFFSET(AH$4,,-Sens),OFFSET(AH$4,,-Sens),Chômés)))),IF(OR(AH$4=Tout_JF_P,NOT(NETWORKDAYS.INTL(AH$4,AH$4,Chômés))),"*",Montant),
"")))))),"")</f>
        <v/>
      </c>
      <c r="AI39" s="62" t="str">
        <f t="array" aca="1" ref="AI39" ca="1">IFERROR(IF(AI$4&lt;$D39,"",
IF(AI$4&gt;La_Dernière_Opération,"",
IF(AI$4=La_Dernière_Opération,Montant,
IF(AI$4=$D39,IF(OR(AI$4=Tout_JF_P,NOT(NETWORKDAYS.INTL(AI$4,AI$4,Chômés))),"*",Montant),
IF(_T_E=AI$4,IF(OR(AI$4=Tout_JF_P,NOT(NETWORKDAYS.INTL(AI$4,AI$4,Chômés))),"*",Montant),
IF(AND(OFFSET(AI39,,-Sens)&lt;&gt;"",OR(OFFSET(AI$4,,-Sens)=Tout_JF_P,NOT(NETWORKDAYS.INTL(OFFSET(AI$4,,-Sens),OFFSET(AI$4,,-Sens),Chômés)))),IF(OR(AI$4=Tout_JF_P,NOT(NETWORKDAYS.INTL(AI$4,AI$4,Chômés))),"*",Montant),
"")))))),"")</f>
        <v/>
      </c>
      <c r="AJ39" s="62" t="str">
        <f t="array" aca="1" ref="AJ39" ca="1">IFERROR(IF(AJ$4&lt;$D39,"",
IF(AJ$4&gt;La_Dernière_Opération,"",
IF(AJ$4=La_Dernière_Opération,Montant,
IF(AJ$4=$D39,IF(OR(AJ$4=Tout_JF_P,NOT(NETWORKDAYS.INTL(AJ$4,AJ$4,Chômés))),"*",Montant),
IF(_T_E=AJ$4,IF(OR(AJ$4=Tout_JF_P,NOT(NETWORKDAYS.INTL(AJ$4,AJ$4,Chômés))),"*",Montant),
IF(AND(OFFSET(AJ39,,-Sens)&lt;&gt;"",OR(OFFSET(AJ$4,,-Sens)=Tout_JF_P,NOT(NETWORKDAYS.INTL(OFFSET(AJ$4,,-Sens),OFFSET(AJ$4,,-Sens),Chômés)))),IF(OR(AJ$4=Tout_JF_P,NOT(NETWORKDAYS.INTL(AJ$4,AJ$4,Chômés))),"*",Montant),
"")))))),"")</f>
        <v/>
      </c>
      <c r="AK39" s="62" t="str">
        <f t="array" aca="1" ref="AK39" ca="1">IFERROR(IF(AK$4&lt;$D39,"",
IF(AK$4&gt;La_Dernière_Opération,"",
IF(AK$4=La_Dernière_Opération,Montant,
IF(AK$4=$D39,IF(OR(AK$4=Tout_JF_P,NOT(NETWORKDAYS.INTL(AK$4,AK$4,Chômés))),"*",Montant),
IF(_T_E=AK$4,IF(OR(AK$4=Tout_JF_P,NOT(NETWORKDAYS.INTL(AK$4,AK$4,Chômés))),"*",Montant),
IF(AND(OFFSET(AK39,,-Sens)&lt;&gt;"",OR(OFFSET(AK$4,,-Sens)=Tout_JF_P,NOT(NETWORKDAYS.INTL(OFFSET(AK$4,,-Sens),OFFSET(AK$4,,-Sens),Chômés)))),IF(OR(AK$4=Tout_JF_P,NOT(NETWORKDAYS.INTL(AK$4,AK$4,Chômés))),"*",Montant),
"")))))),"")</f>
        <v/>
      </c>
      <c r="AL39" s="62" t="str">
        <f t="array" aca="1" ref="AL39" ca="1">IFERROR(IF(AL$4&lt;$D39,"",
IF(AL$4&gt;La_Dernière_Opération,"",
IF(AL$4=La_Dernière_Opération,Montant,
IF(AL$4=$D39,IF(OR(AL$4=Tout_JF_P,NOT(NETWORKDAYS.INTL(AL$4,AL$4,Chômés))),"*",Montant),
IF(_T_E=AL$4,IF(OR(AL$4=Tout_JF_P,NOT(NETWORKDAYS.INTL(AL$4,AL$4,Chômés))),"*",Montant),
IF(AND(OFFSET(AL39,,-Sens)&lt;&gt;"",OR(OFFSET(AL$4,,-Sens)=Tout_JF_P,NOT(NETWORKDAYS.INTL(OFFSET(AL$4,,-Sens),OFFSET(AL$4,,-Sens),Chômés)))),IF(OR(AL$4=Tout_JF_P,NOT(NETWORKDAYS.INTL(AL$4,AL$4,Chômés))),"*",Montant),
"")))))),"")</f>
        <v/>
      </c>
      <c r="AM39" s="62" t="str">
        <f t="array" aca="1" ref="AM39" ca="1">IFERROR(IF(AM$4&lt;$D39,"",
IF(AM$4&gt;La_Dernière_Opération,"",
IF(AM$4=La_Dernière_Opération,Montant,
IF(AM$4=$D39,IF(OR(AM$4=Tout_JF_P,NOT(NETWORKDAYS.INTL(AM$4,AM$4,Chômés))),"*",Montant),
IF(_T_E=AM$4,IF(OR(AM$4=Tout_JF_P,NOT(NETWORKDAYS.INTL(AM$4,AM$4,Chômés))),"*",Montant),
IF(AND(OFFSET(AM39,,-Sens)&lt;&gt;"",OR(OFFSET(AM$4,,-Sens)=Tout_JF_P,NOT(NETWORKDAYS.INTL(OFFSET(AM$4,,-Sens),OFFSET(AM$4,,-Sens),Chômés)))),IF(OR(AM$4=Tout_JF_P,NOT(NETWORKDAYS.INTL(AM$4,AM$4,Chômés))),"*",Montant),
"")))))),"")</f>
        <v/>
      </c>
      <c r="AN39" s="62" t="str">
        <f t="array" aca="1" ref="AN39" ca="1">IFERROR(IF(AN$4&lt;$D39,"",
IF(AN$4&gt;La_Dernière_Opération,"",
IF(AN$4=La_Dernière_Opération,Montant,
IF(AN$4=$D39,IF(OR(AN$4=Tout_JF_P,NOT(NETWORKDAYS.INTL(AN$4,AN$4,Chômés))),"*",Montant),
IF(_T_E=AN$4,IF(OR(AN$4=Tout_JF_P,NOT(NETWORKDAYS.INTL(AN$4,AN$4,Chômés))),"*",Montant),
IF(AND(OFFSET(AN39,,-Sens)&lt;&gt;"",OR(OFFSET(AN$4,,-Sens)=Tout_JF_P,NOT(NETWORKDAYS.INTL(OFFSET(AN$4,,-Sens),OFFSET(AN$4,,-Sens),Chômés)))),IF(OR(AN$4=Tout_JF_P,NOT(NETWORKDAYS.INTL(AN$4,AN$4,Chômés))),"*",Montant),
"")))))),"")</f>
        <v/>
      </c>
      <c r="AO39" s="62" t="str">
        <f t="array" aca="1" ref="AO39" ca="1">IFERROR(IF(AO$4&lt;$D39,"",
IF(AO$4&gt;La_Dernière_Opération,"",
IF(AO$4=La_Dernière_Opération,Montant,
IF(AO$4=$D39,IF(OR(AO$4=Tout_JF_P,NOT(NETWORKDAYS.INTL(AO$4,AO$4,Chômés))),"*",Montant),
IF(_T_E=AO$4,IF(OR(AO$4=Tout_JF_P,NOT(NETWORKDAYS.INTL(AO$4,AO$4,Chômés))),"*",Montant),
IF(AND(OFFSET(AO39,,-Sens)&lt;&gt;"",OR(OFFSET(AO$4,,-Sens)=Tout_JF_P,NOT(NETWORKDAYS.INTL(OFFSET(AO$4,,-Sens),OFFSET(AO$4,,-Sens),Chômés)))),IF(OR(AO$4=Tout_JF_P,NOT(NETWORKDAYS.INTL(AO$4,AO$4,Chômés))),"*",Montant),
"")))))),"")</f>
        <v/>
      </c>
      <c r="AP39" s="62" t="str">
        <f t="array" aca="1" ref="AP39" ca="1">IFERROR(IF(AP$4&lt;$D39,"",
IF(AP$4&gt;La_Dernière_Opération,"",
IF(AP$4=La_Dernière_Opération,Montant,
IF(AP$4=$D39,IF(OR(AP$4=Tout_JF_P,NOT(NETWORKDAYS.INTL(AP$4,AP$4,Chômés))),"*",Montant),
IF(_T_E=AP$4,IF(OR(AP$4=Tout_JF_P,NOT(NETWORKDAYS.INTL(AP$4,AP$4,Chômés))),"*",Montant),
IF(AND(OFFSET(AP39,,-Sens)&lt;&gt;"",OR(OFFSET(AP$4,,-Sens)=Tout_JF_P,NOT(NETWORKDAYS.INTL(OFFSET(AP$4,,-Sens),OFFSET(AP$4,,-Sens),Chômés)))),IF(OR(AP$4=Tout_JF_P,NOT(NETWORKDAYS.INTL(AP$4,AP$4,Chômés))),"*",Montant),
"")))))),"")</f>
        <v/>
      </c>
      <c r="AQ39" s="62" t="str">
        <f t="array" aca="1" ref="AQ39" ca="1">IFERROR(IF(AQ$4&lt;$D39,"",
IF(AQ$4&gt;La_Dernière_Opération,"",
IF(AQ$4=La_Dernière_Opération,Montant,
IF(AQ$4=$D39,IF(OR(AQ$4=Tout_JF_P,NOT(NETWORKDAYS.INTL(AQ$4,AQ$4,Chômés))),"*",Montant),
IF(_T_E=AQ$4,IF(OR(AQ$4=Tout_JF_P,NOT(NETWORKDAYS.INTL(AQ$4,AQ$4,Chômés))),"*",Montant),
IF(AND(OFFSET(AQ39,,-Sens)&lt;&gt;"",OR(OFFSET(AQ$4,,-Sens)=Tout_JF_P,NOT(NETWORKDAYS.INTL(OFFSET(AQ$4,,-Sens),OFFSET(AQ$4,,-Sens),Chômés)))),IF(OR(AQ$4=Tout_JF_P,NOT(NETWORKDAYS.INTL(AQ$4,AQ$4,Chômés))),"*",Montant),
"")))))),"")</f>
        <v/>
      </c>
      <c r="AR39" s="62" t="str">
        <f t="array" aca="1" ref="AR39" ca="1">IFERROR(IF(AR$4&lt;$D39,"",
IF(AR$4&gt;La_Dernière_Opération,"",
IF(AR$4=La_Dernière_Opération,Montant,
IF(AR$4=$D39,IF(OR(AR$4=Tout_JF_P,NOT(NETWORKDAYS.INTL(AR$4,AR$4,Chômés))),"*",Montant),
IF(_T_E=AR$4,IF(OR(AR$4=Tout_JF_P,NOT(NETWORKDAYS.INTL(AR$4,AR$4,Chômés))),"*",Montant),
IF(AND(OFFSET(AR39,,-Sens)&lt;&gt;"",OR(OFFSET(AR$4,,-Sens)=Tout_JF_P,NOT(NETWORKDAYS.INTL(OFFSET(AR$4,,-Sens),OFFSET(AR$4,,-Sens),Chômés)))),IF(OR(AR$4=Tout_JF_P,NOT(NETWORKDAYS.INTL(AR$4,AR$4,Chômés))),"*",Montant),
"")))))),"")</f>
        <v/>
      </c>
      <c r="AS39" s="62" t="str">
        <f t="array" aca="1" ref="AS39" ca="1">IFERROR(IF(AS$4&lt;$D39,"",
IF(AS$4&gt;La_Dernière_Opération,"",
IF(AS$4=La_Dernière_Opération,Montant,
IF(AS$4=$D39,IF(OR(AS$4=Tout_JF_P,NOT(NETWORKDAYS.INTL(AS$4,AS$4,Chômés))),"*",Montant),
IF(_T_E=AS$4,IF(OR(AS$4=Tout_JF_P,NOT(NETWORKDAYS.INTL(AS$4,AS$4,Chômés))),"*",Montant),
IF(AND(OFFSET(AS39,,-Sens)&lt;&gt;"",OR(OFFSET(AS$4,,-Sens)=Tout_JF_P,NOT(NETWORKDAYS.INTL(OFFSET(AS$4,,-Sens),OFFSET(AS$4,,-Sens),Chômés)))),IF(OR(AS$4=Tout_JF_P,NOT(NETWORKDAYS.INTL(AS$4,AS$4,Chômés))),"*",Montant),
"")))))),"")</f>
        <v/>
      </c>
      <c r="AT39" s="62" t="str">
        <f t="array" aca="1" ref="AT39" ca="1">IFERROR(IF(AT$4&lt;$D39,"",
IF(AT$4&gt;La_Dernière_Opération,"",
IF(AT$4=La_Dernière_Opération,Montant,
IF(AT$4=$D39,IF(OR(AT$4=Tout_JF_P,NOT(NETWORKDAYS.INTL(AT$4,AT$4,Chômés))),"*",Montant),
IF(_T_E=AT$4,IF(OR(AT$4=Tout_JF_P,NOT(NETWORKDAYS.INTL(AT$4,AT$4,Chômés))),"*",Montant),
IF(AND(OFFSET(AT39,,-Sens)&lt;&gt;"",OR(OFFSET(AT$4,,-Sens)=Tout_JF_P,NOT(NETWORKDAYS.INTL(OFFSET(AT$4,,-Sens),OFFSET(AT$4,,-Sens),Chômés)))),IF(OR(AT$4=Tout_JF_P,NOT(NETWORKDAYS.INTL(AT$4,AT$4,Chômés))),"*",Montant),
"")))))),"")</f>
        <v/>
      </c>
      <c r="AU39" s="62" t="str">
        <f t="array" aca="1" ref="AU39" ca="1">IFERROR(IF(AU$4&lt;$D39,"",
IF(AU$4&gt;La_Dernière_Opération,"",
IF(AU$4=La_Dernière_Opération,Montant,
IF(AU$4=$D39,IF(OR(AU$4=Tout_JF_P,NOT(NETWORKDAYS.INTL(AU$4,AU$4,Chômés))),"*",Montant),
IF(_T_E=AU$4,IF(OR(AU$4=Tout_JF_P,NOT(NETWORKDAYS.INTL(AU$4,AU$4,Chômés))),"*",Montant),
IF(AND(OFFSET(AU39,,-Sens)&lt;&gt;"",OR(OFFSET(AU$4,,-Sens)=Tout_JF_P,NOT(NETWORKDAYS.INTL(OFFSET(AU$4,,-Sens),OFFSET(AU$4,,-Sens),Chômés)))),IF(OR(AU$4=Tout_JF_P,NOT(NETWORKDAYS.INTL(AU$4,AU$4,Chômés))),"*",Montant),
"")))))),"")</f>
        <v/>
      </c>
      <c r="AV39" s="62" t="str">
        <f t="array" aca="1" ref="AV39" ca="1">IFERROR(IF(AV$4&lt;$D39,"",
IF(AV$4&gt;La_Dernière_Opération,"",
IF(AV$4=La_Dernière_Opération,Montant,
IF(AV$4=$D39,IF(OR(AV$4=Tout_JF_P,NOT(NETWORKDAYS.INTL(AV$4,AV$4,Chômés))),"*",Montant),
IF(_T_E=AV$4,IF(OR(AV$4=Tout_JF_P,NOT(NETWORKDAYS.INTL(AV$4,AV$4,Chômés))),"*",Montant),
IF(AND(OFFSET(AV39,,-Sens)&lt;&gt;"",OR(OFFSET(AV$4,,-Sens)=Tout_JF_P,NOT(NETWORKDAYS.INTL(OFFSET(AV$4,,-Sens),OFFSET(AV$4,,-Sens),Chômés)))),IF(OR(AV$4=Tout_JF_P,NOT(NETWORKDAYS.INTL(AV$4,AV$4,Chômés))),"*",Montant),
"")))))),"")</f>
        <v/>
      </c>
      <c r="AW39" s="62" t="str">
        <f t="array" aca="1" ref="AW39" ca="1">IFERROR(IF(AW$4&lt;$D39,"",
IF(AW$4&gt;La_Dernière_Opération,"",
IF(AW$4=La_Dernière_Opération,Montant,
IF(AW$4=$D39,IF(OR(AW$4=Tout_JF_P,NOT(NETWORKDAYS.INTL(AW$4,AW$4,Chômés))),"*",Montant),
IF(_T_E=AW$4,IF(OR(AW$4=Tout_JF_P,NOT(NETWORKDAYS.INTL(AW$4,AW$4,Chômés))),"*",Montant),
IF(AND(OFFSET(AW39,,-Sens)&lt;&gt;"",OR(OFFSET(AW$4,,-Sens)=Tout_JF_P,NOT(NETWORKDAYS.INTL(OFFSET(AW$4,,-Sens),OFFSET(AW$4,,-Sens),Chômés)))),IF(OR(AW$4=Tout_JF_P,NOT(NETWORKDAYS.INTL(AW$4,AW$4,Chômés))),"*",Montant),
"")))))),"")</f>
        <v/>
      </c>
      <c r="AX39" s="62" t="str">
        <f t="array" aca="1" ref="AX39" ca="1">IFERROR(IF(AX$4&lt;$D39,"",
IF(AX$4&gt;La_Dernière_Opération,"",
IF(AX$4=La_Dernière_Opération,Montant,
IF(AX$4=$D39,IF(OR(AX$4=Tout_JF_P,NOT(NETWORKDAYS.INTL(AX$4,AX$4,Chômés))),"*",Montant),
IF(_T_E=AX$4,IF(OR(AX$4=Tout_JF_P,NOT(NETWORKDAYS.INTL(AX$4,AX$4,Chômés))),"*",Montant),
IF(AND(OFFSET(AX39,,-Sens)&lt;&gt;"",OR(OFFSET(AX$4,,-Sens)=Tout_JF_P,NOT(NETWORKDAYS.INTL(OFFSET(AX$4,,-Sens),OFFSET(AX$4,,-Sens),Chômés)))),IF(OR(AX$4=Tout_JF_P,NOT(NETWORKDAYS.INTL(AX$4,AX$4,Chômés))),"*",Montant),
"")))))),"")</f>
        <v/>
      </c>
    </row>
    <row r="40" spans="1:50" ht="26.25" x14ac:dyDescent="0.25">
      <c r="A40" s="63" t="s">
        <v>147</v>
      </c>
      <c r="B40" s="44" t="s">
        <v>168</v>
      </c>
      <c r="C40" s="35"/>
      <c r="D40" s="56">
        <v>43832</v>
      </c>
      <c r="E40" s="30" t="s">
        <v>54</v>
      </c>
      <c r="F40" s="30">
        <v>10000</v>
      </c>
      <c r="G40" s="35"/>
      <c r="H40" s="56">
        <f t="array" aca="1" ref="H40" ca="1">IF(OR($D40=Fériés,$D40=Ponts,NOT(NETWORKDAYS.INTL($D40,$D40,Chômés))),"Erreur de",IF($D40="","Absence de",IFERROR(
IF($I40="Terminé","Opération",
IF(TODAY()&lt;=$D40,$D40,
IF($I40&lt;WORKDAY.INTL(Prochaine_Echéance,IF(OR(WORKDAY.INTL(Prochaine_Echéance,0,Chômés,Tout_JF_P)=Tout_JF_P),1,0)*Sens,Chômés,Tout_JF_P),
$I40,
WORKDAY.INTL(Prochaine_Echéance,IF(OR(WORKDAY.INTL(Prochaine_Echéance,0,Chômés,Tout_JF_P)=Tout_JF_P),1,0)*Sens,Chômés,Tout_JF_P))
)),
IF($D40="","Absence de","Erreur de"))))</f>
        <v>43923</v>
      </c>
      <c r="I40" s="60" t="str">
        <f t="array" aca="1" ref="I40" ca="1">IF(OR($D40=Fériés,$D40=Ponts,NOT(NETWORKDAYS.INTL($D40,$D40,Chômés))),"date de début",IFERROR(
IF(La_Dernière_Opération&gt;EDATE($D40,100),"Perpétuel",
IF(La_Dernière_Opération&lt;TODAY(),"Terminé",La_Dernière_Opération)),IF(AND(ISNUMBER($D40),$E40=""),"périodicité","date de début")))</f>
        <v>Perpétuel</v>
      </c>
      <c r="J40" s="40" t="str">
        <f t="array" aca="1" ref="J40" ca="1">IFERROR(IF(J$4&lt;$D40,"",
IF(J$4&gt;La_Dernière_Opération,"",
IF(J$4=La_Dernière_Opération,Montant,
IF(J$4=$D40,IF(OR(J$4=Tout_JF_P,NOT(NETWORKDAYS.INTL(J$4,J$4,Chômés))),"*",Montant),
IF(_T_E=J$4,IF(OR(J$4=Tout_JF_P,NOT(NETWORKDAYS.INTL(J$4,J$4,Chômés))),"*",Montant),
IF(AND(OFFSET(J40,,-Sens)&lt;&gt;"",OR(OFFSET(J$4,,-Sens)=Tout_JF_P,NOT(NETWORKDAYS.INTL(OFFSET(J$4,,-Sens),OFFSET(J$4,,-Sens),Chômés)))),IF(OR(J$4=Tout_JF_P,NOT(NETWORKDAYS.INTL(J$4,J$4,Chômés))),"*",Montant),
"")))))),"")</f>
        <v/>
      </c>
      <c r="K40" s="40" t="str">
        <f t="array" aca="1" ref="K40" ca="1">IFERROR(IF(K$4&lt;$D40,"",
IF(K$4&gt;La_Dernière_Opération,"",
IF(K$4=La_Dernière_Opération,Montant,
IF(K$4=$D40,IF(OR(K$4=Tout_JF_P,NOT(NETWORKDAYS.INTL(K$4,K$4,Chômés))),"*",Montant),
IF(_T_E=K$4,IF(OR(K$4=Tout_JF_P,NOT(NETWORKDAYS.INTL(K$4,K$4,Chômés))),"*",Montant),
IF(AND(OFFSET(K40,,-Sens)&lt;&gt;"",OR(OFFSET(K$4,,-Sens)=Tout_JF_P,NOT(NETWORKDAYS.INTL(OFFSET(K$4,,-Sens),OFFSET(K$4,,-Sens),Chômés)))),IF(OR(K$4=Tout_JF_P,NOT(NETWORKDAYS.INTL(K$4,K$4,Chômés))),"*",Montant),
"")))))),"")</f>
        <v/>
      </c>
      <c r="L40" s="40" t="str">
        <f t="array" aca="1" ref="L40" ca="1">IFERROR(IF(L$4&lt;$D40,"",
IF(L$4&gt;La_Dernière_Opération,"",
IF(L$4=La_Dernière_Opération,Montant,
IF(L$4=$D40,IF(OR(L$4=Tout_JF_P,NOT(NETWORKDAYS.INTL(L$4,L$4,Chômés))),"*",Montant),
IF(_T_E=L$4,IF(OR(L$4=Tout_JF_P,NOT(NETWORKDAYS.INTL(L$4,L$4,Chômés))),"*",Montant),
IF(AND(OFFSET(L40,,-Sens)&lt;&gt;"",OR(OFFSET(L$4,,-Sens)=Tout_JF_P,NOT(NETWORKDAYS.INTL(OFFSET(L$4,,-Sens),OFFSET(L$4,,-Sens),Chômés)))),IF(OR(L$4=Tout_JF_P,NOT(NETWORKDAYS.INTL(L$4,L$4,Chômés))),"*",Montant),
"")))))),"")</f>
        <v/>
      </c>
      <c r="M40" s="40" t="str">
        <f t="array" aca="1" ref="M40" ca="1">IFERROR(IF(M$4&lt;$D40,"",
IF(M$4&gt;La_Dernière_Opération,"",
IF(M$4=La_Dernière_Opération,Montant,
IF(M$4=$D40,IF(OR(M$4=Tout_JF_P,NOT(NETWORKDAYS.INTL(M$4,M$4,Chômés))),"*",Montant),
IF(_T_E=M$4,IF(OR(M$4=Tout_JF_P,NOT(NETWORKDAYS.INTL(M$4,M$4,Chômés))),"*",Montant),
IF(AND(OFFSET(M40,,-Sens)&lt;&gt;"",OR(OFFSET(M$4,,-Sens)=Tout_JF_P,NOT(NETWORKDAYS.INTL(OFFSET(M$4,,-Sens),OFFSET(M$4,,-Sens),Chômés)))),IF(OR(M$4=Tout_JF_P,NOT(NETWORKDAYS.INTL(M$4,M$4,Chômés))),"*",Montant),
"")))))),"")</f>
        <v/>
      </c>
      <c r="N40" s="40" t="str">
        <f t="array" aca="1" ref="N40" ca="1">IFERROR(IF(N$4&lt;$D40,"",
IF(N$4&gt;La_Dernière_Opération,"",
IF(N$4=La_Dernière_Opération,Montant,
IF(N$4=$D40,IF(OR(N$4=Tout_JF_P,NOT(NETWORKDAYS.INTL(N$4,N$4,Chômés))),"*",Montant),
IF(_T_E=N$4,IF(OR(N$4=Tout_JF_P,NOT(NETWORKDAYS.INTL(N$4,N$4,Chômés))),"*",Montant),
IF(AND(OFFSET(N40,,-Sens)&lt;&gt;"",OR(OFFSET(N$4,,-Sens)=Tout_JF_P,NOT(NETWORKDAYS.INTL(OFFSET(N$4,,-Sens),OFFSET(N$4,,-Sens),Chômés)))),IF(OR(N$4=Tout_JF_P,NOT(NETWORKDAYS.INTL(N$4,N$4,Chômés))),"*",Montant),
"")))))),"")</f>
        <v/>
      </c>
      <c r="O40" s="40" t="str">
        <f t="array" aca="1" ref="O40" ca="1">IFERROR(IF(O$4&lt;$D40,"",
IF(O$4&gt;La_Dernière_Opération,"",
IF(O$4=La_Dernière_Opération,Montant,
IF(O$4=$D40,IF(OR(O$4=Tout_JF_P,NOT(NETWORKDAYS.INTL(O$4,O$4,Chômés))),"*",Montant),
IF(_T_E=O$4,IF(OR(O$4=Tout_JF_P,NOT(NETWORKDAYS.INTL(O$4,O$4,Chômés))),"*",Montant),
IF(AND(OFFSET(O40,,-Sens)&lt;&gt;"",OR(OFFSET(O$4,,-Sens)=Tout_JF_P,NOT(NETWORKDAYS.INTL(OFFSET(O$4,,-Sens),OFFSET(O$4,,-Sens),Chômés)))),IF(OR(O$4=Tout_JF_P,NOT(NETWORKDAYS.INTL(O$4,O$4,Chômés))),"*",Montant),
"")))))),"")</f>
        <v/>
      </c>
      <c r="P40" s="40" t="str">
        <f t="array" aca="1" ref="P40" ca="1">IFERROR(IF(P$4&lt;$D40,"",
IF(P$4&gt;La_Dernière_Opération,"",
IF(P$4=La_Dernière_Opération,Montant,
IF(P$4=$D40,IF(OR(P$4=Tout_JF_P,NOT(NETWORKDAYS.INTL(P$4,P$4,Chômés))),"*",Montant),
IF(_T_E=P$4,IF(OR(P$4=Tout_JF_P,NOT(NETWORKDAYS.INTL(P$4,P$4,Chômés))),"*",Montant),
IF(AND(OFFSET(P40,,-Sens)&lt;&gt;"",OR(OFFSET(P$4,,-Sens)=Tout_JF_P,NOT(NETWORKDAYS.INTL(OFFSET(P$4,,-Sens),OFFSET(P$4,,-Sens),Chômés)))),IF(OR(P$4=Tout_JF_P,NOT(NETWORKDAYS.INTL(P$4,P$4,Chômés))),"*",Montant),
"")))))),"")</f>
        <v/>
      </c>
      <c r="Q40" s="40" t="str">
        <f t="array" aca="1" ref="Q40" ca="1">IFERROR(IF(Q$4&lt;$D40,"",
IF(Q$4&gt;La_Dernière_Opération,"",
IF(Q$4=La_Dernière_Opération,Montant,
IF(Q$4=$D40,IF(OR(Q$4=Tout_JF_P,NOT(NETWORKDAYS.INTL(Q$4,Q$4,Chômés))),"*",Montant),
IF(_T_E=Q$4,IF(OR(Q$4=Tout_JF_P,NOT(NETWORKDAYS.INTL(Q$4,Q$4,Chômés))),"*",Montant),
IF(AND(OFFSET(Q40,,-Sens)&lt;&gt;"",OR(OFFSET(Q$4,,-Sens)=Tout_JF_P,NOT(NETWORKDAYS.INTL(OFFSET(Q$4,,-Sens),OFFSET(Q$4,,-Sens),Chômés)))),IF(OR(Q$4=Tout_JF_P,NOT(NETWORKDAYS.INTL(Q$4,Q$4,Chômés))),"*",Montant),
"")))))),"")</f>
        <v/>
      </c>
      <c r="R40" s="62" t="str">
        <f t="array" aca="1" ref="R40" ca="1">IFERROR(IF(R$4&lt;$D40,"",
IF(R$4&gt;La_Dernière_Opération,"",
IF(R$4=La_Dernière_Opération,Montant,
IF(R$4=$D40,IF(OR(R$4=Tout_JF_P,NOT(NETWORKDAYS.INTL(R$4,R$4,Chômés))),"*",Montant),
IF(_T_E=R$4,IF(OR(R$4=Tout_JF_P,NOT(NETWORKDAYS.INTL(R$4,R$4,Chômés))),"*",Montant),
IF(AND(OFFSET(R40,,-Sens)&lt;&gt;"",OR(OFFSET(R$4,,-Sens)=Tout_JF_P,NOT(NETWORKDAYS.INTL(OFFSET(R$4,,-Sens),OFFSET(R$4,,-Sens),Chômés)))),IF(OR(R$4=Tout_JF_P,NOT(NETWORKDAYS.INTL(R$4,R$4,Chômés))),"*",Montant),
"")))))),"")</f>
        <v/>
      </c>
      <c r="S40" s="62" t="str">
        <f t="array" aca="1" ref="S40" ca="1">IFERROR(IF(S$4&lt;$D40,"",
IF(S$4&gt;La_Dernière_Opération,"",
IF(S$4=La_Dernière_Opération,Montant,
IF(S$4=$D40,IF(OR(S$4=Tout_JF_P,NOT(NETWORKDAYS.INTL(S$4,S$4,Chômés))),"*",Montant),
IF(_T_E=S$4,IF(OR(S$4=Tout_JF_P,NOT(NETWORKDAYS.INTL(S$4,S$4,Chômés))),"*",Montant),
IF(AND(OFFSET(S40,,-Sens)&lt;&gt;"",OR(OFFSET(S$4,,-Sens)=Tout_JF_P,NOT(NETWORKDAYS.INTL(OFFSET(S$4,,-Sens),OFFSET(S$4,,-Sens),Chômés)))),IF(OR(S$4=Tout_JF_P,NOT(NETWORKDAYS.INTL(S$4,S$4,Chômés))),"*",Montant),
"")))))),"")</f>
        <v/>
      </c>
      <c r="T40" s="62" t="str">
        <f t="array" aca="1" ref="T40" ca="1">IFERROR(IF(T$4&lt;$D40,"",
IF(T$4&gt;La_Dernière_Opération,"",
IF(T$4=La_Dernière_Opération,Montant,
IF(T$4=$D40,IF(OR(T$4=Tout_JF_P,NOT(NETWORKDAYS.INTL(T$4,T$4,Chômés))),"*",Montant),
IF(_T_E=T$4,IF(OR(T$4=Tout_JF_P,NOT(NETWORKDAYS.INTL(T$4,T$4,Chômés))),"*",Montant),
IF(AND(OFFSET(T40,,-Sens)&lt;&gt;"",OR(OFFSET(T$4,,-Sens)=Tout_JF_P,NOT(NETWORKDAYS.INTL(OFFSET(T$4,,-Sens),OFFSET(T$4,,-Sens),Chômés)))),IF(OR(T$4=Tout_JF_P,NOT(NETWORKDAYS.INTL(T$4,T$4,Chômés))),"*",Montant),
"")))))),"")</f>
        <v/>
      </c>
      <c r="U40" s="62" t="str">
        <f t="array" aca="1" ref="U40" ca="1">IFERROR(IF(U$4&lt;$D40,"",
IF(U$4&gt;La_Dernière_Opération,"",
IF(U$4=La_Dernière_Opération,Montant,
IF(U$4=$D40,IF(OR(U$4=Tout_JF_P,NOT(NETWORKDAYS.INTL(U$4,U$4,Chômés))),"*",Montant),
IF(_T_E=U$4,IF(OR(U$4=Tout_JF_P,NOT(NETWORKDAYS.INTL(U$4,U$4,Chômés))),"*",Montant),
IF(AND(OFFSET(U40,,-Sens)&lt;&gt;"",OR(OFFSET(U$4,,-Sens)=Tout_JF_P,NOT(NETWORKDAYS.INTL(OFFSET(U$4,,-Sens),OFFSET(U$4,,-Sens),Chômés)))),IF(OR(U$4=Tout_JF_P,NOT(NETWORKDAYS.INTL(U$4,U$4,Chômés))),"*",Montant),
"")))))),"")</f>
        <v/>
      </c>
      <c r="V40" s="62" t="str">
        <f t="array" aca="1" ref="V40" ca="1">IFERROR(IF(V$4&lt;$D40,"",
IF(V$4&gt;La_Dernière_Opération,"",
IF(V$4=La_Dernière_Opération,Montant,
IF(V$4=$D40,IF(OR(V$4=Tout_JF_P,NOT(NETWORKDAYS.INTL(V$4,V$4,Chômés))),"*",Montant),
IF(_T_E=V$4,IF(OR(V$4=Tout_JF_P,NOT(NETWORKDAYS.INTL(V$4,V$4,Chômés))),"*",Montant),
IF(AND(OFFSET(V40,,-Sens)&lt;&gt;"",OR(OFFSET(V$4,,-Sens)=Tout_JF_P,NOT(NETWORKDAYS.INTL(OFFSET(V$4,,-Sens),OFFSET(V$4,,-Sens),Chômés)))),IF(OR(V$4=Tout_JF_P,NOT(NETWORKDAYS.INTL(V$4,V$4,Chômés))),"*",Montant),
"")))))),"")</f>
        <v/>
      </c>
      <c r="W40" s="62" t="str">
        <f t="array" aca="1" ref="W40" ca="1">IFERROR(IF(W$4&lt;$D40,"",
IF(W$4&gt;La_Dernière_Opération,"",
IF(W$4=La_Dernière_Opération,Montant,
IF(W$4=$D40,IF(OR(W$4=Tout_JF_P,NOT(NETWORKDAYS.INTL(W$4,W$4,Chômés))),"*",Montant),
IF(_T_E=W$4,IF(OR(W$4=Tout_JF_P,NOT(NETWORKDAYS.INTL(W$4,W$4,Chômés))),"*",Montant),
IF(AND(OFFSET(W40,,-Sens)&lt;&gt;"",OR(OFFSET(W$4,,-Sens)=Tout_JF_P,NOT(NETWORKDAYS.INTL(OFFSET(W$4,,-Sens),OFFSET(W$4,,-Sens),Chômés)))),IF(OR(W$4=Tout_JF_P,NOT(NETWORKDAYS.INTL(W$4,W$4,Chômés))),"*",Montant),
"")))))),"")</f>
        <v/>
      </c>
      <c r="X40" s="62" t="str">
        <f t="array" aca="1" ref="X40" ca="1">IFERROR(IF(X$4&lt;$D40,"",
IF(X$4&gt;La_Dernière_Opération,"",
IF(X$4=La_Dernière_Opération,Montant,
IF(X$4=$D40,IF(OR(X$4=Tout_JF_P,NOT(NETWORKDAYS.INTL(X$4,X$4,Chômés))),"*",Montant),
IF(_T_E=X$4,IF(OR(X$4=Tout_JF_P,NOT(NETWORKDAYS.INTL(X$4,X$4,Chômés))),"*",Montant),
IF(AND(OFFSET(X40,,-Sens)&lt;&gt;"",OR(OFFSET(X$4,,-Sens)=Tout_JF_P,NOT(NETWORKDAYS.INTL(OFFSET(X$4,,-Sens),OFFSET(X$4,,-Sens),Chômés)))),IF(OR(X$4=Tout_JF_P,NOT(NETWORKDAYS.INTL(X$4,X$4,Chômés))),"*",Montant),
"")))))),"")</f>
        <v/>
      </c>
      <c r="Y40" s="62" t="str">
        <f t="array" aca="1" ref="Y40" ca="1">IFERROR(IF(Y$4&lt;$D40,"",
IF(Y$4&gt;La_Dernière_Opération,"",
IF(Y$4=La_Dernière_Opération,Montant,
IF(Y$4=$D40,IF(OR(Y$4=Tout_JF_P,NOT(NETWORKDAYS.INTL(Y$4,Y$4,Chômés))),"*",Montant),
IF(_T_E=Y$4,IF(OR(Y$4=Tout_JF_P,NOT(NETWORKDAYS.INTL(Y$4,Y$4,Chômés))),"*",Montant),
IF(AND(OFFSET(Y40,,-Sens)&lt;&gt;"",OR(OFFSET(Y$4,,-Sens)=Tout_JF_P,NOT(NETWORKDAYS.INTL(OFFSET(Y$4,,-Sens),OFFSET(Y$4,,-Sens),Chômés)))),IF(OR(Y$4=Tout_JF_P,NOT(NETWORKDAYS.INTL(Y$4,Y$4,Chômés))),"*",Montant),
"")))))),"")</f>
        <v/>
      </c>
      <c r="Z40" s="62" t="str">
        <f t="array" aca="1" ref="Z40" ca="1">IFERROR(IF(Z$4&lt;$D40,"",
IF(Z$4&gt;La_Dernière_Opération,"",
IF(Z$4=La_Dernière_Opération,Montant,
IF(Z$4=$D40,IF(OR(Z$4=Tout_JF_P,NOT(NETWORKDAYS.INTL(Z$4,Z$4,Chômés))),"*",Montant),
IF(_T_E=Z$4,IF(OR(Z$4=Tout_JF_P,NOT(NETWORKDAYS.INTL(Z$4,Z$4,Chômés))),"*",Montant),
IF(AND(OFFSET(Z40,,-Sens)&lt;&gt;"",OR(OFFSET(Z$4,,-Sens)=Tout_JF_P,NOT(NETWORKDAYS.INTL(OFFSET(Z$4,,-Sens),OFFSET(Z$4,,-Sens),Chômés)))),IF(OR(Z$4=Tout_JF_P,NOT(NETWORKDAYS.INTL(Z$4,Z$4,Chômés))),"*",Montant),
"")))))),"")</f>
        <v/>
      </c>
      <c r="AA40" s="62" t="str">
        <f t="array" aca="1" ref="AA40" ca="1">IFERROR(IF(AA$4&lt;$D40,"",
IF(AA$4&gt;La_Dernière_Opération,"",
IF(AA$4=La_Dernière_Opération,Montant,
IF(AA$4=$D40,IF(OR(AA$4=Tout_JF_P,NOT(NETWORKDAYS.INTL(AA$4,AA$4,Chômés))),"*",Montant),
IF(_T_E=AA$4,IF(OR(AA$4=Tout_JF_P,NOT(NETWORKDAYS.INTL(AA$4,AA$4,Chômés))),"*",Montant),
IF(AND(OFFSET(AA40,,-Sens)&lt;&gt;"",OR(OFFSET(AA$4,,-Sens)=Tout_JF_P,NOT(NETWORKDAYS.INTL(OFFSET(AA$4,,-Sens),OFFSET(AA$4,,-Sens),Chômés)))),IF(OR(AA$4=Tout_JF_P,NOT(NETWORKDAYS.INTL(AA$4,AA$4,Chômés))),"*",Montant),
"")))))),"")</f>
        <v/>
      </c>
      <c r="AB40" s="62" t="str">
        <f t="array" aca="1" ref="AB40" ca="1">IFERROR(IF(AB$4&lt;$D40,"",
IF(AB$4&gt;La_Dernière_Opération,"",
IF(AB$4=La_Dernière_Opération,Montant,
IF(AB$4=$D40,IF(OR(AB$4=Tout_JF_P,NOT(NETWORKDAYS.INTL(AB$4,AB$4,Chômés))),"*",Montant),
IF(_T_E=AB$4,IF(OR(AB$4=Tout_JF_P,NOT(NETWORKDAYS.INTL(AB$4,AB$4,Chômés))),"*",Montant),
IF(AND(OFFSET(AB40,,-Sens)&lt;&gt;"",OR(OFFSET(AB$4,,-Sens)=Tout_JF_P,NOT(NETWORKDAYS.INTL(OFFSET(AB$4,,-Sens),OFFSET(AB$4,,-Sens),Chômés)))),IF(OR(AB$4=Tout_JF_P,NOT(NETWORKDAYS.INTL(AB$4,AB$4,Chômés))),"*",Montant),
"")))))),"")</f>
        <v/>
      </c>
      <c r="AC40" s="62" t="str">
        <f t="array" aca="1" ref="AC40" ca="1">IFERROR(IF(AC$4&lt;$D40,"",
IF(AC$4&gt;La_Dernière_Opération,"",
IF(AC$4=La_Dernière_Opération,Montant,
IF(AC$4=$D40,IF(OR(AC$4=Tout_JF_P,NOT(NETWORKDAYS.INTL(AC$4,AC$4,Chômés))),"*",Montant),
IF(_T_E=AC$4,IF(OR(AC$4=Tout_JF_P,NOT(NETWORKDAYS.INTL(AC$4,AC$4,Chômés))),"*",Montant),
IF(AND(OFFSET(AC40,,-Sens)&lt;&gt;"",OR(OFFSET(AC$4,,-Sens)=Tout_JF_P,NOT(NETWORKDAYS.INTL(OFFSET(AC$4,,-Sens),OFFSET(AC$4,,-Sens),Chômés)))),IF(OR(AC$4=Tout_JF_P,NOT(NETWORKDAYS.INTL(AC$4,AC$4,Chômés))),"*",Montant),
"")))))),"")</f>
        <v/>
      </c>
      <c r="AD40" s="62" t="str">
        <f t="array" aca="1" ref="AD40" ca="1">IFERROR(IF(AD$4&lt;$D40,"",
IF(AD$4&gt;La_Dernière_Opération,"",
IF(AD$4=La_Dernière_Opération,Montant,
IF(AD$4=$D40,IF(OR(AD$4=Tout_JF_P,NOT(NETWORKDAYS.INTL(AD$4,AD$4,Chômés))),"*",Montant),
IF(_T_E=AD$4,IF(OR(AD$4=Tout_JF_P,NOT(NETWORKDAYS.INTL(AD$4,AD$4,Chômés))),"*",Montant),
IF(AND(OFFSET(AD40,,-Sens)&lt;&gt;"",OR(OFFSET(AD$4,,-Sens)=Tout_JF_P,NOT(NETWORKDAYS.INTL(OFFSET(AD$4,,-Sens),OFFSET(AD$4,,-Sens),Chômés)))),IF(OR(AD$4=Tout_JF_P,NOT(NETWORKDAYS.INTL(AD$4,AD$4,Chômés))),"*",Montant),
"")))))),"")</f>
        <v/>
      </c>
      <c r="AE40" s="62" t="str">
        <f t="array" aca="1" ref="AE40" ca="1">IFERROR(IF(AE$4&lt;$D40,"",
IF(AE$4&gt;La_Dernière_Opération,"",
IF(AE$4=La_Dernière_Opération,Montant,
IF(AE$4=$D40,IF(OR(AE$4=Tout_JF_P,NOT(NETWORKDAYS.INTL(AE$4,AE$4,Chômés))),"*",Montant),
IF(_T_E=AE$4,IF(OR(AE$4=Tout_JF_P,NOT(NETWORKDAYS.INTL(AE$4,AE$4,Chômés))),"*",Montant),
IF(AND(OFFSET(AE40,,-Sens)&lt;&gt;"",OR(OFFSET(AE$4,,-Sens)=Tout_JF_P,NOT(NETWORKDAYS.INTL(OFFSET(AE$4,,-Sens),OFFSET(AE$4,,-Sens),Chômés)))),IF(OR(AE$4=Tout_JF_P,NOT(NETWORKDAYS.INTL(AE$4,AE$4,Chômés))),"*",Montant),
"")))))),"")</f>
        <v/>
      </c>
      <c r="AF40" s="62" t="str">
        <f t="array" aca="1" ref="AF40" ca="1">IFERROR(IF(AF$4&lt;$D40,"",
IF(AF$4&gt;La_Dernière_Opération,"",
IF(AF$4=La_Dernière_Opération,Montant,
IF(AF$4=$D40,IF(OR(AF$4=Tout_JF_P,NOT(NETWORKDAYS.INTL(AF$4,AF$4,Chômés))),"*",Montant),
IF(_T_E=AF$4,IF(OR(AF$4=Tout_JF_P,NOT(NETWORKDAYS.INTL(AF$4,AF$4,Chômés))),"*",Montant),
IF(AND(OFFSET(AF40,,-Sens)&lt;&gt;"",OR(OFFSET(AF$4,,-Sens)=Tout_JF_P,NOT(NETWORKDAYS.INTL(OFFSET(AF$4,,-Sens),OFFSET(AF$4,,-Sens),Chômés)))),IF(OR(AF$4=Tout_JF_P,NOT(NETWORKDAYS.INTL(AF$4,AF$4,Chômés))),"*",Montant),
"")))))),"")</f>
        <v/>
      </c>
      <c r="AG40" s="62" t="str">
        <f t="array" aca="1" ref="AG40" ca="1">IFERROR(IF(AG$4&lt;$D40,"",
IF(AG$4&gt;La_Dernière_Opération,"",
IF(AG$4=La_Dernière_Opération,Montant,
IF(AG$4=$D40,IF(OR(AG$4=Tout_JF_P,NOT(NETWORKDAYS.INTL(AG$4,AG$4,Chômés))),"*",Montant),
IF(_T_E=AG$4,IF(OR(AG$4=Tout_JF_P,NOT(NETWORKDAYS.INTL(AG$4,AG$4,Chômés))),"*",Montant),
IF(AND(OFFSET(AG40,,-Sens)&lt;&gt;"",OR(OFFSET(AG$4,,-Sens)=Tout_JF_P,NOT(NETWORKDAYS.INTL(OFFSET(AG$4,,-Sens),OFFSET(AG$4,,-Sens),Chômés)))),IF(OR(AG$4=Tout_JF_P,NOT(NETWORKDAYS.INTL(AG$4,AG$4,Chômés))),"*",Montant),
"")))))),"")</f>
        <v/>
      </c>
      <c r="AH40" s="62" t="str">
        <f t="array" aca="1" ref="AH40" ca="1">IFERROR(IF(AH$4&lt;$D40,"",
IF(AH$4&gt;La_Dernière_Opération,"",
IF(AH$4=La_Dernière_Opération,Montant,
IF(AH$4=$D40,IF(OR(AH$4=Tout_JF_P,NOT(NETWORKDAYS.INTL(AH$4,AH$4,Chômés))),"*",Montant),
IF(_T_E=AH$4,IF(OR(AH$4=Tout_JF_P,NOT(NETWORKDAYS.INTL(AH$4,AH$4,Chômés))),"*",Montant),
IF(AND(OFFSET(AH40,,-Sens)&lt;&gt;"",OR(OFFSET(AH$4,,-Sens)=Tout_JF_P,NOT(NETWORKDAYS.INTL(OFFSET(AH$4,,-Sens),OFFSET(AH$4,,-Sens),Chômés)))),IF(OR(AH$4=Tout_JF_P,NOT(NETWORKDAYS.INTL(AH$4,AH$4,Chômés))),"*",Montant),
"")))))),"")</f>
        <v/>
      </c>
      <c r="AI40" s="62" t="str">
        <f t="array" aca="1" ref="AI40" ca="1">IFERROR(IF(AI$4&lt;$D40,"",
IF(AI$4&gt;La_Dernière_Opération,"",
IF(AI$4=La_Dernière_Opération,Montant,
IF(AI$4=$D40,IF(OR(AI$4=Tout_JF_P,NOT(NETWORKDAYS.INTL(AI$4,AI$4,Chômés))),"*",Montant),
IF(_T_E=AI$4,IF(OR(AI$4=Tout_JF_P,NOT(NETWORKDAYS.INTL(AI$4,AI$4,Chômés))),"*",Montant),
IF(AND(OFFSET(AI40,,-Sens)&lt;&gt;"",OR(OFFSET(AI$4,,-Sens)=Tout_JF_P,NOT(NETWORKDAYS.INTL(OFFSET(AI$4,,-Sens),OFFSET(AI$4,,-Sens),Chômés)))),IF(OR(AI$4=Tout_JF_P,NOT(NETWORKDAYS.INTL(AI$4,AI$4,Chômés))),"*",Montant),
"")))))),"")</f>
        <v/>
      </c>
      <c r="AJ40" s="62" t="str">
        <f t="array" aca="1" ref="AJ40" ca="1">IFERROR(IF(AJ$4&lt;$D40,"",
IF(AJ$4&gt;La_Dernière_Opération,"",
IF(AJ$4=La_Dernière_Opération,Montant,
IF(AJ$4=$D40,IF(OR(AJ$4=Tout_JF_P,NOT(NETWORKDAYS.INTL(AJ$4,AJ$4,Chômés))),"*",Montant),
IF(_T_E=AJ$4,IF(OR(AJ$4=Tout_JF_P,NOT(NETWORKDAYS.INTL(AJ$4,AJ$4,Chômés))),"*",Montant),
IF(AND(OFFSET(AJ40,,-Sens)&lt;&gt;"",OR(OFFSET(AJ$4,,-Sens)=Tout_JF_P,NOT(NETWORKDAYS.INTL(OFFSET(AJ$4,,-Sens),OFFSET(AJ$4,,-Sens),Chômés)))),IF(OR(AJ$4=Tout_JF_P,NOT(NETWORKDAYS.INTL(AJ$4,AJ$4,Chômés))),"*",Montant),
"")))))),"")</f>
        <v/>
      </c>
      <c r="AK40" s="62" t="str">
        <f t="array" aca="1" ref="AK40" ca="1">IFERROR(IF(AK$4&lt;$D40,"",
IF(AK$4&gt;La_Dernière_Opération,"",
IF(AK$4=La_Dernière_Opération,Montant,
IF(AK$4=$D40,IF(OR(AK$4=Tout_JF_P,NOT(NETWORKDAYS.INTL(AK$4,AK$4,Chômés))),"*",Montant),
IF(_T_E=AK$4,IF(OR(AK$4=Tout_JF_P,NOT(NETWORKDAYS.INTL(AK$4,AK$4,Chômés))),"*",Montant),
IF(AND(OFFSET(AK40,,-Sens)&lt;&gt;"",OR(OFFSET(AK$4,,-Sens)=Tout_JF_P,NOT(NETWORKDAYS.INTL(OFFSET(AK$4,,-Sens),OFFSET(AK$4,,-Sens),Chômés)))),IF(OR(AK$4=Tout_JF_P,NOT(NETWORKDAYS.INTL(AK$4,AK$4,Chômés))),"*",Montant),
"")))))),"")</f>
        <v/>
      </c>
      <c r="AL40" s="62" t="str">
        <f t="array" aca="1" ref="AL40" ca="1">IFERROR(IF(AL$4&lt;$D40,"",
IF(AL$4&gt;La_Dernière_Opération,"",
IF(AL$4=La_Dernière_Opération,Montant,
IF(AL$4=$D40,IF(OR(AL$4=Tout_JF_P,NOT(NETWORKDAYS.INTL(AL$4,AL$4,Chômés))),"*",Montant),
IF(_T_E=AL$4,IF(OR(AL$4=Tout_JF_P,NOT(NETWORKDAYS.INTL(AL$4,AL$4,Chômés))),"*",Montant),
IF(AND(OFFSET(AL40,,-Sens)&lt;&gt;"",OR(OFFSET(AL$4,,-Sens)=Tout_JF_P,NOT(NETWORKDAYS.INTL(OFFSET(AL$4,,-Sens),OFFSET(AL$4,,-Sens),Chômés)))),IF(OR(AL$4=Tout_JF_P,NOT(NETWORKDAYS.INTL(AL$4,AL$4,Chômés))),"*",Montant),
"")))))),"")</f>
        <v/>
      </c>
      <c r="AM40" s="62" t="str">
        <f t="array" aca="1" ref="AM40" ca="1">IFERROR(IF(AM$4&lt;$D40,"",
IF(AM$4&gt;La_Dernière_Opération,"",
IF(AM$4=La_Dernière_Opération,Montant,
IF(AM$4=$D40,IF(OR(AM$4=Tout_JF_P,NOT(NETWORKDAYS.INTL(AM$4,AM$4,Chômés))),"*",Montant),
IF(_T_E=AM$4,IF(OR(AM$4=Tout_JF_P,NOT(NETWORKDAYS.INTL(AM$4,AM$4,Chômés))),"*",Montant),
IF(AND(OFFSET(AM40,,-Sens)&lt;&gt;"",OR(OFFSET(AM$4,,-Sens)=Tout_JF_P,NOT(NETWORKDAYS.INTL(OFFSET(AM$4,,-Sens),OFFSET(AM$4,,-Sens),Chômés)))),IF(OR(AM$4=Tout_JF_P,NOT(NETWORKDAYS.INTL(AM$4,AM$4,Chômés))),"*",Montant),
"")))))),"")</f>
        <v/>
      </c>
      <c r="AN40" s="62" t="str">
        <f t="array" aca="1" ref="AN40" ca="1">IFERROR(IF(AN$4&lt;$D40,"",
IF(AN$4&gt;La_Dernière_Opération,"",
IF(AN$4=La_Dernière_Opération,Montant,
IF(AN$4=$D40,IF(OR(AN$4=Tout_JF_P,NOT(NETWORKDAYS.INTL(AN$4,AN$4,Chômés))),"*",Montant),
IF(_T_E=AN$4,IF(OR(AN$4=Tout_JF_P,NOT(NETWORKDAYS.INTL(AN$4,AN$4,Chômés))),"*",Montant),
IF(AND(OFFSET(AN40,,-Sens)&lt;&gt;"",OR(OFFSET(AN$4,,-Sens)=Tout_JF_P,NOT(NETWORKDAYS.INTL(OFFSET(AN$4,,-Sens),OFFSET(AN$4,,-Sens),Chômés)))),IF(OR(AN$4=Tout_JF_P,NOT(NETWORKDAYS.INTL(AN$4,AN$4,Chômés))),"*",Montant),
"")))))),"")</f>
        <v/>
      </c>
      <c r="AO40" s="62" t="str">
        <f t="array" aca="1" ref="AO40" ca="1">IFERROR(IF(AO$4&lt;$D40,"",
IF(AO$4&gt;La_Dernière_Opération,"",
IF(AO$4=La_Dernière_Opération,Montant,
IF(AO$4=$D40,IF(OR(AO$4=Tout_JF_P,NOT(NETWORKDAYS.INTL(AO$4,AO$4,Chômés))),"*",Montant),
IF(_T_E=AO$4,IF(OR(AO$4=Tout_JF_P,NOT(NETWORKDAYS.INTL(AO$4,AO$4,Chômés))),"*",Montant),
IF(AND(OFFSET(AO40,,-Sens)&lt;&gt;"",OR(OFFSET(AO$4,,-Sens)=Tout_JF_P,NOT(NETWORKDAYS.INTL(OFFSET(AO$4,,-Sens),OFFSET(AO$4,,-Sens),Chômés)))),IF(OR(AO$4=Tout_JF_P,NOT(NETWORKDAYS.INTL(AO$4,AO$4,Chômés))),"*",Montant),
"")))))),"")</f>
        <v/>
      </c>
      <c r="AP40" s="62" t="str">
        <f t="array" aca="1" ref="AP40" ca="1">IFERROR(IF(AP$4&lt;$D40,"",
IF(AP$4&gt;La_Dernière_Opération,"",
IF(AP$4=La_Dernière_Opération,Montant,
IF(AP$4=$D40,IF(OR(AP$4=Tout_JF_P,NOT(NETWORKDAYS.INTL(AP$4,AP$4,Chômés))),"*",Montant),
IF(_T_E=AP$4,IF(OR(AP$4=Tout_JF_P,NOT(NETWORKDAYS.INTL(AP$4,AP$4,Chômés))),"*",Montant),
IF(AND(OFFSET(AP40,,-Sens)&lt;&gt;"",OR(OFFSET(AP$4,,-Sens)=Tout_JF_P,NOT(NETWORKDAYS.INTL(OFFSET(AP$4,,-Sens),OFFSET(AP$4,,-Sens),Chômés)))),IF(OR(AP$4=Tout_JF_P,NOT(NETWORKDAYS.INTL(AP$4,AP$4,Chômés))),"*",Montant),
"")))))),"")</f>
        <v/>
      </c>
      <c r="AQ40" s="62" t="str">
        <f t="array" aca="1" ref="AQ40" ca="1">IFERROR(IF(AQ$4&lt;$D40,"",
IF(AQ$4&gt;La_Dernière_Opération,"",
IF(AQ$4=La_Dernière_Opération,Montant,
IF(AQ$4=$D40,IF(OR(AQ$4=Tout_JF_P,NOT(NETWORKDAYS.INTL(AQ$4,AQ$4,Chômés))),"*",Montant),
IF(_T_E=AQ$4,IF(OR(AQ$4=Tout_JF_P,NOT(NETWORKDAYS.INTL(AQ$4,AQ$4,Chômés))),"*",Montant),
IF(AND(OFFSET(AQ40,,-Sens)&lt;&gt;"",OR(OFFSET(AQ$4,,-Sens)=Tout_JF_P,NOT(NETWORKDAYS.INTL(OFFSET(AQ$4,,-Sens),OFFSET(AQ$4,,-Sens),Chômés)))),IF(OR(AQ$4=Tout_JF_P,NOT(NETWORKDAYS.INTL(AQ$4,AQ$4,Chômés))),"*",Montant),
"")))))),"")</f>
        <v/>
      </c>
      <c r="AR40" s="62" t="str">
        <f t="array" aca="1" ref="AR40" ca="1">IFERROR(IF(AR$4&lt;$D40,"",
IF(AR$4&gt;La_Dernière_Opération,"",
IF(AR$4=La_Dernière_Opération,Montant,
IF(AR$4=$D40,IF(OR(AR$4=Tout_JF_P,NOT(NETWORKDAYS.INTL(AR$4,AR$4,Chômés))),"*",Montant),
IF(_T_E=AR$4,IF(OR(AR$4=Tout_JF_P,NOT(NETWORKDAYS.INTL(AR$4,AR$4,Chômés))),"*",Montant),
IF(AND(OFFSET(AR40,,-Sens)&lt;&gt;"",OR(OFFSET(AR$4,,-Sens)=Tout_JF_P,NOT(NETWORKDAYS.INTL(OFFSET(AR$4,,-Sens),OFFSET(AR$4,,-Sens),Chômés)))),IF(OR(AR$4=Tout_JF_P,NOT(NETWORKDAYS.INTL(AR$4,AR$4,Chômés))),"*",Montant),
"")))))),"")</f>
        <v/>
      </c>
      <c r="AS40" s="62" t="str">
        <f t="array" aca="1" ref="AS40" ca="1">IFERROR(IF(AS$4&lt;$D40,"",
IF(AS$4&gt;La_Dernière_Opération,"",
IF(AS$4=La_Dernière_Opération,Montant,
IF(AS$4=$D40,IF(OR(AS$4=Tout_JF_P,NOT(NETWORKDAYS.INTL(AS$4,AS$4,Chômés))),"*",Montant),
IF(_T_E=AS$4,IF(OR(AS$4=Tout_JF_P,NOT(NETWORKDAYS.INTL(AS$4,AS$4,Chômés))),"*",Montant),
IF(AND(OFFSET(AS40,,-Sens)&lt;&gt;"",OR(OFFSET(AS$4,,-Sens)=Tout_JF_P,NOT(NETWORKDAYS.INTL(OFFSET(AS$4,,-Sens),OFFSET(AS$4,,-Sens),Chômés)))),IF(OR(AS$4=Tout_JF_P,NOT(NETWORKDAYS.INTL(AS$4,AS$4,Chômés))),"*",Montant),
"")))))),"")</f>
        <v/>
      </c>
      <c r="AT40" s="62" t="str">
        <f t="array" aca="1" ref="AT40" ca="1">IFERROR(IF(AT$4&lt;$D40,"",
IF(AT$4&gt;La_Dernière_Opération,"",
IF(AT$4=La_Dernière_Opération,Montant,
IF(AT$4=$D40,IF(OR(AT$4=Tout_JF_P,NOT(NETWORKDAYS.INTL(AT$4,AT$4,Chômés))),"*",Montant),
IF(_T_E=AT$4,IF(OR(AT$4=Tout_JF_P,NOT(NETWORKDAYS.INTL(AT$4,AT$4,Chômés))),"*",Montant),
IF(AND(OFFSET(AT40,,-Sens)&lt;&gt;"",OR(OFFSET(AT$4,,-Sens)=Tout_JF_P,NOT(NETWORKDAYS.INTL(OFFSET(AT$4,,-Sens),OFFSET(AT$4,,-Sens),Chômés)))),IF(OR(AT$4=Tout_JF_P,NOT(NETWORKDAYS.INTL(AT$4,AT$4,Chômés))),"*",Montant),
"")))))),"")</f>
        <v/>
      </c>
      <c r="AU40" s="62" t="str">
        <f t="array" aca="1" ref="AU40" ca="1">IFERROR(IF(AU$4&lt;$D40,"",
IF(AU$4&gt;La_Dernière_Opération,"",
IF(AU$4=La_Dernière_Opération,Montant,
IF(AU$4=$D40,IF(OR(AU$4=Tout_JF_P,NOT(NETWORKDAYS.INTL(AU$4,AU$4,Chômés))),"*",Montant),
IF(_T_E=AU$4,IF(OR(AU$4=Tout_JF_P,NOT(NETWORKDAYS.INTL(AU$4,AU$4,Chômés))),"*",Montant),
IF(AND(OFFSET(AU40,,-Sens)&lt;&gt;"",OR(OFFSET(AU$4,,-Sens)=Tout_JF_P,NOT(NETWORKDAYS.INTL(OFFSET(AU$4,,-Sens),OFFSET(AU$4,,-Sens),Chômés)))),IF(OR(AU$4=Tout_JF_P,NOT(NETWORKDAYS.INTL(AU$4,AU$4,Chômés))),"*",Montant),
"")))))),"")</f>
        <v/>
      </c>
      <c r="AV40" s="62" t="str">
        <f t="array" aca="1" ref="AV40" ca="1">IFERROR(IF(AV$4&lt;$D40,"",
IF(AV$4&gt;La_Dernière_Opération,"",
IF(AV$4=La_Dernière_Opération,Montant,
IF(AV$4=$D40,IF(OR(AV$4=Tout_JF_P,NOT(NETWORKDAYS.INTL(AV$4,AV$4,Chômés))),"*",Montant),
IF(_T_E=AV$4,IF(OR(AV$4=Tout_JF_P,NOT(NETWORKDAYS.INTL(AV$4,AV$4,Chômés))),"*",Montant),
IF(AND(OFFSET(AV40,,-Sens)&lt;&gt;"",OR(OFFSET(AV$4,,-Sens)=Tout_JF_P,NOT(NETWORKDAYS.INTL(OFFSET(AV$4,,-Sens),OFFSET(AV$4,,-Sens),Chômés)))),IF(OR(AV$4=Tout_JF_P,NOT(NETWORKDAYS.INTL(AV$4,AV$4,Chômés))),"*",Montant),
"")))))),"")</f>
        <v/>
      </c>
      <c r="AW40" s="62" t="str">
        <f t="array" aca="1" ref="AW40" ca="1">IFERROR(IF(AW$4&lt;$D40,"",
IF(AW$4&gt;La_Dernière_Opération,"",
IF(AW$4=La_Dernière_Opération,Montant,
IF(AW$4=$D40,IF(OR(AW$4=Tout_JF_P,NOT(NETWORKDAYS.INTL(AW$4,AW$4,Chômés))),"*",Montant),
IF(_T_E=AW$4,IF(OR(AW$4=Tout_JF_P,NOT(NETWORKDAYS.INTL(AW$4,AW$4,Chômés))),"*",Montant),
IF(AND(OFFSET(AW40,,-Sens)&lt;&gt;"",OR(OFFSET(AW$4,,-Sens)=Tout_JF_P,NOT(NETWORKDAYS.INTL(OFFSET(AW$4,,-Sens),OFFSET(AW$4,,-Sens),Chômés)))),IF(OR(AW$4=Tout_JF_P,NOT(NETWORKDAYS.INTL(AW$4,AW$4,Chômés))),"*",Montant),
"")))))),"")</f>
        <v/>
      </c>
      <c r="AX40" s="62" t="str">
        <f t="array" aca="1" ref="AX40" ca="1">IFERROR(IF(AX$4&lt;$D40,"",
IF(AX$4&gt;La_Dernière_Opération,"",
IF(AX$4=La_Dernière_Opération,Montant,
IF(AX$4=$D40,IF(OR(AX$4=Tout_JF_P,NOT(NETWORKDAYS.INTL(AX$4,AX$4,Chômés))),"*",Montant),
IF(_T_E=AX$4,IF(OR(AX$4=Tout_JF_P,NOT(NETWORKDAYS.INTL(AX$4,AX$4,Chômés))),"*",Montant),
IF(AND(OFFSET(AX40,,-Sens)&lt;&gt;"",OR(OFFSET(AX$4,,-Sens)=Tout_JF_P,NOT(NETWORKDAYS.INTL(OFFSET(AX$4,,-Sens),OFFSET(AX$4,,-Sens),Chômés)))),IF(OR(AX$4=Tout_JF_P,NOT(NETWORKDAYS.INTL(AX$4,AX$4,Chômés))),"*",Montant),
"")))))),"")</f>
        <v/>
      </c>
    </row>
    <row r="41" spans="1:50" ht="26.25" x14ac:dyDescent="0.25">
      <c r="A41" s="63" t="s">
        <v>148</v>
      </c>
      <c r="B41" s="44" t="s">
        <v>168</v>
      </c>
      <c r="C41" s="35"/>
      <c r="D41" s="56">
        <v>43912</v>
      </c>
      <c r="E41" s="30" t="s">
        <v>54</v>
      </c>
      <c r="F41" s="30">
        <v>10000</v>
      </c>
      <c r="G41" s="35"/>
      <c r="H41" s="56">
        <f t="array" aca="1" ref="H41" ca="1">IF(OR($D41=Fériés,$D41=Ponts,NOT(NETWORKDAYS.INTL($D41,$D41,Chômés))),"Erreur de",IF($D41="","Absence de",IFERROR(
IF($I41="Terminé","Opération",
IF(TODAY()&lt;=$D41,$D41,
IF($I41&lt;WORKDAY.INTL(Prochaine_Echéance,IF(OR(WORKDAY.INTL(Prochaine_Echéance,0,Chômés,Tout_JF_P)=Tout_JF_P),1,0)*Sens,Chômés,Tout_JF_P),
$I41,
WORKDAY.INTL(Prochaine_Echéance,IF(OR(WORKDAY.INTL(Prochaine_Echéance,0,Chômés,Tout_JF_P)=Tout_JF_P),1,0)*Sens,Chômés,Tout_JF_P))
)),
IF($D41="","Absence de","Erreur de"))))</f>
        <v>43912</v>
      </c>
      <c r="I41" s="60" t="str">
        <f t="array" aca="1" ref="I41" ca="1">IF(OR($D41=Fériés,$D41=Ponts,NOT(NETWORKDAYS.INTL($D41,$D41,Chômés))),"date de début",IFERROR(
IF(La_Dernière_Opération&gt;EDATE($D41,100),"Perpétuel",
IF(La_Dernière_Opération&lt;TODAY(),"Terminé",La_Dernière_Opération)),IF(AND(ISNUMBER($D41),$E41=""),"périodicité","date de début")))</f>
        <v>Perpétuel</v>
      </c>
      <c r="J41" s="40" t="str">
        <f t="array" aca="1" ref="J41" ca="1">IFERROR(IF(J$4&lt;$D41,"",
IF(J$4&gt;La_Dernière_Opération,"",
IF(J$4=La_Dernière_Opération,Montant,
IF(J$4=$D41,IF(OR(J$4=Tout_JF_P,NOT(NETWORKDAYS.INTL(J$4,J$4,Chômés))),"*",Montant),
IF(_T_E=J$4,IF(OR(J$4=Tout_JF_P,NOT(NETWORKDAYS.INTL(J$4,J$4,Chômés))),"*",Montant),
IF(AND(OFFSET(J41,,-Sens)&lt;&gt;"",OR(OFFSET(J$4,,-Sens)=Tout_JF_P,NOT(NETWORKDAYS.INTL(OFFSET(J$4,,-Sens),OFFSET(J$4,,-Sens),Chômés)))),IF(OR(J$4=Tout_JF_P,NOT(NETWORKDAYS.INTL(J$4,J$4,Chômés))),"*",Montant),
"")))))),"")</f>
        <v/>
      </c>
      <c r="K41" s="40" t="str">
        <f t="array" aca="1" ref="K41" ca="1">IFERROR(IF(K$4&lt;$D41,"",
IF(K$4&gt;La_Dernière_Opération,"",
IF(K$4=La_Dernière_Opération,Montant,
IF(K$4=$D41,IF(OR(K$4=Tout_JF_P,NOT(NETWORKDAYS.INTL(K$4,K$4,Chômés))),"*",Montant),
IF(_T_E=K$4,IF(OR(K$4=Tout_JF_P,NOT(NETWORKDAYS.INTL(K$4,K$4,Chômés))),"*",Montant),
IF(AND(OFFSET(K41,,-Sens)&lt;&gt;"",OR(OFFSET(K$4,,-Sens)=Tout_JF_P,NOT(NETWORKDAYS.INTL(OFFSET(K$4,,-Sens),OFFSET(K$4,,-Sens),Chômés)))),IF(OR(K$4=Tout_JF_P,NOT(NETWORKDAYS.INTL(K$4,K$4,Chômés))),"*",Montant),
"")))))),"")</f>
        <v/>
      </c>
      <c r="L41" s="40" t="str">
        <f t="array" aca="1" ref="L41" ca="1">IFERROR(IF(L$4&lt;$D41,"",
IF(L$4&gt;La_Dernière_Opération,"",
IF(L$4=La_Dernière_Opération,Montant,
IF(L$4=$D41,IF(OR(L$4=Tout_JF_P,NOT(NETWORKDAYS.INTL(L$4,L$4,Chômés))),"*",Montant),
IF(_T_E=L$4,IF(OR(L$4=Tout_JF_P,NOT(NETWORKDAYS.INTL(L$4,L$4,Chômés))),"*",Montant),
IF(AND(OFFSET(L41,,-Sens)&lt;&gt;"",OR(OFFSET(L$4,,-Sens)=Tout_JF_P,NOT(NETWORKDAYS.INTL(OFFSET(L$4,,-Sens),OFFSET(L$4,,-Sens),Chômés)))),IF(OR(L$4=Tout_JF_P,NOT(NETWORKDAYS.INTL(L$4,L$4,Chômés))),"*",Montant),
"")))))),"")</f>
        <v/>
      </c>
      <c r="M41" s="40" t="str">
        <f t="array" aca="1" ref="M41" ca="1">IFERROR(IF(M$4&lt;$D41,"",
IF(M$4&gt;La_Dernière_Opération,"",
IF(M$4=La_Dernière_Opération,Montant,
IF(M$4=$D41,IF(OR(M$4=Tout_JF_P,NOT(NETWORKDAYS.INTL(M$4,M$4,Chômés))),"*",Montant),
IF(_T_E=M$4,IF(OR(M$4=Tout_JF_P,NOT(NETWORKDAYS.INTL(M$4,M$4,Chômés))),"*",Montant),
IF(AND(OFFSET(M41,,-Sens)&lt;&gt;"",OR(OFFSET(M$4,,-Sens)=Tout_JF_P,NOT(NETWORKDAYS.INTL(OFFSET(M$4,,-Sens),OFFSET(M$4,,-Sens),Chômés)))),IF(OR(M$4=Tout_JF_P,NOT(NETWORKDAYS.INTL(M$4,M$4,Chômés))),"*",Montant),
"")))))),"")</f>
        <v/>
      </c>
      <c r="N41" s="40" t="str">
        <f t="array" aca="1" ref="N41" ca="1">IFERROR(IF(N$4&lt;$D41,"",
IF(N$4&gt;La_Dernière_Opération,"",
IF(N$4=La_Dernière_Opération,Montant,
IF(N$4=$D41,IF(OR(N$4=Tout_JF_P,NOT(NETWORKDAYS.INTL(N$4,N$4,Chômés))),"*",Montant),
IF(_T_E=N$4,IF(OR(N$4=Tout_JF_P,NOT(NETWORKDAYS.INTL(N$4,N$4,Chômés))),"*",Montant),
IF(AND(OFFSET(N41,,-Sens)&lt;&gt;"",OR(OFFSET(N$4,,-Sens)=Tout_JF_P,NOT(NETWORKDAYS.INTL(OFFSET(N$4,,-Sens),OFFSET(N$4,,-Sens),Chômés)))),IF(OR(N$4=Tout_JF_P,NOT(NETWORKDAYS.INTL(N$4,N$4,Chômés))),"*",Montant),
"")))))),"")</f>
        <v/>
      </c>
      <c r="O41" s="40" t="str">
        <f t="array" aca="1" ref="O41" ca="1">IFERROR(IF(O$4&lt;$D41,"",
IF(O$4&gt;La_Dernière_Opération,"",
IF(O$4=La_Dernière_Opération,Montant,
IF(O$4=$D41,IF(OR(O$4=Tout_JF_P,NOT(NETWORKDAYS.INTL(O$4,O$4,Chômés))),"*",Montant),
IF(_T_E=O$4,IF(OR(O$4=Tout_JF_P,NOT(NETWORKDAYS.INTL(O$4,O$4,Chômés))),"*",Montant),
IF(AND(OFFSET(O41,,-Sens)&lt;&gt;"",OR(OFFSET(O$4,,-Sens)=Tout_JF_P,NOT(NETWORKDAYS.INTL(OFFSET(O$4,,-Sens),OFFSET(O$4,,-Sens),Chômés)))),IF(OR(O$4=Tout_JF_P,NOT(NETWORKDAYS.INTL(O$4,O$4,Chômés))),"*",Montant),
"")))))),"")</f>
        <v/>
      </c>
      <c r="P41" s="40" t="str">
        <f t="array" aca="1" ref="P41" ca="1">IFERROR(IF(P$4&lt;$D41,"",
IF(P$4&gt;La_Dernière_Opération,"",
IF(P$4=La_Dernière_Opération,Montant,
IF(P$4=$D41,IF(OR(P$4=Tout_JF_P,NOT(NETWORKDAYS.INTL(P$4,P$4,Chômés))),"*",Montant),
IF(_T_E=P$4,IF(OR(P$4=Tout_JF_P,NOT(NETWORKDAYS.INTL(P$4,P$4,Chômés))),"*",Montant),
IF(AND(OFFSET(P41,,-Sens)&lt;&gt;"",OR(OFFSET(P$4,,-Sens)=Tout_JF_P,NOT(NETWORKDAYS.INTL(OFFSET(P$4,,-Sens),OFFSET(P$4,,-Sens),Chômés)))),IF(OR(P$4=Tout_JF_P,NOT(NETWORKDAYS.INTL(P$4,P$4,Chômés))),"*",Montant),
"")))))),"")</f>
        <v/>
      </c>
      <c r="Q41" s="40" t="str">
        <f t="array" aca="1" ref="Q41" ca="1">IFERROR(IF(Q$4&lt;$D41,"",
IF(Q$4&gt;La_Dernière_Opération,"",
IF(Q$4=La_Dernière_Opération,Montant,
IF(Q$4=$D41,IF(OR(Q$4=Tout_JF_P,NOT(NETWORKDAYS.INTL(Q$4,Q$4,Chômés))),"*",Montant),
IF(_T_E=Q$4,IF(OR(Q$4=Tout_JF_P,NOT(NETWORKDAYS.INTL(Q$4,Q$4,Chômés))),"*",Montant),
IF(AND(OFFSET(Q41,,-Sens)&lt;&gt;"",OR(OFFSET(Q$4,,-Sens)=Tout_JF_P,NOT(NETWORKDAYS.INTL(OFFSET(Q$4,,-Sens),OFFSET(Q$4,,-Sens),Chômés)))),IF(OR(Q$4=Tout_JF_P,NOT(NETWORKDAYS.INTL(Q$4,Q$4,Chômés))),"*",Montant),
"")))))),"")</f>
        <v/>
      </c>
      <c r="R41" s="62" t="str">
        <f t="array" aca="1" ref="R41" ca="1">IFERROR(IF(R$4&lt;$D41,"",
IF(R$4&gt;La_Dernière_Opération,"",
IF(R$4=La_Dernière_Opération,Montant,
IF(R$4=$D41,IF(OR(R$4=Tout_JF_P,NOT(NETWORKDAYS.INTL(R$4,R$4,Chômés))),"*",Montant),
IF(_T_E=R$4,IF(OR(R$4=Tout_JF_P,NOT(NETWORKDAYS.INTL(R$4,R$4,Chômés))),"*",Montant),
IF(AND(OFFSET(R41,,-Sens)&lt;&gt;"",OR(OFFSET(R$4,,-Sens)=Tout_JF_P,NOT(NETWORKDAYS.INTL(OFFSET(R$4,,-Sens),OFFSET(R$4,,-Sens),Chômés)))),IF(OR(R$4=Tout_JF_P,NOT(NETWORKDAYS.INTL(R$4,R$4,Chômés))),"*",Montant),
"")))))),"")</f>
        <v/>
      </c>
      <c r="S41" s="62" t="str">
        <f t="array" aca="1" ref="S41" ca="1">IFERROR(IF(S$4&lt;$D41,"",
IF(S$4&gt;La_Dernière_Opération,"",
IF(S$4=La_Dernière_Opération,Montant,
IF(S$4=$D41,IF(OR(S$4=Tout_JF_P,NOT(NETWORKDAYS.INTL(S$4,S$4,Chômés))),"*",Montant),
IF(_T_E=S$4,IF(OR(S$4=Tout_JF_P,NOT(NETWORKDAYS.INTL(S$4,S$4,Chômés))),"*",Montant),
IF(AND(OFFSET(S41,,-Sens)&lt;&gt;"",OR(OFFSET(S$4,,-Sens)=Tout_JF_P,NOT(NETWORKDAYS.INTL(OFFSET(S$4,,-Sens),OFFSET(S$4,,-Sens),Chômés)))),IF(OR(S$4=Tout_JF_P,NOT(NETWORKDAYS.INTL(S$4,S$4,Chômés))),"*",Montant),
"")))))),"")</f>
        <v/>
      </c>
      <c r="T41" s="62" t="str">
        <f t="array" aca="1" ref="T41" ca="1">IFERROR(IF(T$4&lt;$D41,"",
IF(T$4&gt;La_Dernière_Opération,"",
IF(T$4=La_Dernière_Opération,Montant,
IF(T$4=$D41,IF(OR(T$4=Tout_JF_P,NOT(NETWORKDAYS.INTL(T$4,T$4,Chômés))),"*",Montant),
IF(_T_E=T$4,IF(OR(T$4=Tout_JF_P,NOT(NETWORKDAYS.INTL(T$4,T$4,Chômés))),"*",Montant),
IF(AND(OFFSET(T41,,-Sens)&lt;&gt;"",OR(OFFSET(T$4,,-Sens)=Tout_JF_P,NOT(NETWORKDAYS.INTL(OFFSET(T$4,,-Sens),OFFSET(T$4,,-Sens),Chômés)))),IF(OR(T$4=Tout_JF_P,NOT(NETWORKDAYS.INTL(T$4,T$4,Chômés))),"*",Montant),
"")))))),"")</f>
        <v/>
      </c>
      <c r="U41" s="62" t="str">
        <f t="array" aca="1" ref="U41" ca="1">IFERROR(IF(U$4&lt;$D41,"",
IF(U$4&gt;La_Dernière_Opération,"",
IF(U$4=La_Dernière_Opération,Montant,
IF(U$4=$D41,IF(OR(U$4=Tout_JF_P,NOT(NETWORKDAYS.INTL(U$4,U$4,Chômés))),"*",Montant),
IF(_T_E=U$4,IF(OR(U$4=Tout_JF_P,NOT(NETWORKDAYS.INTL(U$4,U$4,Chômés))),"*",Montant),
IF(AND(OFFSET(U41,,-Sens)&lt;&gt;"",OR(OFFSET(U$4,,-Sens)=Tout_JF_P,NOT(NETWORKDAYS.INTL(OFFSET(U$4,,-Sens),OFFSET(U$4,,-Sens),Chômés)))),IF(OR(U$4=Tout_JF_P,NOT(NETWORKDAYS.INTL(U$4,U$4,Chômés))),"*",Montant),
"")))))),"")</f>
        <v/>
      </c>
      <c r="V41" s="62" t="str">
        <f t="array" aca="1" ref="V41" ca="1">IFERROR(IF(V$4&lt;$D41,"",
IF(V$4&gt;La_Dernière_Opération,"",
IF(V$4=La_Dernière_Opération,Montant,
IF(V$4=$D41,IF(OR(V$4=Tout_JF_P,NOT(NETWORKDAYS.INTL(V$4,V$4,Chômés))),"*",Montant),
IF(_T_E=V$4,IF(OR(V$4=Tout_JF_P,NOT(NETWORKDAYS.INTL(V$4,V$4,Chômés))),"*",Montant),
IF(AND(OFFSET(V41,,-Sens)&lt;&gt;"",OR(OFFSET(V$4,,-Sens)=Tout_JF_P,NOT(NETWORKDAYS.INTL(OFFSET(V$4,,-Sens),OFFSET(V$4,,-Sens),Chômés)))),IF(OR(V$4=Tout_JF_P,NOT(NETWORKDAYS.INTL(V$4,V$4,Chômés))),"*",Montant),
"")))))),"")</f>
        <v/>
      </c>
      <c r="W41" s="62" t="str">
        <f t="array" aca="1" ref="W41" ca="1">IFERROR(IF(W$4&lt;$D41,"",
IF(W$4&gt;La_Dernière_Opération,"",
IF(W$4=La_Dernière_Opération,Montant,
IF(W$4=$D41,IF(OR(W$4=Tout_JF_P,NOT(NETWORKDAYS.INTL(W$4,W$4,Chômés))),"*",Montant),
IF(_T_E=W$4,IF(OR(W$4=Tout_JF_P,NOT(NETWORKDAYS.INTL(W$4,W$4,Chômés))),"*",Montant),
IF(AND(OFFSET(W41,,-Sens)&lt;&gt;"",OR(OFFSET(W$4,,-Sens)=Tout_JF_P,NOT(NETWORKDAYS.INTL(OFFSET(W$4,,-Sens),OFFSET(W$4,,-Sens),Chômés)))),IF(OR(W$4=Tout_JF_P,NOT(NETWORKDAYS.INTL(W$4,W$4,Chômés))),"*",Montant),
"")))))),"")</f>
        <v/>
      </c>
      <c r="X41" s="62" t="str">
        <f t="array" aca="1" ref="X41" ca="1">IFERROR(IF(X$4&lt;$D41,"",
IF(X$4&gt;La_Dernière_Opération,"",
IF(X$4=La_Dernière_Opération,Montant,
IF(X$4=$D41,IF(OR(X$4=Tout_JF_P,NOT(NETWORKDAYS.INTL(X$4,X$4,Chômés))),"*",Montant),
IF(_T_E=X$4,IF(OR(X$4=Tout_JF_P,NOT(NETWORKDAYS.INTL(X$4,X$4,Chômés))),"*",Montant),
IF(AND(OFFSET(X41,,-Sens)&lt;&gt;"",OR(OFFSET(X$4,,-Sens)=Tout_JF_P,NOT(NETWORKDAYS.INTL(OFFSET(X$4,,-Sens),OFFSET(X$4,,-Sens),Chômés)))),IF(OR(X$4=Tout_JF_P,NOT(NETWORKDAYS.INTL(X$4,X$4,Chômés))),"*",Montant),
"")))))),"")</f>
        <v/>
      </c>
      <c r="Y41" s="62" t="str">
        <f t="array" aca="1" ref="Y41" ca="1">IFERROR(IF(Y$4&lt;$D41,"",
IF(Y$4&gt;La_Dernière_Opération,"",
IF(Y$4=La_Dernière_Opération,Montant,
IF(Y$4=$D41,IF(OR(Y$4=Tout_JF_P,NOT(NETWORKDAYS.INTL(Y$4,Y$4,Chômés))),"*",Montant),
IF(_T_E=Y$4,IF(OR(Y$4=Tout_JF_P,NOT(NETWORKDAYS.INTL(Y$4,Y$4,Chômés))),"*",Montant),
IF(AND(OFFSET(Y41,,-Sens)&lt;&gt;"",OR(OFFSET(Y$4,,-Sens)=Tout_JF_P,NOT(NETWORKDAYS.INTL(OFFSET(Y$4,,-Sens),OFFSET(Y$4,,-Sens),Chômés)))),IF(OR(Y$4=Tout_JF_P,NOT(NETWORKDAYS.INTL(Y$4,Y$4,Chômés))),"*",Montant),
"")))))),"")</f>
        <v/>
      </c>
      <c r="Z41" s="62" t="str">
        <f t="array" aca="1" ref="Z41" ca="1">IFERROR(IF(Z$4&lt;$D41,"",
IF(Z$4&gt;La_Dernière_Opération,"",
IF(Z$4=La_Dernière_Opération,Montant,
IF(Z$4=$D41,IF(OR(Z$4=Tout_JF_P,NOT(NETWORKDAYS.INTL(Z$4,Z$4,Chômés))),"*",Montant),
IF(_T_E=Z$4,IF(OR(Z$4=Tout_JF_P,NOT(NETWORKDAYS.INTL(Z$4,Z$4,Chômés))),"*",Montant),
IF(AND(OFFSET(Z41,,-Sens)&lt;&gt;"",OR(OFFSET(Z$4,,-Sens)=Tout_JF_P,NOT(NETWORKDAYS.INTL(OFFSET(Z$4,,-Sens),OFFSET(Z$4,,-Sens),Chômés)))),IF(OR(Z$4=Tout_JF_P,NOT(NETWORKDAYS.INTL(Z$4,Z$4,Chômés))),"*",Montant),
"")))))),"")</f>
        <v/>
      </c>
      <c r="AA41" s="62" t="str">
        <f t="array" aca="1" ref="AA41" ca="1">IFERROR(IF(AA$4&lt;$D41,"",
IF(AA$4&gt;La_Dernière_Opération,"",
IF(AA$4=La_Dernière_Opération,Montant,
IF(AA$4=$D41,IF(OR(AA$4=Tout_JF_P,NOT(NETWORKDAYS.INTL(AA$4,AA$4,Chômés))),"*",Montant),
IF(_T_E=AA$4,IF(OR(AA$4=Tout_JF_P,NOT(NETWORKDAYS.INTL(AA$4,AA$4,Chômés))),"*",Montant),
IF(AND(OFFSET(AA41,,-Sens)&lt;&gt;"",OR(OFFSET(AA$4,,-Sens)=Tout_JF_P,NOT(NETWORKDAYS.INTL(OFFSET(AA$4,,-Sens),OFFSET(AA$4,,-Sens),Chômés)))),IF(OR(AA$4=Tout_JF_P,NOT(NETWORKDAYS.INTL(AA$4,AA$4,Chômés))),"*",Montant),
"")))))),"")</f>
        <v/>
      </c>
      <c r="AB41" s="62" t="str">
        <f t="array" aca="1" ref="AB41" ca="1">IFERROR(IF(AB$4&lt;$D41,"",
IF(AB$4&gt;La_Dernière_Opération,"",
IF(AB$4=La_Dernière_Opération,Montant,
IF(AB$4=$D41,IF(OR(AB$4=Tout_JF_P,NOT(NETWORKDAYS.INTL(AB$4,AB$4,Chômés))),"*",Montant),
IF(_T_E=AB$4,IF(OR(AB$4=Tout_JF_P,NOT(NETWORKDAYS.INTL(AB$4,AB$4,Chômés))),"*",Montant),
IF(AND(OFFSET(AB41,,-Sens)&lt;&gt;"",OR(OFFSET(AB$4,,-Sens)=Tout_JF_P,NOT(NETWORKDAYS.INTL(OFFSET(AB$4,,-Sens),OFFSET(AB$4,,-Sens),Chômés)))),IF(OR(AB$4=Tout_JF_P,NOT(NETWORKDAYS.INTL(AB$4,AB$4,Chômés))),"*",Montant),
"")))))),"")</f>
        <v/>
      </c>
      <c r="AC41" s="62" t="str">
        <f t="array" aca="1" ref="AC41" ca="1">IFERROR(IF(AC$4&lt;$D41,"",
IF(AC$4&gt;La_Dernière_Opération,"",
IF(AC$4=La_Dernière_Opération,Montant,
IF(AC$4=$D41,IF(OR(AC$4=Tout_JF_P,NOT(NETWORKDAYS.INTL(AC$4,AC$4,Chômés))),"*",Montant),
IF(_T_E=AC$4,IF(OR(AC$4=Tout_JF_P,NOT(NETWORKDAYS.INTL(AC$4,AC$4,Chômés))),"*",Montant),
IF(AND(OFFSET(AC41,,-Sens)&lt;&gt;"",OR(OFFSET(AC$4,,-Sens)=Tout_JF_P,NOT(NETWORKDAYS.INTL(OFFSET(AC$4,,-Sens),OFFSET(AC$4,,-Sens),Chômés)))),IF(OR(AC$4=Tout_JF_P,NOT(NETWORKDAYS.INTL(AC$4,AC$4,Chômés))),"*",Montant),
"")))))),"")</f>
        <v/>
      </c>
      <c r="AD41" s="62" t="str">
        <f t="array" aca="1" ref="AD41" ca="1">IFERROR(IF(AD$4&lt;$D41,"",
IF(AD$4&gt;La_Dernière_Opération,"",
IF(AD$4=La_Dernière_Opération,Montant,
IF(AD$4=$D41,IF(OR(AD$4=Tout_JF_P,NOT(NETWORKDAYS.INTL(AD$4,AD$4,Chômés))),"*",Montant),
IF(_T_E=AD$4,IF(OR(AD$4=Tout_JF_P,NOT(NETWORKDAYS.INTL(AD$4,AD$4,Chômés))),"*",Montant),
IF(AND(OFFSET(AD41,,-Sens)&lt;&gt;"",OR(OFFSET(AD$4,,-Sens)=Tout_JF_P,NOT(NETWORKDAYS.INTL(OFFSET(AD$4,,-Sens),OFFSET(AD$4,,-Sens),Chômés)))),IF(OR(AD$4=Tout_JF_P,NOT(NETWORKDAYS.INTL(AD$4,AD$4,Chômés))),"*",Montant),
"")))))),"")</f>
        <v/>
      </c>
      <c r="AE41" s="62" t="str">
        <f t="array" aca="1" ref="AE41" ca="1">IFERROR(IF(AE$4&lt;$D41,"",
IF(AE$4&gt;La_Dernière_Opération,"",
IF(AE$4=La_Dernière_Opération,Montant,
IF(AE$4=$D41,IF(OR(AE$4=Tout_JF_P,NOT(NETWORKDAYS.INTL(AE$4,AE$4,Chômés))),"*",Montant),
IF(_T_E=AE$4,IF(OR(AE$4=Tout_JF_P,NOT(NETWORKDAYS.INTL(AE$4,AE$4,Chômés))),"*",Montant),
IF(AND(OFFSET(AE41,,-Sens)&lt;&gt;"",OR(OFFSET(AE$4,,-Sens)=Tout_JF_P,NOT(NETWORKDAYS.INTL(OFFSET(AE$4,,-Sens),OFFSET(AE$4,,-Sens),Chômés)))),IF(OR(AE$4=Tout_JF_P,NOT(NETWORKDAYS.INTL(AE$4,AE$4,Chômés))),"*",Montant),
"")))))),"")</f>
        <v/>
      </c>
      <c r="AF41" s="62" t="str">
        <f t="array" aca="1" ref="AF41" ca="1">IFERROR(IF(AF$4&lt;$D41,"",
IF(AF$4&gt;La_Dernière_Opération,"",
IF(AF$4=La_Dernière_Opération,Montant,
IF(AF$4=$D41,IF(OR(AF$4=Tout_JF_P,NOT(NETWORKDAYS.INTL(AF$4,AF$4,Chômés))),"*",Montant),
IF(_T_E=AF$4,IF(OR(AF$4=Tout_JF_P,NOT(NETWORKDAYS.INTL(AF$4,AF$4,Chômés))),"*",Montant),
IF(AND(OFFSET(AF41,,-Sens)&lt;&gt;"",OR(OFFSET(AF$4,,-Sens)=Tout_JF_P,NOT(NETWORKDAYS.INTL(OFFSET(AF$4,,-Sens),OFFSET(AF$4,,-Sens),Chômés)))),IF(OR(AF$4=Tout_JF_P,NOT(NETWORKDAYS.INTL(AF$4,AF$4,Chômés))),"*",Montant),
"")))))),"")</f>
        <v/>
      </c>
      <c r="AG41" s="62" t="str">
        <f t="array" aca="1" ref="AG41" ca="1">IFERROR(IF(AG$4&lt;$D41,"",
IF(AG$4&gt;La_Dernière_Opération,"",
IF(AG$4=La_Dernière_Opération,Montant,
IF(AG$4=$D41,IF(OR(AG$4=Tout_JF_P,NOT(NETWORKDAYS.INTL(AG$4,AG$4,Chômés))),"*",Montant),
IF(_T_E=AG$4,IF(OR(AG$4=Tout_JF_P,NOT(NETWORKDAYS.INTL(AG$4,AG$4,Chômés))),"*",Montant),
IF(AND(OFFSET(AG41,,-Sens)&lt;&gt;"",OR(OFFSET(AG$4,,-Sens)=Tout_JF_P,NOT(NETWORKDAYS.INTL(OFFSET(AG$4,,-Sens),OFFSET(AG$4,,-Sens),Chômés)))),IF(OR(AG$4=Tout_JF_P,NOT(NETWORKDAYS.INTL(AG$4,AG$4,Chômés))),"*",Montant),
"")))))),"")</f>
        <v/>
      </c>
      <c r="AH41" s="62" t="str">
        <f t="array" aca="1" ref="AH41" ca="1">IFERROR(IF(AH$4&lt;$D41,"",
IF(AH$4&gt;La_Dernière_Opération,"",
IF(AH$4=La_Dernière_Opération,Montant,
IF(AH$4=$D41,IF(OR(AH$4=Tout_JF_P,NOT(NETWORKDAYS.INTL(AH$4,AH$4,Chômés))),"*",Montant),
IF(_T_E=AH$4,IF(OR(AH$4=Tout_JF_P,NOT(NETWORKDAYS.INTL(AH$4,AH$4,Chômés))),"*",Montant),
IF(AND(OFFSET(AH41,,-Sens)&lt;&gt;"",OR(OFFSET(AH$4,,-Sens)=Tout_JF_P,NOT(NETWORKDAYS.INTL(OFFSET(AH$4,,-Sens),OFFSET(AH$4,,-Sens),Chômés)))),IF(OR(AH$4=Tout_JF_P,NOT(NETWORKDAYS.INTL(AH$4,AH$4,Chômés))),"*",Montant),
"")))))),"")</f>
        <v/>
      </c>
      <c r="AI41" s="62" t="str">
        <f t="array" aca="1" ref="AI41" ca="1">IFERROR(IF(AI$4&lt;$D41,"",
IF(AI$4&gt;La_Dernière_Opération,"",
IF(AI$4=La_Dernière_Opération,Montant,
IF(AI$4=$D41,IF(OR(AI$4=Tout_JF_P,NOT(NETWORKDAYS.INTL(AI$4,AI$4,Chômés))),"*",Montant),
IF(_T_E=AI$4,IF(OR(AI$4=Tout_JF_P,NOT(NETWORKDAYS.INTL(AI$4,AI$4,Chômés))),"*",Montant),
IF(AND(OFFSET(AI41,,-Sens)&lt;&gt;"",OR(OFFSET(AI$4,,-Sens)=Tout_JF_P,NOT(NETWORKDAYS.INTL(OFFSET(AI$4,,-Sens),OFFSET(AI$4,,-Sens),Chômés)))),IF(OR(AI$4=Tout_JF_P,NOT(NETWORKDAYS.INTL(AI$4,AI$4,Chômés))),"*",Montant),
"")))))),"")</f>
        <v/>
      </c>
      <c r="AJ41" s="62" t="str">
        <f t="array" aca="1" ref="AJ41" ca="1">IFERROR(IF(AJ$4&lt;$D41,"",
IF(AJ$4&gt;La_Dernière_Opération,"",
IF(AJ$4=La_Dernière_Opération,Montant,
IF(AJ$4=$D41,IF(OR(AJ$4=Tout_JF_P,NOT(NETWORKDAYS.INTL(AJ$4,AJ$4,Chômés))),"*",Montant),
IF(_T_E=AJ$4,IF(OR(AJ$4=Tout_JF_P,NOT(NETWORKDAYS.INTL(AJ$4,AJ$4,Chômés))),"*",Montant),
IF(AND(OFFSET(AJ41,,-Sens)&lt;&gt;"",OR(OFFSET(AJ$4,,-Sens)=Tout_JF_P,NOT(NETWORKDAYS.INTL(OFFSET(AJ$4,,-Sens),OFFSET(AJ$4,,-Sens),Chômés)))),IF(OR(AJ$4=Tout_JF_P,NOT(NETWORKDAYS.INTL(AJ$4,AJ$4,Chômés))),"*",Montant),
"")))))),"")</f>
        <v/>
      </c>
      <c r="AK41" s="62" t="str">
        <f t="array" aca="1" ref="AK41" ca="1">IFERROR(IF(AK$4&lt;$D41,"",
IF(AK$4&gt;La_Dernière_Opération,"",
IF(AK$4=La_Dernière_Opération,Montant,
IF(AK$4=$D41,IF(OR(AK$4=Tout_JF_P,NOT(NETWORKDAYS.INTL(AK$4,AK$4,Chômés))),"*",Montant),
IF(_T_E=AK$4,IF(OR(AK$4=Tout_JF_P,NOT(NETWORKDAYS.INTL(AK$4,AK$4,Chômés))),"*",Montant),
IF(AND(OFFSET(AK41,,-Sens)&lt;&gt;"",OR(OFFSET(AK$4,,-Sens)=Tout_JF_P,NOT(NETWORKDAYS.INTL(OFFSET(AK$4,,-Sens),OFFSET(AK$4,,-Sens),Chômés)))),IF(OR(AK$4=Tout_JF_P,NOT(NETWORKDAYS.INTL(AK$4,AK$4,Chômés))),"*",Montant),
"")))))),"")</f>
        <v/>
      </c>
      <c r="AL41" s="62" t="str">
        <f t="array" aca="1" ref="AL41" ca="1">IFERROR(IF(AL$4&lt;$D41,"",
IF(AL$4&gt;La_Dernière_Opération,"",
IF(AL$4=La_Dernière_Opération,Montant,
IF(AL$4=$D41,IF(OR(AL$4=Tout_JF_P,NOT(NETWORKDAYS.INTL(AL$4,AL$4,Chômés))),"*",Montant),
IF(_T_E=AL$4,IF(OR(AL$4=Tout_JF_P,NOT(NETWORKDAYS.INTL(AL$4,AL$4,Chômés))),"*",Montant),
IF(AND(OFFSET(AL41,,-Sens)&lt;&gt;"",OR(OFFSET(AL$4,,-Sens)=Tout_JF_P,NOT(NETWORKDAYS.INTL(OFFSET(AL$4,,-Sens),OFFSET(AL$4,,-Sens),Chômés)))),IF(OR(AL$4=Tout_JF_P,NOT(NETWORKDAYS.INTL(AL$4,AL$4,Chômés))),"*",Montant),
"")))))),"")</f>
        <v/>
      </c>
      <c r="AM41" s="62" t="str">
        <f t="array" aca="1" ref="AM41" ca="1">IFERROR(IF(AM$4&lt;$D41,"",
IF(AM$4&gt;La_Dernière_Opération,"",
IF(AM$4=La_Dernière_Opération,Montant,
IF(AM$4=$D41,IF(OR(AM$4=Tout_JF_P,NOT(NETWORKDAYS.INTL(AM$4,AM$4,Chômés))),"*",Montant),
IF(_T_E=AM$4,IF(OR(AM$4=Tout_JF_P,NOT(NETWORKDAYS.INTL(AM$4,AM$4,Chômés))),"*",Montant),
IF(AND(OFFSET(AM41,,-Sens)&lt;&gt;"",OR(OFFSET(AM$4,,-Sens)=Tout_JF_P,NOT(NETWORKDAYS.INTL(OFFSET(AM$4,,-Sens),OFFSET(AM$4,,-Sens),Chômés)))),IF(OR(AM$4=Tout_JF_P,NOT(NETWORKDAYS.INTL(AM$4,AM$4,Chômés))),"*",Montant),
"")))))),"")</f>
        <v/>
      </c>
      <c r="AN41" s="62" t="str">
        <f t="array" aca="1" ref="AN41" ca="1">IFERROR(IF(AN$4&lt;$D41,"",
IF(AN$4&gt;La_Dernière_Opération,"",
IF(AN$4=La_Dernière_Opération,Montant,
IF(AN$4=$D41,IF(OR(AN$4=Tout_JF_P,NOT(NETWORKDAYS.INTL(AN$4,AN$4,Chômés))),"*",Montant),
IF(_T_E=AN$4,IF(OR(AN$4=Tout_JF_P,NOT(NETWORKDAYS.INTL(AN$4,AN$4,Chômés))),"*",Montant),
IF(AND(OFFSET(AN41,,-Sens)&lt;&gt;"",OR(OFFSET(AN$4,,-Sens)=Tout_JF_P,NOT(NETWORKDAYS.INTL(OFFSET(AN$4,,-Sens),OFFSET(AN$4,,-Sens),Chômés)))),IF(OR(AN$4=Tout_JF_P,NOT(NETWORKDAYS.INTL(AN$4,AN$4,Chômés))),"*",Montant),
"")))))),"")</f>
        <v/>
      </c>
      <c r="AO41" s="62" t="str">
        <f t="array" aca="1" ref="AO41" ca="1">IFERROR(IF(AO$4&lt;$D41,"",
IF(AO$4&gt;La_Dernière_Opération,"",
IF(AO$4=La_Dernière_Opération,Montant,
IF(AO$4=$D41,IF(OR(AO$4=Tout_JF_P,NOT(NETWORKDAYS.INTL(AO$4,AO$4,Chômés))),"*",Montant),
IF(_T_E=AO$4,IF(OR(AO$4=Tout_JF_P,NOT(NETWORKDAYS.INTL(AO$4,AO$4,Chômés))),"*",Montant),
IF(AND(OFFSET(AO41,,-Sens)&lt;&gt;"",OR(OFFSET(AO$4,,-Sens)=Tout_JF_P,NOT(NETWORKDAYS.INTL(OFFSET(AO$4,,-Sens),OFFSET(AO$4,,-Sens),Chômés)))),IF(OR(AO$4=Tout_JF_P,NOT(NETWORKDAYS.INTL(AO$4,AO$4,Chômés))),"*",Montant),
"")))))),"")</f>
        <v/>
      </c>
      <c r="AP41" s="62" t="str">
        <f t="array" aca="1" ref="AP41" ca="1">IFERROR(IF(AP$4&lt;$D41,"",
IF(AP$4&gt;La_Dernière_Opération,"",
IF(AP$4=La_Dernière_Opération,Montant,
IF(AP$4=$D41,IF(OR(AP$4=Tout_JF_P,NOT(NETWORKDAYS.INTL(AP$4,AP$4,Chômés))),"*",Montant),
IF(_T_E=AP$4,IF(OR(AP$4=Tout_JF_P,NOT(NETWORKDAYS.INTL(AP$4,AP$4,Chômés))),"*",Montant),
IF(AND(OFFSET(AP41,,-Sens)&lt;&gt;"",OR(OFFSET(AP$4,,-Sens)=Tout_JF_P,NOT(NETWORKDAYS.INTL(OFFSET(AP$4,,-Sens),OFFSET(AP$4,,-Sens),Chômés)))),IF(OR(AP$4=Tout_JF_P,NOT(NETWORKDAYS.INTL(AP$4,AP$4,Chômés))),"*",Montant),
"")))))),"")</f>
        <v/>
      </c>
      <c r="AQ41" s="62" t="str">
        <f t="array" aca="1" ref="AQ41" ca="1">IFERROR(IF(AQ$4&lt;$D41,"",
IF(AQ$4&gt;La_Dernière_Opération,"",
IF(AQ$4=La_Dernière_Opération,Montant,
IF(AQ$4=$D41,IF(OR(AQ$4=Tout_JF_P,NOT(NETWORKDAYS.INTL(AQ$4,AQ$4,Chômés))),"*",Montant),
IF(_T_E=AQ$4,IF(OR(AQ$4=Tout_JF_P,NOT(NETWORKDAYS.INTL(AQ$4,AQ$4,Chômés))),"*",Montant),
IF(AND(OFFSET(AQ41,,-Sens)&lt;&gt;"",OR(OFFSET(AQ$4,,-Sens)=Tout_JF_P,NOT(NETWORKDAYS.INTL(OFFSET(AQ$4,,-Sens),OFFSET(AQ$4,,-Sens),Chômés)))),IF(OR(AQ$4=Tout_JF_P,NOT(NETWORKDAYS.INTL(AQ$4,AQ$4,Chômés))),"*",Montant),
"")))))),"")</f>
        <v/>
      </c>
      <c r="AR41" s="62" t="str">
        <f t="array" aca="1" ref="AR41" ca="1">IFERROR(IF(AR$4&lt;$D41,"",
IF(AR$4&gt;La_Dernière_Opération,"",
IF(AR$4=La_Dernière_Opération,Montant,
IF(AR$4=$D41,IF(OR(AR$4=Tout_JF_P,NOT(NETWORKDAYS.INTL(AR$4,AR$4,Chômés))),"*",Montant),
IF(_T_E=AR$4,IF(OR(AR$4=Tout_JF_P,NOT(NETWORKDAYS.INTL(AR$4,AR$4,Chômés))),"*",Montant),
IF(AND(OFFSET(AR41,,-Sens)&lt;&gt;"",OR(OFFSET(AR$4,,-Sens)=Tout_JF_P,NOT(NETWORKDAYS.INTL(OFFSET(AR$4,,-Sens),OFFSET(AR$4,,-Sens),Chômés)))),IF(OR(AR$4=Tout_JF_P,NOT(NETWORKDAYS.INTL(AR$4,AR$4,Chômés))),"*",Montant),
"")))))),"")</f>
        <v/>
      </c>
      <c r="AS41" s="62" t="str">
        <f t="array" aca="1" ref="AS41" ca="1">IFERROR(IF(AS$4&lt;$D41,"",
IF(AS$4&gt;La_Dernière_Opération,"",
IF(AS$4=La_Dernière_Opération,Montant,
IF(AS$4=$D41,IF(OR(AS$4=Tout_JF_P,NOT(NETWORKDAYS.INTL(AS$4,AS$4,Chômés))),"*",Montant),
IF(_T_E=AS$4,IF(OR(AS$4=Tout_JF_P,NOT(NETWORKDAYS.INTL(AS$4,AS$4,Chômés))),"*",Montant),
IF(AND(OFFSET(AS41,,-Sens)&lt;&gt;"",OR(OFFSET(AS$4,,-Sens)=Tout_JF_P,NOT(NETWORKDAYS.INTL(OFFSET(AS$4,,-Sens),OFFSET(AS$4,,-Sens),Chômés)))),IF(OR(AS$4=Tout_JF_P,NOT(NETWORKDAYS.INTL(AS$4,AS$4,Chômés))),"*",Montant),
"")))))),"")</f>
        <v>VT</v>
      </c>
      <c r="AT41" s="62" t="str">
        <f t="array" aca="1" ref="AT41" ca="1">IFERROR(IF(AT$4&lt;$D41,"",
IF(AT$4&gt;La_Dernière_Opération,"",
IF(AT$4=La_Dernière_Opération,Montant,
IF(AT$4=$D41,IF(OR(AT$4=Tout_JF_P,NOT(NETWORKDAYS.INTL(AT$4,AT$4,Chômés))),"*",Montant),
IF(_T_E=AT$4,IF(OR(AT$4=Tout_JF_P,NOT(NETWORKDAYS.INTL(AT$4,AT$4,Chômés))),"*",Montant),
IF(AND(OFFSET(AT41,,-Sens)&lt;&gt;"",OR(OFFSET(AT$4,,-Sens)=Tout_JF_P,NOT(NETWORKDAYS.INTL(OFFSET(AT$4,,-Sens),OFFSET(AT$4,,-Sens),Chômés)))),IF(OR(AT$4=Tout_JF_P,NOT(NETWORKDAYS.INTL(AT$4,AT$4,Chômés))),"*",Montant),
"")))))),"")</f>
        <v/>
      </c>
      <c r="AU41" s="62" t="str">
        <f t="array" aca="1" ref="AU41" ca="1">IFERROR(IF(AU$4&lt;$D41,"",
IF(AU$4&gt;La_Dernière_Opération,"",
IF(AU$4=La_Dernière_Opération,Montant,
IF(AU$4=$D41,IF(OR(AU$4=Tout_JF_P,NOT(NETWORKDAYS.INTL(AU$4,AU$4,Chômés))),"*",Montant),
IF(_T_E=AU$4,IF(OR(AU$4=Tout_JF_P,NOT(NETWORKDAYS.INTL(AU$4,AU$4,Chômés))),"*",Montant),
IF(AND(OFFSET(AU41,,-Sens)&lt;&gt;"",OR(OFFSET(AU$4,,-Sens)=Tout_JF_P,NOT(NETWORKDAYS.INTL(OFFSET(AU$4,,-Sens),OFFSET(AU$4,,-Sens),Chômés)))),IF(OR(AU$4=Tout_JF_P,NOT(NETWORKDAYS.INTL(AU$4,AU$4,Chômés))),"*",Montant),
"")))))),"")</f>
        <v/>
      </c>
      <c r="AV41" s="62" t="str">
        <f t="array" aca="1" ref="AV41" ca="1">IFERROR(IF(AV$4&lt;$D41,"",
IF(AV$4&gt;La_Dernière_Opération,"",
IF(AV$4=La_Dernière_Opération,Montant,
IF(AV$4=$D41,IF(OR(AV$4=Tout_JF_P,NOT(NETWORKDAYS.INTL(AV$4,AV$4,Chômés))),"*",Montant),
IF(_T_E=AV$4,IF(OR(AV$4=Tout_JF_P,NOT(NETWORKDAYS.INTL(AV$4,AV$4,Chômés))),"*",Montant),
IF(AND(OFFSET(AV41,,-Sens)&lt;&gt;"",OR(OFFSET(AV$4,,-Sens)=Tout_JF_P,NOT(NETWORKDAYS.INTL(OFFSET(AV$4,,-Sens),OFFSET(AV$4,,-Sens),Chômés)))),IF(OR(AV$4=Tout_JF_P,NOT(NETWORKDAYS.INTL(AV$4,AV$4,Chômés))),"*",Montant),
"")))))),"")</f>
        <v/>
      </c>
      <c r="AW41" s="62" t="str">
        <f t="array" aca="1" ref="AW41" ca="1">IFERROR(IF(AW$4&lt;$D41,"",
IF(AW$4&gt;La_Dernière_Opération,"",
IF(AW$4=La_Dernière_Opération,Montant,
IF(AW$4=$D41,IF(OR(AW$4=Tout_JF_P,NOT(NETWORKDAYS.INTL(AW$4,AW$4,Chômés))),"*",Montant),
IF(_T_E=AW$4,IF(OR(AW$4=Tout_JF_P,NOT(NETWORKDAYS.INTL(AW$4,AW$4,Chômés))),"*",Montant),
IF(AND(OFFSET(AW41,,-Sens)&lt;&gt;"",OR(OFFSET(AW$4,,-Sens)=Tout_JF_P,NOT(NETWORKDAYS.INTL(OFFSET(AW$4,,-Sens),OFFSET(AW$4,,-Sens),Chômés)))),IF(OR(AW$4=Tout_JF_P,NOT(NETWORKDAYS.INTL(AW$4,AW$4,Chômés))),"*",Montant),
"")))))),"")</f>
        <v/>
      </c>
      <c r="AX41" s="62" t="str">
        <f t="array" aca="1" ref="AX41" ca="1">IFERROR(IF(AX$4&lt;$D41,"",
IF(AX$4&gt;La_Dernière_Opération,"",
IF(AX$4=La_Dernière_Opération,Montant,
IF(AX$4=$D41,IF(OR(AX$4=Tout_JF_P,NOT(NETWORKDAYS.INTL(AX$4,AX$4,Chômés))),"*",Montant),
IF(_T_E=AX$4,IF(OR(AX$4=Tout_JF_P,NOT(NETWORKDAYS.INTL(AX$4,AX$4,Chômés))),"*",Montant),
IF(AND(OFFSET(AX41,,-Sens)&lt;&gt;"",OR(OFFSET(AX$4,,-Sens)=Tout_JF_P,NOT(NETWORKDAYS.INTL(OFFSET(AX$4,,-Sens),OFFSET(AX$4,,-Sens),Chômés)))),IF(OR(AX$4=Tout_JF_P,NOT(NETWORKDAYS.INTL(AX$4,AX$4,Chômés))),"*",Montant),
"")))))),"")</f>
        <v/>
      </c>
    </row>
    <row r="42" spans="1:50" ht="26.25" x14ac:dyDescent="0.25">
      <c r="A42" s="63" t="s">
        <v>149</v>
      </c>
      <c r="B42" s="44" t="s">
        <v>168</v>
      </c>
      <c r="C42" s="35"/>
      <c r="D42" s="56">
        <v>43821</v>
      </c>
      <c r="E42" s="30" t="s">
        <v>54</v>
      </c>
      <c r="F42" s="30">
        <v>10000</v>
      </c>
      <c r="G42" s="35"/>
      <c r="H42" s="56">
        <f t="array" aca="1" ref="H42" ca="1">IF(OR($D42=Fériés,$D42=Ponts,NOT(NETWORKDAYS.INTL($D42,$D42,Chômés))),"Erreur de",IF($D42="","Absence de",IFERROR(
IF($I42="Terminé","Opération",
IF(TODAY()&lt;=$D42,$D42,
IF($I42&lt;WORKDAY.INTL(Prochaine_Echéance,IF(OR(WORKDAY.INTL(Prochaine_Echéance,0,Chômés,Tout_JF_P)=Tout_JF_P),1,0)*Sens,Chômés,Tout_JF_P),
$I42,
WORKDAY.INTL(Prochaine_Echéance,IF(OR(WORKDAY.INTL(Prochaine_Echéance,0,Chômés,Tout_JF_P)=Tout_JF_P),1,0)*Sens,Chômés,Tout_JF_P))
)),
IF($D42="","Absence de","Erreur de"))))</f>
        <v>43912</v>
      </c>
      <c r="I42" s="60" t="str">
        <f t="array" aca="1" ref="I42" ca="1">IF(OR($D42=Fériés,$D42=Ponts,NOT(NETWORKDAYS.INTL($D42,$D42,Chômés))),"date de début",IFERROR(
IF(La_Dernière_Opération&gt;EDATE($D42,100),"Perpétuel",
IF(La_Dernière_Opération&lt;TODAY(),"Terminé",La_Dernière_Opération)),IF(AND(ISNUMBER($D42),$E42=""),"périodicité","date de début")))</f>
        <v>Perpétuel</v>
      </c>
      <c r="J42" s="40" t="str">
        <f t="array" aca="1" ref="J42" ca="1">IFERROR(IF(J$4&lt;$D42,"",
IF(J$4&gt;La_Dernière_Opération,"",
IF(J$4=La_Dernière_Opération,Montant,
IF(J$4=$D42,IF(OR(J$4=Tout_JF_P,NOT(NETWORKDAYS.INTL(J$4,J$4,Chômés))),"*",Montant),
IF(_T_E=J$4,IF(OR(J$4=Tout_JF_P,NOT(NETWORKDAYS.INTL(J$4,J$4,Chômés))),"*",Montant),
IF(AND(OFFSET(J42,,-Sens)&lt;&gt;"",OR(OFFSET(J$4,,-Sens)=Tout_JF_P,NOT(NETWORKDAYS.INTL(OFFSET(J$4,,-Sens),OFFSET(J$4,,-Sens),Chômés)))),IF(OR(J$4=Tout_JF_P,NOT(NETWORKDAYS.INTL(J$4,J$4,Chômés))),"*",Montant),
"")))))),"")</f>
        <v/>
      </c>
      <c r="K42" s="40" t="str">
        <f t="array" aca="1" ref="K42" ca="1">IFERROR(IF(K$4&lt;$D42,"",
IF(K$4&gt;La_Dernière_Opération,"",
IF(K$4=La_Dernière_Opération,Montant,
IF(K$4=$D42,IF(OR(K$4=Tout_JF_P,NOT(NETWORKDAYS.INTL(K$4,K$4,Chômés))),"*",Montant),
IF(_T_E=K$4,IF(OR(K$4=Tout_JF_P,NOT(NETWORKDAYS.INTL(K$4,K$4,Chômés))),"*",Montant),
IF(AND(OFFSET(K42,,-Sens)&lt;&gt;"",OR(OFFSET(K$4,,-Sens)=Tout_JF_P,NOT(NETWORKDAYS.INTL(OFFSET(K$4,,-Sens),OFFSET(K$4,,-Sens),Chômés)))),IF(OR(K$4=Tout_JF_P,NOT(NETWORKDAYS.INTL(K$4,K$4,Chômés))),"*",Montant),
"")))))),"")</f>
        <v/>
      </c>
      <c r="L42" s="40" t="str">
        <f t="array" aca="1" ref="L42" ca="1">IFERROR(IF(L$4&lt;$D42,"",
IF(L$4&gt;La_Dernière_Opération,"",
IF(L$4=La_Dernière_Opération,Montant,
IF(L$4=$D42,IF(OR(L$4=Tout_JF_P,NOT(NETWORKDAYS.INTL(L$4,L$4,Chômés))),"*",Montant),
IF(_T_E=L$4,IF(OR(L$4=Tout_JF_P,NOT(NETWORKDAYS.INTL(L$4,L$4,Chômés))),"*",Montant),
IF(AND(OFFSET(L42,,-Sens)&lt;&gt;"",OR(OFFSET(L$4,,-Sens)=Tout_JF_P,NOT(NETWORKDAYS.INTL(OFFSET(L$4,,-Sens),OFFSET(L$4,,-Sens),Chômés)))),IF(OR(L$4=Tout_JF_P,NOT(NETWORKDAYS.INTL(L$4,L$4,Chômés))),"*",Montant),
"")))))),"")</f>
        <v/>
      </c>
      <c r="M42" s="40" t="str">
        <f t="array" aca="1" ref="M42" ca="1">IFERROR(IF(M$4&lt;$D42,"",
IF(M$4&gt;La_Dernière_Opération,"",
IF(M$4=La_Dernière_Opération,Montant,
IF(M$4=$D42,IF(OR(M$4=Tout_JF_P,NOT(NETWORKDAYS.INTL(M$4,M$4,Chômés))),"*",Montant),
IF(_T_E=M$4,IF(OR(M$4=Tout_JF_P,NOT(NETWORKDAYS.INTL(M$4,M$4,Chômés))),"*",Montant),
IF(AND(OFFSET(M42,,-Sens)&lt;&gt;"",OR(OFFSET(M$4,,-Sens)=Tout_JF_P,NOT(NETWORKDAYS.INTL(OFFSET(M$4,,-Sens),OFFSET(M$4,,-Sens),Chômés)))),IF(OR(M$4=Tout_JF_P,NOT(NETWORKDAYS.INTL(M$4,M$4,Chômés))),"*",Montant),
"")))))),"")</f>
        <v/>
      </c>
      <c r="N42" s="40" t="str">
        <f t="array" aca="1" ref="N42" ca="1">IFERROR(IF(N$4&lt;$D42,"",
IF(N$4&gt;La_Dernière_Opération,"",
IF(N$4=La_Dernière_Opération,Montant,
IF(N$4=$D42,IF(OR(N$4=Tout_JF_P,NOT(NETWORKDAYS.INTL(N$4,N$4,Chômés))),"*",Montant),
IF(_T_E=N$4,IF(OR(N$4=Tout_JF_P,NOT(NETWORKDAYS.INTL(N$4,N$4,Chômés))),"*",Montant),
IF(AND(OFFSET(N42,,-Sens)&lt;&gt;"",OR(OFFSET(N$4,,-Sens)=Tout_JF_P,NOT(NETWORKDAYS.INTL(OFFSET(N$4,,-Sens),OFFSET(N$4,,-Sens),Chômés)))),IF(OR(N$4=Tout_JF_P,NOT(NETWORKDAYS.INTL(N$4,N$4,Chômés))),"*",Montant),
"")))))),"")</f>
        <v/>
      </c>
      <c r="O42" s="40" t="str">
        <f t="array" aca="1" ref="O42" ca="1">IFERROR(IF(O$4&lt;$D42,"",
IF(O$4&gt;La_Dernière_Opération,"",
IF(O$4=La_Dernière_Opération,Montant,
IF(O$4=$D42,IF(OR(O$4=Tout_JF_P,NOT(NETWORKDAYS.INTL(O$4,O$4,Chômés))),"*",Montant),
IF(_T_E=O$4,IF(OR(O$4=Tout_JF_P,NOT(NETWORKDAYS.INTL(O$4,O$4,Chômés))),"*",Montant),
IF(AND(OFFSET(O42,,-Sens)&lt;&gt;"",OR(OFFSET(O$4,,-Sens)=Tout_JF_P,NOT(NETWORKDAYS.INTL(OFFSET(O$4,,-Sens),OFFSET(O$4,,-Sens),Chômés)))),IF(OR(O$4=Tout_JF_P,NOT(NETWORKDAYS.INTL(O$4,O$4,Chômés))),"*",Montant),
"")))))),"")</f>
        <v/>
      </c>
      <c r="P42" s="40" t="str">
        <f t="array" aca="1" ref="P42" ca="1">IFERROR(IF(P$4&lt;$D42,"",
IF(P$4&gt;La_Dernière_Opération,"",
IF(P$4=La_Dernière_Opération,Montant,
IF(P$4=$D42,IF(OR(P$4=Tout_JF_P,NOT(NETWORKDAYS.INTL(P$4,P$4,Chômés))),"*",Montant),
IF(_T_E=P$4,IF(OR(P$4=Tout_JF_P,NOT(NETWORKDAYS.INTL(P$4,P$4,Chômés))),"*",Montant),
IF(AND(OFFSET(P42,,-Sens)&lt;&gt;"",OR(OFFSET(P$4,,-Sens)=Tout_JF_P,NOT(NETWORKDAYS.INTL(OFFSET(P$4,,-Sens),OFFSET(P$4,,-Sens),Chômés)))),IF(OR(P$4=Tout_JF_P,NOT(NETWORKDAYS.INTL(P$4,P$4,Chômés))),"*",Montant),
"")))))),"")</f>
        <v/>
      </c>
      <c r="Q42" s="40" t="str">
        <f t="array" aca="1" ref="Q42" ca="1">IFERROR(IF(Q$4&lt;$D42,"",
IF(Q$4&gt;La_Dernière_Opération,"",
IF(Q$4=La_Dernière_Opération,Montant,
IF(Q$4=$D42,IF(OR(Q$4=Tout_JF_P,NOT(NETWORKDAYS.INTL(Q$4,Q$4,Chômés))),"*",Montant),
IF(_T_E=Q$4,IF(OR(Q$4=Tout_JF_P,NOT(NETWORKDAYS.INTL(Q$4,Q$4,Chômés))),"*",Montant),
IF(AND(OFFSET(Q42,,-Sens)&lt;&gt;"",OR(OFFSET(Q$4,,-Sens)=Tout_JF_P,NOT(NETWORKDAYS.INTL(OFFSET(Q$4,,-Sens),OFFSET(Q$4,,-Sens),Chômés)))),IF(OR(Q$4=Tout_JF_P,NOT(NETWORKDAYS.INTL(Q$4,Q$4,Chômés))),"*",Montant),
"")))))),"")</f>
        <v/>
      </c>
      <c r="R42" s="62" t="str">
        <f t="array" aca="1" ref="R42" ca="1">IFERROR(IF(R$4&lt;$D42,"",
IF(R$4&gt;La_Dernière_Opération,"",
IF(R$4=La_Dernière_Opération,Montant,
IF(R$4=$D42,IF(OR(R$4=Tout_JF_P,NOT(NETWORKDAYS.INTL(R$4,R$4,Chômés))),"*",Montant),
IF(_T_E=R$4,IF(OR(R$4=Tout_JF_P,NOT(NETWORKDAYS.INTL(R$4,R$4,Chômés))),"*",Montant),
IF(AND(OFFSET(R42,,-Sens)&lt;&gt;"",OR(OFFSET(R$4,,-Sens)=Tout_JF_P,NOT(NETWORKDAYS.INTL(OFFSET(R$4,,-Sens),OFFSET(R$4,,-Sens),Chômés)))),IF(OR(R$4=Tout_JF_P,NOT(NETWORKDAYS.INTL(R$4,R$4,Chômés))),"*",Montant),
"")))))),"")</f>
        <v/>
      </c>
      <c r="S42" s="62" t="str">
        <f t="array" aca="1" ref="S42" ca="1">IFERROR(IF(S$4&lt;$D42,"",
IF(S$4&gt;La_Dernière_Opération,"",
IF(S$4=La_Dernière_Opération,Montant,
IF(S$4=$D42,IF(OR(S$4=Tout_JF_P,NOT(NETWORKDAYS.INTL(S$4,S$4,Chômés))),"*",Montant),
IF(_T_E=S$4,IF(OR(S$4=Tout_JF_P,NOT(NETWORKDAYS.INTL(S$4,S$4,Chômés))),"*",Montant),
IF(AND(OFFSET(S42,,-Sens)&lt;&gt;"",OR(OFFSET(S$4,,-Sens)=Tout_JF_P,NOT(NETWORKDAYS.INTL(OFFSET(S$4,,-Sens),OFFSET(S$4,,-Sens),Chômés)))),IF(OR(S$4=Tout_JF_P,NOT(NETWORKDAYS.INTL(S$4,S$4,Chômés))),"*",Montant),
"")))))),"")</f>
        <v/>
      </c>
      <c r="T42" s="62" t="str">
        <f t="array" aca="1" ref="T42" ca="1">IFERROR(IF(T$4&lt;$D42,"",
IF(T$4&gt;La_Dernière_Opération,"",
IF(T$4=La_Dernière_Opération,Montant,
IF(T$4=$D42,IF(OR(T$4=Tout_JF_P,NOT(NETWORKDAYS.INTL(T$4,T$4,Chômés))),"*",Montant),
IF(_T_E=T$4,IF(OR(T$4=Tout_JF_P,NOT(NETWORKDAYS.INTL(T$4,T$4,Chômés))),"*",Montant),
IF(AND(OFFSET(T42,,-Sens)&lt;&gt;"",OR(OFFSET(T$4,,-Sens)=Tout_JF_P,NOT(NETWORKDAYS.INTL(OFFSET(T$4,,-Sens),OFFSET(T$4,,-Sens),Chômés)))),IF(OR(T$4=Tout_JF_P,NOT(NETWORKDAYS.INTL(T$4,T$4,Chômés))),"*",Montant),
"")))))),"")</f>
        <v/>
      </c>
      <c r="U42" s="62" t="str">
        <f t="array" aca="1" ref="U42" ca="1">IFERROR(IF(U$4&lt;$D42,"",
IF(U$4&gt;La_Dernière_Opération,"",
IF(U$4=La_Dernière_Opération,Montant,
IF(U$4=$D42,IF(OR(U$4=Tout_JF_P,NOT(NETWORKDAYS.INTL(U$4,U$4,Chômés))),"*",Montant),
IF(_T_E=U$4,IF(OR(U$4=Tout_JF_P,NOT(NETWORKDAYS.INTL(U$4,U$4,Chômés))),"*",Montant),
IF(AND(OFFSET(U42,,-Sens)&lt;&gt;"",OR(OFFSET(U$4,,-Sens)=Tout_JF_P,NOT(NETWORKDAYS.INTL(OFFSET(U$4,,-Sens),OFFSET(U$4,,-Sens),Chômés)))),IF(OR(U$4=Tout_JF_P,NOT(NETWORKDAYS.INTL(U$4,U$4,Chômés))),"*",Montant),
"")))))),"")</f>
        <v/>
      </c>
      <c r="V42" s="62" t="str">
        <f t="array" aca="1" ref="V42" ca="1">IFERROR(IF(V$4&lt;$D42,"",
IF(V$4&gt;La_Dernière_Opération,"",
IF(V$4=La_Dernière_Opération,Montant,
IF(V$4=$D42,IF(OR(V$4=Tout_JF_P,NOT(NETWORKDAYS.INTL(V$4,V$4,Chômés))),"*",Montant),
IF(_T_E=V$4,IF(OR(V$4=Tout_JF_P,NOT(NETWORKDAYS.INTL(V$4,V$4,Chômés))),"*",Montant),
IF(AND(OFFSET(V42,,-Sens)&lt;&gt;"",OR(OFFSET(V$4,,-Sens)=Tout_JF_P,NOT(NETWORKDAYS.INTL(OFFSET(V$4,,-Sens),OFFSET(V$4,,-Sens),Chômés)))),IF(OR(V$4=Tout_JF_P,NOT(NETWORKDAYS.INTL(V$4,V$4,Chômés))),"*",Montant),
"")))))),"")</f>
        <v/>
      </c>
      <c r="W42" s="62" t="str">
        <f t="array" aca="1" ref="W42" ca="1">IFERROR(IF(W$4&lt;$D42,"",
IF(W$4&gt;La_Dernière_Opération,"",
IF(W$4=La_Dernière_Opération,Montant,
IF(W$4=$D42,IF(OR(W$4=Tout_JF_P,NOT(NETWORKDAYS.INTL(W$4,W$4,Chômés))),"*",Montant),
IF(_T_E=W$4,IF(OR(W$4=Tout_JF_P,NOT(NETWORKDAYS.INTL(W$4,W$4,Chômés))),"*",Montant),
IF(AND(OFFSET(W42,,-Sens)&lt;&gt;"",OR(OFFSET(W$4,,-Sens)=Tout_JF_P,NOT(NETWORKDAYS.INTL(OFFSET(W$4,,-Sens),OFFSET(W$4,,-Sens),Chômés)))),IF(OR(W$4=Tout_JF_P,NOT(NETWORKDAYS.INTL(W$4,W$4,Chômés))),"*",Montant),
"")))))),"")</f>
        <v/>
      </c>
      <c r="X42" s="62" t="str">
        <f t="array" aca="1" ref="X42" ca="1">IFERROR(IF(X$4&lt;$D42,"",
IF(X$4&gt;La_Dernière_Opération,"",
IF(X$4=La_Dernière_Opération,Montant,
IF(X$4=$D42,IF(OR(X$4=Tout_JF_P,NOT(NETWORKDAYS.INTL(X$4,X$4,Chômés))),"*",Montant),
IF(_T_E=X$4,IF(OR(X$4=Tout_JF_P,NOT(NETWORKDAYS.INTL(X$4,X$4,Chômés))),"*",Montant),
IF(AND(OFFSET(X42,,-Sens)&lt;&gt;"",OR(OFFSET(X$4,,-Sens)=Tout_JF_P,NOT(NETWORKDAYS.INTL(OFFSET(X$4,,-Sens),OFFSET(X$4,,-Sens),Chômés)))),IF(OR(X$4=Tout_JF_P,NOT(NETWORKDAYS.INTL(X$4,X$4,Chômés))),"*",Montant),
"")))))),"")</f>
        <v/>
      </c>
      <c r="Y42" s="62" t="str">
        <f t="array" aca="1" ref="Y42" ca="1">IFERROR(IF(Y$4&lt;$D42,"",
IF(Y$4&gt;La_Dernière_Opération,"",
IF(Y$4=La_Dernière_Opération,Montant,
IF(Y$4=$D42,IF(OR(Y$4=Tout_JF_P,NOT(NETWORKDAYS.INTL(Y$4,Y$4,Chômés))),"*",Montant),
IF(_T_E=Y$4,IF(OR(Y$4=Tout_JF_P,NOT(NETWORKDAYS.INTL(Y$4,Y$4,Chômés))),"*",Montant),
IF(AND(OFFSET(Y42,,-Sens)&lt;&gt;"",OR(OFFSET(Y$4,,-Sens)=Tout_JF_P,NOT(NETWORKDAYS.INTL(OFFSET(Y$4,,-Sens),OFFSET(Y$4,,-Sens),Chômés)))),IF(OR(Y$4=Tout_JF_P,NOT(NETWORKDAYS.INTL(Y$4,Y$4,Chômés))),"*",Montant),
"")))))),"")</f>
        <v/>
      </c>
      <c r="Z42" s="62" t="str">
        <f t="array" aca="1" ref="Z42" ca="1">IFERROR(IF(Z$4&lt;$D42,"",
IF(Z$4&gt;La_Dernière_Opération,"",
IF(Z$4=La_Dernière_Opération,Montant,
IF(Z$4=$D42,IF(OR(Z$4=Tout_JF_P,NOT(NETWORKDAYS.INTL(Z$4,Z$4,Chômés))),"*",Montant),
IF(_T_E=Z$4,IF(OR(Z$4=Tout_JF_P,NOT(NETWORKDAYS.INTL(Z$4,Z$4,Chômés))),"*",Montant),
IF(AND(OFFSET(Z42,,-Sens)&lt;&gt;"",OR(OFFSET(Z$4,,-Sens)=Tout_JF_P,NOT(NETWORKDAYS.INTL(OFFSET(Z$4,,-Sens),OFFSET(Z$4,,-Sens),Chômés)))),IF(OR(Z$4=Tout_JF_P,NOT(NETWORKDAYS.INTL(Z$4,Z$4,Chômés))),"*",Montant),
"")))))),"")</f>
        <v/>
      </c>
      <c r="AA42" s="62" t="str">
        <f t="array" aca="1" ref="AA42" ca="1">IFERROR(IF(AA$4&lt;$D42,"",
IF(AA$4&gt;La_Dernière_Opération,"",
IF(AA$4=La_Dernière_Opération,Montant,
IF(AA$4=$D42,IF(OR(AA$4=Tout_JF_P,NOT(NETWORKDAYS.INTL(AA$4,AA$4,Chômés))),"*",Montant),
IF(_T_E=AA$4,IF(OR(AA$4=Tout_JF_P,NOT(NETWORKDAYS.INTL(AA$4,AA$4,Chômés))),"*",Montant),
IF(AND(OFFSET(AA42,,-Sens)&lt;&gt;"",OR(OFFSET(AA$4,,-Sens)=Tout_JF_P,NOT(NETWORKDAYS.INTL(OFFSET(AA$4,,-Sens),OFFSET(AA$4,,-Sens),Chômés)))),IF(OR(AA$4=Tout_JF_P,NOT(NETWORKDAYS.INTL(AA$4,AA$4,Chômés))),"*",Montant),
"")))))),"")</f>
        <v/>
      </c>
      <c r="AB42" s="62" t="str">
        <f t="array" aca="1" ref="AB42" ca="1">IFERROR(IF(AB$4&lt;$D42,"",
IF(AB$4&gt;La_Dernière_Opération,"",
IF(AB$4=La_Dernière_Opération,Montant,
IF(AB$4=$D42,IF(OR(AB$4=Tout_JF_P,NOT(NETWORKDAYS.INTL(AB$4,AB$4,Chômés))),"*",Montant),
IF(_T_E=AB$4,IF(OR(AB$4=Tout_JF_P,NOT(NETWORKDAYS.INTL(AB$4,AB$4,Chômés))),"*",Montant),
IF(AND(OFFSET(AB42,,-Sens)&lt;&gt;"",OR(OFFSET(AB$4,,-Sens)=Tout_JF_P,NOT(NETWORKDAYS.INTL(OFFSET(AB$4,,-Sens),OFFSET(AB$4,,-Sens),Chômés)))),IF(OR(AB$4=Tout_JF_P,NOT(NETWORKDAYS.INTL(AB$4,AB$4,Chômés))),"*",Montant),
"")))))),"")</f>
        <v/>
      </c>
      <c r="AC42" s="62" t="str">
        <f t="array" aca="1" ref="AC42" ca="1">IFERROR(IF(AC$4&lt;$D42,"",
IF(AC$4&gt;La_Dernière_Opération,"",
IF(AC$4=La_Dernière_Opération,Montant,
IF(AC$4=$D42,IF(OR(AC$4=Tout_JF_P,NOT(NETWORKDAYS.INTL(AC$4,AC$4,Chômés))),"*",Montant),
IF(_T_E=AC$4,IF(OR(AC$4=Tout_JF_P,NOT(NETWORKDAYS.INTL(AC$4,AC$4,Chômés))),"*",Montant),
IF(AND(OFFSET(AC42,,-Sens)&lt;&gt;"",OR(OFFSET(AC$4,,-Sens)=Tout_JF_P,NOT(NETWORKDAYS.INTL(OFFSET(AC$4,,-Sens),OFFSET(AC$4,,-Sens),Chômés)))),IF(OR(AC$4=Tout_JF_P,NOT(NETWORKDAYS.INTL(AC$4,AC$4,Chômés))),"*",Montant),
"")))))),"")</f>
        <v/>
      </c>
      <c r="AD42" s="62" t="str">
        <f t="array" aca="1" ref="AD42" ca="1">IFERROR(IF(AD$4&lt;$D42,"",
IF(AD$4&gt;La_Dernière_Opération,"",
IF(AD$4=La_Dernière_Opération,Montant,
IF(AD$4=$D42,IF(OR(AD$4=Tout_JF_P,NOT(NETWORKDAYS.INTL(AD$4,AD$4,Chômés))),"*",Montant),
IF(_T_E=AD$4,IF(OR(AD$4=Tout_JF_P,NOT(NETWORKDAYS.INTL(AD$4,AD$4,Chômés))),"*",Montant),
IF(AND(OFFSET(AD42,,-Sens)&lt;&gt;"",OR(OFFSET(AD$4,,-Sens)=Tout_JF_P,NOT(NETWORKDAYS.INTL(OFFSET(AD$4,,-Sens),OFFSET(AD$4,,-Sens),Chômés)))),IF(OR(AD$4=Tout_JF_P,NOT(NETWORKDAYS.INTL(AD$4,AD$4,Chômés))),"*",Montant),
"")))))),"")</f>
        <v/>
      </c>
      <c r="AE42" s="62" t="str">
        <f t="array" aca="1" ref="AE42" ca="1">IFERROR(IF(AE$4&lt;$D42,"",
IF(AE$4&gt;La_Dernière_Opération,"",
IF(AE$4=La_Dernière_Opération,Montant,
IF(AE$4=$D42,IF(OR(AE$4=Tout_JF_P,NOT(NETWORKDAYS.INTL(AE$4,AE$4,Chômés))),"*",Montant),
IF(_T_E=AE$4,IF(OR(AE$4=Tout_JF_P,NOT(NETWORKDAYS.INTL(AE$4,AE$4,Chômés))),"*",Montant),
IF(AND(OFFSET(AE42,,-Sens)&lt;&gt;"",OR(OFFSET(AE$4,,-Sens)=Tout_JF_P,NOT(NETWORKDAYS.INTL(OFFSET(AE$4,,-Sens),OFFSET(AE$4,,-Sens),Chômés)))),IF(OR(AE$4=Tout_JF_P,NOT(NETWORKDAYS.INTL(AE$4,AE$4,Chômés))),"*",Montant),
"")))))),"")</f>
        <v/>
      </c>
      <c r="AF42" s="62" t="str">
        <f t="array" aca="1" ref="AF42" ca="1">IFERROR(IF(AF$4&lt;$D42,"",
IF(AF$4&gt;La_Dernière_Opération,"",
IF(AF$4=La_Dernière_Opération,Montant,
IF(AF$4=$D42,IF(OR(AF$4=Tout_JF_P,NOT(NETWORKDAYS.INTL(AF$4,AF$4,Chômés))),"*",Montant),
IF(_T_E=AF$4,IF(OR(AF$4=Tout_JF_P,NOT(NETWORKDAYS.INTL(AF$4,AF$4,Chômés))),"*",Montant),
IF(AND(OFFSET(AF42,,-Sens)&lt;&gt;"",OR(OFFSET(AF$4,,-Sens)=Tout_JF_P,NOT(NETWORKDAYS.INTL(OFFSET(AF$4,,-Sens),OFFSET(AF$4,,-Sens),Chômés)))),IF(OR(AF$4=Tout_JF_P,NOT(NETWORKDAYS.INTL(AF$4,AF$4,Chômés))),"*",Montant),
"")))))),"")</f>
        <v/>
      </c>
      <c r="AG42" s="62" t="str">
        <f t="array" aca="1" ref="AG42" ca="1">IFERROR(IF(AG$4&lt;$D42,"",
IF(AG$4&gt;La_Dernière_Opération,"",
IF(AG$4=La_Dernière_Opération,Montant,
IF(AG$4=$D42,IF(OR(AG$4=Tout_JF_P,NOT(NETWORKDAYS.INTL(AG$4,AG$4,Chômés))),"*",Montant),
IF(_T_E=AG$4,IF(OR(AG$4=Tout_JF_P,NOT(NETWORKDAYS.INTL(AG$4,AG$4,Chômés))),"*",Montant),
IF(AND(OFFSET(AG42,,-Sens)&lt;&gt;"",OR(OFFSET(AG$4,,-Sens)=Tout_JF_P,NOT(NETWORKDAYS.INTL(OFFSET(AG$4,,-Sens),OFFSET(AG$4,,-Sens),Chômés)))),IF(OR(AG$4=Tout_JF_P,NOT(NETWORKDAYS.INTL(AG$4,AG$4,Chômés))),"*",Montant),
"")))))),"")</f>
        <v/>
      </c>
      <c r="AH42" s="62" t="str">
        <f t="array" aca="1" ref="AH42" ca="1">IFERROR(IF(AH$4&lt;$D42,"",
IF(AH$4&gt;La_Dernière_Opération,"",
IF(AH$4=La_Dernière_Opération,Montant,
IF(AH$4=$D42,IF(OR(AH$4=Tout_JF_P,NOT(NETWORKDAYS.INTL(AH$4,AH$4,Chômés))),"*",Montant),
IF(_T_E=AH$4,IF(OR(AH$4=Tout_JF_P,NOT(NETWORKDAYS.INTL(AH$4,AH$4,Chômés))),"*",Montant),
IF(AND(OFFSET(AH42,,-Sens)&lt;&gt;"",OR(OFFSET(AH$4,,-Sens)=Tout_JF_P,NOT(NETWORKDAYS.INTL(OFFSET(AH$4,,-Sens),OFFSET(AH$4,,-Sens),Chômés)))),IF(OR(AH$4=Tout_JF_P,NOT(NETWORKDAYS.INTL(AH$4,AH$4,Chômés))),"*",Montant),
"")))))),"")</f>
        <v/>
      </c>
      <c r="AI42" s="62" t="str">
        <f t="array" aca="1" ref="AI42" ca="1">IFERROR(IF(AI$4&lt;$D42,"",
IF(AI$4&gt;La_Dernière_Opération,"",
IF(AI$4=La_Dernière_Opération,Montant,
IF(AI$4=$D42,IF(OR(AI$4=Tout_JF_P,NOT(NETWORKDAYS.INTL(AI$4,AI$4,Chômés))),"*",Montant),
IF(_T_E=AI$4,IF(OR(AI$4=Tout_JF_P,NOT(NETWORKDAYS.INTL(AI$4,AI$4,Chômés))),"*",Montant),
IF(AND(OFFSET(AI42,,-Sens)&lt;&gt;"",OR(OFFSET(AI$4,,-Sens)=Tout_JF_P,NOT(NETWORKDAYS.INTL(OFFSET(AI$4,,-Sens),OFFSET(AI$4,,-Sens),Chômés)))),IF(OR(AI$4=Tout_JF_P,NOT(NETWORKDAYS.INTL(AI$4,AI$4,Chômés))),"*",Montant),
"")))))),"")</f>
        <v/>
      </c>
      <c r="AJ42" s="62" t="str">
        <f t="array" aca="1" ref="AJ42" ca="1">IFERROR(IF(AJ$4&lt;$D42,"",
IF(AJ$4&gt;La_Dernière_Opération,"",
IF(AJ$4=La_Dernière_Opération,Montant,
IF(AJ$4=$D42,IF(OR(AJ$4=Tout_JF_P,NOT(NETWORKDAYS.INTL(AJ$4,AJ$4,Chômés))),"*",Montant),
IF(_T_E=AJ$4,IF(OR(AJ$4=Tout_JF_P,NOT(NETWORKDAYS.INTL(AJ$4,AJ$4,Chômés))),"*",Montant),
IF(AND(OFFSET(AJ42,,-Sens)&lt;&gt;"",OR(OFFSET(AJ$4,,-Sens)=Tout_JF_P,NOT(NETWORKDAYS.INTL(OFFSET(AJ$4,,-Sens),OFFSET(AJ$4,,-Sens),Chômés)))),IF(OR(AJ$4=Tout_JF_P,NOT(NETWORKDAYS.INTL(AJ$4,AJ$4,Chômés))),"*",Montant),
"")))))),"")</f>
        <v/>
      </c>
      <c r="AK42" s="62" t="str">
        <f t="array" aca="1" ref="AK42" ca="1">IFERROR(IF(AK$4&lt;$D42,"",
IF(AK$4&gt;La_Dernière_Opération,"",
IF(AK$4=La_Dernière_Opération,Montant,
IF(AK$4=$D42,IF(OR(AK$4=Tout_JF_P,NOT(NETWORKDAYS.INTL(AK$4,AK$4,Chômés))),"*",Montant),
IF(_T_E=AK$4,IF(OR(AK$4=Tout_JF_P,NOT(NETWORKDAYS.INTL(AK$4,AK$4,Chômés))),"*",Montant),
IF(AND(OFFSET(AK42,,-Sens)&lt;&gt;"",OR(OFFSET(AK$4,,-Sens)=Tout_JF_P,NOT(NETWORKDAYS.INTL(OFFSET(AK$4,,-Sens),OFFSET(AK$4,,-Sens),Chômés)))),IF(OR(AK$4=Tout_JF_P,NOT(NETWORKDAYS.INTL(AK$4,AK$4,Chômés))),"*",Montant),
"")))))),"")</f>
        <v/>
      </c>
      <c r="AL42" s="62" t="str">
        <f t="array" aca="1" ref="AL42" ca="1">IFERROR(IF(AL$4&lt;$D42,"",
IF(AL$4&gt;La_Dernière_Opération,"",
IF(AL$4=La_Dernière_Opération,Montant,
IF(AL$4=$D42,IF(OR(AL$4=Tout_JF_P,NOT(NETWORKDAYS.INTL(AL$4,AL$4,Chômés))),"*",Montant),
IF(_T_E=AL$4,IF(OR(AL$4=Tout_JF_P,NOT(NETWORKDAYS.INTL(AL$4,AL$4,Chômés))),"*",Montant),
IF(AND(OFFSET(AL42,,-Sens)&lt;&gt;"",OR(OFFSET(AL$4,,-Sens)=Tout_JF_P,NOT(NETWORKDAYS.INTL(OFFSET(AL$4,,-Sens),OFFSET(AL$4,,-Sens),Chômés)))),IF(OR(AL$4=Tout_JF_P,NOT(NETWORKDAYS.INTL(AL$4,AL$4,Chômés))),"*",Montant),
"")))))),"")</f>
        <v/>
      </c>
      <c r="AM42" s="62" t="str">
        <f t="array" aca="1" ref="AM42" ca="1">IFERROR(IF(AM$4&lt;$D42,"",
IF(AM$4&gt;La_Dernière_Opération,"",
IF(AM$4=La_Dernière_Opération,Montant,
IF(AM$4=$D42,IF(OR(AM$4=Tout_JF_P,NOT(NETWORKDAYS.INTL(AM$4,AM$4,Chômés))),"*",Montant),
IF(_T_E=AM$4,IF(OR(AM$4=Tout_JF_P,NOT(NETWORKDAYS.INTL(AM$4,AM$4,Chômés))),"*",Montant),
IF(AND(OFFSET(AM42,,-Sens)&lt;&gt;"",OR(OFFSET(AM$4,,-Sens)=Tout_JF_P,NOT(NETWORKDAYS.INTL(OFFSET(AM$4,,-Sens),OFFSET(AM$4,,-Sens),Chômés)))),IF(OR(AM$4=Tout_JF_P,NOT(NETWORKDAYS.INTL(AM$4,AM$4,Chômés))),"*",Montant),
"")))))),"")</f>
        <v/>
      </c>
      <c r="AN42" s="62" t="str">
        <f t="array" aca="1" ref="AN42" ca="1">IFERROR(IF(AN$4&lt;$D42,"",
IF(AN$4&gt;La_Dernière_Opération,"",
IF(AN$4=La_Dernière_Opération,Montant,
IF(AN$4=$D42,IF(OR(AN$4=Tout_JF_P,NOT(NETWORKDAYS.INTL(AN$4,AN$4,Chômés))),"*",Montant),
IF(_T_E=AN$4,IF(OR(AN$4=Tout_JF_P,NOT(NETWORKDAYS.INTL(AN$4,AN$4,Chômés))),"*",Montant),
IF(AND(OFFSET(AN42,,-Sens)&lt;&gt;"",OR(OFFSET(AN$4,,-Sens)=Tout_JF_P,NOT(NETWORKDAYS.INTL(OFFSET(AN$4,,-Sens),OFFSET(AN$4,,-Sens),Chômés)))),IF(OR(AN$4=Tout_JF_P,NOT(NETWORKDAYS.INTL(AN$4,AN$4,Chômés))),"*",Montant),
"")))))),"")</f>
        <v/>
      </c>
      <c r="AO42" s="62" t="str">
        <f t="array" aca="1" ref="AO42" ca="1">IFERROR(IF(AO$4&lt;$D42,"",
IF(AO$4&gt;La_Dernière_Opération,"",
IF(AO$4=La_Dernière_Opération,Montant,
IF(AO$4=$D42,IF(OR(AO$4=Tout_JF_P,NOT(NETWORKDAYS.INTL(AO$4,AO$4,Chômés))),"*",Montant),
IF(_T_E=AO$4,IF(OR(AO$4=Tout_JF_P,NOT(NETWORKDAYS.INTL(AO$4,AO$4,Chômés))),"*",Montant),
IF(AND(OFFSET(AO42,,-Sens)&lt;&gt;"",OR(OFFSET(AO$4,,-Sens)=Tout_JF_P,NOT(NETWORKDAYS.INTL(OFFSET(AO$4,,-Sens),OFFSET(AO$4,,-Sens),Chômés)))),IF(OR(AO$4=Tout_JF_P,NOT(NETWORKDAYS.INTL(AO$4,AO$4,Chômés))),"*",Montant),
"")))))),"")</f>
        <v/>
      </c>
      <c r="AP42" s="62" t="str">
        <f t="array" aca="1" ref="AP42" ca="1">IFERROR(IF(AP$4&lt;$D42,"",
IF(AP$4&gt;La_Dernière_Opération,"",
IF(AP$4=La_Dernière_Opération,Montant,
IF(AP$4=$D42,IF(OR(AP$4=Tout_JF_P,NOT(NETWORKDAYS.INTL(AP$4,AP$4,Chômés))),"*",Montant),
IF(_T_E=AP$4,IF(OR(AP$4=Tout_JF_P,NOT(NETWORKDAYS.INTL(AP$4,AP$4,Chômés))),"*",Montant),
IF(AND(OFFSET(AP42,,-Sens)&lt;&gt;"",OR(OFFSET(AP$4,,-Sens)=Tout_JF_P,NOT(NETWORKDAYS.INTL(OFFSET(AP$4,,-Sens),OFFSET(AP$4,,-Sens),Chômés)))),IF(OR(AP$4=Tout_JF_P,NOT(NETWORKDAYS.INTL(AP$4,AP$4,Chômés))),"*",Montant),
"")))))),"")</f>
        <v/>
      </c>
      <c r="AQ42" s="62" t="str">
        <f t="array" aca="1" ref="AQ42" ca="1">IFERROR(IF(AQ$4&lt;$D42,"",
IF(AQ$4&gt;La_Dernière_Opération,"",
IF(AQ$4=La_Dernière_Opération,Montant,
IF(AQ$4=$D42,IF(OR(AQ$4=Tout_JF_P,NOT(NETWORKDAYS.INTL(AQ$4,AQ$4,Chômés))),"*",Montant),
IF(_T_E=AQ$4,IF(OR(AQ$4=Tout_JF_P,NOT(NETWORKDAYS.INTL(AQ$4,AQ$4,Chômés))),"*",Montant),
IF(AND(OFFSET(AQ42,,-Sens)&lt;&gt;"",OR(OFFSET(AQ$4,,-Sens)=Tout_JF_P,NOT(NETWORKDAYS.INTL(OFFSET(AQ$4,,-Sens),OFFSET(AQ$4,,-Sens),Chômés)))),IF(OR(AQ$4=Tout_JF_P,NOT(NETWORKDAYS.INTL(AQ$4,AQ$4,Chômés))),"*",Montant),
"")))))),"")</f>
        <v/>
      </c>
      <c r="AR42" s="62" t="str">
        <f t="array" aca="1" ref="AR42" ca="1">IFERROR(IF(AR$4&lt;$D42,"",
IF(AR$4&gt;La_Dernière_Opération,"",
IF(AR$4=La_Dernière_Opération,Montant,
IF(AR$4=$D42,IF(OR(AR$4=Tout_JF_P,NOT(NETWORKDAYS.INTL(AR$4,AR$4,Chômés))),"*",Montant),
IF(_T_E=AR$4,IF(OR(AR$4=Tout_JF_P,NOT(NETWORKDAYS.INTL(AR$4,AR$4,Chômés))),"*",Montant),
IF(AND(OFFSET(AR42,,-Sens)&lt;&gt;"",OR(OFFSET(AR$4,,-Sens)=Tout_JF_P,NOT(NETWORKDAYS.INTL(OFFSET(AR$4,,-Sens),OFFSET(AR$4,,-Sens),Chômés)))),IF(OR(AR$4=Tout_JF_P,NOT(NETWORKDAYS.INTL(AR$4,AR$4,Chômés))),"*",Montant),
"")))))),"")</f>
        <v/>
      </c>
      <c r="AS42" s="62" t="str">
        <f t="array" aca="1" ref="AS42" ca="1">IFERROR(IF(AS$4&lt;$D42,"",
IF(AS$4&gt;La_Dernière_Opération,"",
IF(AS$4=La_Dernière_Opération,Montant,
IF(AS$4=$D42,IF(OR(AS$4=Tout_JF_P,NOT(NETWORKDAYS.INTL(AS$4,AS$4,Chômés))),"*",Montant),
IF(_T_E=AS$4,IF(OR(AS$4=Tout_JF_P,NOT(NETWORKDAYS.INTL(AS$4,AS$4,Chômés))),"*",Montant),
IF(AND(OFFSET(AS42,,-Sens)&lt;&gt;"",OR(OFFSET(AS$4,,-Sens)=Tout_JF_P,NOT(NETWORKDAYS.INTL(OFFSET(AS$4,,-Sens),OFFSET(AS$4,,-Sens),Chômés)))),IF(OR(AS$4=Tout_JF_P,NOT(NETWORKDAYS.INTL(AS$4,AS$4,Chômés))),"*",Montant),
"")))))),"")</f>
        <v>VT</v>
      </c>
      <c r="AT42" s="62" t="str">
        <f t="array" aca="1" ref="AT42" ca="1">IFERROR(IF(AT$4&lt;$D42,"",
IF(AT$4&gt;La_Dernière_Opération,"",
IF(AT$4=La_Dernière_Opération,Montant,
IF(AT$4=$D42,IF(OR(AT$4=Tout_JF_P,NOT(NETWORKDAYS.INTL(AT$4,AT$4,Chômés))),"*",Montant),
IF(_T_E=AT$4,IF(OR(AT$4=Tout_JF_P,NOT(NETWORKDAYS.INTL(AT$4,AT$4,Chômés))),"*",Montant),
IF(AND(OFFSET(AT42,,-Sens)&lt;&gt;"",OR(OFFSET(AT$4,,-Sens)=Tout_JF_P,NOT(NETWORKDAYS.INTL(OFFSET(AT$4,,-Sens),OFFSET(AT$4,,-Sens),Chômés)))),IF(OR(AT$4=Tout_JF_P,NOT(NETWORKDAYS.INTL(AT$4,AT$4,Chômés))),"*",Montant),
"")))))),"")</f>
        <v/>
      </c>
      <c r="AU42" s="62" t="str">
        <f t="array" aca="1" ref="AU42" ca="1">IFERROR(IF(AU$4&lt;$D42,"",
IF(AU$4&gt;La_Dernière_Opération,"",
IF(AU$4=La_Dernière_Opération,Montant,
IF(AU$4=$D42,IF(OR(AU$4=Tout_JF_P,NOT(NETWORKDAYS.INTL(AU$4,AU$4,Chômés))),"*",Montant),
IF(_T_E=AU$4,IF(OR(AU$4=Tout_JF_P,NOT(NETWORKDAYS.INTL(AU$4,AU$4,Chômés))),"*",Montant),
IF(AND(OFFSET(AU42,,-Sens)&lt;&gt;"",OR(OFFSET(AU$4,,-Sens)=Tout_JF_P,NOT(NETWORKDAYS.INTL(OFFSET(AU$4,,-Sens),OFFSET(AU$4,,-Sens),Chômés)))),IF(OR(AU$4=Tout_JF_P,NOT(NETWORKDAYS.INTL(AU$4,AU$4,Chômés))),"*",Montant),
"")))))),"")</f>
        <v/>
      </c>
      <c r="AV42" s="62" t="str">
        <f t="array" aca="1" ref="AV42" ca="1">IFERROR(IF(AV$4&lt;$D42,"",
IF(AV$4&gt;La_Dernière_Opération,"",
IF(AV$4=La_Dernière_Opération,Montant,
IF(AV$4=$D42,IF(OR(AV$4=Tout_JF_P,NOT(NETWORKDAYS.INTL(AV$4,AV$4,Chômés))),"*",Montant),
IF(_T_E=AV$4,IF(OR(AV$4=Tout_JF_P,NOT(NETWORKDAYS.INTL(AV$4,AV$4,Chômés))),"*",Montant),
IF(AND(OFFSET(AV42,,-Sens)&lt;&gt;"",OR(OFFSET(AV$4,,-Sens)=Tout_JF_P,NOT(NETWORKDAYS.INTL(OFFSET(AV$4,,-Sens),OFFSET(AV$4,,-Sens),Chômés)))),IF(OR(AV$4=Tout_JF_P,NOT(NETWORKDAYS.INTL(AV$4,AV$4,Chômés))),"*",Montant),
"")))))),"")</f>
        <v/>
      </c>
      <c r="AW42" s="62" t="str">
        <f t="array" aca="1" ref="AW42" ca="1">IFERROR(IF(AW$4&lt;$D42,"",
IF(AW$4&gt;La_Dernière_Opération,"",
IF(AW$4=La_Dernière_Opération,Montant,
IF(AW$4=$D42,IF(OR(AW$4=Tout_JF_P,NOT(NETWORKDAYS.INTL(AW$4,AW$4,Chômés))),"*",Montant),
IF(_T_E=AW$4,IF(OR(AW$4=Tout_JF_P,NOT(NETWORKDAYS.INTL(AW$4,AW$4,Chômés))),"*",Montant),
IF(AND(OFFSET(AW42,,-Sens)&lt;&gt;"",OR(OFFSET(AW$4,,-Sens)=Tout_JF_P,NOT(NETWORKDAYS.INTL(OFFSET(AW$4,,-Sens),OFFSET(AW$4,,-Sens),Chômés)))),IF(OR(AW$4=Tout_JF_P,NOT(NETWORKDAYS.INTL(AW$4,AW$4,Chômés))),"*",Montant),
"")))))),"")</f>
        <v/>
      </c>
      <c r="AX42" s="62" t="str">
        <f t="array" aca="1" ref="AX42" ca="1">IFERROR(IF(AX$4&lt;$D42,"",
IF(AX$4&gt;La_Dernière_Opération,"",
IF(AX$4=La_Dernière_Opération,Montant,
IF(AX$4=$D42,IF(OR(AX$4=Tout_JF_P,NOT(NETWORKDAYS.INTL(AX$4,AX$4,Chômés))),"*",Montant),
IF(_T_E=AX$4,IF(OR(AX$4=Tout_JF_P,NOT(NETWORKDAYS.INTL(AX$4,AX$4,Chômés))),"*",Montant),
IF(AND(OFFSET(AX42,,-Sens)&lt;&gt;"",OR(OFFSET(AX$4,,-Sens)=Tout_JF_P,NOT(NETWORKDAYS.INTL(OFFSET(AX$4,,-Sens),OFFSET(AX$4,,-Sens),Chômés)))),IF(OR(AX$4=Tout_JF_P,NOT(NETWORKDAYS.INTL(AX$4,AX$4,Chômés))),"*",Montant),
"")))))),"")</f>
        <v/>
      </c>
    </row>
    <row r="43" spans="1:50" ht="26.25" x14ac:dyDescent="0.25">
      <c r="A43" s="63" t="s">
        <v>150</v>
      </c>
      <c r="B43" s="44" t="s">
        <v>168</v>
      </c>
      <c r="C43" s="35"/>
      <c r="D43" s="56">
        <v>43862</v>
      </c>
      <c r="E43" s="30" t="s">
        <v>54</v>
      </c>
      <c r="F43" s="30">
        <v>10000</v>
      </c>
      <c r="G43" s="35"/>
      <c r="H43" s="56">
        <f t="array" aca="1" ref="H43" ca="1">IF(OR($D43=Fériés,$D43=Ponts,NOT(NETWORKDAYS.INTL($D43,$D43,Chômés))),"Erreur de",IF($D43="","Absence de",IFERROR(
IF($I43="Terminé","Opération",
IF(TODAY()&lt;=$D43,$D43,
IF($I43&lt;WORKDAY.INTL(Prochaine_Echéance,IF(OR(WORKDAY.INTL(Prochaine_Echéance,0,Chômés,Tout_JF_P)=Tout_JF_P),1,0)*Sens,Chômés,Tout_JF_P),
$I43,
WORKDAY.INTL(Prochaine_Echéance,IF(OR(WORKDAY.INTL(Prochaine_Echéance,0,Chômés,Tout_JF_P)=Tout_JF_P),1,0)*Sens,Chômés,Tout_JF_P))
)),
IF($D43="","Absence de","Erreur de"))))</f>
        <v>43952</v>
      </c>
      <c r="I43" s="60" t="str">
        <f t="array" aca="1" ref="I43" ca="1">IF(OR($D43=Fériés,$D43=Ponts,NOT(NETWORKDAYS.INTL($D43,$D43,Chômés))),"date de début",IFERROR(
IF(La_Dernière_Opération&gt;EDATE($D43,100),"Perpétuel",
IF(La_Dernière_Opération&lt;TODAY(),"Terminé",La_Dernière_Opération)),IF(AND(ISNUMBER($D43),$E43=""),"périodicité","date de début")))</f>
        <v>Perpétuel</v>
      </c>
      <c r="J43" s="40" t="str">
        <f t="array" aca="1" ref="J43" ca="1">IFERROR(IF(J$4&lt;$D43,"",
IF(J$4&gt;La_Dernière_Opération,"",
IF(J$4=La_Dernière_Opération,Montant,
IF(J$4=$D43,IF(OR(J$4=Tout_JF_P,NOT(NETWORKDAYS.INTL(J$4,J$4,Chômés))),"*",Montant),
IF(_T_E=J$4,IF(OR(J$4=Tout_JF_P,NOT(NETWORKDAYS.INTL(J$4,J$4,Chômés))),"*",Montant),
IF(AND(OFFSET(J43,,-Sens)&lt;&gt;"",OR(OFFSET(J$4,,-Sens)=Tout_JF_P,NOT(NETWORKDAYS.INTL(OFFSET(J$4,,-Sens),OFFSET(J$4,,-Sens),Chômés)))),IF(OR(J$4=Tout_JF_P,NOT(NETWORKDAYS.INTL(J$4,J$4,Chômés))),"*",Montant),
"")))))),"")</f>
        <v/>
      </c>
      <c r="K43" s="40" t="str">
        <f t="array" aca="1" ref="K43" ca="1">IFERROR(IF(K$4&lt;$D43,"",
IF(K$4&gt;La_Dernière_Opération,"",
IF(K$4=La_Dernière_Opération,Montant,
IF(K$4=$D43,IF(OR(K$4=Tout_JF_P,NOT(NETWORKDAYS.INTL(K$4,K$4,Chômés))),"*",Montant),
IF(_T_E=K$4,IF(OR(K$4=Tout_JF_P,NOT(NETWORKDAYS.INTL(K$4,K$4,Chômés))),"*",Montant),
IF(AND(OFFSET(K43,,-Sens)&lt;&gt;"",OR(OFFSET(K$4,,-Sens)=Tout_JF_P,NOT(NETWORKDAYS.INTL(OFFSET(K$4,,-Sens),OFFSET(K$4,,-Sens),Chômés)))),IF(OR(K$4=Tout_JF_P,NOT(NETWORKDAYS.INTL(K$4,K$4,Chômés))),"*",Montant),
"")))))),"")</f>
        <v/>
      </c>
      <c r="L43" s="40" t="str">
        <f t="array" aca="1" ref="L43" ca="1">IFERROR(IF(L$4&lt;$D43,"",
IF(L$4&gt;La_Dernière_Opération,"",
IF(L$4=La_Dernière_Opération,Montant,
IF(L$4=$D43,IF(OR(L$4=Tout_JF_P,NOT(NETWORKDAYS.INTL(L$4,L$4,Chômés))),"*",Montant),
IF(_T_E=L$4,IF(OR(L$4=Tout_JF_P,NOT(NETWORKDAYS.INTL(L$4,L$4,Chômés))),"*",Montant),
IF(AND(OFFSET(L43,,-Sens)&lt;&gt;"",OR(OFFSET(L$4,,-Sens)=Tout_JF_P,NOT(NETWORKDAYS.INTL(OFFSET(L$4,,-Sens),OFFSET(L$4,,-Sens),Chômés)))),IF(OR(L$4=Tout_JF_P,NOT(NETWORKDAYS.INTL(L$4,L$4,Chômés))),"*",Montant),
"")))))),"")</f>
        <v/>
      </c>
      <c r="M43" s="40" t="str">
        <f t="array" aca="1" ref="M43" ca="1">IFERROR(IF(M$4&lt;$D43,"",
IF(M$4&gt;La_Dernière_Opération,"",
IF(M$4=La_Dernière_Opération,Montant,
IF(M$4=$D43,IF(OR(M$4=Tout_JF_P,NOT(NETWORKDAYS.INTL(M$4,M$4,Chômés))),"*",Montant),
IF(_T_E=M$4,IF(OR(M$4=Tout_JF_P,NOT(NETWORKDAYS.INTL(M$4,M$4,Chômés))),"*",Montant),
IF(AND(OFFSET(M43,,-Sens)&lt;&gt;"",OR(OFFSET(M$4,,-Sens)=Tout_JF_P,NOT(NETWORKDAYS.INTL(OFFSET(M$4,,-Sens),OFFSET(M$4,,-Sens),Chômés)))),IF(OR(M$4=Tout_JF_P,NOT(NETWORKDAYS.INTL(M$4,M$4,Chômés))),"*",Montant),
"")))))),"")</f>
        <v/>
      </c>
      <c r="N43" s="40" t="str">
        <f t="array" aca="1" ref="N43" ca="1">IFERROR(IF(N$4&lt;$D43,"",
IF(N$4&gt;La_Dernière_Opération,"",
IF(N$4=La_Dernière_Opération,Montant,
IF(N$4=$D43,IF(OR(N$4=Tout_JF_P,NOT(NETWORKDAYS.INTL(N$4,N$4,Chômés))),"*",Montant),
IF(_T_E=N$4,IF(OR(N$4=Tout_JF_P,NOT(NETWORKDAYS.INTL(N$4,N$4,Chômés))),"*",Montant),
IF(AND(OFFSET(N43,,-Sens)&lt;&gt;"",OR(OFFSET(N$4,,-Sens)=Tout_JF_P,NOT(NETWORKDAYS.INTL(OFFSET(N$4,,-Sens),OFFSET(N$4,,-Sens),Chômés)))),IF(OR(N$4=Tout_JF_P,NOT(NETWORKDAYS.INTL(N$4,N$4,Chômés))),"*",Montant),
"")))))),"")</f>
        <v/>
      </c>
      <c r="O43" s="40" t="str">
        <f t="array" aca="1" ref="O43" ca="1">IFERROR(IF(O$4&lt;$D43,"",
IF(O$4&gt;La_Dernière_Opération,"",
IF(O$4=La_Dernière_Opération,Montant,
IF(O$4=$D43,IF(OR(O$4=Tout_JF_P,NOT(NETWORKDAYS.INTL(O$4,O$4,Chômés))),"*",Montant),
IF(_T_E=O$4,IF(OR(O$4=Tout_JF_P,NOT(NETWORKDAYS.INTL(O$4,O$4,Chômés))),"*",Montant),
IF(AND(OFFSET(O43,,-Sens)&lt;&gt;"",OR(OFFSET(O$4,,-Sens)=Tout_JF_P,NOT(NETWORKDAYS.INTL(OFFSET(O$4,,-Sens),OFFSET(O$4,,-Sens),Chômés)))),IF(OR(O$4=Tout_JF_P,NOT(NETWORKDAYS.INTL(O$4,O$4,Chômés))),"*",Montant),
"")))))),"")</f>
        <v/>
      </c>
      <c r="P43" s="40" t="str">
        <f t="array" aca="1" ref="P43" ca="1">IFERROR(IF(P$4&lt;$D43,"",
IF(P$4&gt;La_Dernière_Opération,"",
IF(P$4=La_Dernière_Opération,Montant,
IF(P$4=$D43,IF(OR(P$4=Tout_JF_P,NOT(NETWORKDAYS.INTL(P$4,P$4,Chômés))),"*",Montant),
IF(_T_E=P$4,IF(OR(P$4=Tout_JF_P,NOT(NETWORKDAYS.INTL(P$4,P$4,Chômés))),"*",Montant),
IF(AND(OFFSET(P43,,-Sens)&lt;&gt;"",OR(OFFSET(P$4,,-Sens)=Tout_JF_P,NOT(NETWORKDAYS.INTL(OFFSET(P$4,,-Sens),OFFSET(P$4,,-Sens),Chômés)))),IF(OR(P$4=Tout_JF_P,NOT(NETWORKDAYS.INTL(P$4,P$4,Chômés))),"*",Montant),
"")))))),"")</f>
        <v/>
      </c>
      <c r="Q43" s="40" t="str">
        <f t="array" aca="1" ref="Q43" ca="1">IFERROR(IF(Q$4&lt;$D43,"",
IF(Q$4&gt;La_Dernière_Opération,"",
IF(Q$4=La_Dernière_Opération,Montant,
IF(Q$4=$D43,IF(OR(Q$4=Tout_JF_P,NOT(NETWORKDAYS.INTL(Q$4,Q$4,Chômés))),"*",Montant),
IF(_T_E=Q$4,IF(OR(Q$4=Tout_JF_P,NOT(NETWORKDAYS.INTL(Q$4,Q$4,Chômés))),"*",Montant),
IF(AND(OFFSET(Q43,,-Sens)&lt;&gt;"",OR(OFFSET(Q$4,,-Sens)=Tout_JF_P,NOT(NETWORKDAYS.INTL(OFFSET(Q$4,,-Sens),OFFSET(Q$4,,-Sens),Chômés)))),IF(OR(Q$4=Tout_JF_P,NOT(NETWORKDAYS.INTL(Q$4,Q$4,Chômés))),"*",Montant),
"")))))),"")</f>
        <v/>
      </c>
      <c r="R43" s="62" t="str">
        <f t="array" aca="1" ref="R43" ca="1">IFERROR(IF(R$4&lt;$D43,"",
IF(R$4&gt;La_Dernière_Opération,"",
IF(R$4=La_Dernière_Opération,Montant,
IF(R$4=$D43,IF(OR(R$4=Tout_JF_P,NOT(NETWORKDAYS.INTL(R$4,R$4,Chômés))),"*",Montant),
IF(_T_E=R$4,IF(OR(R$4=Tout_JF_P,NOT(NETWORKDAYS.INTL(R$4,R$4,Chômés))),"*",Montant),
IF(AND(OFFSET(R43,,-Sens)&lt;&gt;"",OR(OFFSET(R$4,,-Sens)=Tout_JF_P,NOT(NETWORKDAYS.INTL(OFFSET(R$4,,-Sens),OFFSET(R$4,,-Sens),Chômés)))),IF(OR(R$4=Tout_JF_P,NOT(NETWORKDAYS.INTL(R$4,R$4,Chômés))),"*",Montant),
"")))))),"")</f>
        <v/>
      </c>
      <c r="S43" s="62" t="str">
        <f t="array" aca="1" ref="S43" ca="1">IFERROR(IF(S$4&lt;$D43,"",
IF(S$4&gt;La_Dernière_Opération,"",
IF(S$4=La_Dernière_Opération,Montant,
IF(S$4=$D43,IF(OR(S$4=Tout_JF_P,NOT(NETWORKDAYS.INTL(S$4,S$4,Chômés))),"*",Montant),
IF(_T_E=S$4,IF(OR(S$4=Tout_JF_P,NOT(NETWORKDAYS.INTL(S$4,S$4,Chômés))),"*",Montant),
IF(AND(OFFSET(S43,,-Sens)&lt;&gt;"",OR(OFFSET(S$4,,-Sens)=Tout_JF_P,NOT(NETWORKDAYS.INTL(OFFSET(S$4,,-Sens),OFFSET(S$4,,-Sens),Chômés)))),IF(OR(S$4=Tout_JF_P,NOT(NETWORKDAYS.INTL(S$4,S$4,Chômés))),"*",Montant),
"")))))),"")</f>
        <v/>
      </c>
      <c r="T43" s="62" t="str">
        <f t="array" aca="1" ref="T43" ca="1">IFERROR(IF(T$4&lt;$D43,"",
IF(T$4&gt;La_Dernière_Opération,"",
IF(T$4=La_Dernière_Opération,Montant,
IF(T$4=$D43,IF(OR(T$4=Tout_JF_P,NOT(NETWORKDAYS.INTL(T$4,T$4,Chômés))),"*",Montant),
IF(_T_E=T$4,IF(OR(T$4=Tout_JF_P,NOT(NETWORKDAYS.INTL(T$4,T$4,Chômés))),"*",Montant),
IF(AND(OFFSET(T43,,-Sens)&lt;&gt;"",OR(OFFSET(T$4,,-Sens)=Tout_JF_P,NOT(NETWORKDAYS.INTL(OFFSET(T$4,,-Sens),OFFSET(T$4,,-Sens),Chômés)))),IF(OR(T$4=Tout_JF_P,NOT(NETWORKDAYS.INTL(T$4,T$4,Chômés))),"*",Montant),
"")))))),"")</f>
        <v/>
      </c>
      <c r="U43" s="62" t="str">
        <f t="array" aca="1" ref="U43" ca="1">IFERROR(IF(U$4&lt;$D43,"",
IF(U$4&gt;La_Dernière_Opération,"",
IF(U$4=La_Dernière_Opération,Montant,
IF(U$4=$D43,IF(OR(U$4=Tout_JF_P,NOT(NETWORKDAYS.INTL(U$4,U$4,Chômés))),"*",Montant),
IF(_T_E=U$4,IF(OR(U$4=Tout_JF_P,NOT(NETWORKDAYS.INTL(U$4,U$4,Chômés))),"*",Montant),
IF(AND(OFFSET(U43,,-Sens)&lt;&gt;"",OR(OFFSET(U$4,,-Sens)=Tout_JF_P,NOT(NETWORKDAYS.INTL(OFFSET(U$4,,-Sens),OFFSET(U$4,,-Sens),Chômés)))),IF(OR(U$4=Tout_JF_P,NOT(NETWORKDAYS.INTL(U$4,U$4,Chômés))),"*",Montant),
"")))))),"")</f>
        <v/>
      </c>
      <c r="V43" s="62" t="str">
        <f t="array" aca="1" ref="V43" ca="1">IFERROR(IF(V$4&lt;$D43,"",
IF(V$4&gt;La_Dernière_Opération,"",
IF(V$4=La_Dernière_Opération,Montant,
IF(V$4=$D43,IF(OR(V$4=Tout_JF_P,NOT(NETWORKDAYS.INTL(V$4,V$4,Chômés))),"*",Montant),
IF(_T_E=V$4,IF(OR(V$4=Tout_JF_P,NOT(NETWORKDAYS.INTL(V$4,V$4,Chômés))),"*",Montant),
IF(AND(OFFSET(V43,,-Sens)&lt;&gt;"",OR(OFFSET(V$4,,-Sens)=Tout_JF_P,NOT(NETWORKDAYS.INTL(OFFSET(V$4,,-Sens),OFFSET(V$4,,-Sens),Chômés)))),IF(OR(V$4=Tout_JF_P,NOT(NETWORKDAYS.INTL(V$4,V$4,Chômés))),"*",Montant),
"")))))),"")</f>
        <v/>
      </c>
      <c r="W43" s="62" t="str">
        <f t="array" aca="1" ref="W43" ca="1">IFERROR(IF(W$4&lt;$D43,"",
IF(W$4&gt;La_Dernière_Opération,"",
IF(W$4=La_Dernière_Opération,Montant,
IF(W$4=$D43,IF(OR(W$4=Tout_JF_P,NOT(NETWORKDAYS.INTL(W$4,W$4,Chômés))),"*",Montant),
IF(_T_E=W$4,IF(OR(W$4=Tout_JF_P,NOT(NETWORKDAYS.INTL(W$4,W$4,Chômés))),"*",Montant),
IF(AND(OFFSET(W43,,-Sens)&lt;&gt;"",OR(OFFSET(W$4,,-Sens)=Tout_JF_P,NOT(NETWORKDAYS.INTL(OFFSET(W$4,,-Sens),OFFSET(W$4,,-Sens),Chômés)))),IF(OR(W$4=Tout_JF_P,NOT(NETWORKDAYS.INTL(W$4,W$4,Chômés))),"*",Montant),
"")))))),"")</f>
        <v/>
      </c>
      <c r="X43" s="62" t="str">
        <f t="array" aca="1" ref="X43" ca="1">IFERROR(IF(X$4&lt;$D43,"",
IF(X$4&gt;La_Dernière_Opération,"",
IF(X$4=La_Dernière_Opération,Montant,
IF(X$4=$D43,IF(OR(X$4=Tout_JF_P,NOT(NETWORKDAYS.INTL(X$4,X$4,Chômés))),"*",Montant),
IF(_T_E=X$4,IF(OR(X$4=Tout_JF_P,NOT(NETWORKDAYS.INTL(X$4,X$4,Chômés))),"*",Montant),
IF(AND(OFFSET(X43,,-Sens)&lt;&gt;"",OR(OFFSET(X$4,,-Sens)=Tout_JF_P,NOT(NETWORKDAYS.INTL(OFFSET(X$4,,-Sens),OFFSET(X$4,,-Sens),Chômés)))),IF(OR(X$4=Tout_JF_P,NOT(NETWORKDAYS.INTL(X$4,X$4,Chômés))),"*",Montant),
"")))))),"")</f>
        <v/>
      </c>
      <c r="Y43" s="62" t="str">
        <f t="array" aca="1" ref="Y43" ca="1">IFERROR(IF(Y$4&lt;$D43,"",
IF(Y$4&gt;La_Dernière_Opération,"",
IF(Y$4=La_Dernière_Opération,Montant,
IF(Y$4=$D43,IF(OR(Y$4=Tout_JF_P,NOT(NETWORKDAYS.INTL(Y$4,Y$4,Chômés))),"*",Montant),
IF(_T_E=Y$4,IF(OR(Y$4=Tout_JF_P,NOT(NETWORKDAYS.INTL(Y$4,Y$4,Chômés))),"*",Montant),
IF(AND(OFFSET(Y43,,-Sens)&lt;&gt;"",OR(OFFSET(Y$4,,-Sens)=Tout_JF_P,NOT(NETWORKDAYS.INTL(OFFSET(Y$4,,-Sens),OFFSET(Y$4,,-Sens),Chômés)))),IF(OR(Y$4=Tout_JF_P,NOT(NETWORKDAYS.INTL(Y$4,Y$4,Chômés))),"*",Montant),
"")))))),"")</f>
        <v/>
      </c>
      <c r="Z43" s="62" t="str">
        <f t="array" aca="1" ref="Z43" ca="1">IFERROR(IF(Z$4&lt;$D43,"",
IF(Z$4&gt;La_Dernière_Opération,"",
IF(Z$4=La_Dernière_Opération,Montant,
IF(Z$4=$D43,IF(OR(Z$4=Tout_JF_P,NOT(NETWORKDAYS.INTL(Z$4,Z$4,Chômés))),"*",Montant),
IF(_T_E=Z$4,IF(OR(Z$4=Tout_JF_P,NOT(NETWORKDAYS.INTL(Z$4,Z$4,Chômés))),"*",Montant),
IF(AND(OFFSET(Z43,,-Sens)&lt;&gt;"",OR(OFFSET(Z$4,,-Sens)=Tout_JF_P,NOT(NETWORKDAYS.INTL(OFFSET(Z$4,,-Sens),OFFSET(Z$4,,-Sens),Chômés)))),IF(OR(Z$4=Tout_JF_P,NOT(NETWORKDAYS.INTL(Z$4,Z$4,Chômés))),"*",Montant),
"")))))),"")</f>
        <v/>
      </c>
      <c r="AA43" s="62" t="str">
        <f t="array" aca="1" ref="AA43" ca="1">IFERROR(IF(AA$4&lt;$D43,"",
IF(AA$4&gt;La_Dernière_Opération,"",
IF(AA$4=La_Dernière_Opération,Montant,
IF(AA$4=$D43,IF(OR(AA$4=Tout_JF_P,NOT(NETWORKDAYS.INTL(AA$4,AA$4,Chômés))),"*",Montant),
IF(_T_E=AA$4,IF(OR(AA$4=Tout_JF_P,NOT(NETWORKDAYS.INTL(AA$4,AA$4,Chômés))),"*",Montant),
IF(AND(OFFSET(AA43,,-Sens)&lt;&gt;"",OR(OFFSET(AA$4,,-Sens)=Tout_JF_P,NOT(NETWORKDAYS.INTL(OFFSET(AA$4,,-Sens),OFFSET(AA$4,,-Sens),Chômés)))),IF(OR(AA$4=Tout_JF_P,NOT(NETWORKDAYS.INTL(AA$4,AA$4,Chômés))),"*",Montant),
"")))))),"")</f>
        <v/>
      </c>
      <c r="AB43" s="62" t="str">
        <f t="array" aca="1" ref="AB43" ca="1">IFERROR(IF(AB$4&lt;$D43,"",
IF(AB$4&gt;La_Dernière_Opération,"",
IF(AB$4=La_Dernière_Opération,Montant,
IF(AB$4=$D43,IF(OR(AB$4=Tout_JF_P,NOT(NETWORKDAYS.INTL(AB$4,AB$4,Chômés))),"*",Montant),
IF(_T_E=AB$4,IF(OR(AB$4=Tout_JF_P,NOT(NETWORKDAYS.INTL(AB$4,AB$4,Chômés))),"*",Montant),
IF(AND(OFFSET(AB43,,-Sens)&lt;&gt;"",OR(OFFSET(AB$4,,-Sens)=Tout_JF_P,NOT(NETWORKDAYS.INTL(OFFSET(AB$4,,-Sens),OFFSET(AB$4,,-Sens),Chômés)))),IF(OR(AB$4=Tout_JF_P,NOT(NETWORKDAYS.INTL(AB$4,AB$4,Chômés))),"*",Montant),
"")))))),"")</f>
        <v/>
      </c>
      <c r="AC43" s="62" t="str">
        <f t="array" aca="1" ref="AC43" ca="1">IFERROR(IF(AC$4&lt;$D43,"",
IF(AC$4&gt;La_Dernière_Opération,"",
IF(AC$4=La_Dernière_Opération,Montant,
IF(AC$4=$D43,IF(OR(AC$4=Tout_JF_P,NOT(NETWORKDAYS.INTL(AC$4,AC$4,Chômés))),"*",Montant),
IF(_T_E=AC$4,IF(OR(AC$4=Tout_JF_P,NOT(NETWORKDAYS.INTL(AC$4,AC$4,Chômés))),"*",Montant),
IF(AND(OFFSET(AC43,,-Sens)&lt;&gt;"",OR(OFFSET(AC$4,,-Sens)=Tout_JF_P,NOT(NETWORKDAYS.INTL(OFFSET(AC$4,,-Sens),OFFSET(AC$4,,-Sens),Chômés)))),IF(OR(AC$4=Tout_JF_P,NOT(NETWORKDAYS.INTL(AC$4,AC$4,Chômés))),"*",Montant),
"")))))),"")</f>
        <v/>
      </c>
      <c r="AD43" s="62" t="str">
        <f t="array" aca="1" ref="AD43" ca="1">IFERROR(IF(AD$4&lt;$D43,"",
IF(AD$4&gt;La_Dernière_Opération,"",
IF(AD$4=La_Dernière_Opération,Montant,
IF(AD$4=$D43,IF(OR(AD$4=Tout_JF_P,NOT(NETWORKDAYS.INTL(AD$4,AD$4,Chômés))),"*",Montant),
IF(_T_E=AD$4,IF(OR(AD$4=Tout_JF_P,NOT(NETWORKDAYS.INTL(AD$4,AD$4,Chômés))),"*",Montant),
IF(AND(OFFSET(AD43,,-Sens)&lt;&gt;"",OR(OFFSET(AD$4,,-Sens)=Tout_JF_P,NOT(NETWORKDAYS.INTL(OFFSET(AD$4,,-Sens),OFFSET(AD$4,,-Sens),Chômés)))),IF(OR(AD$4=Tout_JF_P,NOT(NETWORKDAYS.INTL(AD$4,AD$4,Chômés))),"*",Montant),
"")))))),"")</f>
        <v/>
      </c>
      <c r="AE43" s="62" t="str">
        <f t="array" aca="1" ref="AE43" ca="1">IFERROR(IF(AE$4&lt;$D43,"",
IF(AE$4&gt;La_Dernière_Opération,"",
IF(AE$4=La_Dernière_Opération,Montant,
IF(AE$4=$D43,IF(OR(AE$4=Tout_JF_P,NOT(NETWORKDAYS.INTL(AE$4,AE$4,Chômés))),"*",Montant),
IF(_T_E=AE$4,IF(OR(AE$4=Tout_JF_P,NOT(NETWORKDAYS.INTL(AE$4,AE$4,Chômés))),"*",Montant),
IF(AND(OFFSET(AE43,,-Sens)&lt;&gt;"",OR(OFFSET(AE$4,,-Sens)=Tout_JF_P,NOT(NETWORKDAYS.INTL(OFFSET(AE$4,,-Sens),OFFSET(AE$4,,-Sens),Chômés)))),IF(OR(AE$4=Tout_JF_P,NOT(NETWORKDAYS.INTL(AE$4,AE$4,Chômés))),"*",Montant),
"")))))),"")</f>
        <v/>
      </c>
      <c r="AF43" s="62" t="str">
        <f t="array" aca="1" ref="AF43" ca="1">IFERROR(IF(AF$4&lt;$D43,"",
IF(AF$4&gt;La_Dernière_Opération,"",
IF(AF$4=La_Dernière_Opération,Montant,
IF(AF$4=$D43,IF(OR(AF$4=Tout_JF_P,NOT(NETWORKDAYS.INTL(AF$4,AF$4,Chômés))),"*",Montant),
IF(_T_E=AF$4,IF(OR(AF$4=Tout_JF_P,NOT(NETWORKDAYS.INTL(AF$4,AF$4,Chômés))),"*",Montant),
IF(AND(OFFSET(AF43,,-Sens)&lt;&gt;"",OR(OFFSET(AF$4,,-Sens)=Tout_JF_P,NOT(NETWORKDAYS.INTL(OFFSET(AF$4,,-Sens),OFFSET(AF$4,,-Sens),Chômés)))),IF(OR(AF$4=Tout_JF_P,NOT(NETWORKDAYS.INTL(AF$4,AF$4,Chômés))),"*",Montant),
"")))))),"")</f>
        <v/>
      </c>
      <c r="AG43" s="62" t="str">
        <f t="array" aca="1" ref="AG43" ca="1">IFERROR(IF(AG$4&lt;$D43,"",
IF(AG$4&gt;La_Dernière_Opération,"",
IF(AG$4=La_Dernière_Opération,Montant,
IF(AG$4=$D43,IF(OR(AG$4=Tout_JF_P,NOT(NETWORKDAYS.INTL(AG$4,AG$4,Chômés))),"*",Montant),
IF(_T_E=AG$4,IF(OR(AG$4=Tout_JF_P,NOT(NETWORKDAYS.INTL(AG$4,AG$4,Chômés))),"*",Montant),
IF(AND(OFFSET(AG43,,-Sens)&lt;&gt;"",OR(OFFSET(AG$4,,-Sens)=Tout_JF_P,NOT(NETWORKDAYS.INTL(OFFSET(AG$4,,-Sens),OFFSET(AG$4,,-Sens),Chômés)))),IF(OR(AG$4=Tout_JF_P,NOT(NETWORKDAYS.INTL(AG$4,AG$4,Chômés))),"*",Montant),
"")))))),"")</f>
        <v/>
      </c>
      <c r="AH43" s="62" t="str">
        <f t="array" aca="1" ref="AH43" ca="1">IFERROR(IF(AH$4&lt;$D43,"",
IF(AH$4&gt;La_Dernière_Opération,"",
IF(AH$4=La_Dernière_Opération,Montant,
IF(AH$4=$D43,IF(OR(AH$4=Tout_JF_P,NOT(NETWORKDAYS.INTL(AH$4,AH$4,Chômés))),"*",Montant),
IF(_T_E=AH$4,IF(OR(AH$4=Tout_JF_P,NOT(NETWORKDAYS.INTL(AH$4,AH$4,Chômés))),"*",Montant),
IF(AND(OFFSET(AH43,,-Sens)&lt;&gt;"",OR(OFFSET(AH$4,,-Sens)=Tout_JF_P,NOT(NETWORKDAYS.INTL(OFFSET(AH$4,,-Sens),OFFSET(AH$4,,-Sens),Chômés)))),IF(OR(AH$4=Tout_JF_P,NOT(NETWORKDAYS.INTL(AH$4,AH$4,Chômés))),"*",Montant),
"")))))),"")</f>
        <v/>
      </c>
      <c r="AI43" s="62" t="str">
        <f t="array" aca="1" ref="AI43" ca="1">IFERROR(IF(AI$4&lt;$D43,"",
IF(AI$4&gt;La_Dernière_Opération,"",
IF(AI$4=La_Dernière_Opération,Montant,
IF(AI$4=$D43,IF(OR(AI$4=Tout_JF_P,NOT(NETWORKDAYS.INTL(AI$4,AI$4,Chômés))),"*",Montant),
IF(_T_E=AI$4,IF(OR(AI$4=Tout_JF_P,NOT(NETWORKDAYS.INTL(AI$4,AI$4,Chômés))),"*",Montant),
IF(AND(OFFSET(AI43,,-Sens)&lt;&gt;"",OR(OFFSET(AI$4,,-Sens)=Tout_JF_P,NOT(NETWORKDAYS.INTL(OFFSET(AI$4,,-Sens),OFFSET(AI$4,,-Sens),Chômés)))),IF(OR(AI$4=Tout_JF_P,NOT(NETWORKDAYS.INTL(AI$4,AI$4,Chômés))),"*",Montant),
"")))))),"")</f>
        <v/>
      </c>
      <c r="AJ43" s="62" t="str">
        <f t="array" aca="1" ref="AJ43" ca="1">IFERROR(IF(AJ$4&lt;$D43,"",
IF(AJ$4&gt;La_Dernière_Opération,"",
IF(AJ$4=La_Dernière_Opération,Montant,
IF(AJ$4=$D43,IF(OR(AJ$4=Tout_JF_P,NOT(NETWORKDAYS.INTL(AJ$4,AJ$4,Chômés))),"*",Montant),
IF(_T_E=AJ$4,IF(OR(AJ$4=Tout_JF_P,NOT(NETWORKDAYS.INTL(AJ$4,AJ$4,Chômés))),"*",Montant),
IF(AND(OFFSET(AJ43,,-Sens)&lt;&gt;"",OR(OFFSET(AJ$4,,-Sens)=Tout_JF_P,NOT(NETWORKDAYS.INTL(OFFSET(AJ$4,,-Sens),OFFSET(AJ$4,,-Sens),Chômés)))),IF(OR(AJ$4=Tout_JF_P,NOT(NETWORKDAYS.INTL(AJ$4,AJ$4,Chômés))),"*",Montant),
"")))))),"")</f>
        <v/>
      </c>
      <c r="AK43" s="62" t="str">
        <f t="array" aca="1" ref="AK43" ca="1">IFERROR(IF(AK$4&lt;$D43,"",
IF(AK$4&gt;La_Dernière_Opération,"",
IF(AK$4=La_Dernière_Opération,Montant,
IF(AK$4=$D43,IF(OR(AK$4=Tout_JF_P,NOT(NETWORKDAYS.INTL(AK$4,AK$4,Chômés))),"*",Montant),
IF(_T_E=AK$4,IF(OR(AK$4=Tout_JF_P,NOT(NETWORKDAYS.INTL(AK$4,AK$4,Chômés))),"*",Montant),
IF(AND(OFFSET(AK43,,-Sens)&lt;&gt;"",OR(OFFSET(AK$4,,-Sens)=Tout_JF_P,NOT(NETWORKDAYS.INTL(OFFSET(AK$4,,-Sens),OFFSET(AK$4,,-Sens),Chômés)))),IF(OR(AK$4=Tout_JF_P,NOT(NETWORKDAYS.INTL(AK$4,AK$4,Chômés))),"*",Montant),
"")))))),"")</f>
        <v/>
      </c>
      <c r="AL43" s="62" t="str">
        <f t="array" aca="1" ref="AL43" ca="1">IFERROR(IF(AL$4&lt;$D43,"",
IF(AL$4&gt;La_Dernière_Opération,"",
IF(AL$4=La_Dernière_Opération,Montant,
IF(AL$4=$D43,IF(OR(AL$4=Tout_JF_P,NOT(NETWORKDAYS.INTL(AL$4,AL$4,Chômés))),"*",Montant),
IF(_T_E=AL$4,IF(OR(AL$4=Tout_JF_P,NOT(NETWORKDAYS.INTL(AL$4,AL$4,Chômés))),"*",Montant),
IF(AND(OFFSET(AL43,,-Sens)&lt;&gt;"",OR(OFFSET(AL$4,,-Sens)=Tout_JF_P,NOT(NETWORKDAYS.INTL(OFFSET(AL$4,,-Sens),OFFSET(AL$4,,-Sens),Chômés)))),IF(OR(AL$4=Tout_JF_P,NOT(NETWORKDAYS.INTL(AL$4,AL$4,Chômés))),"*",Montant),
"")))))),"")</f>
        <v/>
      </c>
      <c r="AM43" s="62" t="str">
        <f t="array" aca="1" ref="AM43" ca="1">IFERROR(IF(AM$4&lt;$D43,"",
IF(AM$4&gt;La_Dernière_Opération,"",
IF(AM$4=La_Dernière_Opération,Montant,
IF(AM$4=$D43,IF(OR(AM$4=Tout_JF_P,NOT(NETWORKDAYS.INTL(AM$4,AM$4,Chômés))),"*",Montant),
IF(_T_E=AM$4,IF(OR(AM$4=Tout_JF_P,NOT(NETWORKDAYS.INTL(AM$4,AM$4,Chômés))),"*",Montant),
IF(AND(OFFSET(AM43,,-Sens)&lt;&gt;"",OR(OFFSET(AM$4,,-Sens)=Tout_JF_P,NOT(NETWORKDAYS.INTL(OFFSET(AM$4,,-Sens),OFFSET(AM$4,,-Sens),Chômés)))),IF(OR(AM$4=Tout_JF_P,NOT(NETWORKDAYS.INTL(AM$4,AM$4,Chômés))),"*",Montant),
"")))))),"")</f>
        <v/>
      </c>
      <c r="AN43" s="62" t="str">
        <f t="array" aca="1" ref="AN43" ca="1">IFERROR(IF(AN$4&lt;$D43,"",
IF(AN$4&gt;La_Dernière_Opération,"",
IF(AN$4=La_Dernière_Opération,Montant,
IF(AN$4=$D43,IF(OR(AN$4=Tout_JF_P,NOT(NETWORKDAYS.INTL(AN$4,AN$4,Chômés))),"*",Montant),
IF(_T_E=AN$4,IF(OR(AN$4=Tout_JF_P,NOT(NETWORKDAYS.INTL(AN$4,AN$4,Chômés))),"*",Montant),
IF(AND(OFFSET(AN43,,-Sens)&lt;&gt;"",OR(OFFSET(AN$4,,-Sens)=Tout_JF_P,NOT(NETWORKDAYS.INTL(OFFSET(AN$4,,-Sens),OFFSET(AN$4,,-Sens),Chômés)))),IF(OR(AN$4=Tout_JF_P,NOT(NETWORKDAYS.INTL(AN$4,AN$4,Chômés))),"*",Montant),
"")))))),"")</f>
        <v/>
      </c>
      <c r="AO43" s="62" t="str">
        <f t="array" aca="1" ref="AO43" ca="1">IFERROR(IF(AO$4&lt;$D43,"",
IF(AO$4&gt;La_Dernière_Opération,"",
IF(AO$4=La_Dernière_Opération,Montant,
IF(AO$4=$D43,IF(OR(AO$4=Tout_JF_P,NOT(NETWORKDAYS.INTL(AO$4,AO$4,Chômés))),"*",Montant),
IF(_T_E=AO$4,IF(OR(AO$4=Tout_JF_P,NOT(NETWORKDAYS.INTL(AO$4,AO$4,Chômés))),"*",Montant),
IF(AND(OFFSET(AO43,,-Sens)&lt;&gt;"",OR(OFFSET(AO$4,,-Sens)=Tout_JF_P,NOT(NETWORKDAYS.INTL(OFFSET(AO$4,,-Sens),OFFSET(AO$4,,-Sens),Chômés)))),IF(OR(AO$4=Tout_JF_P,NOT(NETWORKDAYS.INTL(AO$4,AO$4,Chômés))),"*",Montant),
"")))))),"")</f>
        <v/>
      </c>
      <c r="AP43" s="62" t="str">
        <f t="array" aca="1" ref="AP43" ca="1">IFERROR(IF(AP$4&lt;$D43,"",
IF(AP$4&gt;La_Dernière_Opération,"",
IF(AP$4=La_Dernière_Opération,Montant,
IF(AP$4=$D43,IF(OR(AP$4=Tout_JF_P,NOT(NETWORKDAYS.INTL(AP$4,AP$4,Chômés))),"*",Montant),
IF(_T_E=AP$4,IF(OR(AP$4=Tout_JF_P,NOT(NETWORKDAYS.INTL(AP$4,AP$4,Chômés))),"*",Montant),
IF(AND(OFFSET(AP43,,-Sens)&lt;&gt;"",OR(OFFSET(AP$4,,-Sens)=Tout_JF_P,NOT(NETWORKDAYS.INTL(OFFSET(AP$4,,-Sens),OFFSET(AP$4,,-Sens),Chômés)))),IF(OR(AP$4=Tout_JF_P,NOT(NETWORKDAYS.INTL(AP$4,AP$4,Chômés))),"*",Montant),
"")))))),"")</f>
        <v/>
      </c>
      <c r="AQ43" s="62" t="str">
        <f t="array" aca="1" ref="AQ43" ca="1">IFERROR(IF(AQ$4&lt;$D43,"",
IF(AQ$4&gt;La_Dernière_Opération,"",
IF(AQ$4=La_Dernière_Opération,Montant,
IF(AQ$4=$D43,IF(OR(AQ$4=Tout_JF_P,NOT(NETWORKDAYS.INTL(AQ$4,AQ$4,Chômés))),"*",Montant),
IF(_T_E=AQ$4,IF(OR(AQ$4=Tout_JF_P,NOT(NETWORKDAYS.INTL(AQ$4,AQ$4,Chômés))),"*",Montant),
IF(AND(OFFSET(AQ43,,-Sens)&lt;&gt;"",OR(OFFSET(AQ$4,,-Sens)=Tout_JF_P,NOT(NETWORKDAYS.INTL(OFFSET(AQ$4,,-Sens),OFFSET(AQ$4,,-Sens),Chômés)))),IF(OR(AQ$4=Tout_JF_P,NOT(NETWORKDAYS.INTL(AQ$4,AQ$4,Chômés))),"*",Montant),
"")))))),"")</f>
        <v/>
      </c>
      <c r="AR43" s="62" t="str">
        <f t="array" aca="1" ref="AR43" ca="1">IFERROR(IF(AR$4&lt;$D43,"",
IF(AR$4&gt;La_Dernière_Opération,"",
IF(AR$4=La_Dernière_Opération,Montant,
IF(AR$4=$D43,IF(OR(AR$4=Tout_JF_P,NOT(NETWORKDAYS.INTL(AR$4,AR$4,Chômés))),"*",Montant),
IF(_T_E=AR$4,IF(OR(AR$4=Tout_JF_P,NOT(NETWORKDAYS.INTL(AR$4,AR$4,Chômés))),"*",Montant),
IF(AND(OFFSET(AR43,,-Sens)&lt;&gt;"",OR(OFFSET(AR$4,,-Sens)=Tout_JF_P,NOT(NETWORKDAYS.INTL(OFFSET(AR$4,,-Sens),OFFSET(AR$4,,-Sens),Chômés)))),IF(OR(AR$4=Tout_JF_P,NOT(NETWORKDAYS.INTL(AR$4,AR$4,Chômés))),"*",Montant),
"")))))),"")</f>
        <v/>
      </c>
      <c r="AS43" s="62" t="str">
        <f t="array" aca="1" ref="AS43" ca="1">IFERROR(IF(AS$4&lt;$D43,"",
IF(AS$4&gt;La_Dernière_Opération,"",
IF(AS$4=La_Dernière_Opération,Montant,
IF(AS$4=$D43,IF(OR(AS$4=Tout_JF_P,NOT(NETWORKDAYS.INTL(AS$4,AS$4,Chômés))),"*",Montant),
IF(_T_E=AS$4,IF(OR(AS$4=Tout_JF_P,NOT(NETWORKDAYS.INTL(AS$4,AS$4,Chômés))),"*",Montant),
IF(AND(OFFSET(AS43,,-Sens)&lt;&gt;"",OR(OFFSET(AS$4,,-Sens)=Tout_JF_P,NOT(NETWORKDAYS.INTL(OFFSET(AS$4,,-Sens),OFFSET(AS$4,,-Sens),Chômés)))),IF(OR(AS$4=Tout_JF_P,NOT(NETWORKDAYS.INTL(AS$4,AS$4,Chômés))),"*",Montant),
"")))))),"")</f>
        <v/>
      </c>
      <c r="AT43" s="62" t="str">
        <f t="array" aca="1" ref="AT43" ca="1">IFERROR(IF(AT$4&lt;$D43,"",
IF(AT$4&gt;La_Dernière_Opération,"",
IF(AT$4=La_Dernière_Opération,Montant,
IF(AT$4=$D43,IF(OR(AT$4=Tout_JF_P,NOT(NETWORKDAYS.INTL(AT$4,AT$4,Chômés))),"*",Montant),
IF(_T_E=AT$4,IF(OR(AT$4=Tout_JF_P,NOT(NETWORKDAYS.INTL(AT$4,AT$4,Chômés))),"*",Montant),
IF(AND(OFFSET(AT43,,-Sens)&lt;&gt;"",OR(OFFSET(AT$4,,-Sens)=Tout_JF_P,NOT(NETWORKDAYS.INTL(OFFSET(AT$4,,-Sens),OFFSET(AT$4,,-Sens),Chômés)))),IF(OR(AT$4=Tout_JF_P,NOT(NETWORKDAYS.INTL(AT$4,AT$4,Chômés))),"*",Montant),
"")))))),"")</f>
        <v/>
      </c>
      <c r="AU43" s="62" t="str">
        <f t="array" aca="1" ref="AU43" ca="1">IFERROR(IF(AU$4&lt;$D43,"",
IF(AU$4&gt;La_Dernière_Opération,"",
IF(AU$4=La_Dernière_Opération,Montant,
IF(AU$4=$D43,IF(OR(AU$4=Tout_JF_P,NOT(NETWORKDAYS.INTL(AU$4,AU$4,Chômés))),"*",Montant),
IF(_T_E=AU$4,IF(OR(AU$4=Tout_JF_P,NOT(NETWORKDAYS.INTL(AU$4,AU$4,Chômés))),"*",Montant),
IF(AND(OFFSET(AU43,,-Sens)&lt;&gt;"",OR(OFFSET(AU$4,,-Sens)=Tout_JF_P,NOT(NETWORKDAYS.INTL(OFFSET(AU$4,,-Sens),OFFSET(AU$4,,-Sens),Chômés)))),IF(OR(AU$4=Tout_JF_P,NOT(NETWORKDAYS.INTL(AU$4,AU$4,Chômés))),"*",Montant),
"")))))),"")</f>
        <v/>
      </c>
      <c r="AV43" s="62" t="str">
        <f t="array" aca="1" ref="AV43" ca="1">IFERROR(IF(AV$4&lt;$D43,"",
IF(AV$4&gt;La_Dernière_Opération,"",
IF(AV$4=La_Dernière_Opération,Montant,
IF(AV$4=$D43,IF(OR(AV$4=Tout_JF_P,NOT(NETWORKDAYS.INTL(AV$4,AV$4,Chômés))),"*",Montant),
IF(_T_E=AV$4,IF(OR(AV$4=Tout_JF_P,NOT(NETWORKDAYS.INTL(AV$4,AV$4,Chômés))),"*",Montant),
IF(AND(OFFSET(AV43,,-Sens)&lt;&gt;"",OR(OFFSET(AV$4,,-Sens)=Tout_JF_P,NOT(NETWORKDAYS.INTL(OFFSET(AV$4,,-Sens),OFFSET(AV$4,,-Sens),Chômés)))),IF(OR(AV$4=Tout_JF_P,NOT(NETWORKDAYS.INTL(AV$4,AV$4,Chômés))),"*",Montant),
"")))))),"")</f>
        <v/>
      </c>
      <c r="AW43" s="62" t="str">
        <f t="array" aca="1" ref="AW43" ca="1">IFERROR(IF(AW$4&lt;$D43,"",
IF(AW$4&gt;La_Dernière_Opération,"",
IF(AW$4=La_Dernière_Opération,Montant,
IF(AW$4=$D43,IF(OR(AW$4=Tout_JF_P,NOT(NETWORKDAYS.INTL(AW$4,AW$4,Chômés))),"*",Montant),
IF(_T_E=AW$4,IF(OR(AW$4=Tout_JF_P,NOT(NETWORKDAYS.INTL(AW$4,AW$4,Chômés))),"*",Montant),
IF(AND(OFFSET(AW43,,-Sens)&lt;&gt;"",OR(OFFSET(AW$4,,-Sens)=Tout_JF_P,NOT(NETWORKDAYS.INTL(OFFSET(AW$4,,-Sens),OFFSET(AW$4,,-Sens),Chômés)))),IF(OR(AW$4=Tout_JF_P,NOT(NETWORKDAYS.INTL(AW$4,AW$4,Chômés))),"*",Montant),
"")))))),"")</f>
        <v/>
      </c>
      <c r="AX43" s="62" t="str">
        <f t="array" aca="1" ref="AX43" ca="1">IFERROR(IF(AX$4&lt;$D43,"",
IF(AX$4&gt;La_Dernière_Opération,"",
IF(AX$4=La_Dernière_Opération,Montant,
IF(AX$4=$D43,IF(OR(AX$4=Tout_JF_P,NOT(NETWORKDAYS.INTL(AX$4,AX$4,Chômés))),"*",Montant),
IF(_T_E=AX$4,IF(OR(AX$4=Tout_JF_P,NOT(NETWORKDAYS.INTL(AX$4,AX$4,Chômés))),"*",Montant),
IF(AND(OFFSET(AX43,,-Sens)&lt;&gt;"",OR(OFFSET(AX$4,,-Sens)=Tout_JF_P,NOT(NETWORKDAYS.INTL(OFFSET(AX$4,,-Sens),OFFSET(AX$4,,-Sens),Chômés)))),IF(OR(AX$4=Tout_JF_P,NOT(NETWORKDAYS.INTL(AX$4,AX$4,Chômés))),"*",Montant),
"")))))),"")</f>
        <v/>
      </c>
    </row>
    <row r="44" spans="1:50" ht="26.25" x14ac:dyDescent="0.25">
      <c r="A44" s="63" t="s">
        <v>151</v>
      </c>
      <c r="B44" s="44" t="s">
        <v>168</v>
      </c>
      <c r="C44" s="35"/>
      <c r="D44" s="56">
        <v>43861</v>
      </c>
      <c r="E44" s="30" t="s">
        <v>54</v>
      </c>
      <c r="F44" s="30">
        <v>10000</v>
      </c>
      <c r="G44" s="35"/>
      <c r="H44" s="56">
        <f t="array" aca="1" ref="H44" ca="1">IF(OR($D44=Fériés,$D44=Ponts,NOT(NETWORKDAYS.INTL($D44,$D44,Chômés))),"Erreur de",IF($D44="","Absence de",IFERROR(
IF($I44="Terminé","Opération",
IF(TODAY()&lt;=$D44,$D44,
IF($I44&lt;WORKDAY.INTL(Prochaine_Echéance,IF(OR(WORKDAY.INTL(Prochaine_Echéance,0,Chômés,Tout_JF_P)=Tout_JF_P),1,0)*Sens,Chômés,Tout_JF_P),
$I44,
WORKDAY.INTL(Prochaine_Echéance,IF(OR(WORKDAY.INTL(Prochaine_Echéance,0,Chômés,Tout_JF_P)=Tout_JF_P),1,0)*Sens,Chômés,Tout_JF_P))
)),
IF($D44="","Absence de","Erreur de"))))</f>
        <v>43951</v>
      </c>
      <c r="I44" s="60" t="str">
        <f t="array" aca="1" ref="I44" ca="1">IF(OR($D44=Fériés,$D44=Ponts,NOT(NETWORKDAYS.INTL($D44,$D44,Chômés))),"date de début",IFERROR(
IF(La_Dernière_Opération&gt;EDATE($D44,100),"Perpétuel",
IF(La_Dernière_Opération&lt;TODAY(),"Terminé",La_Dernière_Opération)),IF(AND(ISNUMBER($D44),$E44=""),"périodicité","date de début")))</f>
        <v>Perpétuel</v>
      </c>
      <c r="J44" s="40" t="str">
        <f t="array" aca="1" ref="J44" ca="1">IFERROR(IF(J$4&lt;$D44,"",
IF(J$4&gt;La_Dernière_Opération,"",
IF(J$4=La_Dernière_Opération,Montant,
IF(J$4=$D44,IF(OR(J$4=Tout_JF_P,NOT(NETWORKDAYS.INTL(J$4,J$4,Chômés))),"*",Montant),
IF(_T_E=J$4,IF(OR(J$4=Tout_JF_P,NOT(NETWORKDAYS.INTL(J$4,J$4,Chômés))),"*",Montant),
IF(AND(OFFSET(J44,,-Sens)&lt;&gt;"",OR(OFFSET(J$4,,-Sens)=Tout_JF_P,NOT(NETWORKDAYS.INTL(OFFSET(J$4,,-Sens),OFFSET(J$4,,-Sens),Chômés)))),IF(OR(J$4=Tout_JF_P,NOT(NETWORKDAYS.INTL(J$4,J$4,Chômés))),"*",Montant),
"")))))),"")</f>
        <v/>
      </c>
      <c r="K44" s="40" t="str">
        <f t="array" aca="1" ref="K44" ca="1">IFERROR(IF(K$4&lt;$D44,"",
IF(K$4&gt;La_Dernière_Opération,"",
IF(K$4=La_Dernière_Opération,Montant,
IF(K$4=$D44,IF(OR(K$4=Tout_JF_P,NOT(NETWORKDAYS.INTL(K$4,K$4,Chômés))),"*",Montant),
IF(_T_E=K$4,IF(OR(K$4=Tout_JF_P,NOT(NETWORKDAYS.INTL(K$4,K$4,Chômés))),"*",Montant),
IF(AND(OFFSET(K44,,-Sens)&lt;&gt;"",OR(OFFSET(K$4,,-Sens)=Tout_JF_P,NOT(NETWORKDAYS.INTL(OFFSET(K$4,,-Sens),OFFSET(K$4,,-Sens),Chômés)))),IF(OR(K$4=Tout_JF_P,NOT(NETWORKDAYS.INTL(K$4,K$4,Chômés))),"*",Montant),
"")))))),"")</f>
        <v/>
      </c>
      <c r="L44" s="40" t="str">
        <f t="array" aca="1" ref="L44" ca="1">IFERROR(IF(L$4&lt;$D44,"",
IF(L$4&gt;La_Dernière_Opération,"",
IF(L$4=La_Dernière_Opération,Montant,
IF(L$4=$D44,IF(OR(L$4=Tout_JF_P,NOT(NETWORKDAYS.INTL(L$4,L$4,Chômés))),"*",Montant),
IF(_T_E=L$4,IF(OR(L$4=Tout_JF_P,NOT(NETWORKDAYS.INTL(L$4,L$4,Chômés))),"*",Montant),
IF(AND(OFFSET(L44,,-Sens)&lt;&gt;"",OR(OFFSET(L$4,,-Sens)=Tout_JF_P,NOT(NETWORKDAYS.INTL(OFFSET(L$4,,-Sens),OFFSET(L$4,,-Sens),Chômés)))),IF(OR(L$4=Tout_JF_P,NOT(NETWORKDAYS.INTL(L$4,L$4,Chômés))),"*",Montant),
"")))))),"")</f>
        <v/>
      </c>
      <c r="M44" s="40" t="str">
        <f t="array" aca="1" ref="M44" ca="1">IFERROR(IF(M$4&lt;$D44,"",
IF(M$4&gt;La_Dernière_Opération,"",
IF(M$4=La_Dernière_Opération,Montant,
IF(M$4=$D44,IF(OR(M$4=Tout_JF_P,NOT(NETWORKDAYS.INTL(M$4,M$4,Chômés))),"*",Montant),
IF(_T_E=M$4,IF(OR(M$4=Tout_JF_P,NOT(NETWORKDAYS.INTL(M$4,M$4,Chômés))),"*",Montant),
IF(AND(OFFSET(M44,,-Sens)&lt;&gt;"",OR(OFFSET(M$4,,-Sens)=Tout_JF_P,NOT(NETWORKDAYS.INTL(OFFSET(M$4,,-Sens),OFFSET(M$4,,-Sens),Chômés)))),IF(OR(M$4=Tout_JF_P,NOT(NETWORKDAYS.INTL(M$4,M$4,Chômés))),"*",Montant),
"")))))),"")</f>
        <v/>
      </c>
      <c r="N44" s="40" t="str">
        <f t="array" aca="1" ref="N44" ca="1">IFERROR(IF(N$4&lt;$D44,"",
IF(N$4&gt;La_Dernière_Opération,"",
IF(N$4=La_Dernière_Opération,Montant,
IF(N$4=$D44,IF(OR(N$4=Tout_JF_P,NOT(NETWORKDAYS.INTL(N$4,N$4,Chômés))),"*",Montant),
IF(_T_E=N$4,IF(OR(N$4=Tout_JF_P,NOT(NETWORKDAYS.INTL(N$4,N$4,Chômés))),"*",Montant),
IF(AND(OFFSET(N44,,-Sens)&lt;&gt;"",OR(OFFSET(N$4,,-Sens)=Tout_JF_P,NOT(NETWORKDAYS.INTL(OFFSET(N$4,,-Sens),OFFSET(N$4,,-Sens),Chômés)))),IF(OR(N$4=Tout_JF_P,NOT(NETWORKDAYS.INTL(N$4,N$4,Chômés))),"*",Montant),
"")))))),"")</f>
        <v/>
      </c>
      <c r="O44" s="40" t="str">
        <f t="array" aca="1" ref="O44" ca="1">IFERROR(IF(O$4&lt;$D44,"",
IF(O$4&gt;La_Dernière_Opération,"",
IF(O$4=La_Dernière_Opération,Montant,
IF(O$4=$D44,IF(OR(O$4=Tout_JF_P,NOT(NETWORKDAYS.INTL(O$4,O$4,Chômés))),"*",Montant),
IF(_T_E=O$4,IF(OR(O$4=Tout_JF_P,NOT(NETWORKDAYS.INTL(O$4,O$4,Chômés))),"*",Montant),
IF(AND(OFFSET(O44,,-Sens)&lt;&gt;"",OR(OFFSET(O$4,,-Sens)=Tout_JF_P,NOT(NETWORKDAYS.INTL(OFFSET(O$4,,-Sens),OFFSET(O$4,,-Sens),Chômés)))),IF(OR(O$4=Tout_JF_P,NOT(NETWORKDAYS.INTL(O$4,O$4,Chômés))),"*",Montant),
"")))))),"")</f>
        <v/>
      </c>
      <c r="P44" s="40" t="str">
        <f t="array" aca="1" ref="P44" ca="1">IFERROR(IF(P$4&lt;$D44,"",
IF(P$4&gt;La_Dernière_Opération,"",
IF(P$4=La_Dernière_Opération,Montant,
IF(P$4=$D44,IF(OR(P$4=Tout_JF_P,NOT(NETWORKDAYS.INTL(P$4,P$4,Chômés))),"*",Montant),
IF(_T_E=P$4,IF(OR(P$4=Tout_JF_P,NOT(NETWORKDAYS.INTL(P$4,P$4,Chômés))),"*",Montant),
IF(AND(OFFSET(P44,,-Sens)&lt;&gt;"",OR(OFFSET(P$4,,-Sens)=Tout_JF_P,NOT(NETWORKDAYS.INTL(OFFSET(P$4,,-Sens),OFFSET(P$4,,-Sens),Chômés)))),IF(OR(P$4=Tout_JF_P,NOT(NETWORKDAYS.INTL(P$4,P$4,Chômés))),"*",Montant),
"")))))),"")</f>
        <v/>
      </c>
      <c r="Q44" s="40" t="str">
        <f t="array" aca="1" ref="Q44" ca="1">IFERROR(IF(Q$4&lt;$D44,"",
IF(Q$4&gt;La_Dernière_Opération,"",
IF(Q$4=La_Dernière_Opération,Montant,
IF(Q$4=$D44,IF(OR(Q$4=Tout_JF_P,NOT(NETWORKDAYS.INTL(Q$4,Q$4,Chômés))),"*",Montant),
IF(_T_E=Q$4,IF(OR(Q$4=Tout_JF_P,NOT(NETWORKDAYS.INTL(Q$4,Q$4,Chômés))),"*",Montant),
IF(AND(OFFSET(Q44,,-Sens)&lt;&gt;"",OR(OFFSET(Q$4,,-Sens)=Tout_JF_P,NOT(NETWORKDAYS.INTL(OFFSET(Q$4,,-Sens),OFFSET(Q$4,,-Sens),Chômés)))),IF(OR(Q$4=Tout_JF_P,NOT(NETWORKDAYS.INTL(Q$4,Q$4,Chômés))),"*",Montant),
"")))))),"")</f>
        <v/>
      </c>
      <c r="R44" s="62" t="str">
        <f t="array" aca="1" ref="R44" ca="1">IFERROR(IF(R$4&lt;$D44,"",
IF(R$4&gt;La_Dernière_Opération,"",
IF(R$4=La_Dernière_Opération,Montant,
IF(R$4=$D44,IF(OR(R$4=Tout_JF_P,NOT(NETWORKDAYS.INTL(R$4,R$4,Chômés))),"*",Montant),
IF(_T_E=R$4,IF(OR(R$4=Tout_JF_P,NOT(NETWORKDAYS.INTL(R$4,R$4,Chômés))),"*",Montant),
IF(AND(OFFSET(R44,,-Sens)&lt;&gt;"",OR(OFFSET(R$4,,-Sens)=Tout_JF_P,NOT(NETWORKDAYS.INTL(OFFSET(R$4,,-Sens),OFFSET(R$4,,-Sens),Chômés)))),IF(OR(R$4=Tout_JF_P,NOT(NETWORKDAYS.INTL(R$4,R$4,Chômés))),"*",Montant),
"")))))),"")</f>
        <v/>
      </c>
      <c r="S44" s="62" t="str">
        <f t="array" aca="1" ref="S44" ca="1">IFERROR(IF(S$4&lt;$D44,"",
IF(S$4&gt;La_Dernière_Opération,"",
IF(S$4=La_Dernière_Opération,Montant,
IF(S$4=$D44,IF(OR(S$4=Tout_JF_P,NOT(NETWORKDAYS.INTL(S$4,S$4,Chômés))),"*",Montant),
IF(_T_E=S$4,IF(OR(S$4=Tout_JF_P,NOT(NETWORKDAYS.INTL(S$4,S$4,Chômés))),"*",Montant),
IF(AND(OFFSET(S44,,-Sens)&lt;&gt;"",OR(OFFSET(S$4,,-Sens)=Tout_JF_P,NOT(NETWORKDAYS.INTL(OFFSET(S$4,,-Sens),OFFSET(S$4,,-Sens),Chômés)))),IF(OR(S$4=Tout_JF_P,NOT(NETWORKDAYS.INTL(S$4,S$4,Chômés))),"*",Montant),
"")))))),"")</f>
        <v/>
      </c>
      <c r="T44" s="62" t="str">
        <f t="array" aca="1" ref="T44" ca="1">IFERROR(IF(T$4&lt;$D44,"",
IF(T$4&gt;La_Dernière_Opération,"",
IF(T$4=La_Dernière_Opération,Montant,
IF(T$4=$D44,IF(OR(T$4=Tout_JF_P,NOT(NETWORKDAYS.INTL(T$4,T$4,Chômés))),"*",Montant),
IF(_T_E=T$4,IF(OR(T$4=Tout_JF_P,NOT(NETWORKDAYS.INTL(T$4,T$4,Chômés))),"*",Montant),
IF(AND(OFFSET(T44,,-Sens)&lt;&gt;"",OR(OFFSET(T$4,,-Sens)=Tout_JF_P,NOT(NETWORKDAYS.INTL(OFFSET(T$4,,-Sens),OFFSET(T$4,,-Sens),Chômés)))),IF(OR(T$4=Tout_JF_P,NOT(NETWORKDAYS.INTL(T$4,T$4,Chômés))),"*",Montant),
"")))))),"")</f>
        <v/>
      </c>
      <c r="U44" s="62" t="str">
        <f t="array" aca="1" ref="U44" ca="1">IFERROR(IF(U$4&lt;$D44,"",
IF(U$4&gt;La_Dernière_Opération,"",
IF(U$4=La_Dernière_Opération,Montant,
IF(U$4=$D44,IF(OR(U$4=Tout_JF_P,NOT(NETWORKDAYS.INTL(U$4,U$4,Chômés))),"*",Montant),
IF(_T_E=U$4,IF(OR(U$4=Tout_JF_P,NOT(NETWORKDAYS.INTL(U$4,U$4,Chômés))),"*",Montant),
IF(AND(OFFSET(U44,,-Sens)&lt;&gt;"",OR(OFFSET(U$4,,-Sens)=Tout_JF_P,NOT(NETWORKDAYS.INTL(OFFSET(U$4,,-Sens),OFFSET(U$4,,-Sens),Chômés)))),IF(OR(U$4=Tout_JF_P,NOT(NETWORKDAYS.INTL(U$4,U$4,Chômés))),"*",Montant),
"")))))),"")</f>
        <v/>
      </c>
      <c r="V44" s="62" t="str">
        <f t="array" aca="1" ref="V44" ca="1">IFERROR(IF(V$4&lt;$D44,"",
IF(V$4&gt;La_Dernière_Opération,"",
IF(V$4=La_Dernière_Opération,Montant,
IF(V$4=$D44,IF(OR(V$4=Tout_JF_P,NOT(NETWORKDAYS.INTL(V$4,V$4,Chômés))),"*",Montant),
IF(_T_E=V$4,IF(OR(V$4=Tout_JF_P,NOT(NETWORKDAYS.INTL(V$4,V$4,Chômés))),"*",Montant),
IF(AND(OFFSET(V44,,-Sens)&lt;&gt;"",OR(OFFSET(V$4,,-Sens)=Tout_JF_P,NOT(NETWORKDAYS.INTL(OFFSET(V$4,,-Sens),OFFSET(V$4,,-Sens),Chômés)))),IF(OR(V$4=Tout_JF_P,NOT(NETWORKDAYS.INTL(V$4,V$4,Chômés))),"*",Montant),
"")))))),"")</f>
        <v/>
      </c>
      <c r="W44" s="62" t="str">
        <f t="array" aca="1" ref="W44" ca="1">IFERROR(IF(W$4&lt;$D44,"",
IF(W$4&gt;La_Dernière_Opération,"",
IF(W$4=La_Dernière_Opération,Montant,
IF(W$4=$D44,IF(OR(W$4=Tout_JF_P,NOT(NETWORKDAYS.INTL(W$4,W$4,Chômés))),"*",Montant),
IF(_T_E=W$4,IF(OR(W$4=Tout_JF_P,NOT(NETWORKDAYS.INTL(W$4,W$4,Chômés))),"*",Montant),
IF(AND(OFFSET(W44,,-Sens)&lt;&gt;"",OR(OFFSET(W$4,,-Sens)=Tout_JF_P,NOT(NETWORKDAYS.INTL(OFFSET(W$4,,-Sens),OFFSET(W$4,,-Sens),Chômés)))),IF(OR(W$4=Tout_JF_P,NOT(NETWORKDAYS.INTL(W$4,W$4,Chômés))),"*",Montant),
"")))))),"")</f>
        <v/>
      </c>
      <c r="X44" s="62" t="str">
        <f t="array" aca="1" ref="X44" ca="1">IFERROR(IF(X$4&lt;$D44,"",
IF(X$4&gt;La_Dernière_Opération,"",
IF(X$4=La_Dernière_Opération,Montant,
IF(X$4=$D44,IF(OR(X$4=Tout_JF_P,NOT(NETWORKDAYS.INTL(X$4,X$4,Chômés))),"*",Montant),
IF(_T_E=X$4,IF(OR(X$4=Tout_JF_P,NOT(NETWORKDAYS.INTL(X$4,X$4,Chômés))),"*",Montant),
IF(AND(OFFSET(X44,,-Sens)&lt;&gt;"",OR(OFFSET(X$4,,-Sens)=Tout_JF_P,NOT(NETWORKDAYS.INTL(OFFSET(X$4,,-Sens),OFFSET(X$4,,-Sens),Chômés)))),IF(OR(X$4=Tout_JF_P,NOT(NETWORKDAYS.INTL(X$4,X$4,Chômés))),"*",Montant),
"")))))),"")</f>
        <v/>
      </c>
      <c r="Y44" s="62" t="str">
        <f t="array" aca="1" ref="Y44" ca="1">IFERROR(IF(Y$4&lt;$D44,"",
IF(Y$4&gt;La_Dernière_Opération,"",
IF(Y$4=La_Dernière_Opération,Montant,
IF(Y$4=$D44,IF(OR(Y$4=Tout_JF_P,NOT(NETWORKDAYS.INTL(Y$4,Y$4,Chômés))),"*",Montant),
IF(_T_E=Y$4,IF(OR(Y$4=Tout_JF_P,NOT(NETWORKDAYS.INTL(Y$4,Y$4,Chômés))),"*",Montant),
IF(AND(OFFSET(Y44,,-Sens)&lt;&gt;"",OR(OFFSET(Y$4,,-Sens)=Tout_JF_P,NOT(NETWORKDAYS.INTL(OFFSET(Y$4,,-Sens),OFFSET(Y$4,,-Sens),Chômés)))),IF(OR(Y$4=Tout_JF_P,NOT(NETWORKDAYS.INTL(Y$4,Y$4,Chômés))),"*",Montant),
"")))))),"")</f>
        <v/>
      </c>
      <c r="Z44" s="62" t="str">
        <f t="array" aca="1" ref="Z44" ca="1">IFERROR(IF(Z$4&lt;$D44,"",
IF(Z$4&gt;La_Dernière_Opération,"",
IF(Z$4=La_Dernière_Opération,Montant,
IF(Z$4=$D44,IF(OR(Z$4=Tout_JF_P,NOT(NETWORKDAYS.INTL(Z$4,Z$4,Chômés))),"*",Montant),
IF(_T_E=Z$4,IF(OR(Z$4=Tout_JF_P,NOT(NETWORKDAYS.INTL(Z$4,Z$4,Chômés))),"*",Montant),
IF(AND(OFFSET(Z44,,-Sens)&lt;&gt;"",OR(OFFSET(Z$4,,-Sens)=Tout_JF_P,NOT(NETWORKDAYS.INTL(OFFSET(Z$4,,-Sens),OFFSET(Z$4,,-Sens),Chômés)))),IF(OR(Z$4=Tout_JF_P,NOT(NETWORKDAYS.INTL(Z$4,Z$4,Chômés))),"*",Montant),
"")))))),"")</f>
        <v/>
      </c>
      <c r="AA44" s="62" t="str">
        <f t="array" aca="1" ref="AA44" ca="1">IFERROR(IF(AA$4&lt;$D44,"",
IF(AA$4&gt;La_Dernière_Opération,"",
IF(AA$4=La_Dernière_Opération,Montant,
IF(AA$4=$D44,IF(OR(AA$4=Tout_JF_P,NOT(NETWORKDAYS.INTL(AA$4,AA$4,Chômés))),"*",Montant),
IF(_T_E=AA$4,IF(OR(AA$4=Tout_JF_P,NOT(NETWORKDAYS.INTL(AA$4,AA$4,Chômés))),"*",Montant),
IF(AND(OFFSET(AA44,,-Sens)&lt;&gt;"",OR(OFFSET(AA$4,,-Sens)=Tout_JF_P,NOT(NETWORKDAYS.INTL(OFFSET(AA$4,,-Sens),OFFSET(AA$4,,-Sens),Chômés)))),IF(OR(AA$4=Tout_JF_P,NOT(NETWORKDAYS.INTL(AA$4,AA$4,Chômés))),"*",Montant),
"")))))),"")</f>
        <v/>
      </c>
      <c r="AB44" s="62" t="str">
        <f t="array" aca="1" ref="AB44" ca="1">IFERROR(IF(AB$4&lt;$D44,"",
IF(AB$4&gt;La_Dernière_Opération,"",
IF(AB$4=La_Dernière_Opération,Montant,
IF(AB$4=$D44,IF(OR(AB$4=Tout_JF_P,NOT(NETWORKDAYS.INTL(AB$4,AB$4,Chômés))),"*",Montant),
IF(_T_E=AB$4,IF(OR(AB$4=Tout_JF_P,NOT(NETWORKDAYS.INTL(AB$4,AB$4,Chômés))),"*",Montant),
IF(AND(OFFSET(AB44,,-Sens)&lt;&gt;"",OR(OFFSET(AB$4,,-Sens)=Tout_JF_P,NOT(NETWORKDAYS.INTL(OFFSET(AB$4,,-Sens),OFFSET(AB$4,,-Sens),Chômés)))),IF(OR(AB$4=Tout_JF_P,NOT(NETWORKDAYS.INTL(AB$4,AB$4,Chômés))),"*",Montant),
"")))))),"")</f>
        <v/>
      </c>
      <c r="AC44" s="62" t="str">
        <f t="array" aca="1" ref="AC44" ca="1">IFERROR(IF(AC$4&lt;$D44,"",
IF(AC$4&gt;La_Dernière_Opération,"",
IF(AC$4=La_Dernière_Opération,Montant,
IF(AC$4=$D44,IF(OR(AC$4=Tout_JF_P,NOT(NETWORKDAYS.INTL(AC$4,AC$4,Chômés))),"*",Montant),
IF(_T_E=AC$4,IF(OR(AC$4=Tout_JF_P,NOT(NETWORKDAYS.INTL(AC$4,AC$4,Chômés))),"*",Montant),
IF(AND(OFFSET(AC44,,-Sens)&lt;&gt;"",OR(OFFSET(AC$4,,-Sens)=Tout_JF_P,NOT(NETWORKDAYS.INTL(OFFSET(AC$4,,-Sens),OFFSET(AC$4,,-Sens),Chômés)))),IF(OR(AC$4=Tout_JF_P,NOT(NETWORKDAYS.INTL(AC$4,AC$4,Chômés))),"*",Montant),
"")))))),"")</f>
        <v/>
      </c>
      <c r="AD44" s="62" t="str">
        <f t="array" aca="1" ref="AD44" ca="1">IFERROR(IF(AD$4&lt;$D44,"",
IF(AD$4&gt;La_Dernière_Opération,"",
IF(AD$4=La_Dernière_Opération,Montant,
IF(AD$4=$D44,IF(OR(AD$4=Tout_JF_P,NOT(NETWORKDAYS.INTL(AD$4,AD$4,Chômés))),"*",Montant),
IF(_T_E=AD$4,IF(OR(AD$4=Tout_JF_P,NOT(NETWORKDAYS.INTL(AD$4,AD$4,Chômés))),"*",Montant),
IF(AND(OFFSET(AD44,,-Sens)&lt;&gt;"",OR(OFFSET(AD$4,,-Sens)=Tout_JF_P,NOT(NETWORKDAYS.INTL(OFFSET(AD$4,,-Sens),OFFSET(AD$4,,-Sens),Chômés)))),IF(OR(AD$4=Tout_JF_P,NOT(NETWORKDAYS.INTL(AD$4,AD$4,Chômés))),"*",Montant),
"")))))),"")</f>
        <v/>
      </c>
      <c r="AE44" s="62" t="str">
        <f t="array" aca="1" ref="AE44" ca="1">IFERROR(IF(AE$4&lt;$D44,"",
IF(AE$4&gt;La_Dernière_Opération,"",
IF(AE$4=La_Dernière_Opération,Montant,
IF(AE$4=$D44,IF(OR(AE$4=Tout_JF_P,NOT(NETWORKDAYS.INTL(AE$4,AE$4,Chômés))),"*",Montant),
IF(_T_E=AE$4,IF(OR(AE$4=Tout_JF_P,NOT(NETWORKDAYS.INTL(AE$4,AE$4,Chômés))),"*",Montant),
IF(AND(OFFSET(AE44,,-Sens)&lt;&gt;"",OR(OFFSET(AE$4,,-Sens)=Tout_JF_P,NOT(NETWORKDAYS.INTL(OFFSET(AE$4,,-Sens),OFFSET(AE$4,,-Sens),Chômés)))),IF(OR(AE$4=Tout_JF_P,NOT(NETWORKDAYS.INTL(AE$4,AE$4,Chômés))),"*",Montant),
"")))))),"")</f>
        <v/>
      </c>
      <c r="AF44" s="62" t="str">
        <f t="array" aca="1" ref="AF44" ca="1">IFERROR(IF(AF$4&lt;$D44,"",
IF(AF$4&gt;La_Dernière_Opération,"",
IF(AF$4=La_Dernière_Opération,Montant,
IF(AF$4=$D44,IF(OR(AF$4=Tout_JF_P,NOT(NETWORKDAYS.INTL(AF$4,AF$4,Chômés))),"*",Montant),
IF(_T_E=AF$4,IF(OR(AF$4=Tout_JF_P,NOT(NETWORKDAYS.INTL(AF$4,AF$4,Chômés))),"*",Montant),
IF(AND(OFFSET(AF44,,-Sens)&lt;&gt;"",OR(OFFSET(AF$4,,-Sens)=Tout_JF_P,NOT(NETWORKDAYS.INTL(OFFSET(AF$4,,-Sens),OFFSET(AF$4,,-Sens),Chômés)))),IF(OR(AF$4=Tout_JF_P,NOT(NETWORKDAYS.INTL(AF$4,AF$4,Chômés))),"*",Montant),
"")))))),"")</f>
        <v/>
      </c>
      <c r="AG44" s="62" t="str">
        <f t="array" aca="1" ref="AG44" ca="1">IFERROR(IF(AG$4&lt;$D44,"",
IF(AG$4&gt;La_Dernière_Opération,"",
IF(AG$4=La_Dernière_Opération,Montant,
IF(AG$4=$D44,IF(OR(AG$4=Tout_JF_P,NOT(NETWORKDAYS.INTL(AG$4,AG$4,Chômés))),"*",Montant),
IF(_T_E=AG$4,IF(OR(AG$4=Tout_JF_P,NOT(NETWORKDAYS.INTL(AG$4,AG$4,Chômés))),"*",Montant),
IF(AND(OFFSET(AG44,,-Sens)&lt;&gt;"",OR(OFFSET(AG$4,,-Sens)=Tout_JF_P,NOT(NETWORKDAYS.INTL(OFFSET(AG$4,,-Sens),OFFSET(AG$4,,-Sens),Chômés)))),IF(OR(AG$4=Tout_JF_P,NOT(NETWORKDAYS.INTL(AG$4,AG$4,Chômés))),"*",Montant),
"")))))),"")</f>
        <v/>
      </c>
      <c r="AH44" s="62" t="str">
        <f t="array" aca="1" ref="AH44" ca="1">IFERROR(IF(AH$4&lt;$D44,"",
IF(AH$4&gt;La_Dernière_Opération,"",
IF(AH$4=La_Dernière_Opération,Montant,
IF(AH$4=$D44,IF(OR(AH$4=Tout_JF_P,NOT(NETWORKDAYS.INTL(AH$4,AH$4,Chômés))),"*",Montant),
IF(_T_E=AH$4,IF(OR(AH$4=Tout_JF_P,NOT(NETWORKDAYS.INTL(AH$4,AH$4,Chômés))),"*",Montant),
IF(AND(OFFSET(AH44,,-Sens)&lt;&gt;"",OR(OFFSET(AH$4,,-Sens)=Tout_JF_P,NOT(NETWORKDAYS.INTL(OFFSET(AH$4,,-Sens),OFFSET(AH$4,,-Sens),Chômés)))),IF(OR(AH$4=Tout_JF_P,NOT(NETWORKDAYS.INTL(AH$4,AH$4,Chômés))),"*",Montant),
"")))))),"")</f>
        <v/>
      </c>
      <c r="AI44" s="62" t="str">
        <f t="array" aca="1" ref="AI44" ca="1">IFERROR(IF(AI$4&lt;$D44,"",
IF(AI$4&gt;La_Dernière_Opération,"",
IF(AI$4=La_Dernière_Opération,Montant,
IF(AI$4=$D44,IF(OR(AI$4=Tout_JF_P,NOT(NETWORKDAYS.INTL(AI$4,AI$4,Chômés))),"*",Montant),
IF(_T_E=AI$4,IF(OR(AI$4=Tout_JF_P,NOT(NETWORKDAYS.INTL(AI$4,AI$4,Chômés))),"*",Montant),
IF(AND(OFFSET(AI44,,-Sens)&lt;&gt;"",OR(OFFSET(AI$4,,-Sens)=Tout_JF_P,NOT(NETWORKDAYS.INTL(OFFSET(AI$4,,-Sens),OFFSET(AI$4,,-Sens),Chômés)))),IF(OR(AI$4=Tout_JF_P,NOT(NETWORKDAYS.INTL(AI$4,AI$4,Chômés))),"*",Montant),
"")))))),"")</f>
        <v/>
      </c>
      <c r="AJ44" s="62" t="str">
        <f t="array" aca="1" ref="AJ44" ca="1">IFERROR(IF(AJ$4&lt;$D44,"",
IF(AJ$4&gt;La_Dernière_Opération,"",
IF(AJ$4=La_Dernière_Opération,Montant,
IF(AJ$4=$D44,IF(OR(AJ$4=Tout_JF_P,NOT(NETWORKDAYS.INTL(AJ$4,AJ$4,Chômés))),"*",Montant),
IF(_T_E=AJ$4,IF(OR(AJ$4=Tout_JF_P,NOT(NETWORKDAYS.INTL(AJ$4,AJ$4,Chômés))),"*",Montant),
IF(AND(OFFSET(AJ44,,-Sens)&lt;&gt;"",OR(OFFSET(AJ$4,,-Sens)=Tout_JF_P,NOT(NETWORKDAYS.INTL(OFFSET(AJ$4,,-Sens),OFFSET(AJ$4,,-Sens),Chômés)))),IF(OR(AJ$4=Tout_JF_P,NOT(NETWORKDAYS.INTL(AJ$4,AJ$4,Chômés))),"*",Montant),
"")))))),"")</f>
        <v/>
      </c>
      <c r="AK44" s="62" t="str">
        <f t="array" aca="1" ref="AK44" ca="1">IFERROR(IF(AK$4&lt;$D44,"",
IF(AK$4&gt;La_Dernière_Opération,"",
IF(AK$4=La_Dernière_Opération,Montant,
IF(AK$4=$D44,IF(OR(AK$4=Tout_JF_P,NOT(NETWORKDAYS.INTL(AK$4,AK$4,Chômés))),"*",Montant),
IF(_T_E=AK$4,IF(OR(AK$4=Tout_JF_P,NOT(NETWORKDAYS.INTL(AK$4,AK$4,Chômés))),"*",Montant),
IF(AND(OFFSET(AK44,,-Sens)&lt;&gt;"",OR(OFFSET(AK$4,,-Sens)=Tout_JF_P,NOT(NETWORKDAYS.INTL(OFFSET(AK$4,,-Sens),OFFSET(AK$4,,-Sens),Chômés)))),IF(OR(AK$4=Tout_JF_P,NOT(NETWORKDAYS.INTL(AK$4,AK$4,Chômés))),"*",Montant),
"")))))),"")</f>
        <v/>
      </c>
      <c r="AL44" s="62" t="str">
        <f t="array" aca="1" ref="AL44" ca="1">IFERROR(IF(AL$4&lt;$D44,"",
IF(AL$4&gt;La_Dernière_Opération,"",
IF(AL$4=La_Dernière_Opération,Montant,
IF(AL$4=$D44,IF(OR(AL$4=Tout_JF_P,NOT(NETWORKDAYS.INTL(AL$4,AL$4,Chômés))),"*",Montant),
IF(_T_E=AL$4,IF(OR(AL$4=Tout_JF_P,NOT(NETWORKDAYS.INTL(AL$4,AL$4,Chômés))),"*",Montant),
IF(AND(OFFSET(AL44,,-Sens)&lt;&gt;"",OR(OFFSET(AL$4,,-Sens)=Tout_JF_P,NOT(NETWORKDAYS.INTL(OFFSET(AL$4,,-Sens),OFFSET(AL$4,,-Sens),Chômés)))),IF(OR(AL$4=Tout_JF_P,NOT(NETWORKDAYS.INTL(AL$4,AL$4,Chômés))),"*",Montant),
"")))))),"")</f>
        <v/>
      </c>
      <c r="AM44" s="62" t="str">
        <f t="array" aca="1" ref="AM44" ca="1">IFERROR(IF(AM$4&lt;$D44,"",
IF(AM$4&gt;La_Dernière_Opération,"",
IF(AM$4=La_Dernière_Opération,Montant,
IF(AM$4=$D44,IF(OR(AM$4=Tout_JF_P,NOT(NETWORKDAYS.INTL(AM$4,AM$4,Chômés))),"*",Montant),
IF(_T_E=AM$4,IF(OR(AM$4=Tout_JF_P,NOT(NETWORKDAYS.INTL(AM$4,AM$4,Chômés))),"*",Montant),
IF(AND(OFFSET(AM44,,-Sens)&lt;&gt;"",OR(OFFSET(AM$4,,-Sens)=Tout_JF_P,NOT(NETWORKDAYS.INTL(OFFSET(AM$4,,-Sens),OFFSET(AM$4,,-Sens),Chômés)))),IF(OR(AM$4=Tout_JF_P,NOT(NETWORKDAYS.INTL(AM$4,AM$4,Chômés))),"*",Montant),
"")))))),"")</f>
        <v/>
      </c>
      <c r="AN44" s="62" t="str">
        <f t="array" aca="1" ref="AN44" ca="1">IFERROR(IF(AN$4&lt;$D44,"",
IF(AN$4&gt;La_Dernière_Opération,"",
IF(AN$4=La_Dernière_Opération,Montant,
IF(AN$4=$D44,IF(OR(AN$4=Tout_JF_P,NOT(NETWORKDAYS.INTL(AN$4,AN$4,Chômés))),"*",Montant),
IF(_T_E=AN$4,IF(OR(AN$4=Tout_JF_P,NOT(NETWORKDAYS.INTL(AN$4,AN$4,Chômés))),"*",Montant),
IF(AND(OFFSET(AN44,,-Sens)&lt;&gt;"",OR(OFFSET(AN$4,,-Sens)=Tout_JF_P,NOT(NETWORKDAYS.INTL(OFFSET(AN$4,,-Sens),OFFSET(AN$4,,-Sens),Chômés)))),IF(OR(AN$4=Tout_JF_P,NOT(NETWORKDAYS.INTL(AN$4,AN$4,Chômés))),"*",Montant),
"")))))),"")</f>
        <v/>
      </c>
      <c r="AO44" s="62" t="str">
        <f t="array" aca="1" ref="AO44" ca="1">IFERROR(IF(AO$4&lt;$D44,"",
IF(AO$4&gt;La_Dernière_Opération,"",
IF(AO$4=La_Dernière_Opération,Montant,
IF(AO$4=$D44,IF(OR(AO$4=Tout_JF_P,NOT(NETWORKDAYS.INTL(AO$4,AO$4,Chômés))),"*",Montant),
IF(_T_E=AO$4,IF(OR(AO$4=Tout_JF_P,NOT(NETWORKDAYS.INTL(AO$4,AO$4,Chômés))),"*",Montant),
IF(AND(OFFSET(AO44,,-Sens)&lt;&gt;"",OR(OFFSET(AO$4,,-Sens)=Tout_JF_P,NOT(NETWORKDAYS.INTL(OFFSET(AO$4,,-Sens),OFFSET(AO$4,,-Sens),Chômés)))),IF(OR(AO$4=Tout_JF_P,NOT(NETWORKDAYS.INTL(AO$4,AO$4,Chômés))),"*",Montant),
"")))))),"")</f>
        <v/>
      </c>
      <c r="AP44" s="62" t="str">
        <f t="array" aca="1" ref="AP44" ca="1">IFERROR(IF(AP$4&lt;$D44,"",
IF(AP$4&gt;La_Dernière_Opération,"",
IF(AP$4=La_Dernière_Opération,Montant,
IF(AP$4=$D44,IF(OR(AP$4=Tout_JF_P,NOT(NETWORKDAYS.INTL(AP$4,AP$4,Chômés))),"*",Montant),
IF(_T_E=AP$4,IF(OR(AP$4=Tout_JF_P,NOT(NETWORKDAYS.INTL(AP$4,AP$4,Chômés))),"*",Montant),
IF(AND(OFFSET(AP44,,-Sens)&lt;&gt;"",OR(OFFSET(AP$4,,-Sens)=Tout_JF_P,NOT(NETWORKDAYS.INTL(OFFSET(AP$4,,-Sens),OFFSET(AP$4,,-Sens),Chômés)))),IF(OR(AP$4=Tout_JF_P,NOT(NETWORKDAYS.INTL(AP$4,AP$4,Chômés))),"*",Montant),
"")))))),"")</f>
        <v/>
      </c>
      <c r="AQ44" s="62" t="str">
        <f t="array" aca="1" ref="AQ44" ca="1">IFERROR(IF(AQ$4&lt;$D44,"",
IF(AQ$4&gt;La_Dernière_Opération,"",
IF(AQ$4=La_Dernière_Opération,Montant,
IF(AQ$4=$D44,IF(OR(AQ$4=Tout_JF_P,NOT(NETWORKDAYS.INTL(AQ$4,AQ$4,Chômés))),"*",Montant),
IF(_T_E=AQ$4,IF(OR(AQ$4=Tout_JF_P,NOT(NETWORKDAYS.INTL(AQ$4,AQ$4,Chômés))),"*",Montant),
IF(AND(OFFSET(AQ44,,-Sens)&lt;&gt;"",OR(OFFSET(AQ$4,,-Sens)=Tout_JF_P,NOT(NETWORKDAYS.INTL(OFFSET(AQ$4,,-Sens),OFFSET(AQ$4,,-Sens),Chômés)))),IF(OR(AQ$4=Tout_JF_P,NOT(NETWORKDAYS.INTL(AQ$4,AQ$4,Chômés))),"*",Montant),
"")))))),"")</f>
        <v/>
      </c>
      <c r="AR44" s="62" t="str">
        <f t="array" aca="1" ref="AR44" ca="1">IFERROR(IF(AR$4&lt;$D44,"",
IF(AR$4&gt;La_Dernière_Opération,"",
IF(AR$4=La_Dernière_Opération,Montant,
IF(AR$4=$D44,IF(OR(AR$4=Tout_JF_P,NOT(NETWORKDAYS.INTL(AR$4,AR$4,Chômés))),"*",Montant),
IF(_T_E=AR$4,IF(OR(AR$4=Tout_JF_P,NOT(NETWORKDAYS.INTL(AR$4,AR$4,Chômés))),"*",Montant),
IF(AND(OFFSET(AR44,,-Sens)&lt;&gt;"",OR(OFFSET(AR$4,,-Sens)=Tout_JF_P,NOT(NETWORKDAYS.INTL(OFFSET(AR$4,,-Sens),OFFSET(AR$4,,-Sens),Chômés)))),IF(OR(AR$4=Tout_JF_P,NOT(NETWORKDAYS.INTL(AR$4,AR$4,Chômés))),"*",Montant),
"")))))),"")</f>
        <v/>
      </c>
      <c r="AS44" s="62" t="str">
        <f t="array" aca="1" ref="AS44" ca="1">IFERROR(IF(AS$4&lt;$D44,"",
IF(AS$4&gt;La_Dernière_Opération,"",
IF(AS$4=La_Dernière_Opération,Montant,
IF(AS$4=$D44,IF(OR(AS$4=Tout_JF_P,NOT(NETWORKDAYS.INTL(AS$4,AS$4,Chômés))),"*",Montant),
IF(_T_E=AS$4,IF(OR(AS$4=Tout_JF_P,NOT(NETWORKDAYS.INTL(AS$4,AS$4,Chômés))),"*",Montant),
IF(AND(OFFSET(AS44,,-Sens)&lt;&gt;"",OR(OFFSET(AS$4,,-Sens)=Tout_JF_P,NOT(NETWORKDAYS.INTL(OFFSET(AS$4,,-Sens),OFFSET(AS$4,,-Sens),Chômés)))),IF(OR(AS$4=Tout_JF_P,NOT(NETWORKDAYS.INTL(AS$4,AS$4,Chômés))),"*",Montant),
"")))))),"")</f>
        <v/>
      </c>
      <c r="AT44" s="62" t="str">
        <f t="array" aca="1" ref="AT44" ca="1">IFERROR(IF(AT$4&lt;$D44,"",
IF(AT$4&gt;La_Dernière_Opération,"",
IF(AT$4=La_Dernière_Opération,Montant,
IF(AT$4=$D44,IF(OR(AT$4=Tout_JF_P,NOT(NETWORKDAYS.INTL(AT$4,AT$4,Chômés))),"*",Montant),
IF(_T_E=AT$4,IF(OR(AT$4=Tout_JF_P,NOT(NETWORKDAYS.INTL(AT$4,AT$4,Chômés))),"*",Montant),
IF(AND(OFFSET(AT44,,-Sens)&lt;&gt;"",OR(OFFSET(AT$4,,-Sens)=Tout_JF_P,NOT(NETWORKDAYS.INTL(OFFSET(AT$4,,-Sens),OFFSET(AT$4,,-Sens),Chômés)))),IF(OR(AT$4=Tout_JF_P,NOT(NETWORKDAYS.INTL(AT$4,AT$4,Chômés))),"*",Montant),
"")))))),"")</f>
        <v/>
      </c>
      <c r="AU44" s="62" t="str">
        <f t="array" aca="1" ref="AU44" ca="1">IFERROR(IF(AU$4&lt;$D44,"",
IF(AU$4&gt;La_Dernière_Opération,"",
IF(AU$4=La_Dernière_Opération,Montant,
IF(AU$4=$D44,IF(OR(AU$4=Tout_JF_P,NOT(NETWORKDAYS.INTL(AU$4,AU$4,Chômés))),"*",Montant),
IF(_T_E=AU$4,IF(OR(AU$4=Tout_JF_P,NOT(NETWORKDAYS.INTL(AU$4,AU$4,Chômés))),"*",Montant),
IF(AND(OFFSET(AU44,,-Sens)&lt;&gt;"",OR(OFFSET(AU$4,,-Sens)=Tout_JF_P,NOT(NETWORKDAYS.INTL(OFFSET(AU$4,,-Sens),OFFSET(AU$4,,-Sens),Chômés)))),IF(OR(AU$4=Tout_JF_P,NOT(NETWORKDAYS.INTL(AU$4,AU$4,Chômés))),"*",Montant),
"")))))),"")</f>
        <v/>
      </c>
      <c r="AV44" s="62" t="str">
        <f t="array" aca="1" ref="AV44" ca="1">IFERROR(IF(AV$4&lt;$D44,"",
IF(AV$4&gt;La_Dernière_Opération,"",
IF(AV$4=La_Dernière_Opération,Montant,
IF(AV$4=$D44,IF(OR(AV$4=Tout_JF_P,NOT(NETWORKDAYS.INTL(AV$4,AV$4,Chômés))),"*",Montant),
IF(_T_E=AV$4,IF(OR(AV$4=Tout_JF_P,NOT(NETWORKDAYS.INTL(AV$4,AV$4,Chômés))),"*",Montant),
IF(AND(OFFSET(AV44,,-Sens)&lt;&gt;"",OR(OFFSET(AV$4,,-Sens)=Tout_JF_P,NOT(NETWORKDAYS.INTL(OFFSET(AV$4,,-Sens),OFFSET(AV$4,,-Sens),Chômés)))),IF(OR(AV$4=Tout_JF_P,NOT(NETWORKDAYS.INTL(AV$4,AV$4,Chômés))),"*",Montant),
"")))))),"")</f>
        <v/>
      </c>
      <c r="AW44" s="62" t="str">
        <f t="array" aca="1" ref="AW44" ca="1">IFERROR(IF(AW$4&lt;$D44,"",
IF(AW$4&gt;La_Dernière_Opération,"",
IF(AW$4=La_Dernière_Opération,Montant,
IF(AW$4=$D44,IF(OR(AW$4=Tout_JF_P,NOT(NETWORKDAYS.INTL(AW$4,AW$4,Chômés))),"*",Montant),
IF(_T_E=AW$4,IF(OR(AW$4=Tout_JF_P,NOT(NETWORKDAYS.INTL(AW$4,AW$4,Chômés))),"*",Montant),
IF(AND(OFFSET(AW44,,-Sens)&lt;&gt;"",OR(OFFSET(AW$4,,-Sens)=Tout_JF_P,NOT(NETWORKDAYS.INTL(OFFSET(AW$4,,-Sens),OFFSET(AW$4,,-Sens),Chômés)))),IF(OR(AW$4=Tout_JF_P,NOT(NETWORKDAYS.INTL(AW$4,AW$4,Chômés))),"*",Montant),
"")))))),"")</f>
        <v/>
      </c>
      <c r="AX44" s="62" t="str">
        <f t="array" aca="1" ref="AX44" ca="1">IFERROR(IF(AX$4&lt;$D44,"",
IF(AX$4&gt;La_Dernière_Opération,"",
IF(AX$4=La_Dernière_Opération,Montant,
IF(AX$4=$D44,IF(OR(AX$4=Tout_JF_P,NOT(NETWORKDAYS.INTL(AX$4,AX$4,Chômés))),"*",Montant),
IF(_T_E=AX$4,IF(OR(AX$4=Tout_JF_P,NOT(NETWORKDAYS.INTL(AX$4,AX$4,Chômés))),"*",Montant),
IF(AND(OFFSET(AX44,,-Sens)&lt;&gt;"",OR(OFFSET(AX$4,,-Sens)=Tout_JF_P,NOT(NETWORKDAYS.INTL(OFFSET(AX$4,,-Sens),OFFSET(AX$4,,-Sens),Chômés)))),IF(OR(AX$4=Tout_JF_P,NOT(NETWORKDAYS.INTL(AX$4,AX$4,Chômés))),"*",Montant),
"")))))),"")</f>
        <v/>
      </c>
    </row>
    <row r="45" spans="1:50" ht="26.25" x14ac:dyDescent="0.25">
      <c r="A45" s="63" t="s">
        <v>152</v>
      </c>
      <c r="B45" s="44" t="s">
        <v>168</v>
      </c>
      <c r="C45" s="35"/>
      <c r="D45" s="56">
        <v>43878</v>
      </c>
      <c r="E45" s="30" t="s">
        <v>54</v>
      </c>
      <c r="F45" s="30">
        <v>10000</v>
      </c>
      <c r="G45" s="35"/>
      <c r="H45" s="56">
        <f t="array" aca="1" ref="H45" ca="1">IF(OR($D45=Fériés,$D45=Ponts,NOT(NETWORKDAYS.INTL($D45,$D45,Chômés))),"Erreur de",IF($D45="","Absence de",IFERROR(
IF($I45="Terminé","Opération",
IF(TODAY()&lt;=$D45,$D45,
IF($I45&lt;WORKDAY.INTL(Prochaine_Echéance,IF(OR(WORKDAY.INTL(Prochaine_Echéance,0,Chômés,Tout_JF_P)=Tout_JF_P),1,0)*Sens,Chômés,Tout_JF_P),
$I45,
WORKDAY.INTL(Prochaine_Echéance,IF(OR(WORKDAY.INTL(Prochaine_Echéance,0,Chômés,Tout_JF_P)=Tout_JF_P),1,0)*Sens,Chômés,Tout_JF_P))
)),
IF($D45="","Absence de","Erreur de"))))</f>
        <v>43968</v>
      </c>
      <c r="I45" s="60" t="str">
        <f t="array" aca="1" ref="I45" ca="1">IF(OR($D45=Fériés,$D45=Ponts,NOT(NETWORKDAYS.INTL($D45,$D45,Chômés))),"date de début",IFERROR(
IF(La_Dernière_Opération&gt;EDATE($D45,100),"Perpétuel",
IF(La_Dernière_Opération&lt;TODAY(),"Terminé",La_Dernière_Opération)),IF(AND(ISNUMBER($D45),$E45=""),"périodicité","date de début")))</f>
        <v>Perpétuel</v>
      </c>
      <c r="J45" s="40" t="str">
        <f t="array" aca="1" ref="J45" ca="1">IFERROR(IF(J$4&lt;$D45,"",
IF(J$4&gt;La_Dernière_Opération,"",
IF(J$4=La_Dernière_Opération,Montant,
IF(J$4=$D45,IF(OR(J$4=Tout_JF_P,NOT(NETWORKDAYS.INTL(J$4,J$4,Chômés))),"*",Montant),
IF(_T_E=J$4,IF(OR(J$4=Tout_JF_P,NOT(NETWORKDAYS.INTL(J$4,J$4,Chômés))),"*",Montant),
IF(AND(OFFSET(J45,,-Sens)&lt;&gt;"",OR(OFFSET(J$4,,-Sens)=Tout_JF_P,NOT(NETWORKDAYS.INTL(OFFSET(J$4,,-Sens),OFFSET(J$4,,-Sens),Chômés)))),IF(OR(J$4=Tout_JF_P,NOT(NETWORKDAYS.INTL(J$4,J$4,Chômés))),"*",Montant),
"")))))),"")</f>
        <v/>
      </c>
      <c r="K45" s="40" t="str">
        <f t="array" aca="1" ref="K45" ca="1">IFERROR(IF(K$4&lt;$D45,"",
IF(K$4&gt;La_Dernière_Opération,"",
IF(K$4=La_Dernière_Opération,Montant,
IF(K$4=$D45,IF(OR(K$4=Tout_JF_P,NOT(NETWORKDAYS.INTL(K$4,K$4,Chômés))),"*",Montant),
IF(_T_E=K$4,IF(OR(K$4=Tout_JF_P,NOT(NETWORKDAYS.INTL(K$4,K$4,Chômés))),"*",Montant),
IF(AND(OFFSET(K45,,-Sens)&lt;&gt;"",OR(OFFSET(K$4,,-Sens)=Tout_JF_P,NOT(NETWORKDAYS.INTL(OFFSET(K$4,,-Sens),OFFSET(K$4,,-Sens),Chômés)))),IF(OR(K$4=Tout_JF_P,NOT(NETWORKDAYS.INTL(K$4,K$4,Chômés))),"*",Montant),
"")))))),"")</f>
        <v>VT</v>
      </c>
      <c r="L45" s="40" t="str">
        <f t="array" aca="1" ref="L45" ca="1">IFERROR(IF(L$4&lt;$D45,"",
IF(L$4&gt;La_Dernière_Opération,"",
IF(L$4=La_Dernière_Opération,Montant,
IF(L$4=$D45,IF(OR(L$4=Tout_JF_P,NOT(NETWORKDAYS.INTL(L$4,L$4,Chômés))),"*",Montant),
IF(_T_E=L$4,IF(OR(L$4=Tout_JF_P,NOT(NETWORKDAYS.INTL(L$4,L$4,Chômés))),"*",Montant),
IF(AND(OFFSET(L45,,-Sens)&lt;&gt;"",OR(OFFSET(L$4,,-Sens)=Tout_JF_P,NOT(NETWORKDAYS.INTL(OFFSET(L$4,,-Sens),OFFSET(L$4,,-Sens),Chômés)))),IF(OR(L$4=Tout_JF_P,NOT(NETWORKDAYS.INTL(L$4,L$4,Chômés))),"*",Montant),
"")))))),"")</f>
        <v/>
      </c>
      <c r="M45" s="40" t="str">
        <f t="array" aca="1" ref="M45" ca="1">IFERROR(IF(M$4&lt;$D45,"",
IF(M$4&gt;La_Dernière_Opération,"",
IF(M$4=La_Dernière_Opération,Montant,
IF(M$4=$D45,IF(OR(M$4=Tout_JF_P,NOT(NETWORKDAYS.INTL(M$4,M$4,Chômés))),"*",Montant),
IF(_T_E=M$4,IF(OR(M$4=Tout_JF_P,NOT(NETWORKDAYS.INTL(M$4,M$4,Chômés))),"*",Montant),
IF(AND(OFFSET(M45,,-Sens)&lt;&gt;"",OR(OFFSET(M$4,,-Sens)=Tout_JF_P,NOT(NETWORKDAYS.INTL(OFFSET(M$4,,-Sens),OFFSET(M$4,,-Sens),Chômés)))),IF(OR(M$4=Tout_JF_P,NOT(NETWORKDAYS.INTL(M$4,M$4,Chômés))),"*",Montant),
"")))))),"")</f>
        <v/>
      </c>
      <c r="N45" s="40" t="str">
        <f t="array" aca="1" ref="N45" ca="1">IFERROR(IF(N$4&lt;$D45,"",
IF(N$4&gt;La_Dernière_Opération,"",
IF(N$4=La_Dernière_Opération,Montant,
IF(N$4=$D45,IF(OR(N$4=Tout_JF_P,NOT(NETWORKDAYS.INTL(N$4,N$4,Chômés))),"*",Montant),
IF(_T_E=N$4,IF(OR(N$4=Tout_JF_P,NOT(NETWORKDAYS.INTL(N$4,N$4,Chômés))),"*",Montant),
IF(AND(OFFSET(N45,,-Sens)&lt;&gt;"",OR(OFFSET(N$4,,-Sens)=Tout_JF_P,NOT(NETWORKDAYS.INTL(OFFSET(N$4,,-Sens),OFFSET(N$4,,-Sens),Chômés)))),IF(OR(N$4=Tout_JF_P,NOT(NETWORKDAYS.INTL(N$4,N$4,Chômés))),"*",Montant),
"")))))),"")</f>
        <v/>
      </c>
      <c r="O45" s="40" t="str">
        <f t="array" aca="1" ref="O45" ca="1">IFERROR(IF(O$4&lt;$D45,"",
IF(O$4&gt;La_Dernière_Opération,"",
IF(O$4=La_Dernière_Opération,Montant,
IF(O$4=$D45,IF(OR(O$4=Tout_JF_P,NOT(NETWORKDAYS.INTL(O$4,O$4,Chômés))),"*",Montant),
IF(_T_E=O$4,IF(OR(O$4=Tout_JF_P,NOT(NETWORKDAYS.INTL(O$4,O$4,Chômés))),"*",Montant),
IF(AND(OFFSET(O45,,-Sens)&lt;&gt;"",OR(OFFSET(O$4,,-Sens)=Tout_JF_P,NOT(NETWORKDAYS.INTL(OFFSET(O$4,,-Sens),OFFSET(O$4,,-Sens),Chômés)))),IF(OR(O$4=Tout_JF_P,NOT(NETWORKDAYS.INTL(O$4,O$4,Chômés))),"*",Montant),
"")))))),"")</f>
        <v/>
      </c>
      <c r="P45" s="40" t="str">
        <f t="array" aca="1" ref="P45" ca="1">IFERROR(IF(P$4&lt;$D45,"",
IF(P$4&gt;La_Dernière_Opération,"",
IF(P$4=La_Dernière_Opération,Montant,
IF(P$4=$D45,IF(OR(P$4=Tout_JF_P,NOT(NETWORKDAYS.INTL(P$4,P$4,Chômés))),"*",Montant),
IF(_T_E=P$4,IF(OR(P$4=Tout_JF_P,NOT(NETWORKDAYS.INTL(P$4,P$4,Chômés))),"*",Montant),
IF(AND(OFFSET(P45,,-Sens)&lt;&gt;"",OR(OFFSET(P$4,,-Sens)=Tout_JF_P,NOT(NETWORKDAYS.INTL(OFFSET(P$4,,-Sens),OFFSET(P$4,,-Sens),Chômés)))),IF(OR(P$4=Tout_JF_P,NOT(NETWORKDAYS.INTL(P$4,P$4,Chômés))),"*",Montant),
"")))))),"")</f>
        <v/>
      </c>
      <c r="Q45" s="40" t="str">
        <f t="array" aca="1" ref="Q45" ca="1">IFERROR(IF(Q$4&lt;$D45,"",
IF(Q$4&gt;La_Dernière_Opération,"",
IF(Q$4=La_Dernière_Opération,Montant,
IF(Q$4=$D45,IF(OR(Q$4=Tout_JF_P,NOT(NETWORKDAYS.INTL(Q$4,Q$4,Chômés))),"*",Montant),
IF(_T_E=Q$4,IF(OR(Q$4=Tout_JF_P,NOT(NETWORKDAYS.INTL(Q$4,Q$4,Chômés))),"*",Montant),
IF(AND(OFFSET(Q45,,-Sens)&lt;&gt;"",OR(OFFSET(Q$4,,-Sens)=Tout_JF_P,NOT(NETWORKDAYS.INTL(OFFSET(Q$4,,-Sens),OFFSET(Q$4,,-Sens),Chômés)))),IF(OR(Q$4=Tout_JF_P,NOT(NETWORKDAYS.INTL(Q$4,Q$4,Chômés))),"*",Montant),
"")))))),"")</f>
        <v/>
      </c>
      <c r="R45" s="62" t="str">
        <f t="array" aca="1" ref="R45" ca="1">IFERROR(IF(R$4&lt;$D45,"",
IF(R$4&gt;La_Dernière_Opération,"",
IF(R$4=La_Dernière_Opération,Montant,
IF(R$4=$D45,IF(OR(R$4=Tout_JF_P,NOT(NETWORKDAYS.INTL(R$4,R$4,Chômés))),"*",Montant),
IF(_T_E=R$4,IF(OR(R$4=Tout_JF_P,NOT(NETWORKDAYS.INTL(R$4,R$4,Chômés))),"*",Montant),
IF(AND(OFFSET(R45,,-Sens)&lt;&gt;"",OR(OFFSET(R$4,,-Sens)=Tout_JF_P,NOT(NETWORKDAYS.INTL(OFFSET(R$4,,-Sens),OFFSET(R$4,,-Sens),Chômés)))),IF(OR(R$4=Tout_JF_P,NOT(NETWORKDAYS.INTL(R$4,R$4,Chômés))),"*",Montant),
"")))))),"")</f>
        <v/>
      </c>
      <c r="S45" s="62" t="str">
        <f t="array" aca="1" ref="S45" ca="1">IFERROR(IF(S$4&lt;$D45,"",
IF(S$4&gt;La_Dernière_Opération,"",
IF(S$4=La_Dernière_Opération,Montant,
IF(S$4=$D45,IF(OR(S$4=Tout_JF_P,NOT(NETWORKDAYS.INTL(S$4,S$4,Chômés))),"*",Montant),
IF(_T_E=S$4,IF(OR(S$4=Tout_JF_P,NOT(NETWORKDAYS.INTL(S$4,S$4,Chômés))),"*",Montant),
IF(AND(OFFSET(S45,,-Sens)&lt;&gt;"",OR(OFFSET(S$4,,-Sens)=Tout_JF_P,NOT(NETWORKDAYS.INTL(OFFSET(S$4,,-Sens),OFFSET(S$4,,-Sens),Chômés)))),IF(OR(S$4=Tout_JF_P,NOT(NETWORKDAYS.INTL(S$4,S$4,Chômés))),"*",Montant),
"")))))),"")</f>
        <v/>
      </c>
      <c r="T45" s="62" t="str">
        <f t="array" aca="1" ref="T45" ca="1">IFERROR(IF(T$4&lt;$D45,"",
IF(T$4&gt;La_Dernière_Opération,"",
IF(T$4=La_Dernière_Opération,Montant,
IF(T$4=$D45,IF(OR(T$4=Tout_JF_P,NOT(NETWORKDAYS.INTL(T$4,T$4,Chômés))),"*",Montant),
IF(_T_E=T$4,IF(OR(T$4=Tout_JF_P,NOT(NETWORKDAYS.INTL(T$4,T$4,Chômés))),"*",Montant),
IF(AND(OFFSET(T45,,-Sens)&lt;&gt;"",OR(OFFSET(T$4,,-Sens)=Tout_JF_P,NOT(NETWORKDAYS.INTL(OFFSET(T$4,,-Sens),OFFSET(T$4,,-Sens),Chômés)))),IF(OR(T$4=Tout_JF_P,NOT(NETWORKDAYS.INTL(T$4,T$4,Chômés))),"*",Montant),
"")))))),"")</f>
        <v/>
      </c>
      <c r="U45" s="62" t="str">
        <f t="array" aca="1" ref="U45" ca="1">IFERROR(IF(U$4&lt;$D45,"",
IF(U$4&gt;La_Dernière_Opération,"",
IF(U$4=La_Dernière_Opération,Montant,
IF(U$4=$D45,IF(OR(U$4=Tout_JF_P,NOT(NETWORKDAYS.INTL(U$4,U$4,Chômés))),"*",Montant),
IF(_T_E=U$4,IF(OR(U$4=Tout_JF_P,NOT(NETWORKDAYS.INTL(U$4,U$4,Chômés))),"*",Montant),
IF(AND(OFFSET(U45,,-Sens)&lt;&gt;"",OR(OFFSET(U$4,,-Sens)=Tout_JF_P,NOT(NETWORKDAYS.INTL(OFFSET(U$4,,-Sens),OFFSET(U$4,,-Sens),Chômés)))),IF(OR(U$4=Tout_JF_P,NOT(NETWORKDAYS.INTL(U$4,U$4,Chômés))),"*",Montant),
"")))))),"")</f>
        <v/>
      </c>
      <c r="V45" s="62" t="str">
        <f t="array" aca="1" ref="V45" ca="1">IFERROR(IF(V$4&lt;$D45,"",
IF(V$4&gt;La_Dernière_Opération,"",
IF(V$4=La_Dernière_Opération,Montant,
IF(V$4=$D45,IF(OR(V$4=Tout_JF_P,NOT(NETWORKDAYS.INTL(V$4,V$4,Chômés))),"*",Montant),
IF(_T_E=V$4,IF(OR(V$4=Tout_JF_P,NOT(NETWORKDAYS.INTL(V$4,V$4,Chômés))),"*",Montant),
IF(AND(OFFSET(V45,,-Sens)&lt;&gt;"",OR(OFFSET(V$4,,-Sens)=Tout_JF_P,NOT(NETWORKDAYS.INTL(OFFSET(V$4,,-Sens),OFFSET(V$4,,-Sens),Chômés)))),IF(OR(V$4=Tout_JF_P,NOT(NETWORKDAYS.INTL(V$4,V$4,Chômés))),"*",Montant),
"")))))),"")</f>
        <v/>
      </c>
      <c r="W45" s="62" t="str">
        <f t="array" aca="1" ref="W45" ca="1">IFERROR(IF(W$4&lt;$D45,"",
IF(W$4&gt;La_Dernière_Opération,"",
IF(W$4=La_Dernière_Opération,Montant,
IF(W$4=$D45,IF(OR(W$4=Tout_JF_P,NOT(NETWORKDAYS.INTL(W$4,W$4,Chômés))),"*",Montant),
IF(_T_E=W$4,IF(OR(W$4=Tout_JF_P,NOT(NETWORKDAYS.INTL(W$4,W$4,Chômés))),"*",Montant),
IF(AND(OFFSET(W45,,-Sens)&lt;&gt;"",OR(OFFSET(W$4,,-Sens)=Tout_JF_P,NOT(NETWORKDAYS.INTL(OFFSET(W$4,,-Sens),OFFSET(W$4,,-Sens),Chômés)))),IF(OR(W$4=Tout_JF_P,NOT(NETWORKDAYS.INTL(W$4,W$4,Chômés))),"*",Montant),
"")))))),"")</f>
        <v/>
      </c>
      <c r="X45" s="62" t="str">
        <f t="array" aca="1" ref="X45" ca="1">IFERROR(IF(X$4&lt;$D45,"",
IF(X$4&gt;La_Dernière_Opération,"",
IF(X$4=La_Dernière_Opération,Montant,
IF(X$4=$D45,IF(OR(X$4=Tout_JF_P,NOT(NETWORKDAYS.INTL(X$4,X$4,Chômés))),"*",Montant),
IF(_T_E=X$4,IF(OR(X$4=Tout_JF_P,NOT(NETWORKDAYS.INTL(X$4,X$4,Chômés))),"*",Montant),
IF(AND(OFFSET(X45,,-Sens)&lt;&gt;"",OR(OFFSET(X$4,,-Sens)=Tout_JF_P,NOT(NETWORKDAYS.INTL(OFFSET(X$4,,-Sens),OFFSET(X$4,,-Sens),Chômés)))),IF(OR(X$4=Tout_JF_P,NOT(NETWORKDAYS.INTL(X$4,X$4,Chômés))),"*",Montant),
"")))))),"")</f>
        <v/>
      </c>
      <c r="Y45" s="62" t="str">
        <f t="array" aca="1" ref="Y45" ca="1">IFERROR(IF(Y$4&lt;$D45,"",
IF(Y$4&gt;La_Dernière_Opération,"",
IF(Y$4=La_Dernière_Opération,Montant,
IF(Y$4=$D45,IF(OR(Y$4=Tout_JF_P,NOT(NETWORKDAYS.INTL(Y$4,Y$4,Chômés))),"*",Montant),
IF(_T_E=Y$4,IF(OR(Y$4=Tout_JF_P,NOT(NETWORKDAYS.INTL(Y$4,Y$4,Chômés))),"*",Montant),
IF(AND(OFFSET(Y45,,-Sens)&lt;&gt;"",OR(OFFSET(Y$4,,-Sens)=Tout_JF_P,NOT(NETWORKDAYS.INTL(OFFSET(Y$4,,-Sens),OFFSET(Y$4,,-Sens),Chômés)))),IF(OR(Y$4=Tout_JF_P,NOT(NETWORKDAYS.INTL(Y$4,Y$4,Chômés))),"*",Montant),
"")))))),"")</f>
        <v/>
      </c>
      <c r="Z45" s="62" t="str">
        <f t="array" aca="1" ref="Z45" ca="1">IFERROR(IF(Z$4&lt;$D45,"",
IF(Z$4&gt;La_Dernière_Opération,"",
IF(Z$4=La_Dernière_Opération,Montant,
IF(Z$4=$D45,IF(OR(Z$4=Tout_JF_P,NOT(NETWORKDAYS.INTL(Z$4,Z$4,Chômés))),"*",Montant),
IF(_T_E=Z$4,IF(OR(Z$4=Tout_JF_P,NOT(NETWORKDAYS.INTL(Z$4,Z$4,Chômés))),"*",Montant),
IF(AND(OFFSET(Z45,,-Sens)&lt;&gt;"",OR(OFFSET(Z$4,,-Sens)=Tout_JF_P,NOT(NETWORKDAYS.INTL(OFFSET(Z$4,,-Sens),OFFSET(Z$4,,-Sens),Chômés)))),IF(OR(Z$4=Tout_JF_P,NOT(NETWORKDAYS.INTL(Z$4,Z$4,Chômés))),"*",Montant),
"")))))),"")</f>
        <v/>
      </c>
      <c r="AA45" s="62" t="str">
        <f t="array" aca="1" ref="AA45" ca="1">IFERROR(IF(AA$4&lt;$D45,"",
IF(AA$4&gt;La_Dernière_Opération,"",
IF(AA$4=La_Dernière_Opération,Montant,
IF(AA$4=$D45,IF(OR(AA$4=Tout_JF_P,NOT(NETWORKDAYS.INTL(AA$4,AA$4,Chômés))),"*",Montant),
IF(_T_E=AA$4,IF(OR(AA$4=Tout_JF_P,NOT(NETWORKDAYS.INTL(AA$4,AA$4,Chômés))),"*",Montant),
IF(AND(OFFSET(AA45,,-Sens)&lt;&gt;"",OR(OFFSET(AA$4,,-Sens)=Tout_JF_P,NOT(NETWORKDAYS.INTL(OFFSET(AA$4,,-Sens),OFFSET(AA$4,,-Sens),Chômés)))),IF(OR(AA$4=Tout_JF_P,NOT(NETWORKDAYS.INTL(AA$4,AA$4,Chômés))),"*",Montant),
"")))))),"")</f>
        <v/>
      </c>
      <c r="AB45" s="62" t="str">
        <f t="array" aca="1" ref="AB45" ca="1">IFERROR(IF(AB$4&lt;$D45,"",
IF(AB$4&gt;La_Dernière_Opération,"",
IF(AB$4=La_Dernière_Opération,Montant,
IF(AB$4=$D45,IF(OR(AB$4=Tout_JF_P,NOT(NETWORKDAYS.INTL(AB$4,AB$4,Chômés))),"*",Montant),
IF(_T_E=AB$4,IF(OR(AB$4=Tout_JF_P,NOT(NETWORKDAYS.INTL(AB$4,AB$4,Chômés))),"*",Montant),
IF(AND(OFFSET(AB45,,-Sens)&lt;&gt;"",OR(OFFSET(AB$4,,-Sens)=Tout_JF_P,NOT(NETWORKDAYS.INTL(OFFSET(AB$4,,-Sens),OFFSET(AB$4,,-Sens),Chômés)))),IF(OR(AB$4=Tout_JF_P,NOT(NETWORKDAYS.INTL(AB$4,AB$4,Chômés))),"*",Montant),
"")))))),"")</f>
        <v/>
      </c>
      <c r="AC45" s="62" t="str">
        <f t="array" aca="1" ref="AC45" ca="1">IFERROR(IF(AC$4&lt;$D45,"",
IF(AC$4&gt;La_Dernière_Opération,"",
IF(AC$4=La_Dernière_Opération,Montant,
IF(AC$4=$D45,IF(OR(AC$4=Tout_JF_P,NOT(NETWORKDAYS.INTL(AC$4,AC$4,Chômés))),"*",Montant),
IF(_T_E=AC$4,IF(OR(AC$4=Tout_JF_P,NOT(NETWORKDAYS.INTL(AC$4,AC$4,Chômés))),"*",Montant),
IF(AND(OFFSET(AC45,,-Sens)&lt;&gt;"",OR(OFFSET(AC$4,,-Sens)=Tout_JF_P,NOT(NETWORKDAYS.INTL(OFFSET(AC$4,,-Sens),OFFSET(AC$4,,-Sens),Chômés)))),IF(OR(AC$4=Tout_JF_P,NOT(NETWORKDAYS.INTL(AC$4,AC$4,Chômés))),"*",Montant),
"")))))),"")</f>
        <v/>
      </c>
      <c r="AD45" s="62" t="str">
        <f t="array" aca="1" ref="AD45" ca="1">IFERROR(IF(AD$4&lt;$D45,"",
IF(AD$4&gt;La_Dernière_Opération,"",
IF(AD$4=La_Dernière_Opération,Montant,
IF(AD$4=$D45,IF(OR(AD$4=Tout_JF_P,NOT(NETWORKDAYS.INTL(AD$4,AD$4,Chômés))),"*",Montant),
IF(_T_E=AD$4,IF(OR(AD$4=Tout_JF_P,NOT(NETWORKDAYS.INTL(AD$4,AD$4,Chômés))),"*",Montant),
IF(AND(OFFSET(AD45,,-Sens)&lt;&gt;"",OR(OFFSET(AD$4,,-Sens)=Tout_JF_P,NOT(NETWORKDAYS.INTL(OFFSET(AD$4,,-Sens),OFFSET(AD$4,,-Sens),Chômés)))),IF(OR(AD$4=Tout_JF_P,NOT(NETWORKDAYS.INTL(AD$4,AD$4,Chômés))),"*",Montant),
"")))))),"")</f>
        <v/>
      </c>
      <c r="AE45" s="62" t="str">
        <f t="array" aca="1" ref="AE45" ca="1">IFERROR(IF(AE$4&lt;$D45,"",
IF(AE$4&gt;La_Dernière_Opération,"",
IF(AE$4=La_Dernière_Opération,Montant,
IF(AE$4=$D45,IF(OR(AE$4=Tout_JF_P,NOT(NETWORKDAYS.INTL(AE$4,AE$4,Chômés))),"*",Montant),
IF(_T_E=AE$4,IF(OR(AE$4=Tout_JF_P,NOT(NETWORKDAYS.INTL(AE$4,AE$4,Chômés))),"*",Montant),
IF(AND(OFFSET(AE45,,-Sens)&lt;&gt;"",OR(OFFSET(AE$4,,-Sens)=Tout_JF_P,NOT(NETWORKDAYS.INTL(OFFSET(AE$4,,-Sens),OFFSET(AE$4,,-Sens),Chômés)))),IF(OR(AE$4=Tout_JF_P,NOT(NETWORKDAYS.INTL(AE$4,AE$4,Chômés))),"*",Montant),
"")))))),"")</f>
        <v/>
      </c>
      <c r="AF45" s="62" t="str">
        <f t="array" aca="1" ref="AF45" ca="1">IFERROR(IF(AF$4&lt;$D45,"",
IF(AF$4&gt;La_Dernière_Opération,"",
IF(AF$4=La_Dernière_Opération,Montant,
IF(AF$4=$D45,IF(OR(AF$4=Tout_JF_P,NOT(NETWORKDAYS.INTL(AF$4,AF$4,Chômés))),"*",Montant),
IF(_T_E=AF$4,IF(OR(AF$4=Tout_JF_P,NOT(NETWORKDAYS.INTL(AF$4,AF$4,Chômés))),"*",Montant),
IF(AND(OFFSET(AF45,,-Sens)&lt;&gt;"",OR(OFFSET(AF$4,,-Sens)=Tout_JF_P,NOT(NETWORKDAYS.INTL(OFFSET(AF$4,,-Sens),OFFSET(AF$4,,-Sens),Chômés)))),IF(OR(AF$4=Tout_JF_P,NOT(NETWORKDAYS.INTL(AF$4,AF$4,Chômés))),"*",Montant),
"")))))),"")</f>
        <v/>
      </c>
      <c r="AG45" s="62" t="str">
        <f t="array" aca="1" ref="AG45" ca="1">IFERROR(IF(AG$4&lt;$D45,"",
IF(AG$4&gt;La_Dernière_Opération,"",
IF(AG$4=La_Dernière_Opération,Montant,
IF(AG$4=$D45,IF(OR(AG$4=Tout_JF_P,NOT(NETWORKDAYS.INTL(AG$4,AG$4,Chômés))),"*",Montant),
IF(_T_E=AG$4,IF(OR(AG$4=Tout_JF_P,NOT(NETWORKDAYS.INTL(AG$4,AG$4,Chômés))),"*",Montant),
IF(AND(OFFSET(AG45,,-Sens)&lt;&gt;"",OR(OFFSET(AG$4,,-Sens)=Tout_JF_P,NOT(NETWORKDAYS.INTL(OFFSET(AG$4,,-Sens),OFFSET(AG$4,,-Sens),Chômés)))),IF(OR(AG$4=Tout_JF_P,NOT(NETWORKDAYS.INTL(AG$4,AG$4,Chômés))),"*",Montant),
"")))))),"")</f>
        <v/>
      </c>
      <c r="AH45" s="62" t="str">
        <f t="array" aca="1" ref="AH45" ca="1">IFERROR(IF(AH$4&lt;$D45,"",
IF(AH$4&gt;La_Dernière_Opération,"",
IF(AH$4=La_Dernière_Opération,Montant,
IF(AH$4=$D45,IF(OR(AH$4=Tout_JF_P,NOT(NETWORKDAYS.INTL(AH$4,AH$4,Chômés))),"*",Montant),
IF(_T_E=AH$4,IF(OR(AH$4=Tout_JF_P,NOT(NETWORKDAYS.INTL(AH$4,AH$4,Chômés))),"*",Montant),
IF(AND(OFFSET(AH45,,-Sens)&lt;&gt;"",OR(OFFSET(AH$4,,-Sens)=Tout_JF_P,NOT(NETWORKDAYS.INTL(OFFSET(AH$4,,-Sens),OFFSET(AH$4,,-Sens),Chômés)))),IF(OR(AH$4=Tout_JF_P,NOT(NETWORKDAYS.INTL(AH$4,AH$4,Chômés))),"*",Montant),
"")))))),"")</f>
        <v/>
      </c>
      <c r="AI45" s="62" t="str">
        <f t="array" aca="1" ref="AI45" ca="1">IFERROR(IF(AI$4&lt;$D45,"",
IF(AI$4&gt;La_Dernière_Opération,"",
IF(AI$4=La_Dernière_Opération,Montant,
IF(AI$4=$D45,IF(OR(AI$4=Tout_JF_P,NOT(NETWORKDAYS.INTL(AI$4,AI$4,Chômés))),"*",Montant),
IF(_T_E=AI$4,IF(OR(AI$4=Tout_JF_P,NOT(NETWORKDAYS.INTL(AI$4,AI$4,Chômés))),"*",Montant),
IF(AND(OFFSET(AI45,,-Sens)&lt;&gt;"",OR(OFFSET(AI$4,,-Sens)=Tout_JF_P,NOT(NETWORKDAYS.INTL(OFFSET(AI$4,,-Sens),OFFSET(AI$4,,-Sens),Chômés)))),IF(OR(AI$4=Tout_JF_P,NOT(NETWORKDAYS.INTL(AI$4,AI$4,Chômés))),"*",Montant),
"")))))),"")</f>
        <v/>
      </c>
      <c r="AJ45" s="62" t="str">
        <f t="array" aca="1" ref="AJ45" ca="1">IFERROR(IF(AJ$4&lt;$D45,"",
IF(AJ$4&gt;La_Dernière_Opération,"",
IF(AJ$4=La_Dernière_Opération,Montant,
IF(AJ$4=$D45,IF(OR(AJ$4=Tout_JF_P,NOT(NETWORKDAYS.INTL(AJ$4,AJ$4,Chômés))),"*",Montant),
IF(_T_E=AJ$4,IF(OR(AJ$4=Tout_JF_P,NOT(NETWORKDAYS.INTL(AJ$4,AJ$4,Chômés))),"*",Montant),
IF(AND(OFFSET(AJ45,,-Sens)&lt;&gt;"",OR(OFFSET(AJ$4,,-Sens)=Tout_JF_P,NOT(NETWORKDAYS.INTL(OFFSET(AJ$4,,-Sens),OFFSET(AJ$4,,-Sens),Chômés)))),IF(OR(AJ$4=Tout_JF_P,NOT(NETWORKDAYS.INTL(AJ$4,AJ$4,Chômés))),"*",Montant),
"")))))),"")</f>
        <v/>
      </c>
      <c r="AK45" s="62" t="str">
        <f t="array" aca="1" ref="AK45" ca="1">IFERROR(IF(AK$4&lt;$D45,"",
IF(AK$4&gt;La_Dernière_Opération,"",
IF(AK$4=La_Dernière_Opération,Montant,
IF(AK$4=$D45,IF(OR(AK$4=Tout_JF_P,NOT(NETWORKDAYS.INTL(AK$4,AK$4,Chômés))),"*",Montant),
IF(_T_E=AK$4,IF(OR(AK$4=Tout_JF_P,NOT(NETWORKDAYS.INTL(AK$4,AK$4,Chômés))),"*",Montant),
IF(AND(OFFSET(AK45,,-Sens)&lt;&gt;"",OR(OFFSET(AK$4,,-Sens)=Tout_JF_P,NOT(NETWORKDAYS.INTL(OFFSET(AK$4,,-Sens),OFFSET(AK$4,,-Sens),Chômés)))),IF(OR(AK$4=Tout_JF_P,NOT(NETWORKDAYS.INTL(AK$4,AK$4,Chômés))),"*",Montant),
"")))))),"")</f>
        <v/>
      </c>
      <c r="AL45" s="62" t="str">
        <f t="array" aca="1" ref="AL45" ca="1">IFERROR(IF(AL$4&lt;$D45,"",
IF(AL$4&gt;La_Dernière_Opération,"",
IF(AL$4=La_Dernière_Opération,Montant,
IF(AL$4=$D45,IF(OR(AL$4=Tout_JF_P,NOT(NETWORKDAYS.INTL(AL$4,AL$4,Chômés))),"*",Montant),
IF(_T_E=AL$4,IF(OR(AL$4=Tout_JF_P,NOT(NETWORKDAYS.INTL(AL$4,AL$4,Chômés))),"*",Montant),
IF(AND(OFFSET(AL45,,-Sens)&lt;&gt;"",OR(OFFSET(AL$4,,-Sens)=Tout_JF_P,NOT(NETWORKDAYS.INTL(OFFSET(AL$4,,-Sens),OFFSET(AL$4,,-Sens),Chômés)))),IF(OR(AL$4=Tout_JF_P,NOT(NETWORKDAYS.INTL(AL$4,AL$4,Chômés))),"*",Montant),
"")))))),"")</f>
        <v/>
      </c>
      <c r="AM45" s="62" t="str">
        <f t="array" aca="1" ref="AM45" ca="1">IFERROR(IF(AM$4&lt;$D45,"",
IF(AM$4&gt;La_Dernière_Opération,"",
IF(AM$4=La_Dernière_Opération,Montant,
IF(AM$4=$D45,IF(OR(AM$4=Tout_JF_P,NOT(NETWORKDAYS.INTL(AM$4,AM$4,Chômés))),"*",Montant),
IF(_T_E=AM$4,IF(OR(AM$4=Tout_JF_P,NOT(NETWORKDAYS.INTL(AM$4,AM$4,Chômés))),"*",Montant),
IF(AND(OFFSET(AM45,,-Sens)&lt;&gt;"",OR(OFFSET(AM$4,,-Sens)=Tout_JF_P,NOT(NETWORKDAYS.INTL(OFFSET(AM$4,,-Sens),OFFSET(AM$4,,-Sens),Chômés)))),IF(OR(AM$4=Tout_JF_P,NOT(NETWORKDAYS.INTL(AM$4,AM$4,Chômés))),"*",Montant),
"")))))),"")</f>
        <v/>
      </c>
      <c r="AN45" s="62" t="str">
        <f t="array" aca="1" ref="AN45" ca="1">IFERROR(IF(AN$4&lt;$D45,"",
IF(AN$4&gt;La_Dernière_Opération,"",
IF(AN$4=La_Dernière_Opération,Montant,
IF(AN$4=$D45,IF(OR(AN$4=Tout_JF_P,NOT(NETWORKDAYS.INTL(AN$4,AN$4,Chômés))),"*",Montant),
IF(_T_E=AN$4,IF(OR(AN$4=Tout_JF_P,NOT(NETWORKDAYS.INTL(AN$4,AN$4,Chômés))),"*",Montant),
IF(AND(OFFSET(AN45,,-Sens)&lt;&gt;"",OR(OFFSET(AN$4,,-Sens)=Tout_JF_P,NOT(NETWORKDAYS.INTL(OFFSET(AN$4,,-Sens),OFFSET(AN$4,,-Sens),Chômés)))),IF(OR(AN$4=Tout_JF_P,NOT(NETWORKDAYS.INTL(AN$4,AN$4,Chômés))),"*",Montant),
"")))))),"")</f>
        <v/>
      </c>
      <c r="AO45" s="62" t="str">
        <f t="array" aca="1" ref="AO45" ca="1">IFERROR(IF(AO$4&lt;$D45,"",
IF(AO$4&gt;La_Dernière_Opération,"",
IF(AO$4=La_Dernière_Opération,Montant,
IF(AO$4=$D45,IF(OR(AO$4=Tout_JF_P,NOT(NETWORKDAYS.INTL(AO$4,AO$4,Chômés))),"*",Montant),
IF(_T_E=AO$4,IF(OR(AO$4=Tout_JF_P,NOT(NETWORKDAYS.INTL(AO$4,AO$4,Chômés))),"*",Montant),
IF(AND(OFFSET(AO45,,-Sens)&lt;&gt;"",OR(OFFSET(AO$4,,-Sens)=Tout_JF_P,NOT(NETWORKDAYS.INTL(OFFSET(AO$4,,-Sens),OFFSET(AO$4,,-Sens),Chômés)))),IF(OR(AO$4=Tout_JF_P,NOT(NETWORKDAYS.INTL(AO$4,AO$4,Chômés))),"*",Montant),
"")))))),"")</f>
        <v/>
      </c>
      <c r="AP45" s="62" t="str">
        <f t="array" aca="1" ref="AP45" ca="1">IFERROR(IF(AP$4&lt;$D45,"",
IF(AP$4&gt;La_Dernière_Opération,"",
IF(AP$4=La_Dernière_Opération,Montant,
IF(AP$4=$D45,IF(OR(AP$4=Tout_JF_P,NOT(NETWORKDAYS.INTL(AP$4,AP$4,Chômés))),"*",Montant),
IF(_T_E=AP$4,IF(OR(AP$4=Tout_JF_P,NOT(NETWORKDAYS.INTL(AP$4,AP$4,Chômés))),"*",Montant),
IF(AND(OFFSET(AP45,,-Sens)&lt;&gt;"",OR(OFFSET(AP$4,,-Sens)=Tout_JF_P,NOT(NETWORKDAYS.INTL(OFFSET(AP$4,,-Sens),OFFSET(AP$4,,-Sens),Chômés)))),IF(OR(AP$4=Tout_JF_P,NOT(NETWORKDAYS.INTL(AP$4,AP$4,Chômés))),"*",Montant),
"")))))),"")</f>
        <v/>
      </c>
      <c r="AQ45" s="62" t="str">
        <f t="array" aca="1" ref="AQ45" ca="1">IFERROR(IF(AQ$4&lt;$D45,"",
IF(AQ$4&gt;La_Dernière_Opération,"",
IF(AQ$4=La_Dernière_Opération,Montant,
IF(AQ$4=$D45,IF(OR(AQ$4=Tout_JF_P,NOT(NETWORKDAYS.INTL(AQ$4,AQ$4,Chômés))),"*",Montant),
IF(_T_E=AQ$4,IF(OR(AQ$4=Tout_JF_P,NOT(NETWORKDAYS.INTL(AQ$4,AQ$4,Chômés))),"*",Montant),
IF(AND(OFFSET(AQ45,,-Sens)&lt;&gt;"",OR(OFFSET(AQ$4,,-Sens)=Tout_JF_P,NOT(NETWORKDAYS.INTL(OFFSET(AQ$4,,-Sens),OFFSET(AQ$4,,-Sens),Chômés)))),IF(OR(AQ$4=Tout_JF_P,NOT(NETWORKDAYS.INTL(AQ$4,AQ$4,Chômés))),"*",Montant),
"")))))),"")</f>
        <v/>
      </c>
      <c r="AR45" s="62" t="str">
        <f t="array" aca="1" ref="AR45" ca="1">IFERROR(IF(AR$4&lt;$D45,"",
IF(AR$4&gt;La_Dernière_Opération,"",
IF(AR$4=La_Dernière_Opération,Montant,
IF(AR$4=$D45,IF(OR(AR$4=Tout_JF_P,NOT(NETWORKDAYS.INTL(AR$4,AR$4,Chômés))),"*",Montant),
IF(_T_E=AR$4,IF(OR(AR$4=Tout_JF_P,NOT(NETWORKDAYS.INTL(AR$4,AR$4,Chômés))),"*",Montant),
IF(AND(OFFSET(AR45,,-Sens)&lt;&gt;"",OR(OFFSET(AR$4,,-Sens)=Tout_JF_P,NOT(NETWORKDAYS.INTL(OFFSET(AR$4,,-Sens),OFFSET(AR$4,,-Sens),Chômés)))),IF(OR(AR$4=Tout_JF_P,NOT(NETWORKDAYS.INTL(AR$4,AR$4,Chômés))),"*",Montant),
"")))))),"")</f>
        <v/>
      </c>
      <c r="AS45" s="62" t="str">
        <f t="array" aca="1" ref="AS45" ca="1">IFERROR(IF(AS$4&lt;$D45,"",
IF(AS$4&gt;La_Dernière_Opération,"",
IF(AS$4=La_Dernière_Opération,Montant,
IF(AS$4=$D45,IF(OR(AS$4=Tout_JF_P,NOT(NETWORKDAYS.INTL(AS$4,AS$4,Chômés))),"*",Montant),
IF(_T_E=AS$4,IF(OR(AS$4=Tout_JF_P,NOT(NETWORKDAYS.INTL(AS$4,AS$4,Chômés))),"*",Montant),
IF(AND(OFFSET(AS45,,-Sens)&lt;&gt;"",OR(OFFSET(AS$4,,-Sens)=Tout_JF_P,NOT(NETWORKDAYS.INTL(OFFSET(AS$4,,-Sens),OFFSET(AS$4,,-Sens),Chômés)))),IF(OR(AS$4=Tout_JF_P,NOT(NETWORKDAYS.INTL(AS$4,AS$4,Chômés))),"*",Montant),
"")))))),"")</f>
        <v/>
      </c>
      <c r="AT45" s="62" t="str">
        <f t="array" aca="1" ref="AT45" ca="1">IFERROR(IF(AT$4&lt;$D45,"",
IF(AT$4&gt;La_Dernière_Opération,"",
IF(AT$4=La_Dernière_Opération,Montant,
IF(AT$4=$D45,IF(OR(AT$4=Tout_JF_P,NOT(NETWORKDAYS.INTL(AT$4,AT$4,Chômés))),"*",Montant),
IF(_T_E=AT$4,IF(OR(AT$4=Tout_JF_P,NOT(NETWORKDAYS.INTL(AT$4,AT$4,Chômés))),"*",Montant),
IF(AND(OFFSET(AT45,,-Sens)&lt;&gt;"",OR(OFFSET(AT$4,,-Sens)=Tout_JF_P,NOT(NETWORKDAYS.INTL(OFFSET(AT$4,,-Sens),OFFSET(AT$4,,-Sens),Chômés)))),IF(OR(AT$4=Tout_JF_P,NOT(NETWORKDAYS.INTL(AT$4,AT$4,Chômés))),"*",Montant),
"")))))),"")</f>
        <v/>
      </c>
      <c r="AU45" s="62" t="str">
        <f t="array" aca="1" ref="AU45" ca="1">IFERROR(IF(AU$4&lt;$D45,"",
IF(AU$4&gt;La_Dernière_Opération,"",
IF(AU$4=La_Dernière_Opération,Montant,
IF(AU$4=$D45,IF(OR(AU$4=Tout_JF_P,NOT(NETWORKDAYS.INTL(AU$4,AU$4,Chômés))),"*",Montant),
IF(_T_E=AU$4,IF(OR(AU$4=Tout_JF_P,NOT(NETWORKDAYS.INTL(AU$4,AU$4,Chômés))),"*",Montant),
IF(AND(OFFSET(AU45,,-Sens)&lt;&gt;"",OR(OFFSET(AU$4,,-Sens)=Tout_JF_P,NOT(NETWORKDAYS.INTL(OFFSET(AU$4,,-Sens),OFFSET(AU$4,,-Sens),Chômés)))),IF(OR(AU$4=Tout_JF_P,NOT(NETWORKDAYS.INTL(AU$4,AU$4,Chômés))),"*",Montant),
"")))))),"")</f>
        <v/>
      </c>
      <c r="AV45" s="62" t="str">
        <f t="array" aca="1" ref="AV45" ca="1">IFERROR(IF(AV$4&lt;$D45,"",
IF(AV$4&gt;La_Dernière_Opération,"",
IF(AV$4=La_Dernière_Opération,Montant,
IF(AV$4=$D45,IF(OR(AV$4=Tout_JF_P,NOT(NETWORKDAYS.INTL(AV$4,AV$4,Chômés))),"*",Montant),
IF(_T_E=AV$4,IF(OR(AV$4=Tout_JF_P,NOT(NETWORKDAYS.INTL(AV$4,AV$4,Chômés))),"*",Montant),
IF(AND(OFFSET(AV45,,-Sens)&lt;&gt;"",OR(OFFSET(AV$4,,-Sens)=Tout_JF_P,NOT(NETWORKDAYS.INTL(OFFSET(AV$4,,-Sens),OFFSET(AV$4,,-Sens),Chômés)))),IF(OR(AV$4=Tout_JF_P,NOT(NETWORKDAYS.INTL(AV$4,AV$4,Chômés))),"*",Montant),
"")))))),"")</f>
        <v/>
      </c>
      <c r="AW45" s="62" t="str">
        <f t="array" aca="1" ref="AW45" ca="1">IFERROR(IF(AW$4&lt;$D45,"",
IF(AW$4&gt;La_Dernière_Opération,"",
IF(AW$4=La_Dernière_Opération,Montant,
IF(AW$4=$D45,IF(OR(AW$4=Tout_JF_P,NOT(NETWORKDAYS.INTL(AW$4,AW$4,Chômés))),"*",Montant),
IF(_T_E=AW$4,IF(OR(AW$4=Tout_JF_P,NOT(NETWORKDAYS.INTL(AW$4,AW$4,Chômés))),"*",Montant),
IF(AND(OFFSET(AW45,,-Sens)&lt;&gt;"",OR(OFFSET(AW$4,,-Sens)=Tout_JF_P,NOT(NETWORKDAYS.INTL(OFFSET(AW$4,,-Sens),OFFSET(AW$4,,-Sens),Chômés)))),IF(OR(AW$4=Tout_JF_P,NOT(NETWORKDAYS.INTL(AW$4,AW$4,Chômés))),"*",Montant),
"")))))),"")</f>
        <v/>
      </c>
      <c r="AX45" s="62" t="str">
        <f t="array" aca="1" ref="AX45" ca="1">IFERROR(IF(AX$4&lt;$D45,"",
IF(AX$4&gt;La_Dernière_Opération,"",
IF(AX$4=La_Dernière_Opération,Montant,
IF(AX$4=$D45,IF(OR(AX$4=Tout_JF_P,NOT(NETWORKDAYS.INTL(AX$4,AX$4,Chômés))),"*",Montant),
IF(_T_E=AX$4,IF(OR(AX$4=Tout_JF_P,NOT(NETWORKDAYS.INTL(AX$4,AX$4,Chômés))),"*",Montant),
IF(AND(OFFSET(AX45,,-Sens)&lt;&gt;"",OR(OFFSET(AX$4,,-Sens)=Tout_JF_P,NOT(NETWORKDAYS.INTL(OFFSET(AX$4,,-Sens),OFFSET(AX$4,,-Sens),Chômés)))),IF(OR(AX$4=Tout_JF_P,NOT(NETWORKDAYS.INTL(AX$4,AX$4,Chômés))),"*",Montant),
"")))))),"")</f>
        <v/>
      </c>
    </row>
    <row r="46" spans="1:50" ht="26.25" x14ac:dyDescent="0.25">
      <c r="A46" s="63" t="s">
        <v>153</v>
      </c>
      <c r="B46" s="44" t="s">
        <v>168</v>
      </c>
      <c r="C46" s="35"/>
      <c r="D46" s="56">
        <v>43870</v>
      </c>
      <c r="E46" s="30" t="s">
        <v>54</v>
      </c>
      <c r="F46" s="30">
        <v>10000</v>
      </c>
      <c r="G46" s="35"/>
      <c r="H46" s="56">
        <f t="array" aca="1" ref="H46" ca="1">IF(OR($D46=Fériés,$D46=Ponts,NOT(NETWORKDAYS.INTL($D46,$D46,Chômés))),"Erreur de",IF($D46="","Absence de",IFERROR(
IF($I46="Terminé","Opération",
IF(TODAY()&lt;=$D46,$D46,
IF($I46&lt;WORKDAY.INTL(Prochaine_Echéance,IF(OR(WORKDAY.INTL(Prochaine_Echéance,0,Chômés,Tout_JF_P)=Tout_JF_P),1,0)*Sens,Chômés,Tout_JF_P),
$I46,
WORKDAY.INTL(Prochaine_Echéance,IF(OR(WORKDAY.INTL(Prochaine_Echéance,0,Chômés,Tout_JF_P)=Tout_JF_P),1,0)*Sens,Chômés,Tout_JF_P))
)),
IF($D46="","Absence de","Erreur de"))))</f>
        <v>43960</v>
      </c>
      <c r="I46" s="60" t="str">
        <f t="array" aca="1" ref="I46" ca="1">IF(OR($D46=Fériés,$D46=Ponts,NOT(NETWORKDAYS.INTL($D46,$D46,Chômés))),"date de début",IFERROR(
IF(La_Dernière_Opération&gt;EDATE($D46,100),"Perpétuel",
IF(La_Dernière_Opération&lt;TODAY(),"Terminé",La_Dernière_Opération)),IF(AND(ISNUMBER($D46),$E46=""),"périodicité","date de début")))</f>
        <v>Perpétuel</v>
      </c>
      <c r="J46" s="40" t="str">
        <f t="array" aca="1" ref="J46" ca="1">IFERROR(IF(J$4&lt;$D46,"",
IF(J$4&gt;La_Dernière_Opération,"",
IF(J$4=La_Dernière_Opération,Montant,
IF(J$4=$D46,IF(OR(J$4=Tout_JF_P,NOT(NETWORKDAYS.INTL(J$4,J$4,Chômés))),"*",Montant),
IF(_T_E=J$4,IF(OR(J$4=Tout_JF_P,NOT(NETWORKDAYS.INTL(J$4,J$4,Chômés))),"*",Montant),
IF(AND(OFFSET(J46,,-Sens)&lt;&gt;"",OR(OFFSET(J$4,,-Sens)=Tout_JF_P,NOT(NETWORKDAYS.INTL(OFFSET(J$4,,-Sens),OFFSET(J$4,,-Sens),Chômés)))),IF(OR(J$4=Tout_JF_P,NOT(NETWORKDAYS.INTL(J$4,J$4,Chômés))),"*",Montant),
"")))))),"")</f>
        <v/>
      </c>
      <c r="K46" s="40" t="str">
        <f t="array" aca="1" ref="K46" ca="1">IFERROR(IF(K$4&lt;$D46,"",
IF(K$4&gt;La_Dernière_Opération,"",
IF(K$4=La_Dernière_Opération,Montant,
IF(K$4=$D46,IF(OR(K$4=Tout_JF_P,NOT(NETWORKDAYS.INTL(K$4,K$4,Chômés))),"*",Montant),
IF(_T_E=K$4,IF(OR(K$4=Tout_JF_P,NOT(NETWORKDAYS.INTL(K$4,K$4,Chômés))),"*",Montant),
IF(AND(OFFSET(K46,,-Sens)&lt;&gt;"",OR(OFFSET(K$4,,-Sens)=Tout_JF_P,NOT(NETWORKDAYS.INTL(OFFSET(K$4,,-Sens),OFFSET(K$4,,-Sens),Chômés)))),IF(OR(K$4=Tout_JF_P,NOT(NETWORKDAYS.INTL(K$4,K$4,Chômés))),"*",Montant),
"")))))),"")</f>
        <v/>
      </c>
      <c r="L46" s="40" t="str">
        <f t="array" aca="1" ref="L46" ca="1">IFERROR(IF(L$4&lt;$D46,"",
IF(L$4&gt;La_Dernière_Opération,"",
IF(L$4=La_Dernière_Opération,Montant,
IF(L$4=$D46,IF(OR(L$4=Tout_JF_P,NOT(NETWORKDAYS.INTL(L$4,L$4,Chômés))),"*",Montant),
IF(_T_E=L$4,IF(OR(L$4=Tout_JF_P,NOT(NETWORKDAYS.INTL(L$4,L$4,Chômés))),"*",Montant),
IF(AND(OFFSET(L46,,-Sens)&lt;&gt;"",OR(OFFSET(L$4,,-Sens)=Tout_JF_P,NOT(NETWORKDAYS.INTL(OFFSET(L$4,,-Sens),OFFSET(L$4,,-Sens),Chômés)))),IF(OR(L$4=Tout_JF_P,NOT(NETWORKDAYS.INTL(L$4,L$4,Chômés))),"*",Montant),
"")))))),"")</f>
        <v/>
      </c>
      <c r="M46" s="40" t="str">
        <f t="array" aca="1" ref="M46" ca="1">IFERROR(IF(M$4&lt;$D46,"",
IF(M$4&gt;La_Dernière_Opération,"",
IF(M$4=La_Dernière_Opération,Montant,
IF(M$4=$D46,IF(OR(M$4=Tout_JF_P,NOT(NETWORKDAYS.INTL(M$4,M$4,Chômés))),"*",Montant),
IF(_T_E=M$4,IF(OR(M$4=Tout_JF_P,NOT(NETWORKDAYS.INTL(M$4,M$4,Chômés))),"*",Montant),
IF(AND(OFFSET(M46,,-Sens)&lt;&gt;"",OR(OFFSET(M$4,,-Sens)=Tout_JF_P,NOT(NETWORKDAYS.INTL(OFFSET(M$4,,-Sens),OFFSET(M$4,,-Sens),Chômés)))),IF(OR(M$4=Tout_JF_P,NOT(NETWORKDAYS.INTL(M$4,M$4,Chômés))),"*",Montant),
"")))))),"")</f>
        <v/>
      </c>
      <c r="N46" s="40" t="str">
        <f t="array" aca="1" ref="N46" ca="1">IFERROR(IF(N$4&lt;$D46,"",
IF(N$4&gt;La_Dernière_Opération,"",
IF(N$4=La_Dernière_Opération,Montant,
IF(N$4=$D46,IF(OR(N$4=Tout_JF_P,NOT(NETWORKDAYS.INTL(N$4,N$4,Chômés))),"*",Montant),
IF(_T_E=N$4,IF(OR(N$4=Tout_JF_P,NOT(NETWORKDAYS.INTL(N$4,N$4,Chômés))),"*",Montant),
IF(AND(OFFSET(N46,,-Sens)&lt;&gt;"",OR(OFFSET(N$4,,-Sens)=Tout_JF_P,NOT(NETWORKDAYS.INTL(OFFSET(N$4,,-Sens),OFFSET(N$4,,-Sens),Chômés)))),IF(OR(N$4=Tout_JF_P,NOT(NETWORKDAYS.INTL(N$4,N$4,Chômés))),"*",Montant),
"")))))),"")</f>
        <v/>
      </c>
      <c r="O46" s="40" t="str">
        <f t="array" aca="1" ref="O46" ca="1">IFERROR(IF(O$4&lt;$D46,"",
IF(O$4&gt;La_Dernière_Opération,"",
IF(O$4=La_Dernière_Opération,Montant,
IF(O$4=$D46,IF(OR(O$4=Tout_JF_P,NOT(NETWORKDAYS.INTL(O$4,O$4,Chômés))),"*",Montant),
IF(_T_E=O$4,IF(OR(O$4=Tout_JF_P,NOT(NETWORKDAYS.INTL(O$4,O$4,Chômés))),"*",Montant),
IF(AND(OFFSET(O46,,-Sens)&lt;&gt;"",OR(OFFSET(O$4,,-Sens)=Tout_JF_P,NOT(NETWORKDAYS.INTL(OFFSET(O$4,,-Sens),OFFSET(O$4,,-Sens),Chômés)))),IF(OR(O$4=Tout_JF_P,NOT(NETWORKDAYS.INTL(O$4,O$4,Chômés))),"*",Montant),
"")))))),"")</f>
        <v/>
      </c>
      <c r="P46" s="40" t="str">
        <f t="array" aca="1" ref="P46" ca="1">IFERROR(IF(P$4&lt;$D46,"",
IF(P$4&gt;La_Dernière_Opération,"",
IF(P$4=La_Dernière_Opération,Montant,
IF(P$4=$D46,IF(OR(P$4=Tout_JF_P,NOT(NETWORKDAYS.INTL(P$4,P$4,Chômés))),"*",Montant),
IF(_T_E=P$4,IF(OR(P$4=Tout_JF_P,NOT(NETWORKDAYS.INTL(P$4,P$4,Chômés))),"*",Montant),
IF(AND(OFFSET(P46,,-Sens)&lt;&gt;"",OR(OFFSET(P$4,,-Sens)=Tout_JF_P,NOT(NETWORKDAYS.INTL(OFFSET(P$4,,-Sens),OFFSET(P$4,,-Sens),Chômés)))),IF(OR(P$4=Tout_JF_P,NOT(NETWORKDAYS.INTL(P$4,P$4,Chômés))),"*",Montant),
"")))))),"")</f>
        <v/>
      </c>
      <c r="Q46" s="40" t="str">
        <f t="array" aca="1" ref="Q46" ca="1">IFERROR(IF(Q$4&lt;$D46,"",
IF(Q$4&gt;La_Dernière_Opération,"",
IF(Q$4=La_Dernière_Opération,Montant,
IF(Q$4=$D46,IF(OR(Q$4=Tout_JF_P,NOT(NETWORKDAYS.INTL(Q$4,Q$4,Chômés))),"*",Montant),
IF(_T_E=Q$4,IF(OR(Q$4=Tout_JF_P,NOT(NETWORKDAYS.INTL(Q$4,Q$4,Chômés))),"*",Montant),
IF(AND(OFFSET(Q46,,-Sens)&lt;&gt;"",OR(OFFSET(Q$4,,-Sens)=Tout_JF_P,NOT(NETWORKDAYS.INTL(OFFSET(Q$4,,-Sens),OFFSET(Q$4,,-Sens),Chômés)))),IF(OR(Q$4=Tout_JF_P,NOT(NETWORKDAYS.INTL(Q$4,Q$4,Chômés))),"*",Montant),
"")))))),"")</f>
        <v/>
      </c>
      <c r="R46" s="62" t="str">
        <f t="array" aca="1" ref="R46" ca="1">IFERROR(IF(R$4&lt;$D46,"",
IF(R$4&gt;La_Dernière_Opération,"",
IF(R$4=La_Dernière_Opération,Montant,
IF(R$4=$D46,IF(OR(R$4=Tout_JF_P,NOT(NETWORKDAYS.INTL(R$4,R$4,Chômés))),"*",Montant),
IF(_T_E=R$4,IF(OR(R$4=Tout_JF_P,NOT(NETWORKDAYS.INTL(R$4,R$4,Chômés))),"*",Montant),
IF(AND(OFFSET(R46,,-Sens)&lt;&gt;"",OR(OFFSET(R$4,,-Sens)=Tout_JF_P,NOT(NETWORKDAYS.INTL(OFFSET(R$4,,-Sens),OFFSET(R$4,,-Sens),Chômés)))),IF(OR(R$4=Tout_JF_P,NOT(NETWORKDAYS.INTL(R$4,R$4,Chômés))),"*",Montant),
"")))))),"")</f>
        <v/>
      </c>
      <c r="S46" s="62" t="str">
        <f t="array" aca="1" ref="S46" ca="1">IFERROR(IF(S$4&lt;$D46,"",
IF(S$4&gt;La_Dernière_Opération,"",
IF(S$4=La_Dernière_Opération,Montant,
IF(S$4=$D46,IF(OR(S$4=Tout_JF_P,NOT(NETWORKDAYS.INTL(S$4,S$4,Chômés))),"*",Montant),
IF(_T_E=S$4,IF(OR(S$4=Tout_JF_P,NOT(NETWORKDAYS.INTL(S$4,S$4,Chômés))),"*",Montant),
IF(AND(OFFSET(S46,,-Sens)&lt;&gt;"",OR(OFFSET(S$4,,-Sens)=Tout_JF_P,NOT(NETWORKDAYS.INTL(OFFSET(S$4,,-Sens),OFFSET(S$4,,-Sens),Chômés)))),IF(OR(S$4=Tout_JF_P,NOT(NETWORKDAYS.INTL(S$4,S$4,Chômés))),"*",Montant),
"")))))),"")</f>
        <v/>
      </c>
      <c r="T46" s="62" t="str">
        <f t="array" aca="1" ref="T46" ca="1">IFERROR(IF(T$4&lt;$D46,"",
IF(T$4&gt;La_Dernière_Opération,"",
IF(T$4=La_Dernière_Opération,Montant,
IF(T$4=$D46,IF(OR(T$4=Tout_JF_P,NOT(NETWORKDAYS.INTL(T$4,T$4,Chômés))),"*",Montant),
IF(_T_E=T$4,IF(OR(T$4=Tout_JF_P,NOT(NETWORKDAYS.INTL(T$4,T$4,Chômés))),"*",Montant),
IF(AND(OFFSET(T46,,-Sens)&lt;&gt;"",OR(OFFSET(T$4,,-Sens)=Tout_JF_P,NOT(NETWORKDAYS.INTL(OFFSET(T$4,,-Sens),OFFSET(T$4,,-Sens),Chômés)))),IF(OR(T$4=Tout_JF_P,NOT(NETWORKDAYS.INTL(T$4,T$4,Chômés))),"*",Montant),
"")))))),"")</f>
        <v/>
      </c>
      <c r="U46" s="62" t="str">
        <f t="array" aca="1" ref="U46" ca="1">IFERROR(IF(U$4&lt;$D46,"",
IF(U$4&gt;La_Dernière_Opération,"",
IF(U$4=La_Dernière_Opération,Montant,
IF(U$4=$D46,IF(OR(U$4=Tout_JF_P,NOT(NETWORKDAYS.INTL(U$4,U$4,Chômés))),"*",Montant),
IF(_T_E=U$4,IF(OR(U$4=Tout_JF_P,NOT(NETWORKDAYS.INTL(U$4,U$4,Chômés))),"*",Montant),
IF(AND(OFFSET(U46,,-Sens)&lt;&gt;"",OR(OFFSET(U$4,,-Sens)=Tout_JF_P,NOT(NETWORKDAYS.INTL(OFFSET(U$4,,-Sens),OFFSET(U$4,,-Sens),Chômés)))),IF(OR(U$4=Tout_JF_P,NOT(NETWORKDAYS.INTL(U$4,U$4,Chômés))),"*",Montant),
"")))))),"")</f>
        <v/>
      </c>
      <c r="V46" s="62" t="str">
        <f t="array" aca="1" ref="V46" ca="1">IFERROR(IF(V$4&lt;$D46,"",
IF(V$4&gt;La_Dernière_Opération,"",
IF(V$4=La_Dernière_Opération,Montant,
IF(V$4=$D46,IF(OR(V$4=Tout_JF_P,NOT(NETWORKDAYS.INTL(V$4,V$4,Chômés))),"*",Montant),
IF(_T_E=V$4,IF(OR(V$4=Tout_JF_P,NOT(NETWORKDAYS.INTL(V$4,V$4,Chômés))),"*",Montant),
IF(AND(OFFSET(V46,,-Sens)&lt;&gt;"",OR(OFFSET(V$4,,-Sens)=Tout_JF_P,NOT(NETWORKDAYS.INTL(OFFSET(V$4,,-Sens),OFFSET(V$4,,-Sens),Chômés)))),IF(OR(V$4=Tout_JF_P,NOT(NETWORKDAYS.INTL(V$4,V$4,Chômés))),"*",Montant),
"")))))),"")</f>
        <v/>
      </c>
      <c r="W46" s="62" t="str">
        <f t="array" aca="1" ref="W46" ca="1">IFERROR(IF(W$4&lt;$D46,"",
IF(W$4&gt;La_Dernière_Opération,"",
IF(W$4=La_Dernière_Opération,Montant,
IF(W$4=$D46,IF(OR(W$4=Tout_JF_P,NOT(NETWORKDAYS.INTL(W$4,W$4,Chômés))),"*",Montant),
IF(_T_E=W$4,IF(OR(W$4=Tout_JF_P,NOT(NETWORKDAYS.INTL(W$4,W$4,Chômés))),"*",Montant),
IF(AND(OFFSET(W46,,-Sens)&lt;&gt;"",OR(OFFSET(W$4,,-Sens)=Tout_JF_P,NOT(NETWORKDAYS.INTL(OFFSET(W$4,,-Sens),OFFSET(W$4,,-Sens),Chômés)))),IF(OR(W$4=Tout_JF_P,NOT(NETWORKDAYS.INTL(W$4,W$4,Chômés))),"*",Montant),
"")))))),"")</f>
        <v/>
      </c>
      <c r="X46" s="62" t="str">
        <f t="array" aca="1" ref="X46" ca="1">IFERROR(IF(X$4&lt;$D46,"",
IF(X$4&gt;La_Dernière_Opération,"",
IF(X$4=La_Dernière_Opération,Montant,
IF(X$4=$D46,IF(OR(X$4=Tout_JF_P,NOT(NETWORKDAYS.INTL(X$4,X$4,Chômés))),"*",Montant),
IF(_T_E=X$4,IF(OR(X$4=Tout_JF_P,NOT(NETWORKDAYS.INTL(X$4,X$4,Chômés))),"*",Montant),
IF(AND(OFFSET(X46,,-Sens)&lt;&gt;"",OR(OFFSET(X$4,,-Sens)=Tout_JF_P,NOT(NETWORKDAYS.INTL(OFFSET(X$4,,-Sens),OFFSET(X$4,,-Sens),Chômés)))),IF(OR(X$4=Tout_JF_P,NOT(NETWORKDAYS.INTL(X$4,X$4,Chômés))),"*",Montant),
"")))))),"")</f>
        <v/>
      </c>
      <c r="Y46" s="62" t="str">
        <f t="array" aca="1" ref="Y46" ca="1">IFERROR(IF(Y$4&lt;$D46,"",
IF(Y$4&gt;La_Dernière_Opération,"",
IF(Y$4=La_Dernière_Opération,Montant,
IF(Y$4=$D46,IF(OR(Y$4=Tout_JF_P,NOT(NETWORKDAYS.INTL(Y$4,Y$4,Chômés))),"*",Montant),
IF(_T_E=Y$4,IF(OR(Y$4=Tout_JF_P,NOT(NETWORKDAYS.INTL(Y$4,Y$4,Chômés))),"*",Montant),
IF(AND(OFFSET(Y46,,-Sens)&lt;&gt;"",OR(OFFSET(Y$4,,-Sens)=Tout_JF_P,NOT(NETWORKDAYS.INTL(OFFSET(Y$4,,-Sens),OFFSET(Y$4,,-Sens),Chômés)))),IF(OR(Y$4=Tout_JF_P,NOT(NETWORKDAYS.INTL(Y$4,Y$4,Chômés))),"*",Montant),
"")))))),"")</f>
        <v/>
      </c>
      <c r="Z46" s="62" t="str">
        <f t="array" aca="1" ref="Z46" ca="1">IFERROR(IF(Z$4&lt;$D46,"",
IF(Z$4&gt;La_Dernière_Opération,"",
IF(Z$4=La_Dernière_Opération,Montant,
IF(Z$4=$D46,IF(OR(Z$4=Tout_JF_P,NOT(NETWORKDAYS.INTL(Z$4,Z$4,Chômés))),"*",Montant),
IF(_T_E=Z$4,IF(OR(Z$4=Tout_JF_P,NOT(NETWORKDAYS.INTL(Z$4,Z$4,Chômés))),"*",Montant),
IF(AND(OFFSET(Z46,,-Sens)&lt;&gt;"",OR(OFFSET(Z$4,,-Sens)=Tout_JF_P,NOT(NETWORKDAYS.INTL(OFFSET(Z$4,,-Sens),OFFSET(Z$4,,-Sens),Chômés)))),IF(OR(Z$4=Tout_JF_P,NOT(NETWORKDAYS.INTL(Z$4,Z$4,Chômés))),"*",Montant),
"")))))),"")</f>
        <v/>
      </c>
      <c r="AA46" s="62" t="str">
        <f t="array" aca="1" ref="AA46" ca="1">IFERROR(IF(AA$4&lt;$D46,"",
IF(AA$4&gt;La_Dernière_Opération,"",
IF(AA$4=La_Dernière_Opération,Montant,
IF(AA$4=$D46,IF(OR(AA$4=Tout_JF_P,NOT(NETWORKDAYS.INTL(AA$4,AA$4,Chômés))),"*",Montant),
IF(_T_E=AA$4,IF(OR(AA$4=Tout_JF_P,NOT(NETWORKDAYS.INTL(AA$4,AA$4,Chômés))),"*",Montant),
IF(AND(OFFSET(AA46,,-Sens)&lt;&gt;"",OR(OFFSET(AA$4,,-Sens)=Tout_JF_P,NOT(NETWORKDAYS.INTL(OFFSET(AA$4,,-Sens),OFFSET(AA$4,,-Sens),Chômés)))),IF(OR(AA$4=Tout_JF_P,NOT(NETWORKDAYS.INTL(AA$4,AA$4,Chômés))),"*",Montant),
"")))))),"")</f>
        <v/>
      </c>
      <c r="AB46" s="62" t="str">
        <f t="array" aca="1" ref="AB46" ca="1">IFERROR(IF(AB$4&lt;$D46,"",
IF(AB$4&gt;La_Dernière_Opération,"",
IF(AB$4=La_Dernière_Opération,Montant,
IF(AB$4=$D46,IF(OR(AB$4=Tout_JF_P,NOT(NETWORKDAYS.INTL(AB$4,AB$4,Chômés))),"*",Montant),
IF(_T_E=AB$4,IF(OR(AB$4=Tout_JF_P,NOT(NETWORKDAYS.INTL(AB$4,AB$4,Chômés))),"*",Montant),
IF(AND(OFFSET(AB46,,-Sens)&lt;&gt;"",OR(OFFSET(AB$4,,-Sens)=Tout_JF_P,NOT(NETWORKDAYS.INTL(OFFSET(AB$4,,-Sens),OFFSET(AB$4,,-Sens),Chômés)))),IF(OR(AB$4=Tout_JF_P,NOT(NETWORKDAYS.INTL(AB$4,AB$4,Chômés))),"*",Montant),
"")))))),"")</f>
        <v/>
      </c>
      <c r="AC46" s="62" t="str">
        <f t="array" aca="1" ref="AC46" ca="1">IFERROR(IF(AC$4&lt;$D46,"",
IF(AC$4&gt;La_Dernière_Opération,"",
IF(AC$4=La_Dernière_Opération,Montant,
IF(AC$4=$D46,IF(OR(AC$4=Tout_JF_P,NOT(NETWORKDAYS.INTL(AC$4,AC$4,Chômés))),"*",Montant),
IF(_T_E=AC$4,IF(OR(AC$4=Tout_JF_P,NOT(NETWORKDAYS.INTL(AC$4,AC$4,Chômés))),"*",Montant),
IF(AND(OFFSET(AC46,,-Sens)&lt;&gt;"",OR(OFFSET(AC$4,,-Sens)=Tout_JF_P,NOT(NETWORKDAYS.INTL(OFFSET(AC$4,,-Sens),OFFSET(AC$4,,-Sens),Chômés)))),IF(OR(AC$4=Tout_JF_P,NOT(NETWORKDAYS.INTL(AC$4,AC$4,Chômés))),"*",Montant),
"")))))),"")</f>
        <v/>
      </c>
      <c r="AD46" s="62" t="str">
        <f t="array" aca="1" ref="AD46" ca="1">IFERROR(IF(AD$4&lt;$D46,"",
IF(AD$4&gt;La_Dernière_Opération,"",
IF(AD$4=La_Dernière_Opération,Montant,
IF(AD$4=$D46,IF(OR(AD$4=Tout_JF_P,NOT(NETWORKDAYS.INTL(AD$4,AD$4,Chômés))),"*",Montant),
IF(_T_E=AD$4,IF(OR(AD$4=Tout_JF_P,NOT(NETWORKDAYS.INTL(AD$4,AD$4,Chômés))),"*",Montant),
IF(AND(OFFSET(AD46,,-Sens)&lt;&gt;"",OR(OFFSET(AD$4,,-Sens)=Tout_JF_P,NOT(NETWORKDAYS.INTL(OFFSET(AD$4,,-Sens),OFFSET(AD$4,,-Sens),Chômés)))),IF(OR(AD$4=Tout_JF_P,NOT(NETWORKDAYS.INTL(AD$4,AD$4,Chômés))),"*",Montant),
"")))))),"")</f>
        <v/>
      </c>
      <c r="AE46" s="62" t="str">
        <f t="array" aca="1" ref="AE46" ca="1">IFERROR(IF(AE$4&lt;$D46,"",
IF(AE$4&gt;La_Dernière_Opération,"",
IF(AE$4=La_Dernière_Opération,Montant,
IF(AE$4=$D46,IF(OR(AE$4=Tout_JF_P,NOT(NETWORKDAYS.INTL(AE$4,AE$4,Chômés))),"*",Montant),
IF(_T_E=AE$4,IF(OR(AE$4=Tout_JF_P,NOT(NETWORKDAYS.INTL(AE$4,AE$4,Chômés))),"*",Montant),
IF(AND(OFFSET(AE46,,-Sens)&lt;&gt;"",OR(OFFSET(AE$4,,-Sens)=Tout_JF_P,NOT(NETWORKDAYS.INTL(OFFSET(AE$4,,-Sens),OFFSET(AE$4,,-Sens),Chômés)))),IF(OR(AE$4=Tout_JF_P,NOT(NETWORKDAYS.INTL(AE$4,AE$4,Chômés))),"*",Montant),
"")))))),"")</f>
        <v/>
      </c>
      <c r="AF46" s="62" t="str">
        <f t="array" aca="1" ref="AF46" ca="1">IFERROR(IF(AF$4&lt;$D46,"",
IF(AF$4&gt;La_Dernière_Opération,"",
IF(AF$4=La_Dernière_Opération,Montant,
IF(AF$4=$D46,IF(OR(AF$4=Tout_JF_P,NOT(NETWORKDAYS.INTL(AF$4,AF$4,Chômés))),"*",Montant),
IF(_T_E=AF$4,IF(OR(AF$4=Tout_JF_P,NOT(NETWORKDAYS.INTL(AF$4,AF$4,Chômés))),"*",Montant),
IF(AND(OFFSET(AF46,,-Sens)&lt;&gt;"",OR(OFFSET(AF$4,,-Sens)=Tout_JF_P,NOT(NETWORKDAYS.INTL(OFFSET(AF$4,,-Sens),OFFSET(AF$4,,-Sens),Chômés)))),IF(OR(AF$4=Tout_JF_P,NOT(NETWORKDAYS.INTL(AF$4,AF$4,Chômés))),"*",Montant),
"")))))),"")</f>
        <v/>
      </c>
      <c r="AG46" s="62" t="str">
        <f t="array" aca="1" ref="AG46" ca="1">IFERROR(IF(AG$4&lt;$D46,"",
IF(AG$4&gt;La_Dernière_Opération,"",
IF(AG$4=La_Dernière_Opération,Montant,
IF(AG$4=$D46,IF(OR(AG$4=Tout_JF_P,NOT(NETWORKDAYS.INTL(AG$4,AG$4,Chômés))),"*",Montant),
IF(_T_E=AG$4,IF(OR(AG$4=Tout_JF_P,NOT(NETWORKDAYS.INTL(AG$4,AG$4,Chômés))),"*",Montant),
IF(AND(OFFSET(AG46,,-Sens)&lt;&gt;"",OR(OFFSET(AG$4,,-Sens)=Tout_JF_P,NOT(NETWORKDAYS.INTL(OFFSET(AG$4,,-Sens),OFFSET(AG$4,,-Sens),Chômés)))),IF(OR(AG$4=Tout_JF_P,NOT(NETWORKDAYS.INTL(AG$4,AG$4,Chômés))),"*",Montant),
"")))))),"")</f>
        <v/>
      </c>
      <c r="AH46" s="62" t="str">
        <f t="array" aca="1" ref="AH46" ca="1">IFERROR(IF(AH$4&lt;$D46,"",
IF(AH$4&gt;La_Dernière_Opération,"",
IF(AH$4=La_Dernière_Opération,Montant,
IF(AH$4=$D46,IF(OR(AH$4=Tout_JF_P,NOT(NETWORKDAYS.INTL(AH$4,AH$4,Chômés))),"*",Montant),
IF(_T_E=AH$4,IF(OR(AH$4=Tout_JF_P,NOT(NETWORKDAYS.INTL(AH$4,AH$4,Chômés))),"*",Montant),
IF(AND(OFFSET(AH46,,-Sens)&lt;&gt;"",OR(OFFSET(AH$4,,-Sens)=Tout_JF_P,NOT(NETWORKDAYS.INTL(OFFSET(AH$4,,-Sens),OFFSET(AH$4,,-Sens),Chômés)))),IF(OR(AH$4=Tout_JF_P,NOT(NETWORKDAYS.INTL(AH$4,AH$4,Chômés))),"*",Montant),
"")))))),"")</f>
        <v/>
      </c>
      <c r="AI46" s="62" t="str">
        <f t="array" aca="1" ref="AI46" ca="1">IFERROR(IF(AI$4&lt;$D46,"",
IF(AI$4&gt;La_Dernière_Opération,"",
IF(AI$4=La_Dernière_Opération,Montant,
IF(AI$4=$D46,IF(OR(AI$4=Tout_JF_P,NOT(NETWORKDAYS.INTL(AI$4,AI$4,Chômés))),"*",Montant),
IF(_T_E=AI$4,IF(OR(AI$4=Tout_JF_P,NOT(NETWORKDAYS.INTL(AI$4,AI$4,Chômés))),"*",Montant),
IF(AND(OFFSET(AI46,,-Sens)&lt;&gt;"",OR(OFFSET(AI$4,,-Sens)=Tout_JF_P,NOT(NETWORKDAYS.INTL(OFFSET(AI$4,,-Sens),OFFSET(AI$4,,-Sens),Chômés)))),IF(OR(AI$4=Tout_JF_P,NOT(NETWORKDAYS.INTL(AI$4,AI$4,Chômés))),"*",Montant),
"")))))),"")</f>
        <v/>
      </c>
      <c r="AJ46" s="62" t="str">
        <f t="array" aca="1" ref="AJ46" ca="1">IFERROR(IF(AJ$4&lt;$D46,"",
IF(AJ$4&gt;La_Dernière_Opération,"",
IF(AJ$4=La_Dernière_Opération,Montant,
IF(AJ$4=$D46,IF(OR(AJ$4=Tout_JF_P,NOT(NETWORKDAYS.INTL(AJ$4,AJ$4,Chômés))),"*",Montant),
IF(_T_E=AJ$4,IF(OR(AJ$4=Tout_JF_P,NOT(NETWORKDAYS.INTL(AJ$4,AJ$4,Chômés))),"*",Montant),
IF(AND(OFFSET(AJ46,,-Sens)&lt;&gt;"",OR(OFFSET(AJ$4,,-Sens)=Tout_JF_P,NOT(NETWORKDAYS.INTL(OFFSET(AJ$4,,-Sens),OFFSET(AJ$4,,-Sens),Chômés)))),IF(OR(AJ$4=Tout_JF_P,NOT(NETWORKDAYS.INTL(AJ$4,AJ$4,Chômés))),"*",Montant),
"")))))),"")</f>
        <v/>
      </c>
      <c r="AK46" s="62" t="str">
        <f t="array" aca="1" ref="AK46" ca="1">IFERROR(IF(AK$4&lt;$D46,"",
IF(AK$4&gt;La_Dernière_Opération,"",
IF(AK$4=La_Dernière_Opération,Montant,
IF(AK$4=$D46,IF(OR(AK$4=Tout_JF_P,NOT(NETWORKDAYS.INTL(AK$4,AK$4,Chômés))),"*",Montant),
IF(_T_E=AK$4,IF(OR(AK$4=Tout_JF_P,NOT(NETWORKDAYS.INTL(AK$4,AK$4,Chômés))),"*",Montant),
IF(AND(OFFSET(AK46,,-Sens)&lt;&gt;"",OR(OFFSET(AK$4,,-Sens)=Tout_JF_P,NOT(NETWORKDAYS.INTL(OFFSET(AK$4,,-Sens),OFFSET(AK$4,,-Sens),Chômés)))),IF(OR(AK$4=Tout_JF_P,NOT(NETWORKDAYS.INTL(AK$4,AK$4,Chômés))),"*",Montant),
"")))))),"")</f>
        <v/>
      </c>
      <c r="AL46" s="62" t="str">
        <f t="array" aca="1" ref="AL46" ca="1">IFERROR(IF(AL$4&lt;$D46,"",
IF(AL$4&gt;La_Dernière_Opération,"",
IF(AL$4=La_Dernière_Opération,Montant,
IF(AL$4=$D46,IF(OR(AL$4=Tout_JF_P,NOT(NETWORKDAYS.INTL(AL$4,AL$4,Chômés))),"*",Montant),
IF(_T_E=AL$4,IF(OR(AL$4=Tout_JF_P,NOT(NETWORKDAYS.INTL(AL$4,AL$4,Chômés))),"*",Montant),
IF(AND(OFFSET(AL46,,-Sens)&lt;&gt;"",OR(OFFSET(AL$4,,-Sens)=Tout_JF_P,NOT(NETWORKDAYS.INTL(OFFSET(AL$4,,-Sens),OFFSET(AL$4,,-Sens),Chômés)))),IF(OR(AL$4=Tout_JF_P,NOT(NETWORKDAYS.INTL(AL$4,AL$4,Chômés))),"*",Montant),
"")))))),"")</f>
        <v/>
      </c>
      <c r="AM46" s="62" t="str">
        <f t="array" aca="1" ref="AM46" ca="1">IFERROR(IF(AM$4&lt;$D46,"",
IF(AM$4&gt;La_Dernière_Opération,"",
IF(AM$4=La_Dernière_Opération,Montant,
IF(AM$4=$D46,IF(OR(AM$4=Tout_JF_P,NOT(NETWORKDAYS.INTL(AM$4,AM$4,Chômés))),"*",Montant),
IF(_T_E=AM$4,IF(OR(AM$4=Tout_JF_P,NOT(NETWORKDAYS.INTL(AM$4,AM$4,Chômés))),"*",Montant),
IF(AND(OFFSET(AM46,,-Sens)&lt;&gt;"",OR(OFFSET(AM$4,,-Sens)=Tout_JF_P,NOT(NETWORKDAYS.INTL(OFFSET(AM$4,,-Sens),OFFSET(AM$4,,-Sens),Chômés)))),IF(OR(AM$4=Tout_JF_P,NOT(NETWORKDAYS.INTL(AM$4,AM$4,Chômés))),"*",Montant),
"")))))),"")</f>
        <v/>
      </c>
      <c r="AN46" s="62" t="str">
        <f t="array" aca="1" ref="AN46" ca="1">IFERROR(IF(AN$4&lt;$D46,"",
IF(AN$4&gt;La_Dernière_Opération,"",
IF(AN$4=La_Dernière_Opération,Montant,
IF(AN$4=$D46,IF(OR(AN$4=Tout_JF_P,NOT(NETWORKDAYS.INTL(AN$4,AN$4,Chômés))),"*",Montant),
IF(_T_E=AN$4,IF(OR(AN$4=Tout_JF_P,NOT(NETWORKDAYS.INTL(AN$4,AN$4,Chômés))),"*",Montant),
IF(AND(OFFSET(AN46,,-Sens)&lt;&gt;"",OR(OFFSET(AN$4,,-Sens)=Tout_JF_P,NOT(NETWORKDAYS.INTL(OFFSET(AN$4,,-Sens),OFFSET(AN$4,,-Sens),Chômés)))),IF(OR(AN$4=Tout_JF_P,NOT(NETWORKDAYS.INTL(AN$4,AN$4,Chômés))),"*",Montant),
"")))))),"")</f>
        <v/>
      </c>
      <c r="AO46" s="62" t="str">
        <f t="array" aca="1" ref="AO46" ca="1">IFERROR(IF(AO$4&lt;$D46,"",
IF(AO$4&gt;La_Dernière_Opération,"",
IF(AO$4=La_Dernière_Opération,Montant,
IF(AO$4=$D46,IF(OR(AO$4=Tout_JF_P,NOT(NETWORKDAYS.INTL(AO$4,AO$4,Chômés))),"*",Montant),
IF(_T_E=AO$4,IF(OR(AO$4=Tout_JF_P,NOT(NETWORKDAYS.INTL(AO$4,AO$4,Chômés))),"*",Montant),
IF(AND(OFFSET(AO46,,-Sens)&lt;&gt;"",OR(OFFSET(AO$4,,-Sens)=Tout_JF_P,NOT(NETWORKDAYS.INTL(OFFSET(AO$4,,-Sens),OFFSET(AO$4,,-Sens),Chômés)))),IF(OR(AO$4=Tout_JF_P,NOT(NETWORKDAYS.INTL(AO$4,AO$4,Chômés))),"*",Montant),
"")))))),"")</f>
        <v/>
      </c>
      <c r="AP46" s="62" t="str">
        <f t="array" aca="1" ref="AP46" ca="1">IFERROR(IF(AP$4&lt;$D46,"",
IF(AP$4&gt;La_Dernière_Opération,"",
IF(AP$4=La_Dernière_Opération,Montant,
IF(AP$4=$D46,IF(OR(AP$4=Tout_JF_P,NOT(NETWORKDAYS.INTL(AP$4,AP$4,Chômés))),"*",Montant),
IF(_T_E=AP$4,IF(OR(AP$4=Tout_JF_P,NOT(NETWORKDAYS.INTL(AP$4,AP$4,Chômés))),"*",Montant),
IF(AND(OFFSET(AP46,,-Sens)&lt;&gt;"",OR(OFFSET(AP$4,,-Sens)=Tout_JF_P,NOT(NETWORKDAYS.INTL(OFFSET(AP$4,,-Sens),OFFSET(AP$4,,-Sens),Chômés)))),IF(OR(AP$4=Tout_JF_P,NOT(NETWORKDAYS.INTL(AP$4,AP$4,Chômés))),"*",Montant),
"")))))),"")</f>
        <v/>
      </c>
      <c r="AQ46" s="62" t="str">
        <f t="array" aca="1" ref="AQ46" ca="1">IFERROR(IF(AQ$4&lt;$D46,"",
IF(AQ$4&gt;La_Dernière_Opération,"",
IF(AQ$4=La_Dernière_Opération,Montant,
IF(AQ$4=$D46,IF(OR(AQ$4=Tout_JF_P,NOT(NETWORKDAYS.INTL(AQ$4,AQ$4,Chômés))),"*",Montant),
IF(_T_E=AQ$4,IF(OR(AQ$4=Tout_JF_P,NOT(NETWORKDAYS.INTL(AQ$4,AQ$4,Chômés))),"*",Montant),
IF(AND(OFFSET(AQ46,,-Sens)&lt;&gt;"",OR(OFFSET(AQ$4,,-Sens)=Tout_JF_P,NOT(NETWORKDAYS.INTL(OFFSET(AQ$4,,-Sens),OFFSET(AQ$4,,-Sens),Chômés)))),IF(OR(AQ$4=Tout_JF_P,NOT(NETWORKDAYS.INTL(AQ$4,AQ$4,Chômés))),"*",Montant),
"")))))),"")</f>
        <v/>
      </c>
      <c r="AR46" s="62" t="str">
        <f t="array" aca="1" ref="AR46" ca="1">IFERROR(IF(AR$4&lt;$D46,"",
IF(AR$4&gt;La_Dernière_Opération,"",
IF(AR$4=La_Dernière_Opération,Montant,
IF(AR$4=$D46,IF(OR(AR$4=Tout_JF_P,NOT(NETWORKDAYS.INTL(AR$4,AR$4,Chômés))),"*",Montant),
IF(_T_E=AR$4,IF(OR(AR$4=Tout_JF_P,NOT(NETWORKDAYS.INTL(AR$4,AR$4,Chômés))),"*",Montant),
IF(AND(OFFSET(AR46,,-Sens)&lt;&gt;"",OR(OFFSET(AR$4,,-Sens)=Tout_JF_P,NOT(NETWORKDAYS.INTL(OFFSET(AR$4,,-Sens),OFFSET(AR$4,,-Sens),Chômés)))),IF(OR(AR$4=Tout_JF_P,NOT(NETWORKDAYS.INTL(AR$4,AR$4,Chômés))),"*",Montant),
"")))))),"")</f>
        <v/>
      </c>
      <c r="AS46" s="62" t="str">
        <f t="array" aca="1" ref="AS46" ca="1">IFERROR(IF(AS$4&lt;$D46,"",
IF(AS$4&gt;La_Dernière_Opération,"",
IF(AS$4=La_Dernière_Opération,Montant,
IF(AS$4=$D46,IF(OR(AS$4=Tout_JF_P,NOT(NETWORKDAYS.INTL(AS$4,AS$4,Chômés))),"*",Montant),
IF(_T_E=AS$4,IF(OR(AS$4=Tout_JF_P,NOT(NETWORKDAYS.INTL(AS$4,AS$4,Chômés))),"*",Montant),
IF(AND(OFFSET(AS46,,-Sens)&lt;&gt;"",OR(OFFSET(AS$4,,-Sens)=Tout_JF_P,NOT(NETWORKDAYS.INTL(OFFSET(AS$4,,-Sens),OFFSET(AS$4,,-Sens),Chômés)))),IF(OR(AS$4=Tout_JF_P,NOT(NETWORKDAYS.INTL(AS$4,AS$4,Chômés))),"*",Montant),
"")))))),"")</f>
        <v/>
      </c>
      <c r="AT46" s="62" t="str">
        <f t="array" aca="1" ref="AT46" ca="1">IFERROR(IF(AT$4&lt;$D46,"",
IF(AT$4&gt;La_Dernière_Opération,"",
IF(AT$4=La_Dernière_Opération,Montant,
IF(AT$4=$D46,IF(OR(AT$4=Tout_JF_P,NOT(NETWORKDAYS.INTL(AT$4,AT$4,Chômés))),"*",Montant),
IF(_T_E=AT$4,IF(OR(AT$4=Tout_JF_P,NOT(NETWORKDAYS.INTL(AT$4,AT$4,Chômés))),"*",Montant),
IF(AND(OFFSET(AT46,,-Sens)&lt;&gt;"",OR(OFFSET(AT$4,,-Sens)=Tout_JF_P,NOT(NETWORKDAYS.INTL(OFFSET(AT$4,,-Sens),OFFSET(AT$4,,-Sens),Chômés)))),IF(OR(AT$4=Tout_JF_P,NOT(NETWORKDAYS.INTL(AT$4,AT$4,Chômés))),"*",Montant),
"")))))),"")</f>
        <v/>
      </c>
      <c r="AU46" s="62" t="str">
        <f t="array" aca="1" ref="AU46" ca="1">IFERROR(IF(AU$4&lt;$D46,"",
IF(AU$4&gt;La_Dernière_Opération,"",
IF(AU$4=La_Dernière_Opération,Montant,
IF(AU$4=$D46,IF(OR(AU$4=Tout_JF_P,NOT(NETWORKDAYS.INTL(AU$4,AU$4,Chômés))),"*",Montant),
IF(_T_E=AU$4,IF(OR(AU$4=Tout_JF_P,NOT(NETWORKDAYS.INTL(AU$4,AU$4,Chômés))),"*",Montant),
IF(AND(OFFSET(AU46,,-Sens)&lt;&gt;"",OR(OFFSET(AU$4,,-Sens)=Tout_JF_P,NOT(NETWORKDAYS.INTL(OFFSET(AU$4,,-Sens),OFFSET(AU$4,,-Sens),Chômés)))),IF(OR(AU$4=Tout_JF_P,NOT(NETWORKDAYS.INTL(AU$4,AU$4,Chômés))),"*",Montant),
"")))))),"")</f>
        <v/>
      </c>
      <c r="AV46" s="62" t="str">
        <f t="array" aca="1" ref="AV46" ca="1">IFERROR(IF(AV$4&lt;$D46,"",
IF(AV$4&gt;La_Dernière_Opération,"",
IF(AV$4=La_Dernière_Opération,Montant,
IF(AV$4=$D46,IF(OR(AV$4=Tout_JF_P,NOT(NETWORKDAYS.INTL(AV$4,AV$4,Chômés))),"*",Montant),
IF(_T_E=AV$4,IF(OR(AV$4=Tout_JF_P,NOT(NETWORKDAYS.INTL(AV$4,AV$4,Chômés))),"*",Montant),
IF(AND(OFFSET(AV46,,-Sens)&lt;&gt;"",OR(OFFSET(AV$4,,-Sens)=Tout_JF_P,NOT(NETWORKDAYS.INTL(OFFSET(AV$4,,-Sens),OFFSET(AV$4,,-Sens),Chômés)))),IF(OR(AV$4=Tout_JF_P,NOT(NETWORKDAYS.INTL(AV$4,AV$4,Chômés))),"*",Montant),
"")))))),"")</f>
        <v/>
      </c>
      <c r="AW46" s="62" t="str">
        <f t="array" aca="1" ref="AW46" ca="1">IFERROR(IF(AW$4&lt;$D46,"",
IF(AW$4&gt;La_Dernière_Opération,"",
IF(AW$4=La_Dernière_Opération,Montant,
IF(AW$4=$D46,IF(OR(AW$4=Tout_JF_P,NOT(NETWORKDAYS.INTL(AW$4,AW$4,Chômés))),"*",Montant),
IF(_T_E=AW$4,IF(OR(AW$4=Tout_JF_P,NOT(NETWORKDAYS.INTL(AW$4,AW$4,Chômés))),"*",Montant),
IF(AND(OFFSET(AW46,,-Sens)&lt;&gt;"",OR(OFFSET(AW$4,,-Sens)=Tout_JF_P,NOT(NETWORKDAYS.INTL(OFFSET(AW$4,,-Sens),OFFSET(AW$4,,-Sens),Chômés)))),IF(OR(AW$4=Tout_JF_P,NOT(NETWORKDAYS.INTL(AW$4,AW$4,Chômés))),"*",Montant),
"")))))),"")</f>
        <v/>
      </c>
      <c r="AX46" s="62" t="str">
        <f t="array" aca="1" ref="AX46" ca="1">IFERROR(IF(AX$4&lt;$D46,"",
IF(AX$4&gt;La_Dernière_Opération,"",
IF(AX$4=La_Dernière_Opération,Montant,
IF(AX$4=$D46,IF(OR(AX$4=Tout_JF_P,NOT(NETWORKDAYS.INTL(AX$4,AX$4,Chômés))),"*",Montant),
IF(_T_E=AX$4,IF(OR(AX$4=Tout_JF_P,NOT(NETWORKDAYS.INTL(AX$4,AX$4,Chômés))),"*",Montant),
IF(AND(OFFSET(AX46,,-Sens)&lt;&gt;"",OR(OFFSET(AX$4,,-Sens)=Tout_JF_P,NOT(NETWORKDAYS.INTL(OFFSET(AX$4,,-Sens),OFFSET(AX$4,,-Sens),Chômés)))),IF(OR(AX$4=Tout_JF_P,NOT(NETWORKDAYS.INTL(AX$4,AX$4,Chômés))),"*",Montant),
"")))))),"")</f>
        <v/>
      </c>
    </row>
    <row r="47" spans="1:50" ht="26.25" x14ac:dyDescent="0.25">
      <c r="A47" s="63" t="s">
        <v>154</v>
      </c>
      <c r="B47" s="44" t="s">
        <v>168</v>
      </c>
      <c r="C47" s="35"/>
      <c r="D47" s="56">
        <v>43846</v>
      </c>
      <c r="E47" s="30" t="s">
        <v>54</v>
      </c>
      <c r="F47" s="30">
        <v>10000</v>
      </c>
      <c r="G47" s="35"/>
      <c r="H47" s="56">
        <f t="array" aca="1" ref="H47" ca="1">IF(OR($D47=Fériés,$D47=Ponts,NOT(NETWORKDAYS.INTL($D47,$D47,Chômés))),"Erreur de",IF($D47="","Absence de",IFERROR(
IF($I47="Terminé","Opération",
IF(TODAY()&lt;=$D47,$D47,
IF($I47&lt;WORKDAY.INTL(Prochaine_Echéance,IF(OR(WORKDAY.INTL(Prochaine_Echéance,0,Chômés,Tout_JF_P)=Tout_JF_P),1,0)*Sens,Chômés,Tout_JF_P),
$I47,
WORKDAY.INTL(Prochaine_Echéance,IF(OR(WORKDAY.INTL(Prochaine_Echéance,0,Chômés,Tout_JF_P)=Tout_JF_P),1,0)*Sens,Chômés,Tout_JF_P))
)),
IF($D47="","Absence de","Erreur de"))))</f>
        <v>43937</v>
      </c>
      <c r="I47" s="60" t="str">
        <f t="array" aca="1" ref="I47" ca="1">IF(OR($D47=Fériés,$D47=Ponts,NOT(NETWORKDAYS.INTL($D47,$D47,Chômés))),"date de début",IFERROR(
IF(La_Dernière_Opération&gt;EDATE($D47,100),"Perpétuel",
IF(La_Dernière_Opération&lt;TODAY(),"Terminé",La_Dernière_Opération)),IF(AND(ISNUMBER($D47),$E47=""),"périodicité","date de début")))</f>
        <v>Perpétuel</v>
      </c>
      <c r="J47" s="40" t="str">
        <f t="array" aca="1" ref="J47" ca="1">IFERROR(IF(J$4&lt;$D47,"",
IF(J$4&gt;La_Dernière_Opération,"",
IF(J$4=La_Dernière_Opération,Montant,
IF(J$4=$D47,IF(OR(J$4=Tout_JF_P,NOT(NETWORKDAYS.INTL(J$4,J$4,Chômés))),"*",Montant),
IF(_T_E=J$4,IF(OR(J$4=Tout_JF_P,NOT(NETWORKDAYS.INTL(J$4,J$4,Chômés))),"*",Montant),
IF(AND(OFFSET(J47,,-Sens)&lt;&gt;"",OR(OFFSET(J$4,,-Sens)=Tout_JF_P,NOT(NETWORKDAYS.INTL(OFFSET(J$4,,-Sens),OFFSET(J$4,,-Sens),Chômés)))),IF(OR(J$4=Tout_JF_P,NOT(NETWORKDAYS.INTL(J$4,J$4,Chômés))),"*",Montant),
"")))))),"")</f>
        <v/>
      </c>
      <c r="K47" s="40" t="str">
        <f t="array" aca="1" ref="K47" ca="1">IFERROR(IF(K$4&lt;$D47,"",
IF(K$4&gt;La_Dernière_Opération,"",
IF(K$4=La_Dernière_Opération,Montant,
IF(K$4=$D47,IF(OR(K$4=Tout_JF_P,NOT(NETWORKDAYS.INTL(K$4,K$4,Chômés))),"*",Montant),
IF(_T_E=K$4,IF(OR(K$4=Tout_JF_P,NOT(NETWORKDAYS.INTL(K$4,K$4,Chômés))),"*",Montant),
IF(AND(OFFSET(K47,,-Sens)&lt;&gt;"",OR(OFFSET(K$4,,-Sens)=Tout_JF_P,NOT(NETWORKDAYS.INTL(OFFSET(K$4,,-Sens),OFFSET(K$4,,-Sens),Chômés)))),IF(OR(K$4=Tout_JF_P,NOT(NETWORKDAYS.INTL(K$4,K$4,Chômés))),"*",Montant),
"")))))),"")</f>
        <v/>
      </c>
      <c r="L47" s="40" t="str">
        <f t="array" aca="1" ref="L47" ca="1">IFERROR(IF(L$4&lt;$D47,"",
IF(L$4&gt;La_Dernière_Opération,"",
IF(L$4=La_Dernière_Opération,Montant,
IF(L$4=$D47,IF(OR(L$4=Tout_JF_P,NOT(NETWORKDAYS.INTL(L$4,L$4,Chômés))),"*",Montant),
IF(_T_E=L$4,IF(OR(L$4=Tout_JF_P,NOT(NETWORKDAYS.INTL(L$4,L$4,Chômés))),"*",Montant),
IF(AND(OFFSET(L47,,-Sens)&lt;&gt;"",OR(OFFSET(L$4,,-Sens)=Tout_JF_P,NOT(NETWORKDAYS.INTL(OFFSET(L$4,,-Sens),OFFSET(L$4,,-Sens),Chômés)))),IF(OR(L$4=Tout_JF_P,NOT(NETWORKDAYS.INTL(L$4,L$4,Chômés))),"*",Montant),
"")))))),"")</f>
        <v/>
      </c>
      <c r="M47" s="40" t="str">
        <f t="array" aca="1" ref="M47" ca="1">IFERROR(IF(M$4&lt;$D47,"",
IF(M$4&gt;La_Dernière_Opération,"",
IF(M$4=La_Dernière_Opération,Montant,
IF(M$4=$D47,IF(OR(M$4=Tout_JF_P,NOT(NETWORKDAYS.INTL(M$4,M$4,Chômés))),"*",Montant),
IF(_T_E=M$4,IF(OR(M$4=Tout_JF_P,NOT(NETWORKDAYS.INTL(M$4,M$4,Chômés))),"*",Montant),
IF(AND(OFFSET(M47,,-Sens)&lt;&gt;"",OR(OFFSET(M$4,,-Sens)=Tout_JF_P,NOT(NETWORKDAYS.INTL(OFFSET(M$4,,-Sens),OFFSET(M$4,,-Sens),Chômés)))),IF(OR(M$4=Tout_JF_P,NOT(NETWORKDAYS.INTL(M$4,M$4,Chômés))),"*",Montant),
"")))))),"")</f>
        <v/>
      </c>
      <c r="N47" s="40" t="str">
        <f t="array" aca="1" ref="N47" ca="1">IFERROR(IF(N$4&lt;$D47,"",
IF(N$4&gt;La_Dernière_Opération,"",
IF(N$4=La_Dernière_Opération,Montant,
IF(N$4=$D47,IF(OR(N$4=Tout_JF_P,NOT(NETWORKDAYS.INTL(N$4,N$4,Chômés))),"*",Montant),
IF(_T_E=N$4,IF(OR(N$4=Tout_JF_P,NOT(NETWORKDAYS.INTL(N$4,N$4,Chômés))),"*",Montant),
IF(AND(OFFSET(N47,,-Sens)&lt;&gt;"",OR(OFFSET(N$4,,-Sens)=Tout_JF_P,NOT(NETWORKDAYS.INTL(OFFSET(N$4,,-Sens),OFFSET(N$4,,-Sens),Chômés)))),IF(OR(N$4=Tout_JF_P,NOT(NETWORKDAYS.INTL(N$4,N$4,Chômés))),"*",Montant),
"")))))),"")</f>
        <v/>
      </c>
      <c r="O47" s="40" t="str">
        <f t="array" aca="1" ref="O47" ca="1">IFERROR(IF(O$4&lt;$D47,"",
IF(O$4&gt;La_Dernière_Opération,"",
IF(O$4=La_Dernière_Opération,Montant,
IF(O$4=$D47,IF(OR(O$4=Tout_JF_P,NOT(NETWORKDAYS.INTL(O$4,O$4,Chômés))),"*",Montant),
IF(_T_E=O$4,IF(OR(O$4=Tout_JF_P,NOT(NETWORKDAYS.INTL(O$4,O$4,Chômés))),"*",Montant),
IF(AND(OFFSET(O47,,-Sens)&lt;&gt;"",OR(OFFSET(O$4,,-Sens)=Tout_JF_P,NOT(NETWORKDAYS.INTL(OFFSET(O$4,,-Sens),OFFSET(O$4,,-Sens),Chômés)))),IF(OR(O$4=Tout_JF_P,NOT(NETWORKDAYS.INTL(O$4,O$4,Chômés))),"*",Montant),
"")))))),"")</f>
        <v/>
      </c>
      <c r="P47" s="40" t="str">
        <f t="array" aca="1" ref="P47" ca="1">IFERROR(IF(P$4&lt;$D47,"",
IF(P$4&gt;La_Dernière_Opération,"",
IF(P$4=La_Dernière_Opération,Montant,
IF(P$4=$D47,IF(OR(P$4=Tout_JF_P,NOT(NETWORKDAYS.INTL(P$4,P$4,Chômés))),"*",Montant),
IF(_T_E=P$4,IF(OR(P$4=Tout_JF_P,NOT(NETWORKDAYS.INTL(P$4,P$4,Chômés))),"*",Montant),
IF(AND(OFFSET(P47,,-Sens)&lt;&gt;"",OR(OFFSET(P$4,,-Sens)=Tout_JF_P,NOT(NETWORKDAYS.INTL(OFFSET(P$4,,-Sens),OFFSET(P$4,,-Sens),Chômés)))),IF(OR(P$4=Tout_JF_P,NOT(NETWORKDAYS.INTL(P$4,P$4,Chômés))),"*",Montant),
"")))))),"")</f>
        <v/>
      </c>
      <c r="Q47" s="40" t="str">
        <f t="array" aca="1" ref="Q47" ca="1">IFERROR(IF(Q$4&lt;$D47,"",
IF(Q$4&gt;La_Dernière_Opération,"",
IF(Q$4=La_Dernière_Opération,Montant,
IF(Q$4=$D47,IF(OR(Q$4=Tout_JF_P,NOT(NETWORKDAYS.INTL(Q$4,Q$4,Chômés))),"*",Montant),
IF(_T_E=Q$4,IF(OR(Q$4=Tout_JF_P,NOT(NETWORKDAYS.INTL(Q$4,Q$4,Chômés))),"*",Montant),
IF(AND(OFFSET(Q47,,-Sens)&lt;&gt;"",OR(OFFSET(Q$4,,-Sens)=Tout_JF_P,NOT(NETWORKDAYS.INTL(OFFSET(Q$4,,-Sens),OFFSET(Q$4,,-Sens),Chômés)))),IF(OR(Q$4=Tout_JF_P,NOT(NETWORKDAYS.INTL(Q$4,Q$4,Chômés))),"*",Montant),
"")))))),"")</f>
        <v/>
      </c>
      <c r="R47" s="62" t="str">
        <f t="array" aca="1" ref="R47" ca="1">IFERROR(IF(R$4&lt;$D47,"",
IF(R$4&gt;La_Dernière_Opération,"",
IF(R$4=La_Dernière_Opération,Montant,
IF(R$4=$D47,IF(OR(R$4=Tout_JF_P,NOT(NETWORKDAYS.INTL(R$4,R$4,Chômés))),"*",Montant),
IF(_T_E=R$4,IF(OR(R$4=Tout_JF_P,NOT(NETWORKDAYS.INTL(R$4,R$4,Chômés))),"*",Montant),
IF(AND(OFFSET(R47,,-Sens)&lt;&gt;"",OR(OFFSET(R$4,,-Sens)=Tout_JF_P,NOT(NETWORKDAYS.INTL(OFFSET(R$4,,-Sens),OFFSET(R$4,,-Sens),Chômés)))),IF(OR(R$4=Tout_JF_P,NOT(NETWORKDAYS.INTL(R$4,R$4,Chômés))),"*",Montant),
"")))))),"")</f>
        <v/>
      </c>
      <c r="S47" s="62" t="str">
        <f t="array" aca="1" ref="S47" ca="1">IFERROR(IF(S$4&lt;$D47,"",
IF(S$4&gt;La_Dernière_Opération,"",
IF(S$4=La_Dernière_Opération,Montant,
IF(S$4=$D47,IF(OR(S$4=Tout_JF_P,NOT(NETWORKDAYS.INTL(S$4,S$4,Chômés))),"*",Montant),
IF(_T_E=S$4,IF(OR(S$4=Tout_JF_P,NOT(NETWORKDAYS.INTL(S$4,S$4,Chômés))),"*",Montant),
IF(AND(OFFSET(S47,,-Sens)&lt;&gt;"",OR(OFFSET(S$4,,-Sens)=Tout_JF_P,NOT(NETWORKDAYS.INTL(OFFSET(S$4,,-Sens),OFFSET(S$4,,-Sens),Chômés)))),IF(OR(S$4=Tout_JF_P,NOT(NETWORKDAYS.INTL(S$4,S$4,Chômés))),"*",Montant),
"")))))),"")</f>
        <v/>
      </c>
      <c r="T47" s="62" t="str">
        <f t="array" aca="1" ref="T47" ca="1">IFERROR(IF(T$4&lt;$D47,"",
IF(T$4&gt;La_Dernière_Opération,"",
IF(T$4=La_Dernière_Opération,Montant,
IF(T$4=$D47,IF(OR(T$4=Tout_JF_P,NOT(NETWORKDAYS.INTL(T$4,T$4,Chômés))),"*",Montant),
IF(_T_E=T$4,IF(OR(T$4=Tout_JF_P,NOT(NETWORKDAYS.INTL(T$4,T$4,Chômés))),"*",Montant),
IF(AND(OFFSET(T47,,-Sens)&lt;&gt;"",OR(OFFSET(T$4,,-Sens)=Tout_JF_P,NOT(NETWORKDAYS.INTL(OFFSET(T$4,,-Sens),OFFSET(T$4,,-Sens),Chômés)))),IF(OR(T$4=Tout_JF_P,NOT(NETWORKDAYS.INTL(T$4,T$4,Chômés))),"*",Montant),
"")))))),"")</f>
        <v/>
      </c>
      <c r="U47" s="62" t="str">
        <f t="array" aca="1" ref="U47" ca="1">IFERROR(IF(U$4&lt;$D47,"",
IF(U$4&gt;La_Dernière_Opération,"",
IF(U$4=La_Dernière_Opération,Montant,
IF(U$4=$D47,IF(OR(U$4=Tout_JF_P,NOT(NETWORKDAYS.INTL(U$4,U$4,Chômés))),"*",Montant),
IF(_T_E=U$4,IF(OR(U$4=Tout_JF_P,NOT(NETWORKDAYS.INTL(U$4,U$4,Chômés))),"*",Montant),
IF(AND(OFFSET(U47,,-Sens)&lt;&gt;"",OR(OFFSET(U$4,,-Sens)=Tout_JF_P,NOT(NETWORKDAYS.INTL(OFFSET(U$4,,-Sens),OFFSET(U$4,,-Sens),Chômés)))),IF(OR(U$4=Tout_JF_P,NOT(NETWORKDAYS.INTL(U$4,U$4,Chômés))),"*",Montant),
"")))))),"")</f>
        <v/>
      </c>
      <c r="V47" s="62" t="str">
        <f t="array" aca="1" ref="V47" ca="1">IFERROR(IF(V$4&lt;$D47,"",
IF(V$4&gt;La_Dernière_Opération,"",
IF(V$4=La_Dernière_Opération,Montant,
IF(V$4=$D47,IF(OR(V$4=Tout_JF_P,NOT(NETWORKDAYS.INTL(V$4,V$4,Chômés))),"*",Montant),
IF(_T_E=V$4,IF(OR(V$4=Tout_JF_P,NOT(NETWORKDAYS.INTL(V$4,V$4,Chômés))),"*",Montant),
IF(AND(OFFSET(V47,,-Sens)&lt;&gt;"",OR(OFFSET(V$4,,-Sens)=Tout_JF_P,NOT(NETWORKDAYS.INTL(OFFSET(V$4,,-Sens),OFFSET(V$4,,-Sens),Chômés)))),IF(OR(V$4=Tout_JF_P,NOT(NETWORKDAYS.INTL(V$4,V$4,Chômés))),"*",Montant),
"")))))),"")</f>
        <v/>
      </c>
      <c r="W47" s="62" t="str">
        <f t="array" aca="1" ref="W47" ca="1">IFERROR(IF(W$4&lt;$D47,"",
IF(W$4&gt;La_Dernière_Opération,"",
IF(W$4=La_Dernière_Opération,Montant,
IF(W$4=$D47,IF(OR(W$4=Tout_JF_P,NOT(NETWORKDAYS.INTL(W$4,W$4,Chômés))),"*",Montant),
IF(_T_E=W$4,IF(OR(W$4=Tout_JF_P,NOT(NETWORKDAYS.INTL(W$4,W$4,Chômés))),"*",Montant),
IF(AND(OFFSET(W47,,-Sens)&lt;&gt;"",OR(OFFSET(W$4,,-Sens)=Tout_JF_P,NOT(NETWORKDAYS.INTL(OFFSET(W$4,,-Sens),OFFSET(W$4,,-Sens),Chômés)))),IF(OR(W$4=Tout_JF_P,NOT(NETWORKDAYS.INTL(W$4,W$4,Chômés))),"*",Montant),
"")))))),"")</f>
        <v/>
      </c>
      <c r="X47" s="62" t="str">
        <f t="array" aca="1" ref="X47" ca="1">IFERROR(IF(X$4&lt;$D47,"",
IF(X$4&gt;La_Dernière_Opération,"",
IF(X$4=La_Dernière_Opération,Montant,
IF(X$4=$D47,IF(OR(X$4=Tout_JF_P,NOT(NETWORKDAYS.INTL(X$4,X$4,Chômés))),"*",Montant),
IF(_T_E=X$4,IF(OR(X$4=Tout_JF_P,NOT(NETWORKDAYS.INTL(X$4,X$4,Chômés))),"*",Montant),
IF(AND(OFFSET(X47,,-Sens)&lt;&gt;"",OR(OFFSET(X$4,,-Sens)=Tout_JF_P,NOT(NETWORKDAYS.INTL(OFFSET(X$4,,-Sens),OFFSET(X$4,,-Sens),Chômés)))),IF(OR(X$4=Tout_JF_P,NOT(NETWORKDAYS.INTL(X$4,X$4,Chômés))),"*",Montant),
"")))))),"")</f>
        <v/>
      </c>
      <c r="Y47" s="62" t="str">
        <f t="array" aca="1" ref="Y47" ca="1">IFERROR(IF(Y$4&lt;$D47,"",
IF(Y$4&gt;La_Dernière_Opération,"",
IF(Y$4=La_Dernière_Opération,Montant,
IF(Y$4=$D47,IF(OR(Y$4=Tout_JF_P,NOT(NETWORKDAYS.INTL(Y$4,Y$4,Chômés))),"*",Montant),
IF(_T_E=Y$4,IF(OR(Y$4=Tout_JF_P,NOT(NETWORKDAYS.INTL(Y$4,Y$4,Chômés))),"*",Montant),
IF(AND(OFFSET(Y47,,-Sens)&lt;&gt;"",OR(OFFSET(Y$4,,-Sens)=Tout_JF_P,NOT(NETWORKDAYS.INTL(OFFSET(Y$4,,-Sens),OFFSET(Y$4,,-Sens),Chômés)))),IF(OR(Y$4=Tout_JF_P,NOT(NETWORKDAYS.INTL(Y$4,Y$4,Chômés))),"*",Montant),
"")))))),"")</f>
        <v/>
      </c>
      <c r="Z47" s="62" t="str">
        <f t="array" aca="1" ref="Z47" ca="1">IFERROR(IF(Z$4&lt;$D47,"",
IF(Z$4&gt;La_Dernière_Opération,"",
IF(Z$4=La_Dernière_Opération,Montant,
IF(Z$4=$D47,IF(OR(Z$4=Tout_JF_P,NOT(NETWORKDAYS.INTL(Z$4,Z$4,Chômés))),"*",Montant),
IF(_T_E=Z$4,IF(OR(Z$4=Tout_JF_P,NOT(NETWORKDAYS.INTL(Z$4,Z$4,Chômés))),"*",Montant),
IF(AND(OFFSET(Z47,,-Sens)&lt;&gt;"",OR(OFFSET(Z$4,,-Sens)=Tout_JF_P,NOT(NETWORKDAYS.INTL(OFFSET(Z$4,,-Sens),OFFSET(Z$4,,-Sens),Chômés)))),IF(OR(Z$4=Tout_JF_P,NOT(NETWORKDAYS.INTL(Z$4,Z$4,Chômés))),"*",Montant),
"")))))),"")</f>
        <v/>
      </c>
      <c r="AA47" s="62" t="str">
        <f t="array" aca="1" ref="AA47" ca="1">IFERROR(IF(AA$4&lt;$D47,"",
IF(AA$4&gt;La_Dernière_Opération,"",
IF(AA$4=La_Dernière_Opération,Montant,
IF(AA$4=$D47,IF(OR(AA$4=Tout_JF_P,NOT(NETWORKDAYS.INTL(AA$4,AA$4,Chômés))),"*",Montant),
IF(_T_E=AA$4,IF(OR(AA$4=Tout_JF_P,NOT(NETWORKDAYS.INTL(AA$4,AA$4,Chômés))),"*",Montant),
IF(AND(OFFSET(AA47,,-Sens)&lt;&gt;"",OR(OFFSET(AA$4,,-Sens)=Tout_JF_P,NOT(NETWORKDAYS.INTL(OFFSET(AA$4,,-Sens),OFFSET(AA$4,,-Sens),Chômés)))),IF(OR(AA$4=Tout_JF_P,NOT(NETWORKDAYS.INTL(AA$4,AA$4,Chômés))),"*",Montant),
"")))))),"")</f>
        <v/>
      </c>
      <c r="AB47" s="62" t="str">
        <f t="array" aca="1" ref="AB47" ca="1">IFERROR(IF(AB$4&lt;$D47,"",
IF(AB$4&gt;La_Dernière_Opération,"",
IF(AB$4=La_Dernière_Opération,Montant,
IF(AB$4=$D47,IF(OR(AB$4=Tout_JF_P,NOT(NETWORKDAYS.INTL(AB$4,AB$4,Chômés))),"*",Montant),
IF(_T_E=AB$4,IF(OR(AB$4=Tout_JF_P,NOT(NETWORKDAYS.INTL(AB$4,AB$4,Chômés))),"*",Montant),
IF(AND(OFFSET(AB47,,-Sens)&lt;&gt;"",OR(OFFSET(AB$4,,-Sens)=Tout_JF_P,NOT(NETWORKDAYS.INTL(OFFSET(AB$4,,-Sens),OFFSET(AB$4,,-Sens),Chômés)))),IF(OR(AB$4=Tout_JF_P,NOT(NETWORKDAYS.INTL(AB$4,AB$4,Chômés))),"*",Montant),
"")))))),"")</f>
        <v/>
      </c>
      <c r="AC47" s="62" t="str">
        <f t="array" aca="1" ref="AC47" ca="1">IFERROR(IF(AC$4&lt;$D47,"",
IF(AC$4&gt;La_Dernière_Opération,"",
IF(AC$4=La_Dernière_Opération,Montant,
IF(AC$4=$D47,IF(OR(AC$4=Tout_JF_P,NOT(NETWORKDAYS.INTL(AC$4,AC$4,Chômés))),"*",Montant),
IF(_T_E=AC$4,IF(OR(AC$4=Tout_JF_P,NOT(NETWORKDAYS.INTL(AC$4,AC$4,Chômés))),"*",Montant),
IF(AND(OFFSET(AC47,,-Sens)&lt;&gt;"",OR(OFFSET(AC$4,,-Sens)=Tout_JF_P,NOT(NETWORKDAYS.INTL(OFFSET(AC$4,,-Sens),OFFSET(AC$4,,-Sens),Chômés)))),IF(OR(AC$4=Tout_JF_P,NOT(NETWORKDAYS.INTL(AC$4,AC$4,Chômés))),"*",Montant),
"")))))),"")</f>
        <v/>
      </c>
      <c r="AD47" s="62" t="str">
        <f t="array" aca="1" ref="AD47" ca="1">IFERROR(IF(AD$4&lt;$D47,"",
IF(AD$4&gt;La_Dernière_Opération,"",
IF(AD$4=La_Dernière_Opération,Montant,
IF(AD$4=$D47,IF(OR(AD$4=Tout_JF_P,NOT(NETWORKDAYS.INTL(AD$4,AD$4,Chômés))),"*",Montant),
IF(_T_E=AD$4,IF(OR(AD$4=Tout_JF_P,NOT(NETWORKDAYS.INTL(AD$4,AD$4,Chômés))),"*",Montant),
IF(AND(OFFSET(AD47,,-Sens)&lt;&gt;"",OR(OFFSET(AD$4,,-Sens)=Tout_JF_P,NOT(NETWORKDAYS.INTL(OFFSET(AD$4,,-Sens),OFFSET(AD$4,,-Sens),Chômés)))),IF(OR(AD$4=Tout_JF_P,NOT(NETWORKDAYS.INTL(AD$4,AD$4,Chômés))),"*",Montant),
"")))))),"")</f>
        <v/>
      </c>
      <c r="AE47" s="62" t="str">
        <f t="array" aca="1" ref="AE47" ca="1">IFERROR(IF(AE$4&lt;$D47,"",
IF(AE$4&gt;La_Dernière_Opération,"",
IF(AE$4=La_Dernière_Opération,Montant,
IF(AE$4=$D47,IF(OR(AE$4=Tout_JF_P,NOT(NETWORKDAYS.INTL(AE$4,AE$4,Chômés))),"*",Montant),
IF(_T_E=AE$4,IF(OR(AE$4=Tout_JF_P,NOT(NETWORKDAYS.INTL(AE$4,AE$4,Chômés))),"*",Montant),
IF(AND(OFFSET(AE47,,-Sens)&lt;&gt;"",OR(OFFSET(AE$4,,-Sens)=Tout_JF_P,NOT(NETWORKDAYS.INTL(OFFSET(AE$4,,-Sens),OFFSET(AE$4,,-Sens),Chômés)))),IF(OR(AE$4=Tout_JF_P,NOT(NETWORKDAYS.INTL(AE$4,AE$4,Chômés))),"*",Montant),
"")))))),"")</f>
        <v/>
      </c>
      <c r="AF47" s="62" t="str">
        <f t="array" aca="1" ref="AF47" ca="1">IFERROR(IF(AF$4&lt;$D47,"",
IF(AF$4&gt;La_Dernière_Opération,"",
IF(AF$4=La_Dernière_Opération,Montant,
IF(AF$4=$D47,IF(OR(AF$4=Tout_JF_P,NOT(NETWORKDAYS.INTL(AF$4,AF$4,Chômés))),"*",Montant),
IF(_T_E=AF$4,IF(OR(AF$4=Tout_JF_P,NOT(NETWORKDAYS.INTL(AF$4,AF$4,Chômés))),"*",Montant),
IF(AND(OFFSET(AF47,,-Sens)&lt;&gt;"",OR(OFFSET(AF$4,,-Sens)=Tout_JF_P,NOT(NETWORKDAYS.INTL(OFFSET(AF$4,,-Sens),OFFSET(AF$4,,-Sens),Chômés)))),IF(OR(AF$4=Tout_JF_P,NOT(NETWORKDAYS.INTL(AF$4,AF$4,Chômés))),"*",Montant),
"")))))),"")</f>
        <v/>
      </c>
      <c r="AG47" s="62" t="str">
        <f t="array" aca="1" ref="AG47" ca="1">IFERROR(IF(AG$4&lt;$D47,"",
IF(AG$4&gt;La_Dernière_Opération,"",
IF(AG$4=La_Dernière_Opération,Montant,
IF(AG$4=$D47,IF(OR(AG$4=Tout_JF_P,NOT(NETWORKDAYS.INTL(AG$4,AG$4,Chômés))),"*",Montant),
IF(_T_E=AG$4,IF(OR(AG$4=Tout_JF_P,NOT(NETWORKDAYS.INTL(AG$4,AG$4,Chômés))),"*",Montant),
IF(AND(OFFSET(AG47,,-Sens)&lt;&gt;"",OR(OFFSET(AG$4,,-Sens)=Tout_JF_P,NOT(NETWORKDAYS.INTL(OFFSET(AG$4,,-Sens),OFFSET(AG$4,,-Sens),Chômés)))),IF(OR(AG$4=Tout_JF_P,NOT(NETWORKDAYS.INTL(AG$4,AG$4,Chômés))),"*",Montant),
"")))))),"")</f>
        <v/>
      </c>
      <c r="AH47" s="62" t="str">
        <f t="array" aca="1" ref="AH47" ca="1">IFERROR(IF(AH$4&lt;$D47,"",
IF(AH$4&gt;La_Dernière_Opération,"",
IF(AH$4=La_Dernière_Opération,Montant,
IF(AH$4=$D47,IF(OR(AH$4=Tout_JF_P,NOT(NETWORKDAYS.INTL(AH$4,AH$4,Chômés))),"*",Montant),
IF(_T_E=AH$4,IF(OR(AH$4=Tout_JF_P,NOT(NETWORKDAYS.INTL(AH$4,AH$4,Chômés))),"*",Montant),
IF(AND(OFFSET(AH47,,-Sens)&lt;&gt;"",OR(OFFSET(AH$4,,-Sens)=Tout_JF_P,NOT(NETWORKDAYS.INTL(OFFSET(AH$4,,-Sens),OFFSET(AH$4,,-Sens),Chômés)))),IF(OR(AH$4=Tout_JF_P,NOT(NETWORKDAYS.INTL(AH$4,AH$4,Chômés))),"*",Montant),
"")))))),"")</f>
        <v/>
      </c>
      <c r="AI47" s="62" t="str">
        <f t="array" aca="1" ref="AI47" ca="1">IFERROR(IF(AI$4&lt;$D47,"",
IF(AI$4&gt;La_Dernière_Opération,"",
IF(AI$4=La_Dernière_Opération,Montant,
IF(AI$4=$D47,IF(OR(AI$4=Tout_JF_P,NOT(NETWORKDAYS.INTL(AI$4,AI$4,Chômés))),"*",Montant),
IF(_T_E=AI$4,IF(OR(AI$4=Tout_JF_P,NOT(NETWORKDAYS.INTL(AI$4,AI$4,Chômés))),"*",Montant),
IF(AND(OFFSET(AI47,,-Sens)&lt;&gt;"",OR(OFFSET(AI$4,,-Sens)=Tout_JF_P,NOT(NETWORKDAYS.INTL(OFFSET(AI$4,,-Sens),OFFSET(AI$4,,-Sens),Chômés)))),IF(OR(AI$4=Tout_JF_P,NOT(NETWORKDAYS.INTL(AI$4,AI$4,Chômés))),"*",Montant),
"")))))),"")</f>
        <v/>
      </c>
      <c r="AJ47" s="62" t="str">
        <f t="array" aca="1" ref="AJ47" ca="1">IFERROR(IF(AJ$4&lt;$D47,"",
IF(AJ$4&gt;La_Dernière_Opération,"",
IF(AJ$4=La_Dernière_Opération,Montant,
IF(AJ$4=$D47,IF(OR(AJ$4=Tout_JF_P,NOT(NETWORKDAYS.INTL(AJ$4,AJ$4,Chômés))),"*",Montant),
IF(_T_E=AJ$4,IF(OR(AJ$4=Tout_JF_P,NOT(NETWORKDAYS.INTL(AJ$4,AJ$4,Chômés))),"*",Montant),
IF(AND(OFFSET(AJ47,,-Sens)&lt;&gt;"",OR(OFFSET(AJ$4,,-Sens)=Tout_JF_P,NOT(NETWORKDAYS.INTL(OFFSET(AJ$4,,-Sens),OFFSET(AJ$4,,-Sens),Chômés)))),IF(OR(AJ$4=Tout_JF_P,NOT(NETWORKDAYS.INTL(AJ$4,AJ$4,Chômés))),"*",Montant),
"")))))),"")</f>
        <v/>
      </c>
      <c r="AK47" s="62" t="str">
        <f t="array" aca="1" ref="AK47" ca="1">IFERROR(IF(AK$4&lt;$D47,"",
IF(AK$4&gt;La_Dernière_Opération,"",
IF(AK$4=La_Dernière_Opération,Montant,
IF(AK$4=$D47,IF(OR(AK$4=Tout_JF_P,NOT(NETWORKDAYS.INTL(AK$4,AK$4,Chômés))),"*",Montant),
IF(_T_E=AK$4,IF(OR(AK$4=Tout_JF_P,NOT(NETWORKDAYS.INTL(AK$4,AK$4,Chômés))),"*",Montant),
IF(AND(OFFSET(AK47,,-Sens)&lt;&gt;"",OR(OFFSET(AK$4,,-Sens)=Tout_JF_P,NOT(NETWORKDAYS.INTL(OFFSET(AK$4,,-Sens),OFFSET(AK$4,,-Sens),Chômés)))),IF(OR(AK$4=Tout_JF_P,NOT(NETWORKDAYS.INTL(AK$4,AK$4,Chômés))),"*",Montant),
"")))))),"")</f>
        <v/>
      </c>
      <c r="AL47" s="62" t="str">
        <f t="array" aca="1" ref="AL47" ca="1">IFERROR(IF(AL$4&lt;$D47,"",
IF(AL$4&gt;La_Dernière_Opération,"",
IF(AL$4=La_Dernière_Opération,Montant,
IF(AL$4=$D47,IF(OR(AL$4=Tout_JF_P,NOT(NETWORKDAYS.INTL(AL$4,AL$4,Chômés))),"*",Montant),
IF(_T_E=AL$4,IF(OR(AL$4=Tout_JF_P,NOT(NETWORKDAYS.INTL(AL$4,AL$4,Chômés))),"*",Montant),
IF(AND(OFFSET(AL47,,-Sens)&lt;&gt;"",OR(OFFSET(AL$4,,-Sens)=Tout_JF_P,NOT(NETWORKDAYS.INTL(OFFSET(AL$4,,-Sens),OFFSET(AL$4,,-Sens),Chômés)))),IF(OR(AL$4=Tout_JF_P,NOT(NETWORKDAYS.INTL(AL$4,AL$4,Chômés))),"*",Montant),
"")))))),"")</f>
        <v/>
      </c>
      <c r="AM47" s="62" t="str">
        <f t="array" aca="1" ref="AM47" ca="1">IFERROR(IF(AM$4&lt;$D47,"",
IF(AM$4&gt;La_Dernière_Opération,"",
IF(AM$4=La_Dernière_Opération,Montant,
IF(AM$4=$D47,IF(OR(AM$4=Tout_JF_P,NOT(NETWORKDAYS.INTL(AM$4,AM$4,Chômés))),"*",Montant),
IF(_T_E=AM$4,IF(OR(AM$4=Tout_JF_P,NOT(NETWORKDAYS.INTL(AM$4,AM$4,Chômés))),"*",Montant),
IF(AND(OFFSET(AM47,,-Sens)&lt;&gt;"",OR(OFFSET(AM$4,,-Sens)=Tout_JF_P,NOT(NETWORKDAYS.INTL(OFFSET(AM$4,,-Sens),OFFSET(AM$4,,-Sens),Chômés)))),IF(OR(AM$4=Tout_JF_P,NOT(NETWORKDAYS.INTL(AM$4,AM$4,Chômés))),"*",Montant),
"")))))),"")</f>
        <v/>
      </c>
      <c r="AN47" s="62" t="str">
        <f t="array" aca="1" ref="AN47" ca="1">IFERROR(IF(AN$4&lt;$D47,"",
IF(AN$4&gt;La_Dernière_Opération,"",
IF(AN$4=La_Dernière_Opération,Montant,
IF(AN$4=$D47,IF(OR(AN$4=Tout_JF_P,NOT(NETWORKDAYS.INTL(AN$4,AN$4,Chômés))),"*",Montant),
IF(_T_E=AN$4,IF(OR(AN$4=Tout_JF_P,NOT(NETWORKDAYS.INTL(AN$4,AN$4,Chômés))),"*",Montant),
IF(AND(OFFSET(AN47,,-Sens)&lt;&gt;"",OR(OFFSET(AN$4,,-Sens)=Tout_JF_P,NOT(NETWORKDAYS.INTL(OFFSET(AN$4,,-Sens),OFFSET(AN$4,,-Sens),Chômés)))),IF(OR(AN$4=Tout_JF_P,NOT(NETWORKDAYS.INTL(AN$4,AN$4,Chômés))),"*",Montant),
"")))))),"")</f>
        <v/>
      </c>
      <c r="AO47" s="62" t="str">
        <f t="array" aca="1" ref="AO47" ca="1">IFERROR(IF(AO$4&lt;$D47,"",
IF(AO$4&gt;La_Dernière_Opération,"",
IF(AO$4=La_Dernière_Opération,Montant,
IF(AO$4=$D47,IF(OR(AO$4=Tout_JF_P,NOT(NETWORKDAYS.INTL(AO$4,AO$4,Chômés))),"*",Montant),
IF(_T_E=AO$4,IF(OR(AO$4=Tout_JF_P,NOT(NETWORKDAYS.INTL(AO$4,AO$4,Chômés))),"*",Montant),
IF(AND(OFFSET(AO47,,-Sens)&lt;&gt;"",OR(OFFSET(AO$4,,-Sens)=Tout_JF_P,NOT(NETWORKDAYS.INTL(OFFSET(AO$4,,-Sens),OFFSET(AO$4,,-Sens),Chômés)))),IF(OR(AO$4=Tout_JF_P,NOT(NETWORKDAYS.INTL(AO$4,AO$4,Chômés))),"*",Montant),
"")))))),"")</f>
        <v/>
      </c>
      <c r="AP47" s="62" t="str">
        <f t="array" aca="1" ref="AP47" ca="1">IFERROR(IF(AP$4&lt;$D47,"",
IF(AP$4&gt;La_Dernière_Opération,"",
IF(AP$4=La_Dernière_Opération,Montant,
IF(AP$4=$D47,IF(OR(AP$4=Tout_JF_P,NOT(NETWORKDAYS.INTL(AP$4,AP$4,Chômés))),"*",Montant),
IF(_T_E=AP$4,IF(OR(AP$4=Tout_JF_P,NOT(NETWORKDAYS.INTL(AP$4,AP$4,Chômés))),"*",Montant),
IF(AND(OFFSET(AP47,,-Sens)&lt;&gt;"",OR(OFFSET(AP$4,,-Sens)=Tout_JF_P,NOT(NETWORKDAYS.INTL(OFFSET(AP$4,,-Sens),OFFSET(AP$4,,-Sens),Chômés)))),IF(OR(AP$4=Tout_JF_P,NOT(NETWORKDAYS.INTL(AP$4,AP$4,Chômés))),"*",Montant),
"")))))),"")</f>
        <v/>
      </c>
      <c r="AQ47" s="62" t="str">
        <f t="array" aca="1" ref="AQ47" ca="1">IFERROR(IF(AQ$4&lt;$D47,"",
IF(AQ$4&gt;La_Dernière_Opération,"",
IF(AQ$4=La_Dernière_Opération,Montant,
IF(AQ$4=$D47,IF(OR(AQ$4=Tout_JF_P,NOT(NETWORKDAYS.INTL(AQ$4,AQ$4,Chômés))),"*",Montant),
IF(_T_E=AQ$4,IF(OR(AQ$4=Tout_JF_P,NOT(NETWORKDAYS.INTL(AQ$4,AQ$4,Chômés))),"*",Montant),
IF(AND(OFFSET(AQ47,,-Sens)&lt;&gt;"",OR(OFFSET(AQ$4,,-Sens)=Tout_JF_P,NOT(NETWORKDAYS.INTL(OFFSET(AQ$4,,-Sens),OFFSET(AQ$4,,-Sens),Chômés)))),IF(OR(AQ$4=Tout_JF_P,NOT(NETWORKDAYS.INTL(AQ$4,AQ$4,Chômés))),"*",Montant),
"")))))),"")</f>
        <v/>
      </c>
      <c r="AR47" s="62" t="str">
        <f t="array" aca="1" ref="AR47" ca="1">IFERROR(IF(AR$4&lt;$D47,"",
IF(AR$4&gt;La_Dernière_Opération,"",
IF(AR$4=La_Dernière_Opération,Montant,
IF(AR$4=$D47,IF(OR(AR$4=Tout_JF_P,NOT(NETWORKDAYS.INTL(AR$4,AR$4,Chômés))),"*",Montant),
IF(_T_E=AR$4,IF(OR(AR$4=Tout_JF_P,NOT(NETWORKDAYS.INTL(AR$4,AR$4,Chômés))),"*",Montant),
IF(AND(OFFSET(AR47,,-Sens)&lt;&gt;"",OR(OFFSET(AR$4,,-Sens)=Tout_JF_P,NOT(NETWORKDAYS.INTL(OFFSET(AR$4,,-Sens),OFFSET(AR$4,,-Sens),Chômés)))),IF(OR(AR$4=Tout_JF_P,NOT(NETWORKDAYS.INTL(AR$4,AR$4,Chômés))),"*",Montant),
"")))))),"")</f>
        <v/>
      </c>
      <c r="AS47" s="62" t="str">
        <f t="array" aca="1" ref="AS47" ca="1">IFERROR(IF(AS$4&lt;$D47,"",
IF(AS$4&gt;La_Dernière_Opération,"",
IF(AS$4=La_Dernière_Opération,Montant,
IF(AS$4=$D47,IF(OR(AS$4=Tout_JF_P,NOT(NETWORKDAYS.INTL(AS$4,AS$4,Chômés))),"*",Montant),
IF(_T_E=AS$4,IF(OR(AS$4=Tout_JF_P,NOT(NETWORKDAYS.INTL(AS$4,AS$4,Chômés))),"*",Montant),
IF(AND(OFFSET(AS47,,-Sens)&lt;&gt;"",OR(OFFSET(AS$4,,-Sens)=Tout_JF_P,NOT(NETWORKDAYS.INTL(OFFSET(AS$4,,-Sens),OFFSET(AS$4,,-Sens),Chômés)))),IF(OR(AS$4=Tout_JF_P,NOT(NETWORKDAYS.INTL(AS$4,AS$4,Chômés))),"*",Montant),
"")))))),"")</f>
        <v/>
      </c>
      <c r="AT47" s="62" t="str">
        <f t="array" aca="1" ref="AT47" ca="1">IFERROR(IF(AT$4&lt;$D47,"",
IF(AT$4&gt;La_Dernière_Opération,"",
IF(AT$4=La_Dernière_Opération,Montant,
IF(AT$4=$D47,IF(OR(AT$4=Tout_JF_P,NOT(NETWORKDAYS.INTL(AT$4,AT$4,Chômés))),"*",Montant),
IF(_T_E=AT$4,IF(OR(AT$4=Tout_JF_P,NOT(NETWORKDAYS.INTL(AT$4,AT$4,Chômés))),"*",Montant),
IF(AND(OFFSET(AT47,,-Sens)&lt;&gt;"",OR(OFFSET(AT$4,,-Sens)=Tout_JF_P,NOT(NETWORKDAYS.INTL(OFFSET(AT$4,,-Sens),OFFSET(AT$4,,-Sens),Chômés)))),IF(OR(AT$4=Tout_JF_P,NOT(NETWORKDAYS.INTL(AT$4,AT$4,Chômés))),"*",Montant),
"")))))),"")</f>
        <v/>
      </c>
      <c r="AU47" s="62" t="str">
        <f t="array" aca="1" ref="AU47" ca="1">IFERROR(IF(AU$4&lt;$D47,"",
IF(AU$4&gt;La_Dernière_Opération,"",
IF(AU$4=La_Dernière_Opération,Montant,
IF(AU$4=$D47,IF(OR(AU$4=Tout_JF_P,NOT(NETWORKDAYS.INTL(AU$4,AU$4,Chômés))),"*",Montant),
IF(_T_E=AU$4,IF(OR(AU$4=Tout_JF_P,NOT(NETWORKDAYS.INTL(AU$4,AU$4,Chômés))),"*",Montant),
IF(AND(OFFSET(AU47,,-Sens)&lt;&gt;"",OR(OFFSET(AU$4,,-Sens)=Tout_JF_P,NOT(NETWORKDAYS.INTL(OFFSET(AU$4,,-Sens),OFFSET(AU$4,,-Sens),Chômés)))),IF(OR(AU$4=Tout_JF_P,NOT(NETWORKDAYS.INTL(AU$4,AU$4,Chômés))),"*",Montant),
"")))))),"")</f>
        <v/>
      </c>
      <c r="AV47" s="62" t="str">
        <f t="array" aca="1" ref="AV47" ca="1">IFERROR(IF(AV$4&lt;$D47,"",
IF(AV$4&gt;La_Dernière_Opération,"",
IF(AV$4=La_Dernière_Opération,Montant,
IF(AV$4=$D47,IF(OR(AV$4=Tout_JF_P,NOT(NETWORKDAYS.INTL(AV$4,AV$4,Chômés))),"*",Montant),
IF(_T_E=AV$4,IF(OR(AV$4=Tout_JF_P,NOT(NETWORKDAYS.INTL(AV$4,AV$4,Chômés))),"*",Montant),
IF(AND(OFFSET(AV47,,-Sens)&lt;&gt;"",OR(OFFSET(AV$4,,-Sens)=Tout_JF_P,NOT(NETWORKDAYS.INTL(OFFSET(AV$4,,-Sens),OFFSET(AV$4,,-Sens),Chômés)))),IF(OR(AV$4=Tout_JF_P,NOT(NETWORKDAYS.INTL(AV$4,AV$4,Chômés))),"*",Montant),
"")))))),"")</f>
        <v/>
      </c>
      <c r="AW47" s="62" t="str">
        <f t="array" aca="1" ref="AW47" ca="1">IFERROR(IF(AW$4&lt;$D47,"",
IF(AW$4&gt;La_Dernière_Opération,"",
IF(AW$4=La_Dernière_Opération,Montant,
IF(AW$4=$D47,IF(OR(AW$4=Tout_JF_P,NOT(NETWORKDAYS.INTL(AW$4,AW$4,Chômés))),"*",Montant),
IF(_T_E=AW$4,IF(OR(AW$4=Tout_JF_P,NOT(NETWORKDAYS.INTL(AW$4,AW$4,Chômés))),"*",Montant),
IF(AND(OFFSET(AW47,,-Sens)&lt;&gt;"",OR(OFFSET(AW$4,,-Sens)=Tout_JF_P,NOT(NETWORKDAYS.INTL(OFFSET(AW$4,,-Sens),OFFSET(AW$4,,-Sens),Chômés)))),IF(OR(AW$4=Tout_JF_P,NOT(NETWORKDAYS.INTL(AW$4,AW$4,Chômés))),"*",Montant),
"")))))),"")</f>
        <v/>
      </c>
      <c r="AX47" s="62" t="str">
        <f t="array" aca="1" ref="AX47" ca="1">IFERROR(IF(AX$4&lt;$D47,"",
IF(AX$4&gt;La_Dernière_Opération,"",
IF(AX$4=La_Dernière_Opération,Montant,
IF(AX$4=$D47,IF(OR(AX$4=Tout_JF_P,NOT(NETWORKDAYS.INTL(AX$4,AX$4,Chômés))),"*",Montant),
IF(_T_E=AX$4,IF(OR(AX$4=Tout_JF_P,NOT(NETWORKDAYS.INTL(AX$4,AX$4,Chômés))),"*",Montant),
IF(AND(OFFSET(AX47,,-Sens)&lt;&gt;"",OR(OFFSET(AX$4,,-Sens)=Tout_JF_P,NOT(NETWORKDAYS.INTL(OFFSET(AX$4,,-Sens),OFFSET(AX$4,,-Sens),Chômés)))),IF(OR(AX$4=Tout_JF_P,NOT(NETWORKDAYS.INTL(AX$4,AX$4,Chômés))),"*",Montant),
"")))))),"")</f>
        <v/>
      </c>
    </row>
    <row r="48" spans="1:50" ht="26.25" x14ac:dyDescent="0.25">
      <c r="A48" s="63" t="s">
        <v>155</v>
      </c>
      <c r="B48" s="44" t="s">
        <v>168</v>
      </c>
      <c r="C48" s="35"/>
      <c r="D48" s="56">
        <v>43845</v>
      </c>
      <c r="E48" s="30" t="s">
        <v>54</v>
      </c>
      <c r="F48" s="30">
        <v>10000</v>
      </c>
      <c r="G48" s="35"/>
      <c r="H48" s="56">
        <f t="array" aca="1" ref="H48" ca="1">IF(OR($D48=Fériés,$D48=Ponts,NOT(NETWORKDAYS.INTL($D48,$D48,Chômés))),"Erreur de",IF($D48="","Absence de",IFERROR(
IF($I48="Terminé","Opération",
IF(TODAY()&lt;=$D48,$D48,
IF($I48&lt;WORKDAY.INTL(Prochaine_Echéance,IF(OR(WORKDAY.INTL(Prochaine_Echéance,0,Chômés,Tout_JF_P)=Tout_JF_P),1,0)*Sens,Chômés,Tout_JF_P),
$I48,
WORKDAY.INTL(Prochaine_Echéance,IF(OR(WORKDAY.INTL(Prochaine_Echéance,0,Chômés,Tout_JF_P)=Tout_JF_P),1,0)*Sens,Chômés,Tout_JF_P))
)),
IF($D48="","Absence de","Erreur de"))))</f>
        <v>43936</v>
      </c>
      <c r="I48" s="60" t="str">
        <f t="array" aca="1" ref="I48" ca="1">IF(OR($D48=Fériés,$D48=Ponts,NOT(NETWORKDAYS.INTL($D48,$D48,Chômés))),"date de début",IFERROR(
IF(La_Dernière_Opération&gt;EDATE($D48,100),"Perpétuel",
IF(La_Dernière_Opération&lt;TODAY(),"Terminé",La_Dernière_Opération)),IF(AND(ISNUMBER($D48),$E48=""),"périodicité","date de début")))</f>
        <v>Perpétuel</v>
      </c>
      <c r="J48" s="40" t="str">
        <f t="array" aca="1" ref="J48" ca="1">IFERROR(IF(J$4&lt;$D48,"",
IF(J$4&gt;La_Dernière_Opération,"",
IF(J$4=La_Dernière_Opération,Montant,
IF(J$4=$D48,IF(OR(J$4=Tout_JF_P,NOT(NETWORKDAYS.INTL(J$4,J$4,Chômés))),"*",Montant),
IF(_T_E=J$4,IF(OR(J$4=Tout_JF_P,NOT(NETWORKDAYS.INTL(J$4,J$4,Chômés))),"*",Montant),
IF(AND(OFFSET(J48,,-Sens)&lt;&gt;"",OR(OFFSET(J$4,,-Sens)=Tout_JF_P,NOT(NETWORKDAYS.INTL(OFFSET(J$4,,-Sens),OFFSET(J$4,,-Sens),Chômés)))),IF(OR(J$4=Tout_JF_P,NOT(NETWORKDAYS.INTL(J$4,J$4,Chômés))),"*",Montant),
"")))))),"")</f>
        <v/>
      </c>
      <c r="K48" s="40" t="str">
        <f t="array" aca="1" ref="K48" ca="1">IFERROR(IF(K$4&lt;$D48,"",
IF(K$4&gt;La_Dernière_Opération,"",
IF(K$4=La_Dernière_Opération,Montant,
IF(K$4=$D48,IF(OR(K$4=Tout_JF_P,NOT(NETWORKDAYS.INTL(K$4,K$4,Chômés))),"*",Montant),
IF(_T_E=K$4,IF(OR(K$4=Tout_JF_P,NOT(NETWORKDAYS.INTL(K$4,K$4,Chômés))),"*",Montant),
IF(AND(OFFSET(K48,,-Sens)&lt;&gt;"",OR(OFFSET(K$4,,-Sens)=Tout_JF_P,NOT(NETWORKDAYS.INTL(OFFSET(K$4,,-Sens),OFFSET(K$4,,-Sens),Chômés)))),IF(OR(K$4=Tout_JF_P,NOT(NETWORKDAYS.INTL(K$4,K$4,Chômés))),"*",Montant),
"")))))),"")</f>
        <v/>
      </c>
      <c r="L48" s="40" t="str">
        <f t="array" aca="1" ref="L48" ca="1">IFERROR(IF(L$4&lt;$D48,"",
IF(L$4&gt;La_Dernière_Opération,"",
IF(L$4=La_Dernière_Opération,Montant,
IF(L$4=$D48,IF(OR(L$4=Tout_JF_P,NOT(NETWORKDAYS.INTL(L$4,L$4,Chômés))),"*",Montant),
IF(_T_E=L$4,IF(OR(L$4=Tout_JF_P,NOT(NETWORKDAYS.INTL(L$4,L$4,Chômés))),"*",Montant),
IF(AND(OFFSET(L48,,-Sens)&lt;&gt;"",OR(OFFSET(L$4,,-Sens)=Tout_JF_P,NOT(NETWORKDAYS.INTL(OFFSET(L$4,,-Sens),OFFSET(L$4,,-Sens),Chômés)))),IF(OR(L$4=Tout_JF_P,NOT(NETWORKDAYS.INTL(L$4,L$4,Chômés))),"*",Montant),
"")))))),"")</f>
        <v/>
      </c>
      <c r="M48" s="40" t="str">
        <f t="array" aca="1" ref="M48" ca="1">IFERROR(IF(M$4&lt;$D48,"",
IF(M$4&gt;La_Dernière_Opération,"",
IF(M$4=La_Dernière_Opération,Montant,
IF(M$4=$D48,IF(OR(M$4=Tout_JF_P,NOT(NETWORKDAYS.INTL(M$4,M$4,Chômés))),"*",Montant),
IF(_T_E=M$4,IF(OR(M$4=Tout_JF_P,NOT(NETWORKDAYS.INTL(M$4,M$4,Chômés))),"*",Montant),
IF(AND(OFFSET(M48,,-Sens)&lt;&gt;"",OR(OFFSET(M$4,,-Sens)=Tout_JF_P,NOT(NETWORKDAYS.INTL(OFFSET(M$4,,-Sens),OFFSET(M$4,,-Sens),Chômés)))),IF(OR(M$4=Tout_JF_P,NOT(NETWORKDAYS.INTL(M$4,M$4,Chômés))),"*",Montant),
"")))))),"")</f>
        <v/>
      </c>
      <c r="N48" s="40" t="str">
        <f t="array" aca="1" ref="N48" ca="1">IFERROR(IF(N$4&lt;$D48,"",
IF(N$4&gt;La_Dernière_Opération,"",
IF(N$4=La_Dernière_Opération,Montant,
IF(N$4=$D48,IF(OR(N$4=Tout_JF_P,NOT(NETWORKDAYS.INTL(N$4,N$4,Chômés))),"*",Montant),
IF(_T_E=N$4,IF(OR(N$4=Tout_JF_P,NOT(NETWORKDAYS.INTL(N$4,N$4,Chômés))),"*",Montant),
IF(AND(OFFSET(N48,,-Sens)&lt;&gt;"",OR(OFFSET(N$4,,-Sens)=Tout_JF_P,NOT(NETWORKDAYS.INTL(OFFSET(N$4,,-Sens),OFFSET(N$4,,-Sens),Chômés)))),IF(OR(N$4=Tout_JF_P,NOT(NETWORKDAYS.INTL(N$4,N$4,Chômés))),"*",Montant),
"")))))),"")</f>
        <v/>
      </c>
      <c r="O48" s="40" t="str">
        <f t="array" aca="1" ref="O48" ca="1">IFERROR(IF(O$4&lt;$D48,"",
IF(O$4&gt;La_Dernière_Opération,"",
IF(O$4=La_Dernière_Opération,Montant,
IF(O$4=$D48,IF(OR(O$4=Tout_JF_P,NOT(NETWORKDAYS.INTL(O$4,O$4,Chômés))),"*",Montant),
IF(_T_E=O$4,IF(OR(O$4=Tout_JF_P,NOT(NETWORKDAYS.INTL(O$4,O$4,Chômés))),"*",Montant),
IF(AND(OFFSET(O48,,-Sens)&lt;&gt;"",OR(OFFSET(O$4,,-Sens)=Tout_JF_P,NOT(NETWORKDAYS.INTL(OFFSET(O$4,,-Sens),OFFSET(O$4,,-Sens),Chômés)))),IF(OR(O$4=Tout_JF_P,NOT(NETWORKDAYS.INTL(O$4,O$4,Chômés))),"*",Montant),
"")))))),"")</f>
        <v/>
      </c>
      <c r="P48" s="40" t="str">
        <f t="array" aca="1" ref="P48" ca="1">IFERROR(IF(P$4&lt;$D48,"",
IF(P$4&gt;La_Dernière_Opération,"",
IF(P$4=La_Dernière_Opération,Montant,
IF(P$4=$D48,IF(OR(P$4=Tout_JF_P,NOT(NETWORKDAYS.INTL(P$4,P$4,Chômés))),"*",Montant),
IF(_T_E=P$4,IF(OR(P$4=Tout_JF_P,NOT(NETWORKDAYS.INTL(P$4,P$4,Chômés))),"*",Montant),
IF(AND(OFFSET(P48,,-Sens)&lt;&gt;"",OR(OFFSET(P$4,,-Sens)=Tout_JF_P,NOT(NETWORKDAYS.INTL(OFFSET(P$4,,-Sens),OFFSET(P$4,,-Sens),Chômés)))),IF(OR(P$4=Tout_JF_P,NOT(NETWORKDAYS.INTL(P$4,P$4,Chômés))),"*",Montant),
"")))))),"")</f>
        <v/>
      </c>
      <c r="Q48" s="40" t="str">
        <f t="array" aca="1" ref="Q48" ca="1">IFERROR(IF(Q$4&lt;$D48,"",
IF(Q$4&gt;La_Dernière_Opération,"",
IF(Q$4=La_Dernière_Opération,Montant,
IF(Q$4=$D48,IF(OR(Q$4=Tout_JF_P,NOT(NETWORKDAYS.INTL(Q$4,Q$4,Chômés))),"*",Montant),
IF(_T_E=Q$4,IF(OR(Q$4=Tout_JF_P,NOT(NETWORKDAYS.INTL(Q$4,Q$4,Chômés))),"*",Montant),
IF(AND(OFFSET(Q48,,-Sens)&lt;&gt;"",OR(OFFSET(Q$4,,-Sens)=Tout_JF_P,NOT(NETWORKDAYS.INTL(OFFSET(Q$4,,-Sens),OFFSET(Q$4,,-Sens),Chômés)))),IF(OR(Q$4=Tout_JF_P,NOT(NETWORKDAYS.INTL(Q$4,Q$4,Chômés))),"*",Montant),
"")))))),"")</f>
        <v/>
      </c>
      <c r="R48" s="62" t="str">
        <f t="array" aca="1" ref="R48" ca="1">IFERROR(IF(R$4&lt;$D48,"",
IF(R$4&gt;La_Dernière_Opération,"",
IF(R$4=La_Dernière_Opération,Montant,
IF(R$4=$D48,IF(OR(R$4=Tout_JF_P,NOT(NETWORKDAYS.INTL(R$4,R$4,Chômés))),"*",Montant),
IF(_T_E=R$4,IF(OR(R$4=Tout_JF_P,NOT(NETWORKDAYS.INTL(R$4,R$4,Chômés))),"*",Montant),
IF(AND(OFFSET(R48,,-Sens)&lt;&gt;"",OR(OFFSET(R$4,,-Sens)=Tout_JF_P,NOT(NETWORKDAYS.INTL(OFFSET(R$4,,-Sens),OFFSET(R$4,,-Sens),Chômés)))),IF(OR(R$4=Tout_JF_P,NOT(NETWORKDAYS.INTL(R$4,R$4,Chômés))),"*",Montant),
"")))))),"")</f>
        <v/>
      </c>
      <c r="S48" s="62" t="str">
        <f t="array" aca="1" ref="S48" ca="1">IFERROR(IF(S$4&lt;$D48,"",
IF(S$4&gt;La_Dernière_Opération,"",
IF(S$4=La_Dernière_Opération,Montant,
IF(S$4=$D48,IF(OR(S$4=Tout_JF_P,NOT(NETWORKDAYS.INTL(S$4,S$4,Chômés))),"*",Montant),
IF(_T_E=S$4,IF(OR(S$4=Tout_JF_P,NOT(NETWORKDAYS.INTL(S$4,S$4,Chômés))),"*",Montant),
IF(AND(OFFSET(S48,,-Sens)&lt;&gt;"",OR(OFFSET(S$4,,-Sens)=Tout_JF_P,NOT(NETWORKDAYS.INTL(OFFSET(S$4,,-Sens),OFFSET(S$4,,-Sens),Chômés)))),IF(OR(S$4=Tout_JF_P,NOT(NETWORKDAYS.INTL(S$4,S$4,Chômés))),"*",Montant),
"")))))),"")</f>
        <v/>
      </c>
      <c r="T48" s="62" t="str">
        <f t="array" aca="1" ref="T48" ca="1">IFERROR(IF(T$4&lt;$D48,"",
IF(T$4&gt;La_Dernière_Opération,"",
IF(T$4=La_Dernière_Opération,Montant,
IF(T$4=$D48,IF(OR(T$4=Tout_JF_P,NOT(NETWORKDAYS.INTL(T$4,T$4,Chômés))),"*",Montant),
IF(_T_E=T$4,IF(OR(T$4=Tout_JF_P,NOT(NETWORKDAYS.INTL(T$4,T$4,Chômés))),"*",Montant),
IF(AND(OFFSET(T48,,-Sens)&lt;&gt;"",OR(OFFSET(T$4,,-Sens)=Tout_JF_P,NOT(NETWORKDAYS.INTL(OFFSET(T$4,,-Sens),OFFSET(T$4,,-Sens),Chômés)))),IF(OR(T$4=Tout_JF_P,NOT(NETWORKDAYS.INTL(T$4,T$4,Chômés))),"*",Montant),
"")))))),"")</f>
        <v/>
      </c>
      <c r="U48" s="62" t="str">
        <f t="array" aca="1" ref="U48" ca="1">IFERROR(IF(U$4&lt;$D48,"",
IF(U$4&gt;La_Dernière_Opération,"",
IF(U$4=La_Dernière_Opération,Montant,
IF(U$4=$D48,IF(OR(U$4=Tout_JF_P,NOT(NETWORKDAYS.INTL(U$4,U$4,Chômés))),"*",Montant),
IF(_T_E=U$4,IF(OR(U$4=Tout_JF_P,NOT(NETWORKDAYS.INTL(U$4,U$4,Chômés))),"*",Montant),
IF(AND(OFFSET(U48,,-Sens)&lt;&gt;"",OR(OFFSET(U$4,,-Sens)=Tout_JF_P,NOT(NETWORKDAYS.INTL(OFFSET(U$4,,-Sens),OFFSET(U$4,,-Sens),Chômés)))),IF(OR(U$4=Tout_JF_P,NOT(NETWORKDAYS.INTL(U$4,U$4,Chômés))),"*",Montant),
"")))))),"")</f>
        <v/>
      </c>
      <c r="V48" s="62" t="str">
        <f t="array" aca="1" ref="V48" ca="1">IFERROR(IF(V$4&lt;$D48,"",
IF(V$4&gt;La_Dernière_Opération,"",
IF(V$4=La_Dernière_Opération,Montant,
IF(V$4=$D48,IF(OR(V$4=Tout_JF_P,NOT(NETWORKDAYS.INTL(V$4,V$4,Chômés))),"*",Montant),
IF(_T_E=V$4,IF(OR(V$4=Tout_JF_P,NOT(NETWORKDAYS.INTL(V$4,V$4,Chômés))),"*",Montant),
IF(AND(OFFSET(V48,,-Sens)&lt;&gt;"",OR(OFFSET(V$4,,-Sens)=Tout_JF_P,NOT(NETWORKDAYS.INTL(OFFSET(V$4,,-Sens),OFFSET(V$4,,-Sens),Chômés)))),IF(OR(V$4=Tout_JF_P,NOT(NETWORKDAYS.INTL(V$4,V$4,Chômés))),"*",Montant),
"")))))),"")</f>
        <v/>
      </c>
      <c r="W48" s="62" t="str">
        <f t="array" aca="1" ref="W48" ca="1">IFERROR(IF(W$4&lt;$D48,"",
IF(W$4&gt;La_Dernière_Opération,"",
IF(W$4=La_Dernière_Opération,Montant,
IF(W$4=$D48,IF(OR(W$4=Tout_JF_P,NOT(NETWORKDAYS.INTL(W$4,W$4,Chômés))),"*",Montant),
IF(_T_E=W$4,IF(OR(W$4=Tout_JF_P,NOT(NETWORKDAYS.INTL(W$4,W$4,Chômés))),"*",Montant),
IF(AND(OFFSET(W48,,-Sens)&lt;&gt;"",OR(OFFSET(W$4,,-Sens)=Tout_JF_P,NOT(NETWORKDAYS.INTL(OFFSET(W$4,,-Sens),OFFSET(W$4,,-Sens),Chômés)))),IF(OR(W$4=Tout_JF_P,NOT(NETWORKDAYS.INTL(W$4,W$4,Chômés))),"*",Montant),
"")))))),"")</f>
        <v/>
      </c>
      <c r="X48" s="62" t="str">
        <f t="array" aca="1" ref="X48" ca="1">IFERROR(IF(X$4&lt;$D48,"",
IF(X$4&gt;La_Dernière_Opération,"",
IF(X$4=La_Dernière_Opération,Montant,
IF(X$4=$D48,IF(OR(X$4=Tout_JF_P,NOT(NETWORKDAYS.INTL(X$4,X$4,Chômés))),"*",Montant),
IF(_T_E=X$4,IF(OR(X$4=Tout_JF_P,NOT(NETWORKDAYS.INTL(X$4,X$4,Chômés))),"*",Montant),
IF(AND(OFFSET(X48,,-Sens)&lt;&gt;"",OR(OFFSET(X$4,,-Sens)=Tout_JF_P,NOT(NETWORKDAYS.INTL(OFFSET(X$4,,-Sens),OFFSET(X$4,,-Sens),Chômés)))),IF(OR(X$4=Tout_JF_P,NOT(NETWORKDAYS.INTL(X$4,X$4,Chômés))),"*",Montant),
"")))))),"")</f>
        <v/>
      </c>
      <c r="Y48" s="62" t="str">
        <f t="array" aca="1" ref="Y48" ca="1">IFERROR(IF(Y$4&lt;$D48,"",
IF(Y$4&gt;La_Dernière_Opération,"",
IF(Y$4=La_Dernière_Opération,Montant,
IF(Y$4=$D48,IF(OR(Y$4=Tout_JF_P,NOT(NETWORKDAYS.INTL(Y$4,Y$4,Chômés))),"*",Montant),
IF(_T_E=Y$4,IF(OR(Y$4=Tout_JF_P,NOT(NETWORKDAYS.INTL(Y$4,Y$4,Chômés))),"*",Montant),
IF(AND(OFFSET(Y48,,-Sens)&lt;&gt;"",OR(OFFSET(Y$4,,-Sens)=Tout_JF_P,NOT(NETWORKDAYS.INTL(OFFSET(Y$4,,-Sens),OFFSET(Y$4,,-Sens),Chômés)))),IF(OR(Y$4=Tout_JF_P,NOT(NETWORKDAYS.INTL(Y$4,Y$4,Chômés))),"*",Montant),
"")))))),"")</f>
        <v/>
      </c>
      <c r="Z48" s="62" t="str">
        <f t="array" aca="1" ref="Z48" ca="1">IFERROR(IF(Z$4&lt;$D48,"",
IF(Z$4&gt;La_Dernière_Opération,"",
IF(Z$4=La_Dernière_Opération,Montant,
IF(Z$4=$D48,IF(OR(Z$4=Tout_JF_P,NOT(NETWORKDAYS.INTL(Z$4,Z$4,Chômés))),"*",Montant),
IF(_T_E=Z$4,IF(OR(Z$4=Tout_JF_P,NOT(NETWORKDAYS.INTL(Z$4,Z$4,Chômés))),"*",Montant),
IF(AND(OFFSET(Z48,,-Sens)&lt;&gt;"",OR(OFFSET(Z$4,,-Sens)=Tout_JF_P,NOT(NETWORKDAYS.INTL(OFFSET(Z$4,,-Sens),OFFSET(Z$4,,-Sens),Chômés)))),IF(OR(Z$4=Tout_JF_P,NOT(NETWORKDAYS.INTL(Z$4,Z$4,Chômés))),"*",Montant),
"")))))),"")</f>
        <v/>
      </c>
      <c r="AA48" s="62" t="str">
        <f t="array" aca="1" ref="AA48" ca="1">IFERROR(IF(AA$4&lt;$D48,"",
IF(AA$4&gt;La_Dernière_Opération,"",
IF(AA$4=La_Dernière_Opération,Montant,
IF(AA$4=$D48,IF(OR(AA$4=Tout_JF_P,NOT(NETWORKDAYS.INTL(AA$4,AA$4,Chômés))),"*",Montant),
IF(_T_E=AA$4,IF(OR(AA$4=Tout_JF_P,NOT(NETWORKDAYS.INTL(AA$4,AA$4,Chômés))),"*",Montant),
IF(AND(OFFSET(AA48,,-Sens)&lt;&gt;"",OR(OFFSET(AA$4,,-Sens)=Tout_JF_P,NOT(NETWORKDAYS.INTL(OFFSET(AA$4,,-Sens),OFFSET(AA$4,,-Sens),Chômés)))),IF(OR(AA$4=Tout_JF_P,NOT(NETWORKDAYS.INTL(AA$4,AA$4,Chômés))),"*",Montant),
"")))))),"")</f>
        <v/>
      </c>
      <c r="AB48" s="62" t="str">
        <f t="array" aca="1" ref="AB48" ca="1">IFERROR(IF(AB$4&lt;$D48,"",
IF(AB$4&gt;La_Dernière_Opération,"",
IF(AB$4=La_Dernière_Opération,Montant,
IF(AB$4=$D48,IF(OR(AB$4=Tout_JF_P,NOT(NETWORKDAYS.INTL(AB$4,AB$4,Chômés))),"*",Montant),
IF(_T_E=AB$4,IF(OR(AB$4=Tout_JF_P,NOT(NETWORKDAYS.INTL(AB$4,AB$4,Chômés))),"*",Montant),
IF(AND(OFFSET(AB48,,-Sens)&lt;&gt;"",OR(OFFSET(AB$4,,-Sens)=Tout_JF_P,NOT(NETWORKDAYS.INTL(OFFSET(AB$4,,-Sens),OFFSET(AB$4,,-Sens),Chômés)))),IF(OR(AB$4=Tout_JF_P,NOT(NETWORKDAYS.INTL(AB$4,AB$4,Chômés))),"*",Montant),
"")))))),"")</f>
        <v/>
      </c>
      <c r="AC48" s="62" t="str">
        <f t="array" aca="1" ref="AC48" ca="1">IFERROR(IF(AC$4&lt;$D48,"",
IF(AC$4&gt;La_Dernière_Opération,"",
IF(AC$4=La_Dernière_Opération,Montant,
IF(AC$4=$D48,IF(OR(AC$4=Tout_JF_P,NOT(NETWORKDAYS.INTL(AC$4,AC$4,Chômés))),"*",Montant),
IF(_T_E=AC$4,IF(OR(AC$4=Tout_JF_P,NOT(NETWORKDAYS.INTL(AC$4,AC$4,Chômés))),"*",Montant),
IF(AND(OFFSET(AC48,,-Sens)&lt;&gt;"",OR(OFFSET(AC$4,,-Sens)=Tout_JF_P,NOT(NETWORKDAYS.INTL(OFFSET(AC$4,,-Sens),OFFSET(AC$4,,-Sens),Chômés)))),IF(OR(AC$4=Tout_JF_P,NOT(NETWORKDAYS.INTL(AC$4,AC$4,Chômés))),"*",Montant),
"")))))),"")</f>
        <v/>
      </c>
      <c r="AD48" s="62" t="str">
        <f t="array" aca="1" ref="AD48" ca="1">IFERROR(IF(AD$4&lt;$D48,"",
IF(AD$4&gt;La_Dernière_Opération,"",
IF(AD$4=La_Dernière_Opération,Montant,
IF(AD$4=$D48,IF(OR(AD$4=Tout_JF_P,NOT(NETWORKDAYS.INTL(AD$4,AD$4,Chômés))),"*",Montant),
IF(_T_E=AD$4,IF(OR(AD$4=Tout_JF_P,NOT(NETWORKDAYS.INTL(AD$4,AD$4,Chômés))),"*",Montant),
IF(AND(OFFSET(AD48,,-Sens)&lt;&gt;"",OR(OFFSET(AD$4,,-Sens)=Tout_JF_P,NOT(NETWORKDAYS.INTL(OFFSET(AD$4,,-Sens),OFFSET(AD$4,,-Sens),Chômés)))),IF(OR(AD$4=Tout_JF_P,NOT(NETWORKDAYS.INTL(AD$4,AD$4,Chômés))),"*",Montant),
"")))))),"")</f>
        <v/>
      </c>
      <c r="AE48" s="62" t="str">
        <f t="array" aca="1" ref="AE48" ca="1">IFERROR(IF(AE$4&lt;$D48,"",
IF(AE$4&gt;La_Dernière_Opération,"",
IF(AE$4=La_Dernière_Opération,Montant,
IF(AE$4=$D48,IF(OR(AE$4=Tout_JF_P,NOT(NETWORKDAYS.INTL(AE$4,AE$4,Chômés))),"*",Montant),
IF(_T_E=AE$4,IF(OR(AE$4=Tout_JF_P,NOT(NETWORKDAYS.INTL(AE$4,AE$4,Chômés))),"*",Montant),
IF(AND(OFFSET(AE48,,-Sens)&lt;&gt;"",OR(OFFSET(AE$4,,-Sens)=Tout_JF_P,NOT(NETWORKDAYS.INTL(OFFSET(AE$4,,-Sens),OFFSET(AE$4,,-Sens),Chômés)))),IF(OR(AE$4=Tout_JF_P,NOT(NETWORKDAYS.INTL(AE$4,AE$4,Chômés))),"*",Montant),
"")))))),"")</f>
        <v/>
      </c>
      <c r="AF48" s="62" t="str">
        <f t="array" aca="1" ref="AF48" ca="1">IFERROR(IF(AF$4&lt;$D48,"",
IF(AF$4&gt;La_Dernière_Opération,"",
IF(AF$4=La_Dernière_Opération,Montant,
IF(AF$4=$D48,IF(OR(AF$4=Tout_JF_P,NOT(NETWORKDAYS.INTL(AF$4,AF$4,Chômés))),"*",Montant),
IF(_T_E=AF$4,IF(OR(AF$4=Tout_JF_P,NOT(NETWORKDAYS.INTL(AF$4,AF$4,Chômés))),"*",Montant),
IF(AND(OFFSET(AF48,,-Sens)&lt;&gt;"",OR(OFFSET(AF$4,,-Sens)=Tout_JF_P,NOT(NETWORKDAYS.INTL(OFFSET(AF$4,,-Sens),OFFSET(AF$4,,-Sens),Chômés)))),IF(OR(AF$4=Tout_JF_P,NOT(NETWORKDAYS.INTL(AF$4,AF$4,Chômés))),"*",Montant),
"")))))),"")</f>
        <v/>
      </c>
      <c r="AG48" s="62" t="str">
        <f t="array" aca="1" ref="AG48" ca="1">IFERROR(IF(AG$4&lt;$D48,"",
IF(AG$4&gt;La_Dernière_Opération,"",
IF(AG$4=La_Dernière_Opération,Montant,
IF(AG$4=$D48,IF(OR(AG$4=Tout_JF_P,NOT(NETWORKDAYS.INTL(AG$4,AG$4,Chômés))),"*",Montant),
IF(_T_E=AG$4,IF(OR(AG$4=Tout_JF_P,NOT(NETWORKDAYS.INTL(AG$4,AG$4,Chômés))),"*",Montant),
IF(AND(OFFSET(AG48,,-Sens)&lt;&gt;"",OR(OFFSET(AG$4,,-Sens)=Tout_JF_P,NOT(NETWORKDAYS.INTL(OFFSET(AG$4,,-Sens),OFFSET(AG$4,,-Sens),Chômés)))),IF(OR(AG$4=Tout_JF_P,NOT(NETWORKDAYS.INTL(AG$4,AG$4,Chômés))),"*",Montant),
"")))))),"")</f>
        <v/>
      </c>
      <c r="AH48" s="62" t="str">
        <f t="array" aca="1" ref="AH48" ca="1">IFERROR(IF(AH$4&lt;$D48,"",
IF(AH$4&gt;La_Dernière_Opération,"",
IF(AH$4=La_Dernière_Opération,Montant,
IF(AH$4=$D48,IF(OR(AH$4=Tout_JF_P,NOT(NETWORKDAYS.INTL(AH$4,AH$4,Chômés))),"*",Montant),
IF(_T_E=AH$4,IF(OR(AH$4=Tout_JF_P,NOT(NETWORKDAYS.INTL(AH$4,AH$4,Chômés))),"*",Montant),
IF(AND(OFFSET(AH48,,-Sens)&lt;&gt;"",OR(OFFSET(AH$4,,-Sens)=Tout_JF_P,NOT(NETWORKDAYS.INTL(OFFSET(AH$4,,-Sens),OFFSET(AH$4,,-Sens),Chômés)))),IF(OR(AH$4=Tout_JF_P,NOT(NETWORKDAYS.INTL(AH$4,AH$4,Chômés))),"*",Montant),
"")))))),"")</f>
        <v/>
      </c>
      <c r="AI48" s="62" t="str">
        <f t="array" aca="1" ref="AI48" ca="1">IFERROR(IF(AI$4&lt;$D48,"",
IF(AI$4&gt;La_Dernière_Opération,"",
IF(AI$4=La_Dernière_Opération,Montant,
IF(AI$4=$D48,IF(OR(AI$4=Tout_JF_P,NOT(NETWORKDAYS.INTL(AI$4,AI$4,Chômés))),"*",Montant),
IF(_T_E=AI$4,IF(OR(AI$4=Tout_JF_P,NOT(NETWORKDAYS.INTL(AI$4,AI$4,Chômés))),"*",Montant),
IF(AND(OFFSET(AI48,,-Sens)&lt;&gt;"",OR(OFFSET(AI$4,,-Sens)=Tout_JF_P,NOT(NETWORKDAYS.INTL(OFFSET(AI$4,,-Sens),OFFSET(AI$4,,-Sens),Chômés)))),IF(OR(AI$4=Tout_JF_P,NOT(NETWORKDAYS.INTL(AI$4,AI$4,Chômés))),"*",Montant),
"")))))),"")</f>
        <v/>
      </c>
      <c r="AJ48" s="62" t="str">
        <f t="array" aca="1" ref="AJ48" ca="1">IFERROR(IF(AJ$4&lt;$D48,"",
IF(AJ$4&gt;La_Dernière_Opération,"",
IF(AJ$4=La_Dernière_Opération,Montant,
IF(AJ$4=$D48,IF(OR(AJ$4=Tout_JF_P,NOT(NETWORKDAYS.INTL(AJ$4,AJ$4,Chômés))),"*",Montant),
IF(_T_E=AJ$4,IF(OR(AJ$4=Tout_JF_P,NOT(NETWORKDAYS.INTL(AJ$4,AJ$4,Chômés))),"*",Montant),
IF(AND(OFFSET(AJ48,,-Sens)&lt;&gt;"",OR(OFFSET(AJ$4,,-Sens)=Tout_JF_P,NOT(NETWORKDAYS.INTL(OFFSET(AJ$4,,-Sens),OFFSET(AJ$4,,-Sens),Chômés)))),IF(OR(AJ$4=Tout_JF_P,NOT(NETWORKDAYS.INTL(AJ$4,AJ$4,Chômés))),"*",Montant),
"")))))),"")</f>
        <v/>
      </c>
      <c r="AK48" s="62" t="str">
        <f t="array" aca="1" ref="AK48" ca="1">IFERROR(IF(AK$4&lt;$D48,"",
IF(AK$4&gt;La_Dernière_Opération,"",
IF(AK$4=La_Dernière_Opération,Montant,
IF(AK$4=$D48,IF(OR(AK$4=Tout_JF_P,NOT(NETWORKDAYS.INTL(AK$4,AK$4,Chômés))),"*",Montant),
IF(_T_E=AK$4,IF(OR(AK$4=Tout_JF_P,NOT(NETWORKDAYS.INTL(AK$4,AK$4,Chômés))),"*",Montant),
IF(AND(OFFSET(AK48,,-Sens)&lt;&gt;"",OR(OFFSET(AK$4,,-Sens)=Tout_JF_P,NOT(NETWORKDAYS.INTL(OFFSET(AK$4,,-Sens),OFFSET(AK$4,,-Sens),Chômés)))),IF(OR(AK$4=Tout_JF_P,NOT(NETWORKDAYS.INTL(AK$4,AK$4,Chômés))),"*",Montant),
"")))))),"")</f>
        <v/>
      </c>
      <c r="AL48" s="62" t="str">
        <f t="array" aca="1" ref="AL48" ca="1">IFERROR(IF(AL$4&lt;$D48,"",
IF(AL$4&gt;La_Dernière_Opération,"",
IF(AL$4=La_Dernière_Opération,Montant,
IF(AL$4=$D48,IF(OR(AL$4=Tout_JF_P,NOT(NETWORKDAYS.INTL(AL$4,AL$4,Chômés))),"*",Montant),
IF(_T_E=AL$4,IF(OR(AL$4=Tout_JF_P,NOT(NETWORKDAYS.INTL(AL$4,AL$4,Chômés))),"*",Montant),
IF(AND(OFFSET(AL48,,-Sens)&lt;&gt;"",OR(OFFSET(AL$4,,-Sens)=Tout_JF_P,NOT(NETWORKDAYS.INTL(OFFSET(AL$4,,-Sens),OFFSET(AL$4,,-Sens),Chômés)))),IF(OR(AL$4=Tout_JF_P,NOT(NETWORKDAYS.INTL(AL$4,AL$4,Chômés))),"*",Montant),
"")))))),"")</f>
        <v/>
      </c>
      <c r="AM48" s="62" t="str">
        <f t="array" aca="1" ref="AM48" ca="1">IFERROR(IF(AM$4&lt;$D48,"",
IF(AM$4&gt;La_Dernière_Opération,"",
IF(AM$4=La_Dernière_Opération,Montant,
IF(AM$4=$D48,IF(OR(AM$4=Tout_JF_P,NOT(NETWORKDAYS.INTL(AM$4,AM$4,Chômés))),"*",Montant),
IF(_T_E=AM$4,IF(OR(AM$4=Tout_JF_P,NOT(NETWORKDAYS.INTL(AM$4,AM$4,Chômés))),"*",Montant),
IF(AND(OFFSET(AM48,,-Sens)&lt;&gt;"",OR(OFFSET(AM$4,,-Sens)=Tout_JF_P,NOT(NETWORKDAYS.INTL(OFFSET(AM$4,,-Sens),OFFSET(AM$4,,-Sens),Chômés)))),IF(OR(AM$4=Tout_JF_P,NOT(NETWORKDAYS.INTL(AM$4,AM$4,Chômés))),"*",Montant),
"")))))),"")</f>
        <v/>
      </c>
      <c r="AN48" s="62" t="str">
        <f t="array" aca="1" ref="AN48" ca="1">IFERROR(IF(AN$4&lt;$D48,"",
IF(AN$4&gt;La_Dernière_Opération,"",
IF(AN$4=La_Dernière_Opération,Montant,
IF(AN$4=$D48,IF(OR(AN$4=Tout_JF_P,NOT(NETWORKDAYS.INTL(AN$4,AN$4,Chômés))),"*",Montant),
IF(_T_E=AN$4,IF(OR(AN$4=Tout_JF_P,NOT(NETWORKDAYS.INTL(AN$4,AN$4,Chômés))),"*",Montant),
IF(AND(OFFSET(AN48,,-Sens)&lt;&gt;"",OR(OFFSET(AN$4,,-Sens)=Tout_JF_P,NOT(NETWORKDAYS.INTL(OFFSET(AN$4,,-Sens),OFFSET(AN$4,,-Sens),Chômés)))),IF(OR(AN$4=Tout_JF_P,NOT(NETWORKDAYS.INTL(AN$4,AN$4,Chômés))),"*",Montant),
"")))))),"")</f>
        <v/>
      </c>
      <c r="AO48" s="62" t="str">
        <f t="array" aca="1" ref="AO48" ca="1">IFERROR(IF(AO$4&lt;$D48,"",
IF(AO$4&gt;La_Dernière_Opération,"",
IF(AO$4=La_Dernière_Opération,Montant,
IF(AO$4=$D48,IF(OR(AO$4=Tout_JF_P,NOT(NETWORKDAYS.INTL(AO$4,AO$4,Chômés))),"*",Montant),
IF(_T_E=AO$4,IF(OR(AO$4=Tout_JF_P,NOT(NETWORKDAYS.INTL(AO$4,AO$4,Chômés))),"*",Montant),
IF(AND(OFFSET(AO48,,-Sens)&lt;&gt;"",OR(OFFSET(AO$4,,-Sens)=Tout_JF_P,NOT(NETWORKDAYS.INTL(OFFSET(AO$4,,-Sens),OFFSET(AO$4,,-Sens),Chômés)))),IF(OR(AO$4=Tout_JF_P,NOT(NETWORKDAYS.INTL(AO$4,AO$4,Chômés))),"*",Montant),
"")))))),"")</f>
        <v/>
      </c>
      <c r="AP48" s="62" t="str">
        <f t="array" aca="1" ref="AP48" ca="1">IFERROR(IF(AP$4&lt;$D48,"",
IF(AP$4&gt;La_Dernière_Opération,"",
IF(AP$4=La_Dernière_Opération,Montant,
IF(AP$4=$D48,IF(OR(AP$4=Tout_JF_P,NOT(NETWORKDAYS.INTL(AP$4,AP$4,Chômés))),"*",Montant),
IF(_T_E=AP$4,IF(OR(AP$4=Tout_JF_P,NOT(NETWORKDAYS.INTL(AP$4,AP$4,Chômés))),"*",Montant),
IF(AND(OFFSET(AP48,,-Sens)&lt;&gt;"",OR(OFFSET(AP$4,,-Sens)=Tout_JF_P,NOT(NETWORKDAYS.INTL(OFFSET(AP$4,,-Sens),OFFSET(AP$4,,-Sens),Chômés)))),IF(OR(AP$4=Tout_JF_P,NOT(NETWORKDAYS.INTL(AP$4,AP$4,Chômés))),"*",Montant),
"")))))),"")</f>
        <v/>
      </c>
      <c r="AQ48" s="62" t="str">
        <f t="array" aca="1" ref="AQ48" ca="1">IFERROR(IF(AQ$4&lt;$D48,"",
IF(AQ$4&gt;La_Dernière_Opération,"",
IF(AQ$4=La_Dernière_Opération,Montant,
IF(AQ$4=$D48,IF(OR(AQ$4=Tout_JF_P,NOT(NETWORKDAYS.INTL(AQ$4,AQ$4,Chômés))),"*",Montant),
IF(_T_E=AQ$4,IF(OR(AQ$4=Tout_JF_P,NOT(NETWORKDAYS.INTL(AQ$4,AQ$4,Chômés))),"*",Montant),
IF(AND(OFFSET(AQ48,,-Sens)&lt;&gt;"",OR(OFFSET(AQ$4,,-Sens)=Tout_JF_P,NOT(NETWORKDAYS.INTL(OFFSET(AQ$4,,-Sens),OFFSET(AQ$4,,-Sens),Chômés)))),IF(OR(AQ$4=Tout_JF_P,NOT(NETWORKDAYS.INTL(AQ$4,AQ$4,Chômés))),"*",Montant),
"")))))),"")</f>
        <v/>
      </c>
      <c r="AR48" s="62" t="str">
        <f t="array" aca="1" ref="AR48" ca="1">IFERROR(IF(AR$4&lt;$D48,"",
IF(AR$4&gt;La_Dernière_Opération,"",
IF(AR$4=La_Dernière_Opération,Montant,
IF(AR$4=$D48,IF(OR(AR$4=Tout_JF_P,NOT(NETWORKDAYS.INTL(AR$4,AR$4,Chômés))),"*",Montant),
IF(_T_E=AR$4,IF(OR(AR$4=Tout_JF_P,NOT(NETWORKDAYS.INTL(AR$4,AR$4,Chômés))),"*",Montant),
IF(AND(OFFSET(AR48,,-Sens)&lt;&gt;"",OR(OFFSET(AR$4,,-Sens)=Tout_JF_P,NOT(NETWORKDAYS.INTL(OFFSET(AR$4,,-Sens),OFFSET(AR$4,,-Sens),Chômés)))),IF(OR(AR$4=Tout_JF_P,NOT(NETWORKDAYS.INTL(AR$4,AR$4,Chômés))),"*",Montant),
"")))))),"")</f>
        <v/>
      </c>
      <c r="AS48" s="62" t="str">
        <f t="array" aca="1" ref="AS48" ca="1">IFERROR(IF(AS$4&lt;$D48,"",
IF(AS$4&gt;La_Dernière_Opération,"",
IF(AS$4=La_Dernière_Opération,Montant,
IF(AS$4=$D48,IF(OR(AS$4=Tout_JF_P,NOT(NETWORKDAYS.INTL(AS$4,AS$4,Chômés))),"*",Montant),
IF(_T_E=AS$4,IF(OR(AS$4=Tout_JF_P,NOT(NETWORKDAYS.INTL(AS$4,AS$4,Chômés))),"*",Montant),
IF(AND(OFFSET(AS48,,-Sens)&lt;&gt;"",OR(OFFSET(AS$4,,-Sens)=Tout_JF_P,NOT(NETWORKDAYS.INTL(OFFSET(AS$4,,-Sens),OFFSET(AS$4,,-Sens),Chômés)))),IF(OR(AS$4=Tout_JF_P,NOT(NETWORKDAYS.INTL(AS$4,AS$4,Chômés))),"*",Montant),
"")))))),"")</f>
        <v/>
      </c>
      <c r="AT48" s="62" t="str">
        <f t="array" aca="1" ref="AT48" ca="1">IFERROR(IF(AT$4&lt;$D48,"",
IF(AT$4&gt;La_Dernière_Opération,"",
IF(AT$4=La_Dernière_Opération,Montant,
IF(AT$4=$D48,IF(OR(AT$4=Tout_JF_P,NOT(NETWORKDAYS.INTL(AT$4,AT$4,Chômés))),"*",Montant),
IF(_T_E=AT$4,IF(OR(AT$4=Tout_JF_P,NOT(NETWORKDAYS.INTL(AT$4,AT$4,Chômés))),"*",Montant),
IF(AND(OFFSET(AT48,,-Sens)&lt;&gt;"",OR(OFFSET(AT$4,,-Sens)=Tout_JF_P,NOT(NETWORKDAYS.INTL(OFFSET(AT$4,,-Sens),OFFSET(AT$4,,-Sens),Chômés)))),IF(OR(AT$4=Tout_JF_P,NOT(NETWORKDAYS.INTL(AT$4,AT$4,Chômés))),"*",Montant),
"")))))),"")</f>
        <v/>
      </c>
      <c r="AU48" s="62" t="str">
        <f t="array" aca="1" ref="AU48" ca="1">IFERROR(IF(AU$4&lt;$D48,"",
IF(AU$4&gt;La_Dernière_Opération,"",
IF(AU$4=La_Dernière_Opération,Montant,
IF(AU$4=$D48,IF(OR(AU$4=Tout_JF_P,NOT(NETWORKDAYS.INTL(AU$4,AU$4,Chômés))),"*",Montant),
IF(_T_E=AU$4,IF(OR(AU$4=Tout_JF_P,NOT(NETWORKDAYS.INTL(AU$4,AU$4,Chômés))),"*",Montant),
IF(AND(OFFSET(AU48,,-Sens)&lt;&gt;"",OR(OFFSET(AU$4,,-Sens)=Tout_JF_P,NOT(NETWORKDAYS.INTL(OFFSET(AU$4,,-Sens),OFFSET(AU$4,,-Sens),Chômés)))),IF(OR(AU$4=Tout_JF_P,NOT(NETWORKDAYS.INTL(AU$4,AU$4,Chômés))),"*",Montant),
"")))))),"")</f>
        <v/>
      </c>
      <c r="AV48" s="62" t="str">
        <f t="array" aca="1" ref="AV48" ca="1">IFERROR(IF(AV$4&lt;$D48,"",
IF(AV$4&gt;La_Dernière_Opération,"",
IF(AV$4=La_Dernière_Opération,Montant,
IF(AV$4=$D48,IF(OR(AV$4=Tout_JF_P,NOT(NETWORKDAYS.INTL(AV$4,AV$4,Chômés))),"*",Montant),
IF(_T_E=AV$4,IF(OR(AV$4=Tout_JF_P,NOT(NETWORKDAYS.INTL(AV$4,AV$4,Chômés))),"*",Montant),
IF(AND(OFFSET(AV48,,-Sens)&lt;&gt;"",OR(OFFSET(AV$4,,-Sens)=Tout_JF_P,NOT(NETWORKDAYS.INTL(OFFSET(AV$4,,-Sens),OFFSET(AV$4,,-Sens),Chômés)))),IF(OR(AV$4=Tout_JF_P,NOT(NETWORKDAYS.INTL(AV$4,AV$4,Chômés))),"*",Montant),
"")))))),"")</f>
        <v/>
      </c>
      <c r="AW48" s="62" t="str">
        <f t="array" aca="1" ref="AW48" ca="1">IFERROR(IF(AW$4&lt;$D48,"",
IF(AW$4&gt;La_Dernière_Opération,"",
IF(AW$4=La_Dernière_Opération,Montant,
IF(AW$4=$D48,IF(OR(AW$4=Tout_JF_P,NOT(NETWORKDAYS.INTL(AW$4,AW$4,Chômés))),"*",Montant),
IF(_T_E=AW$4,IF(OR(AW$4=Tout_JF_P,NOT(NETWORKDAYS.INTL(AW$4,AW$4,Chômés))),"*",Montant),
IF(AND(OFFSET(AW48,,-Sens)&lt;&gt;"",OR(OFFSET(AW$4,,-Sens)=Tout_JF_P,NOT(NETWORKDAYS.INTL(OFFSET(AW$4,,-Sens),OFFSET(AW$4,,-Sens),Chômés)))),IF(OR(AW$4=Tout_JF_P,NOT(NETWORKDAYS.INTL(AW$4,AW$4,Chômés))),"*",Montant),
"")))))),"")</f>
        <v/>
      </c>
      <c r="AX48" s="62" t="str">
        <f t="array" aca="1" ref="AX48" ca="1">IFERROR(IF(AX$4&lt;$D48,"",
IF(AX$4&gt;La_Dernière_Opération,"",
IF(AX$4=La_Dernière_Opération,Montant,
IF(AX$4=$D48,IF(OR(AX$4=Tout_JF_P,NOT(NETWORKDAYS.INTL(AX$4,AX$4,Chômés))),"*",Montant),
IF(_T_E=AX$4,IF(OR(AX$4=Tout_JF_P,NOT(NETWORKDAYS.INTL(AX$4,AX$4,Chômés))),"*",Montant),
IF(AND(OFFSET(AX48,,-Sens)&lt;&gt;"",OR(OFFSET(AX$4,,-Sens)=Tout_JF_P,NOT(NETWORKDAYS.INTL(OFFSET(AX$4,,-Sens),OFFSET(AX$4,,-Sens),Chômés)))),IF(OR(AX$4=Tout_JF_P,NOT(NETWORKDAYS.INTL(AX$4,AX$4,Chômés))),"*",Montant),
"")))))),"")</f>
        <v/>
      </c>
    </row>
    <row r="49" spans="1:50" ht="26.25" x14ac:dyDescent="0.25">
      <c r="A49" s="63" t="s">
        <v>156</v>
      </c>
      <c r="B49" s="44" t="s">
        <v>168</v>
      </c>
      <c r="C49" s="35"/>
      <c r="D49" s="56">
        <v>43866</v>
      </c>
      <c r="E49" s="30" t="s">
        <v>54</v>
      </c>
      <c r="F49" s="30">
        <v>10000</v>
      </c>
      <c r="G49" s="35"/>
      <c r="H49" s="56">
        <f t="array" aca="1" ref="H49" ca="1">IF(OR($D49=Fériés,$D49=Ponts,NOT(NETWORKDAYS.INTL($D49,$D49,Chômés))),"Erreur de",IF($D49="","Absence de",IFERROR(
IF($I49="Terminé","Opération",
IF(TODAY()&lt;=$D49,$D49,
IF($I49&lt;WORKDAY.INTL(Prochaine_Echéance,IF(OR(WORKDAY.INTL(Prochaine_Echéance,0,Chômés,Tout_JF_P)=Tout_JF_P),1,0)*Sens,Chômés,Tout_JF_P),
$I49,
WORKDAY.INTL(Prochaine_Echéance,IF(OR(WORKDAY.INTL(Prochaine_Echéance,0,Chômés,Tout_JF_P)=Tout_JF_P),1,0)*Sens,Chômés,Tout_JF_P))
)),
IF($D49="","Absence de","Erreur de"))))</f>
        <v>43956</v>
      </c>
      <c r="I49" s="60" t="str">
        <f t="array" aca="1" ref="I49" ca="1">IF(OR($D49=Fériés,$D49=Ponts,NOT(NETWORKDAYS.INTL($D49,$D49,Chômés))),"date de début",IFERROR(
IF(La_Dernière_Opération&gt;EDATE($D49,100),"Perpétuel",
IF(La_Dernière_Opération&lt;TODAY(),"Terminé",La_Dernière_Opération)),IF(AND(ISNUMBER($D49),$E49=""),"périodicité","date de début")))</f>
        <v>Perpétuel</v>
      </c>
      <c r="J49" s="40" t="str">
        <f t="array" aca="1" ref="J49" ca="1">IFERROR(IF(J$4&lt;$D49,"",
IF(J$4&gt;La_Dernière_Opération,"",
IF(J$4=La_Dernière_Opération,Montant,
IF(J$4=$D49,IF(OR(J$4=Tout_JF_P,NOT(NETWORKDAYS.INTL(J$4,J$4,Chômés))),"*",Montant),
IF(_T_E=J$4,IF(OR(J$4=Tout_JF_P,NOT(NETWORKDAYS.INTL(J$4,J$4,Chômés))),"*",Montant),
IF(AND(OFFSET(J49,,-Sens)&lt;&gt;"",OR(OFFSET(J$4,,-Sens)=Tout_JF_P,NOT(NETWORKDAYS.INTL(OFFSET(J$4,,-Sens),OFFSET(J$4,,-Sens),Chômés)))),IF(OR(J$4=Tout_JF_P,NOT(NETWORKDAYS.INTL(J$4,J$4,Chômés))),"*",Montant),
"")))))),"")</f>
        <v/>
      </c>
      <c r="K49" s="40" t="str">
        <f t="array" aca="1" ref="K49" ca="1">IFERROR(IF(K$4&lt;$D49,"",
IF(K$4&gt;La_Dernière_Opération,"",
IF(K$4=La_Dernière_Opération,Montant,
IF(K$4=$D49,IF(OR(K$4=Tout_JF_P,NOT(NETWORKDAYS.INTL(K$4,K$4,Chômés))),"*",Montant),
IF(_T_E=K$4,IF(OR(K$4=Tout_JF_P,NOT(NETWORKDAYS.INTL(K$4,K$4,Chômés))),"*",Montant),
IF(AND(OFFSET(K49,,-Sens)&lt;&gt;"",OR(OFFSET(K$4,,-Sens)=Tout_JF_P,NOT(NETWORKDAYS.INTL(OFFSET(K$4,,-Sens),OFFSET(K$4,,-Sens),Chômés)))),IF(OR(K$4=Tout_JF_P,NOT(NETWORKDAYS.INTL(K$4,K$4,Chômés))),"*",Montant),
"")))))),"")</f>
        <v/>
      </c>
      <c r="L49" s="40" t="str">
        <f t="array" aca="1" ref="L49" ca="1">IFERROR(IF(L$4&lt;$D49,"",
IF(L$4&gt;La_Dernière_Opération,"",
IF(L$4=La_Dernière_Opération,Montant,
IF(L$4=$D49,IF(OR(L$4=Tout_JF_P,NOT(NETWORKDAYS.INTL(L$4,L$4,Chômés))),"*",Montant),
IF(_T_E=L$4,IF(OR(L$4=Tout_JF_P,NOT(NETWORKDAYS.INTL(L$4,L$4,Chômés))),"*",Montant),
IF(AND(OFFSET(L49,,-Sens)&lt;&gt;"",OR(OFFSET(L$4,,-Sens)=Tout_JF_P,NOT(NETWORKDAYS.INTL(OFFSET(L$4,,-Sens),OFFSET(L$4,,-Sens),Chômés)))),IF(OR(L$4=Tout_JF_P,NOT(NETWORKDAYS.INTL(L$4,L$4,Chômés))),"*",Montant),
"")))))),"")</f>
        <v/>
      </c>
      <c r="M49" s="40" t="str">
        <f t="array" aca="1" ref="M49" ca="1">IFERROR(IF(M$4&lt;$D49,"",
IF(M$4&gt;La_Dernière_Opération,"",
IF(M$4=La_Dernière_Opération,Montant,
IF(M$4=$D49,IF(OR(M$4=Tout_JF_P,NOT(NETWORKDAYS.INTL(M$4,M$4,Chômés))),"*",Montant),
IF(_T_E=M$4,IF(OR(M$4=Tout_JF_P,NOT(NETWORKDAYS.INTL(M$4,M$4,Chômés))),"*",Montant),
IF(AND(OFFSET(M49,,-Sens)&lt;&gt;"",OR(OFFSET(M$4,,-Sens)=Tout_JF_P,NOT(NETWORKDAYS.INTL(OFFSET(M$4,,-Sens),OFFSET(M$4,,-Sens),Chômés)))),IF(OR(M$4=Tout_JF_P,NOT(NETWORKDAYS.INTL(M$4,M$4,Chômés))),"*",Montant),
"")))))),"")</f>
        <v/>
      </c>
      <c r="N49" s="40" t="str">
        <f t="array" aca="1" ref="N49" ca="1">IFERROR(IF(N$4&lt;$D49,"",
IF(N$4&gt;La_Dernière_Opération,"",
IF(N$4=La_Dernière_Opération,Montant,
IF(N$4=$D49,IF(OR(N$4=Tout_JF_P,NOT(NETWORKDAYS.INTL(N$4,N$4,Chômés))),"*",Montant),
IF(_T_E=N$4,IF(OR(N$4=Tout_JF_P,NOT(NETWORKDAYS.INTL(N$4,N$4,Chômés))),"*",Montant),
IF(AND(OFFSET(N49,,-Sens)&lt;&gt;"",OR(OFFSET(N$4,,-Sens)=Tout_JF_P,NOT(NETWORKDAYS.INTL(OFFSET(N$4,,-Sens),OFFSET(N$4,,-Sens),Chômés)))),IF(OR(N$4=Tout_JF_P,NOT(NETWORKDAYS.INTL(N$4,N$4,Chômés))),"*",Montant),
"")))))),"")</f>
        <v/>
      </c>
      <c r="O49" s="40" t="str">
        <f t="array" aca="1" ref="O49" ca="1">IFERROR(IF(O$4&lt;$D49,"",
IF(O$4&gt;La_Dernière_Opération,"",
IF(O$4=La_Dernière_Opération,Montant,
IF(O$4=$D49,IF(OR(O$4=Tout_JF_P,NOT(NETWORKDAYS.INTL(O$4,O$4,Chômés))),"*",Montant),
IF(_T_E=O$4,IF(OR(O$4=Tout_JF_P,NOT(NETWORKDAYS.INTL(O$4,O$4,Chômés))),"*",Montant),
IF(AND(OFFSET(O49,,-Sens)&lt;&gt;"",OR(OFFSET(O$4,,-Sens)=Tout_JF_P,NOT(NETWORKDAYS.INTL(OFFSET(O$4,,-Sens),OFFSET(O$4,,-Sens),Chômés)))),IF(OR(O$4=Tout_JF_P,NOT(NETWORKDAYS.INTL(O$4,O$4,Chômés))),"*",Montant),
"")))))),"")</f>
        <v/>
      </c>
      <c r="P49" s="40" t="str">
        <f t="array" aca="1" ref="P49" ca="1">IFERROR(IF(P$4&lt;$D49,"",
IF(P$4&gt;La_Dernière_Opération,"",
IF(P$4=La_Dernière_Opération,Montant,
IF(P$4=$D49,IF(OR(P$4=Tout_JF_P,NOT(NETWORKDAYS.INTL(P$4,P$4,Chômés))),"*",Montant),
IF(_T_E=P$4,IF(OR(P$4=Tout_JF_P,NOT(NETWORKDAYS.INTL(P$4,P$4,Chômés))),"*",Montant),
IF(AND(OFFSET(P49,,-Sens)&lt;&gt;"",OR(OFFSET(P$4,,-Sens)=Tout_JF_P,NOT(NETWORKDAYS.INTL(OFFSET(P$4,,-Sens),OFFSET(P$4,,-Sens),Chômés)))),IF(OR(P$4=Tout_JF_P,NOT(NETWORKDAYS.INTL(P$4,P$4,Chômés))),"*",Montant),
"")))))),"")</f>
        <v/>
      </c>
      <c r="Q49" s="40" t="str">
        <f t="array" aca="1" ref="Q49" ca="1">IFERROR(IF(Q$4&lt;$D49,"",
IF(Q$4&gt;La_Dernière_Opération,"",
IF(Q$4=La_Dernière_Opération,Montant,
IF(Q$4=$D49,IF(OR(Q$4=Tout_JF_P,NOT(NETWORKDAYS.INTL(Q$4,Q$4,Chômés))),"*",Montant),
IF(_T_E=Q$4,IF(OR(Q$4=Tout_JF_P,NOT(NETWORKDAYS.INTL(Q$4,Q$4,Chômés))),"*",Montant),
IF(AND(OFFSET(Q49,,-Sens)&lt;&gt;"",OR(OFFSET(Q$4,,-Sens)=Tout_JF_P,NOT(NETWORKDAYS.INTL(OFFSET(Q$4,,-Sens),OFFSET(Q$4,,-Sens),Chômés)))),IF(OR(Q$4=Tout_JF_P,NOT(NETWORKDAYS.INTL(Q$4,Q$4,Chômés))),"*",Montant),
"")))))),"")</f>
        <v/>
      </c>
      <c r="R49" s="62" t="str">
        <f t="array" aca="1" ref="R49" ca="1">IFERROR(IF(R$4&lt;$D49,"",
IF(R$4&gt;La_Dernière_Opération,"",
IF(R$4=La_Dernière_Opération,Montant,
IF(R$4=$D49,IF(OR(R$4=Tout_JF_P,NOT(NETWORKDAYS.INTL(R$4,R$4,Chômés))),"*",Montant),
IF(_T_E=R$4,IF(OR(R$4=Tout_JF_P,NOT(NETWORKDAYS.INTL(R$4,R$4,Chômés))),"*",Montant),
IF(AND(OFFSET(R49,,-Sens)&lt;&gt;"",OR(OFFSET(R$4,,-Sens)=Tout_JF_P,NOT(NETWORKDAYS.INTL(OFFSET(R$4,,-Sens),OFFSET(R$4,,-Sens),Chômés)))),IF(OR(R$4=Tout_JF_P,NOT(NETWORKDAYS.INTL(R$4,R$4,Chômés))),"*",Montant),
"")))))),"")</f>
        <v/>
      </c>
      <c r="S49" s="62" t="str">
        <f t="array" aca="1" ref="S49" ca="1">IFERROR(IF(S$4&lt;$D49,"",
IF(S$4&gt;La_Dernière_Opération,"",
IF(S$4=La_Dernière_Opération,Montant,
IF(S$4=$D49,IF(OR(S$4=Tout_JF_P,NOT(NETWORKDAYS.INTL(S$4,S$4,Chômés))),"*",Montant),
IF(_T_E=S$4,IF(OR(S$4=Tout_JF_P,NOT(NETWORKDAYS.INTL(S$4,S$4,Chômés))),"*",Montant),
IF(AND(OFFSET(S49,,-Sens)&lt;&gt;"",OR(OFFSET(S$4,,-Sens)=Tout_JF_P,NOT(NETWORKDAYS.INTL(OFFSET(S$4,,-Sens),OFFSET(S$4,,-Sens),Chômés)))),IF(OR(S$4=Tout_JF_P,NOT(NETWORKDAYS.INTL(S$4,S$4,Chômés))),"*",Montant),
"")))))),"")</f>
        <v/>
      </c>
      <c r="T49" s="62" t="str">
        <f t="array" aca="1" ref="T49" ca="1">IFERROR(IF(T$4&lt;$D49,"",
IF(T$4&gt;La_Dernière_Opération,"",
IF(T$4=La_Dernière_Opération,Montant,
IF(T$4=$D49,IF(OR(T$4=Tout_JF_P,NOT(NETWORKDAYS.INTL(T$4,T$4,Chômés))),"*",Montant),
IF(_T_E=T$4,IF(OR(T$4=Tout_JF_P,NOT(NETWORKDAYS.INTL(T$4,T$4,Chômés))),"*",Montant),
IF(AND(OFFSET(T49,,-Sens)&lt;&gt;"",OR(OFFSET(T$4,,-Sens)=Tout_JF_P,NOT(NETWORKDAYS.INTL(OFFSET(T$4,,-Sens),OFFSET(T$4,,-Sens),Chômés)))),IF(OR(T$4=Tout_JF_P,NOT(NETWORKDAYS.INTL(T$4,T$4,Chômés))),"*",Montant),
"")))))),"")</f>
        <v/>
      </c>
      <c r="U49" s="62" t="str">
        <f t="array" aca="1" ref="U49" ca="1">IFERROR(IF(U$4&lt;$D49,"",
IF(U$4&gt;La_Dernière_Opération,"",
IF(U$4=La_Dernière_Opération,Montant,
IF(U$4=$D49,IF(OR(U$4=Tout_JF_P,NOT(NETWORKDAYS.INTL(U$4,U$4,Chômés))),"*",Montant),
IF(_T_E=U$4,IF(OR(U$4=Tout_JF_P,NOT(NETWORKDAYS.INTL(U$4,U$4,Chômés))),"*",Montant),
IF(AND(OFFSET(U49,,-Sens)&lt;&gt;"",OR(OFFSET(U$4,,-Sens)=Tout_JF_P,NOT(NETWORKDAYS.INTL(OFFSET(U$4,,-Sens),OFFSET(U$4,,-Sens),Chômés)))),IF(OR(U$4=Tout_JF_P,NOT(NETWORKDAYS.INTL(U$4,U$4,Chômés))),"*",Montant),
"")))))),"")</f>
        <v/>
      </c>
      <c r="V49" s="62" t="str">
        <f t="array" aca="1" ref="V49" ca="1">IFERROR(IF(V$4&lt;$D49,"",
IF(V$4&gt;La_Dernière_Opération,"",
IF(V$4=La_Dernière_Opération,Montant,
IF(V$4=$D49,IF(OR(V$4=Tout_JF_P,NOT(NETWORKDAYS.INTL(V$4,V$4,Chômés))),"*",Montant),
IF(_T_E=V$4,IF(OR(V$4=Tout_JF_P,NOT(NETWORKDAYS.INTL(V$4,V$4,Chômés))),"*",Montant),
IF(AND(OFFSET(V49,,-Sens)&lt;&gt;"",OR(OFFSET(V$4,,-Sens)=Tout_JF_P,NOT(NETWORKDAYS.INTL(OFFSET(V$4,,-Sens),OFFSET(V$4,,-Sens),Chômés)))),IF(OR(V$4=Tout_JF_P,NOT(NETWORKDAYS.INTL(V$4,V$4,Chômés))),"*",Montant),
"")))))),"")</f>
        <v/>
      </c>
      <c r="W49" s="62" t="str">
        <f t="array" aca="1" ref="W49" ca="1">IFERROR(IF(W$4&lt;$D49,"",
IF(W$4&gt;La_Dernière_Opération,"",
IF(W$4=La_Dernière_Opération,Montant,
IF(W$4=$D49,IF(OR(W$4=Tout_JF_P,NOT(NETWORKDAYS.INTL(W$4,W$4,Chômés))),"*",Montant),
IF(_T_E=W$4,IF(OR(W$4=Tout_JF_P,NOT(NETWORKDAYS.INTL(W$4,W$4,Chômés))),"*",Montant),
IF(AND(OFFSET(W49,,-Sens)&lt;&gt;"",OR(OFFSET(W$4,,-Sens)=Tout_JF_P,NOT(NETWORKDAYS.INTL(OFFSET(W$4,,-Sens),OFFSET(W$4,,-Sens),Chômés)))),IF(OR(W$4=Tout_JF_P,NOT(NETWORKDAYS.INTL(W$4,W$4,Chômés))),"*",Montant),
"")))))),"")</f>
        <v/>
      </c>
      <c r="X49" s="62" t="str">
        <f t="array" aca="1" ref="X49" ca="1">IFERROR(IF(X$4&lt;$D49,"",
IF(X$4&gt;La_Dernière_Opération,"",
IF(X$4=La_Dernière_Opération,Montant,
IF(X$4=$D49,IF(OR(X$4=Tout_JF_P,NOT(NETWORKDAYS.INTL(X$4,X$4,Chômés))),"*",Montant),
IF(_T_E=X$4,IF(OR(X$4=Tout_JF_P,NOT(NETWORKDAYS.INTL(X$4,X$4,Chômés))),"*",Montant),
IF(AND(OFFSET(X49,,-Sens)&lt;&gt;"",OR(OFFSET(X$4,,-Sens)=Tout_JF_P,NOT(NETWORKDAYS.INTL(OFFSET(X$4,,-Sens),OFFSET(X$4,,-Sens),Chômés)))),IF(OR(X$4=Tout_JF_P,NOT(NETWORKDAYS.INTL(X$4,X$4,Chômés))),"*",Montant),
"")))))),"")</f>
        <v/>
      </c>
      <c r="Y49" s="62" t="str">
        <f t="array" aca="1" ref="Y49" ca="1">IFERROR(IF(Y$4&lt;$D49,"",
IF(Y$4&gt;La_Dernière_Opération,"",
IF(Y$4=La_Dernière_Opération,Montant,
IF(Y$4=$D49,IF(OR(Y$4=Tout_JF_P,NOT(NETWORKDAYS.INTL(Y$4,Y$4,Chômés))),"*",Montant),
IF(_T_E=Y$4,IF(OR(Y$4=Tout_JF_P,NOT(NETWORKDAYS.INTL(Y$4,Y$4,Chômés))),"*",Montant),
IF(AND(OFFSET(Y49,,-Sens)&lt;&gt;"",OR(OFFSET(Y$4,,-Sens)=Tout_JF_P,NOT(NETWORKDAYS.INTL(OFFSET(Y$4,,-Sens),OFFSET(Y$4,,-Sens),Chômés)))),IF(OR(Y$4=Tout_JF_P,NOT(NETWORKDAYS.INTL(Y$4,Y$4,Chômés))),"*",Montant),
"")))))),"")</f>
        <v/>
      </c>
      <c r="Z49" s="62" t="str">
        <f t="array" aca="1" ref="Z49" ca="1">IFERROR(IF(Z$4&lt;$D49,"",
IF(Z$4&gt;La_Dernière_Opération,"",
IF(Z$4=La_Dernière_Opération,Montant,
IF(Z$4=$D49,IF(OR(Z$4=Tout_JF_P,NOT(NETWORKDAYS.INTL(Z$4,Z$4,Chômés))),"*",Montant),
IF(_T_E=Z$4,IF(OR(Z$4=Tout_JF_P,NOT(NETWORKDAYS.INTL(Z$4,Z$4,Chômés))),"*",Montant),
IF(AND(OFFSET(Z49,,-Sens)&lt;&gt;"",OR(OFFSET(Z$4,,-Sens)=Tout_JF_P,NOT(NETWORKDAYS.INTL(OFFSET(Z$4,,-Sens),OFFSET(Z$4,,-Sens),Chômés)))),IF(OR(Z$4=Tout_JF_P,NOT(NETWORKDAYS.INTL(Z$4,Z$4,Chômés))),"*",Montant),
"")))))),"")</f>
        <v/>
      </c>
      <c r="AA49" s="62" t="str">
        <f t="array" aca="1" ref="AA49" ca="1">IFERROR(IF(AA$4&lt;$D49,"",
IF(AA$4&gt;La_Dernière_Opération,"",
IF(AA$4=La_Dernière_Opération,Montant,
IF(AA$4=$D49,IF(OR(AA$4=Tout_JF_P,NOT(NETWORKDAYS.INTL(AA$4,AA$4,Chômés))),"*",Montant),
IF(_T_E=AA$4,IF(OR(AA$4=Tout_JF_P,NOT(NETWORKDAYS.INTL(AA$4,AA$4,Chômés))),"*",Montant),
IF(AND(OFFSET(AA49,,-Sens)&lt;&gt;"",OR(OFFSET(AA$4,,-Sens)=Tout_JF_P,NOT(NETWORKDAYS.INTL(OFFSET(AA$4,,-Sens),OFFSET(AA$4,,-Sens),Chômés)))),IF(OR(AA$4=Tout_JF_P,NOT(NETWORKDAYS.INTL(AA$4,AA$4,Chômés))),"*",Montant),
"")))))),"")</f>
        <v/>
      </c>
      <c r="AB49" s="62" t="str">
        <f t="array" aca="1" ref="AB49" ca="1">IFERROR(IF(AB$4&lt;$D49,"",
IF(AB$4&gt;La_Dernière_Opération,"",
IF(AB$4=La_Dernière_Opération,Montant,
IF(AB$4=$D49,IF(OR(AB$4=Tout_JF_P,NOT(NETWORKDAYS.INTL(AB$4,AB$4,Chômés))),"*",Montant),
IF(_T_E=AB$4,IF(OR(AB$4=Tout_JF_P,NOT(NETWORKDAYS.INTL(AB$4,AB$4,Chômés))),"*",Montant),
IF(AND(OFFSET(AB49,,-Sens)&lt;&gt;"",OR(OFFSET(AB$4,,-Sens)=Tout_JF_P,NOT(NETWORKDAYS.INTL(OFFSET(AB$4,,-Sens),OFFSET(AB$4,,-Sens),Chômés)))),IF(OR(AB$4=Tout_JF_P,NOT(NETWORKDAYS.INTL(AB$4,AB$4,Chômés))),"*",Montant),
"")))))),"")</f>
        <v/>
      </c>
      <c r="AC49" s="62" t="str">
        <f t="array" aca="1" ref="AC49" ca="1">IFERROR(IF(AC$4&lt;$D49,"",
IF(AC$4&gt;La_Dernière_Opération,"",
IF(AC$4=La_Dernière_Opération,Montant,
IF(AC$4=$D49,IF(OR(AC$4=Tout_JF_P,NOT(NETWORKDAYS.INTL(AC$4,AC$4,Chômés))),"*",Montant),
IF(_T_E=AC$4,IF(OR(AC$4=Tout_JF_P,NOT(NETWORKDAYS.INTL(AC$4,AC$4,Chômés))),"*",Montant),
IF(AND(OFFSET(AC49,,-Sens)&lt;&gt;"",OR(OFFSET(AC$4,,-Sens)=Tout_JF_P,NOT(NETWORKDAYS.INTL(OFFSET(AC$4,,-Sens),OFFSET(AC$4,,-Sens),Chômés)))),IF(OR(AC$4=Tout_JF_P,NOT(NETWORKDAYS.INTL(AC$4,AC$4,Chômés))),"*",Montant),
"")))))),"")</f>
        <v/>
      </c>
      <c r="AD49" s="62" t="str">
        <f t="array" aca="1" ref="AD49" ca="1">IFERROR(IF(AD$4&lt;$D49,"",
IF(AD$4&gt;La_Dernière_Opération,"",
IF(AD$4=La_Dernière_Opération,Montant,
IF(AD$4=$D49,IF(OR(AD$4=Tout_JF_P,NOT(NETWORKDAYS.INTL(AD$4,AD$4,Chômés))),"*",Montant),
IF(_T_E=AD$4,IF(OR(AD$4=Tout_JF_P,NOT(NETWORKDAYS.INTL(AD$4,AD$4,Chômés))),"*",Montant),
IF(AND(OFFSET(AD49,,-Sens)&lt;&gt;"",OR(OFFSET(AD$4,,-Sens)=Tout_JF_P,NOT(NETWORKDAYS.INTL(OFFSET(AD$4,,-Sens),OFFSET(AD$4,,-Sens),Chômés)))),IF(OR(AD$4=Tout_JF_P,NOT(NETWORKDAYS.INTL(AD$4,AD$4,Chômés))),"*",Montant),
"")))))),"")</f>
        <v/>
      </c>
      <c r="AE49" s="62" t="str">
        <f t="array" aca="1" ref="AE49" ca="1">IFERROR(IF(AE$4&lt;$D49,"",
IF(AE$4&gt;La_Dernière_Opération,"",
IF(AE$4=La_Dernière_Opération,Montant,
IF(AE$4=$D49,IF(OR(AE$4=Tout_JF_P,NOT(NETWORKDAYS.INTL(AE$4,AE$4,Chômés))),"*",Montant),
IF(_T_E=AE$4,IF(OR(AE$4=Tout_JF_P,NOT(NETWORKDAYS.INTL(AE$4,AE$4,Chômés))),"*",Montant),
IF(AND(OFFSET(AE49,,-Sens)&lt;&gt;"",OR(OFFSET(AE$4,,-Sens)=Tout_JF_P,NOT(NETWORKDAYS.INTL(OFFSET(AE$4,,-Sens),OFFSET(AE$4,,-Sens),Chômés)))),IF(OR(AE$4=Tout_JF_P,NOT(NETWORKDAYS.INTL(AE$4,AE$4,Chômés))),"*",Montant),
"")))))),"")</f>
        <v/>
      </c>
      <c r="AF49" s="62" t="str">
        <f t="array" aca="1" ref="AF49" ca="1">IFERROR(IF(AF$4&lt;$D49,"",
IF(AF$4&gt;La_Dernière_Opération,"",
IF(AF$4=La_Dernière_Opération,Montant,
IF(AF$4=$D49,IF(OR(AF$4=Tout_JF_P,NOT(NETWORKDAYS.INTL(AF$4,AF$4,Chômés))),"*",Montant),
IF(_T_E=AF$4,IF(OR(AF$4=Tout_JF_P,NOT(NETWORKDAYS.INTL(AF$4,AF$4,Chômés))),"*",Montant),
IF(AND(OFFSET(AF49,,-Sens)&lt;&gt;"",OR(OFFSET(AF$4,,-Sens)=Tout_JF_P,NOT(NETWORKDAYS.INTL(OFFSET(AF$4,,-Sens),OFFSET(AF$4,,-Sens),Chômés)))),IF(OR(AF$4=Tout_JF_P,NOT(NETWORKDAYS.INTL(AF$4,AF$4,Chômés))),"*",Montant),
"")))))),"")</f>
        <v/>
      </c>
      <c r="AG49" s="62" t="str">
        <f t="array" aca="1" ref="AG49" ca="1">IFERROR(IF(AG$4&lt;$D49,"",
IF(AG$4&gt;La_Dernière_Opération,"",
IF(AG$4=La_Dernière_Opération,Montant,
IF(AG$4=$D49,IF(OR(AG$4=Tout_JF_P,NOT(NETWORKDAYS.INTL(AG$4,AG$4,Chômés))),"*",Montant),
IF(_T_E=AG$4,IF(OR(AG$4=Tout_JF_P,NOT(NETWORKDAYS.INTL(AG$4,AG$4,Chômés))),"*",Montant),
IF(AND(OFFSET(AG49,,-Sens)&lt;&gt;"",OR(OFFSET(AG$4,,-Sens)=Tout_JF_P,NOT(NETWORKDAYS.INTL(OFFSET(AG$4,,-Sens),OFFSET(AG$4,,-Sens),Chômés)))),IF(OR(AG$4=Tout_JF_P,NOT(NETWORKDAYS.INTL(AG$4,AG$4,Chômés))),"*",Montant),
"")))))),"")</f>
        <v/>
      </c>
      <c r="AH49" s="62" t="str">
        <f t="array" aca="1" ref="AH49" ca="1">IFERROR(IF(AH$4&lt;$D49,"",
IF(AH$4&gt;La_Dernière_Opération,"",
IF(AH$4=La_Dernière_Opération,Montant,
IF(AH$4=$D49,IF(OR(AH$4=Tout_JF_P,NOT(NETWORKDAYS.INTL(AH$4,AH$4,Chômés))),"*",Montant),
IF(_T_E=AH$4,IF(OR(AH$4=Tout_JF_P,NOT(NETWORKDAYS.INTL(AH$4,AH$4,Chômés))),"*",Montant),
IF(AND(OFFSET(AH49,,-Sens)&lt;&gt;"",OR(OFFSET(AH$4,,-Sens)=Tout_JF_P,NOT(NETWORKDAYS.INTL(OFFSET(AH$4,,-Sens),OFFSET(AH$4,,-Sens),Chômés)))),IF(OR(AH$4=Tout_JF_P,NOT(NETWORKDAYS.INTL(AH$4,AH$4,Chômés))),"*",Montant),
"")))))),"")</f>
        <v/>
      </c>
      <c r="AI49" s="62" t="str">
        <f t="array" aca="1" ref="AI49" ca="1">IFERROR(IF(AI$4&lt;$D49,"",
IF(AI$4&gt;La_Dernière_Opération,"",
IF(AI$4=La_Dernière_Opération,Montant,
IF(AI$4=$D49,IF(OR(AI$4=Tout_JF_P,NOT(NETWORKDAYS.INTL(AI$4,AI$4,Chômés))),"*",Montant),
IF(_T_E=AI$4,IF(OR(AI$4=Tout_JF_P,NOT(NETWORKDAYS.INTL(AI$4,AI$4,Chômés))),"*",Montant),
IF(AND(OFFSET(AI49,,-Sens)&lt;&gt;"",OR(OFFSET(AI$4,,-Sens)=Tout_JF_P,NOT(NETWORKDAYS.INTL(OFFSET(AI$4,,-Sens),OFFSET(AI$4,,-Sens),Chômés)))),IF(OR(AI$4=Tout_JF_P,NOT(NETWORKDAYS.INTL(AI$4,AI$4,Chômés))),"*",Montant),
"")))))),"")</f>
        <v/>
      </c>
      <c r="AJ49" s="62" t="str">
        <f t="array" aca="1" ref="AJ49" ca="1">IFERROR(IF(AJ$4&lt;$D49,"",
IF(AJ$4&gt;La_Dernière_Opération,"",
IF(AJ$4=La_Dernière_Opération,Montant,
IF(AJ$4=$D49,IF(OR(AJ$4=Tout_JF_P,NOT(NETWORKDAYS.INTL(AJ$4,AJ$4,Chômés))),"*",Montant),
IF(_T_E=AJ$4,IF(OR(AJ$4=Tout_JF_P,NOT(NETWORKDAYS.INTL(AJ$4,AJ$4,Chômés))),"*",Montant),
IF(AND(OFFSET(AJ49,,-Sens)&lt;&gt;"",OR(OFFSET(AJ$4,,-Sens)=Tout_JF_P,NOT(NETWORKDAYS.INTL(OFFSET(AJ$4,,-Sens),OFFSET(AJ$4,,-Sens),Chômés)))),IF(OR(AJ$4=Tout_JF_P,NOT(NETWORKDAYS.INTL(AJ$4,AJ$4,Chômés))),"*",Montant),
"")))))),"")</f>
        <v/>
      </c>
      <c r="AK49" s="62" t="str">
        <f t="array" aca="1" ref="AK49" ca="1">IFERROR(IF(AK$4&lt;$D49,"",
IF(AK$4&gt;La_Dernière_Opération,"",
IF(AK$4=La_Dernière_Opération,Montant,
IF(AK$4=$D49,IF(OR(AK$4=Tout_JF_P,NOT(NETWORKDAYS.INTL(AK$4,AK$4,Chômés))),"*",Montant),
IF(_T_E=AK$4,IF(OR(AK$4=Tout_JF_P,NOT(NETWORKDAYS.INTL(AK$4,AK$4,Chômés))),"*",Montant),
IF(AND(OFFSET(AK49,,-Sens)&lt;&gt;"",OR(OFFSET(AK$4,,-Sens)=Tout_JF_P,NOT(NETWORKDAYS.INTL(OFFSET(AK$4,,-Sens),OFFSET(AK$4,,-Sens),Chômés)))),IF(OR(AK$4=Tout_JF_P,NOT(NETWORKDAYS.INTL(AK$4,AK$4,Chômés))),"*",Montant),
"")))))),"")</f>
        <v/>
      </c>
      <c r="AL49" s="62" t="str">
        <f t="array" aca="1" ref="AL49" ca="1">IFERROR(IF(AL$4&lt;$D49,"",
IF(AL$4&gt;La_Dernière_Opération,"",
IF(AL$4=La_Dernière_Opération,Montant,
IF(AL$4=$D49,IF(OR(AL$4=Tout_JF_P,NOT(NETWORKDAYS.INTL(AL$4,AL$4,Chômés))),"*",Montant),
IF(_T_E=AL$4,IF(OR(AL$4=Tout_JF_P,NOT(NETWORKDAYS.INTL(AL$4,AL$4,Chômés))),"*",Montant),
IF(AND(OFFSET(AL49,,-Sens)&lt;&gt;"",OR(OFFSET(AL$4,,-Sens)=Tout_JF_P,NOT(NETWORKDAYS.INTL(OFFSET(AL$4,,-Sens),OFFSET(AL$4,,-Sens),Chômés)))),IF(OR(AL$4=Tout_JF_P,NOT(NETWORKDAYS.INTL(AL$4,AL$4,Chômés))),"*",Montant),
"")))))),"")</f>
        <v/>
      </c>
      <c r="AM49" s="62" t="str">
        <f t="array" aca="1" ref="AM49" ca="1">IFERROR(IF(AM$4&lt;$D49,"",
IF(AM$4&gt;La_Dernière_Opération,"",
IF(AM$4=La_Dernière_Opération,Montant,
IF(AM$4=$D49,IF(OR(AM$4=Tout_JF_P,NOT(NETWORKDAYS.INTL(AM$4,AM$4,Chômés))),"*",Montant),
IF(_T_E=AM$4,IF(OR(AM$4=Tout_JF_P,NOT(NETWORKDAYS.INTL(AM$4,AM$4,Chômés))),"*",Montant),
IF(AND(OFFSET(AM49,,-Sens)&lt;&gt;"",OR(OFFSET(AM$4,,-Sens)=Tout_JF_P,NOT(NETWORKDAYS.INTL(OFFSET(AM$4,,-Sens),OFFSET(AM$4,,-Sens),Chômés)))),IF(OR(AM$4=Tout_JF_P,NOT(NETWORKDAYS.INTL(AM$4,AM$4,Chômés))),"*",Montant),
"")))))),"")</f>
        <v/>
      </c>
      <c r="AN49" s="62" t="str">
        <f t="array" aca="1" ref="AN49" ca="1">IFERROR(IF(AN$4&lt;$D49,"",
IF(AN$4&gt;La_Dernière_Opération,"",
IF(AN$4=La_Dernière_Opération,Montant,
IF(AN$4=$D49,IF(OR(AN$4=Tout_JF_P,NOT(NETWORKDAYS.INTL(AN$4,AN$4,Chômés))),"*",Montant),
IF(_T_E=AN$4,IF(OR(AN$4=Tout_JF_P,NOT(NETWORKDAYS.INTL(AN$4,AN$4,Chômés))),"*",Montant),
IF(AND(OFFSET(AN49,,-Sens)&lt;&gt;"",OR(OFFSET(AN$4,,-Sens)=Tout_JF_P,NOT(NETWORKDAYS.INTL(OFFSET(AN$4,,-Sens),OFFSET(AN$4,,-Sens),Chômés)))),IF(OR(AN$4=Tout_JF_P,NOT(NETWORKDAYS.INTL(AN$4,AN$4,Chômés))),"*",Montant),
"")))))),"")</f>
        <v/>
      </c>
      <c r="AO49" s="62" t="str">
        <f t="array" aca="1" ref="AO49" ca="1">IFERROR(IF(AO$4&lt;$D49,"",
IF(AO$4&gt;La_Dernière_Opération,"",
IF(AO$4=La_Dernière_Opération,Montant,
IF(AO$4=$D49,IF(OR(AO$4=Tout_JF_P,NOT(NETWORKDAYS.INTL(AO$4,AO$4,Chômés))),"*",Montant),
IF(_T_E=AO$4,IF(OR(AO$4=Tout_JF_P,NOT(NETWORKDAYS.INTL(AO$4,AO$4,Chômés))),"*",Montant),
IF(AND(OFFSET(AO49,,-Sens)&lt;&gt;"",OR(OFFSET(AO$4,,-Sens)=Tout_JF_P,NOT(NETWORKDAYS.INTL(OFFSET(AO$4,,-Sens),OFFSET(AO$4,,-Sens),Chômés)))),IF(OR(AO$4=Tout_JF_P,NOT(NETWORKDAYS.INTL(AO$4,AO$4,Chômés))),"*",Montant),
"")))))),"")</f>
        <v/>
      </c>
      <c r="AP49" s="62" t="str">
        <f t="array" aca="1" ref="AP49" ca="1">IFERROR(IF(AP$4&lt;$D49,"",
IF(AP$4&gt;La_Dernière_Opération,"",
IF(AP$4=La_Dernière_Opération,Montant,
IF(AP$4=$D49,IF(OR(AP$4=Tout_JF_P,NOT(NETWORKDAYS.INTL(AP$4,AP$4,Chômés))),"*",Montant),
IF(_T_E=AP$4,IF(OR(AP$4=Tout_JF_P,NOT(NETWORKDAYS.INTL(AP$4,AP$4,Chômés))),"*",Montant),
IF(AND(OFFSET(AP49,,-Sens)&lt;&gt;"",OR(OFFSET(AP$4,,-Sens)=Tout_JF_P,NOT(NETWORKDAYS.INTL(OFFSET(AP$4,,-Sens),OFFSET(AP$4,,-Sens),Chômés)))),IF(OR(AP$4=Tout_JF_P,NOT(NETWORKDAYS.INTL(AP$4,AP$4,Chômés))),"*",Montant),
"")))))),"")</f>
        <v/>
      </c>
      <c r="AQ49" s="62" t="str">
        <f t="array" aca="1" ref="AQ49" ca="1">IFERROR(IF(AQ$4&lt;$D49,"",
IF(AQ$4&gt;La_Dernière_Opération,"",
IF(AQ$4=La_Dernière_Opération,Montant,
IF(AQ$4=$D49,IF(OR(AQ$4=Tout_JF_P,NOT(NETWORKDAYS.INTL(AQ$4,AQ$4,Chômés))),"*",Montant),
IF(_T_E=AQ$4,IF(OR(AQ$4=Tout_JF_P,NOT(NETWORKDAYS.INTL(AQ$4,AQ$4,Chômés))),"*",Montant),
IF(AND(OFFSET(AQ49,,-Sens)&lt;&gt;"",OR(OFFSET(AQ$4,,-Sens)=Tout_JF_P,NOT(NETWORKDAYS.INTL(OFFSET(AQ$4,,-Sens),OFFSET(AQ$4,,-Sens),Chômés)))),IF(OR(AQ$4=Tout_JF_P,NOT(NETWORKDAYS.INTL(AQ$4,AQ$4,Chômés))),"*",Montant),
"")))))),"")</f>
        <v/>
      </c>
      <c r="AR49" s="62" t="str">
        <f t="array" aca="1" ref="AR49" ca="1">IFERROR(IF(AR$4&lt;$D49,"",
IF(AR$4&gt;La_Dernière_Opération,"",
IF(AR$4=La_Dernière_Opération,Montant,
IF(AR$4=$D49,IF(OR(AR$4=Tout_JF_P,NOT(NETWORKDAYS.INTL(AR$4,AR$4,Chômés))),"*",Montant),
IF(_T_E=AR$4,IF(OR(AR$4=Tout_JF_P,NOT(NETWORKDAYS.INTL(AR$4,AR$4,Chômés))),"*",Montant),
IF(AND(OFFSET(AR49,,-Sens)&lt;&gt;"",OR(OFFSET(AR$4,,-Sens)=Tout_JF_P,NOT(NETWORKDAYS.INTL(OFFSET(AR$4,,-Sens),OFFSET(AR$4,,-Sens),Chômés)))),IF(OR(AR$4=Tout_JF_P,NOT(NETWORKDAYS.INTL(AR$4,AR$4,Chômés))),"*",Montant),
"")))))),"")</f>
        <v/>
      </c>
      <c r="AS49" s="62" t="str">
        <f t="array" aca="1" ref="AS49" ca="1">IFERROR(IF(AS$4&lt;$D49,"",
IF(AS$4&gt;La_Dernière_Opération,"",
IF(AS$4=La_Dernière_Opération,Montant,
IF(AS$4=$D49,IF(OR(AS$4=Tout_JF_P,NOT(NETWORKDAYS.INTL(AS$4,AS$4,Chômés))),"*",Montant),
IF(_T_E=AS$4,IF(OR(AS$4=Tout_JF_P,NOT(NETWORKDAYS.INTL(AS$4,AS$4,Chômés))),"*",Montant),
IF(AND(OFFSET(AS49,,-Sens)&lt;&gt;"",OR(OFFSET(AS$4,,-Sens)=Tout_JF_P,NOT(NETWORKDAYS.INTL(OFFSET(AS$4,,-Sens),OFFSET(AS$4,,-Sens),Chômés)))),IF(OR(AS$4=Tout_JF_P,NOT(NETWORKDAYS.INTL(AS$4,AS$4,Chômés))),"*",Montant),
"")))))),"")</f>
        <v/>
      </c>
      <c r="AT49" s="62" t="str">
        <f t="array" aca="1" ref="AT49" ca="1">IFERROR(IF(AT$4&lt;$D49,"",
IF(AT$4&gt;La_Dernière_Opération,"",
IF(AT$4=La_Dernière_Opération,Montant,
IF(AT$4=$D49,IF(OR(AT$4=Tout_JF_P,NOT(NETWORKDAYS.INTL(AT$4,AT$4,Chômés))),"*",Montant),
IF(_T_E=AT$4,IF(OR(AT$4=Tout_JF_P,NOT(NETWORKDAYS.INTL(AT$4,AT$4,Chômés))),"*",Montant),
IF(AND(OFFSET(AT49,,-Sens)&lt;&gt;"",OR(OFFSET(AT$4,,-Sens)=Tout_JF_P,NOT(NETWORKDAYS.INTL(OFFSET(AT$4,,-Sens),OFFSET(AT$4,,-Sens),Chômés)))),IF(OR(AT$4=Tout_JF_P,NOT(NETWORKDAYS.INTL(AT$4,AT$4,Chômés))),"*",Montant),
"")))))),"")</f>
        <v/>
      </c>
      <c r="AU49" s="62" t="str">
        <f t="array" aca="1" ref="AU49" ca="1">IFERROR(IF(AU$4&lt;$D49,"",
IF(AU$4&gt;La_Dernière_Opération,"",
IF(AU$4=La_Dernière_Opération,Montant,
IF(AU$4=$D49,IF(OR(AU$4=Tout_JF_P,NOT(NETWORKDAYS.INTL(AU$4,AU$4,Chômés))),"*",Montant),
IF(_T_E=AU$4,IF(OR(AU$4=Tout_JF_P,NOT(NETWORKDAYS.INTL(AU$4,AU$4,Chômés))),"*",Montant),
IF(AND(OFFSET(AU49,,-Sens)&lt;&gt;"",OR(OFFSET(AU$4,,-Sens)=Tout_JF_P,NOT(NETWORKDAYS.INTL(OFFSET(AU$4,,-Sens),OFFSET(AU$4,,-Sens),Chômés)))),IF(OR(AU$4=Tout_JF_P,NOT(NETWORKDAYS.INTL(AU$4,AU$4,Chômés))),"*",Montant),
"")))))),"")</f>
        <v/>
      </c>
      <c r="AV49" s="62" t="str">
        <f t="array" aca="1" ref="AV49" ca="1">IFERROR(IF(AV$4&lt;$D49,"",
IF(AV$4&gt;La_Dernière_Opération,"",
IF(AV$4=La_Dernière_Opération,Montant,
IF(AV$4=$D49,IF(OR(AV$4=Tout_JF_P,NOT(NETWORKDAYS.INTL(AV$4,AV$4,Chômés))),"*",Montant),
IF(_T_E=AV$4,IF(OR(AV$4=Tout_JF_P,NOT(NETWORKDAYS.INTL(AV$4,AV$4,Chômés))),"*",Montant),
IF(AND(OFFSET(AV49,,-Sens)&lt;&gt;"",OR(OFFSET(AV$4,,-Sens)=Tout_JF_P,NOT(NETWORKDAYS.INTL(OFFSET(AV$4,,-Sens),OFFSET(AV$4,,-Sens),Chômés)))),IF(OR(AV$4=Tout_JF_P,NOT(NETWORKDAYS.INTL(AV$4,AV$4,Chômés))),"*",Montant),
"")))))),"")</f>
        <v/>
      </c>
      <c r="AW49" s="62" t="str">
        <f t="array" aca="1" ref="AW49" ca="1">IFERROR(IF(AW$4&lt;$D49,"",
IF(AW$4&gt;La_Dernière_Opération,"",
IF(AW$4=La_Dernière_Opération,Montant,
IF(AW$4=$D49,IF(OR(AW$4=Tout_JF_P,NOT(NETWORKDAYS.INTL(AW$4,AW$4,Chômés))),"*",Montant),
IF(_T_E=AW$4,IF(OR(AW$4=Tout_JF_P,NOT(NETWORKDAYS.INTL(AW$4,AW$4,Chômés))),"*",Montant),
IF(AND(OFFSET(AW49,,-Sens)&lt;&gt;"",OR(OFFSET(AW$4,,-Sens)=Tout_JF_P,NOT(NETWORKDAYS.INTL(OFFSET(AW$4,,-Sens),OFFSET(AW$4,,-Sens),Chômés)))),IF(OR(AW$4=Tout_JF_P,NOT(NETWORKDAYS.INTL(AW$4,AW$4,Chômés))),"*",Montant),
"")))))),"")</f>
        <v/>
      </c>
      <c r="AX49" s="62" t="str">
        <f t="array" aca="1" ref="AX49" ca="1">IFERROR(IF(AX$4&lt;$D49,"",
IF(AX$4&gt;La_Dernière_Opération,"",
IF(AX$4=La_Dernière_Opération,Montant,
IF(AX$4=$D49,IF(OR(AX$4=Tout_JF_P,NOT(NETWORKDAYS.INTL(AX$4,AX$4,Chômés))),"*",Montant),
IF(_T_E=AX$4,IF(OR(AX$4=Tout_JF_P,NOT(NETWORKDAYS.INTL(AX$4,AX$4,Chômés))),"*",Montant),
IF(AND(OFFSET(AX49,,-Sens)&lt;&gt;"",OR(OFFSET(AX$4,,-Sens)=Tout_JF_P,NOT(NETWORKDAYS.INTL(OFFSET(AX$4,,-Sens),OFFSET(AX$4,,-Sens),Chômés)))),IF(OR(AX$4=Tout_JF_P,NOT(NETWORKDAYS.INTL(AX$4,AX$4,Chômés))),"*",Montant),
"")))))),"")</f>
        <v/>
      </c>
    </row>
    <row r="50" spans="1:50" ht="26.25" x14ac:dyDescent="0.25">
      <c r="A50" s="63" t="s">
        <v>157</v>
      </c>
      <c r="B50" s="44" t="s">
        <v>168</v>
      </c>
      <c r="C50" s="35"/>
      <c r="D50" s="56">
        <v>43895</v>
      </c>
      <c r="E50" s="30" t="s">
        <v>54</v>
      </c>
      <c r="F50" s="30">
        <v>10000</v>
      </c>
      <c r="G50" s="35"/>
      <c r="H50" s="56">
        <f t="array" aca="1" ref="H50" ca="1">IF(OR($D50=Fériés,$D50=Ponts,NOT(NETWORKDAYS.INTL($D50,$D50,Chômés))),"Erreur de",IF($D50="","Absence de",IFERROR(
IF($I50="Terminé","Opération",
IF(TODAY()&lt;=$D50,$D50,
IF($I50&lt;WORKDAY.INTL(Prochaine_Echéance,IF(OR(WORKDAY.INTL(Prochaine_Echéance,0,Chômés,Tout_JF_P)=Tout_JF_P),1,0)*Sens,Chômés,Tout_JF_P),
$I50,
WORKDAY.INTL(Prochaine_Echéance,IF(OR(WORKDAY.INTL(Prochaine_Echéance,0,Chômés,Tout_JF_P)=Tout_JF_P),1,0)*Sens,Chômés,Tout_JF_P))
)),
IF($D50="","Absence de","Erreur de"))))</f>
        <v>43895</v>
      </c>
      <c r="I50" s="60" t="str">
        <f t="array" aca="1" ref="I50" ca="1">IF(OR($D50=Fériés,$D50=Ponts,NOT(NETWORKDAYS.INTL($D50,$D50,Chômés))),"date de début",IFERROR(
IF(La_Dernière_Opération&gt;EDATE($D50,100),"Perpétuel",
IF(La_Dernière_Opération&lt;TODAY(),"Terminé",La_Dernière_Opération)),IF(AND(ISNUMBER($D50),$E50=""),"périodicité","date de début")))</f>
        <v>Perpétuel</v>
      </c>
      <c r="J50" s="40" t="str">
        <f t="array" aca="1" ref="J50" ca="1">IFERROR(IF(J$4&lt;$D50,"",
IF(J$4&gt;La_Dernière_Opération,"",
IF(J$4=La_Dernière_Opération,Montant,
IF(J$4=$D50,IF(OR(J$4=Tout_JF_P,NOT(NETWORKDAYS.INTL(J$4,J$4,Chômés))),"*",Montant),
IF(_T_E=J$4,IF(OR(J$4=Tout_JF_P,NOT(NETWORKDAYS.INTL(J$4,J$4,Chômés))),"*",Montant),
IF(AND(OFFSET(J50,,-Sens)&lt;&gt;"",OR(OFFSET(J$4,,-Sens)=Tout_JF_P,NOT(NETWORKDAYS.INTL(OFFSET(J$4,,-Sens),OFFSET(J$4,,-Sens),Chômés)))),IF(OR(J$4=Tout_JF_P,NOT(NETWORKDAYS.INTL(J$4,J$4,Chômés))),"*",Montant),
"")))))),"")</f>
        <v/>
      </c>
      <c r="K50" s="40" t="str">
        <f t="array" aca="1" ref="K50" ca="1">IFERROR(IF(K$4&lt;$D50,"",
IF(K$4&gt;La_Dernière_Opération,"",
IF(K$4=La_Dernière_Opération,Montant,
IF(K$4=$D50,IF(OR(K$4=Tout_JF_P,NOT(NETWORKDAYS.INTL(K$4,K$4,Chômés))),"*",Montant),
IF(_T_E=K$4,IF(OR(K$4=Tout_JF_P,NOT(NETWORKDAYS.INTL(K$4,K$4,Chômés))),"*",Montant),
IF(AND(OFFSET(K50,,-Sens)&lt;&gt;"",OR(OFFSET(K$4,,-Sens)=Tout_JF_P,NOT(NETWORKDAYS.INTL(OFFSET(K$4,,-Sens),OFFSET(K$4,,-Sens),Chômés)))),IF(OR(K$4=Tout_JF_P,NOT(NETWORKDAYS.INTL(K$4,K$4,Chômés))),"*",Montant),
"")))))),"")</f>
        <v/>
      </c>
      <c r="L50" s="40" t="str">
        <f t="array" aca="1" ref="L50" ca="1">IFERROR(IF(L$4&lt;$D50,"",
IF(L$4&gt;La_Dernière_Opération,"",
IF(L$4=La_Dernière_Opération,Montant,
IF(L$4=$D50,IF(OR(L$4=Tout_JF_P,NOT(NETWORKDAYS.INTL(L$4,L$4,Chômés))),"*",Montant),
IF(_T_E=L$4,IF(OR(L$4=Tout_JF_P,NOT(NETWORKDAYS.INTL(L$4,L$4,Chômés))),"*",Montant),
IF(AND(OFFSET(L50,,-Sens)&lt;&gt;"",OR(OFFSET(L$4,,-Sens)=Tout_JF_P,NOT(NETWORKDAYS.INTL(OFFSET(L$4,,-Sens),OFFSET(L$4,,-Sens),Chômés)))),IF(OR(L$4=Tout_JF_P,NOT(NETWORKDAYS.INTL(L$4,L$4,Chômés))),"*",Montant),
"")))))),"")</f>
        <v/>
      </c>
      <c r="M50" s="40" t="str">
        <f t="array" aca="1" ref="M50" ca="1">IFERROR(IF(M$4&lt;$D50,"",
IF(M$4&gt;La_Dernière_Opération,"",
IF(M$4=La_Dernière_Opération,Montant,
IF(M$4=$D50,IF(OR(M$4=Tout_JF_P,NOT(NETWORKDAYS.INTL(M$4,M$4,Chômés))),"*",Montant),
IF(_T_E=M$4,IF(OR(M$4=Tout_JF_P,NOT(NETWORKDAYS.INTL(M$4,M$4,Chômés))),"*",Montant),
IF(AND(OFFSET(M50,,-Sens)&lt;&gt;"",OR(OFFSET(M$4,,-Sens)=Tout_JF_P,NOT(NETWORKDAYS.INTL(OFFSET(M$4,,-Sens),OFFSET(M$4,,-Sens),Chômés)))),IF(OR(M$4=Tout_JF_P,NOT(NETWORKDAYS.INTL(M$4,M$4,Chômés))),"*",Montant),
"")))))),"")</f>
        <v/>
      </c>
      <c r="N50" s="40" t="str">
        <f t="array" aca="1" ref="N50" ca="1">IFERROR(IF(N$4&lt;$D50,"",
IF(N$4&gt;La_Dernière_Opération,"",
IF(N$4=La_Dernière_Opération,Montant,
IF(N$4=$D50,IF(OR(N$4=Tout_JF_P,NOT(NETWORKDAYS.INTL(N$4,N$4,Chômés))),"*",Montant),
IF(_T_E=N$4,IF(OR(N$4=Tout_JF_P,NOT(NETWORKDAYS.INTL(N$4,N$4,Chômés))),"*",Montant),
IF(AND(OFFSET(N50,,-Sens)&lt;&gt;"",OR(OFFSET(N$4,,-Sens)=Tout_JF_P,NOT(NETWORKDAYS.INTL(OFFSET(N$4,,-Sens),OFFSET(N$4,,-Sens),Chômés)))),IF(OR(N$4=Tout_JF_P,NOT(NETWORKDAYS.INTL(N$4,N$4,Chômés))),"*",Montant),
"")))))),"")</f>
        <v/>
      </c>
      <c r="O50" s="40" t="str">
        <f t="array" aca="1" ref="O50" ca="1">IFERROR(IF(O$4&lt;$D50,"",
IF(O$4&gt;La_Dernière_Opération,"",
IF(O$4=La_Dernière_Opération,Montant,
IF(O$4=$D50,IF(OR(O$4=Tout_JF_P,NOT(NETWORKDAYS.INTL(O$4,O$4,Chômés))),"*",Montant),
IF(_T_E=O$4,IF(OR(O$4=Tout_JF_P,NOT(NETWORKDAYS.INTL(O$4,O$4,Chômés))),"*",Montant),
IF(AND(OFFSET(O50,,-Sens)&lt;&gt;"",OR(OFFSET(O$4,,-Sens)=Tout_JF_P,NOT(NETWORKDAYS.INTL(OFFSET(O$4,,-Sens),OFFSET(O$4,,-Sens),Chômés)))),IF(OR(O$4=Tout_JF_P,NOT(NETWORKDAYS.INTL(O$4,O$4,Chômés))),"*",Montant),
"")))))),"")</f>
        <v/>
      </c>
      <c r="P50" s="40" t="str">
        <f t="array" aca="1" ref="P50" ca="1">IFERROR(IF(P$4&lt;$D50,"",
IF(P$4&gt;La_Dernière_Opération,"",
IF(P$4=La_Dernière_Opération,Montant,
IF(P$4=$D50,IF(OR(P$4=Tout_JF_P,NOT(NETWORKDAYS.INTL(P$4,P$4,Chômés))),"*",Montant),
IF(_T_E=P$4,IF(OR(P$4=Tout_JF_P,NOT(NETWORKDAYS.INTL(P$4,P$4,Chômés))),"*",Montant),
IF(AND(OFFSET(P50,,-Sens)&lt;&gt;"",OR(OFFSET(P$4,,-Sens)=Tout_JF_P,NOT(NETWORKDAYS.INTL(OFFSET(P$4,,-Sens),OFFSET(P$4,,-Sens),Chômés)))),IF(OR(P$4=Tout_JF_P,NOT(NETWORKDAYS.INTL(P$4,P$4,Chômés))),"*",Montant),
"")))))),"")</f>
        <v/>
      </c>
      <c r="Q50" s="40" t="str">
        <f t="array" aca="1" ref="Q50" ca="1">IFERROR(IF(Q$4&lt;$D50,"",
IF(Q$4&gt;La_Dernière_Opération,"",
IF(Q$4=La_Dernière_Opération,Montant,
IF(Q$4=$D50,IF(OR(Q$4=Tout_JF_P,NOT(NETWORKDAYS.INTL(Q$4,Q$4,Chômés))),"*",Montant),
IF(_T_E=Q$4,IF(OR(Q$4=Tout_JF_P,NOT(NETWORKDAYS.INTL(Q$4,Q$4,Chômés))),"*",Montant),
IF(AND(OFFSET(Q50,,-Sens)&lt;&gt;"",OR(OFFSET(Q$4,,-Sens)=Tout_JF_P,NOT(NETWORKDAYS.INTL(OFFSET(Q$4,,-Sens),OFFSET(Q$4,,-Sens),Chômés)))),IF(OR(Q$4=Tout_JF_P,NOT(NETWORKDAYS.INTL(Q$4,Q$4,Chômés))),"*",Montant),
"")))))),"")</f>
        <v/>
      </c>
      <c r="R50" s="62" t="str">
        <f t="array" aca="1" ref="R50" ca="1">IFERROR(IF(R$4&lt;$D50,"",
IF(R$4&gt;La_Dernière_Opération,"",
IF(R$4=La_Dernière_Opération,Montant,
IF(R$4=$D50,IF(OR(R$4=Tout_JF_P,NOT(NETWORKDAYS.INTL(R$4,R$4,Chômés))),"*",Montant),
IF(_T_E=R$4,IF(OR(R$4=Tout_JF_P,NOT(NETWORKDAYS.INTL(R$4,R$4,Chômés))),"*",Montant),
IF(AND(OFFSET(R50,,-Sens)&lt;&gt;"",OR(OFFSET(R$4,,-Sens)=Tout_JF_P,NOT(NETWORKDAYS.INTL(OFFSET(R$4,,-Sens),OFFSET(R$4,,-Sens),Chômés)))),IF(OR(R$4=Tout_JF_P,NOT(NETWORKDAYS.INTL(R$4,R$4,Chômés))),"*",Montant),
"")))))),"")</f>
        <v/>
      </c>
      <c r="S50" s="62" t="str">
        <f t="array" aca="1" ref="S50" ca="1">IFERROR(IF(S$4&lt;$D50,"",
IF(S$4&gt;La_Dernière_Opération,"",
IF(S$4=La_Dernière_Opération,Montant,
IF(S$4=$D50,IF(OR(S$4=Tout_JF_P,NOT(NETWORKDAYS.INTL(S$4,S$4,Chômés))),"*",Montant),
IF(_T_E=S$4,IF(OR(S$4=Tout_JF_P,NOT(NETWORKDAYS.INTL(S$4,S$4,Chômés))),"*",Montant),
IF(AND(OFFSET(S50,,-Sens)&lt;&gt;"",OR(OFFSET(S$4,,-Sens)=Tout_JF_P,NOT(NETWORKDAYS.INTL(OFFSET(S$4,,-Sens),OFFSET(S$4,,-Sens),Chômés)))),IF(OR(S$4=Tout_JF_P,NOT(NETWORKDAYS.INTL(S$4,S$4,Chômés))),"*",Montant),
"")))))),"")</f>
        <v/>
      </c>
      <c r="T50" s="62" t="str">
        <f t="array" aca="1" ref="T50" ca="1">IFERROR(IF(T$4&lt;$D50,"",
IF(T$4&gt;La_Dernière_Opération,"",
IF(T$4=La_Dernière_Opération,Montant,
IF(T$4=$D50,IF(OR(T$4=Tout_JF_P,NOT(NETWORKDAYS.INTL(T$4,T$4,Chômés))),"*",Montant),
IF(_T_E=T$4,IF(OR(T$4=Tout_JF_P,NOT(NETWORKDAYS.INTL(T$4,T$4,Chômés))),"*",Montant),
IF(AND(OFFSET(T50,,-Sens)&lt;&gt;"",OR(OFFSET(T$4,,-Sens)=Tout_JF_P,NOT(NETWORKDAYS.INTL(OFFSET(T$4,,-Sens),OFFSET(T$4,,-Sens),Chômés)))),IF(OR(T$4=Tout_JF_P,NOT(NETWORKDAYS.INTL(T$4,T$4,Chômés))),"*",Montant),
"")))))),"")</f>
        <v/>
      </c>
      <c r="U50" s="62" t="str">
        <f t="array" aca="1" ref="U50" ca="1">IFERROR(IF(U$4&lt;$D50,"",
IF(U$4&gt;La_Dernière_Opération,"",
IF(U$4=La_Dernière_Opération,Montant,
IF(U$4=$D50,IF(OR(U$4=Tout_JF_P,NOT(NETWORKDAYS.INTL(U$4,U$4,Chômés))),"*",Montant),
IF(_T_E=U$4,IF(OR(U$4=Tout_JF_P,NOT(NETWORKDAYS.INTL(U$4,U$4,Chômés))),"*",Montant),
IF(AND(OFFSET(U50,,-Sens)&lt;&gt;"",OR(OFFSET(U$4,,-Sens)=Tout_JF_P,NOT(NETWORKDAYS.INTL(OFFSET(U$4,,-Sens),OFFSET(U$4,,-Sens),Chômés)))),IF(OR(U$4=Tout_JF_P,NOT(NETWORKDAYS.INTL(U$4,U$4,Chômés))),"*",Montant),
"")))))),"")</f>
        <v/>
      </c>
      <c r="V50" s="62" t="str">
        <f t="array" aca="1" ref="V50" ca="1">IFERROR(IF(V$4&lt;$D50,"",
IF(V$4&gt;La_Dernière_Opération,"",
IF(V$4=La_Dernière_Opération,Montant,
IF(V$4=$D50,IF(OR(V$4=Tout_JF_P,NOT(NETWORKDAYS.INTL(V$4,V$4,Chômés))),"*",Montant),
IF(_T_E=V$4,IF(OR(V$4=Tout_JF_P,NOT(NETWORKDAYS.INTL(V$4,V$4,Chômés))),"*",Montant),
IF(AND(OFFSET(V50,,-Sens)&lt;&gt;"",OR(OFFSET(V$4,,-Sens)=Tout_JF_P,NOT(NETWORKDAYS.INTL(OFFSET(V$4,,-Sens),OFFSET(V$4,,-Sens),Chômés)))),IF(OR(V$4=Tout_JF_P,NOT(NETWORKDAYS.INTL(V$4,V$4,Chômés))),"*",Montant),
"")))))),"")</f>
        <v/>
      </c>
      <c r="W50" s="62" t="str">
        <f t="array" aca="1" ref="W50" ca="1">IFERROR(IF(W$4&lt;$D50,"",
IF(W$4&gt;La_Dernière_Opération,"",
IF(W$4=La_Dernière_Opération,Montant,
IF(W$4=$D50,IF(OR(W$4=Tout_JF_P,NOT(NETWORKDAYS.INTL(W$4,W$4,Chômés))),"*",Montant),
IF(_T_E=W$4,IF(OR(W$4=Tout_JF_P,NOT(NETWORKDAYS.INTL(W$4,W$4,Chômés))),"*",Montant),
IF(AND(OFFSET(W50,,-Sens)&lt;&gt;"",OR(OFFSET(W$4,,-Sens)=Tout_JF_P,NOT(NETWORKDAYS.INTL(OFFSET(W$4,,-Sens),OFFSET(W$4,,-Sens),Chômés)))),IF(OR(W$4=Tout_JF_P,NOT(NETWORKDAYS.INTL(W$4,W$4,Chômés))),"*",Montant),
"")))))),"")</f>
        <v/>
      </c>
      <c r="X50" s="62" t="str">
        <f t="array" aca="1" ref="X50" ca="1">IFERROR(IF(X$4&lt;$D50,"",
IF(X$4&gt;La_Dernière_Opération,"",
IF(X$4=La_Dernière_Opération,Montant,
IF(X$4=$D50,IF(OR(X$4=Tout_JF_P,NOT(NETWORKDAYS.INTL(X$4,X$4,Chômés))),"*",Montant),
IF(_T_E=X$4,IF(OR(X$4=Tout_JF_P,NOT(NETWORKDAYS.INTL(X$4,X$4,Chômés))),"*",Montant),
IF(AND(OFFSET(X50,,-Sens)&lt;&gt;"",OR(OFFSET(X$4,,-Sens)=Tout_JF_P,NOT(NETWORKDAYS.INTL(OFFSET(X$4,,-Sens),OFFSET(X$4,,-Sens),Chômés)))),IF(OR(X$4=Tout_JF_P,NOT(NETWORKDAYS.INTL(X$4,X$4,Chômés))),"*",Montant),
"")))))),"")</f>
        <v/>
      </c>
      <c r="Y50" s="62" t="str">
        <f t="array" aca="1" ref="Y50" ca="1">IFERROR(IF(Y$4&lt;$D50,"",
IF(Y$4&gt;La_Dernière_Opération,"",
IF(Y$4=La_Dernière_Opération,Montant,
IF(Y$4=$D50,IF(OR(Y$4=Tout_JF_P,NOT(NETWORKDAYS.INTL(Y$4,Y$4,Chômés))),"*",Montant),
IF(_T_E=Y$4,IF(OR(Y$4=Tout_JF_P,NOT(NETWORKDAYS.INTL(Y$4,Y$4,Chômés))),"*",Montant),
IF(AND(OFFSET(Y50,,-Sens)&lt;&gt;"",OR(OFFSET(Y$4,,-Sens)=Tout_JF_P,NOT(NETWORKDAYS.INTL(OFFSET(Y$4,,-Sens),OFFSET(Y$4,,-Sens),Chômés)))),IF(OR(Y$4=Tout_JF_P,NOT(NETWORKDAYS.INTL(Y$4,Y$4,Chômés))),"*",Montant),
"")))))),"")</f>
        <v/>
      </c>
      <c r="Z50" s="62" t="str">
        <f t="array" aca="1" ref="Z50" ca="1">IFERROR(IF(Z$4&lt;$D50,"",
IF(Z$4&gt;La_Dernière_Opération,"",
IF(Z$4=La_Dernière_Opération,Montant,
IF(Z$4=$D50,IF(OR(Z$4=Tout_JF_P,NOT(NETWORKDAYS.INTL(Z$4,Z$4,Chômés))),"*",Montant),
IF(_T_E=Z$4,IF(OR(Z$4=Tout_JF_P,NOT(NETWORKDAYS.INTL(Z$4,Z$4,Chômés))),"*",Montant),
IF(AND(OFFSET(Z50,,-Sens)&lt;&gt;"",OR(OFFSET(Z$4,,-Sens)=Tout_JF_P,NOT(NETWORKDAYS.INTL(OFFSET(Z$4,,-Sens),OFFSET(Z$4,,-Sens),Chômés)))),IF(OR(Z$4=Tout_JF_P,NOT(NETWORKDAYS.INTL(Z$4,Z$4,Chômés))),"*",Montant),
"")))))),"")</f>
        <v/>
      </c>
      <c r="AA50" s="62" t="str">
        <f t="array" aca="1" ref="AA50" ca="1">IFERROR(IF(AA$4&lt;$D50,"",
IF(AA$4&gt;La_Dernière_Opération,"",
IF(AA$4=La_Dernière_Opération,Montant,
IF(AA$4=$D50,IF(OR(AA$4=Tout_JF_P,NOT(NETWORKDAYS.INTL(AA$4,AA$4,Chômés))),"*",Montant),
IF(_T_E=AA$4,IF(OR(AA$4=Tout_JF_P,NOT(NETWORKDAYS.INTL(AA$4,AA$4,Chômés))),"*",Montant),
IF(AND(OFFSET(AA50,,-Sens)&lt;&gt;"",OR(OFFSET(AA$4,,-Sens)=Tout_JF_P,NOT(NETWORKDAYS.INTL(OFFSET(AA$4,,-Sens),OFFSET(AA$4,,-Sens),Chômés)))),IF(OR(AA$4=Tout_JF_P,NOT(NETWORKDAYS.INTL(AA$4,AA$4,Chômés))),"*",Montant),
"")))))),"")</f>
        <v/>
      </c>
      <c r="AB50" s="62" t="str">
        <f t="array" aca="1" ref="AB50" ca="1">IFERROR(IF(AB$4&lt;$D50,"",
IF(AB$4&gt;La_Dernière_Opération,"",
IF(AB$4=La_Dernière_Opération,Montant,
IF(AB$4=$D50,IF(OR(AB$4=Tout_JF_P,NOT(NETWORKDAYS.INTL(AB$4,AB$4,Chômés))),"*",Montant),
IF(_T_E=AB$4,IF(OR(AB$4=Tout_JF_P,NOT(NETWORKDAYS.INTL(AB$4,AB$4,Chômés))),"*",Montant),
IF(AND(OFFSET(AB50,,-Sens)&lt;&gt;"",OR(OFFSET(AB$4,,-Sens)=Tout_JF_P,NOT(NETWORKDAYS.INTL(OFFSET(AB$4,,-Sens),OFFSET(AB$4,,-Sens),Chômés)))),IF(OR(AB$4=Tout_JF_P,NOT(NETWORKDAYS.INTL(AB$4,AB$4,Chômés))),"*",Montant),
"")))))),"")</f>
        <v>VT</v>
      </c>
      <c r="AC50" s="62" t="str">
        <f t="array" aca="1" ref="AC50" ca="1">IFERROR(IF(AC$4&lt;$D50,"",
IF(AC$4&gt;La_Dernière_Opération,"",
IF(AC$4=La_Dernière_Opération,Montant,
IF(AC$4=$D50,IF(OR(AC$4=Tout_JF_P,NOT(NETWORKDAYS.INTL(AC$4,AC$4,Chômés))),"*",Montant),
IF(_T_E=AC$4,IF(OR(AC$4=Tout_JF_P,NOT(NETWORKDAYS.INTL(AC$4,AC$4,Chômés))),"*",Montant),
IF(AND(OFFSET(AC50,,-Sens)&lt;&gt;"",OR(OFFSET(AC$4,,-Sens)=Tout_JF_P,NOT(NETWORKDAYS.INTL(OFFSET(AC$4,,-Sens),OFFSET(AC$4,,-Sens),Chômés)))),IF(OR(AC$4=Tout_JF_P,NOT(NETWORKDAYS.INTL(AC$4,AC$4,Chômés))),"*",Montant),
"")))))),"")</f>
        <v/>
      </c>
      <c r="AD50" s="62" t="str">
        <f t="array" aca="1" ref="AD50" ca="1">IFERROR(IF(AD$4&lt;$D50,"",
IF(AD$4&gt;La_Dernière_Opération,"",
IF(AD$4=La_Dernière_Opération,Montant,
IF(AD$4=$D50,IF(OR(AD$4=Tout_JF_P,NOT(NETWORKDAYS.INTL(AD$4,AD$4,Chômés))),"*",Montant),
IF(_T_E=AD$4,IF(OR(AD$4=Tout_JF_P,NOT(NETWORKDAYS.INTL(AD$4,AD$4,Chômés))),"*",Montant),
IF(AND(OFFSET(AD50,,-Sens)&lt;&gt;"",OR(OFFSET(AD$4,,-Sens)=Tout_JF_P,NOT(NETWORKDAYS.INTL(OFFSET(AD$4,,-Sens),OFFSET(AD$4,,-Sens),Chômés)))),IF(OR(AD$4=Tout_JF_P,NOT(NETWORKDAYS.INTL(AD$4,AD$4,Chômés))),"*",Montant),
"")))))),"")</f>
        <v/>
      </c>
      <c r="AE50" s="62" t="str">
        <f t="array" aca="1" ref="AE50" ca="1">IFERROR(IF(AE$4&lt;$D50,"",
IF(AE$4&gt;La_Dernière_Opération,"",
IF(AE$4=La_Dernière_Opération,Montant,
IF(AE$4=$D50,IF(OR(AE$4=Tout_JF_P,NOT(NETWORKDAYS.INTL(AE$4,AE$4,Chômés))),"*",Montant),
IF(_T_E=AE$4,IF(OR(AE$4=Tout_JF_P,NOT(NETWORKDAYS.INTL(AE$4,AE$4,Chômés))),"*",Montant),
IF(AND(OFFSET(AE50,,-Sens)&lt;&gt;"",OR(OFFSET(AE$4,,-Sens)=Tout_JF_P,NOT(NETWORKDAYS.INTL(OFFSET(AE$4,,-Sens),OFFSET(AE$4,,-Sens),Chômés)))),IF(OR(AE$4=Tout_JF_P,NOT(NETWORKDAYS.INTL(AE$4,AE$4,Chômés))),"*",Montant),
"")))))),"")</f>
        <v/>
      </c>
      <c r="AF50" s="62" t="str">
        <f t="array" aca="1" ref="AF50" ca="1">IFERROR(IF(AF$4&lt;$D50,"",
IF(AF$4&gt;La_Dernière_Opération,"",
IF(AF$4=La_Dernière_Opération,Montant,
IF(AF$4=$D50,IF(OR(AF$4=Tout_JF_P,NOT(NETWORKDAYS.INTL(AF$4,AF$4,Chômés))),"*",Montant),
IF(_T_E=AF$4,IF(OR(AF$4=Tout_JF_P,NOT(NETWORKDAYS.INTL(AF$4,AF$4,Chômés))),"*",Montant),
IF(AND(OFFSET(AF50,,-Sens)&lt;&gt;"",OR(OFFSET(AF$4,,-Sens)=Tout_JF_P,NOT(NETWORKDAYS.INTL(OFFSET(AF$4,,-Sens),OFFSET(AF$4,,-Sens),Chômés)))),IF(OR(AF$4=Tout_JF_P,NOT(NETWORKDAYS.INTL(AF$4,AF$4,Chômés))),"*",Montant),
"")))))),"")</f>
        <v/>
      </c>
      <c r="AG50" s="62" t="str">
        <f t="array" aca="1" ref="AG50" ca="1">IFERROR(IF(AG$4&lt;$D50,"",
IF(AG$4&gt;La_Dernière_Opération,"",
IF(AG$4=La_Dernière_Opération,Montant,
IF(AG$4=$D50,IF(OR(AG$4=Tout_JF_P,NOT(NETWORKDAYS.INTL(AG$4,AG$4,Chômés))),"*",Montant),
IF(_T_E=AG$4,IF(OR(AG$4=Tout_JF_P,NOT(NETWORKDAYS.INTL(AG$4,AG$4,Chômés))),"*",Montant),
IF(AND(OFFSET(AG50,,-Sens)&lt;&gt;"",OR(OFFSET(AG$4,,-Sens)=Tout_JF_P,NOT(NETWORKDAYS.INTL(OFFSET(AG$4,,-Sens),OFFSET(AG$4,,-Sens),Chômés)))),IF(OR(AG$4=Tout_JF_P,NOT(NETWORKDAYS.INTL(AG$4,AG$4,Chômés))),"*",Montant),
"")))))),"")</f>
        <v/>
      </c>
      <c r="AH50" s="62" t="str">
        <f t="array" aca="1" ref="AH50" ca="1">IFERROR(IF(AH$4&lt;$D50,"",
IF(AH$4&gt;La_Dernière_Opération,"",
IF(AH$4=La_Dernière_Opération,Montant,
IF(AH$4=$D50,IF(OR(AH$4=Tout_JF_P,NOT(NETWORKDAYS.INTL(AH$4,AH$4,Chômés))),"*",Montant),
IF(_T_E=AH$4,IF(OR(AH$4=Tout_JF_P,NOT(NETWORKDAYS.INTL(AH$4,AH$4,Chômés))),"*",Montant),
IF(AND(OFFSET(AH50,,-Sens)&lt;&gt;"",OR(OFFSET(AH$4,,-Sens)=Tout_JF_P,NOT(NETWORKDAYS.INTL(OFFSET(AH$4,,-Sens),OFFSET(AH$4,,-Sens),Chômés)))),IF(OR(AH$4=Tout_JF_P,NOT(NETWORKDAYS.INTL(AH$4,AH$4,Chômés))),"*",Montant),
"")))))),"")</f>
        <v/>
      </c>
      <c r="AI50" s="62" t="str">
        <f t="array" aca="1" ref="AI50" ca="1">IFERROR(IF(AI$4&lt;$D50,"",
IF(AI$4&gt;La_Dernière_Opération,"",
IF(AI$4=La_Dernière_Opération,Montant,
IF(AI$4=$D50,IF(OR(AI$4=Tout_JF_P,NOT(NETWORKDAYS.INTL(AI$4,AI$4,Chômés))),"*",Montant),
IF(_T_E=AI$4,IF(OR(AI$4=Tout_JF_P,NOT(NETWORKDAYS.INTL(AI$4,AI$4,Chômés))),"*",Montant),
IF(AND(OFFSET(AI50,,-Sens)&lt;&gt;"",OR(OFFSET(AI$4,,-Sens)=Tout_JF_P,NOT(NETWORKDAYS.INTL(OFFSET(AI$4,,-Sens),OFFSET(AI$4,,-Sens),Chômés)))),IF(OR(AI$4=Tout_JF_P,NOT(NETWORKDAYS.INTL(AI$4,AI$4,Chômés))),"*",Montant),
"")))))),"")</f>
        <v/>
      </c>
      <c r="AJ50" s="62" t="str">
        <f t="array" aca="1" ref="AJ50" ca="1">IFERROR(IF(AJ$4&lt;$D50,"",
IF(AJ$4&gt;La_Dernière_Opération,"",
IF(AJ$4=La_Dernière_Opération,Montant,
IF(AJ$4=$D50,IF(OR(AJ$4=Tout_JF_P,NOT(NETWORKDAYS.INTL(AJ$4,AJ$4,Chômés))),"*",Montant),
IF(_T_E=AJ$4,IF(OR(AJ$4=Tout_JF_P,NOT(NETWORKDAYS.INTL(AJ$4,AJ$4,Chômés))),"*",Montant),
IF(AND(OFFSET(AJ50,,-Sens)&lt;&gt;"",OR(OFFSET(AJ$4,,-Sens)=Tout_JF_P,NOT(NETWORKDAYS.INTL(OFFSET(AJ$4,,-Sens),OFFSET(AJ$4,,-Sens),Chômés)))),IF(OR(AJ$4=Tout_JF_P,NOT(NETWORKDAYS.INTL(AJ$4,AJ$4,Chômés))),"*",Montant),
"")))))),"")</f>
        <v/>
      </c>
      <c r="AK50" s="62" t="str">
        <f t="array" aca="1" ref="AK50" ca="1">IFERROR(IF(AK$4&lt;$D50,"",
IF(AK$4&gt;La_Dernière_Opération,"",
IF(AK$4=La_Dernière_Opération,Montant,
IF(AK$4=$D50,IF(OR(AK$4=Tout_JF_P,NOT(NETWORKDAYS.INTL(AK$4,AK$4,Chômés))),"*",Montant),
IF(_T_E=AK$4,IF(OR(AK$4=Tout_JF_P,NOT(NETWORKDAYS.INTL(AK$4,AK$4,Chômés))),"*",Montant),
IF(AND(OFFSET(AK50,,-Sens)&lt;&gt;"",OR(OFFSET(AK$4,,-Sens)=Tout_JF_P,NOT(NETWORKDAYS.INTL(OFFSET(AK$4,,-Sens),OFFSET(AK$4,,-Sens),Chômés)))),IF(OR(AK$4=Tout_JF_P,NOT(NETWORKDAYS.INTL(AK$4,AK$4,Chômés))),"*",Montant),
"")))))),"")</f>
        <v/>
      </c>
      <c r="AL50" s="62" t="str">
        <f t="array" aca="1" ref="AL50" ca="1">IFERROR(IF(AL$4&lt;$D50,"",
IF(AL$4&gt;La_Dernière_Opération,"",
IF(AL$4=La_Dernière_Opération,Montant,
IF(AL$4=$D50,IF(OR(AL$4=Tout_JF_P,NOT(NETWORKDAYS.INTL(AL$4,AL$4,Chômés))),"*",Montant),
IF(_T_E=AL$4,IF(OR(AL$4=Tout_JF_P,NOT(NETWORKDAYS.INTL(AL$4,AL$4,Chômés))),"*",Montant),
IF(AND(OFFSET(AL50,,-Sens)&lt;&gt;"",OR(OFFSET(AL$4,,-Sens)=Tout_JF_P,NOT(NETWORKDAYS.INTL(OFFSET(AL$4,,-Sens),OFFSET(AL$4,,-Sens),Chômés)))),IF(OR(AL$4=Tout_JF_P,NOT(NETWORKDAYS.INTL(AL$4,AL$4,Chômés))),"*",Montant),
"")))))),"")</f>
        <v/>
      </c>
      <c r="AM50" s="62" t="str">
        <f t="array" aca="1" ref="AM50" ca="1">IFERROR(IF(AM$4&lt;$D50,"",
IF(AM$4&gt;La_Dernière_Opération,"",
IF(AM$4=La_Dernière_Opération,Montant,
IF(AM$4=$D50,IF(OR(AM$4=Tout_JF_P,NOT(NETWORKDAYS.INTL(AM$4,AM$4,Chômés))),"*",Montant),
IF(_T_E=AM$4,IF(OR(AM$4=Tout_JF_P,NOT(NETWORKDAYS.INTL(AM$4,AM$4,Chômés))),"*",Montant),
IF(AND(OFFSET(AM50,,-Sens)&lt;&gt;"",OR(OFFSET(AM$4,,-Sens)=Tout_JF_P,NOT(NETWORKDAYS.INTL(OFFSET(AM$4,,-Sens),OFFSET(AM$4,,-Sens),Chômés)))),IF(OR(AM$4=Tout_JF_P,NOT(NETWORKDAYS.INTL(AM$4,AM$4,Chômés))),"*",Montant),
"")))))),"")</f>
        <v/>
      </c>
      <c r="AN50" s="62" t="str">
        <f t="array" aca="1" ref="AN50" ca="1">IFERROR(IF(AN$4&lt;$D50,"",
IF(AN$4&gt;La_Dernière_Opération,"",
IF(AN$4=La_Dernière_Opération,Montant,
IF(AN$4=$D50,IF(OR(AN$4=Tout_JF_P,NOT(NETWORKDAYS.INTL(AN$4,AN$4,Chômés))),"*",Montant),
IF(_T_E=AN$4,IF(OR(AN$4=Tout_JF_P,NOT(NETWORKDAYS.INTL(AN$4,AN$4,Chômés))),"*",Montant),
IF(AND(OFFSET(AN50,,-Sens)&lt;&gt;"",OR(OFFSET(AN$4,,-Sens)=Tout_JF_P,NOT(NETWORKDAYS.INTL(OFFSET(AN$4,,-Sens),OFFSET(AN$4,,-Sens),Chômés)))),IF(OR(AN$4=Tout_JF_P,NOT(NETWORKDAYS.INTL(AN$4,AN$4,Chômés))),"*",Montant),
"")))))),"")</f>
        <v/>
      </c>
      <c r="AO50" s="62" t="str">
        <f t="array" aca="1" ref="AO50" ca="1">IFERROR(IF(AO$4&lt;$D50,"",
IF(AO$4&gt;La_Dernière_Opération,"",
IF(AO$4=La_Dernière_Opération,Montant,
IF(AO$4=$D50,IF(OR(AO$4=Tout_JF_P,NOT(NETWORKDAYS.INTL(AO$4,AO$4,Chômés))),"*",Montant),
IF(_T_E=AO$4,IF(OR(AO$4=Tout_JF_P,NOT(NETWORKDAYS.INTL(AO$4,AO$4,Chômés))),"*",Montant),
IF(AND(OFFSET(AO50,,-Sens)&lt;&gt;"",OR(OFFSET(AO$4,,-Sens)=Tout_JF_P,NOT(NETWORKDAYS.INTL(OFFSET(AO$4,,-Sens),OFFSET(AO$4,,-Sens),Chômés)))),IF(OR(AO$4=Tout_JF_P,NOT(NETWORKDAYS.INTL(AO$4,AO$4,Chômés))),"*",Montant),
"")))))),"")</f>
        <v/>
      </c>
      <c r="AP50" s="62" t="str">
        <f t="array" aca="1" ref="AP50" ca="1">IFERROR(IF(AP$4&lt;$D50,"",
IF(AP$4&gt;La_Dernière_Opération,"",
IF(AP$4=La_Dernière_Opération,Montant,
IF(AP$4=$D50,IF(OR(AP$4=Tout_JF_P,NOT(NETWORKDAYS.INTL(AP$4,AP$4,Chômés))),"*",Montant),
IF(_T_E=AP$4,IF(OR(AP$4=Tout_JF_P,NOT(NETWORKDAYS.INTL(AP$4,AP$4,Chômés))),"*",Montant),
IF(AND(OFFSET(AP50,,-Sens)&lt;&gt;"",OR(OFFSET(AP$4,,-Sens)=Tout_JF_P,NOT(NETWORKDAYS.INTL(OFFSET(AP$4,,-Sens),OFFSET(AP$4,,-Sens),Chômés)))),IF(OR(AP$4=Tout_JF_P,NOT(NETWORKDAYS.INTL(AP$4,AP$4,Chômés))),"*",Montant),
"")))))),"")</f>
        <v/>
      </c>
      <c r="AQ50" s="62" t="str">
        <f t="array" aca="1" ref="AQ50" ca="1">IFERROR(IF(AQ$4&lt;$D50,"",
IF(AQ$4&gt;La_Dernière_Opération,"",
IF(AQ$4=La_Dernière_Opération,Montant,
IF(AQ$4=$D50,IF(OR(AQ$4=Tout_JF_P,NOT(NETWORKDAYS.INTL(AQ$4,AQ$4,Chômés))),"*",Montant),
IF(_T_E=AQ$4,IF(OR(AQ$4=Tout_JF_P,NOT(NETWORKDAYS.INTL(AQ$4,AQ$4,Chômés))),"*",Montant),
IF(AND(OFFSET(AQ50,,-Sens)&lt;&gt;"",OR(OFFSET(AQ$4,,-Sens)=Tout_JF_P,NOT(NETWORKDAYS.INTL(OFFSET(AQ$4,,-Sens),OFFSET(AQ$4,,-Sens),Chômés)))),IF(OR(AQ$4=Tout_JF_P,NOT(NETWORKDAYS.INTL(AQ$4,AQ$4,Chômés))),"*",Montant),
"")))))),"")</f>
        <v/>
      </c>
      <c r="AR50" s="62" t="str">
        <f t="array" aca="1" ref="AR50" ca="1">IFERROR(IF(AR$4&lt;$D50,"",
IF(AR$4&gt;La_Dernière_Opération,"",
IF(AR$4=La_Dernière_Opération,Montant,
IF(AR$4=$D50,IF(OR(AR$4=Tout_JF_P,NOT(NETWORKDAYS.INTL(AR$4,AR$4,Chômés))),"*",Montant),
IF(_T_E=AR$4,IF(OR(AR$4=Tout_JF_P,NOT(NETWORKDAYS.INTL(AR$4,AR$4,Chômés))),"*",Montant),
IF(AND(OFFSET(AR50,,-Sens)&lt;&gt;"",OR(OFFSET(AR$4,,-Sens)=Tout_JF_P,NOT(NETWORKDAYS.INTL(OFFSET(AR$4,,-Sens),OFFSET(AR$4,,-Sens),Chômés)))),IF(OR(AR$4=Tout_JF_P,NOT(NETWORKDAYS.INTL(AR$4,AR$4,Chômés))),"*",Montant),
"")))))),"")</f>
        <v/>
      </c>
      <c r="AS50" s="62" t="str">
        <f t="array" aca="1" ref="AS50" ca="1">IFERROR(IF(AS$4&lt;$D50,"",
IF(AS$4&gt;La_Dernière_Opération,"",
IF(AS$4=La_Dernière_Opération,Montant,
IF(AS$4=$D50,IF(OR(AS$4=Tout_JF_P,NOT(NETWORKDAYS.INTL(AS$4,AS$4,Chômés))),"*",Montant),
IF(_T_E=AS$4,IF(OR(AS$4=Tout_JF_P,NOT(NETWORKDAYS.INTL(AS$4,AS$4,Chômés))),"*",Montant),
IF(AND(OFFSET(AS50,,-Sens)&lt;&gt;"",OR(OFFSET(AS$4,,-Sens)=Tout_JF_P,NOT(NETWORKDAYS.INTL(OFFSET(AS$4,,-Sens),OFFSET(AS$4,,-Sens),Chômés)))),IF(OR(AS$4=Tout_JF_P,NOT(NETWORKDAYS.INTL(AS$4,AS$4,Chômés))),"*",Montant),
"")))))),"")</f>
        <v/>
      </c>
      <c r="AT50" s="62" t="str">
        <f t="array" aca="1" ref="AT50" ca="1">IFERROR(IF(AT$4&lt;$D50,"",
IF(AT$4&gt;La_Dernière_Opération,"",
IF(AT$4=La_Dernière_Opération,Montant,
IF(AT$4=$D50,IF(OR(AT$4=Tout_JF_P,NOT(NETWORKDAYS.INTL(AT$4,AT$4,Chômés))),"*",Montant),
IF(_T_E=AT$4,IF(OR(AT$4=Tout_JF_P,NOT(NETWORKDAYS.INTL(AT$4,AT$4,Chômés))),"*",Montant),
IF(AND(OFFSET(AT50,,-Sens)&lt;&gt;"",OR(OFFSET(AT$4,,-Sens)=Tout_JF_P,NOT(NETWORKDAYS.INTL(OFFSET(AT$4,,-Sens),OFFSET(AT$4,,-Sens),Chômés)))),IF(OR(AT$4=Tout_JF_P,NOT(NETWORKDAYS.INTL(AT$4,AT$4,Chômés))),"*",Montant),
"")))))),"")</f>
        <v/>
      </c>
      <c r="AU50" s="62" t="str">
        <f t="array" aca="1" ref="AU50" ca="1">IFERROR(IF(AU$4&lt;$D50,"",
IF(AU$4&gt;La_Dernière_Opération,"",
IF(AU$4=La_Dernière_Opération,Montant,
IF(AU$4=$D50,IF(OR(AU$4=Tout_JF_P,NOT(NETWORKDAYS.INTL(AU$4,AU$4,Chômés))),"*",Montant),
IF(_T_E=AU$4,IF(OR(AU$4=Tout_JF_P,NOT(NETWORKDAYS.INTL(AU$4,AU$4,Chômés))),"*",Montant),
IF(AND(OFFSET(AU50,,-Sens)&lt;&gt;"",OR(OFFSET(AU$4,,-Sens)=Tout_JF_P,NOT(NETWORKDAYS.INTL(OFFSET(AU$4,,-Sens),OFFSET(AU$4,,-Sens),Chômés)))),IF(OR(AU$4=Tout_JF_P,NOT(NETWORKDAYS.INTL(AU$4,AU$4,Chômés))),"*",Montant),
"")))))),"")</f>
        <v/>
      </c>
      <c r="AV50" s="62" t="str">
        <f t="array" aca="1" ref="AV50" ca="1">IFERROR(IF(AV$4&lt;$D50,"",
IF(AV$4&gt;La_Dernière_Opération,"",
IF(AV$4=La_Dernière_Opération,Montant,
IF(AV$4=$D50,IF(OR(AV$4=Tout_JF_P,NOT(NETWORKDAYS.INTL(AV$4,AV$4,Chômés))),"*",Montant),
IF(_T_E=AV$4,IF(OR(AV$4=Tout_JF_P,NOT(NETWORKDAYS.INTL(AV$4,AV$4,Chômés))),"*",Montant),
IF(AND(OFFSET(AV50,,-Sens)&lt;&gt;"",OR(OFFSET(AV$4,,-Sens)=Tout_JF_P,NOT(NETWORKDAYS.INTL(OFFSET(AV$4,,-Sens),OFFSET(AV$4,,-Sens),Chômés)))),IF(OR(AV$4=Tout_JF_P,NOT(NETWORKDAYS.INTL(AV$4,AV$4,Chômés))),"*",Montant),
"")))))),"")</f>
        <v/>
      </c>
      <c r="AW50" s="62" t="str">
        <f t="array" aca="1" ref="AW50" ca="1">IFERROR(IF(AW$4&lt;$D50,"",
IF(AW$4&gt;La_Dernière_Opération,"",
IF(AW$4=La_Dernière_Opération,Montant,
IF(AW$4=$D50,IF(OR(AW$4=Tout_JF_P,NOT(NETWORKDAYS.INTL(AW$4,AW$4,Chômés))),"*",Montant),
IF(_T_E=AW$4,IF(OR(AW$4=Tout_JF_P,NOT(NETWORKDAYS.INTL(AW$4,AW$4,Chômés))),"*",Montant),
IF(AND(OFFSET(AW50,,-Sens)&lt;&gt;"",OR(OFFSET(AW$4,,-Sens)=Tout_JF_P,NOT(NETWORKDAYS.INTL(OFFSET(AW$4,,-Sens),OFFSET(AW$4,,-Sens),Chômés)))),IF(OR(AW$4=Tout_JF_P,NOT(NETWORKDAYS.INTL(AW$4,AW$4,Chômés))),"*",Montant),
"")))))),"")</f>
        <v/>
      </c>
      <c r="AX50" s="62" t="str">
        <f t="array" aca="1" ref="AX50" ca="1">IFERROR(IF(AX$4&lt;$D50,"",
IF(AX$4&gt;La_Dernière_Opération,"",
IF(AX$4=La_Dernière_Opération,Montant,
IF(AX$4=$D50,IF(OR(AX$4=Tout_JF_P,NOT(NETWORKDAYS.INTL(AX$4,AX$4,Chômés))),"*",Montant),
IF(_T_E=AX$4,IF(OR(AX$4=Tout_JF_P,NOT(NETWORKDAYS.INTL(AX$4,AX$4,Chômés))),"*",Montant),
IF(AND(OFFSET(AX50,,-Sens)&lt;&gt;"",OR(OFFSET(AX$4,,-Sens)=Tout_JF_P,NOT(NETWORKDAYS.INTL(OFFSET(AX$4,,-Sens),OFFSET(AX$4,,-Sens),Chômés)))),IF(OR(AX$4=Tout_JF_P,NOT(NETWORKDAYS.INTL(AX$4,AX$4,Chômés))),"*",Montant),
"")))))),"")</f>
        <v/>
      </c>
    </row>
    <row r="51" spans="1:50" ht="26.25" x14ac:dyDescent="0.25">
      <c r="A51" s="63" t="s">
        <v>158</v>
      </c>
      <c r="B51" s="44" t="s">
        <v>168</v>
      </c>
      <c r="C51" s="35"/>
      <c r="D51" s="56">
        <v>43835</v>
      </c>
      <c r="E51" s="30" t="s">
        <v>54</v>
      </c>
      <c r="F51" s="30">
        <v>10000</v>
      </c>
      <c r="G51" s="35"/>
      <c r="H51" s="56">
        <f t="array" aca="1" ref="H51" ca="1">IF(OR($D51=Fériés,$D51=Ponts,NOT(NETWORKDAYS.INTL($D51,$D51,Chômés))),"Erreur de",IF($D51="","Absence de",IFERROR(
IF($I51="Terminé","Opération",
IF(TODAY()&lt;=$D51,$D51,
IF($I51&lt;WORKDAY.INTL(Prochaine_Echéance,IF(OR(WORKDAY.INTL(Prochaine_Echéance,0,Chômés,Tout_JF_P)=Tout_JF_P),1,0)*Sens,Chômés,Tout_JF_P),
$I51,
WORKDAY.INTL(Prochaine_Echéance,IF(OR(WORKDAY.INTL(Prochaine_Echéance,0,Chômés,Tout_JF_P)=Tout_JF_P),1,0)*Sens,Chômés,Tout_JF_P))
)),
IF($D51="","Absence de","Erreur de"))))</f>
        <v>43926</v>
      </c>
      <c r="I51" s="60" t="str">
        <f t="array" aca="1" ref="I51" ca="1">IF(OR($D51=Fériés,$D51=Ponts,NOT(NETWORKDAYS.INTL($D51,$D51,Chômés))),"date de début",IFERROR(
IF(La_Dernière_Opération&gt;EDATE($D51,100),"Perpétuel",
IF(La_Dernière_Opération&lt;TODAY(),"Terminé",La_Dernière_Opération)),IF(AND(ISNUMBER($D51),$E51=""),"périodicité","date de début")))</f>
        <v>Perpétuel</v>
      </c>
      <c r="J51" s="40" t="str">
        <f t="array" aca="1" ref="J51" ca="1">IFERROR(IF(J$4&lt;$D51,"",
IF(J$4&gt;La_Dernière_Opération,"",
IF(J$4=La_Dernière_Opération,Montant,
IF(J$4=$D51,IF(OR(J$4=Tout_JF_P,NOT(NETWORKDAYS.INTL(J$4,J$4,Chômés))),"*",Montant),
IF(_T_E=J$4,IF(OR(J$4=Tout_JF_P,NOT(NETWORKDAYS.INTL(J$4,J$4,Chômés))),"*",Montant),
IF(AND(OFFSET(J51,,-Sens)&lt;&gt;"",OR(OFFSET(J$4,,-Sens)=Tout_JF_P,NOT(NETWORKDAYS.INTL(OFFSET(J$4,,-Sens),OFFSET(J$4,,-Sens),Chômés)))),IF(OR(J$4=Tout_JF_P,NOT(NETWORKDAYS.INTL(J$4,J$4,Chômés))),"*",Montant),
"")))))),"")</f>
        <v/>
      </c>
      <c r="K51" s="40" t="str">
        <f t="array" aca="1" ref="K51" ca="1">IFERROR(IF(K$4&lt;$D51,"",
IF(K$4&gt;La_Dernière_Opération,"",
IF(K$4=La_Dernière_Opération,Montant,
IF(K$4=$D51,IF(OR(K$4=Tout_JF_P,NOT(NETWORKDAYS.INTL(K$4,K$4,Chômés))),"*",Montant),
IF(_T_E=K$4,IF(OR(K$4=Tout_JF_P,NOT(NETWORKDAYS.INTL(K$4,K$4,Chômés))),"*",Montant),
IF(AND(OFFSET(K51,,-Sens)&lt;&gt;"",OR(OFFSET(K$4,,-Sens)=Tout_JF_P,NOT(NETWORKDAYS.INTL(OFFSET(K$4,,-Sens),OFFSET(K$4,,-Sens),Chômés)))),IF(OR(K$4=Tout_JF_P,NOT(NETWORKDAYS.INTL(K$4,K$4,Chômés))),"*",Montant),
"")))))),"")</f>
        <v/>
      </c>
      <c r="L51" s="40" t="str">
        <f t="array" aca="1" ref="L51" ca="1">IFERROR(IF(L$4&lt;$D51,"",
IF(L$4&gt;La_Dernière_Opération,"",
IF(L$4=La_Dernière_Opération,Montant,
IF(L$4=$D51,IF(OR(L$4=Tout_JF_P,NOT(NETWORKDAYS.INTL(L$4,L$4,Chômés))),"*",Montant),
IF(_T_E=L$4,IF(OR(L$4=Tout_JF_P,NOT(NETWORKDAYS.INTL(L$4,L$4,Chômés))),"*",Montant),
IF(AND(OFFSET(L51,,-Sens)&lt;&gt;"",OR(OFFSET(L$4,,-Sens)=Tout_JF_P,NOT(NETWORKDAYS.INTL(OFFSET(L$4,,-Sens),OFFSET(L$4,,-Sens),Chômés)))),IF(OR(L$4=Tout_JF_P,NOT(NETWORKDAYS.INTL(L$4,L$4,Chômés))),"*",Montant),
"")))))),"")</f>
        <v/>
      </c>
      <c r="M51" s="40" t="str">
        <f t="array" aca="1" ref="M51" ca="1">IFERROR(IF(M$4&lt;$D51,"",
IF(M$4&gt;La_Dernière_Opération,"",
IF(M$4=La_Dernière_Opération,Montant,
IF(M$4=$D51,IF(OR(M$4=Tout_JF_P,NOT(NETWORKDAYS.INTL(M$4,M$4,Chômés))),"*",Montant),
IF(_T_E=M$4,IF(OR(M$4=Tout_JF_P,NOT(NETWORKDAYS.INTL(M$4,M$4,Chômés))),"*",Montant),
IF(AND(OFFSET(M51,,-Sens)&lt;&gt;"",OR(OFFSET(M$4,,-Sens)=Tout_JF_P,NOT(NETWORKDAYS.INTL(OFFSET(M$4,,-Sens),OFFSET(M$4,,-Sens),Chômés)))),IF(OR(M$4=Tout_JF_P,NOT(NETWORKDAYS.INTL(M$4,M$4,Chômés))),"*",Montant),
"")))))),"")</f>
        <v/>
      </c>
      <c r="N51" s="40" t="str">
        <f t="array" aca="1" ref="N51" ca="1">IFERROR(IF(N$4&lt;$D51,"",
IF(N$4&gt;La_Dernière_Opération,"",
IF(N$4=La_Dernière_Opération,Montant,
IF(N$4=$D51,IF(OR(N$4=Tout_JF_P,NOT(NETWORKDAYS.INTL(N$4,N$4,Chômés))),"*",Montant),
IF(_T_E=N$4,IF(OR(N$4=Tout_JF_P,NOT(NETWORKDAYS.INTL(N$4,N$4,Chômés))),"*",Montant),
IF(AND(OFFSET(N51,,-Sens)&lt;&gt;"",OR(OFFSET(N$4,,-Sens)=Tout_JF_P,NOT(NETWORKDAYS.INTL(OFFSET(N$4,,-Sens),OFFSET(N$4,,-Sens),Chômés)))),IF(OR(N$4=Tout_JF_P,NOT(NETWORKDAYS.INTL(N$4,N$4,Chômés))),"*",Montant),
"")))))),"")</f>
        <v/>
      </c>
      <c r="O51" s="40" t="str">
        <f t="array" aca="1" ref="O51" ca="1">IFERROR(IF(O$4&lt;$D51,"",
IF(O$4&gt;La_Dernière_Opération,"",
IF(O$4=La_Dernière_Opération,Montant,
IF(O$4=$D51,IF(OR(O$4=Tout_JF_P,NOT(NETWORKDAYS.INTL(O$4,O$4,Chômés))),"*",Montant),
IF(_T_E=O$4,IF(OR(O$4=Tout_JF_P,NOT(NETWORKDAYS.INTL(O$4,O$4,Chômés))),"*",Montant),
IF(AND(OFFSET(O51,,-Sens)&lt;&gt;"",OR(OFFSET(O$4,,-Sens)=Tout_JF_P,NOT(NETWORKDAYS.INTL(OFFSET(O$4,,-Sens),OFFSET(O$4,,-Sens),Chômés)))),IF(OR(O$4=Tout_JF_P,NOT(NETWORKDAYS.INTL(O$4,O$4,Chômés))),"*",Montant),
"")))))),"")</f>
        <v/>
      </c>
      <c r="P51" s="40" t="str">
        <f t="array" aca="1" ref="P51" ca="1">IFERROR(IF(P$4&lt;$D51,"",
IF(P$4&gt;La_Dernière_Opération,"",
IF(P$4=La_Dernière_Opération,Montant,
IF(P$4=$D51,IF(OR(P$4=Tout_JF_P,NOT(NETWORKDAYS.INTL(P$4,P$4,Chômés))),"*",Montant),
IF(_T_E=P$4,IF(OR(P$4=Tout_JF_P,NOT(NETWORKDAYS.INTL(P$4,P$4,Chômés))),"*",Montant),
IF(AND(OFFSET(P51,,-Sens)&lt;&gt;"",OR(OFFSET(P$4,,-Sens)=Tout_JF_P,NOT(NETWORKDAYS.INTL(OFFSET(P$4,,-Sens),OFFSET(P$4,,-Sens),Chômés)))),IF(OR(P$4=Tout_JF_P,NOT(NETWORKDAYS.INTL(P$4,P$4,Chômés))),"*",Montant),
"")))))),"")</f>
        <v/>
      </c>
      <c r="Q51" s="40" t="str">
        <f t="array" aca="1" ref="Q51" ca="1">IFERROR(IF(Q$4&lt;$D51,"",
IF(Q$4&gt;La_Dernière_Opération,"",
IF(Q$4=La_Dernière_Opération,Montant,
IF(Q$4=$D51,IF(OR(Q$4=Tout_JF_P,NOT(NETWORKDAYS.INTL(Q$4,Q$4,Chômés))),"*",Montant),
IF(_T_E=Q$4,IF(OR(Q$4=Tout_JF_P,NOT(NETWORKDAYS.INTL(Q$4,Q$4,Chômés))),"*",Montant),
IF(AND(OFFSET(Q51,,-Sens)&lt;&gt;"",OR(OFFSET(Q$4,,-Sens)=Tout_JF_P,NOT(NETWORKDAYS.INTL(OFFSET(Q$4,,-Sens),OFFSET(Q$4,,-Sens),Chômés)))),IF(OR(Q$4=Tout_JF_P,NOT(NETWORKDAYS.INTL(Q$4,Q$4,Chômés))),"*",Montant),
"")))))),"")</f>
        <v/>
      </c>
      <c r="R51" s="62" t="str">
        <f t="array" aca="1" ref="R51" ca="1">IFERROR(IF(R$4&lt;$D51,"",
IF(R$4&gt;La_Dernière_Opération,"",
IF(R$4=La_Dernière_Opération,Montant,
IF(R$4=$D51,IF(OR(R$4=Tout_JF_P,NOT(NETWORKDAYS.INTL(R$4,R$4,Chômés))),"*",Montant),
IF(_T_E=R$4,IF(OR(R$4=Tout_JF_P,NOT(NETWORKDAYS.INTL(R$4,R$4,Chômés))),"*",Montant),
IF(AND(OFFSET(R51,,-Sens)&lt;&gt;"",OR(OFFSET(R$4,,-Sens)=Tout_JF_P,NOT(NETWORKDAYS.INTL(OFFSET(R$4,,-Sens),OFFSET(R$4,,-Sens),Chômés)))),IF(OR(R$4=Tout_JF_P,NOT(NETWORKDAYS.INTL(R$4,R$4,Chômés))),"*",Montant),
"")))))),"")</f>
        <v/>
      </c>
      <c r="S51" s="62" t="str">
        <f t="array" aca="1" ref="S51" ca="1">IFERROR(IF(S$4&lt;$D51,"",
IF(S$4&gt;La_Dernière_Opération,"",
IF(S$4=La_Dernière_Opération,Montant,
IF(S$4=$D51,IF(OR(S$4=Tout_JF_P,NOT(NETWORKDAYS.INTL(S$4,S$4,Chômés))),"*",Montant),
IF(_T_E=S$4,IF(OR(S$4=Tout_JF_P,NOT(NETWORKDAYS.INTL(S$4,S$4,Chômés))),"*",Montant),
IF(AND(OFFSET(S51,,-Sens)&lt;&gt;"",OR(OFFSET(S$4,,-Sens)=Tout_JF_P,NOT(NETWORKDAYS.INTL(OFFSET(S$4,,-Sens),OFFSET(S$4,,-Sens),Chômés)))),IF(OR(S$4=Tout_JF_P,NOT(NETWORKDAYS.INTL(S$4,S$4,Chômés))),"*",Montant),
"")))))),"")</f>
        <v/>
      </c>
      <c r="T51" s="62" t="str">
        <f t="array" aca="1" ref="T51" ca="1">IFERROR(IF(T$4&lt;$D51,"",
IF(T$4&gt;La_Dernière_Opération,"",
IF(T$4=La_Dernière_Opération,Montant,
IF(T$4=$D51,IF(OR(T$4=Tout_JF_P,NOT(NETWORKDAYS.INTL(T$4,T$4,Chômés))),"*",Montant),
IF(_T_E=T$4,IF(OR(T$4=Tout_JF_P,NOT(NETWORKDAYS.INTL(T$4,T$4,Chômés))),"*",Montant),
IF(AND(OFFSET(T51,,-Sens)&lt;&gt;"",OR(OFFSET(T$4,,-Sens)=Tout_JF_P,NOT(NETWORKDAYS.INTL(OFFSET(T$4,,-Sens),OFFSET(T$4,,-Sens),Chômés)))),IF(OR(T$4=Tout_JF_P,NOT(NETWORKDAYS.INTL(T$4,T$4,Chômés))),"*",Montant),
"")))))),"")</f>
        <v/>
      </c>
      <c r="U51" s="62" t="str">
        <f t="array" aca="1" ref="U51" ca="1">IFERROR(IF(U$4&lt;$D51,"",
IF(U$4&gt;La_Dernière_Opération,"",
IF(U$4=La_Dernière_Opération,Montant,
IF(U$4=$D51,IF(OR(U$4=Tout_JF_P,NOT(NETWORKDAYS.INTL(U$4,U$4,Chômés))),"*",Montant),
IF(_T_E=U$4,IF(OR(U$4=Tout_JF_P,NOT(NETWORKDAYS.INTL(U$4,U$4,Chômés))),"*",Montant),
IF(AND(OFFSET(U51,,-Sens)&lt;&gt;"",OR(OFFSET(U$4,,-Sens)=Tout_JF_P,NOT(NETWORKDAYS.INTL(OFFSET(U$4,,-Sens),OFFSET(U$4,,-Sens),Chômés)))),IF(OR(U$4=Tout_JF_P,NOT(NETWORKDAYS.INTL(U$4,U$4,Chômés))),"*",Montant),
"")))))),"")</f>
        <v/>
      </c>
      <c r="V51" s="62" t="str">
        <f t="array" aca="1" ref="V51" ca="1">IFERROR(IF(V$4&lt;$D51,"",
IF(V$4&gt;La_Dernière_Opération,"",
IF(V$4=La_Dernière_Opération,Montant,
IF(V$4=$D51,IF(OR(V$4=Tout_JF_P,NOT(NETWORKDAYS.INTL(V$4,V$4,Chômés))),"*",Montant),
IF(_T_E=V$4,IF(OR(V$4=Tout_JF_P,NOT(NETWORKDAYS.INTL(V$4,V$4,Chômés))),"*",Montant),
IF(AND(OFFSET(V51,,-Sens)&lt;&gt;"",OR(OFFSET(V$4,,-Sens)=Tout_JF_P,NOT(NETWORKDAYS.INTL(OFFSET(V$4,,-Sens),OFFSET(V$4,,-Sens),Chômés)))),IF(OR(V$4=Tout_JF_P,NOT(NETWORKDAYS.INTL(V$4,V$4,Chômés))),"*",Montant),
"")))))),"")</f>
        <v/>
      </c>
      <c r="W51" s="62" t="str">
        <f t="array" aca="1" ref="W51" ca="1">IFERROR(IF(W$4&lt;$D51,"",
IF(W$4&gt;La_Dernière_Opération,"",
IF(W$4=La_Dernière_Opération,Montant,
IF(W$4=$D51,IF(OR(W$4=Tout_JF_P,NOT(NETWORKDAYS.INTL(W$4,W$4,Chômés))),"*",Montant),
IF(_T_E=W$4,IF(OR(W$4=Tout_JF_P,NOT(NETWORKDAYS.INTL(W$4,W$4,Chômés))),"*",Montant),
IF(AND(OFFSET(W51,,-Sens)&lt;&gt;"",OR(OFFSET(W$4,,-Sens)=Tout_JF_P,NOT(NETWORKDAYS.INTL(OFFSET(W$4,,-Sens),OFFSET(W$4,,-Sens),Chômés)))),IF(OR(W$4=Tout_JF_P,NOT(NETWORKDAYS.INTL(W$4,W$4,Chômés))),"*",Montant),
"")))))),"")</f>
        <v/>
      </c>
      <c r="X51" s="62" t="str">
        <f t="array" aca="1" ref="X51" ca="1">IFERROR(IF(X$4&lt;$D51,"",
IF(X$4&gt;La_Dernière_Opération,"",
IF(X$4=La_Dernière_Opération,Montant,
IF(X$4=$D51,IF(OR(X$4=Tout_JF_P,NOT(NETWORKDAYS.INTL(X$4,X$4,Chômés))),"*",Montant),
IF(_T_E=X$4,IF(OR(X$4=Tout_JF_P,NOT(NETWORKDAYS.INTL(X$4,X$4,Chômés))),"*",Montant),
IF(AND(OFFSET(X51,,-Sens)&lt;&gt;"",OR(OFFSET(X$4,,-Sens)=Tout_JF_P,NOT(NETWORKDAYS.INTL(OFFSET(X$4,,-Sens),OFFSET(X$4,,-Sens),Chômés)))),IF(OR(X$4=Tout_JF_P,NOT(NETWORKDAYS.INTL(X$4,X$4,Chômés))),"*",Montant),
"")))))),"")</f>
        <v/>
      </c>
      <c r="Y51" s="62" t="str">
        <f t="array" aca="1" ref="Y51" ca="1">IFERROR(IF(Y$4&lt;$D51,"",
IF(Y$4&gt;La_Dernière_Opération,"",
IF(Y$4=La_Dernière_Opération,Montant,
IF(Y$4=$D51,IF(OR(Y$4=Tout_JF_P,NOT(NETWORKDAYS.INTL(Y$4,Y$4,Chômés))),"*",Montant),
IF(_T_E=Y$4,IF(OR(Y$4=Tout_JF_P,NOT(NETWORKDAYS.INTL(Y$4,Y$4,Chômés))),"*",Montant),
IF(AND(OFFSET(Y51,,-Sens)&lt;&gt;"",OR(OFFSET(Y$4,,-Sens)=Tout_JF_P,NOT(NETWORKDAYS.INTL(OFFSET(Y$4,,-Sens),OFFSET(Y$4,,-Sens),Chômés)))),IF(OR(Y$4=Tout_JF_P,NOT(NETWORKDAYS.INTL(Y$4,Y$4,Chômés))),"*",Montant),
"")))))),"")</f>
        <v/>
      </c>
      <c r="Z51" s="62" t="str">
        <f t="array" aca="1" ref="Z51" ca="1">IFERROR(IF(Z$4&lt;$D51,"",
IF(Z$4&gt;La_Dernière_Opération,"",
IF(Z$4=La_Dernière_Opération,Montant,
IF(Z$4=$D51,IF(OR(Z$4=Tout_JF_P,NOT(NETWORKDAYS.INTL(Z$4,Z$4,Chômés))),"*",Montant),
IF(_T_E=Z$4,IF(OR(Z$4=Tout_JF_P,NOT(NETWORKDAYS.INTL(Z$4,Z$4,Chômés))),"*",Montant),
IF(AND(OFFSET(Z51,,-Sens)&lt;&gt;"",OR(OFFSET(Z$4,,-Sens)=Tout_JF_P,NOT(NETWORKDAYS.INTL(OFFSET(Z$4,,-Sens),OFFSET(Z$4,,-Sens),Chômés)))),IF(OR(Z$4=Tout_JF_P,NOT(NETWORKDAYS.INTL(Z$4,Z$4,Chômés))),"*",Montant),
"")))))),"")</f>
        <v/>
      </c>
      <c r="AA51" s="62" t="str">
        <f t="array" aca="1" ref="AA51" ca="1">IFERROR(IF(AA$4&lt;$D51,"",
IF(AA$4&gt;La_Dernière_Opération,"",
IF(AA$4=La_Dernière_Opération,Montant,
IF(AA$4=$D51,IF(OR(AA$4=Tout_JF_P,NOT(NETWORKDAYS.INTL(AA$4,AA$4,Chômés))),"*",Montant),
IF(_T_E=AA$4,IF(OR(AA$4=Tout_JF_P,NOT(NETWORKDAYS.INTL(AA$4,AA$4,Chômés))),"*",Montant),
IF(AND(OFFSET(AA51,,-Sens)&lt;&gt;"",OR(OFFSET(AA$4,,-Sens)=Tout_JF_P,NOT(NETWORKDAYS.INTL(OFFSET(AA$4,,-Sens),OFFSET(AA$4,,-Sens),Chômés)))),IF(OR(AA$4=Tout_JF_P,NOT(NETWORKDAYS.INTL(AA$4,AA$4,Chômés))),"*",Montant),
"")))))),"")</f>
        <v/>
      </c>
      <c r="AB51" s="62" t="str">
        <f t="array" aca="1" ref="AB51" ca="1">IFERROR(IF(AB$4&lt;$D51,"",
IF(AB$4&gt;La_Dernière_Opération,"",
IF(AB$4=La_Dernière_Opération,Montant,
IF(AB$4=$D51,IF(OR(AB$4=Tout_JF_P,NOT(NETWORKDAYS.INTL(AB$4,AB$4,Chômés))),"*",Montant),
IF(_T_E=AB$4,IF(OR(AB$4=Tout_JF_P,NOT(NETWORKDAYS.INTL(AB$4,AB$4,Chômés))),"*",Montant),
IF(AND(OFFSET(AB51,,-Sens)&lt;&gt;"",OR(OFFSET(AB$4,,-Sens)=Tout_JF_P,NOT(NETWORKDAYS.INTL(OFFSET(AB$4,,-Sens),OFFSET(AB$4,,-Sens),Chômés)))),IF(OR(AB$4=Tout_JF_P,NOT(NETWORKDAYS.INTL(AB$4,AB$4,Chômés))),"*",Montant),
"")))))),"")</f>
        <v/>
      </c>
      <c r="AC51" s="62" t="str">
        <f t="array" aca="1" ref="AC51" ca="1">IFERROR(IF(AC$4&lt;$D51,"",
IF(AC$4&gt;La_Dernière_Opération,"",
IF(AC$4=La_Dernière_Opération,Montant,
IF(AC$4=$D51,IF(OR(AC$4=Tout_JF_P,NOT(NETWORKDAYS.INTL(AC$4,AC$4,Chômés))),"*",Montant),
IF(_T_E=AC$4,IF(OR(AC$4=Tout_JF_P,NOT(NETWORKDAYS.INTL(AC$4,AC$4,Chômés))),"*",Montant),
IF(AND(OFFSET(AC51,,-Sens)&lt;&gt;"",OR(OFFSET(AC$4,,-Sens)=Tout_JF_P,NOT(NETWORKDAYS.INTL(OFFSET(AC$4,,-Sens),OFFSET(AC$4,,-Sens),Chômés)))),IF(OR(AC$4=Tout_JF_P,NOT(NETWORKDAYS.INTL(AC$4,AC$4,Chômés))),"*",Montant),
"")))))),"")</f>
        <v/>
      </c>
      <c r="AD51" s="62" t="str">
        <f t="array" aca="1" ref="AD51" ca="1">IFERROR(IF(AD$4&lt;$D51,"",
IF(AD$4&gt;La_Dernière_Opération,"",
IF(AD$4=La_Dernière_Opération,Montant,
IF(AD$4=$D51,IF(OR(AD$4=Tout_JF_P,NOT(NETWORKDAYS.INTL(AD$4,AD$4,Chômés))),"*",Montant),
IF(_T_E=AD$4,IF(OR(AD$4=Tout_JF_P,NOT(NETWORKDAYS.INTL(AD$4,AD$4,Chômés))),"*",Montant),
IF(AND(OFFSET(AD51,,-Sens)&lt;&gt;"",OR(OFFSET(AD$4,,-Sens)=Tout_JF_P,NOT(NETWORKDAYS.INTL(OFFSET(AD$4,,-Sens),OFFSET(AD$4,,-Sens),Chômés)))),IF(OR(AD$4=Tout_JF_P,NOT(NETWORKDAYS.INTL(AD$4,AD$4,Chômés))),"*",Montant),
"")))))),"")</f>
        <v/>
      </c>
      <c r="AE51" s="62" t="str">
        <f t="array" aca="1" ref="AE51" ca="1">IFERROR(IF(AE$4&lt;$D51,"",
IF(AE$4&gt;La_Dernière_Opération,"",
IF(AE$4=La_Dernière_Opération,Montant,
IF(AE$4=$D51,IF(OR(AE$4=Tout_JF_P,NOT(NETWORKDAYS.INTL(AE$4,AE$4,Chômés))),"*",Montant),
IF(_T_E=AE$4,IF(OR(AE$4=Tout_JF_P,NOT(NETWORKDAYS.INTL(AE$4,AE$4,Chômés))),"*",Montant),
IF(AND(OFFSET(AE51,,-Sens)&lt;&gt;"",OR(OFFSET(AE$4,,-Sens)=Tout_JF_P,NOT(NETWORKDAYS.INTL(OFFSET(AE$4,,-Sens),OFFSET(AE$4,,-Sens),Chômés)))),IF(OR(AE$4=Tout_JF_P,NOT(NETWORKDAYS.INTL(AE$4,AE$4,Chômés))),"*",Montant),
"")))))),"")</f>
        <v/>
      </c>
      <c r="AF51" s="62" t="str">
        <f t="array" aca="1" ref="AF51" ca="1">IFERROR(IF(AF$4&lt;$D51,"",
IF(AF$4&gt;La_Dernière_Opération,"",
IF(AF$4=La_Dernière_Opération,Montant,
IF(AF$4=$D51,IF(OR(AF$4=Tout_JF_P,NOT(NETWORKDAYS.INTL(AF$4,AF$4,Chômés))),"*",Montant),
IF(_T_E=AF$4,IF(OR(AF$4=Tout_JF_P,NOT(NETWORKDAYS.INTL(AF$4,AF$4,Chômés))),"*",Montant),
IF(AND(OFFSET(AF51,,-Sens)&lt;&gt;"",OR(OFFSET(AF$4,,-Sens)=Tout_JF_P,NOT(NETWORKDAYS.INTL(OFFSET(AF$4,,-Sens),OFFSET(AF$4,,-Sens),Chômés)))),IF(OR(AF$4=Tout_JF_P,NOT(NETWORKDAYS.INTL(AF$4,AF$4,Chômés))),"*",Montant),
"")))))),"")</f>
        <v/>
      </c>
      <c r="AG51" s="62" t="str">
        <f t="array" aca="1" ref="AG51" ca="1">IFERROR(IF(AG$4&lt;$D51,"",
IF(AG$4&gt;La_Dernière_Opération,"",
IF(AG$4=La_Dernière_Opération,Montant,
IF(AG$4=$D51,IF(OR(AG$4=Tout_JF_P,NOT(NETWORKDAYS.INTL(AG$4,AG$4,Chômés))),"*",Montant),
IF(_T_E=AG$4,IF(OR(AG$4=Tout_JF_P,NOT(NETWORKDAYS.INTL(AG$4,AG$4,Chômés))),"*",Montant),
IF(AND(OFFSET(AG51,,-Sens)&lt;&gt;"",OR(OFFSET(AG$4,,-Sens)=Tout_JF_P,NOT(NETWORKDAYS.INTL(OFFSET(AG$4,,-Sens),OFFSET(AG$4,,-Sens),Chômés)))),IF(OR(AG$4=Tout_JF_P,NOT(NETWORKDAYS.INTL(AG$4,AG$4,Chômés))),"*",Montant),
"")))))),"")</f>
        <v/>
      </c>
      <c r="AH51" s="62" t="str">
        <f t="array" aca="1" ref="AH51" ca="1">IFERROR(IF(AH$4&lt;$D51,"",
IF(AH$4&gt;La_Dernière_Opération,"",
IF(AH$4=La_Dernière_Opération,Montant,
IF(AH$4=$D51,IF(OR(AH$4=Tout_JF_P,NOT(NETWORKDAYS.INTL(AH$4,AH$4,Chômés))),"*",Montant),
IF(_T_E=AH$4,IF(OR(AH$4=Tout_JF_P,NOT(NETWORKDAYS.INTL(AH$4,AH$4,Chômés))),"*",Montant),
IF(AND(OFFSET(AH51,,-Sens)&lt;&gt;"",OR(OFFSET(AH$4,,-Sens)=Tout_JF_P,NOT(NETWORKDAYS.INTL(OFFSET(AH$4,,-Sens),OFFSET(AH$4,,-Sens),Chômés)))),IF(OR(AH$4=Tout_JF_P,NOT(NETWORKDAYS.INTL(AH$4,AH$4,Chômés))),"*",Montant),
"")))))),"")</f>
        <v/>
      </c>
      <c r="AI51" s="62" t="str">
        <f t="array" aca="1" ref="AI51" ca="1">IFERROR(IF(AI$4&lt;$D51,"",
IF(AI$4&gt;La_Dernière_Opération,"",
IF(AI$4=La_Dernière_Opération,Montant,
IF(AI$4=$D51,IF(OR(AI$4=Tout_JF_P,NOT(NETWORKDAYS.INTL(AI$4,AI$4,Chômés))),"*",Montant),
IF(_T_E=AI$4,IF(OR(AI$4=Tout_JF_P,NOT(NETWORKDAYS.INTL(AI$4,AI$4,Chômés))),"*",Montant),
IF(AND(OFFSET(AI51,,-Sens)&lt;&gt;"",OR(OFFSET(AI$4,,-Sens)=Tout_JF_P,NOT(NETWORKDAYS.INTL(OFFSET(AI$4,,-Sens),OFFSET(AI$4,,-Sens),Chômés)))),IF(OR(AI$4=Tout_JF_P,NOT(NETWORKDAYS.INTL(AI$4,AI$4,Chômés))),"*",Montant),
"")))))),"")</f>
        <v/>
      </c>
      <c r="AJ51" s="62" t="str">
        <f t="array" aca="1" ref="AJ51" ca="1">IFERROR(IF(AJ$4&lt;$D51,"",
IF(AJ$4&gt;La_Dernière_Opération,"",
IF(AJ$4=La_Dernière_Opération,Montant,
IF(AJ$4=$D51,IF(OR(AJ$4=Tout_JF_P,NOT(NETWORKDAYS.INTL(AJ$4,AJ$4,Chômés))),"*",Montant),
IF(_T_E=AJ$4,IF(OR(AJ$4=Tout_JF_P,NOT(NETWORKDAYS.INTL(AJ$4,AJ$4,Chômés))),"*",Montant),
IF(AND(OFFSET(AJ51,,-Sens)&lt;&gt;"",OR(OFFSET(AJ$4,,-Sens)=Tout_JF_P,NOT(NETWORKDAYS.INTL(OFFSET(AJ$4,,-Sens),OFFSET(AJ$4,,-Sens),Chômés)))),IF(OR(AJ$4=Tout_JF_P,NOT(NETWORKDAYS.INTL(AJ$4,AJ$4,Chômés))),"*",Montant),
"")))))),"")</f>
        <v/>
      </c>
      <c r="AK51" s="62" t="str">
        <f t="array" aca="1" ref="AK51" ca="1">IFERROR(IF(AK$4&lt;$D51,"",
IF(AK$4&gt;La_Dernière_Opération,"",
IF(AK$4=La_Dernière_Opération,Montant,
IF(AK$4=$D51,IF(OR(AK$4=Tout_JF_P,NOT(NETWORKDAYS.INTL(AK$4,AK$4,Chômés))),"*",Montant),
IF(_T_E=AK$4,IF(OR(AK$4=Tout_JF_P,NOT(NETWORKDAYS.INTL(AK$4,AK$4,Chômés))),"*",Montant),
IF(AND(OFFSET(AK51,,-Sens)&lt;&gt;"",OR(OFFSET(AK$4,,-Sens)=Tout_JF_P,NOT(NETWORKDAYS.INTL(OFFSET(AK$4,,-Sens),OFFSET(AK$4,,-Sens),Chômés)))),IF(OR(AK$4=Tout_JF_P,NOT(NETWORKDAYS.INTL(AK$4,AK$4,Chômés))),"*",Montant),
"")))))),"")</f>
        <v/>
      </c>
      <c r="AL51" s="62" t="str">
        <f t="array" aca="1" ref="AL51" ca="1">IFERROR(IF(AL$4&lt;$D51,"",
IF(AL$4&gt;La_Dernière_Opération,"",
IF(AL$4=La_Dernière_Opération,Montant,
IF(AL$4=$D51,IF(OR(AL$4=Tout_JF_P,NOT(NETWORKDAYS.INTL(AL$4,AL$4,Chômés))),"*",Montant),
IF(_T_E=AL$4,IF(OR(AL$4=Tout_JF_P,NOT(NETWORKDAYS.INTL(AL$4,AL$4,Chômés))),"*",Montant),
IF(AND(OFFSET(AL51,,-Sens)&lt;&gt;"",OR(OFFSET(AL$4,,-Sens)=Tout_JF_P,NOT(NETWORKDAYS.INTL(OFFSET(AL$4,,-Sens),OFFSET(AL$4,,-Sens),Chômés)))),IF(OR(AL$4=Tout_JF_P,NOT(NETWORKDAYS.INTL(AL$4,AL$4,Chômés))),"*",Montant),
"")))))),"")</f>
        <v/>
      </c>
      <c r="AM51" s="62" t="str">
        <f t="array" aca="1" ref="AM51" ca="1">IFERROR(IF(AM$4&lt;$D51,"",
IF(AM$4&gt;La_Dernière_Opération,"",
IF(AM$4=La_Dernière_Opération,Montant,
IF(AM$4=$D51,IF(OR(AM$4=Tout_JF_P,NOT(NETWORKDAYS.INTL(AM$4,AM$4,Chômés))),"*",Montant),
IF(_T_E=AM$4,IF(OR(AM$4=Tout_JF_P,NOT(NETWORKDAYS.INTL(AM$4,AM$4,Chômés))),"*",Montant),
IF(AND(OFFSET(AM51,,-Sens)&lt;&gt;"",OR(OFFSET(AM$4,,-Sens)=Tout_JF_P,NOT(NETWORKDAYS.INTL(OFFSET(AM$4,,-Sens),OFFSET(AM$4,,-Sens),Chômés)))),IF(OR(AM$4=Tout_JF_P,NOT(NETWORKDAYS.INTL(AM$4,AM$4,Chômés))),"*",Montant),
"")))))),"")</f>
        <v/>
      </c>
      <c r="AN51" s="62" t="str">
        <f t="array" aca="1" ref="AN51" ca="1">IFERROR(IF(AN$4&lt;$D51,"",
IF(AN$4&gt;La_Dernière_Opération,"",
IF(AN$4=La_Dernière_Opération,Montant,
IF(AN$4=$D51,IF(OR(AN$4=Tout_JF_P,NOT(NETWORKDAYS.INTL(AN$4,AN$4,Chômés))),"*",Montant),
IF(_T_E=AN$4,IF(OR(AN$4=Tout_JF_P,NOT(NETWORKDAYS.INTL(AN$4,AN$4,Chômés))),"*",Montant),
IF(AND(OFFSET(AN51,,-Sens)&lt;&gt;"",OR(OFFSET(AN$4,,-Sens)=Tout_JF_P,NOT(NETWORKDAYS.INTL(OFFSET(AN$4,,-Sens),OFFSET(AN$4,,-Sens),Chômés)))),IF(OR(AN$4=Tout_JF_P,NOT(NETWORKDAYS.INTL(AN$4,AN$4,Chômés))),"*",Montant),
"")))))),"")</f>
        <v/>
      </c>
      <c r="AO51" s="62" t="str">
        <f t="array" aca="1" ref="AO51" ca="1">IFERROR(IF(AO$4&lt;$D51,"",
IF(AO$4&gt;La_Dernière_Opération,"",
IF(AO$4=La_Dernière_Opération,Montant,
IF(AO$4=$D51,IF(OR(AO$4=Tout_JF_P,NOT(NETWORKDAYS.INTL(AO$4,AO$4,Chômés))),"*",Montant),
IF(_T_E=AO$4,IF(OR(AO$4=Tout_JF_P,NOT(NETWORKDAYS.INTL(AO$4,AO$4,Chômés))),"*",Montant),
IF(AND(OFFSET(AO51,,-Sens)&lt;&gt;"",OR(OFFSET(AO$4,,-Sens)=Tout_JF_P,NOT(NETWORKDAYS.INTL(OFFSET(AO$4,,-Sens),OFFSET(AO$4,,-Sens),Chômés)))),IF(OR(AO$4=Tout_JF_P,NOT(NETWORKDAYS.INTL(AO$4,AO$4,Chômés))),"*",Montant),
"")))))),"")</f>
        <v/>
      </c>
      <c r="AP51" s="62" t="str">
        <f t="array" aca="1" ref="AP51" ca="1">IFERROR(IF(AP$4&lt;$D51,"",
IF(AP$4&gt;La_Dernière_Opération,"",
IF(AP$4=La_Dernière_Opération,Montant,
IF(AP$4=$D51,IF(OR(AP$4=Tout_JF_P,NOT(NETWORKDAYS.INTL(AP$4,AP$4,Chômés))),"*",Montant),
IF(_T_E=AP$4,IF(OR(AP$4=Tout_JF_P,NOT(NETWORKDAYS.INTL(AP$4,AP$4,Chômés))),"*",Montant),
IF(AND(OFFSET(AP51,,-Sens)&lt;&gt;"",OR(OFFSET(AP$4,,-Sens)=Tout_JF_P,NOT(NETWORKDAYS.INTL(OFFSET(AP$4,,-Sens),OFFSET(AP$4,,-Sens),Chômés)))),IF(OR(AP$4=Tout_JF_P,NOT(NETWORKDAYS.INTL(AP$4,AP$4,Chômés))),"*",Montant),
"")))))),"")</f>
        <v/>
      </c>
      <c r="AQ51" s="62" t="str">
        <f t="array" aca="1" ref="AQ51" ca="1">IFERROR(IF(AQ$4&lt;$D51,"",
IF(AQ$4&gt;La_Dernière_Opération,"",
IF(AQ$4=La_Dernière_Opération,Montant,
IF(AQ$4=$D51,IF(OR(AQ$4=Tout_JF_P,NOT(NETWORKDAYS.INTL(AQ$4,AQ$4,Chômés))),"*",Montant),
IF(_T_E=AQ$4,IF(OR(AQ$4=Tout_JF_P,NOT(NETWORKDAYS.INTL(AQ$4,AQ$4,Chômés))),"*",Montant),
IF(AND(OFFSET(AQ51,,-Sens)&lt;&gt;"",OR(OFFSET(AQ$4,,-Sens)=Tout_JF_P,NOT(NETWORKDAYS.INTL(OFFSET(AQ$4,,-Sens),OFFSET(AQ$4,,-Sens),Chômés)))),IF(OR(AQ$4=Tout_JF_P,NOT(NETWORKDAYS.INTL(AQ$4,AQ$4,Chômés))),"*",Montant),
"")))))),"")</f>
        <v/>
      </c>
      <c r="AR51" s="62" t="str">
        <f t="array" aca="1" ref="AR51" ca="1">IFERROR(IF(AR$4&lt;$D51,"",
IF(AR$4&gt;La_Dernière_Opération,"",
IF(AR$4=La_Dernière_Opération,Montant,
IF(AR$4=$D51,IF(OR(AR$4=Tout_JF_P,NOT(NETWORKDAYS.INTL(AR$4,AR$4,Chômés))),"*",Montant),
IF(_T_E=AR$4,IF(OR(AR$4=Tout_JF_P,NOT(NETWORKDAYS.INTL(AR$4,AR$4,Chômés))),"*",Montant),
IF(AND(OFFSET(AR51,,-Sens)&lt;&gt;"",OR(OFFSET(AR$4,,-Sens)=Tout_JF_P,NOT(NETWORKDAYS.INTL(OFFSET(AR$4,,-Sens),OFFSET(AR$4,,-Sens),Chômés)))),IF(OR(AR$4=Tout_JF_P,NOT(NETWORKDAYS.INTL(AR$4,AR$4,Chômés))),"*",Montant),
"")))))),"")</f>
        <v/>
      </c>
      <c r="AS51" s="62" t="str">
        <f t="array" aca="1" ref="AS51" ca="1">IFERROR(IF(AS$4&lt;$D51,"",
IF(AS$4&gt;La_Dernière_Opération,"",
IF(AS$4=La_Dernière_Opération,Montant,
IF(AS$4=$D51,IF(OR(AS$4=Tout_JF_P,NOT(NETWORKDAYS.INTL(AS$4,AS$4,Chômés))),"*",Montant),
IF(_T_E=AS$4,IF(OR(AS$4=Tout_JF_P,NOT(NETWORKDAYS.INTL(AS$4,AS$4,Chômés))),"*",Montant),
IF(AND(OFFSET(AS51,,-Sens)&lt;&gt;"",OR(OFFSET(AS$4,,-Sens)=Tout_JF_P,NOT(NETWORKDAYS.INTL(OFFSET(AS$4,,-Sens),OFFSET(AS$4,,-Sens),Chômés)))),IF(OR(AS$4=Tout_JF_P,NOT(NETWORKDAYS.INTL(AS$4,AS$4,Chômés))),"*",Montant),
"")))))),"")</f>
        <v/>
      </c>
      <c r="AT51" s="62" t="str">
        <f t="array" aca="1" ref="AT51" ca="1">IFERROR(IF(AT$4&lt;$D51,"",
IF(AT$4&gt;La_Dernière_Opération,"",
IF(AT$4=La_Dernière_Opération,Montant,
IF(AT$4=$D51,IF(OR(AT$4=Tout_JF_P,NOT(NETWORKDAYS.INTL(AT$4,AT$4,Chômés))),"*",Montant),
IF(_T_E=AT$4,IF(OR(AT$4=Tout_JF_P,NOT(NETWORKDAYS.INTL(AT$4,AT$4,Chômés))),"*",Montant),
IF(AND(OFFSET(AT51,,-Sens)&lt;&gt;"",OR(OFFSET(AT$4,,-Sens)=Tout_JF_P,NOT(NETWORKDAYS.INTL(OFFSET(AT$4,,-Sens),OFFSET(AT$4,,-Sens),Chômés)))),IF(OR(AT$4=Tout_JF_P,NOT(NETWORKDAYS.INTL(AT$4,AT$4,Chômés))),"*",Montant),
"")))))),"")</f>
        <v/>
      </c>
      <c r="AU51" s="62" t="str">
        <f t="array" aca="1" ref="AU51" ca="1">IFERROR(IF(AU$4&lt;$D51,"",
IF(AU$4&gt;La_Dernière_Opération,"",
IF(AU$4=La_Dernière_Opération,Montant,
IF(AU$4=$D51,IF(OR(AU$4=Tout_JF_P,NOT(NETWORKDAYS.INTL(AU$4,AU$4,Chômés))),"*",Montant),
IF(_T_E=AU$4,IF(OR(AU$4=Tout_JF_P,NOT(NETWORKDAYS.INTL(AU$4,AU$4,Chômés))),"*",Montant),
IF(AND(OFFSET(AU51,,-Sens)&lt;&gt;"",OR(OFFSET(AU$4,,-Sens)=Tout_JF_P,NOT(NETWORKDAYS.INTL(OFFSET(AU$4,,-Sens),OFFSET(AU$4,,-Sens),Chômés)))),IF(OR(AU$4=Tout_JF_P,NOT(NETWORKDAYS.INTL(AU$4,AU$4,Chômés))),"*",Montant),
"")))))),"")</f>
        <v/>
      </c>
      <c r="AV51" s="62" t="str">
        <f t="array" aca="1" ref="AV51" ca="1">IFERROR(IF(AV$4&lt;$D51,"",
IF(AV$4&gt;La_Dernière_Opération,"",
IF(AV$4=La_Dernière_Opération,Montant,
IF(AV$4=$D51,IF(OR(AV$4=Tout_JF_P,NOT(NETWORKDAYS.INTL(AV$4,AV$4,Chômés))),"*",Montant),
IF(_T_E=AV$4,IF(OR(AV$4=Tout_JF_P,NOT(NETWORKDAYS.INTL(AV$4,AV$4,Chômés))),"*",Montant),
IF(AND(OFFSET(AV51,,-Sens)&lt;&gt;"",OR(OFFSET(AV$4,,-Sens)=Tout_JF_P,NOT(NETWORKDAYS.INTL(OFFSET(AV$4,,-Sens),OFFSET(AV$4,,-Sens),Chômés)))),IF(OR(AV$4=Tout_JF_P,NOT(NETWORKDAYS.INTL(AV$4,AV$4,Chômés))),"*",Montant),
"")))))),"")</f>
        <v/>
      </c>
      <c r="AW51" s="62" t="str">
        <f t="array" aca="1" ref="AW51" ca="1">IFERROR(IF(AW$4&lt;$D51,"",
IF(AW$4&gt;La_Dernière_Opération,"",
IF(AW$4=La_Dernière_Opération,Montant,
IF(AW$4=$D51,IF(OR(AW$4=Tout_JF_P,NOT(NETWORKDAYS.INTL(AW$4,AW$4,Chômés))),"*",Montant),
IF(_T_E=AW$4,IF(OR(AW$4=Tout_JF_P,NOT(NETWORKDAYS.INTL(AW$4,AW$4,Chômés))),"*",Montant),
IF(AND(OFFSET(AW51,,-Sens)&lt;&gt;"",OR(OFFSET(AW$4,,-Sens)=Tout_JF_P,NOT(NETWORKDAYS.INTL(OFFSET(AW$4,,-Sens),OFFSET(AW$4,,-Sens),Chômés)))),IF(OR(AW$4=Tout_JF_P,NOT(NETWORKDAYS.INTL(AW$4,AW$4,Chômés))),"*",Montant),
"")))))),"")</f>
        <v/>
      </c>
      <c r="AX51" s="62" t="str">
        <f t="array" aca="1" ref="AX51" ca="1">IFERROR(IF(AX$4&lt;$D51,"",
IF(AX$4&gt;La_Dernière_Opération,"",
IF(AX$4=La_Dernière_Opération,Montant,
IF(AX$4=$D51,IF(OR(AX$4=Tout_JF_P,NOT(NETWORKDAYS.INTL(AX$4,AX$4,Chômés))),"*",Montant),
IF(_T_E=AX$4,IF(OR(AX$4=Tout_JF_P,NOT(NETWORKDAYS.INTL(AX$4,AX$4,Chômés))),"*",Montant),
IF(AND(OFFSET(AX51,,-Sens)&lt;&gt;"",OR(OFFSET(AX$4,,-Sens)=Tout_JF_P,NOT(NETWORKDAYS.INTL(OFFSET(AX$4,,-Sens),OFFSET(AX$4,,-Sens),Chômés)))),IF(OR(AX$4=Tout_JF_P,NOT(NETWORKDAYS.INTL(AX$4,AX$4,Chômés))),"*",Montant),
"")))))),"")</f>
        <v/>
      </c>
    </row>
    <row r="52" spans="1:50" ht="26.25" x14ac:dyDescent="0.25">
      <c r="A52" s="63" t="s">
        <v>159</v>
      </c>
      <c r="B52" s="44" t="s">
        <v>168</v>
      </c>
      <c r="C52" s="35"/>
      <c r="D52" s="56">
        <v>43847</v>
      </c>
      <c r="E52" s="30" t="s">
        <v>54</v>
      </c>
      <c r="F52" s="30">
        <v>10000</v>
      </c>
      <c r="G52" s="35"/>
      <c r="H52" s="56">
        <f t="array" aca="1" ref="H52" ca="1">IF(OR($D52=Fériés,$D52=Ponts,NOT(NETWORKDAYS.INTL($D52,$D52,Chômés))),"Erreur de",IF($D52="","Absence de",IFERROR(
IF($I52="Terminé","Opération",
IF(TODAY()&lt;=$D52,$D52,
IF($I52&lt;WORKDAY.INTL(Prochaine_Echéance,IF(OR(WORKDAY.INTL(Prochaine_Echéance,0,Chômés,Tout_JF_P)=Tout_JF_P),1,0)*Sens,Chômés,Tout_JF_P),
$I52,
WORKDAY.INTL(Prochaine_Echéance,IF(OR(WORKDAY.INTL(Prochaine_Echéance,0,Chômés,Tout_JF_P)=Tout_JF_P),1,0)*Sens,Chômés,Tout_JF_P))
)),
IF($D52="","Absence de","Erreur de"))))</f>
        <v>43938</v>
      </c>
      <c r="I52" s="60" t="str">
        <f t="array" aca="1" ref="I52" ca="1">IF(OR($D52=Fériés,$D52=Ponts,NOT(NETWORKDAYS.INTL($D52,$D52,Chômés))),"date de début",IFERROR(
IF(La_Dernière_Opération&gt;EDATE($D52,100),"Perpétuel",
IF(La_Dernière_Opération&lt;TODAY(),"Terminé",La_Dernière_Opération)),IF(AND(ISNUMBER($D52),$E52=""),"périodicité","date de début")))</f>
        <v>Perpétuel</v>
      </c>
      <c r="J52" s="40" t="str">
        <f t="array" aca="1" ref="J52" ca="1">IFERROR(IF(J$4&lt;$D52,"",
IF(J$4&gt;La_Dernière_Opération,"",
IF(J$4=La_Dernière_Opération,Montant,
IF(J$4=$D52,IF(OR(J$4=Tout_JF_P,NOT(NETWORKDAYS.INTL(J$4,J$4,Chômés))),"*",Montant),
IF(_T_E=J$4,IF(OR(J$4=Tout_JF_P,NOT(NETWORKDAYS.INTL(J$4,J$4,Chômés))),"*",Montant),
IF(AND(OFFSET(J52,,-Sens)&lt;&gt;"",OR(OFFSET(J$4,,-Sens)=Tout_JF_P,NOT(NETWORKDAYS.INTL(OFFSET(J$4,,-Sens),OFFSET(J$4,,-Sens),Chômés)))),IF(OR(J$4=Tout_JF_P,NOT(NETWORKDAYS.INTL(J$4,J$4,Chômés))),"*",Montant),
"")))))),"")</f>
        <v/>
      </c>
      <c r="K52" s="40" t="str">
        <f t="array" aca="1" ref="K52" ca="1">IFERROR(IF(K$4&lt;$D52,"",
IF(K$4&gt;La_Dernière_Opération,"",
IF(K$4=La_Dernière_Opération,Montant,
IF(K$4=$D52,IF(OR(K$4=Tout_JF_P,NOT(NETWORKDAYS.INTL(K$4,K$4,Chômés))),"*",Montant),
IF(_T_E=K$4,IF(OR(K$4=Tout_JF_P,NOT(NETWORKDAYS.INTL(K$4,K$4,Chômés))),"*",Montant),
IF(AND(OFFSET(K52,,-Sens)&lt;&gt;"",OR(OFFSET(K$4,,-Sens)=Tout_JF_P,NOT(NETWORKDAYS.INTL(OFFSET(K$4,,-Sens),OFFSET(K$4,,-Sens),Chômés)))),IF(OR(K$4=Tout_JF_P,NOT(NETWORKDAYS.INTL(K$4,K$4,Chômés))),"*",Montant),
"")))))),"")</f>
        <v/>
      </c>
      <c r="L52" s="40" t="str">
        <f t="array" aca="1" ref="L52" ca="1">IFERROR(IF(L$4&lt;$D52,"",
IF(L$4&gt;La_Dernière_Opération,"",
IF(L$4=La_Dernière_Opération,Montant,
IF(L$4=$D52,IF(OR(L$4=Tout_JF_P,NOT(NETWORKDAYS.INTL(L$4,L$4,Chômés))),"*",Montant),
IF(_T_E=L$4,IF(OR(L$4=Tout_JF_P,NOT(NETWORKDAYS.INTL(L$4,L$4,Chômés))),"*",Montant),
IF(AND(OFFSET(L52,,-Sens)&lt;&gt;"",OR(OFFSET(L$4,,-Sens)=Tout_JF_P,NOT(NETWORKDAYS.INTL(OFFSET(L$4,,-Sens),OFFSET(L$4,,-Sens),Chômés)))),IF(OR(L$4=Tout_JF_P,NOT(NETWORKDAYS.INTL(L$4,L$4,Chômés))),"*",Montant),
"")))))),"")</f>
        <v/>
      </c>
      <c r="M52" s="40" t="str">
        <f t="array" aca="1" ref="M52" ca="1">IFERROR(IF(M$4&lt;$D52,"",
IF(M$4&gt;La_Dernière_Opération,"",
IF(M$4=La_Dernière_Opération,Montant,
IF(M$4=$D52,IF(OR(M$4=Tout_JF_P,NOT(NETWORKDAYS.INTL(M$4,M$4,Chômés))),"*",Montant),
IF(_T_E=M$4,IF(OR(M$4=Tout_JF_P,NOT(NETWORKDAYS.INTL(M$4,M$4,Chômés))),"*",Montant),
IF(AND(OFFSET(M52,,-Sens)&lt;&gt;"",OR(OFFSET(M$4,,-Sens)=Tout_JF_P,NOT(NETWORKDAYS.INTL(OFFSET(M$4,,-Sens),OFFSET(M$4,,-Sens),Chômés)))),IF(OR(M$4=Tout_JF_P,NOT(NETWORKDAYS.INTL(M$4,M$4,Chômés))),"*",Montant),
"")))))),"")</f>
        <v/>
      </c>
      <c r="N52" s="40" t="str">
        <f t="array" aca="1" ref="N52" ca="1">IFERROR(IF(N$4&lt;$D52,"",
IF(N$4&gt;La_Dernière_Opération,"",
IF(N$4=La_Dernière_Opération,Montant,
IF(N$4=$D52,IF(OR(N$4=Tout_JF_P,NOT(NETWORKDAYS.INTL(N$4,N$4,Chômés))),"*",Montant),
IF(_T_E=N$4,IF(OR(N$4=Tout_JF_P,NOT(NETWORKDAYS.INTL(N$4,N$4,Chômés))),"*",Montant),
IF(AND(OFFSET(N52,,-Sens)&lt;&gt;"",OR(OFFSET(N$4,,-Sens)=Tout_JF_P,NOT(NETWORKDAYS.INTL(OFFSET(N$4,,-Sens),OFFSET(N$4,,-Sens),Chômés)))),IF(OR(N$4=Tout_JF_P,NOT(NETWORKDAYS.INTL(N$4,N$4,Chômés))),"*",Montant),
"")))))),"")</f>
        <v/>
      </c>
      <c r="O52" s="40" t="str">
        <f t="array" aca="1" ref="O52" ca="1">IFERROR(IF(O$4&lt;$D52,"",
IF(O$4&gt;La_Dernière_Opération,"",
IF(O$4=La_Dernière_Opération,Montant,
IF(O$4=$D52,IF(OR(O$4=Tout_JF_P,NOT(NETWORKDAYS.INTL(O$4,O$4,Chômés))),"*",Montant),
IF(_T_E=O$4,IF(OR(O$4=Tout_JF_P,NOT(NETWORKDAYS.INTL(O$4,O$4,Chômés))),"*",Montant),
IF(AND(OFFSET(O52,,-Sens)&lt;&gt;"",OR(OFFSET(O$4,,-Sens)=Tout_JF_P,NOT(NETWORKDAYS.INTL(OFFSET(O$4,,-Sens),OFFSET(O$4,,-Sens),Chômés)))),IF(OR(O$4=Tout_JF_P,NOT(NETWORKDAYS.INTL(O$4,O$4,Chômés))),"*",Montant),
"")))))),"")</f>
        <v/>
      </c>
      <c r="P52" s="40" t="str">
        <f t="array" aca="1" ref="P52" ca="1">IFERROR(IF(P$4&lt;$D52,"",
IF(P$4&gt;La_Dernière_Opération,"",
IF(P$4=La_Dernière_Opération,Montant,
IF(P$4=$D52,IF(OR(P$4=Tout_JF_P,NOT(NETWORKDAYS.INTL(P$4,P$4,Chômés))),"*",Montant),
IF(_T_E=P$4,IF(OR(P$4=Tout_JF_P,NOT(NETWORKDAYS.INTL(P$4,P$4,Chômés))),"*",Montant),
IF(AND(OFFSET(P52,,-Sens)&lt;&gt;"",OR(OFFSET(P$4,,-Sens)=Tout_JF_P,NOT(NETWORKDAYS.INTL(OFFSET(P$4,,-Sens),OFFSET(P$4,,-Sens),Chômés)))),IF(OR(P$4=Tout_JF_P,NOT(NETWORKDAYS.INTL(P$4,P$4,Chômés))),"*",Montant),
"")))))),"")</f>
        <v/>
      </c>
      <c r="Q52" s="40" t="str">
        <f t="array" aca="1" ref="Q52" ca="1">IFERROR(IF(Q$4&lt;$D52,"",
IF(Q$4&gt;La_Dernière_Opération,"",
IF(Q$4=La_Dernière_Opération,Montant,
IF(Q$4=$D52,IF(OR(Q$4=Tout_JF_P,NOT(NETWORKDAYS.INTL(Q$4,Q$4,Chômés))),"*",Montant),
IF(_T_E=Q$4,IF(OR(Q$4=Tout_JF_P,NOT(NETWORKDAYS.INTL(Q$4,Q$4,Chômés))),"*",Montant),
IF(AND(OFFSET(Q52,,-Sens)&lt;&gt;"",OR(OFFSET(Q$4,,-Sens)=Tout_JF_P,NOT(NETWORKDAYS.INTL(OFFSET(Q$4,,-Sens),OFFSET(Q$4,,-Sens),Chômés)))),IF(OR(Q$4=Tout_JF_P,NOT(NETWORKDAYS.INTL(Q$4,Q$4,Chômés))),"*",Montant),
"")))))),"")</f>
        <v/>
      </c>
      <c r="R52" s="62" t="str">
        <f t="array" aca="1" ref="R52" ca="1">IFERROR(IF(R$4&lt;$D52,"",
IF(R$4&gt;La_Dernière_Opération,"",
IF(R$4=La_Dernière_Opération,Montant,
IF(R$4=$D52,IF(OR(R$4=Tout_JF_P,NOT(NETWORKDAYS.INTL(R$4,R$4,Chômés))),"*",Montant),
IF(_T_E=R$4,IF(OR(R$4=Tout_JF_P,NOT(NETWORKDAYS.INTL(R$4,R$4,Chômés))),"*",Montant),
IF(AND(OFFSET(R52,,-Sens)&lt;&gt;"",OR(OFFSET(R$4,,-Sens)=Tout_JF_P,NOT(NETWORKDAYS.INTL(OFFSET(R$4,,-Sens),OFFSET(R$4,,-Sens),Chômés)))),IF(OR(R$4=Tout_JF_P,NOT(NETWORKDAYS.INTL(R$4,R$4,Chômés))),"*",Montant),
"")))))),"")</f>
        <v/>
      </c>
      <c r="S52" s="62" t="str">
        <f t="array" aca="1" ref="S52" ca="1">IFERROR(IF(S$4&lt;$D52,"",
IF(S$4&gt;La_Dernière_Opération,"",
IF(S$4=La_Dernière_Opération,Montant,
IF(S$4=$D52,IF(OR(S$4=Tout_JF_P,NOT(NETWORKDAYS.INTL(S$4,S$4,Chômés))),"*",Montant),
IF(_T_E=S$4,IF(OR(S$4=Tout_JF_P,NOT(NETWORKDAYS.INTL(S$4,S$4,Chômés))),"*",Montant),
IF(AND(OFFSET(S52,,-Sens)&lt;&gt;"",OR(OFFSET(S$4,,-Sens)=Tout_JF_P,NOT(NETWORKDAYS.INTL(OFFSET(S$4,,-Sens),OFFSET(S$4,,-Sens),Chômés)))),IF(OR(S$4=Tout_JF_P,NOT(NETWORKDAYS.INTL(S$4,S$4,Chômés))),"*",Montant),
"")))))),"")</f>
        <v/>
      </c>
      <c r="T52" s="62" t="str">
        <f t="array" aca="1" ref="T52" ca="1">IFERROR(IF(T$4&lt;$D52,"",
IF(T$4&gt;La_Dernière_Opération,"",
IF(T$4=La_Dernière_Opération,Montant,
IF(T$4=$D52,IF(OR(T$4=Tout_JF_P,NOT(NETWORKDAYS.INTL(T$4,T$4,Chômés))),"*",Montant),
IF(_T_E=T$4,IF(OR(T$4=Tout_JF_P,NOT(NETWORKDAYS.INTL(T$4,T$4,Chômés))),"*",Montant),
IF(AND(OFFSET(T52,,-Sens)&lt;&gt;"",OR(OFFSET(T$4,,-Sens)=Tout_JF_P,NOT(NETWORKDAYS.INTL(OFFSET(T$4,,-Sens),OFFSET(T$4,,-Sens),Chômés)))),IF(OR(T$4=Tout_JF_P,NOT(NETWORKDAYS.INTL(T$4,T$4,Chômés))),"*",Montant),
"")))))),"")</f>
        <v/>
      </c>
      <c r="U52" s="62" t="str">
        <f t="array" aca="1" ref="U52" ca="1">IFERROR(IF(U$4&lt;$D52,"",
IF(U$4&gt;La_Dernière_Opération,"",
IF(U$4=La_Dernière_Opération,Montant,
IF(U$4=$D52,IF(OR(U$4=Tout_JF_P,NOT(NETWORKDAYS.INTL(U$4,U$4,Chômés))),"*",Montant),
IF(_T_E=U$4,IF(OR(U$4=Tout_JF_P,NOT(NETWORKDAYS.INTL(U$4,U$4,Chômés))),"*",Montant),
IF(AND(OFFSET(U52,,-Sens)&lt;&gt;"",OR(OFFSET(U$4,,-Sens)=Tout_JF_P,NOT(NETWORKDAYS.INTL(OFFSET(U$4,,-Sens),OFFSET(U$4,,-Sens),Chômés)))),IF(OR(U$4=Tout_JF_P,NOT(NETWORKDAYS.INTL(U$4,U$4,Chômés))),"*",Montant),
"")))))),"")</f>
        <v/>
      </c>
      <c r="V52" s="62" t="str">
        <f t="array" aca="1" ref="V52" ca="1">IFERROR(IF(V$4&lt;$D52,"",
IF(V$4&gt;La_Dernière_Opération,"",
IF(V$4=La_Dernière_Opération,Montant,
IF(V$4=$D52,IF(OR(V$4=Tout_JF_P,NOT(NETWORKDAYS.INTL(V$4,V$4,Chômés))),"*",Montant),
IF(_T_E=V$4,IF(OR(V$4=Tout_JF_P,NOT(NETWORKDAYS.INTL(V$4,V$4,Chômés))),"*",Montant),
IF(AND(OFFSET(V52,,-Sens)&lt;&gt;"",OR(OFFSET(V$4,,-Sens)=Tout_JF_P,NOT(NETWORKDAYS.INTL(OFFSET(V$4,,-Sens),OFFSET(V$4,,-Sens),Chômés)))),IF(OR(V$4=Tout_JF_P,NOT(NETWORKDAYS.INTL(V$4,V$4,Chômés))),"*",Montant),
"")))))),"")</f>
        <v/>
      </c>
      <c r="W52" s="62" t="str">
        <f t="array" aca="1" ref="W52" ca="1">IFERROR(IF(W$4&lt;$D52,"",
IF(W$4&gt;La_Dernière_Opération,"",
IF(W$4=La_Dernière_Opération,Montant,
IF(W$4=$D52,IF(OR(W$4=Tout_JF_P,NOT(NETWORKDAYS.INTL(W$4,W$4,Chômés))),"*",Montant),
IF(_T_E=W$4,IF(OR(W$4=Tout_JF_P,NOT(NETWORKDAYS.INTL(W$4,W$4,Chômés))),"*",Montant),
IF(AND(OFFSET(W52,,-Sens)&lt;&gt;"",OR(OFFSET(W$4,,-Sens)=Tout_JF_P,NOT(NETWORKDAYS.INTL(OFFSET(W$4,,-Sens),OFFSET(W$4,,-Sens),Chômés)))),IF(OR(W$4=Tout_JF_P,NOT(NETWORKDAYS.INTL(W$4,W$4,Chômés))),"*",Montant),
"")))))),"")</f>
        <v/>
      </c>
      <c r="X52" s="62" t="str">
        <f t="array" aca="1" ref="X52" ca="1">IFERROR(IF(X$4&lt;$D52,"",
IF(X$4&gt;La_Dernière_Opération,"",
IF(X$4=La_Dernière_Opération,Montant,
IF(X$4=$D52,IF(OR(X$4=Tout_JF_P,NOT(NETWORKDAYS.INTL(X$4,X$4,Chômés))),"*",Montant),
IF(_T_E=X$4,IF(OR(X$4=Tout_JF_P,NOT(NETWORKDAYS.INTL(X$4,X$4,Chômés))),"*",Montant),
IF(AND(OFFSET(X52,,-Sens)&lt;&gt;"",OR(OFFSET(X$4,,-Sens)=Tout_JF_P,NOT(NETWORKDAYS.INTL(OFFSET(X$4,,-Sens),OFFSET(X$4,,-Sens),Chômés)))),IF(OR(X$4=Tout_JF_P,NOT(NETWORKDAYS.INTL(X$4,X$4,Chômés))),"*",Montant),
"")))))),"")</f>
        <v/>
      </c>
      <c r="Y52" s="62" t="str">
        <f t="array" aca="1" ref="Y52" ca="1">IFERROR(IF(Y$4&lt;$D52,"",
IF(Y$4&gt;La_Dernière_Opération,"",
IF(Y$4=La_Dernière_Opération,Montant,
IF(Y$4=$D52,IF(OR(Y$4=Tout_JF_P,NOT(NETWORKDAYS.INTL(Y$4,Y$4,Chômés))),"*",Montant),
IF(_T_E=Y$4,IF(OR(Y$4=Tout_JF_P,NOT(NETWORKDAYS.INTL(Y$4,Y$4,Chômés))),"*",Montant),
IF(AND(OFFSET(Y52,,-Sens)&lt;&gt;"",OR(OFFSET(Y$4,,-Sens)=Tout_JF_P,NOT(NETWORKDAYS.INTL(OFFSET(Y$4,,-Sens),OFFSET(Y$4,,-Sens),Chômés)))),IF(OR(Y$4=Tout_JF_P,NOT(NETWORKDAYS.INTL(Y$4,Y$4,Chômés))),"*",Montant),
"")))))),"")</f>
        <v/>
      </c>
      <c r="Z52" s="62" t="str">
        <f t="array" aca="1" ref="Z52" ca="1">IFERROR(IF(Z$4&lt;$D52,"",
IF(Z$4&gt;La_Dernière_Opération,"",
IF(Z$4=La_Dernière_Opération,Montant,
IF(Z$4=$D52,IF(OR(Z$4=Tout_JF_P,NOT(NETWORKDAYS.INTL(Z$4,Z$4,Chômés))),"*",Montant),
IF(_T_E=Z$4,IF(OR(Z$4=Tout_JF_P,NOT(NETWORKDAYS.INTL(Z$4,Z$4,Chômés))),"*",Montant),
IF(AND(OFFSET(Z52,,-Sens)&lt;&gt;"",OR(OFFSET(Z$4,,-Sens)=Tout_JF_P,NOT(NETWORKDAYS.INTL(OFFSET(Z$4,,-Sens),OFFSET(Z$4,,-Sens),Chômés)))),IF(OR(Z$4=Tout_JF_P,NOT(NETWORKDAYS.INTL(Z$4,Z$4,Chômés))),"*",Montant),
"")))))),"")</f>
        <v/>
      </c>
      <c r="AA52" s="62" t="str">
        <f t="array" aca="1" ref="AA52" ca="1">IFERROR(IF(AA$4&lt;$D52,"",
IF(AA$4&gt;La_Dernière_Opération,"",
IF(AA$4=La_Dernière_Opération,Montant,
IF(AA$4=$D52,IF(OR(AA$4=Tout_JF_P,NOT(NETWORKDAYS.INTL(AA$4,AA$4,Chômés))),"*",Montant),
IF(_T_E=AA$4,IF(OR(AA$4=Tout_JF_P,NOT(NETWORKDAYS.INTL(AA$4,AA$4,Chômés))),"*",Montant),
IF(AND(OFFSET(AA52,,-Sens)&lt;&gt;"",OR(OFFSET(AA$4,,-Sens)=Tout_JF_P,NOT(NETWORKDAYS.INTL(OFFSET(AA$4,,-Sens),OFFSET(AA$4,,-Sens),Chômés)))),IF(OR(AA$4=Tout_JF_P,NOT(NETWORKDAYS.INTL(AA$4,AA$4,Chômés))),"*",Montant),
"")))))),"")</f>
        <v/>
      </c>
      <c r="AB52" s="62" t="str">
        <f t="array" aca="1" ref="AB52" ca="1">IFERROR(IF(AB$4&lt;$D52,"",
IF(AB$4&gt;La_Dernière_Opération,"",
IF(AB$4=La_Dernière_Opération,Montant,
IF(AB$4=$D52,IF(OR(AB$4=Tout_JF_P,NOT(NETWORKDAYS.INTL(AB$4,AB$4,Chômés))),"*",Montant),
IF(_T_E=AB$4,IF(OR(AB$4=Tout_JF_P,NOT(NETWORKDAYS.INTL(AB$4,AB$4,Chômés))),"*",Montant),
IF(AND(OFFSET(AB52,,-Sens)&lt;&gt;"",OR(OFFSET(AB$4,,-Sens)=Tout_JF_P,NOT(NETWORKDAYS.INTL(OFFSET(AB$4,,-Sens),OFFSET(AB$4,,-Sens),Chômés)))),IF(OR(AB$4=Tout_JF_P,NOT(NETWORKDAYS.INTL(AB$4,AB$4,Chômés))),"*",Montant),
"")))))),"")</f>
        <v/>
      </c>
      <c r="AC52" s="62" t="str">
        <f t="array" aca="1" ref="AC52" ca="1">IFERROR(IF(AC$4&lt;$D52,"",
IF(AC$4&gt;La_Dernière_Opération,"",
IF(AC$4=La_Dernière_Opération,Montant,
IF(AC$4=$D52,IF(OR(AC$4=Tout_JF_P,NOT(NETWORKDAYS.INTL(AC$4,AC$4,Chômés))),"*",Montant),
IF(_T_E=AC$4,IF(OR(AC$4=Tout_JF_P,NOT(NETWORKDAYS.INTL(AC$4,AC$4,Chômés))),"*",Montant),
IF(AND(OFFSET(AC52,,-Sens)&lt;&gt;"",OR(OFFSET(AC$4,,-Sens)=Tout_JF_P,NOT(NETWORKDAYS.INTL(OFFSET(AC$4,,-Sens),OFFSET(AC$4,,-Sens),Chômés)))),IF(OR(AC$4=Tout_JF_P,NOT(NETWORKDAYS.INTL(AC$4,AC$4,Chômés))),"*",Montant),
"")))))),"")</f>
        <v/>
      </c>
      <c r="AD52" s="62" t="str">
        <f t="array" aca="1" ref="AD52" ca="1">IFERROR(IF(AD$4&lt;$D52,"",
IF(AD$4&gt;La_Dernière_Opération,"",
IF(AD$4=La_Dernière_Opération,Montant,
IF(AD$4=$D52,IF(OR(AD$4=Tout_JF_P,NOT(NETWORKDAYS.INTL(AD$4,AD$4,Chômés))),"*",Montant),
IF(_T_E=AD$4,IF(OR(AD$4=Tout_JF_P,NOT(NETWORKDAYS.INTL(AD$4,AD$4,Chômés))),"*",Montant),
IF(AND(OFFSET(AD52,,-Sens)&lt;&gt;"",OR(OFFSET(AD$4,,-Sens)=Tout_JF_P,NOT(NETWORKDAYS.INTL(OFFSET(AD$4,,-Sens),OFFSET(AD$4,,-Sens),Chômés)))),IF(OR(AD$4=Tout_JF_P,NOT(NETWORKDAYS.INTL(AD$4,AD$4,Chômés))),"*",Montant),
"")))))),"")</f>
        <v/>
      </c>
      <c r="AE52" s="62" t="str">
        <f t="array" aca="1" ref="AE52" ca="1">IFERROR(IF(AE$4&lt;$D52,"",
IF(AE$4&gt;La_Dernière_Opération,"",
IF(AE$4=La_Dernière_Opération,Montant,
IF(AE$4=$D52,IF(OR(AE$4=Tout_JF_P,NOT(NETWORKDAYS.INTL(AE$4,AE$4,Chômés))),"*",Montant),
IF(_T_E=AE$4,IF(OR(AE$4=Tout_JF_P,NOT(NETWORKDAYS.INTL(AE$4,AE$4,Chômés))),"*",Montant),
IF(AND(OFFSET(AE52,,-Sens)&lt;&gt;"",OR(OFFSET(AE$4,,-Sens)=Tout_JF_P,NOT(NETWORKDAYS.INTL(OFFSET(AE$4,,-Sens),OFFSET(AE$4,,-Sens),Chômés)))),IF(OR(AE$4=Tout_JF_P,NOT(NETWORKDAYS.INTL(AE$4,AE$4,Chômés))),"*",Montant),
"")))))),"")</f>
        <v/>
      </c>
      <c r="AF52" s="62" t="str">
        <f t="array" aca="1" ref="AF52" ca="1">IFERROR(IF(AF$4&lt;$D52,"",
IF(AF$4&gt;La_Dernière_Opération,"",
IF(AF$4=La_Dernière_Opération,Montant,
IF(AF$4=$D52,IF(OR(AF$4=Tout_JF_P,NOT(NETWORKDAYS.INTL(AF$4,AF$4,Chômés))),"*",Montant),
IF(_T_E=AF$4,IF(OR(AF$4=Tout_JF_P,NOT(NETWORKDAYS.INTL(AF$4,AF$4,Chômés))),"*",Montant),
IF(AND(OFFSET(AF52,,-Sens)&lt;&gt;"",OR(OFFSET(AF$4,,-Sens)=Tout_JF_P,NOT(NETWORKDAYS.INTL(OFFSET(AF$4,,-Sens),OFFSET(AF$4,,-Sens),Chômés)))),IF(OR(AF$4=Tout_JF_P,NOT(NETWORKDAYS.INTL(AF$4,AF$4,Chômés))),"*",Montant),
"")))))),"")</f>
        <v/>
      </c>
      <c r="AG52" s="62" t="str">
        <f t="array" aca="1" ref="AG52" ca="1">IFERROR(IF(AG$4&lt;$D52,"",
IF(AG$4&gt;La_Dernière_Opération,"",
IF(AG$4=La_Dernière_Opération,Montant,
IF(AG$4=$D52,IF(OR(AG$4=Tout_JF_P,NOT(NETWORKDAYS.INTL(AG$4,AG$4,Chômés))),"*",Montant),
IF(_T_E=AG$4,IF(OR(AG$4=Tout_JF_P,NOT(NETWORKDAYS.INTL(AG$4,AG$4,Chômés))),"*",Montant),
IF(AND(OFFSET(AG52,,-Sens)&lt;&gt;"",OR(OFFSET(AG$4,,-Sens)=Tout_JF_P,NOT(NETWORKDAYS.INTL(OFFSET(AG$4,,-Sens),OFFSET(AG$4,,-Sens),Chômés)))),IF(OR(AG$4=Tout_JF_P,NOT(NETWORKDAYS.INTL(AG$4,AG$4,Chômés))),"*",Montant),
"")))))),"")</f>
        <v/>
      </c>
      <c r="AH52" s="62" t="str">
        <f t="array" aca="1" ref="AH52" ca="1">IFERROR(IF(AH$4&lt;$D52,"",
IF(AH$4&gt;La_Dernière_Opération,"",
IF(AH$4=La_Dernière_Opération,Montant,
IF(AH$4=$D52,IF(OR(AH$4=Tout_JF_P,NOT(NETWORKDAYS.INTL(AH$4,AH$4,Chômés))),"*",Montant),
IF(_T_E=AH$4,IF(OR(AH$4=Tout_JF_P,NOT(NETWORKDAYS.INTL(AH$4,AH$4,Chômés))),"*",Montant),
IF(AND(OFFSET(AH52,,-Sens)&lt;&gt;"",OR(OFFSET(AH$4,,-Sens)=Tout_JF_P,NOT(NETWORKDAYS.INTL(OFFSET(AH$4,,-Sens),OFFSET(AH$4,,-Sens),Chômés)))),IF(OR(AH$4=Tout_JF_P,NOT(NETWORKDAYS.INTL(AH$4,AH$4,Chômés))),"*",Montant),
"")))))),"")</f>
        <v/>
      </c>
      <c r="AI52" s="62" t="str">
        <f t="array" aca="1" ref="AI52" ca="1">IFERROR(IF(AI$4&lt;$D52,"",
IF(AI$4&gt;La_Dernière_Opération,"",
IF(AI$4=La_Dernière_Opération,Montant,
IF(AI$4=$D52,IF(OR(AI$4=Tout_JF_P,NOT(NETWORKDAYS.INTL(AI$4,AI$4,Chômés))),"*",Montant),
IF(_T_E=AI$4,IF(OR(AI$4=Tout_JF_P,NOT(NETWORKDAYS.INTL(AI$4,AI$4,Chômés))),"*",Montant),
IF(AND(OFFSET(AI52,,-Sens)&lt;&gt;"",OR(OFFSET(AI$4,,-Sens)=Tout_JF_P,NOT(NETWORKDAYS.INTL(OFFSET(AI$4,,-Sens),OFFSET(AI$4,,-Sens),Chômés)))),IF(OR(AI$4=Tout_JF_P,NOT(NETWORKDAYS.INTL(AI$4,AI$4,Chômés))),"*",Montant),
"")))))),"")</f>
        <v/>
      </c>
      <c r="AJ52" s="62" t="str">
        <f t="array" aca="1" ref="AJ52" ca="1">IFERROR(IF(AJ$4&lt;$D52,"",
IF(AJ$4&gt;La_Dernière_Opération,"",
IF(AJ$4=La_Dernière_Opération,Montant,
IF(AJ$4=$D52,IF(OR(AJ$4=Tout_JF_P,NOT(NETWORKDAYS.INTL(AJ$4,AJ$4,Chômés))),"*",Montant),
IF(_T_E=AJ$4,IF(OR(AJ$4=Tout_JF_P,NOT(NETWORKDAYS.INTL(AJ$4,AJ$4,Chômés))),"*",Montant),
IF(AND(OFFSET(AJ52,,-Sens)&lt;&gt;"",OR(OFFSET(AJ$4,,-Sens)=Tout_JF_P,NOT(NETWORKDAYS.INTL(OFFSET(AJ$4,,-Sens),OFFSET(AJ$4,,-Sens),Chômés)))),IF(OR(AJ$4=Tout_JF_P,NOT(NETWORKDAYS.INTL(AJ$4,AJ$4,Chômés))),"*",Montant),
"")))))),"")</f>
        <v/>
      </c>
      <c r="AK52" s="62" t="str">
        <f t="array" aca="1" ref="AK52" ca="1">IFERROR(IF(AK$4&lt;$D52,"",
IF(AK$4&gt;La_Dernière_Opération,"",
IF(AK$4=La_Dernière_Opération,Montant,
IF(AK$4=$D52,IF(OR(AK$4=Tout_JF_P,NOT(NETWORKDAYS.INTL(AK$4,AK$4,Chômés))),"*",Montant),
IF(_T_E=AK$4,IF(OR(AK$4=Tout_JF_P,NOT(NETWORKDAYS.INTL(AK$4,AK$4,Chômés))),"*",Montant),
IF(AND(OFFSET(AK52,,-Sens)&lt;&gt;"",OR(OFFSET(AK$4,,-Sens)=Tout_JF_P,NOT(NETWORKDAYS.INTL(OFFSET(AK$4,,-Sens),OFFSET(AK$4,,-Sens),Chômés)))),IF(OR(AK$4=Tout_JF_P,NOT(NETWORKDAYS.INTL(AK$4,AK$4,Chômés))),"*",Montant),
"")))))),"")</f>
        <v/>
      </c>
      <c r="AL52" s="62" t="str">
        <f t="array" aca="1" ref="AL52" ca="1">IFERROR(IF(AL$4&lt;$D52,"",
IF(AL$4&gt;La_Dernière_Opération,"",
IF(AL$4=La_Dernière_Opération,Montant,
IF(AL$4=$D52,IF(OR(AL$4=Tout_JF_P,NOT(NETWORKDAYS.INTL(AL$4,AL$4,Chômés))),"*",Montant),
IF(_T_E=AL$4,IF(OR(AL$4=Tout_JF_P,NOT(NETWORKDAYS.INTL(AL$4,AL$4,Chômés))),"*",Montant),
IF(AND(OFFSET(AL52,,-Sens)&lt;&gt;"",OR(OFFSET(AL$4,,-Sens)=Tout_JF_P,NOT(NETWORKDAYS.INTL(OFFSET(AL$4,,-Sens),OFFSET(AL$4,,-Sens),Chômés)))),IF(OR(AL$4=Tout_JF_P,NOT(NETWORKDAYS.INTL(AL$4,AL$4,Chômés))),"*",Montant),
"")))))),"")</f>
        <v/>
      </c>
      <c r="AM52" s="62" t="str">
        <f t="array" aca="1" ref="AM52" ca="1">IFERROR(IF(AM$4&lt;$D52,"",
IF(AM$4&gt;La_Dernière_Opération,"",
IF(AM$4=La_Dernière_Opération,Montant,
IF(AM$4=$D52,IF(OR(AM$4=Tout_JF_P,NOT(NETWORKDAYS.INTL(AM$4,AM$4,Chômés))),"*",Montant),
IF(_T_E=AM$4,IF(OR(AM$4=Tout_JF_P,NOT(NETWORKDAYS.INTL(AM$4,AM$4,Chômés))),"*",Montant),
IF(AND(OFFSET(AM52,,-Sens)&lt;&gt;"",OR(OFFSET(AM$4,,-Sens)=Tout_JF_P,NOT(NETWORKDAYS.INTL(OFFSET(AM$4,,-Sens),OFFSET(AM$4,,-Sens),Chômés)))),IF(OR(AM$4=Tout_JF_P,NOT(NETWORKDAYS.INTL(AM$4,AM$4,Chômés))),"*",Montant),
"")))))),"")</f>
        <v/>
      </c>
      <c r="AN52" s="62" t="str">
        <f t="array" aca="1" ref="AN52" ca="1">IFERROR(IF(AN$4&lt;$D52,"",
IF(AN$4&gt;La_Dernière_Opération,"",
IF(AN$4=La_Dernière_Opération,Montant,
IF(AN$4=$D52,IF(OR(AN$4=Tout_JF_P,NOT(NETWORKDAYS.INTL(AN$4,AN$4,Chômés))),"*",Montant),
IF(_T_E=AN$4,IF(OR(AN$4=Tout_JF_P,NOT(NETWORKDAYS.INTL(AN$4,AN$4,Chômés))),"*",Montant),
IF(AND(OFFSET(AN52,,-Sens)&lt;&gt;"",OR(OFFSET(AN$4,,-Sens)=Tout_JF_P,NOT(NETWORKDAYS.INTL(OFFSET(AN$4,,-Sens),OFFSET(AN$4,,-Sens),Chômés)))),IF(OR(AN$4=Tout_JF_P,NOT(NETWORKDAYS.INTL(AN$4,AN$4,Chômés))),"*",Montant),
"")))))),"")</f>
        <v/>
      </c>
      <c r="AO52" s="62" t="str">
        <f t="array" aca="1" ref="AO52" ca="1">IFERROR(IF(AO$4&lt;$D52,"",
IF(AO$4&gt;La_Dernière_Opération,"",
IF(AO$4=La_Dernière_Opération,Montant,
IF(AO$4=$D52,IF(OR(AO$4=Tout_JF_P,NOT(NETWORKDAYS.INTL(AO$4,AO$4,Chômés))),"*",Montant),
IF(_T_E=AO$4,IF(OR(AO$4=Tout_JF_P,NOT(NETWORKDAYS.INTL(AO$4,AO$4,Chômés))),"*",Montant),
IF(AND(OFFSET(AO52,,-Sens)&lt;&gt;"",OR(OFFSET(AO$4,,-Sens)=Tout_JF_P,NOT(NETWORKDAYS.INTL(OFFSET(AO$4,,-Sens),OFFSET(AO$4,,-Sens),Chômés)))),IF(OR(AO$4=Tout_JF_P,NOT(NETWORKDAYS.INTL(AO$4,AO$4,Chômés))),"*",Montant),
"")))))),"")</f>
        <v/>
      </c>
      <c r="AP52" s="62" t="str">
        <f t="array" aca="1" ref="AP52" ca="1">IFERROR(IF(AP$4&lt;$D52,"",
IF(AP$4&gt;La_Dernière_Opération,"",
IF(AP$4=La_Dernière_Opération,Montant,
IF(AP$4=$D52,IF(OR(AP$4=Tout_JF_P,NOT(NETWORKDAYS.INTL(AP$4,AP$4,Chômés))),"*",Montant),
IF(_T_E=AP$4,IF(OR(AP$4=Tout_JF_P,NOT(NETWORKDAYS.INTL(AP$4,AP$4,Chômés))),"*",Montant),
IF(AND(OFFSET(AP52,,-Sens)&lt;&gt;"",OR(OFFSET(AP$4,,-Sens)=Tout_JF_P,NOT(NETWORKDAYS.INTL(OFFSET(AP$4,,-Sens),OFFSET(AP$4,,-Sens),Chômés)))),IF(OR(AP$4=Tout_JF_P,NOT(NETWORKDAYS.INTL(AP$4,AP$4,Chômés))),"*",Montant),
"")))))),"")</f>
        <v/>
      </c>
      <c r="AQ52" s="62" t="str">
        <f t="array" aca="1" ref="AQ52" ca="1">IFERROR(IF(AQ$4&lt;$D52,"",
IF(AQ$4&gt;La_Dernière_Opération,"",
IF(AQ$4=La_Dernière_Opération,Montant,
IF(AQ$4=$D52,IF(OR(AQ$4=Tout_JF_P,NOT(NETWORKDAYS.INTL(AQ$4,AQ$4,Chômés))),"*",Montant),
IF(_T_E=AQ$4,IF(OR(AQ$4=Tout_JF_P,NOT(NETWORKDAYS.INTL(AQ$4,AQ$4,Chômés))),"*",Montant),
IF(AND(OFFSET(AQ52,,-Sens)&lt;&gt;"",OR(OFFSET(AQ$4,,-Sens)=Tout_JF_P,NOT(NETWORKDAYS.INTL(OFFSET(AQ$4,,-Sens),OFFSET(AQ$4,,-Sens),Chômés)))),IF(OR(AQ$4=Tout_JF_P,NOT(NETWORKDAYS.INTL(AQ$4,AQ$4,Chômés))),"*",Montant),
"")))))),"")</f>
        <v/>
      </c>
      <c r="AR52" s="62" t="str">
        <f t="array" aca="1" ref="AR52" ca="1">IFERROR(IF(AR$4&lt;$D52,"",
IF(AR$4&gt;La_Dernière_Opération,"",
IF(AR$4=La_Dernière_Opération,Montant,
IF(AR$4=$D52,IF(OR(AR$4=Tout_JF_P,NOT(NETWORKDAYS.INTL(AR$4,AR$4,Chômés))),"*",Montant),
IF(_T_E=AR$4,IF(OR(AR$4=Tout_JF_P,NOT(NETWORKDAYS.INTL(AR$4,AR$4,Chômés))),"*",Montant),
IF(AND(OFFSET(AR52,,-Sens)&lt;&gt;"",OR(OFFSET(AR$4,,-Sens)=Tout_JF_P,NOT(NETWORKDAYS.INTL(OFFSET(AR$4,,-Sens),OFFSET(AR$4,,-Sens),Chômés)))),IF(OR(AR$4=Tout_JF_P,NOT(NETWORKDAYS.INTL(AR$4,AR$4,Chômés))),"*",Montant),
"")))))),"")</f>
        <v/>
      </c>
      <c r="AS52" s="62" t="str">
        <f t="array" aca="1" ref="AS52" ca="1">IFERROR(IF(AS$4&lt;$D52,"",
IF(AS$4&gt;La_Dernière_Opération,"",
IF(AS$4=La_Dernière_Opération,Montant,
IF(AS$4=$D52,IF(OR(AS$4=Tout_JF_P,NOT(NETWORKDAYS.INTL(AS$4,AS$4,Chômés))),"*",Montant),
IF(_T_E=AS$4,IF(OR(AS$4=Tout_JF_P,NOT(NETWORKDAYS.INTL(AS$4,AS$4,Chômés))),"*",Montant),
IF(AND(OFFSET(AS52,,-Sens)&lt;&gt;"",OR(OFFSET(AS$4,,-Sens)=Tout_JF_P,NOT(NETWORKDAYS.INTL(OFFSET(AS$4,,-Sens),OFFSET(AS$4,,-Sens),Chômés)))),IF(OR(AS$4=Tout_JF_P,NOT(NETWORKDAYS.INTL(AS$4,AS$4,Chômés))),"*",Montant),
"")))))),"")</f>
        <v/>
      </c>
      <c r="AT52" s="62" t="str">
        <f t="array" aca="1" ref="AT52" ca="1">IFERROR(IF(AT$4&lt;$D52,"",
IF(AT$4&gt;La_Dernière_Opération,"",
IF(AT$4=La_Dernière_Opération,Montant,
IF(AT$4=$D52,IF(OR(AT$4=Tout_JF_P,NOT(NETWORKDAYS.INTL(AT$4,AT$4,Chômés))),"*",Montant),
IF(_T_E=AT$4,IF(OR(AT$4=Tout_JF_P,NOT(NETWORKDAYS.INTL(AT$4,AT$4,Chômés))),"*",Montant),
IF(AND(OFFSET(AT52,,-Sens)&lt;&gt;"",OR(OFFSET(AT$4,,-Sens)=Tout_JF_P,NOT(NETWORKDAYS.INTL(OFFSET(AT$4,,-Sens),OFFSET(AT$4,,-Sens),Chômés)))),IF(OR(AT$4=Tout_JF_P,NOT(NETWORKDAYS.INTL(AT$4,AT$4,Chômés))),"*",Montant),
"")))))),"")</f>
        <v/>
      </c>
      <c r="AU52" s="62" t="str">
        <f t="array" aca="1" ref="AU52" ca="1">IFERROR(IF(AU$4&lt;$D52,"",
IF(AU$4&gt;La_Dernière_Opération,"",
IF(AU$4=La_Dernière_Opération,Montant,
IF(AU$4=$D52,IF(OR(AU$4=Tout_JF_P,NOT(NETWORKDAYS.INTL(AU$4,AU$4,Chômés))),"*",Montant),
IF(_T_E=AU$4,IF(OR(AU$4=Tout_JF_P,NOT(NETWORKDAYS.INTL(AU$4,AU$4,Chômés))),"*",Montant),
IF(AND(OFFSET(AU52,,-Sens)&lt;&gt;"",OR(OFFSET(AU$4,,-Sens)=Tout_JF_P,NOT(NETWORKDAYS.INTL(OFFSET(AU$4,,-Sens),OFFSET(AU$4,,-Sens),Chômés)))),IF(OR(AU$4=Tout_JF_P,NOT(NETWORKDAYS.INTL(AU$4,AU$4,Chômés))),"*",Montant),
"")))))),"")</f>
        <v/>
      </c>
      <c r="AV52" s="62" t="str">
        <f t="array" aca="1" ref="AV52" ca="1">IFERROR(IF(AV$4&lt;$D52,"",
IF(AV$4&gt;La_Dernière_Opération,"",
IF(AV$4=La_Dernière_Opération,Montant,
IF(AV$4=$D52,IF(OR(AV$4=Tout_JF_P,NOT(NETWORKDAYS.INTL(AV$4,AV$4,Chômés))),"*",Montant),
IF(_T_E=AV$4,IF(OR(AV$4=Tout_JF_P,NOT(NETWORKDAYS.INTL(AV$4,AV$4,Chômés))),"*",Montant),
IF(AND(OFFSET(AV52,,-Sens)&lt;&gt;"",OR(OFFSET(AV$4,,-Sens)=Tout_JF_P,NOT(NETWORKDAYS.INTL(OFFSET(AV$4,,-Sens),OFFSET(AV$4,,-Sens),Chômés)))),IF(OR(AV$4=Tout_JF_P,NOT(NETWORKDAYS.INTL(AV$4,AV$4,Chômés))),"*",Montant),
"")))))),"")</f>
        <v/>
      </c>
      <c r="AW52" s="62" t="str">
        <f t="array" aca="1" ref="AW52" ca="1">IFERROR(IF(AW$4&lt;$D52,"",
IF(AW$4&gt;La_Dernière_Opération,"",
IF(AW$4=La_Dernière_Opération,Montant,
IF(AW$4=$D52,IF(OR(AW$4=Tout_JF_P,NOT(NETWORKDAYS.INTL(AW$4,AW$4,Chômés))),"*",Montant),
IF(_T_E=AW$4,IF(OR(AW$4=Tout_JF_P,NOT(NETWORKDAYS.INTL(AW$4,AW$4,Chômés))),"*",Montant),
IF(AND(OFFSET(AW52,,-Sens)&lt;&gt;"",OR(OFFSET(AW$4,,-Sens)=Tout_JF_P,NOT(NETWORKDAYS.INTL(OFFSET(AW$4,,-Sens),OFFSET(AW$4,,-Sens),Chômés)))),IF(OR(AW$4=Tout_JF_P,NOT(NETWORKDAYS.INTL(AW$4,AW$4,Chômés))),"*",Montant),
"")))))),"")</f>
        <v/>
      </c>
      <c r="AX52" s="62" t="str">
        <f t="array" aca="1" ref="AX52" ca="1">IFERROR(IF(AX$4&lt;$D52,"",
IF(AX$4&gt;La_Dernière_Opération,"",
IF(AX$4=La_Dernière_Opération,Montant,
IF(AX$4=$D52,IF(OR(AX$4=Tout_JF_P,NOT(NETWORKDAYS.INTL(AX$4,AX$4,Chômés))),"*",Montant),
IF(_T_E=AX$4,IF(OR(AX$4=Tout_JF_P,NOT(NETWORKDAYS.INTL(AX$4,AX$4,Chômés))),"*",Montant),
IF(AND(OFFSET(AX52,,-Sens)&lt;&gt;"",OR(OFFSET(AX$4,,-Sens)=Tout_JF_P,NOT(NETWORKDAYS.INTL(OFFSET(AX$4,,-Sens),OFFSET(AX$4,,-Sens),Chômés)))),IF(OR(AX$4=Tout_JF_P,NOT(NETWORKDAYS.INTL(AX$4,AX$4,Chômés))),"*",Montant),
"")))))),"")</f>
        <v/>
      </c>
    </row>
    <row r="53" spans="1:50" ht="26.25" x14ac:dyDescent="0.25">
      <c r="A53" s="63" t="s">
        <v>160</v>
      </c>
      <c r="B53" s="44" t="s">
        <v>168</v>
      </c>
      <c r="C53" s="35"/>
      <c r="D53" s="56">
        <v>43891</v>
      </c>
      <c r="E53" s="30" t="s">
        <v>54</v>
      </c>
      <c r="F53" s="30">
        <v>10000</v>
      </c>
      <c r="G53" s="35"/>
      <c r="H53" s="56">
        <f t="array" aca="1" ref="H53" ca="1">IF(OR($D53=Fériés,$D53=Ponts,NOT(NETWORKDAYS.INTL($D53,$D53,Chômés))),"Erreur de",IF($D53="","Absence de",IFERROR(
IF($I53="Terminé","Opération",
IF(TODAY()&lt;=$D53,$D53,
IF($I53&lt;WORKDAY.INTL(Prochaine_Echéance,IF(OR(WORKDAY.INTL(Prochaine_Echéance,0,Chômés,Tout_JF_P)=Tout_JF_P),1,0)*Sens,Chômés,Tout_JF_P),
$I53,
WORKDAY.INTL(Prochaine_Echéance,IF(OR(WORKDAY.INTL(Prochaine_Echéance,0,Chômés,Tout_JF_P)=Tout_JF_P),1,0)*Sens,Chômés,Tout_JF_P))
)),
IF($D53="","Absence de","Erreur de"))))</f>
        <v>43983</v>
      </c>
      <c r="I53" s="60" t="str">
        <f t="array" aca="1" ref="I53" ca="1">IF(OR($D53=Fériés,$D53=Ponts,NOT(NETWORKDAYS.INTL($D53,$D53,Chômés))),"date de début",IFERROR(
IF(La_Dernière_Opération&gt;EDATE($D53,100),"Perpétuel",
IF(La_Dernière_Opération&lt;TODAY(),"Terminé",La_Dernière_Opération)),IF(AND(ISNUMBER($D53),$E53=""),"périodicité","date de début")))</f>
        <v>Perpétuel</v>
      </c>
      <c r="J53" s="40" t="str">
        <f t="array" aca="1" ref="J53" ca="1">IFERROR(IF(J$4&lt;$D53,"",
IF(J$4&gt;La_Dernière_Opération,"",
IF(J$4=La_Dernière_Opération,Montant,
IF(J$4=$D53,IF(OR(J$4=Tout_JF_P,NOT(NETWORKDAYS.INTL(J$4,J$4,Chômés))),"*",Montant),
IF(_T_E=J$4,IF(OR(J$4=Tout_JF_P,NOT(NETWORKDAYS.INTL(J$4,J$4,Chômés))),"*",Montant),
IF(AND(OFFSET(J53,,-Sens)&lt;&gt;"",OR(OFFSET(J$4,,-Sens)=Tout_JF_P,NOT(NETWORKDAYS.INTL(OFFSET(J$4,,-Sens),OFFSET(J$4,,-Sens),Chômés)))),IF(OR(J$4=Tout_JF_P,NOT(NETWORKDAYS.INTL(J$4,J$4,Chômés))),"*",Montant),
"")))))),"")</f>
        <v/>
      </c>
      <c r="K53" s="40" t="str">
        <f t="array" aca="1" ref="K53" ca="1">IFERROR(IF(K$4&lt;$D53,"",
IF(K$4&gt;La_Dernière_Opération,"",
IF(K$4=La_Dernière_Opération,Montant,
IF(K$4=$D53,IF(OR(K$4=Tout_JF_P,NOT(NETWORKDAYS.INTL(K$4,K$4,Chômés))),"*",Montant),
IF(_T_E=K$4,IF(OR(K$4=Tout_JF_P,NOT(NETWORKDAYS.INTL(K$4,K$4,Chômés))),"*",Montant),
IF(AND(OFFSET(K53,,-Sens)&lt;&gt;"",OR(OFFSET(K$4,,-Sens)=Tout_JF_P,NOT(NETWORKDAYS.INTL(OFFSET(K$4,,-Sens),OFFSET(K$4,,-Sens),Chômés)))),IF(OR(K$4=Tout_JF_P,NOT(NETWORKDAYS.INTL(K$4,K$4,Chômés))),"*",Montant),
"")))))),"")</f>
        <v/>
      </c>
      <c r="L53" s="40" t="str">
        <f t="array" aca="1" ref="L53" ca="1">IFERROR(IF(L$4&lt;$D53,"",
IF(L$4&gt;La_Dernière_Opération,"",
IF(L$4=La_Dernière_Opération,Montant,
IF(L$4=$D53,IF(OR(L$4=Tout_JF_P,NOT(NETWORKDAYS.INTL(L$4,L$4,Chômés))),"*",Montant),
IF(_T_E=L$4,IF(OR(L$4=Tout_JF_P,NOT(NETWORKDAYS.INTL(L$4,L$4,Chômés))),"*",Montant),
IF(AND(OFFSET(L53,,-Sens)&lt;&gt;"",OR(OFFSET(L$4,,-Sens)=Tout_JF_P,NOT(NETWORKDAYS.INTL(OFFSET(L$4,,-Sens),OFFSET(L$4,,-Sens),Chômés)))),IF(OR(L$4=Tout_JF_P,NOT(NETWORKDAYS.INTL(L$4,L$4,Chômés))),"*",Montant),
"")))))),"")</f>
        <v/>
      </c>
      <c r="M53" s="40" t="str">
        <f t="array" aca="1" ref="M53" ca="1">IFERROR(IF(M$4&lt;$D53,"",
IF(M$4&gt;La_Dernière_Opération,"",
IF(M$4=La_Dernière_Opération,Montant,
IF(M$4=$D53,IF(OR(M$4=Tout_JF_P,NOT(NETWORKDAYS.INTL(M$4,M$4,Chômés))),"*",Montant),
IF(_T_E=M$4,IF(OR(M$4=Tout_JF_P,NOT(NETWORKDAYS.INTL(M$4,M$4,Chômés))),"*",Montant),
IF(AND(OFFSET(M53,,-Sens)&lt;&gt;"",OR(OFFSET(M$4,,-Sens)=Tout_JF_P,NOT(NETWORKDAYS.INTL(OFFSET(M$4,,-Sens),OFFSET(M$4,,-Sens),Chômés)))),IF(OR(M$4=Tout_JF_P,NOT(NETWORKDAYS.INTL(M$4,M$4,Chômés))),"*",Montant),
"")))))),"")</f>
        <v/>
      </c>
      <c r="N53" s="40" t="str">
        <f t="array" aca="1" ref="N53" ca="1">IFERROR(IF(N$4&lt;$D53,"",
IF(N$4&gt;La_Dernière_Opération,"",
IF(N$4=La_Dernière_Opération,Montant,
IF(N$4=$D53,IF(OR(N$4=Tout_JF_P,NOT(NETWORKDAYS.INTL(N$4,N$4,Chômés))),"*",Montant),
IF(_T_E=N$4,IF(OR(N$4=Tout_JF_P,NOT(NETWORKDAYS.INTL(N$4,N$4,Chômés))),"*",Montant),
IF(AND(OFFSET(N53,,-Sens)&lt;&gt;"",OR(OFFSET(N$4,,-Sens)=Tout_JF_P,NOT(NETWORKDAYS.INTL(OFFSET(N$4,,-Sens),OFFSET(N$4,,-Sens),Chômés)))),IF(OR(N$4=Tout_JF_P,NOT(NETWORKDAYS.INTL(N$4,N$4,Chômés))),"*",Montant),
"")))))),"")</f>
        <v/>
      </c>
      <c r="O53" s="40" t="str">
        <f t="array" aca="1" ref="O53" ca="1">IFERROR(IF(O$4&lt;$D53,"",
IF(O$4&gt;La_Dernière_Opération,"",
IF(O$4=La_Dernière_Opération,Montant,
IF(O$4=$D53,IF(OR(O$4=Tout_JF_P,NOT(NETWORKDAYS.INTL(O$4,O$4,Chômés))),"*",Montant),
IF(_T_E=O$4,IF(OR(O$4=Tout_JF_P,NOT(NETWORKDAYS.INTL(O$4,O$4,Chômés))),"*",Montant),
IF(AND(OFFSET(O53,,-Sens)&lt;&gt;"",OR(OFFSET(O$4,,-Sens)=Tout_JF_P,NOT(NETWORKDAYS.INTL(OFFSET(O$4,,-Sens),OFFSET(O$4,,-Sens),Chômés)))),IF(OR(O$4=Tout_JF_P,NOT(NETWORKDAYS.INTL(O$4,O$4,Chômés))),"*",Montant),
"")))))),"")</f>
        <v/>
      </c>
      <c r="P53" s="40" t="str">
        <f t="array" aca="1" ref="P53" ca="1">IFERROR(IF(P$4&lt;$D53,"",
IF(P$4&gt;La_Dernière_Opération,"",
IF(P$4=La_Dernière_Opération,Montant,
IF(P$4=$D53,IF(OR(P$4=Tout_JF_P,NOT(NETWORKDAYS.INTL(P$4,P$4,Chômés))),"*",Montant),
IF(_T_E=P$4,IF(OR(P$4=Tout_JF_P,NOT(NETWORKDAYS.INTL(P$4,P$4,Chômés))),"*",Montant),
IF(AND(OFFSET(P53,,-Sens)&lt;&gt;"",OR(OFFSET(P$4,,-Sens)=Tout_JF_P,NOT(NETWORKDAYS.INTL(OFFSET(P$4,,-Sens),OFFSET(P$4,,-Sens),Chômés)))),IF(OR(P$4=Tout_JF_P,NOT(NETWORKDAYS.INTL(P$4,P$4,Chômés))),"*",Montant),
"")))))),"")</f>
        <v/>
      </c>
      <c r="Q53" s="40" t="str">
        <f t="array" aca="1" ref="Q53" ca="1">IFERROR(IF(Q$4&lt;$D53,"",
IF(Q$4&gt;La_Dernière_Opération,"",
IF(Q$4=La_Dernière_Opération,Montant,
IF(Q$4=$D53,IF(OR(Q$4=Tout_JF_P,NOT(NETWORKDAYS.INTL(Q$4,Q$4,Chômés))),"*",Montant),
IF(_T_E=Q$4,IF(OR(Q$4=Tout_JF_P,NOT(NETWORKDAYS.INTL(Q$4,Q$4,Chômés))),"*",Montant),
IF(AND(OFFSET(Q53,,-Sens)&lt;&gt;"",OR(OFFSET(Q$4,,-Sens)=Tout_JF_P,NOT(NETWORKDAYS.INTL(OFFSET(Q$4,,-Sens),OFFSET(Q$4,,-Sens),Chômés)))),IF(OR(Q$4=Tout_JF_P,NOT(NETWORKDAYS.INTL(Q$4,Q$4,Chômés))),"*",Montant),
"")))))),"")</f>
        <v/>
      </c>
      <c r="R53" s="62" t="str">
        <f t="array" aca="1" ref="R53" ca="1">IFERROR(IF(R$4&lt;$D53,"",
IF(R$4&gt;La_Dernière_Opération,"",
IF(R$4=La_Dernière_Opération,Montant,
IF(R$4=$D53,IF(OR(R$4=Tout_JF_P,NOT(NETWORKDAYS.INTL(R$4,R$4,Chômés))),"*",Montant),
IF(_T_E=R$4,IF(OR(R$4=Tout_JF_P,NOT(NETWORKDAYS.INTL(R$4,R$4,Chômés))),"*",Montant),
IF(AND(OFFSET(R53,,-Sens)&lt;&gt;"",OR(OFFSET(R$4,,-Sens)=Tout_JF_P,NOT(NETWORKDAYS.INTL(OFFSET(R$4,,-Sens),OFFSET(R$4,,-Sens),Chômés)))),IF(OR(R$4=Tout_JF_P,NOT(NETWORKDAYS.INTL(R$4,R$4,Chômés))),"*",Montant),
"")))))),"")</f>
        <v/>
      </c>
      <c r="S53" s="62" t="str">
        <f t="array" aca="1" ref="S53" ca="1">IFERROR(IF(S$4&lt;$D53,"",
IF(S$4&gt;La_Dernière_Opération,"",
IF(S$4=La_Dernière_Opération,Montant,
IF(S$4=$D53,IF(OR(S$4=Tout_JF_P,NOT(NETWORKDAYS.INTL(S$4,S$4,Chômés))),"*",Montant),
IF(_T_E=S$4,IF(OR(S$4=Tout_JF_P,NOT(NETWORKDAYS.INTL(S$4,S$4,Chômés))),"*",Montant),
IF(AND(OFFSET(S53,,-Sens)&lt;&gt;"",OR(OFFSET(S$4,,-Sens)=Tout_JF_P,NOT(NETWORKDAYS.INTL(OFFSET(S$4,,-Sens),OFFSET(S$4,,-Sens),Chômés)))),IF(OR(S$4=Tout_JF_P,NOT(NETWORKDAYS.INTL(S$4,S$4,Chômés))),"*",Montant),
"")))))),"")</f>
        <v/>
      </c>
      <c r="T53" s="62" t="str">
        <f t="array" aca="1" ref="T53" ca="1">IFERROR(IF(T$4&lt;$D53,"",
IF(T$4&gt;La_Dernière_Opération,"",
IF(T$4=La_Dernière_Opération,Montant,
IF(T$4=$D53,IF(OR(T$4=Tout_JF_P,NOT(NETWORKDAYS.INTL(T$4,T$4,Chômés))),"*",Montant),
IF(_T_E=T$4,IF(OR(T$4=Tout_JF_P,NOT(NETWORKDAYS.INTL(T$4,T$4,Chômés))),"*",Montant),
IF(AND(OFFSET(T53,,-Sens)&lt;&gt;"",OR(OFFSET(T$4,,-Sens)=Tout_JF_P,NOT(NETWORKDAYS.INTL(OFFSET(T$4,,-Sens),OFFSET(T$4,,-Sens),Chômés)))),IF(OR(T$4=Tout_JF_P,NOT(NETWORKDAYS.INTL(T$4,T$4,Chômés))),"*",Montant),
"")))))),"")</f>
        <v/>
      </c>
      <c r="U53" s="62" t="str">
        <f t="array" aca="1" ref="U53" ca="1">IFERROR(IF(U$4&lt;$D53,"",
IF(U$4&gt;La_Dernière_Opération,"",
IF(U$4=La_Dernière_Opération,Montant,
IF(U$4=$D53,IF(OR(U$4=Tout_JF_P,NOT(NETWORKDAYS.INTL(U$4,U$4,Chômés))),"*",Montant),
IF(_T_E=U$4,IF(OR(U$4=Tout_JF_P,NOT(NETWORKDAYS.INTL(U$4,U$4,Chômés))),"*",Montant),
IF(AND(OFFSET(U53,,-Sens)&lt;&gt;"",OR(OFFSET(U$4,,-Sens)=Tout_JF_P,NOT(NETWORKDAYS.INTL(OFFSET(U$4,,-Sens),OFFSET(U$4,,-Sens),Chômés)))),IF(OR(U$4=Tout_JF_P,NOT(NETWORKDAYS.INTL(U$4,U$4,Chômés))),"*",Montant),
"")))))),"")</f>
        <v/>
      </c>
      <c r="V53" s="62" t="str">
        <f t="array" aca="1" ref="V53" ca="1">IFERROR(IF(V$4&lt;$D53,"",
IF(V$4&gt;La_Dernière_Opération,"",
IF(V$4=La_Dernière_Opération,Montant,
IF(V$4=$D53,IF(OR(V$4=Tout_JF_P,NOT(NETWORKDAYS.INTL(V$4,V$4,Chômés))),"*",Montant),
IF(_T_E=V$4,IF(OR(V$4=Tout_JF_P,NOT(NETWORKDAYS.INTL(V$4,V$4,Chômés))),"*",Montant),
IF(AND(OFFSET(V53,,-Sens)&lt;&gt;"",OR(OFFSET(V$4,,-Sens)=Tout_JF_P,NOT(NETWORKDAYS.INTL(OFFSET(V$4,,-Sens),OFFSET(V$4,,-Sens),Chômés)))),IF(OR(V$4=Tout_JF_P,NOT(NETWORKDAYS.INTL(V$4,V$4,Chômés))),"*",Montant),
"")))))),"")</f>
        <v/>
      </c>
      <c r="W53" s="62" t="str">
        <f t="array" aca="1" ref="W53" ca="1">IFERROR(IF(W$4&lt;$D53,"",
IF(W$4&gt;La_Dernière_Opération,"",
IF(W$4=La_Dernière_Opération,Montant,
IF(W$4=$D53,IF(OR(W$4=Tout_JF_P,NOT(NETWORKDAYS.INTL(W$4,W$4,Chômés))),"*",Montant),
IF(_T_E=W$4,IF(OR(W$4=Tout_JF_P,NOT(NETWORKDAYS.INTL(W$4,W$4,Chômés))),"*",Montant),
IF(AND(OFFSET(W53,,-Sens)&lt;&gt;"",OR(OFFSET(W$4,,-Sens)=Tout_JF_P,NOT(NETWORKDAYS.INTL(OFFSET(W$4,,-Sens),OFFSET(W$4,,-Sens),Chômés)))),IF(OR(W$4=Tout_JF_P,NOT(NETWORKDAYS.INTL(W$4,W$4,Chômés))),"*",Montant),
"")))))),"")</f>
        <v/>
      </c>
      <c r="X53" s="62" t="str">
        <f t="array" aca="1" ref="X53" ca="1">IFERROR(IF(X$4&lt;$D53,"",
IF(X$4&gt;La_Dernière_Opération,"",
IF(X$4=La_Dernière_Opération,Montant,
IF(X$4=$D53,IF(OR(X$4=Tout_JF_P,NOT(NETWORKDAYS.INTL(X$4,X$4,Chômés))),"*",Montant),
IF(_T_E=X$4,IF(OR(X$4=Tout_JF_P,NOT(NETWORKDAYS.INTL(X$4,X$4,Chômés))),"*",Montant),
IF(AND(OFFSET(X53,,-Sens)&lt;&gt;"",OR(OFFSET(X$4,,-Sens)=Tout_JF_P,NOT(NETWORKDAYS.INTL(OFFSET(X$4,,-Sens),OFFSET(X$4,,-Sens),Chômés)))),IF(OR(X$4=Tout_JF_P,NOT(NETWORKDAYS.INTL(X$4,X$4,Chômés))),"*",Montant),
"")))))),"")</f>
        <v>VT</v>
      </c>
      <c r="Y53" s="62" t="str">
        <f t="array" aca="1" ref="Y53" ca="1">IFERROR(IF(Y$4&lt;$D53,"",
IF(Y$4&gt;La_Dernière_Opération,"",
IF(Y$4=La_Dernière_Opération,Montant,
IF(Y$4=$D53,IF(OR(Y$4=Tout_JF_P,NOT(NETWORKDAYS.INTL(Y$4,Y$4,Chômés))),"*",Montant),
IF(_T_E=Y$4,IF(OR(Y$4=Tout_JF_P,NOT(NETWORKDAYS.INTL(Y$4,Y$4,Chômés))),"*",Montant),
IF(AND(OFFSET(Y53,,-Sens)&lt;&gt;"",OR(OFFSET(Y$4,,-Sens)=Tout_JF_P,NOT(NETWORKDAYS.INTL(OFFSET(Y$4,,-Sens),OFFSET(Y$4,,-Sens),Chômés)))),IF(OR(Y$4=Tout_JF_P,NOT(NETWORKDAYS.INTL(Y$4,Y$4,Chômés))),"*",Montant),
"")))))),"")</f>
        <v/>
      </c>
      <c r="Z53" s="62" t="str">
        <f t="array" aca="1" ref="Z53" ca="1">IFERROR(IF(Z$4&lt;$D53,"",
IF(Z$4&gt;La_Dernière_Opération,"",
IF(Z$4=La_Dernière_Opération,Montant,
IF(Z$4=$D53,IF(OR(Z$4=Tout_JF_P,NOT(NETWORKDAYS.INTL(Z$4,Z$4,Chômés))),"*",Montant),
IF(_T_E=Z$4,IF(OR(Z$4=Tout_JF_P,NOT(NETWORKDAYS.INTL(Z$4,Z$4,Chômés))),"*",Montant),
IF(AND(OFFSET(Z53,,-Sens)&lt;&gt;"",OR(OFFSET(Z$4,,-Sens)=Tout_JF_P,NOT(NETWORKDAYS.INTL(OFFSET(Z$4,,-Sens),OFFSET(Z$4,,-Sens),Chômés)))),IF(OR(Z$4=Tout_JF_P,NOT(NETWORKDAYS.INTL(Z$4,Z$4,Chômés))),"*",Montant),
"")))))),"")</f>
        <v/>
      </c>
      <c r="AA53" s="62" t="str">
        <f t="array" aca="1" ref="AA53" ca="1">IFERROR(IF(AA$4&lt;$D53,"",
IF(AA$4&gt;La_Dernière_Opération,"",
IF(AA$4=La_Dernière_Opération,Montant,
IF(AA$4=$D53,IF(OR(AA$4=Tout_JF_P,NOT(NETWORKDAYS.INTL(AA$4,AA$4,Chômés))),"*",Montant),
IF(_T_E=AA$4,IF(OR(AA$4=Tout_JF_P,NOT(NETWORKDAYS.INTL(AA$4,AA$4,Chômés))),"*",Montant),
IF(AND(OFFSET(AA53,,-Sens)&lt;&gt;"",OR(OFFSET(AA$4,,-Sens)=Tout_JF_P,NOT(NETWORKDAYS.INTL(OFFSET(AA$4,,-Sens),OFFSET(AA$4,,-Sens),Chômés)))),IF(OR(AA$4=Tout_JF_P,NOT(NETWORKDAYS.INTL(AA$4,AA$4,Chômés))),"*",Montant),
"")))))),"")</f>
        <v/>
      </c>
      <c r="AB53" s="62" t="str">
        <f t="array" aca="1" ref="AB53" ca="1">IFERROR(IF(AB$4&lt;$D53,"",
IF(AB$4&gt;La_Dernière_Opération,"",
IF(AB$4=La_Dernière_Opération,Montant,
IF(AB$4=$D53,IF(OR(AB$4=Tout_JF_P,NOT(NETWORKDAYS.INTL(AB$4,AB$4,Chômés))),"*",Montant),
IF(_T_E=AB$4,IF(OR(AB$4=Tout_JF_P,NOT(NETWORKDAYS.INTL(AB$4,AB$4,Chômés))),"*",Montant),
IF(AND(OFFSET(AB53,,-Sens)&lt;&gt;"",OR(OFFSET(AB$4,,-Sens)=Tout_JF_P,NOT(NETWORKDAYS.INTL(OFFSET(AB$4,,-Sens),OFFSET(AB$4,,-Sens),Chômés)))),IF(OR(AB$4=Tout_JF_P,NOT(NETWORKDAYS.INTL(AB$4,AB$4,Chômés))),"*",Montant),
"")))))),"")</f>
        <v/>
      </c>
      <c r="AC53" s="62" t="str">
        <f t="array" aca="1" ref="AC53" ca="1">IFERROR(IF(AC$4&lt;$D53,"",
IF(AC$4&gt;La_Dernière_Opération,"",
IF(AC$4=La_Dernière_Opération,Montant,
IF(AC$4=$D53,IF(OR(AC$4=Tout_JF_P,NOT(NETWORKDAYS.INTL(AC$4,AC$4,Chômés))),"*",Montant),
IF(_T_E=AC$4,IF(OR(AC$4=Tout_JF_P,NOT(NETWORKDAYS.INTL(AC$4,AC$4,Chômés))),"*",Montant),
IF(AND(OFFSET(AC53,,-Sens)&lt;&gt;"",OR(OFFSET(AC$4,,-Sens)=Tout_JF_P,NOT(NETWORKDAYS.INTL(OFFSET(AC$4,,-Sens),OFFSET(AC$4,,-Sens),Chômés)))),IF(OR(AC$4=Tout_JF_P,NOT(NETWORKDAYS.INTL(AC$4,AC$4,Chômés))),"*",Montant),
"")))))),"")</f>
        <v/>
      </c>
      <c r="AD53" s="62" t="str">
        <f t="array" aca="1" ref="AD53" ca="1">IFERROR(IF(AD$4&lt;$D53,"",
IF(AD$4&gt;La_Dernière_Opération,"",
IF(AD$4=La_Dernière_Opération,Montant,
IF(AD$4=$D53,IF(OR(AD$4=Tout_JF_P,NOT(NETWORKDAYS.INTL(AD$4,AD$4,Chômés))),"*",Montant),
IF(_T_E=AD$4,IF(OR(AD$4=Tout_JF_P,NOT(NETWORKDAYS.INTL(AD$4,AD$4,Chômés))),"*",Montant),
IF(AND(OFFSET(AD53,,-Sens)&lt;&gt;"",OR(OFFSET(AD$4,,-Sens)=Tout_JF_P,NOT(NETWORKDAYS.INTL(OFFSET(AD$4,,-Sens),OFFSET(AD$4,,-Sens),Chômés)))),IF(OR(AD$4=Tout_JF_P,NOT(NETWORKDAYS.INTL(AD$4,AD$4,Chômés))),"*",Montant),
"")))))),"")</f>
        <v/>
      </c>
      <c r="AE53" s="62" t="str">
        <f t="array" aca="1" ref="AE53" ca="1">IFERROR(IF(AE$4&lt;$D53,"",
IF(AE$4&gt;La_Dernière_Opération,"",
IF(AE$4=La_Dernière_Opération,Montant,
IF(AE$4=$D53,IF(OR(AE$4=Tout_JF_P,NOT(NETWORKDAYS.INTL(AE$4,AE$4,Chômés))),"*",Montant),
IF(_T_E=AE$4,IF(OR(AE$4=Tout_JF_P,NOT(NETWORKDAYS.INTL(AE$4,AE$4,Chômés))),"*",Montant),
IF(AND(OFFSET(AE53,,-Sens)&lt;&gt;"",OR(OFFSET(AE$4,,-Sens)=Tout_JF_P,NOT(NETWORKDAYS.INTL(OFFSET(AE$4,,-Sens),OFFSET(AE$4,,-Sens),Chômés)))),IF(OR(AE$4=Tout_JF_P,NOT(NETWORKDAYS.INTL(AE$4,AE$4,Chômés))),"*",Montant),
"")))))),"")</f>
        <v/>
      </c>
      <c r="AF53" s="62" t="str">
        <f t="array" aca="1" ref="AF53" ca="1">IFERROR(IF(AF$4&lt;$D53,"",
IF(AF$4&gt;La_Dernière_Opération,"",
IF(AF$4=La_Dernière_Opération,Montant,
IF(AF$4=$D53,IF(OR(AF$4=Tout_JF_P,NOT(NETWORKDAYS.INTL(AF$4,AF$4,Chômés))),"*",Montant),
IF(_T_E=AF$4,IF(OR(AF$4=Tout_JF_P,NOT(NETWORKDAYS.INTL(AF$4,AF$4,Chômés))),"*",Montant),
IF(AND(OFFSET(AF53,,-Sens)&lt;&gt;"",OR(OFFSET(AF$4,,-Sens)=Tout_JF_P,NOT(NETWORKDAYS.INTL(OFFSET(AF$4,,-Sens),OFFSET(AF$4,,-Sens),Chômés)))),IF(OR(AF$4=Tout_JF_P,NOT(NETWORKDAYS.INTL(AF$4,AF$4,Chômés))),"*",Montant),
"")))))),"")</f>
        <v/>
      </c>
      <c r="AG53" s="62" t="str">
        <f t="array" aca="1" ref="AG53" ca="1">IFERROR(IF(AG$4&lt;$D53,"",
IF(AG$4&gt;La_Dernière_Opération,"",
IF(AG$4=La_Dernière_Opération,Montant,
IF(AG$4=$D53,IF(OR(AG$4=Tout_JF_P,NOT(NETWORKDAYS.INTL(AG$4,AG$4,Chômés))),"*",Montant),
IF(_T_E=AG$4,IF(OR(AG$4=Tout_JF_P,NOT(NETWORKDAYS.INTL(AG$4,AG$4,Chômés))),"*",Montant),
IF(AND(OFFSET(AG53,,-Sens)&lt;&gt;"",OR(OFFSET(AG$4,,-Sens)=Tout_JF_P,NOT(NETWORKDAYS.INTL(OFFSET(AG$4,,-Sens),OFFSET(AG$4,,-Sens),Chômés)))),IF(OR(AG$4=Tout_JF_P,NOT(NETWORKDAYS.INTL(AG$4,AG$4,Chômés))),"*",Montant),
"")))))),"")</f>
        <v/>
      </c>
      <c r="AH53" s="62" t="str">
        <f t="array" aca="1" ref="AH53" ca="1">IFERROR(IF(AH$4&lt;$D53,"",
IF(AH$4&gt;La_Dernière_Opération,"",
IF(AH$4=La_Dernière_Opération,Montant,
IF(AH$4=$D53,IF(OR(AH$4=Tout_JF_P,NOT(NETWORKDAYS.INTL(AH$4,AH$4,Chômés))),"*",Montant),
IF(_T_E=AH$4,IF(OR(AH$4=Tout_JF_P,NOT(NETWORKDAYS.INTL(AH$4,AH$4,Chômés))),"*",Montant),
IF(AND(OFFSET(AH53,,-Sens)&lt;&gt;"",OR(OFFSET(AH$4,,-Sens)=Tout_JF_P,NOT(NETWORKDAYS.INTL(OFFSET(AH$4,,-Sens),OFFSET(AH$4,,-Sens),Chômés)))),IF(OR(AH$4=Tout_JF_P,NOT(NETWORKDAYS.INTL(AH$4,AH$4,Chômés))),"*",Montant),
"")))))),"")</f>
        <v/>
      </c>
      <c r="AI53" s="62" t="str">
        <f t="array" aca="1" ref="AI53" ca="1">IFERROR(IF(AI$4&lt;$D53,"",
IF(AI$4&gt;La_Dernière_Opération,"",
IF(AI$4=La_Dernière_Opération,Montant,
IF(AI$4=$D53,IF(OR(AI$4=Tout_JF_P,NOT(NETWORKDAYS.INTL(AI$4,AI$4,Chômés))),"*",Montant),
IF(_T_E=AI$4,IF(OR(AI$4=Tout_JF_P,NOT(NETWORKDAYS.INTL(AI$4,AI$4,Chômés))),"*",Montant),
IF(AND(OFFSET(AI53,,-Sens)&lt;&gt;"",OR(OFFSET(AI$4,,-Sens)=Tout_JF_P,NOT(NETWORKDAYS.INTL(OFFSET(AI$4,,-Sens),OFFSET(AI$4,,-Sens),Chômés)))),IF(OR(AI$4=Tout_JF_P,NOT(NETWORKDAYS.INTL(AI$4,AI$4,Chômés))),"*",Montant),
"")))))),"")</f>
        <v/>
      </c>
      <c r="AJ53" s="62" t="str">
        <f t="array" aca="1" ref="AJ53" ca="1">IFERROR(IF(AJ$4&lt;$D53,"",
IF(AJ$4&gt;La_Dernière_Opération,"",
IF(AJ$4=La_Dernière_Opération,Montant,
IF(AJ$4=$D53,IF(OR(AJ$4=Tout_JF_P,NOT(NETWORKDAYS.INTL(AJ$4,AJ$4,Chômés))),"*",Montant),
IF(_T_E=AJ$4,IF(OR(AJ$4=Tout_JF_P,NOT(NETWORKDAYS.INTL(AJ$4,AJ$4,Chômés))),"*",Montant),
IF(AND(OFFSET(AJ53,,-Sens)&lt;&gt;"",OR(OFFSET(AJ$4,,-Sens)=Tout_JF_P,NOT(NETWORKDAYS.INTL(OFFSET(AJ$4,,-Sens),OFFSET(AJ$4,,-Sens),Chômés)))),IF(OR(AJ$4=Tout_JF_P,NOT(NETWORKDAYS.INTL(AJ$4,AJ$4,Chômés))),"*",Montant),
"")))))),"")</f>
        <v/>
      </c>
      <c r="AK53" s="62" t="str">
        <f t="array" aca="1" ref="AK53" ca="1">IFERROR(IF(AK$4&lt;$D53,"",
IF(AK$4&gt;La_Dernière_Opération,"",
IF(AK$4=La_Dernière_Opération,Montant,
IF(AK$4=$D53,IF(OR(AK$4=Tout_JF_P,NOT(NETWORKDAYS.INTL(AK$4,AK$4,Chômés))),"*",Montant),
IF(_T_E=AK$4,IF(OR(AK$4=Tout_JF_P,NOT(NETWORKDAYS.INTL(AK$4,AK$4,Chômés))),"*",Montant),
IF(AND(OFFSET(AK53,,-Sens)&lt;&gt;"",OR(OFFSET(AK$4,,-Sens)=Tout_JF_P,NOT(NETWORKDAYS.INTL(OFFSET(AK$4,,-Sens),OFFSET(AK$4,,-Sens),Chômés)))),IF(OR(AK$4=Tout_JF_P,NOT(NETWORKDAYS.INTL(AK$4,AK$4,Chômés))),"*",Montant),
"")))))),"")</f>
        <v/>
      </c>
      <c r="AL53" s="62" t="str">
        <f t="array" aca="1" ref="AL53" ca="1">IFERROR(IF(AL$4&lt;$D53,"",
IF(AL$4&gt;La_Dernière_Opération,"",
IF(AL$4=La_Dernière_Opération,Montant,
IF(AL$4=$D53,IF(OR(AL$4=Tout_JF_P,NOT(NETWORKDAYS.INTL(AL$4,AL$4,Chômés))),"*",Montant),
IF(_T_E=AL$4,IF(OR(AL$4=Tout_JF_P,NOT(NETWORKDAYS.INTL(AL$4,AL$4,Chômés))),"*",Montant),
IF(AND(OFFSET(AL53,,-Sens)&lt;&gt;"",OR(OFFSET(AL$4,,-Sens)=Tout_JF_P,NOT(NETWORKDAYS.INTL(OFFSET(AL$4,,-Sens),OFFSET(AL$4,,-Sens),Chômés)))),IF(OR(AL$4=Tout_JF_P,NOT(NETWORKDAYS.INTL(AL$4,AL$4,Chômés))),"*",Montant),
"")))))),"")</f>
        <v/>
      </c>
      <c r="AM53" s="62" t="str">
        <f t="array" aca="1" ref="AM53" ca="1">IFERROR(IF(AM$4&lt;$D53,"",
IF(AM$4&gt;La_Dernière_Opération,"",
IF(AM$4=La_Dernière_Opération,Montant,
IF(AM$4=$D53,IF(OR(AM$4=Tout_JF_P,NOT(NETWORKDAYS.INTL(AM$4,AM$4,Chômés))),"*",Montant),
IF(_T_E=AM$4,IF(OR(AM$4=Tout_JF_P,NOT(NETWORKDAYS.INTL(AM$4,AM$4,Chômés))),"*",Montant),
IF(AND(OFFSET(AM53,,-Sens)&lt;&gt;"",OR(OFFSET(AM$4,,-Sens)=Tout_JF_P,NOT(NETWORKDAYS.INTL(OFFSET(AM$4,,-Sens),OFFSET(AM$4,,-Sens),Chômés)))),IF(OR(AM$4=Tout_JF_P,NOT(NETWORKDAYS.INTL(AM$4,AM$4,Chômés))),"*",Montant),
"")))))),"")</f>
        <v/>
      </c>
      <c r="AN53" s="62" t="str">
        <f t="array" aca="1" ref="AN53" ca="1">IFERROR(IF(AN$4&lt;$D53,"",
IF(AN$4&gt;La_Dernière_Opération,"",
IF(AN$4=La_Dernière_Opération,Montant,
IF(AN$4=$D53,IF(OR(AN$4=Tout_JF_P,NOT(NETWORKDAYS.INTL(AN$4,AN$4,Chômés))),"*",Montant),
IF(_T_E=AN$4,IF(OR(AN$4=Tout_JF_P,NOT(NETWORKDAYS.INTL(AN$4,AN$4,Chômés))),"*",Montant),
IF(AND(OFFSET(AN53,,-Sens)&lt;&gt;"",OR(OFFSET(AN$4,,-Sens)=Tout_JF_P,NOT(NETWORKDAYS.INTL(OFFSET(AN$4,,-Sens),OFFSET(AN$4,,-Sens),Chômés)))),IF(OR(AN$4=Tout_JF_P,NOT(NETWORKDAYS.INTL(AN$4,AN$4,Chômés))),"*",Montant),
"")))))),"")</f>
        <v/>
      </c>
      <c r="AO53" s="62" t="str">
        <f t="array" aca="1" ref="AO53" ca="1">IFERROR(IF(AO$4&lt;$D53,"",
IF(AO$4&gt;La_Dernière_Opération,"",
IF(AO$4=La_Dernière_Opération,Montant,
IF(AO$4=$D53,IF(OR(AO$4=Tout_JF_P,NOT(NETWORKDAYS.INTL(AO$4,AO$4,Chômés))),"*",Montant),
IF(_T_E=AO$4,IF(OR(AO$4=Tout_JF_P,NOT(NETWORKDAYS.INTL(AO$4,AO$4,Chômés))),"*",Montant),
IF(AND(OFFSET(AO53,,-Sens)&lt;&gt;"",OR(OFFSET(AO$4,,-Sens)=Tout_JF_P,NOT(NETWORKDAYS.INTL(OFFSET(AO$4,,-Sens),OFFSET(AO$4,,-Sens),Chômés)))),IF(OR(AO$4=Tout_JF_P,NOT(NETWORKDAYS.INTL(AO$4,AO$4,Chômés))),"*",Montant),
"")))))),"")</f>
        <v/>
      </c>
      <c r="AP53" s="62" t="str">
        <f t="array" aca="1" ref="AP53" ca="1">IFERROR(IF(AP$4&lt;$D53,"",
IF(AP$4&gt;La_Dernière_Opération,"",
IF(AP$4=La_Dernière_Opération,Montant,
IF(AP$4=$D53,IF(OR(AP$4=Tout_JF_P,NOT(NETWORKDAYS.INTL(AP$4,AP$4,Chômés))),"*",Montant),
IF(_T_E=AP$4,IF(OR(AP$4=Tout_JF_P,NOT(NETWORKDAYS.INTL(AP$4,AP$4,Chômés))),"*",Montant),
IF(AND(OFFSET(AP53,,-Sens)&lt;&gt;"",OR(OFFSET(AP$4,,-Sens)=Tout_JF_P,NOT(NETWORKDAYS.INTL(OFFSET(AP$4,,-Sens),OFFSET(AP$4,,-Sens),Chômés)))),IF(OR(AP$4=Tout_JF_P,NOT(NETWORKDAYS.INTL(AP$4,AP$4,Chômés))),"*",Montant),
"")))))),"")</f>
        <v/>
      </c>
      <c r="AQ53" s="62" t="str">
        <f t="array" aca="1" ref="AQ53" ca="1">IFERROR(IF(AQ$4&lt;$D53,"",
IF(AQ$4&gt;La_Dernière_Opération,"",
IF(AQ$4=La_Dernière_Opération,Montant,
IF(AQ$4=$D53,IF(OR(AQ$4=Tout_JF_P,NOT(NETWORKDAYS.INTL(AQ$4,AQ$4,Chômés))),"*",Montant),
IF(_T_E=AQ$4,IF(OR(AQ$4=Tout_JF_P,NOT(NETWORKDAYS.INTL(AQ$4,AQ$4,Chômés))),"*",Montant),
IF(AND(OFFSET(AQ53,,-Sens)&lt;&gt;"",OR(OFFSET(AQ$4,,-Sens)=Tout_JF_P,NOT(NETWORKDAYS.INTL(OFFSET(AQ$4,,-Sens),OFFSET(AQ$4,,-Sens),Chômés)))),IF(OR(AQ$4=Tout_JF_P,NOT(NETWORKDAYS.INTL(AQ$4,AQ$4,Chômés))),"*",Montant),
"")))))),"")</f>
        <v/>
      </c>
      <c r="AR53" s="62" t="str">
        <f t="array" aca="1" ref="AR53" ca="1">IFERROR(IF(AR$4&lt;$D53,"",
IF(AR$4&gt;La_Dernière_Opération,"",
IF(AR$4=La_Dernière_Opération,Montant,
IF(AR$4=$D53,IF(OR(AR$4=Tout_JF_P,NOT(NETWORKDAYS.INTL(AR$4,AR$4,Chômés))),"*",Montant),
IF(_T_E=AR$4,IF(OR(AR$4=Tout_JF_P,NOT(NETWORKDAYS.INTL(AR$4,AR$4,Chômés))),"*",Montant),
IF(AND(OFFSET(AR53,,-Sens)&lt;&gt;"",OR(OFFSET(AR$4,,-Sens)=Tout_JF_P,NOT(NETWORKDAYS.INTL(OFFSET(AR$4,,-Sens),OFFSET(AR$4,,-Sens),Chômés)))),IF(OR(AR$4=Tout_JF_P,NOT(NETWORKDAYS.INTL(AR$4,AR$4,Chômés))),"*",Montant),
"")))))),"")</f>
        <v/>
      </c>
      <c r="AS53" s="62" t="str">
        <f t="array" aca="1" ref="AS53" ca="1">IFERROR(IF(AS$4&lt;$D53,"",
IF(AS$4&gt;La_Dernière_Opération,"",
IF(AS$4=La_Dernière_Opération,Montant,
IF(AS$4=$D53,IF(OR(AS$4=Tout_JF_P,NOT(NETWORKDAYS.INTL(AS$4,AS$4,Chômés))),"*",Montant),
IF(_T_E=AS$4,IF(OR(AS$4=Tout_JF_P,NOT(NETWORKDAYS.INTL(AS$4,AS$4,Chômés))),"*",Montant),
IF(AND(OFFSET(AS53,,-Sens)&lt;&gt;"",OR(OFFSET(AS$4,,-Sens)=Tout_JF_P,NOT(NETWORKDAYS.INTL(OFFSET(AS$4,,-Sens),OFFSET(AS$4,,-Sens),Chômés)))),IF(OR(AS$4=Tout_JF_P,NOT(NETWORKDAYS.INTL(AS$4,AS$4,Chômés))),"*",Montant),
"")))))),"")</f>
        <v/>
      </c>
      <c r="AT53" s="62" t="str">
        <f t="array" aca="1" ref="AT53" ca="1">IFERROR(IF(AT$4&lt;$D53,"",
IF(AT$4&gt;La_Dernière_Opération,"",
IF(AT$4=La_Dernière_Opération,Montant,
IF(AT$4=$D53,IF(OR(AT$4=Tout_JF_P,NOT(NETWORKDAYS.INTL(AT$4,AT$4,Chômés))),"*",Montant),
IF(_T_E=AT$4,IF(OR(AT$4=Tout_JF_P,NOT(NETWORKDAYS.INTL(AT$4,AT$4,Chômés))),"*",Montant),
IF(AND(OFFSET(AT53,,-Sens)&lt;&gt;"",OR(OFFSET(AT$4,,-Sens)=Tout_JF_P,NOT(NETWORKDAYS.INTL(OFFSET(AT$4,,-Sens),OFFSET(AT$4,,-Sens),Chômés)))),IF(OR(AT$4=Tout_JF_P,NOT(NETWORKDAYS.INTL(AT$4,AT$4,Chômés))),"*",Montant),
"")))))),"")</f>
        <v/>
      </c>
      <c r="AU53" s="62" t="str">
        <f t="array" aca="1" ref="AU53" ca="1">IFERROR(IF(AU$4&lt;$D53,"",
IF(AU$4&gt;La_Dernière_Opération,"",
IF(AU$4=La_Dernière_Opération,Montant,
IF(AU$4=$D53,IF(OR(AU$4=Tout_JF_P,NOT(NETWORKDAYS.INTL(AU$4,AU$4,Chômés))),"*",Montant),
IF(_T_E=AU$4,IF(OR(AU$4=Tout_JF_P,NOT(NETWORKDAYS.INTL(AU$4,AU$4,Chômés))),"*",Montant),
IF(AND(OFFSET(AU53,,-Sens)&lt;&gt;"",OR(OFFSET(AU$4,,-Sens)=Tout_JF_P,NOT(NETWORKDAYS.INTL(OFFSET(AU$4,,-Sens),OFFSET(AU$4,,-Sens),Chômés)))),IF(OR(AU$4=Tout_JF_P,NOT(NETWORKDAYS.INTL(AU$4,AU$4,Chômés))),"*",Montant),
"")))))),"")</f>
        <v/>
      </c>
      <c r="AV53" s="62" t="str">
        <f t="array" aca="1" ref="AV53" ca="1">IFERROR(IF(AV$4&lt;$D53,"",
IF(AV$4&gt;La_Dernière_Opération,"",
IF(AV$4=La_Dernière_Opération,Montant,
IF(AV$4=$D53,IF(OR(AV$4=Tout_JF_P,NOT(NETWORKDAYS.INTL(AV$4,AV$4,Chômés))),"*",Montant),
IF(_T_E=AV$4,IF(OR(AV$4=Tout_JF_P,NOT(NETWORKDAYS.INTL(AV$4,AV$4,Chômés))),"*",Montant),
IF(AND(OFFSET(AV53,,-Sens)&lt;&gt;"",OR(OFFSET(AV$4,,-Sens)=Tout_JF_P,NOT(NETWORKDAYS.INTL(OFFSET(AV$4,,-Sens),OFFSET(AV$4,,-Sens),Chômés)))),IF(OR(AV$4=Tout_JF_P,NOT(NETWORKDAYS.INTL(AV$4,AV$4,Chômés))),"*",Montant),
"")))))),"")</f>
        <v/>
      </c>
      <c r="AW53" s="62" t="str">
        <f t="array" aca="1" ref="AW53" ca="1">IFERROR(IF(AW$4&lt;$D53,"",
IF(AW$4&gt;La_Dernière_Opération,"",
IF(AW$4=La_Dernière_Opération,Montant,
IF(AW$4=$D53,IF(OR(AW$4=Tout_JF_P,NOT(NETWORKDAYS.INTL(AW$4,AW$4,Chômés))),"*",Montant),
IF(_T_E=AW$4,IF(OR(AW$4=Tout_JF_P,NOT(NETWORKDAYS.INTL(AW$4,AW$4,Chômés))),"*",Montant),
IF(AND(OFFSET(AW53,,-Sens)&lt;&gt;"",OR(OFFSET(AW$4,,-Sens)=Tout_JF_P,NOT(NETWORKDAYS.INTL(OFFSET(AW$4,,-Sens),OFFSET(AW$4,,-Sens),Chômés)))),IF(OR(AW$4=Tout_JF_P,NOT(NETWORKDAYS.INTL(AW$4,AW$4,Chômés))),"*",Montant),
"")))))),"")</f>
        <v/>
      </c>
      <c r="AX53" s="62" t="str">
        <f t="array" aca="1" ref="AX53" ca="1">IFERROR(IF(AX$4&lt;$D53,"",
IF(AX$4&gt;La_Dernière_Opération,"",
IF(AX$4=La_Dernière_Opération,Montant,
IF(AX$4=$D53,IF(OR(AX$4=Tout_JF_P,NOT(NETWORKDAYS.INTL(AX$4,AX$4,Chômés))),"*",Montant),
IF(_T_E=AX$4,IF(OR(AX$4=Tout_JF_P,NOT(NETWORKDAYS.INTL(AX$4,AX$4,Chômés))),"*",Montant),
IF(AND(OFFSET(AX53,,-Sens)&lt;&gt;"",OR(OFFSET(AX$4,,-Sens)=Tout_JF_P,NOT(NETWORKDAYS.INTL(OFFSET(AX$4,,-Sens),OFFSET(AX$4,,-Sens),Chômés)))),IF(OR(AX$4=Tout_JF_P,NOT(NETWORKDAYS.INTL(AX$4,AX$4,Chômés))),"*",Montant),
"")))))),"")</f>
        <v/>
      </c>
    </row>
    <row r="54" spans="1:50" ht="26.25" x14ac:dyDescent="0.25">
      <c r="A54" s="63" t="s">
        <v>161</v>
      </c>
      <c r="B54" s="44" t="s">
        <v>168</v>
      </c>
      <c r="C54" s="35"/>
      <c r="D54" s="56">
        <v>43871</v>
      </c>
      <c r="E54" s="30" t="s">
        <v>54</v>
      </c>
      <c r="F54" s="30">
        <v>10000</v>
      </c>
      <c r="G54" s="35"/>
      <c r="H54" s="56">
        <f t="array" aca="1" ref="H54" ca="1">IF(OR($D54=Fériés,$D54=Ponts,NOT(NETWORKDAYS.INTL($D54,$D54,Chômés))),"Erreur de",IF($D54="","Absence de",IFERROR(
IF($I54="Terminé","Opération",
IF(TODAY()&lt;=$D54,$D54,
IF($I54&lt;WORKDAY.INTL(Prochaine_Echéance,IF(OR(WORKDAY.INTL(Prochaine_Echéance,0,Chômés,Tout_JF_P)=Tout_JF_P),1,0)*Sens,Chômés,Tout_JF_P),
$I54,
WORKDAY.INTL(Prochaine_Echéance,IF(OR(WORKDAY.INTL(Prochaine_Echéance,0,Chômés,Tout_JF_P)=Tout_JF_P),1,0)*Sens,Chômés,Tout_JF_P))
)),
IF($D54="","Absence de","Erreur de"))))</f>
        <v>43961</v>
      </c>
      <c r="I54" s="60" t="str">
        <f t="array" aca="1" ref="I54" ca="1">IF(OR($D54=Fériés,$D54=Ponts,NOT(NETWORKDAYS.INTL($D54,$D54,Chômés))),"date de début",IFERROR(
IF(La_Dernière_Opération&gt;EDATE($D54,100),"Perpétuel",
IF(La_Dernière_Opération&lt;TODAY(),"Terminé",La_Dernière_Opération)),IF(AND(ISNUMBER($D54),$E54=""),"périodicité","date de début")))</f>
        <v>Perpétuel</v>
      </c>
      <c r="J54" s="40" t="str">
        <f t="array" aca="1" ref="J54" ca="1">IFERROR(IF(J$4&lt;$D54,"",
IF(J$4&gt;La_Dernière_Opération,"",
IF(J$4=La_Dernière_Opération,Montant,
IF(J$4=$D54,IF(OR(J$4=Tout_JF_P,NOT(NETWORKDAYS.INTL(J$4,J$4,Chômés))),"*",Montant),
IF(_T_E=J$4,IF(OR(J$4=Tout_JF_P,NOT(NETWORKDAYS.INTL(J$4,J$4,Chômés))),"*",Montant),
IF(AND(OFFSET(J54,,-Sens)&lt;&gt;"",OR(OFFSET(J$4,,-Sens)=Tout_JF_P,NOT(NETWORKDAYS.INTL(OFFSET(J$4,,-Sens),OFFSET(J$4,,-Sens),Chômés)))),IF(OR(J$4=Tout_JF_P,NOT(NETWORKDAYS.INTL(J$4,J$4,Chômés))),"*",Montant),
"")))))),"")</f>
        <v/>
      </c>
      <c r="K54" s="40" t="str">
        <f t="array" aca="1" ref="K54" ca="1">IFERROR(IF(K$4&lt;$D54,"",
IF(K$4&gt;La_Dernière_Opération,"",
IF(K$4=La_Dernière_Opération,Montant,
IF(K$4=$D54,IF(OR(K$4=Tout_JF_P,NOT(NETWORKDAYS.INTL(K$4,K$4,Chômés))),"*",Montant),
IF(_T_E=K$4,IF(OR(K$4=Tout_JF_P,NOT(NETWORKDAYS.INTL(K$4,K$4,Chômés))),"*",Montant),
IF(AND(OFFSET(K54,,-Sens)&lt;&gt;"",OR(OFFSET(K$4,,-Sens)=Tout_JF_P,NOT(NETWORKDAYS.INTL(OFFSET(K$4,,-Sens),OFFSET(K$4,,-Sens),Chômés)))),IF(OR(K$4=Tout_JF_P,NOT(NETWORKDAYS.INTL(K$4,K$4,Chômés))),"*",Montant),
"")))))),"")</f>
        <v/>
      </c>
      <c r="L54" s="40" t="str">
        <f t="array" aca="1" ref="L54" ca="1">IFERROR(IF(L$4&lt;$D54,"",
IF(L$4&gt;La_Dernière_Opération,"",
IF(L$4=La_Dernière_Opération,Montant,
IF(L$4=$D54,IF(OR(L$4=Tout_JF_P,NOT(NETWORKDAYS.INTL(L$4,L$4,Chômés))),"*",Montant),
IF(_T_E=L$4,IF(OR(L$4=Tout_JF_P,NOT(NETWORKDAYS.INTL(L$4,L$4,Chômés))),"*",Montant),
IF(AND(OFFSET(L54,,-Sens)&lt;&gt;"",OR(OFFSET(L$4,,-Sens)=Tout_JF_P,NOT(NETWORKDAYS.INTL(OFFSET(L$4,,-Sens),OFFSET(L$4,,-Sens),Chômés)))),IF(OR(L$4=Tout_JF_P,NOT(NETWORKDAYS.INTL(L$4,L$4,Chômés))),"*",Montant),
"")))))),"")</f>
        <v/>
      </c>
      <c r="M54" s="40" t="str">
        <f t="array" aca="1" ref="M54" ca="1">IFERROR(IF(M$4&lt;$D54,"",
IF(M$4&gt;La_Dernière_Opération,"",
IF(M$4=La_Dernière_Opération,Montant,
IF(M$4=$D54,IF(OR(M$4=Tout_JF_P,NOT(NETWORKDAYS.INTL(M$4,M$4,Chômés))),"*",Montant),
IF(_T_E=M$4,IF(OR(M$4=Tout_JF_P,NOT(NETWORKDAYS.INTL(M$4,M$4,Chômés))),"*",Montant),
IF(AND(OFFSET(M54,,-Sens)&lt;&gt;"",OR(OFFSET(M$4,,-Sens)=Tout_JF_P,NOT(NETWORKDAYS.INTL(OFFSET(M$4,,-Sens),OFFSET(M$4,,-Sens),Chômés)))),IF(OR(M$4=Tout_JF_P,NOT(NETWORKDAYS.INTL(M$4,M$4,Chômés))),"*",Montant),
"")))))),"")</f>
        <v/>
      </c>
      <c r="N54" s="40" t="str">
        <f t="array" aca="1" ref="N54" ca="1">IFERROR(IF(N$4&lt;$D54,"",
IF(N$4&gt;La_Dernière_Opération,"",
IF(N$4=La_Dernière_Opération,Montant,
IF(N$4=$D54,IF(OR(N$4=Tout_JF_P,NOT(NETWORKDAYS.INTL(N$4,N$4,Chômés))),"*",Montant),
IF(_T_E=N$4,IF(OR(N$4=Tout_JF_P,NOT(NETWORKDAYS.INTL(N$4,N$4,Chômés))),"*",Montant),
IF(AND(OFFSET(N54,,-Sens)&lt;&gt;"",OR(OFFSET(N$4,,-Sens)=Tout_JF_P,NOT(NETWORKDAYS.INTL(OFFSET(N$4,,-Sens),OFFSET(N$4,,-Sens),Chômés)))),IF(OR(N$4=Tout_JF_P,NOT(NETWORKDAYS.INTL(N$4,N$4,Chômés))),"*",Montant),
"")))))),"")</f>
        <v/>
      </c>
      <c r="O54" s="40" t="str">
        <f t="array" aca="1" ref="O54" ca="1">IFERROR(IF(O$4&lt;$D54,"",
IF(O$4&gt;La_Dernière_Opération,"",
IF(O$4=La_Dernière_Opération,Montant,
IF(O$4=$D54,IF(OR(O$4=Tout_JF_P,NOT(NETWORKDAYS.INTL(O$4,O$4,Chômés))),"*",Montant),
IF(_T_E=O$4,IF(OR(O$4=Tout_JF_P,NOT(NETWORKDAYS.INTL(O$4,O$4,Chômés))),"*",Montant),
IF(AND(OFFSET(O54,,-Sens)&lt;&gt;"",OR(OFFSET(O$4,,-Sens)=Tout_JF_P,NOT(NETWORKDAYS.INTL(OFFSET(O$4,,-Sens),OFFSET(O$4,,-Sens),Chômés)))),IF(OR(O$4=Tout_JF_P,NOT(NETWORKDAYS.INTL(O$4,O$4,Chômés))),"*",Montant),
"")))))),"")</f>
        <v/>
      </c>
      <c r="P54" s="40" t="str">
        <f t="array" aca="1" ref="P54" ca="1">IFERROR(IF(P$4&lt;$D54,"",
IF(P$4&gt;La_Dernière_Opération,"",
IF(P$4=La_Dernière_Opération,Montant,
IF(P$4=$D54,IF(OR(P$4=Tout_JF_P,NOT(NETWORKDAYS.INTL(P$4,P$4,Chômés))),"*",Montant),
IF(_T_E=P$4,IF(OR(P$4=Tout_JF_P,NOT(NETWORKDAYS.INTL(P$4,P$4,Chômés))),"*",Montant),
IF(AND(OFFSET(P54,,-Sens)&lt;&gt;"",OR(OFFSET(P$4,,-Sens)=Tout_JF_P,NOT(NETWORKDAYS.INTL(OFFSET(P$4,,-Sens),OFFSET(P$4,,-Sens),Chômés)))),IF(OR(P$4=Tout_JF_P,NOT(NETWORKDAYS.INTL(P$4,P$4,Chômés))),"*",Montant),
"")))))),"")</f>
        <v/>
      </c>
      <c r="Q54" s="40" t="str">
        <f t="array" aca="1" ref="Q54" ca="1">IFERROR(IF(Q$4&lt;$D54,"",
IF(Q$4&gt;La_Dernière_Opération,"",
IF(Q$4=La_Dernière_Opération,Montant,
IF(Q$4=$D54,IF(OR(Q$4=Tout_JF_P,NOT(NETWORKDAYS.INTL(Q$4,Q$4,Chômés))),"*",Montant),
IF(_T_E=Q$4,IF(OR(Q$4=Tout_JF_P,NOT(NETWORKDAYS.INTL(Q$4,Q$4,Chômés))),"*",Montant),
IF(AND(OFFSET(Q54,,-Sens)&lt;&gt;"",OR(OFFSET(Q$4,,-Sens)=Tout_JF_P,NOT(NETWORKDAYS.INTL(OFFSET(Q$4,,-Sens),OFFSET(Q$4,,-Sens),Chômés)))),IF(OR(Q$4=Tout_JF_P,NOT(NETWORKDAYS.INTL(Q$4,Q$4,Chômés))),"*",Montant),
"")))))),"")</f>
        <v/>
      </c>
      <c r="R54" s="62" t="str">
        <f t="array" aca="1" ref="R54" ca="1">IFERROR(IF(R$4&lt;$D54,"",
IF(R$4&gt;La_Dernière_Opération,"",
IF(R$4=La_Dernière_Opération,Montant,
IF(R$4=$D54,IF(OR(R$4=Tout_JF_P,NOT(NETWORKDAYS.INTL(R$4,R$4,Chômés))),"*",Montant),
IF(_T_E=R$4,IF(OR(R$4=Tout_JF_P,NOT(NETWORKDAYS.INTL(R$4,R$4,Chômés))),"*",Montant),
IF(AND(OFFSET(R54,,-Sens)&lt;&gt;"",OR(OFFSET(R$4,,-Sens)=Tout_JF_P,NOT(NETWORKDAYS.INTL(OFFSET(R$4,,-Sens),OFFSET(R$4,,-Sens),Chômés)))),IF(OR(R$4=Tout_JF_P,NOT(NETWORKDAYS.INTL(R$4,R$4,Chômés))),"*",Montant),
"")))))),"")</f>
        <v/>
      </c>
      <c r="S54" s="62" t="str">
        <f t="array" aca="1" ref="S54" ca="1">IFERROR(IF(S$4&lt;$D54,"",
IF(S$4&gt;La_Dernière_Opération,"",
IF(S$4=La_Dernière_Opération,Montant,
IF(S$4=$D54,IF(OR(S$4=Tout_JF_P,NOT(NETWORKDAYS.INTL(S$4,S$4,Chômés))),"*",Montant),
IF(_T_E=S$4,IF(OR(S$4=Tout_JF_P,NOT(NETWORKDAYS.INTL(S$4,S$4,Chômés))),"*",Montant),
IF(AND(OFFSET(S54,,-Sens)&lt;&gt;"",OR(OFFSET(S$4,,-Sens)=Tout_JF_P,NOT(NETWORKDAYS.INTL(OFFSET(S$4,,-Sens),OFFSET(S$4,,-Sens),Chômés)))),IF(OR(S$4=Tout_JF_P,NOT(NETWORKDAYS.INTL(S$4,S$4,Chômés))),"*",Montant),
"")))))),"")</f>
        <v/>
      </c>
      <c r="T54" s="62" t="str">
        <f t="array" aca="1" ref="T54" ca="1">IFERROR(IF(T$4&lt;$D54,"",
IF(T$4&gt;La_Dernière_Opération,"",
IF(T$4=La_Dernière_Opération,Montant,
IF(T$4=$D54,IF(OR(T$4=Tout_JF_P,NOT(NETWORKDAYS.INTL(T$4,T$4,Chômés))),"*",Montant),
IF(_T_E=T$4,IF(OR(T$4=Tout_JF_P,NOT(NETWORKDAYS.INTL(T$4,T$4,Chômés))),"*",Montant),
IF(AND(OFFSET(T54,,-Sens)&lt;&gt;"",OR(OFFSET(T$4,,-Sens)=Tout_JF_P,NOT(NETWORKDAYS.INTL(OFFSET(T$4,,-Sens),OFFSET(T$4,,-Sens),Chômés)))),IF(OR(T$4=Tout_JF_P,NOT(NETWORKDAYS.INTL(T$4,T$4,Chômés))),"*",Montant),
"")))))),"")</f>
        <v/>
      </c>
      <c r="U54" s="62" t="str">
        <f t="array" aca="1" ref="U54" ca="1">IFERROR(IF(U$4&lt;$D54,"",
IF(U$4&gt;La_Dernière_Opération,"",
IF(U$4=La_Dernière_Opération,Montant,
IF(U$4=$D54,IF(OR(U$4=Tout_JF_P,NOT(NETWORKDAYS.INTL(U$4,U$4,Chômés))),"*",Montant),
IF(_T_E=U$4,IF(OR(U$4=Tout_JF_P,NOT(NETWORKDAYS.INTL(U$4,U$4,Chômés))),"*",Montant),
IF(AND(OFFSET(U54,,-Sens)&lt;&gt;"",OR(OFFSET(U$4,,-Sens)=Tout_JF_P,NOT(NETWORKDAYS.INTL(OFFSET(U$4,,-Sens),OFFSET(U$4,,-Sens),Chômés)))),IF(OR(U$4=Tout_JF_P,NOT(NETWORKDAYS.INTL(U$4,U$4,Chômés))),"*",Montant),
"")))))),"")</f>
        <v/>
      </c>
      <c r="V54" s="62" t="str">
        <f t="array" aca="1" ref="V54" ca="1">IFERROR(IF(V$4&lt;$D54,"",
IF(V$4&gt;La_Dernière_Opération,"",
IF(V$4=La_Dernière_Opération,Montant,
IF(V$4=$D54,IF(OR(V$4=Tout_JF_P,NOT(NETWORKDAYS.INTL(V$4,V$4,Chômés))),"*",Montant),
IF(_T_E=V$4,IF(OR(V$4=Tout_JF_P,NOT(NETWORKDAYS.INTL(V$4,V$4,Chômés))),"*",Montant),
IF(AND(OFFSET(V54,,-Sens)&lt;&gt;"",OR(OFFSET(V$4,,-Sens)=Tout_JF_P,NOT(NETWORKDAYS.INTL(OFFSET(V$4,,-Sens),OFFSET(V$4,,-Sens),Chômés)))),IF(OR(V$4=Tout_JF_P,NOT(NETWORKDAYS.INTL(V$4,V$4,Chômés))),"*",Montant),
"")))))),"")</f>
        <v/>
      </c>
      <c r="W54" s="62" t="str">
        <f t="array" aca="1" ref="W54" ca="1">IFERROR(IF(W$4&lt;$D54,"",
IF(W$4&gt;La_Dernière_Opération,"",
IF(W$4=La_Dernière_Opération,Montant,
IF(W$4=$D54,IF(OR(W$4=Tout_JF_P,NOT(NETWORKDAYS.INTL(W$4,W$4,Chômés))),"*",Montant),
IF(_T_E=W$4,IF(OR(W$4=Tout_JF_P,NOT(NETWORKDAYS.INTL(W$4,W$4,Chômés))),"*",Montant),
IF(AND(OFFSET(W54,,-Sens)&lt;&gt;"",OR(OFFSET(W$4,,-Sens)=Tout_JF_P,NOT(NETWORKDAYS.INTL(OFFSET(W$4,,-Sens),OFFSET(W$4,,-Sens),Chômés)))),IF(OR(W$4=Tout_JF_P,NOT(NETWORKDAYS.INTL(W$4,W$4,Chômés))),"*",Montant),
"")))))),"")</f>
        <v/>
      </c>
      <c r="X54" s="62" t="str">
        <f t="array" aca="1" ref="X54" ca="1">IFERROR(IF(X$4&lt;$D54,"",
IF(X$4&gt;La_Dernière_Opération,"",
IF(X$4=La_Dernière_Opération,Montant,
IF(X$4=$D54,IF(OR(X$4=Tout_JF_P,NOT(NETWORKDAYS.INTL(X$4,X$4,Chômés))),"*",Montant),
IF(_T_E=X$4,IF(OR(X$4=Tout_JF_P,NOT(NETWORKDAYS.INTL(X$4,X$4,Chômés))),"*",Montant),
IF(AND(OFFSET(X54,,-Sens)&lt;&gt;"",OR(OFFSET(X$4,,-Sens)=Tout_JF_P,NOT(NETWORKDAYS.INTL(OFFSET(X$4,,-Sens),OFFSET(X$4,,-Sens),Chômés)))),IF(OR(X$4=Tout_JF_P,NOT(NETWORKDAYS.INTL(X$4,X$4,Chômés))),"*",Montant),
"")))))),"")</f>
        <v/>
      </c>
      <c r="Y54" s="62" t="str">
        <f t="array" aca="1" ref="Y54" ca="1">IFERROR(IF(Y$4&lt;$D54,"",
IF(Y$4&gt;La_Dernière_Opération,"",
IF(Y$4=La_Dernière_Opération,Montant,
IF(Y$4=$D54,IF(OR(Y$4=Tout_JF_P,NOT(NETWORKDAYS.INTL(Y$4,Y$4,Chômés))),"*",Montant),
IF(_T_E=Y$4,IF(OR(Y$4=Tout_JF_P,NOT(NETWORKDAYS.INTL(Y$4,Y$4,Chômés))),"*",Montant),
IF(AND(OFFSET(Y54,,-Sens)&lt;&gt;"",OR(OFFSET(Y$4,,-Sens)=Tout_JF_P,NOT(NETWORKDAYS.INTL(OFFSET(Y$4,,-Sens),OFFSET(Y$4,,-Sens),Chômés)))),IF(OR(Y$4=Tout_JF_P,NOT(NETWORKDAYS.INTL(Y$4,Y$4,Chômés))),"*",Montant),
"")))))),"")</f>
        <v/>
      </c>
      <c r="Z54" s="62" t="str">
        <f t="array" aca="1" ref="Z54" ca="1">IFERROR(IF(Z$4&lt;$D54,"",
IF(Z$4&gt;La_Dernière_Opération,"",
IF(Z$4=La_Dernière_Opération,Montant,
IF(Z$4=$D54,IF(OR(Z$4=Tout_JF_P,NOT(NETWORKDAYS.INTL(Z$4,Z$4,Chômés))),"*",Montant),
IF(_T_E=Z$4,IF(OR(Z$4=Tout_JF_P,NOT(NETWORKDAYS.INTL(Z$4,Z$4,Chômés))),"*",Montant),
IF(AND(OFFSET(Z54,,-Sens)&lt;&gt;"",OR(OFFSET(Z$4,,-Sens)=Tout_JF_P,NOT(NETWORKDAYS.INTL(OFFSET(Z$4,,-Sens),OFFSET(Z$4,,-Sens),Chômés)))),IF(OR(Z$4=Tout_JF_P,NOT(NETWORKDAYS.INTL(Z$4,Z$4,Chômés))),"*",Montant),
"")))))),"")</f>
        <v/>
      </c>
      <c r="AA54" s="62" t="str">
        <f t="array" aca="1" ref="AA54" ca="1">IFERROR(IF(AA$4&lt;$D54,"",
IF(AA$4&gt;La_Dernière_Opération,"",
IF(AA$4=La_Dernière_Opération,Montant,
IF(AA$4=$D54,IF(OR(AA$4=Tout_JF_P,NOT(NETWORKDAYS.INTL(AA$4,AA$4,Chômés))),"*",Montant),
IF(_T_E=AA$4,IF(OR(AA$4=Tout_JF_P,NOT(NETWORKDAYS.INTL(AA$4,AA$4,Chômés))),"*",Montant),
IF(AND(OFFSET(AA54,,-Sens)&lt;&gt;"",OR(OFFSET(AA$4,,-Sens)=Tout_JF_P,NOT(NETWORKDAYS.INTL(OFFSET(AA$4,,-Sens),OFFSET(AA$4,,-Sens),Chômés)))),IF(OR(AA$4=Tout_JF_P,NOT(NETWORKDAYS.INTL(AA$4,AA$4,Chômés))),"*",Montant),
"")))))),"")</f>
        <v/>
      </c>
      <c r="AB54" s="62" t="str">
        <f t="array" aca="1" ref="AB54" ca="1">IFERROR(IF(AB$4&lt;$D54,"",
IF(AB$4&gt;La_Dernière_Opération,"",
IF(AB$4=La_Dernière_Opération,Montant,
IF(AB$4=$D54,IF(OR(AB$4=Tout_JF_P,NOT(NETWORKDAYS.INTL(AB$4,AB$4,Chômés))),"*",Montant),
IF(_T_E=AB$4,IF(OR(AB$4=Tout_JF_P,NOT(NETWORKDAYS.INTL(AB$4,AB$4,Chômés))),"*",Montant),
IF(AND(OFFSET(AB54,,-Sens)&lt;&gt;"",OR(OFFSET(AB$4,,-Sens)=Tout_JF_P,NOT(NETWORKDAYS.INTL(OFFSET(AB$4,,-Sens),OFFSET(AB$4,,-Sens),Chômés)))),IF(OR(AB$4=Tout_JF_P,NOT(NETWORKDAYS.INTL(AB$4,AB$4,Chômés))),"*",Montant),
"")))))),"")</f>
        <v/>
      </c>
      <c r="AC54" s="62" t="str">
        <f t="array" aca="1" ref="AC54" ca="1">IFERROR(IF(AC$4&lt;$D54,"",
IF(AC$4&gt;La_Dernière_Opération,"",
IF(AC$4=La_Dernière_Opération,Montant,
IF(AC$4=$D54,IF(OR(AC$4=Tout_JF_P,NOT(NETWORKDAYS.INTL(AC$4,AC$4,Chômés))),"*",Montant),
IF(_T_E=AC$4,IF(OR(AC$4=Tout_JF_P,NOT(NETWORKDAYS.INTL(AC$4,AC$4,Chômés))),"*",Montant),
IF(AND(OFFSET(AC54,,-Sens)&lt;&gt;"",OR(OFFSET(AC$4,,-Sens)=Tout_JF_P,NOT(NETWORKDAYS.INTL(OFFSET(AC$4,,-Sens),OFFSET(AC$4,,-Sens),Chômés)))),IF(OR(AC$4=Tout_JF_P,NOT(NETWORKDAYS.INTL(AC$4,AC$4,Chômés))),"*",Montant),
"")))))),"")</f>
        <v/>
      </c>
      <c r="AD54" s="62" t="str">
        <f t="array" aca="1" ref="AD54" ca="1">IFERROR(IF(AD$4&lt;$D54,"",
IF(AD$4&gt;La_Dernière_Opération,"",
IF(AD$4=La_Dernière_Opération,Montant,
IF(AD$4=$D54,IF(OR(AD$4=Tout_JF_P,NOT(NETWORKDAYS.INTL(AD$4,AD$4,Chômés))),"*",Montant),
IF(_T_E=AD$4,IF(OR(AD$4=Tout_JF_P,NOT(NETWORKDAYS.INTL(AD$4,AD$4,Chômés))),"*",Montant),
IF(AND(OFFSET(AD54,,-Sens)&lt;&gt;"",OR(OFFSET(AD$4,,-Sens)=Tout_JF_P,NOT(NETWORKDAYS.INTL(OFFSET(AD$4,,-Sens),OFFSET(AD$4,,-Sens),Chômés)))),IF(OR(AD$4=Tout_JF_P,NOT(NETWORKDAYS.INTL(AD$4,AD$4,Chômés))),"*",Montant),
"")))))),"")</f>
        <v/>
      </c>
      <c r="AE54" s="62" t="str">
        <f t="array" aca="1" ref="AE54" ca="1">IFERROR(IF(AE$4&lt;$D54,"",
IF(AE$4&gt;La_Dernière_Opération,"",
IF(AE$4=La_Dernière_Opération,Montant,
IF(AE$4=$D54,IF(OR(AE$4=Tout_JF_P,NOT(NETWORKDAYS.INTL(AE$4,AE$4,Chômés))),"*",Montant),
IF(_T_E=AE$4,IF(OR(AE$4=Tout_JF_P,NOT(NETWORKDAYS.INTL(AE$4,AE$4,Chômés))),"*",Montant),
IF(AND(OFFSET(AE54,,-Sens)&lt;&gt;"",OR(OFFSET(AE$4,,-Sens)=Tout_JF_P,NOT(NETWORKDAYS.INTL(OFFSET(AE$4,,-Sens),OFFSET(AE$4,,-Sens),Chômés)))),IF(OR(AE$4=Tout_JF_P,NOT(NETWORKDAYS.INTL(AE$4,AE$4,Chômés))),"*",Montant),
"")))))),"")</f>
        <v/>
      </c>
      <c r="AF54" s="62" t="str">
        <f t="array" aca="1" ref="AF54" ca="1">IFERROR(IF(AF$4&lt;$D54,"",
IF(AF$4&gt;La_Dernière_Opération,"",
IF(AF$4=La_Dernière_Opération,Montant,
IF(AF$4=$D54,IF(OR(AF$4=Tout_JF_P,NOT(NETWORKDAYS.INTL(AF$4,AF$4,Chômés))),"*",Montant),
IF(_T_E=AF$4,IF(OR(AF$4=Tout_JF_P,NOT(NETWORKDAYS.INTL(AF$4,AF$4,Chômés))),"*",Montant),
IF(AND(OFFSET(AF54,,-Sens)&lt;&gt;"",OR(OFFSET(AF$4,,-Sens)=Tout_JF_P,NOT(NETWORKDAYS.INTL(OFFSET(AF$4,,-Sens),OFFSET(AF$4,,-Sens),Chômés)))),IF(OR(AF$4=Tout_JF_P,NOT(NETWORKDAYS.INTL(AF$4,AF$4,Chômés))),"*",Montant),
"")))))),"")</f>
        <v/>
      </c>
      <c r="AG54" s="62" t="str">
        <f t="array" aca="1" ref="AG54" ca="1">IFERROR(IF(AG$4&lt;$D54,"",
IF(AG$4&gt;La_Dernière_Opération,"",
IF(AG$4=La_Dernière_Opération,Montant,
IF(AG$4=$D54,IF(OR(AG$4=Tout_JF_P,NOT(NETWORKDAYS.INTL(AG$4,AG$4,Chômés))),"*",Montant),
IF(_T_E=AG$4,IF(OR(AG$4=Tout_JF_P,NOT(NETWORKDAYS.INTL(AG$4,AG$4,Chômés))),"*",Montant),
IF(AND(OFFSET(AG54,,-Sens)&lt;&gt;"",OR(OFFSET(AG$4,,-Sens)=Tout_JF_P,NOT(NETWORKDAYS.INTL(OFFSET(AG$4,,-Sens),OFFSET(AG$4,,-Sens),Chômés)))),IF(OR(AG$4=Tout_JF_P,NOT(NETWORKDAYS.INTL(AG$4,AG$4,Chômés))),"*",Montant),
"")))))),"")</f>
        <v/>
      </c>
      <c r="AH54" s="62" t="str">
        <f t="array" aca="1" ref="AH54" ca="1">IFERROR(IF(AH$4&lt;$D54,"",
IF(AH$4&gt;La_Dernière_Opération,"",
IF(AH$4=La_Dernière_Opération,Montant,
IF(AH$4=$D54,IF(OR(AH$4=Tout_JF_P,NOT(NETWORKDAYS.INTL(AH$4,AH$4,Chômés))),"*",Montant),
IF(_T_E=AH$4,IF(OR(AH$4=Tout_JF_P,NOT(NETWORKDAYS.INTL(AH$4,AH$4,Chômés))),"*",Montant),
IF(AND(OFFSET(AH54,,-Sens)&lt;&gt;"",OR(OFFSET(AH$4,,-Sens)=Tout_JF_P,NOT(NETWORKDAYS.INTL(OFFSET(AH$4,,-Sens),OFFSET(AH$4,,-Sens),Chômés)))),IF(OR(AH$4=Tout_JF_P,NOT(NETWORKDAYS.INTL(AH$4,AH$4,Chômés))),"*",Montant),
"")))))),"")</f>
        <v/>
      </c>
      <c r="AI54" s="62" t="str">
        <f t="array" aca="1" ref="AI54" ca="1">IFERROR(IF(AI$4&lt;$D54,"",
IF(AI$4&gt;La_Dernière_Opération,"",
IF(AI$4=La_Dernière_Opération,Montant,
IF(AI$4=$D54,IF(OR(AI$4=Tout_JF_P,NOT(NETWORKDAYS.INTL(AI$4,AI$4,Chômés))),"*",Montant),
IF(_T_E=AI$4,IF(OR(AI$4=Tout_JF_P,NOT(NETWORKDAYS.INTL(AI$4,AI$4,Chômés))),"*",Montant),
IF(AND(OFFSET(AI54,,-Sens)&lt;&gt;"",OR(OFFSET(AI$4,,-Sens)=Tout_JF_P,NOT(NETWORKDAYS.INTL(OFFSET(AI$4,,-Sens),OFFSET(AI$4,,-Sens),Chômés)))),IF(OR(AI$4=Tout_JF_P,NOT(NETWORKDAYS.INTL(AI$4,AI$4,Chômés))),"*",Montant),
"")))))),"")</f>
        <v/>
      </c>
      <c r="AJ54" s="62" t="str">
        <f t="array" aca="1" ref="AJ54" ca="1">IFERROR(IF(AJ$4&lt;$D54,"",
IF(AJ$4&gt;La_Dernière_Opération,"",
IF(AJ$4=La_Dernière_Opération,Montant,
IF(AJ$4=$D54,IF(OR(AJ$4=Tout_JF_P,NOT(NETWORKDAYS.INTL(AJ$4,AJ$4,Chômés))),"*",Montant),
IF(_T_E=AJ$4,IF(OR(AJ$4=Tout_JF_P,NOT(NETWORKDAYS.INTL(AJ$4,AJ$4,Chômés))),"*",Montant),
IF(AND(OFFSET(AJ54,,-Sens)&lt;&gt;"",OR(OFFSET(AJ$4,,-Sens)=Tout_JF_P,NOT(NETWORKDAYS.INTL(OFFSET(AJ$4,,-Sens),OFFSET(AJ$4,,-Sens),Chômés)))),IF(OR(AJ$4=Tout_JF_P,NOT(NETWORKDAYS.INTL(AJ$4,AJ$4,Chômés))),"*",Montant),
"")))))),"")</f>
        <v/>
      </c>
      <c r="AK54" s="62" t="str">
        <f t="array" aca="1" ref="AK54" ca="1">IFERROR(IF(AK$4&lt;$D54,"",
IF(AK$4&gt;La_Dernière_Opération,"",
IF(AK$4=La_Dernière_Opération,Montant,
IF(AK$4=$D54,IF(OR(AK$4=Tout_JF_P,NOT(NETWORKDAYS.INTL(AK$4,AK$4,Chômés))),"*",Montant),
IF(_T_E=AK$4,IF(OR(AK$4=Tout_JF_P,NOT(NETWORKDAYS.INTL(AK$4,AK$4,Chômés))),"*",Montant),
IF(AND(OFFSET(AK54,,-Sens)&lt;&gt;"",OR(OFFSET(AK$4,,-Sens)=Tout_JF_P,NOT(NETWORKDAYS.INTL(OFFSET(AK$4,,-Sens),OFFSET(AK$4,,-Sens),Chômés)))),IF(OR(AK$4=Tout_JF_P,NOT(NETWORKDAYS.INTL(AK$4,AK$4,Chômés))),"*",Montant),
"")))))),"")</f>
        <v/>
      </c>
      <c r="AL54" s="62" t="str">
        <f t="array" aca="1" ref="AL54" ca="1">IFERROR(IF(AL$4&lt;$D54,"",
IF(AL$4&gt;La_Dernière_Opération,"",
IF(AL$4=La_Dernière_Opération,Montant,
IF(AL$4=$D54,IF(OR(AL$4=Tout_JF_P,NOT(NETWORKDAYS.INTL(AL$4,AL$4,Chômés))),"*",Montant),
IF(_T_E=AL$4,IF(OR(AL$4=Tout_JF_P,NOT(NETWORKDAYS.INTL(AL$4,AL$4,Chômés))),"*",Montant),
IF(AND(OFFSET(AL54,,-Sens)&lt;&gt;"",OR(OFFSET(AL$4,,-Sens)=Tout_JF_P,NOT(NETWORKDAYS.INTL(OFFSET(AL$4,,-Sens),OFFSET(AL$4,,-Sens),Chômés)))),IF(OR(AL$4=Tout_JF_P,NOT(NETWORKDAYS.INTL(AL$4,AL$4,Chômés))),"*",Montant),
"")))))),"")</f>
        <v/>
      </c>
      <c r="AM54" s="62" t="str">
        <f t="array" aca="1" ref="AM54" ca="1">IFERROR(IF(AM$4&lt;$D54,"",
IF(AM$4&gt;La_Dernière_Opération,"",
IF(AM$4=La_Dernière_Opération,Montant,
IF(AM$4=$D54,IF(OR(AM$4=Tout_JF_P,NOT(NETWORKDAYS.INTL(AM$4,AM$4,Chômés))),"*",Montant),
IF(_T_E=AM$4,IF(OR(AM$4=Tout_JF_P,NOT(NETWORKDAYS.INTL(AM$4,AM$4,Chômés))),"*",Montant),
IF(AND(OFFSET(AM54,,-Sens)&lt;&gt;"",OR(OFFSET(AM$4,,-Sens)=Tout_JF_P,NOT(NETWORKDAYS.INTL(OFFSET(AM$4,,-Sens),OFFSET(AM$4,,-Sens),Chômés)))),IF(OR(AM$4=Tout_JF_P,NOT(NETWORKDAYS.INTL(AM$4,AM$4,Chômés))),"*",Montant),
"")))))),"")</f>
        <v/>
      </c>
      <c r="AN54" s="62" t="str">
        <f t="array" aca="1" ref="AN54" ca="1">IFERROR(IF(AN$4&lt;$D54,"",
IF(AN$4&gt;La_Dernière_Opération,"",
IF(AN$4=La_Dernière_Opération,Montant,
IF(AN$4=$D54,IF(OR(AN$4=Tout_JF_P,NOT(NETWORKDAYS.INTL(AN$4,AN$4,Chômés))),"*",Montant),
IF(_T_E=AN$4,IF(OR(AN$4=Tout_JF_P,NOT(NETWORKDAYS.INTL(AN$4,AN$4,Chômés))),"*",Montant),
IF(AND(OFFSET(AN54,,-Sens)&lt;&gt;"",OR(OFFSET(AN$4,,-Sens)=Tout_JF_P,NOT(NETWORKDAYS.INTL(OFFSET(AN$4,,-Sens),OFFSET(AN$4,,-Sens),Chômés)))),IF(OR(AN$4=Tout_JF_P,NOT(NETWORKDAYS.INTL(AN$4,AN$4,Chômés))),"*",Montant),
"")))))),"")</f>
        <v/>
      </c>
      <c r="AO54" s="62" t="str">
        <f t="array" aca="1" ref="AO54" ca="1">IFERROR(IF(AO$4&lt;$D54,"",
IF(AO$4&gt;La_Dernière_Opération,"",
IF(AO$4=La_Dernière_Opération,Montant,
IF(AO$4=$D54,IF(OR(AO$4=Tout_JF_P,NOT(NETWORKDAYS.INTL(AO$4,AO$4,Chômés))),"*",Montant),
IF(_T_E=AO$4,IF(OR(AO$4=Tout_JF_P,NOT(NETWORKDAYS.INTL(AO$4,AO$4,Chômés))),"*",Montant),
IF(AND(OFFSET(AO54,,-Sens)&lt;&gt;"",OR(OFFSET(AO$4,,-Sens)=Tout_JF_P,NOT(NETWORKDAYS.INTL(OFFSET(AO$4,,-Sens),OFFSET(AO$4,,-Sens),Chômés)))),IF(OR(AO$4=Tout_JF_P,NOT(NETWORKDAYS.INTL(AO$4,AO$4,Chômés))),"*",Montant),
"")))))),"")</f>
        <v/>
      </c>
      <c r="AP54" s="62" t="str">
        <f t="array" aca="1" ref="AP54" ca="1">IFERROR(IF(AP$4&lt;$D54,"",
IF(AP$4&gt;La_Dernière_Opération,"",
IF(AP$4=La_Dernière_Opération,Montant,
IF(AP$4=$D54,IF(OR(AP$4=Tout_JF_P,NOT(NETWORKDAYS.INTL(AP$4,AP$4,Chômés))),"*",Montant),
IF(_T_E=AP$4,IF(OR(AP$4=Tout_JF_P,NOT(NETWORKDAYS.INTL(AP$4,AP$4,Chômés))),"*",Montant),
IF(AND(OFFSET(AP54,,-Sens)&lt;&gt;"",OR(OFFSET(AP$4,,-Sens)=Tout_JF_P,NOT(NETWORKDAYS.INTL(OFFSET(AP$4,,-Sens),OFFSET(AP$4,,-Sens),Chômés)))),IF(OR(AP$4=Tout_JF_P,NOT(NETWORKDAYS.INTL(AP$4,AP$4,Chômés))),"*",Montant),
"")))))),"")</f>
        <v/>
      </c>
      <c r="AQ54" s="62" t="str">
        <f t="array" aca="1" ref="AQ54" ca="1">IFERROR(IF(AQ$4&lt;$D54,"",
IF(AQ$4&gt;La_Dernière_Opération,"",
IF(AQ$4=La_Dernière_Opération,Montant,
IF(AQ$4=$D54,IF(OR(AQ$4=Tout_JF_P,NOT(NETWORKDAYS.INTL(AQ$4,AQ$4,Chômés))),"*",Montant),
IF(_T_E=AQ$4,IF(OR(AQ$4=Tout_JF_P,NOT(NETWORKDAYS.INTL(AQ$4,AQ$4,Chômés))),"*",Montant),
IF(AND(OFFSET(AQ54,,-Sens)&lt;&gt;"",OR(OFFSET(AQ$4,,-Sens)=Tout_JF_P,NOT(NETWORKDAYS.INTL(OFFSET(AQ$4,,-Sens),OFFSET(AQ$4,,-Sens),Chômés)))),IF(OR(AQ$4=Tout_JF_P,NOT(NETWORKDAYS.INTL(AQ$4,AQ$4,Chômés))),"*",Montant),
"")))))),"")</f>
        <v/>
      </c>
      <c r="AR54" s="62" t="str">
        <f t="array" aca="1" ref="AR54" ca="1">IFERROR(IF(AR$4&lt;$D54,"",
IF(AR$4&gt;La_Dernière_Opération,"",
IF(AR$4=La_Dernière_Opération,Montant,
IF(AR$4=$D54,IF(OR(AR$4=Tout_JF_P,NOT(NETWORKDAYS.INTL(AR$4,AR$4,Chômés))),"*",Montant),
IF(_T_E=AR$4,IF(OR(AR$4=Tout_JF_P,NOT(NETWORKDAYS.INTL(AR$4,AR$4,Chômés))),"*",Montant),
IF(AND(OFFSET(AR54,,-Sens)&lt;&gt;"",OR(OFFSET(AR$4,,-Sens)=Tout_JF_P,NOT(NETWORKDAYS.INTL(OFFSET(AR$4,,-Sens),OFFSET(AR$4,,-Sens),Chômés)))),IF(OR(AR$4=Tout_JF_P,NOT(NETWORKDAYS.INTL(AR$4,AR$4,Chômés))),"*",Montant),
"")))))),"")</f>
        <v/>
      </c>
      <c r="AS54" s="62" t="str">
        <f t="array" aca="1" ref="AS54" ca="1">IFERROR(IF(AS$4&lt;$D54,"",
IF(AS$4&gt;La_Dernière_Opération,"",
IF(AS$4=La_Dernière_Opération,Montant,
IF(AS$4=$D54,IF(OR(AS$4=Tout_JF_P,NOT(NETWORKDAYS.INTL(AS$4,AS$4,Chômés))),"*",Montant),
IF(_T_E=AS$4,IF(OR(AS$4=Tout_JF_P,NOT(NETWORKDAYS.INTL(AS$4,AS$4,Chômés))),"*",Montant),
IF(AND(OFFSET(AS54,,-Sens)&lt;&gt;"",OR(OFFSET(AS$4,,-Sens)=Tout_JF_P,NOT(NETWORKDAYS.INTL(OFFSET(AS$4,,-Sens),OFFSET(AS$4,,-Sens),Chômés)))),IF(OR(AS$4=Tout_JF_P,NOT(NETWORKDAYS.INTL(AS$4,AS$4,Chômés))),"*",Montant),
"")))))),"")</f>
        <v/>
      </c>
      <c r="AT54" s="62" t="str">
        <f t="array" aca="1" ref="AT54" ca="1">IFERROR(IF(AT$4&lt;$D54,"",
IF(AT$4&gt;La_Dernière_Opération,"",
IF(AT$4=La_Dernière_Opération,Montant,
IF(AT$4=$D54,IF(OR(AT$4=Tout_JF_P,NOT(NETWORKDAYS.INTL(AT$4,AT$4,Chômés))),"*",Montant),
IF(_T_E=AT$4,IF(OR(AT$4=Tout_JF_P,NOT(NETWORKDAYS.INTL(AT$4,AT$4,Chômés))),"*",Montant),
IF(AND(OFFSET(AT54,,-Sens)&lt;&gt;"",OR(OFFSET(AT$4,,-Sens)=Tout_JF_P,NOT(NETWORKDAYS.INTL(OFFSET(AT$4,,-Sens),OFFSET(AT$4,,-Sens),Chômés)))),IF(OR(AT$4=Tout_JF_P,NOT(NETWORKDAYS.INTL(AT$4,AT$4,Chômés))),"*",Montant),
"")))))),"")</f>
        <v/>
      </c>
      <c r="AU54" s="62" t="str">
        <f t="array" aca="1" ref="AU54" ca="1">IFERROR(IF(AU$4&lt;$D54,"",
IF(AU$4&gt;La_Dernière_Opération,"",
IF(AU$4=La_Dernière_Opération,Montant,
IF(AU$4=$D54,IF(OR(AU$4=Tout_JF_P,NOT(NETWORKDAYS.INTL(AU$4,AU$4,Chômés))),"*",Montant),
IF(_T_E=AU$4,IF(OR(AU$4=Tout_JF_P,NOT(NETWORKDAYS.INTL(AU$4,AU$4,Chômés))),"*",Montant),
IF(AND(OFFSET(AU54,,-Sens)&lt;&gt;"",OR(OFFSET(AU$4,,-Sens)=Tout_JF_P,NOT(NETWORKDAYS.INTL(OFFSET(AU$4,,-Sens),OFFSET(AU$4,,-Sens),Chômés)))),IF(OR(AU$4=Tout_JF_P,NOT(NETWORKDAYS.INTL(AU$4,AU$4,Chômés))),"*",Montant),
"")))))),"")</f>
        <v/>
      </c>
      <c r="AV54" s="62" t="str">
        <f t="array" aca="1" ref="AV54" ca="1">IFERROR(IF(AV$4&lt;$D54,"",
IF(AV$4&gt;La_Dernière_Opération,"",
IF(AV$4=La_Dernière_Opération,Montant,
IF(AV$4=$D54,IF(OR(AV$4=Tout_JF_P,NOT(NETWORKDAYS.INTL(AV$4,AV$4,Chômés))),"*",Montant),
IF(_T_E=AV$4,IF(OR(AV$4=Tout_JF_P,NOT(NETWORKDAYS.INTL(AV$4,AV$4,Chômés))),"*",Montant),
IF(AND(OFFSET(AV54,,-Sens)&lt;&gt;"",OR(OFFSET(AV$4,,-Sens)=Tout_JF_P,NOT(NETWORKDAYS.INTL(OFFSET(AV$4,,-Sens),OFFSET(AV$4,,-Sens),Chômés)))),IF(OR(AV$4=Tout_JF_P,NOT(NETWORKDAYS.INTL(AV$4,AV$4,Chômés))),"*",Montant),
"")))))),"")</f>
        <v/>
      </c>
      <c r="AW54" s="62" t="str">
        <f t="array" aca="1" ref="AW54" ca="1">IFERROR(IF(AW$4&lt;$D54,"",
IF(AW$4&gt;La_Dernière_Opération,"",
IF(AW$4=La_Dernière_Opération,Montant,
IF(AW$4=$D54,IF(OR(AW$4=Tout_JF_P,NOT(NETWORKDAYS.INTL(AW$4,AW$4,Chômés))),"*",Montant),
IF(_T_E=AW$4,IF(OR(AW$4=Tout_JF_P,NOT(NETWORKDAYS.INTL(AW$4,AW$4,Chômés))),"*",Montant),
IF(AND(OFFSET(AW54,,-Sens)&lt;&gt;"",OR(OFFSET(AW$4,,-Sens)=Tout_JF_P,NOT(NETWORKDAYS.INTL(OFFSET(AW$4,,-Sens),OFFSET(AW$4,,-Sens),Chômés)))),IF(OR(AW$4=Tout_JF_P,NOT(NETWORKDAYS.INTL(AW$4,AW$4,Chômés))),"*",Montant),
"")))))),"")</f>
        <v/>
      </c>
      <c r="AX54" s="62" t="str">
        <f t="array" aca="1" ref="AX54" ca="1">IFERROR(IF(AX$4&lt;$D54,"",
IF(AX$4&gt;La_Dernière_Opération,"",
IF(AX$4=La_Dernière_Opération,Montant,
IF(AX$4=$D54,IF(OR(AX$4=Tout_JF_P,NOT(NETWORKDAYS.INTL(AX$4,AX$4,Chômés))),"*",Montant),
IF(_T_E=AX$4,IF(OR(AX$4=Tout_JF_P,NOT(NETWORKDAYS.INTL(AX$4,AX$4,Chômés))),"*",Montant),
IF(AND(OFFSET(AX54,,-Sens)&lt;&gt;"",OR(OFFSET(AX$4,,-Sens)=Tout_JF_P,NOT(NETWORKDAYS.INTL(OFFSET(AX$4,,-Sens),OFFSET(AX$4,,-Sens),Chômés)))),IF(OR(AX$4=Tout_JF_P,NOT(NETWORKDAYS.INTL(AX$4,AX$4,Chômés))),"*",Montant),
"")))))),"")</f>
        <v/>
      </c>
    </row>
    <row r="55" spans="1:50" ht="26.25" x14ac:dyDescent="0.25">
      <c r="A55" s="63" t="s">
        <v>162</v>
      </c>
      <c r="B55" s="44" t="s">
        <v>168</v>
      </c>
      <c r="C55" s="35"/>
      <c r="D55" s="56">
        <v>43881</v>
      </c>
      <c r="E55" s="30" t="s">
        <v>54</v>
      </c>
      <c r="F55" s="30">
        <v>10000</v>
      </c>
      <c r="G55" s="35"/>
      <c r="H55" s="56">
        <f t="array" aca="1" ref="H55" ca="1">IF(OR($D55=Fériés,$D55=Ponts,NOT(NETWORKDAYS.INTL($D55,$D55,Chômés))),"Erreur de",IF($D55="","Absence de",IFERROR(
IF($I55="Terminé","Opération",
IF(TODAY()&lt;=$D55,$D55,
IF($I55&lt;WORKDAY.INTL(Prochaine_Echéance,IF(OR(WORKDAY.INTL(Prochaine_Echéance,0,Chômés,Tout_JF_P)=Tout_JF_P),1,0)*Sens,Chômés,Tout_JF_P),
$I55,
WORKDAY.INTL(Prochaine_Echéance,IF(OR(WORKDAY.INTL(Prochaine_Echéance,0,Chômés,Tout_JF_P)=Tout_JF_P),1,0)*Sens,Chômés,Tout_JF_P))
)),
IF($D55="","Absence de","Erreur de"))))</f>
        <v>43971</v>
      </c>
      <c r="I55" s="60" t="str">
        <f t="array" aca="1" ref="I55" ca="1">IF(OR($D55=Fériés,$D55=Ponts,NOT(NETWORKDAYS.INTL($D55,$D55,Chômés))),"date de début",IFERROR(
IF(La_Dernière_Opération&gt;EDATE($D55,100),"Perpétuel",
IF(La_Dernière_Opération&lt;TODAY(),"Terminé",La_Dernière_Opération)),IF(AND(ISNUMBER($D55),$E55=""),"périodicité","date de début")))</f>
        <v>Perpétuel</v>
      </c>
      <c r="J55" s="40" t="str">
        <f t="array" aca="1" ref="J55" ca="1">IFERROR(IF(J$4&lt;$D55,"",
IF(J$4&gt;La_Dernière_Opération,"",
IF(J$4=La_Dernière_Opération,Montant,
IF(J$4=$D55,IF(OR(J$4=Tout_JF_P,NOT(NETWORKDAYS.INTL(J$4,J$4,Chômés))),"*",Montant),
IF(_T_E=J$4,IF(OR(J$4=Tout_JF_P,NOT(NETWORKDAYS.INTL(J$4,J$4,Chômés))),"*",Montant),
IF(AND(OFFSET(J55,,-Sens)&lt;&gt;"",OR(OFFSET(J$4,,-Sens)=Tout_JF_P,NOT(NETWORKDAYS.INTL(OFFSET(J$4,,-Sens),OFFSET(J$4,,-Sens),Chômés)))),IF(OR(J$4=Tout_JF_P,NOT(NETWORKDAYS.INTL(J$4,J$4,Chômés))),"*",Montant),
"")))))),"")</f>
        <v/>
      </c>
      <c r="K55" s="40" t="str">
        <f t="array" aca="1" ref="K55" ca="1">IFERROR(IF(K$4&lt;$D55,"",
IF(K$4&gt;La_Dernière_Opération,"",
IF(K$4=La_Dernière_Opération,Montant,
IF(K$4=$D55,IF(OR(K$4=Tout_JF_P,NOT(NETWORKDAYS.INTL(K$4,K$4,Chômés))),"*",Montant),
IF(_T_E=K$4,IF(OR(K$4=Tout_JF_P,NOT(NETWORKDAYS.INTL(K$4,K$4,Chômés))),"*",Montant),
IF(AND(OFFSET(K55,,-Sens)&lt;&gt;"",OR(OFFSET(K$4,,-Sens)=Tout_JF_P,NOT(NETWORKDAYS.INTL(OFFSET(K$4,,-Sens),OFFSET(K$4,,-Sens),Chômés)))),IF(OR(K$4=Tout_JF_P,NOT(NETWORKDAYS.INTL(K$4,K$4,Chômés))),"*",Montant),
"")))))),"")</f>
        <v/>
      </c>
      <c r="L55" s="40" t="str">
        <f t="array" aca="1" ref="L55" ca="1">IFERROR(IF(L$4&lt;$D55,"",
IF(L$4&gt;La_Dernière_Opération,"",
IF(L$4=La_Dernière_Opération,Montant,
IF(L$4=$D55,IF(OR(L$4=Tout_JF_P,NOT(NETWORKDAYS.INTL(L$4,L$4,Chômés))),"*",Montant),
IF(_T_E=L$4,IF(OR(L$4=Tout_JF_P,NOT(NETWORKDAYS.INTL(L$4,L$4,Chômés))),"*",Montant),
IF(AND(OFFSET(L55,,-Sens)&lt;&gt;"",OR(OFFSET(L$4,,-Sens)=Tout_JF_P,NOT(NETWORKDAYS.INTL(OFFSET(L$4,,-Sens),OFFSET(L$4,,-Sens),Chômés)))),IF(OR(L$4=Tout_JF_P,NOT(NETWORKDAYS.INTL(L$4,L$4,Chômés))),"*",Montant),
"")))))),"")</f>
        <v/>
      </c>
      <c r="M55" s="40" t="str">
        <f t="array" aca="1" ref="M55" ca="1">IFERROR(IF(M$4&lt;$D55,"",
IF(M$4&gt;La_Dernière_Opération,"",
IF(M$4=La_Dernière_Opération,Montant,
IF(M$4=$D55,IF(OR(M$4=Tout_JF_P,NOT(NETWORKDAYS.INTL(M$4,M$4,Chômés))),"*",Montant),
IF(_T_E=M$4,IF(OR(M$4=Tout_JF_P,NOT(NETWORKDAYS.INTL(M$4,M$4,Chômés))),"*",Montant),
IF(AND(OFFSET(M55,,-Sens)&lt;&gt;"",OR(OFFSET(M$4,,-Sens)=Tout_JF_P,NOT(NETWORKDAYS.INTL(OFFSET(M$4,,-Sens),OFFSET(M$4,,-Sens),Chômés)))),IF(OR(M$4=Tout_JF_P,NOT(NETWORKDAYS.INTL(M$4,M$4,Chômés))),"*",Montant),
"")))))),"")</f>
        <v/>
      </c>
      <c r="N55" s="40" t="str">
        <f t="array" aca="1" ref="N55" ca="1">IFERROR(IF(N$4&lt;$D55,"",
IF(N$4&gt;La_Dernière_Opération,"",
IF(N$4=La_Dernière_Opération,Montant,
IF(N$4=$D55,IF(OR(N$4=Tout_JF_P,NOT(NETWORKDAYS.INTL(N$4,N$4,Chômés))),"*",Montant),
IF(_T_E=N$4,IF(OR(N$4=Tout_JF_P,NOT(NETWORKDAYS.INTL(N$4,N$4,Chômés))),"*",Montant),
IF(AND(OFFSET(N55,,-Sens)&lt;&gt;"",OR(OFFSET(N$4,,-Sens)=Tout_JF_P,NOT(NETWORKDAYS.INTL(OFFSET(N$4,,-Sens),OFFSET(N$4,,-Sens),Chômés)))),IF(OR(N$4=Tout_JF_P,NOT(NETWORKDAYS.INTL(N$4,N$4,Chômés))),"*",Montant),
"")))))),"")</f>
        <v>VT</v>
      </c>
      <c r="O55" s="40" t="str">
        <f t="array" aca="1" ref="O55" ca="1">IFERROR(IF(O$4&lt;$D55,"",
IF(O$4&gt;La_Dernière_Opération,"",
IF(O$4=La_Dernière_Opération,Montant,
IF(O$4=$D55,IF(OR(O$4=Tout_JF_P,NOT(NETWORKDAYS.INTL(O$4,O$4,Chômés))),"*",Montant),
IF(_T_E=O$4,IF(OR(O$4=Tout_JF_P,NOT(NETWORKDAYS.INTL(O$4,O$4,Chômés))),"*",Montant),
IF(AND(OFFSET(O55,,-Sens)&lt;&gt;"",OR(OFFSET(O$4,,-Sens)=Tout_JF_P,NOT(NETWORKDAYS.INTL(OFFSET(O$4,,-Sens),OFFSET(O$4,,-Sens),Chômés)))),IF(OR(O$4=Tout_JF_P,NOT(NETWORKDAYS.INTL(O$4,O$4,Chômés))),"*",Montant),
"")))))),"")</f>
        <v/>
      </c>
      <c r="P55" s="40" t="str">
        <f t="array" aca="1" ref="P55" ca="1">IFERROR(IF(P$4&lt;$D55,"",
IF(P$4&gt;La_Dernière_Opération,"",
IF(P$4=La_Dernière_Opération,Montant,
IF(P$4=$D55,IF(OR(P$4=Tout_JF_P,NOT(NETWORKDAYS.INTL(P$4,P$4,Chômés))),"*",Montant),
IF(_T_E=P$4,IF(OR(P$4=Tout_JF_P,NOT(NETWORKDAYS.INTL(P$4,P$4,Chômés))),"*",Montant),
IF(AND(OFFSET(P55,,-Sens)&lt;&gt;"",OR(OFFSET(P$4,,-Sens)=Tout_JF_P,NOT(NETWORKDAYS.INTL(OFFSET(P$4,,-Sens),OFFSET(P$4,,-Sens),Chômés)))),IF(OR(P$4=Tout_JF_P,NOT(NETWORKDAYS.INTL(P$4,P$4,Chômés))),"*",Montant),
"")))))),"")</f>
        <v/>
      </c>
      <c r="Q55" s="40" t="str">
        <f t="array" aca="1" ref="Q55" ca="1">IFERROR(IF(Q$4&lt;$D55,"",
IF(Q$4&gt;La_Dernière_Opération,"",
IF(Q$4=La_Dernière_Opération,Montant,
IF(Q$4=$D55,IF(OR(Q$4=Tout_JF_P,NOT(NETWORKDAYS.INTL(Q$4,Q$4,Chômés))),"*",Montant),
IF(_T_E=Q$4,IF(OR(Q$4=Tout_JF_P,NOT(NETWORKDAYS.INTL(Q$4,Q$4,Chômés))),"*",Montant),
IF(AND(OFFSET(Q55,,-Sens)&lt;&gt;"",OR(OFFSET(Q$4,,-Sens)=Tout_JF_P,NOT(NETWORKDAYS.INTL(OFFSET(Q$4,,-Sens),OFFSET(Q$4,,-Sens),Chômés)))),IF(OR(Q$4=Tout_JF_P,NOT(NETWORKDAYS.INTL(Q$4,Q$4,Chômés))),"*",Montant),
"")))))),"")</f>
        <v/>
      </c>
      <c r="R55" s="62" t="str">
        <f t="array" aca="1" ref="R55" ca="1">IFERROR(IF(R$4&lt;$D55,"",
IF(R$4&gt;La_Dernière_Opération,"",
IF(R$4=La_Dernière_Opération,Montant,
IF(R$4=$D55,IF(OR(R$4=Tout_JF_P,NOT(NETWORKDAYS.INTL(R$4,R$4,Chômés))),"*",Montant),
IF(_T_E=R$4,IF(OR(R$4=Tout_JF_P,NOT(NETWORKDAYS.INTL(R$4,R$4,Chômés))),"*",Montant),
IF(AND(OFFSET(R55,,-Sens)&lt;&gt;"",OR(OFFSET(R$4,,-Sens)=Tout_JF_P,NOT(NETWORKDAYS.INTL(OFFSET(R$4,,-Sens),OFFSET(R$4,,-Sens),Chômés)))),IF(OR(R$4=Tout_JF_P,NOT(NETWORKDAYS.INTL(R$4,R$4,Chômés))),"*",Montant),
"")))))),"")</f>
        <v/>
      </c>
      <c r="S55" s="62" t="str">
        <f t="array" aca="1" ref="S55" ca="1">IFERROR(IF(S$4&lt;$D55,"",
IF(S$4&gt;La_Dernière_Opération,"",
IF(S$4=La_Dernière_Opération,Montant,
IF(S$4=$D55,IF(OR(S$4=Tout_JF_P,NOT(NETWORKDAYS.INTL(S$4,S$4,Chômés))),"*",Montant),
IF(_T_E=S$4,IF(OR(S$4=Tout_JF_P,NOT(NETWORKDAYS.INTL(S$4,S$4,Chômés))),"*",Montant),
IF(AND(OFFSET(S55,,-Sens)&lt;&gt;"",OR(OFFSET(S$4,,-Sens)=Tout_JF_P,NOT(NETWORKDAYS.INTL(OFFSET(S$4,,-Sens),OFFSET(S$4,,-Sens),Chômés)))),IF(OR(S$4=Tout_JF_P,NOT(NETWORKDAYS.INTL(S$4,S$4,Chômés))),"*",Montant),
"")))))),"")</f>
        <v/>
      </c>
      <c r="T55" s="62" t="str">
        <f t="array" aca="1" ref="T55" ca="1">IFERROR(IF(T$4&lt;$D55,"",
IF(T$4&gt;La_Dernière_Opération,"",
IF(T$4=La_Dernière_Opération,Montant,
IF(T$4=$D55,IF(OR(T$4=Tout_JF_P,NOT(NETWORKDAYS.INTL(T$4,T$4,Chômés))),"*",Montant),
IF(_T_E=T$4,IF(OR(T$4=Tout_JF_P,NOT(NETWORKDAYS.INTL(T$4,T$4,Chômés))),"*",Montant),
IF(AND(OFFSET(T55,,-Sens)&lt;&gt;"",OR(OFFSET(T$4,,-Sens)=Tout_JF_P,NOT(NETWORKDAYS.INTL(OFFSET(T$4,,-Sens),OFFSET(T$4,,-Sens),Chômés)))),IF(OR(T$4=Tout_JF_P,NOT(NETWORKDAYS.INTL(T$4,T$4,Chômés))),"*",Montant),
"")))))),"")</f>
        <v/>
      </c>
      <c r="U55" s="62" t="str">
        <f t="array" aca="1" ref="U55" ca="1">IFERROR(IF(U$4&lt;$D55,"",
IF(U$4&gt;La_Dernière_Opération,"",
IF(U$4=La_Dernière_Opération,Montant,
IF(U$4=$D55,IF(OR(U$4=Tout_JF_P,NOT(NETWORKDAYS.INTL(U$4,U$4,Chômés))),"*",Montant),
IF(_T_E=U$4,IF(OR(U$4=Tout_JF_P,NOT(NETWORKDAYS.INTL(U$4,U$4,Chômés))),"*",Montant),
IF(AND(OFFSET(U55,,-Sens)&lt;&gt;"",OR(OFFSET(U$4,,-Sens)=Tout_JF_P,NOT(NETWORKDAYS.INTL(OFFSET(U$4,,-Sens),OFFSET(U$4,,-Sens),Chômés)))),IF(OR(U$4=Tout_JF_P,NOT(NETWORKDAYS.INTL(U$4,U$4,Chômés))),"*",Montant),
"")))))),"")</f>
        <v/>
      </c>
      <c r="V55" s="62" t="str">
        <f t="array" aca="1" ref="V55" ca="1">IFERROR(IF(V$4&lt;$D55,"",
IF(V$4&gt;La_Dernière_Opération,"",
IF(V$4=La_Dernière_Opération,Montant,
IF(V$4=$D55,IF(OR(V$4=Tout_JF_P,NOT(NETWORKDAYS.INTL(V$4,V$4,Chômés))),"*",Montant),
IF(_T_E=V$4,IF(OR(V$4=Tout_JF_P,NOT(NETWORKDAYS.INTL(V$4,V$4,Chômés))),"*",Montant),
IF(AND(OFFSET(V55,,-Sens)&lt;&gt;"",OR(OFFSET(V$4,,-Sens)=Tout_JF_P,NOT(NETWORKDAYS.INTL(OFFSET(V$4,,-Sens),OFFSET(V$4,,-Sens),Chômés)))),IF(OR(V$4=Tout_JF_P,NOT(NETWORKDAYS.INTL(V$4,V$4,Chômés))),"*",Montant),
"")))))),"")</f>
        <v/>
      </c>
      <c r="W55" s="62" t="str">
        <f t="array" aca="1" ref="W55" ca="1">IFERROR(IF(W$4&lt;$D55,"",
IF(W$4&gt;La_Dernière_Opération,"",
IF(W$4=La_Dernière_Opération,Montant,
IF(W$4=$D55,IF(OR(W$4=Tout_JF_P,NOT(NETWORKDAYS.INTL(W$4,W$4,Chômés))),"*",Montant),
IF(_T_E=W$4,IF(OR(W$4=Tout_JF_P,NOT(NETWORKDAYS.INTL(W$4,W$4,Chômés))),"*",Montant),
IF(AND(OFFSET(W55,,-Sens)&lt;&gt;"",OR(OFFSET(W$4,,-Sens)=Tout_JF_P,NOT(NETWORKDAYS.INTL(OFFSET(W$4,,-Sens),OFFSET(W$4,,-Sens),Chômés)))),IF(OR(W$4=Tout_JF_P,NOT(NETWORKDAYS.INTL(W$4,W$4,Chômés))),"*",Montant),
"")))))),"")</f>
        <v/>
      </c>
      <c r="X55" s="62" t="str">
        <f t="array" aca="1" ref="X55" ca="1">IFERROR(IF(X$4&lt;$D55,"",
IF(X$4&gt;La_Dernière_Opération,"",
IF(X$4=La_Dernière_Opération,Montant,
IF(X$4=$D55,IF(OR(X$4=Tout_JF_P,NOT(NETWORKDAYS.INTL(X$4,X$4,Chômés))),"*",Montant),
IF(_T_E=X$4,IF(OR(X$4=Tout_JF_P,NOT(NETWORKDAYS.INTL(X$4,X$4,Chômés))),"*",Montant),
IF(AND(OFFSET(X55,,-Sens)&lt;&gt;"",OR(OFFSET(X$4,,-Sens)=Tout_JF_P,NOT(NETWORKDAYS.INTL(OFFSET(X$4,,-Sens),OFFSET(X$4,,-Sens),Chômés)))),IF(OR(X$4=Tout_JF_P,NOT(NETWORKDAYS.INTL(X$4,X$4,Chômés))),"*",Montant),
"")))))),"")</f>
        <v/>
      </c>
      <c r="Y55" s="62" t="str">
        <f t="array" aca="1" ref="Y55" ca="1">IFERROR(IF(Y$4&lt;$D55,"",
IF(Y$4&gt;La_Dernière_Opération,"",
IF(Y$4=La_Dernière_Opération,Montant,
IF(Y$4=$D55,IF(OR(Y$4=Tout_JF_P,NOT(NETWORKDAYS.INTL(Y$4,Y$4,Chômés))),"*",Montant),
IF(_T_E=Y$4,IF(OR(Y$4=Tout_JF_P,NOT(NETWORKDAYS.INTL(Y$4,Y$4,Chômés))),"*",Montant),
IF(AND(OFFSET(Y55,,-Sens)&lt;&gt;"",OR(OFFSET(Y$4,,-Sens)=Tout_JF_P,NOT(NETWORKDAYS.INTL(OFFSET(Y$4,,-Sens),OFFSET(Y$4,,-Sens),Chômés)))),IF(OR(Y$4=Tout_JF_P,NOT(NETWORKDAYS.INTL(Y$4,Y$4,Chômés))),"*",Montant),
"")))))),"")</f>
        <v/>
      </c>
      <c r="Z55" s="62" t="str">
        <f t="array" aca="1" ref="Z55" ca="1">IFERROR(IF(Z$4&lt;$D55,"",
IF(Z$4&gt;La_Dernière_Opération,"",
IF(Z$4=La_Dernière_Opération,Montant,
IF(Z$4=$D55,IF(OR(Z$4=Tout_JF_P,NOT(NETWORKDAYS.INTL(Z$4,Z$4,Chômés))),"*",Montant),
IF(_T_E=Z$4,IF(OR(Z$4=Tout_JF_P,NOT(NETWORKDAYS.INTL(Z$4,Z$4,Chômés))),"*",Montant),
IF(AND(OFFSET(Z55,,-Sens)&lt;&gt;"",OR(OFFSET(Z$4,,-Sens)=Tout_JF_P,NOT(NETWORKDAYS.INTL(OFFSET(Z$4,,-Sens),OFFSET(Z$4,,-Sens),Chômés)))),IF(OR(Z$4=Tout_JF_P,NOT(NETWORKDAYS.INTL(Z$4,Z$4,Chômés))),"*",Montant),
"")))))),"")</f>
        <v/>
      </c>
      <c r="AA55" s="62" t="str">
        <f t="array" aca="1" ref="AA55" ca="1">IFERROR(IF(AA$4&lt;$D55,"",
IF(AA$4&gt;La_Dernière_Opération,"",
IF(AA$4=La_Dernière_Opération,Montant,
IF(AA$4=$D55,IF(OR(AA$4=Tout_JF_P,NOT(NETWORKDAYS.INTL(AA$4,AA$4,Chômés))),"*",Montant),
IF(_T_E=AA$4,IF(OR(AA$4=Tout_JF_P,NOT(NETWORKDAYS.INTL(AA$4,AA$4,Chômés))),"*",Montant),
IF(AND(OFFSET(AA55,,-Sens)&lt;&gt;"",OR(OFFSET(AA$4,,-Sens)=Tout_JF_P,NOT(NETWORKDAYS.INTL(OFFSET(AA$4,,-Sens),OFFSET(AA$4,,-Sens),Chômés)))),IF(OR(AA$4=Tout_JF_P,NOT(NETWORKDAYS.INTL(AA$4,AA$4,Chômés))),"*",Montant),
"")))))),"")</f>
        <v/>
      </c>
      <c r="AB55" s="62" t="str">
        <f t="array" aca="1" ref="AB55" ca="1">IFERROR(IF(AB$4&lt;$D55,"",
IF(AB$4&gt;La_Dernière_Opération,"",
IF(AB$4=La_Dernière_Opération,Montant,
IF(AB$4=$D55,IF(OR(AB$4=Tout_JF_P,NOT(NETWORKDAYS.INTL(AB$4,AB$4,Chômés))),"*",Montant),
IF(_T_E=AB$4,IF(OR(AB$4=Tout_JF_P,NOT(NETWORKDAYS.INTL(AB$4,AB$4,Chômés))),"*",Montant),
IF(AND(OFFSET(AB55,,-Sens)&lt;&gt;"",OR(OFFSET(AB$4,,-Sens)=Tout_JF_P,NOT(NETWORKDAYS.INTL(OFFSET(AB$4,,-Sens),OFFSET(AB$4,,-Sens),Chômés)))),IF(OR(AB$4=Tout_JF_P,NOT(NETWORKDAYS.INTL(AB$4,AB$4,Chômés))),"*",Montant),
"")))))),"")</f>
        <v/>
      </c>
      <c r="AC55" s="62" t="str">
        <f t="array" aca="1" ref="AC55" ca="1">IFERROR(IF(AC$4&lt;$D55,"",
IF(AC$4&gt;La_Dernière_Opération,"",
IF(AC$4=La_Dernière_Opération,Montant,
IF(AC$4=$D55,IF(OR(AC$4=Tout_JF_P,NOT(NETWORKDAYS.INTL(AC$4,AC$4,Chômés))),"*",Montant),
IF(_T_E=AC$4,IF(OR(AC$4=Tout_JF_P,NOT(NETWORKDAYS.INTL(AC$4,AC$4,Chômés))),"*",Montant),
IF(AND(OFFSET(AC55,,-Sens)&lt;&gt;"",OR(OFFSET(AC$4,,-Sens)=Tout_JF_P,NOT(NETWORKDAYS.INTL(OFFSET(AC$4,,-Sens),OFFSET(AC$4,,-Sens),Chômés)))),IF(OR(AC$4=Tout_JF_P,NOT(NETWORKDAYS.INTL(AC$4,AC$4,Chômés))),"*",Montant),
"")))))),"")</f>
        <v/>
      </c>
      <c r="AD55" s="62" t="str">
        <f t="array" aca="1" ref="AD55" ca="1">IFERROR(IF(AD$4&lt;$D55,"",
IF(AD$4&gt;La_Dernière_Opération,"",
IF(AD$4=La_Dernière_Opération,Montant,
IF(AD$4=$D55,IF(OR(AD$4=Tout_JF_P,NOT(NETWORKDAYS.INTL(AD$4,AD$4,Chômés))),"*",Montant),
IF(_T_E=AD$4,IF(OR(AD$4=Tout_JF_P,NOT(NETWORKDAYS.INTL(AD$4,AD$4,Chômés))),"*",Montant),
IF(AND(OFFSET(AD55,,-Sens)&lt;&gt;"",OR(OFFSET(AD$4,,-Sens)=Tout_JF_P,NOT(NETWORKDAYS.INTL(OFFSET(AD$4,,-Sens),OFFSET(AD$4,,-Sens),Chômés)))),IF(OR(AD$4=Tout_JF_P,NOT(NETWORKDAYS.INTL(AD$4,AD$4,Chômés))),"*",Montant),
"")))))),"")</f>
        <v/>
      </c>
      <c r="AE55" s="62" t="str">
        <f t="array" aca="1" ref="AE55" ca="1">IFERROR(IF(AE$4&lt;$D55,"",
IF(AE$4&gt;La_Dernière_Opération,"",
IF(AE$4=La_Dernière_Opération,Montant,
IF(AE$4=$D55,IF(OR(AE$4=Tout_JF_P,NOT(NETWORKDAYS.INTL(AE$4,AE$4,Chômés))),"*",Montant),
IF(_T_E=AE$4,IF(OR(AE$4=Tout_JF_P,NOT(NETWORKDAYS.INTL(AE$4,AE$4,Chômés))),"*",Montant),
IF(AND(OFFSET(AE55,,-Sens)&lt;&gt;"",OR(OFFSET(AE$4,,-Sens)=Tout_JF_P,NOT(NETWORKDAYS.INTL(OFFSET(AE$4,,-Sens),OFFSET(AE$4,,-Sens),Chômés)))),IF(OR(AE$4=Tout_JF_P,NOT(NETWORKDAYS.INTL(AE$4,AE$4,Chômés))),"*",Montant),
"")))))),"")</f>
        <v/>
      </c>
      <c r="AF55" s="62" t="str">
        <f t="array" aca="1" ref="AF55" ca="1">IFERROR(IF(AF$4&lt;$D55,"",
IF(AF$4&gt;La_Dernière_Opération,"",
IF(AF$4=La_Dernière_Opération,Montant,
IF(AF$4=$D55,IF(OR(AF$4=Tout_JF_P,NOT(NETWORKDAYS.INTL(AF$4,AF$4,Chômés))),"*",Montant),
IF(_T_E=AF$4,IF(OR(AF$4=Tout_JF_P,NOT(NETWORKDAYS.INTL(AF$4,AF$4,Chômés))),"*",Montant),
IF(AND(OFFSET(AF55,,-Sens)&lt;&gt;"",OR(OFFSET(AF$4,,-Sens)=Tout_JF_P,NOT(NETWORKDAYS.INTL(OFFSET(AF$4,,-Sens),OFFSET(AF$4,,-Sens),Chômés)))),IF(OR(AF$4=Tout_JF_P,NOT(NETWORKDAYS.INTL(AF$4,AF$4,Chômés))),"*",Montant),
"")))))),"")</f>
        <v/>
      </c>
      <c r="AG55" s="62" t="str">
        <f t="array" aca="1" ref="AG55" ca="1">IFERROR(IF(AG$4&lt;$D55,"",
IF(AG$4&gt;La_Dernière_Opération,"",
IF(AG$4=La_Dernière_Opération,Montant,
IF(AG$4=$D55,IF(OR(AG$4=Tout_JF_P,NOT(NETWORKDAYS.INTL(AG$4,AG$4,Chômés))),"*",Montant),
IF(_T_E=AG$4,IF(OR(AG$4=Tout_JF_P,NOT(NETWORKDAYS.INTL(AG$4,AG$4,Chômés))),"*",Montant),
IF(AND(OFFSET(AG55,,-Sens)&lt;&gt;"",OR(OFFSET(AG$4,,-Sens)=Tout_JF_P,NOT(NETWORKDAYS.INTL(OFFSET(AG$4,,-Sens),OFFSET(AG$4,,-Sens),Chômés)))),IF(OR(AG$4=Tout_JF_P,NOT(NETWORKDAYS.INTL(AG$4,AG$4,Chômés))),"*",Montant),
"")))))),"")</f>
        <v/>
      </c>
      <c r="AH55" s="62" t="str">
        <f t="array" aca="1" ref="AH55" ca="1">IFERROR(IF(AH$4&lt;$D55,"",
IF(AH$4&gt;La_Dernière_Opération,"",
IF(AH$4=La_Dernière_Opération,Montant,
IF(AH$4=$D55,IF(OR(AH$4=Tout_JF_P,NOT(NETWORKDAYS.INTL(AH$4,AH$4,Chômés))),"*",Montant),
IF(_T_E=AH$4,IF(OR(AH$4=Tout_JF_P,NOT(NETWORKDAYS.INTL(AH$4,AH$4,Chômés))),"*",Montant),
IF(AND(OFFSET(AH55,,-Sens)&lt;&gt;"",OR(OFFSET(AH$4,,-Sens)=Tout_JF_P,NOT(NETWORKDAYS.INTL(OFFSET(AH$4,,-Sens),OFFSET(AH$4,,-Sens),Chômés)))),IF(OR(AH$4=Tout_JF_P,NOT(NETWORKDAYS.INTL(AH$4,AH$4,Chômés))),"*",Montant),
"")))))),"")</f>
        <v/>
      </c>
      <c r="AI55" s="62" t="str">
        <f t="array" aca="1" ref="AI55" ca="1">IFERROR(IF(AI$4&lt;$D55,"",
IF(AI$4&gt;La_Dernière_Opération,"",
IF(AI$4=La_Dernière_Opération,Montant,
IF(AI$4=$D55,IF(OR(AI$4=Tout_JF_P,NOT(NETWORKDAYS.INTL(AI$4,AI$4,Chômés))),"*",Montant),
IF(_T_E=AI$4,IF(OR(AI$4=Tout_JF_P,NOT(NETWORKDAYS.INTL(AI$4,AI$4,Chômés))),"*",Montant),
IF(AND(OFFSET(AI55,,-Sens)&lt;&gt;"",OR(OFFSET(AI$4,,-Sens)=Tout_JF_P,NOT(NETWORKDAYS.INTL(OFFSET(AI$4,,-Sens),OFFSET(AI$4,,-Sens),Chômés)))),IF(OR(AI$4=Tout_JF_P,NOT(NETWORKDAYS.INTL(AI$4,AI$4,Chômés))),"*",Montant),
"")))))),"")</f>
        <v/>
      </c>
      <c r="AJ55" s="62" t="str">
        <f t="array" aca="1" ref="AJ55" ca="1">IFERROR(IF(AJ$4&lt;$D55,"",
IF(AJ$4&gt;La_Dernière_Opération,"",
IF(AJ$4=La_Dernière_Opération,Montant,
IF(AJ$4=$D55,IF(OR(AJ$4=Tout_JF_P,NOT(NETWORKDAYS.INTL(AJ$4,AJ$4,Chômés))),"*",Montant),
IF(_T_E=AJ$4,IF(OR(AJ$4=Tout_JF_P,NOT(NETWORKDAYS.INTL(AJ$4,AJ$4,Chômés))),"*",Montant),
IF(AND(OFFSET(AJ55,,-Sens)&lt;&gt;"",OR(OFFSET(AJ$4,,-Sens)=Tout_JF_P,NOT(NETWORKDAYS.INTL(OFFSET(AJ$4,,-Sens),OFFSET(AJ$4,,-Sens),Chômés)))),IF(OR(AJ$4=Tout_JF_P,NOT(NETWORKDAYS.INTL(AJ$4,AJ$4,Chômés))),"*",Montant),
"")))))),"")</f>
        <v/>
      </c>
      <c r="AK55" s="62" t="str">
        <f t="array" aca="1" ref="AK55" ca="1">IFERROR(IF(AK$4&lt;$D55,"",
IF(AK$4&gt;La_Dernière_Opération,"",
IF(AK$4=La_Dernière_Opération,Montant,
IF(AK$4=$D55,IF(OR(AK$4=Tout_JF_P,NOT(NETWORKDAYS.INTL(AK$4,AK$4,Chômés))),"*",Montant),
IF(_T_E=AK$4,IF(OR(AK$4=Tout_JF_P,NOT(NETWORKDAYS.INTL(AK$4,AK$4,Chômés))),"*",Montant),
IF(AND(OFFSET(AK55,,-Sens)&lt;&gt;"",OR(OFFSET(AK$4,,-Sens)=Tout_JF_P,NOT(NETWORKDAYS.INTL(OFFSET(AK$4,,-Sens),OFFSET(AK$4,,-Sens),Chômés)))),IF(OR(AK$4=Tout_JF_P,NOT(NETWORKDAYS.INTL(AK$4,AK$4,Chômés))),"*",Montant),
"")))))),"")</f>
        <v/>
      </c>
      <c r="AL55" s="62" t="str">
        <f t="array" aca="1" ref="AL55" ca="1">IFERROR(IF(AL$4&lt;$D55,"",
IF(AL$4&gt;La_Dernière_Opération,"",
IF(AL$4=La_Dernière_Opération,Montant,
IF(AL$4=$D55,IF(OR(AL$4=Tout_JF_P,NOT(NETWORKDAYS.INTL(AL$4,AL$4,Chômés))),"*",Montant),
IF(_T_E=AL$4,IF(OR(AL$4=Tout_JF_P,NOT(NETWORKDAYS.INTL(AL$4,AL$4,Chômés))),"*",Montant),
IF(AND(OFFSET(AL55,,-Sens)&lt;&gt;"",OR(OFFSET(AL$4,,-Sens)=Tout_JF_P,NOT(NETWORKDAYS.INTL(OFFSET(AL$4,,-Sens),OFFSET(AL$4,,-Sens),Chômés)))),IF(OR(AL$4=Tout_JF_P,NOT(NETWORKDAYS.INTL(AL$4,AL$4,Chômés))),"*",Montant),
"")))))),"")</f>
        <v/>
      </c>
      <c r="AM55" s="62" t="str">
        <f t="array" aca="1" ref="AM55" ca="1">IFERROR(IF(AM$4&lt;$D55,"",
IF(AM$4&gt;La_Dernière_Opération,"",
IF(AM$4=La_Dernière_Opération,Montant,
IF(AM$4=$D55,IF(OR(AM$4=Tout_JF_P,NOT(NETWORKDAYS.INTL(AM$4,AM$4,Chômés))),"*",Montant),
IF(_T_E=AM$4,IF(OR(AM$4=Tout_JF_P,NOT(NETWORKDAYS.INTL(AM$4,AM$4,Chômés))),"*",Montant),
IF(AND(OFFSET(AM55,,-Sens)&lt;&gt;"",OR(OFFSET(AM$4,,-Sens)=Tout_JF_P,NOT(NETWORKDAYS.INTL(OFFSET(AM$4,,-Sens),OFFSET(AM$4,,-Sens),Chômés)))),IF(OR(AM$4=Tout_JF_P,NOT(NETWORKDAYS.INTL(AM$4,AM$4,Chômés))),"*",Montant),
"")))))),"")</f>
        <v/>
      </c>
      <c r="AN55" s="62" t="str">
        <f t="array" aca="1" ref="AN55" ca="1">IFERROR(IF(AN$4&lt;$D55,"",
IF(AN$4&gt;La_Dernière_Opération,"",
IF(AN$4=La_Dernière_Opération,Montant,
IF(AN$4=$D55,IF(OR(AN$4=Tout_JF_P,NOT(NETWORKDAYS.INTL(AN$4,AN$4,Chômés))),"*",Montant),
IF(_T_E=AN$4,IF(OR(AN$4=Tout_JF_P,NOT(NETWORKDAYS.INTL(AN$4,AN$4,Chômés))),"*",Montant),
IF(AND(OFFSET(AN55,,-Sens)&lt;&gt;"",OR(OFFSET(AN$4,,-Sens)=Tout_JF_P,NOT(NETWORKDAYS.INTL(OFFSET(AN$4,,-Sens),OFFSET(AN$4,,-Sens),Chômés)))),IF(OR(AN$4=Tout_JF_P,NOT(NETWORKDAYS.INTL(AN$4,AN$4,Chômés))),"*",Montant),
"")))))),"")</f>
        <v/>
      </c>
      <c r="AO55" s="62" t="str">
        <f t="array" aca="1" ref="AO55" ca="1">IFERROR(IF(AO$4&lt;$D55,"",
IF(AO$4&gt;La_Dernière_Opération,"",
IF(AO$4=La_Dernière_Opération,Montant,
IF(AO$4=$D55,IF(OR(AO$4=Tout_JF_P,NOT(NETWORKDAYS.INTL(AO$4,AO$4,Chômés))),"*",Montant),
IF(_T_E=AO$4,IF(OR(AO$4=Tout_JF_P,NOT(NETWORKDAYS.INTL(AO$4,AO$4,Chômés))),"*",Montant),
IF(AND(OFFSET(AO55,,-Sens)&lt;&gt;"",OR(OFFSET(AO$4,,-Sens)=Tout_JF_P,NOT(NETWORKDAYS.INTL(OFFSET(AO$4,,-Sens),OFFSET(AO$4,,-Sens),Chômés)))),IF(OR(AO$4=Tout_JF_P,NOT(NETWORKDAYS.INTL(AO$4,AO$4,Chômés))),"*",Montant),
"")))))),"")</f>
        <v/>
      </c>
      <c r="AP55" s="62" t="str">
        <f t="array" aca="1" ref="AP55" ca="1">IFERROR(IF(AP$4&lt;$D55,"",
IF(AP$4&gt;La_Dernière_Opération,"",
IF(AP$4=La_Dernière_Opération,Montant,
IF(AP$4=$D55,IF(OR(AP$4=Tout_JF_P,NOT(NETWORKDAYS.INTL(AP$4,AP$4,Chômés))),"*",Montant),
IF(_T_E=AP$4,IF(OR(AP$4=Tout_JF_P,NOT(NETWORKDAYS.INTL(AP$4,AP$4,Chômés))),"*",Montant),
IF(AND(OFFSET(AP55,,-Sens)&lt;&gt;"",OR(OFFSET(AP$4,,-Sens)=Tout_JF_P,NOT(NETWORKDAYS.INTL(OFFSET(AP$4,,-Sens),OFFSET(AP$4,,-Sens),Chômés)))),IF(OR(AP$4=Tout_JF_P,NOT(NETWORKDAYS.INTL(AP$4,AP$4,Chômés))),"*",Montant),
"")))))),"")</f>
        <v/>
      </c>
      <c r="AQ55" s="62" t="str">
        <f t="array" aca="1" ref="AQ55" ca="1">IFERROR(IF(AQ$4&lt;$D55,"",
IF(AQ$4&gt;La_Dernière_Opération,"",
IF(AQ$4=La_Dernière_Opération,Montant,
IF(AQ$4=$D55,IF(OR(AQ$4=Tout_JF_P,NOT(NETWORKDAYS.INTL(AQ$4,AQ$4,Chômés))),"*",Montant),
IF(_T_E=AQ$4,IF(OR(AQ$4=Tout_JF_P,NOT(NETWORKDAYS.INTL(AQ$4,AQ$4,Chômés))),"*",Montant),
IF(AND(OFFSET(AQ55,,-Sens)&lt;&gt;"",OR(OFFSET(AQ$4,,-Sens)=Tout_JF_P,NOT(NETWORKDAYS.INTL(OFFSET(AQ$4,,-Sens),OFFSET(AQ$4,,-Sens),Chômés)))),IF(OR(AQ$4=Tout_JF_P,NOT(NETWORKDAYS.INTL(AQ$4,AQ$4,Chômés))),"*",Montant),
"")))))),"")</f>
        <v/>
      </c>
      <c r="AR55" s="62" t="str">
        <f t="array" aca="1" ref="AR55" ca="1">IFERROR(IF(AR$4&lt;$D55,"",
IF(AR$4&gt;La_Dernière_Opération,"",
IF(AR$4=La_Dernière_Opération,Montant,
IF(AR$4=$D55,IF(OR(AR$4=Tout_JF_P,NOT(NETWORKDAYS.INTL(AR$4,AR$4,Chômés))),"*",Montant),
IF(_T_E=AR$4,IF(OR(AR$4=Tout_JF_P,NOT(NETWORKDAYS.INTL(AR$4,AR$4,Chômés))),"*",Montant),
IF(AND(OFFSET(AR55,,-Sens)&lt;&gt;"",OR(OFFSET(AR$4,,-Sens)=Tout_JF_P,NOT(NETWORKDAYS.INTL(OFFSET(AR$4,,-Sens),OFFSET(AR$4,,-Sens),Chômés)))),IF(OR(AR$4=Tout_JF_P,NOT(NETWORKDAYS.INTL(AR$4,AR$4,Chômés))),"*",Montant),
"")))))),"")</f>
        <v/>
      </c>
      <c r="AS55" s="62" t="str">
        <f t="array" aca="1" ref="AS55" ca="1">IFERROR(IF(AS$4&lt;$D55,"",
IF(AS$4&gt;La_Dernière_Opération,"",
IF(AS$4=La_Dernière_Opération,Montant,
IF(AS$4=$D55,IF(OR(AS$4=Tout_JF_P,NOT(NETWORKDAYS.INTL(AS$4,AS$4,Chômés))),"*",Montant),
IF(_T_E=AS$4,IF(OR(AS$4=Tout_JF_P,NOT(NETWORKDAYS.INTL(AS$4,AS$4,Chômés))),"*",Montant),
IF(AND(OFFSET(AS55,,-Sens)&lt;&gt;"",OR(OFFSET(AS$4,,-Sens)=Tout_JF_P,NOT(NETWORKDAYS.INTL(OFFSET(AS$4,,-Sens),OFFSET(AS$4,,-Sens),Chômés)))),IF(OR(AS$4=Tout_JF_P,NOT(NETWORKDAYS.INTL(AS$4,AS$4,Chômés))),"*",Montant),
"")))))),"")</f>
        <v/>
      </c>
      <c r="AT55" s="62" t="str">
        <f t="array" aca="1" ref="AT55" ca="1">IFERROR(IF(AT$4&lt;$D55,"",
IF(AT$4&gt;La_Dernière_Opération,"",
IF(AT$4=La_Dernière_Opération,Montant,
IF(AT$4=$D55,IF(OR(AT$4=Tout_JF_P,NOT(NETWORKDAYS.INTL(AT$4,AT$4,Chômés))),"*",Montant),
IF(_T_E=AT$4,IF(OR(AT$4=Tout_JF_P,NOT(NETWORKDAYS.INTL(AT$4,AT$4,Chômés))),"*",Montant),
IF(AND(OFFSET(AT55,,-Sens)&lt;&gt;"",OR(OFFSET(AT$4,,-Sens)=Tout_JF_P,NOT(NETWORKDAYS.INTL(OFFSET(AT$4,,-Sens),OFFSET(AT$4,,-Sens),Chômés)))),IF(OR(AT$4=Tout_JF_P,NOT(NETWORKDAYS.INTL(AT$4,AT$4,Chômés))),"*",Montant),
"")))))),"")</f>
        <v/>
      </c>
      <c r="AU55" s="62" t="str">
        <f t="array" aca="1" ref="AU55" ca="1">IFERROR(IF(AU$4&lt;$D55,"",
IF(AU$4&gt;La_Dernière_Opération,"",
IF(AU$4=La_Dernière_Opération,Montant,
IF(AU$4=$D55,IF(OR(AU$4=Tout_JF_P,NOT(NETWORKDAYS.INTL(AU$4,AU$4,Chômés))),"*",Montant),
IF(_T_E=AU$4,IF(OR(AU$4=Tout_JF_P,NOT(NETWORKDAYS.INTL(AU$4,AU$4,Chômés))),"*",Montant),
IF(AND(OFFSET(AU55,,-Sens)&lt;&gt;"",OR(OFFSET(AU$4,,-Sens)=Tout_JF_P,NOT(NETWORKDAYS.INTL(OFFSET(AU$4,,-Sens),OFFSET(AU$4,,-Sens),Chômés)))),IF(OR(AU$4=Tout_JF_P,NOT(NETWORKDAYS.INTL(AU$4,AU$4,Chômés))),"*",Montant),
"")))))),"")</f>
        <v/>
      </c>
      <c r="AV55" s="62" t="str">
        <f t="array" aca="1" ref="AV55" ca="1">IFERROR(IF(AV$4&lt;$D55,"",
IF(AV$4&gt;La_Dernière_Opération,"",
IF(AV$4=La_Dernière_Opération,Montant,
IF(AV$4=$D55,IF(OR(AV$4=Tout_JF_P,NOT(NETWORKDAYS.INTL(AV$4,AV$4,Chômés))),"*",Montant),
IF(_T_E=AV$4,IF(OR(AV$4=Tout_JF_P,NOT(NETWORKDAYS.INTL(AV$4,AV$4,Chômés))),"*",Montant),
IF(AND(OFFSET(AV55,,-Sens)&lt;&gt;"",OR(OFFSET(AV$4,,-Sens)=Tout_JF_P,NOT(NETWORKDAYS.INTL(OFFSET(AV$4,,-Sens),OFFSET(AV$4,,-Sens),Chômés)))),IF(OR(AV$4=Tout_JF_P,NOT(NETWORKDAYS.INTL(AV$4,AV$4,Chômés))),"*",Montant),
"")))))),"")</f>
        <v/>
      </c>
      <c r="AW55" s="62" t="str">
        <f t="array" aca="1" ref="AW55" ca="1">IFERROR(IF(AW$4&lt;$D55,"",
IF(AW$4&gt;La_Dernière_Opération,"",
IF(AW$4=La_Dernière_Opération,Montant,
IF(AW$4=$D55,IF(OR(AW$4=Tout_JF_P,NOT(NETWORKDAYS.INTL(AW$4,AW$4,Chômés))),"*",Montant),
IF(_T_E=AW$4,IF(OR(AW$4=Tout_JF_P,NOT(NETWORKDAYS.INTL(AW$4,AW$4,Chômés))),"*",Montant),
IF(AND(OFFSET(AW55,,-Sens)&lt;&gt;"",OR(OFFSET(AW$4,,-Sens)=Tout_JF_P,NOT(NETWORKDAYS.INTL(OFFSET(AW$4,,-Sens),OFFSET(AW$4,,-Sens),Chômés)))),IF(OR(AW$4=Tout_JF_P,NOT(NETWORKDAYS.INTL(AW$4,AW$4,Chômés))),"*",Montant),
"")))))),"")</f>
        <v/>
      </c>
      <c r="AX55" s="62" t="str">
        <f t="array" aca="1" ref="AX55" ca="1">IFERROR(IF(AX$4&lt;$D55,"",
IF(AX$4&gt;La_Dernière_Opération,"",
IF(AX$4=La_Dernière_Opération,Montant,
IF(AX$4=$D55,IF(OR(AX$4=Tout_JF_P,NOT(NETWORKDAYS.INTL(AX$4,AX$4,Chômés))),"*",Montant),
IF(_T_E=AX$4,IF(OR(AX$4=Tout_JF_P,NOT(NETWORKDAYS.INTL(AX$4,AX$4,Chômés))),"*",Montant),
IF(AND(OFFSET(AX55,,-Sens)&lt;&gt;"",OR(OFFSET(AX$4,,-Sens)=Tout_JF_P,NOT(NETWORKDAYS.INTL(OFFSET(AX$4,,-Sens),OFFSET(AX$4,,-Sens),Chômés)))),IF(OR(AX$4=Tout_JF_P,NOT(NETWORKDAYS.INTL(AX$4,AX$4,Chômés))),"*",Montant),
"")))))),"")</f>
        <v/>
      </c>
    </row>
    <row r="56" spans="1:50" ht="26.25" x14ac:dyDescent="0.25">
      <c r="A56" s="63" t="s">
        <v>163</v>
      </c>
      <c r="B56" s="44" t="s">
        <v>168</v>
      </c>
      <c r="C56" s="35"/>
      <c r="D56" s="56">
        <v>43852</v>
      </c>
      <c r="E56" s="30" t="s">
        <v>54</v>
      </c>
      <c r="F56" s="30">
        <v>10000</v>
      </c>
      <c r="G56" s="35"/>
      <c r="H56" s="56">
        <f t="array" aca="1" ref="H56" ca="1">IF(OR($D56=Fériés,$D56=Ponts,NOT(NETWORKDAYS.INTL($D56,$D56,Chômés))),"Erreur de",IF($D56="","Absence de",IFERROR(
IF($I56="Terminé","Opération",
IF(TODAY()&lt;=$D56,$D56,
IF($I56&lt;WORKDAY.INTL(Prochaine_Echéance,IF(OR(WORKDAY.INTL(Prochaine_Echéance,0,Chômés,Tout_JF_P)=Tout_JF_P),1,0)*Sens,Chômés,Tout_JF_P),
$I56,
WORKDAY.INTL(Prochaine_Echéance,IF(OR(WORKDAY.INTL(Prochaine_Echéance,0,Chômés,Tout_JF_P)=Tout_JF_P),1,0)*Sens,Chômés,Tout_JF_P))
)),
IF($D56="","Absence de","Erreur de"))))</f>
        <v>43943</v>
      </c>
      <c r="I56" s="60" t="str">
        <f t="array" aca="1" ref="I56" ca="1">IF(OR($D56=Fériés,$D56=Ponts,NOT(NETWORKDAYS.INTL($D56,$D56,Chômés))),"date de début",IFERROR(
IF(La_Dernière_Opération&gt;EDATE($D56,100),"Perpétuel",
IF(La_Dernière_Opération&lt;TODAY(),"Terminé",La_Dernière_Opération)),IF(AND(ISNUMBER($D56),$E56=""),"périodicité","date de début")))</f>
        <v>Perpétuel</v>
      </c>
      <c r="J56" s="40" t="str">
        <f t="array" aca="1" ref="J56" ca="1">IFERROR(IF(J$4&lt;$D56,"",
IF(J$4&gt;La_Dernière_Opération,"",
IF(J$4=La_Dernière_Opération,Montant,
IF(J$4=$D56,IF(OR(J$4=Tout_JF_P,NOT(NETWORKDAYS.INTL(J$4,J$4,Chômés))),"*",Montant),
IF(_T_E=J$4,IF(OR(J$4=Tout_JF_P,NOT(NETWORKDAYS.INTL(J$4,J$4,Chômés))),"*",Montant),
IF(AND(OFFSET(J56,,-Sens)&lt;&gt;"",OR(OFFSET(J$4,,-Sens)=Tout_JF_P,NOT(NETWORKDAYS.INTL(OFFSET(J$4,,-Sens),OFFSET(J$4,,-Sens),Chômés)))),IF(OR(J$4=Tout_JF_P,NOT(NETWORKDAYS.INTL(J$4,J$4,Chômés))),"*",Montant),
"")))))),"")</f>
        <v/>
      </c>
      <c r="K56" s="40" t="str">
        <f t="array" aca="1" ref="K56" ca="1">IFERROR(IF(K$4&lt;$D56,"",
IF(K$4&gt;La_Dernière_Opération,"",
IF(K$4=La_Dernière_Opération,Montant,
IF(K$4=$D56,IF(OR(K$4=Tout_JF_P,NOT(NETWORKDAYS.INTL(K$4,K$4,Chômés))),"*",Montant),
IF(_T_E=K$4,IF(OR(K$4=Tout_JF_P,NOT(NETWORKDAYS.INTL(K$4,K$4,Chômés))),"*",Montant),
IF(AND(OFFSET(K56,,-Sens)&lt;&gt;"",OR(OFFSET(K$4,,-Sens)=Tout_JF_P,NOT(NETWORKDAYS.INTL(OFFSET(K$4,,-Sens),OFFSET(K$4,,-Sens),Chômés)))),IF(OR(K$4=Tout_JF_P,NOT(NETWORKDAYS.INTL(K$4,K$4,Chômés))),"*",Montant),
"")))))),"")</f>
        <v/>
      </c>
      <c r="L56" s="40" t="str">
        <f t="array" aca="1" ref="L56" ca="1">IFERROR(IF(L$4&lt;$D56,"",
IF(L$4&gt;La_Dernière_Opération,"",
IF(L$4=La_Dernière_Opération,Montant,
IF(L$4=$D56,IF(OR(L$4=Tout_JF_P,NOT(NETWORKDAYS.INTL(L$4,L$4,Chômés))),"*",Montant),
IF(_T_E=L$4,IF(OR(L$4=Tout_JF_P,NOT(NETWORKDAYS.INTL(L$4,L$4,Chômés))),"*",Montant),
IF(AND(OFFSET(L56,,-Sens)&lt;&gt;"",OR(OFFSET(L$4,,-Sens)=Tout_JF_P,NOT(NETWORKDAYS.INTL(OFFSET(L$4,,-Sens),OFFSET(L$4,,-Sens),Chômés)))),IF(OR(L$4=Tout_JF_P,NOT(NETWORKDAYS.INTL(L$4,L$4,Chômés))),"*",Montant),
"")))))),"")</f>
        <v/>
      </c>
      <c r="M56" s="40" t="str">
        <f t="array" aca="1" ref="M56" ca="1">IFERROR(IF(M$4&lt;$D56,"",
IF(M$4&gt;La_Dernière_Opération,"",
IF(M$4=La_Dernière_Opération,Montant,
IF(M$4=$D56,IF(OR(M$4=Tout_JF_P,NOT(NETWORKDAYS.INTL(M$4,M$4,Chômés))),"*",Montant),
IF(_T_E=M$4,IF(OR(M$4=Tout_JF_P,NOT(NETWORKDAYS.INTL(M$4,M$4,Chômés))),"*",Montant),
IF(AND(OFFSET(M56,,-Sens)&lt;&gt;"",OR(OFFSET(M$4,,-Sens)=Tout_JF_P,NOT(NETWORKDAYS.INTL(OFFSET(M$4,,-Sens),OFFSET(M$4,,-Sens),Chômés)))),IF(OR(M$4=Tout_JF_P,NOT(NETWORKDAYS.INTL(M$4,M$4,Chômés))),"*",Montant),
"")))))),"")</f>
        <v/>
      </c>
      <c r="N56" s="40" t="str">
        <f t="array" aca="1" ref="N56" ca="1">IFERROR(IF(N$4&lt;$D56,"",
IF(N$4&gt;La_Dernière_Opération,"",
IF(N$4=La_Dernière_Opération,Montant,
IF(N$4=$D56,IF(OR(N$4=Tout_JF_P,NOT(NETWORKDAYS.INTL(N$4,N$4,Chômés))),"*",Montant),
IF(_T_E=N$4,IF(OR(N$4=Tout_JF_P,NOT(NETWORKDAYS.INTL(N$4,N$4,Chômés))),"*",Montant),
IF(AND(OFFSET(N56,,-Sens)&lt;&gt;"",OR(OFFSET(N$4,,-Sens)=Tout_JF_P,NOT(NETWORKDAYS.INTL(OFFSET(N$4,,-Sens),OFFSET(N$4,,-Sens),Chômés)))),IF(OR(N$4=Tout_JF_P,NOT(NETWORKDAYS.INTL(N$4,N$4,Chômés))),"*",Montant),
"")))))),"")</f>
        <v/>
      </c>
      <c r="O56" s="40" t="str">
        <f t="array" aca="1" ref="O56" ca="1">IFERROR(IF(O$4&lt;$D56,"",
IF(O$4&gt;La_Dernière_Opération,"",
IF(O$4=La_Dernière_Opération,Montant,
IF(O$4=$D56,IF(OR(O$4=Tout_JF_P,NOT(NETWORKDAYS.INTL(O$4,O$4,Chômés))),"*",Montant),
IF(_T_E=O$4,IF(OR(O$4=Tout_JF_P,NOT(NETWORKDAYS.INTL(O$4,O$4,Chômés))),"*",Montant),
IF(AND(OFFSET(O56,,-Sens)&lt;&gt;"",OR(OFFSET(O$4,,-Sens)=Tout_JF_P,NOT(NETWORKDAYS.INTL(OFFSET(O$4,,-Sens),OFFSET(O$4,,-Sens),Chômés)))),IF(OR(O$4=Tout_JF_P,NOT(NETWORKDAYS.INTL(O$4,O$4,Chômés))),"*",Montant),
"")))))),"")</f>
        <v/>
      </c>
      <c r="P56" s="40" t="str">
        <f t="array" aca="1" ref="P56" ca="1">IFERROR(IF(P$4&lt;$D56,"",
IF(P$4&gt;La_Dernière_Opération,"",
IF(P$4=La_Dernière_Opération,Montant,
IF(P$4=$D56,IF(OR(P$4=Tout_JF_P,NOT(NETWORKDAYS.INTL(P$4,P$4,Chômés))),"*",Montant),
IF(_T_E=P$4,IF(OR(P$4=Tout_JF_P,NOT(NETWORKDAYS.INTL(P$4,P$4,Chômés))),"*",Montant),
IF(AND(OFFSET(P56,,-Sens)&lt;&gt;"",OR(OFFSET(P$4,,-Sens)=Tout_JF_P,NOT(NETWORKDAYS.INTL(OFFSET(P$4,,-Sens),OFFSET(P$4,,-Sens),Chômés)))),IF(OR(P$4=Tout_JF_P,NOT(NETWORKDAYS.INTL(P$4,P$4,Chômés))),"*",Montant),
"")))))),"")</f>
        <v/>
      </c>
      <c r="Q56" s="40" t="str">
        <f t="array" aca="1" ref="Q56" ca="1">IFERROR(IF(Q$4&lt;$D56,"",
IF(Q$4&gt;La_Dernière_Opération,"",
IF(Q$4=La_Dernière_Opération,Montant,
IF(Q$4=$D56,IF(OR(Q$4=Tout_JF_P,NOT(NETWORKDAYS.INTL(Q$4,Q$4,Chômés))),"*",Montant),
IF(_T_E=Q$4,IF(OR(Q$4=Tout_JF_P,NOT(NETWORKDAYS.INTL(Q$4,Q$4,Chômés))),"*",Montant),
IF(AND(OFFSET(Q56,,-Sens)&lt;&gt;"",OR(OFFSET(Q$4,,-Sens)=Tout_JF_P,NOT(NETWORKDAYS.INTL(OFFSET(Q$4,,-Sens),OFFSET(Q$4,,-Sens),Chômés)))),IF(OR(Q$4=Tout_JF_P,NOT(NETWORKDAYS.INTL(Q$4,Q$4,Chômés))),"*",Montant),
"")))))),"")</f>
        <v/>
      </c>
      <c r="R56" s="62" t="str">
        <f t="array" aca="1" ref="R56" ca="1">IFERROR(IF(R$4&lt;$D56,"",
IF(R$4&gt;La_Dernière_Opération,"",
IF(R$4=La_Dernière_Opération,Montant,
IF(R$4=$D56,IF(OR(R$4=Tout_JF_P,NOT(NETWORKDAYS.INTL(R$4,R$4,Chômés))),"*",Montant),
IF(_T_E=R$4,IF(OR(R$4=Tout_JF_P,NOT(NETWORKDAYS.INTL(R$4,R$4,Chômés))),"*",Montant),
IF(AND(OFFSET(R56,,-Sens)&lt;&gt;"",OR(OFFSET(R$4,,-Sens)=Tout_JF_P,NOT(NETWORKDAYS.INTL(OFFSET(R$4,,-Sens),OFFSET(R$4,,-Sens),Chômés)))),IF(OR(R$4=Tout_JF_P,NOT(NETWORKDAYS.INTL(R$4,R$4,Chômés))),"*",Montant),
"")))))),"")</f>
        <v/>
      </c>
      <c r="S56" s="62" t="str">
        <f t="array" aca="1" ref="S56" ca="1">IFERROR(IF(S$4&lt;$D56,"",
IF(S$4&gt;La_Dernière_Opération,"",
IF(S$4=La_Dernière_Opération,Montant,
IF(S$4=$D56,IF(OR(S$4=Tout_JF_P,NOT(NETWORKDAYS.INTL(S$4,S$4,Chômés))),"*",Montant),
IF(_T_E=S$4,IF(OR(S$4=Tout_JF_P,NOT(NETWORKDAYS.INTL(S$4,S$4,Chômés))),"*",Montant),
IF(AND(OFFSET(S56,,-Sens)&lt;&gt;"",OR(OFFSET(S$4,,-Sens)=Tout_JF_P,NOT(NETWORKDAYS.INTL(OFFSET(S$4,,-Sens),OFFSET(S$4,,-Sens),Chômés)))),IF(OR(S$4=Tout_JF_P,NOT(NETWORKDAYS.INTL(S$4,S$4,Chômés))),"*",Montant),
"")))))),"")</f>
        <v/>
      </c>
      <c r="T56" s="62" t="str">
        <f t="array" aca="1" ref="T56" ca="1">IFERROR(IF(T$4&lt;$D56,"",
IF(T$4&gt;La_Dernière_Opération,"",
IF(T$4=La_Dernière_Opération,Montant,
IF(T$4=$D56,IF(OR(T$4=Tout_JF_P,NOT(NETWORKDAYS.INTL(T$4,T$4,Chômés))),"*",Montant),
IF(_T_E=T$4,IF(OR(T$4=Tout_JF_P,NOT(NETWORKDAYS.INTL(T$4,T$4,Chômés))),"*",Montant),
IF(AND(OFFSET(T56,,-Sens)&lt;&gt;"",OR(OFFSET(T$4,,-Sens)=Tout_JF_P,NOT(NETWORKDAYS.INTL(OFFSET(T$4,,-Sens),OFFSET(T$4,,-Sens),Chômés)))),IF(OR(T$4=Tout_JF_P,NOT(NETWORKDAYS.INTL(T$4,T$4,Chômés))),"*",Montant),
"")))))),"")</f>
        <v/>
      </c>
      <c r="U56" s="62" t="str">
        <f t="array" aca="1" ref="U56" ca="1">IFERROR(IF(U$4&lt;$D56,"",
IF(U$4&gt;La_Dernière_Opération,"",
IF(U$4=La_Dernière_Opération,Montant,
IF(U$4=$D56,IF(OR(U$4=Tout_JF_P,NOT(NETWORKDAYS.INTL(U$4,U$4,Chômés))),"*",Montant),
IF(_T_E=U$4,IF(OR(U$4=Tout_JF_P,NOT(NETWORKDAYS.INTL(U$4,U$4,Chômés))),"*",Montant),
IF(AND(OFFSET(U56,,-Sens)&lt;&gt;"",OR(OFFSET(U$4,,-Sens)=Tout_JF_P,NOT(NETWORKDAYS.INTL(OFFSET(U$4,,-Sens),OFFSET(U$4,,-Sens),Chômés)))),IF(OR(U$4=Tout_JF_P,NOT(NETWORKDAYS.INTL(U$4,U$4,Chômés))),"*",Montant),
"")))))),"")</f>
        <v/>
      </c>
      <c r="V56" s="62" t="str">
        <f t="array" aca="1" ref="V56" ca="1">IFERROR(IF(V$4&lt;$D56,"",
IF(V$4&gt;La_Dernière_Opération,"",
IF(V$4=La_Dernière_Opération,Montant,
IF(V$4=$D56,IF(OR(V$4=Tout_JF_P,NOT(NETWORKDAYS.INTL(V$4,V$4,Chômés))),"*",Montant),
IF(_T_E=V$4,IF(OR(V$4=Tout_JF_P,NOT(NETWORKDAYS.INTL(V$4,V$4,Chômés))),"*",Montant),
IF(AND(OFFSET(V56,,-Sens)&lt;&gt;"",OR(OFFSET(V$4,,-Sens)=Tout_JF_P,NOT(NETWORKDAYS.INTL(OFFSET(V$4,,-Sens),OFFSET(V$4,,-Sens),Chômés)))),IF(OR(V$4=Tout_JF_P,NOT(NETWORKDAYS.INTL(V$4,V$4,Chômés))),"*",Montant),
"")))))),"")</f>
        <v/>
      </c>
      <c r="W56" s="62" t="str">
        <f t="array" aca="1" ref="W56" ca="1">IFERROR(IF(W$4&lt;$D56,"",
IF(W$4&gt;La_Dernière_Opération,"",
IF(W$4=La_Dernière_Opération,Montant,
IF(W$4=$D56,IF(OR(W$4=Tout_JF_P,NOT(NETWORKDAYS.INTL(W$4,W$4,Chômés))),"*",Montant),
IF(_T_E=W$4,IF(OR(W$4=Tout_JF_P,NOT(NETWORKDAYS.INTL(W$4,W$4,Chômés))),"*",Montant),
IF(AND(OFFSET(W56,,-Sens)&lt;&gt;"",OR(OFFSET(W$4,,-Sens)=Tout_JF_P,NOT(NETWORKDAYS.INTL(OFFSET(W$4,,-Sens),OFFSET(W$4,,-Sens),Chômés)))),IF(OR(W$4=Tout_JF_P,NOT(NETWORKDAYS.INTL(W$4,W$4,Chômés))),"*",Montant),
"")))))),"")</f>
        <v/>
      </c>
      <c r="X56" s="62" t="str">
        <f t="array" aca="1" ref="X56" ca="1">IFERROR(IF(X$4&lt;$D56,"",
IF(X$4&gt;La_Dernière_Opération,"",
IF(X$4=La_Dernière_Opération,Montant,
IF(X$4=$D56,IF(OR(X$4=Tout_JF_P,NOT(NETWORKDAYS.INTL(X$4,X$4,Chômés))),"*",Montant),
IF(_T_E=X$4,IF(OR(X$4=Tout_JF_P,NOT(NETWORKDAYS.INTL(X$4,X$4,Chômés))),"*",Montant),
IF(AND(OFFSET(X56,,-Sens)&lt;&gt;"",OR(OFFSET(X$4,,-Sens)=Tout_JF_P,NOT(NETWORKDAYS.INTL(OFFSET(X$4,,-Sens),OFFSET(X$4,,-Sens),Chômés)))),IF(OR(X$4=Tout_JF_P,NOT(NETWORKDAYS.INTL(X$4,X$4,Chômés))),"*",Montant),
"")))))),"")</f>
        <v/>
      </c>
      <c r="Y56" s="62" t="str">
        <f t="array" aca="1" ref="Y56" ca="1">IFERROR(IF(Y$4&lt;$D56,"",
IF(Y$4&gt;La_Dernière_Opération,"",
IF(Y$4=La_Dernière_Opération,Montant,
IF(Y$4=$D56,IF(OR(Y$4=Tout_JF_P,NOT(NETWORKDAYS.INTL(Y$4,Y$4,Chômés))),"*",Montant),
IF(_T_E=Y$4,IF(OR(Y$4=Tout_JF_P,NOT(NETWORKDAYS.INTL(Y$4,Y$4,Chômés))),"*",Montant),
IF(AND(OFFSET(Y56,,-Sens)&lt;&gt;"",OR(OFFSET(Y$4,,-Sens)=Tout_JF_P,NOT(NETWORKDAYS.INTL(OFFSET(Y$4,,-Sens),OFFSET(Y$4,,-Sens),Chômés)))),IF(OR(Y$4=Tout_JF_P,NOT(NETWORKDAYS.INTL(Y$4,Y$4,Chômés))),"*",Montant),
"")))))),"")</f>
        <v/>
      </c>
      <c r="Z56" s="62" t="str">
        <f t="array" aca="1" ref="Z56" ca="1">IFERROR(IF(Z$4&lt;$D56,"",
IF(Z$4&gt;La_Dernière_Opération,"",
IF(Z$4=La_Dernière_Opération,Montant,
IF(Z$4=$D56,IF(OR(Z$4=Tout_JF_P,NOT(NETWORKDAYS.INTL(Z$4,Z$4,Chômés))),"*",Montant),
IF(_T_E=Z$4,IF(OR(Z$4=Tout_JF_P,NOT(NETWORKDAYS.INTL(Z$4,Z$4,Chômés))),"*",Montant),
IF(AND(OFFSET(Z56,,-Sens)&lt;&gt;"",OR(OFFSET(Z$4,,-Sens)=Tout_JF_P,NOT(NETWORKDAYS.INTL(OFFSET(Z$4,,-Sens),OFFSET(Z$4,,-Sens),Chômés)))),IF(OR(Z$4=Tout_JF_P,NOT(NETWORKDAYS.INTL(Z$4,Z$4,Chômés))),"*",Montant),
"")))))),"")</f>
        <v/>
      </c>
      <c r="AA56" s="62" t="str">
        <f t="array" aca="1" ref="AA56" ca="1">IFERROR(IF(AA$4&lt;$D56,"",
IF(AA$4&gt;La_Dernière_Opération,"",
IF(AA$4=La_Dernière_Opération,Montant,
IF(AA$4=$D56,IF(OR(AA$4=Tout_JF_P,NOT(NETWORKDAYS.INTL(AA$4,AA$4,Chômés))),"*",Montant),
IF(_T_E=AA$4,IF(OR(AA$4=Tout_JF_P,NOT(NETWORKDAYS.INTL(AA$4,AA$4,Chômés))),"*",Montant),
IF(AND(OFFSET(AA56,,-Sens)&lt;&gt;"",OR(OFFSET(AA$4,,-Sens)=Tout_JF_P,NOT(NETWORKDAYS.INTL(OFFSET(AA$4,,-Sens),OFFSET(AA$4,,-Sens),Chômés)))),IF(OR(AA$4=Tout_JF_P,NOT(NETWORKDAYS.INTL(AA$4,AA$4,Chômés))),"*",Montant),
"")))))),"")</f>
        <v/>
      </c>
      <c r="AB56" s="62" t="str">
        <f t="array" aca="1" ref="AB56" ca="1">IFERROR(IF(AB$4&lt;$D56,"",
IF(AB$4&gt;La_Dernière_Opération,"",
IF(AB$4=La_Dernière_Opération,Montant,
IF(AB$4=$D56,IF(OR(AB$4=Tout_JF_P,NOT(NETWORKDAYS.INTL(AB$4,AB$4,Chômés))),"*",Montant),
IF(_T_E=AB$4,IF(OR(AB$4=Tout_JF_P,NOT(NETWORKDAYS.INTL(AB$4,AB$4,Chômés))),"*",Montant),
IF(AND(OFFSET(AB56,,-Sens)&lt;&gt;"",OR(OFFSET(AB$4,,-Sens)=Tout_JF_P,NOT(NETWORKDAYS.INTL(OFFSET(AB$4,,-Sens),OFFSET(AB$4,,-Sens),Chômés)))),IF(OR(AB$4=Tout_JF_P,NOT(NETWORKDAYS.INTL(AB$4,AB$4,Chômés))),"*",Montant),
"")))))),"")</f>
        <v/>
      </c>
      <c r="AC56" s="62" t="str">
        <f t="array" aca="1" ref="AC56" ca="1">IFERROR(IF(AC$4&lt;$D56,"",
IF(AC$4&gt;La_Dernière_Opération,"",
IF(AC$4=La_Dernière_Opération,Montant,
IF(AC$4=$D56,IF(OR(AC$4=Tout_JF_P,NOT(NETWORKDAYS.INTL(AC$4,AC$4,Chômés))),"*",Montant),
IF(_T_E=AC$4,IF(OR(AC$4=Tout_JF_P,NOT(NETWORKDAYS.INTL(AC$4,AC$4,Chômés))),"*",Montant),
IF(AND(OFFSET(AC56,,-Sens)&lt;&gt;"",OR(OFFSET(AC$4,,-Sens)=Tout_JF_P,NOT(NETWORKDAYS.INTL(OFFSET(AC$4,,-Sens),OFFSET(AC$4,,-Sens),Chômés)))),IF(OR(AC$4=Tout_JF_P,NOT(NETWORKDAYS.INTL(AC$4,AC$4,Chômés))),"*",Montant),
"")))))),"")</f>
        <v/>
      </c>
      <c r="AD56" s="62" t="str">
        <f t="array" aca="1" ref="AD56" ca="1">IFERROR(IF(AD$4&lt;$D56,"",
IF(AD$4&gt;La_Dernière_Opération,"",
IF(AD$4=La_Dernière_Opération,Montant,
IF(AD$4=$D56,IF(OR(AD$4=Tout_JF_P,NOT(NETWORKDAYS.INTL(AD$4,AD$4,Chômés))),"*",Montant),
IF(_T_E=AD$4,IF(OR(AD$4=Tout_JF_P,NOT(NETWORKDAYS.INTL(AD$4,AD$4,Chômés))),"*",Montant),
IF(AND(OFFSET(AD56,,-Sens)&lt;&gt;"",OR(OFFSET(AD$4,,-Sens)=Tout_JF_P,NOT(NETWORKDAYS.INTL(OFFSET(AD$4,,-Sens),OFFSET(AD$4,,-Sens),Chômés)))),IF(OR(AD$4=Tout_JF_P,NOT(NETWORKDAYS.INTL(AD$4,AD$4,Chômés))),"*",Montant),
"")))))),"")</f>
        <v/>
      </c>
      <c r="AE56" s="62" t="str">
        <f t="array" aca="1" ref="AE56" ca="1">IFERROR(IF(AE$4&lt;$D56,"",
IF(AE$4&gt;La_Dernière_Opération,"",
IF(AE$4=La_Dernière_Opération,Montant,
IF(AE$4=$D56,IF(OR(AE$4=Tout_JF_P,NOT(NETWORKDAYS.INTL(AE$4,AE$4,Chômés))),"*",Montant),
IF(_T_E=AE$4,IF(OR(AE$4=Tout_JF_P,NOT(NETWORKDAYS.INTL(AE$4,AE$4,Chômés))),"*",Montant),
IF(AND(OFFSET(AE56,,-Sens)&lt;&gt;"",OR(OFFSET(AE$4,,-Sens)=Tout_JF_P,NOT(NETWORKDAYS.INTL(OFFSET(AE$4,,-Sens),OFFSET(AE$4,,-Sens),Chômés)))),IF(OR(AE$4=Tout_JF_P,NOT(NETWORKDAYS.INTL(AE$4,AE$4,Chômés))),"*",Montant),
"")))))),"")</f>
        <v/>
      </c>
      <c r="AF56" s="62" t="str">
        <f t="array" aca="1" ref="AF56" ca="1">IFERROR(IF(AF$4&lt;$D56,"",
IF(AF$4&gt;La_Dernière_Opération,"",
IF(AF$4=La_Dernière_Opération,Montant,
IF(AF$4=$D56,IF(OR(AF$4=Tout_JF_P,NOT(NETWORKDAYS.INTL(AF$4,AF$4,Chômés))),"*",Montant),
IF(_T_E=AF$4,IF(OR(AF$4=Tout_JF_P,NOT(NETWORKDAYS.INTL(AF$4,AF$4,Chômés))),"*",Montant),
IF(AND(OFFSET(AF56,,-Sens)&lt;&gt;"",OR(OFFSET(AF$4,,-Sens)=Tout_JF_P,NOT(NETWORKDAYS.INTL(OFFSET(AF$4,,-Sens),OFFSET(AF$4,,-Sens),Chômés)))),IF(OR(AF$4=Tout_JF_P,NOT(NETWORKDAYS.INTL(AF$4,AF$4,Chômés))),"*",Montant),
"")))))),"")</f>
        <v/>
      </c>
      <c r="AG56" s="62" t="str">
        <f t="array" aca="1" ref="AG56" ca="1">IFERROR(IF(AG$4&lt;$D56,"",
IF(AG$4&gt;La_Dernière_Opération,"",
IF(AG$4=La_Dernière_Opération,Montant,
IF(AG$4=$D56,IF(OR(AG$4=Tout_JF_P,NOT(NETWORKDAYS.INTL(AG$4,AG$4,Chômés))),"*",Montant),
IF(_T_E=AG$4,IF(OR(AG$4=Tout_JF_P,NOT(NETWORKDAYS.INTL(AG$4,AG$4,Chômés))),"*",Montant),
IF(AND(OFFSET(AG56,,-Sens)&lt;&gt;"",OR(OFFSET(AG$4,,-Sens)=Tout_JF_P,NOT(NETWORKDAYS.INTL(OFFSET(AG$4,,-Sens),OFFSET(AG$4,,-Sens),Chômés)))),IF(OR(AG$4=Tout_JF_P,NOT(NETWORKDAYS.INTL(AG$4,AG$4,Chômés))),"*",Montant),
"")))))),"")</f>
        <v/>
      </c>
      <c r="AH56" s="62" t="str">
        <f t="array" aca="1" ref="AH56" ca="1">IFERROR(IF(AH$4&lt;$D56,"",
IF(AH$4&gt;La_Dernière_Opération,"",
IF(AH$4=La_Dernière_Opération,Montant,
IF(AH$4=$D56,IF(OR(AH$4=Tout_JF_P,NOT(NETWORKDAYS.INTL(AH$4,AH$4,Chômés))),"*",Montant),
IF(_T_E=AH$4,IF(OR(AH$4=Tout_JF_P,NOT(NETWORKDAYS.INTL(AH$4,AH$4,Chômés))),"*",Montant),
IF(AND(OFFSET(AH56,,-Sens)&lt;&gt;"",OR(OFFSET(AH$4,,-Sens)=Tout_JF_P,NOT(NETWORKDAYS.INTL(OFFSET(AH$4,,-Sens),OFFSET(AH$4,,-Sens),Chômés)))),IF(OR(AH$4=Tout_JF_P,NOT(NETWORKDAYS.INTL(AH$4,AH$4,Chômés))),"*",Montant),
"")))))),"")</f>
        <v/>
      </c>
      <c r="AI56" s="62" t="str">
        <f t="array" aca="1" ref="AI56" ca="1">IFERROR(IF(AI$4&lt;$D56,"",
IF(AI$4&gt;La_Dernière_Opération,"",
IF(AI$4=La_Dernière_Opération,Montant,
IF(AI$4=$D56,IF(OR(AI$4=Tout_JF_P,NOT(NETWORKDAYS.INTL(AI$4,AI$4,Chômés))),"*",Montant),
IF(_T_E=AI$4,IF(OR(AI$4=Tout_JF_P,NOT(NETWORKDAYS.INTL(AI$4,AI$4,Chômés))),"*",Montant),
IF(AND(OFFSET(AI56,,-Sens)&lt;&gt;"",OR(OFFSET(AI$4,,-Sens)=Tout_JF_P,NOT(NETWORKDAYS.INTL(OFFSET(AI$4,,-Sens),OFFSET(AI$4,,-Sens),Chômés)))),IF(OR(AI$4=Tout_JF_P,NOT(NETWORKDAYS.INTL(AI$4,AI$4,Chômés))),"*",Montant),
"")))))),"")</f>
        <v/>
      </c>
      <c r="AJ56" s="62" t="str">
        <f t="array" aca="1" ref="AJ56" ca="1">IFERROR(IF(AJ$4&lt;$D56,"",
IF(AJ$4&gt;La_Dernière_Opération,"",
IF(AJ$4=La_Dernière_Opération,Montant,
IF(AJ$4=$D56,IF(OR(AJ$4=Tout_JF_P,NOT(NETWORKDAYS.INTL(AJ$4,AJ$4,Chômés))),"*",Montant),
IF(_T_E=AJ$4,IF(OR(AJ$4=Tout_JF_P,NOT(NETWORKDAYS.INTL(AJ$4,AJ$4,Chômés))),"*",Montant),
IF(AND(OFFSET(AJ56,,-Sens)&lt;&gt;"",OR(OFFSET(AJ$4,,-Sens)=Tout_JF_P,NOT(NETWORKDAYS.INTL(OFFSET(AJ$4,,-Sens),OFFSET(AJ$4,,-Sens),Chômés)))),IF(OR(AJ$4=Tout_JF_P,NOT(NETWORKDAYS.INTL(AJ$4,AJ$4,Chômés))),"*",Montant),
"")))))),"")</f>
        <v/>
      </c>
      <c r="AK56" s="62" t="str">
        <f t="array" aca="1" ref="AK56" ca="1">IFERROR(IF(AK$4&lt;$D56,"",
IF(AK$4&gt;La_Dernière_Opération,"",
IF(AK$4=La_Dernière_Opération,Montant,
IF(AK$4=$D56,IF(OR(AK$4=Tout_JF_P,NOT(NETWORKDAYS.INTL(AK$4,AK$4,Chômés))),"*",Montant),
IF(_T_E=AK$4,IF(OR(AK$4=Tout_JF_P,NOT(NETWORKDAYS.INTL(AK$4,AK$4,Chômés))),"*",Montant),
IF(AND(OFFSET(AK56,,-Sens)&lt;&gt;"",OR(OFFSET(AK$4,,-Sens)=Tout_JF_P,NOT(NETWORKDAYS.INTL(OFFSET(AK$4,,-Sens),OFFSET(AK$4,,-Sens),Chômés)))),IF(OR(AK$4=Tout_JF_P,NOT(NETWORKDAYS.INTL(AK$4,AK$4,Chômés))),"*",Montant),
"")))))),"")</f>
        <v/>
      </c>
      <c r="AL56" s="62" t="str">
        <f t="array" aca="1" ref="AL56" ca="1">IFERROR(IF(AL$4&lt;$D56,"",
IF(AL$4&gt;La_Dernière_Opération,"",
IF(AL$4=La_Dernière_Opération,Montant,
IF(AL$4=$D56,IF(OR(AL$4=Tout_JF_P,NOT(NETWORKDAYS.INTL(AL$4,AL$4,Chômés))),"*",Montant),
IF(_T_E=AL$4,IF(OR(AL$4=Tout_JF_P,NOT(NETWORKDAYS.INTL(AL$4,AL$4,Chômés))),"*",Montant),
IF(AND(OFFSET(AL56,,-Sens)&lt;&gt;"",OR(OFFSET(AL$4,,-Sens)=Tout_JF_P,NOT(NETWORKDAYS.INTL(OFFSET(AL$4,,-Sens),OFFSET(AL$4,,-Sens),Chômés)))),IF(OR(AL$4=Tout_JF_P,NOT(NETWORKDAYS.INTL(AL$4,AL$4,Chômés))),"*",Montant),
"")))))),"")</f>
        <v/>
      </c>
      <c r="AM56" s="62" t="str">
        <f t="array" aca="1" ref="AM56" ca="1">IFERROR(IF(AM$4&lt;$D56,"",
IF(AM$4&gt;La_Dernière_Opération,"",
IF(AM$4=La_Dernière_Opération,Montant,
IF(AM$4=$D56,IF(OR(AM$4=Tout_JF_P,NOT(NETWORKDAYS.INTL(AM$4,AM$4,Chômés))),"*",Montant),
IF(_T_E=AM$4,IF(OR(AM$4=Tout_JF_P,NOT(NETWORKDAYS.INTL(AM$4,AM$4,Chômés))),"*",Montant),
IF(AND(OFFSET(AM56,,-Sens)&lt;&gt;"",OR(OFFSET(AM$4,,-Sens)=Tout_JF_P,NOT(NETWORKDAYS.INTL(OFFSET(AM$4,,-Sens),OFFSET(AM$4,,-Sens),Chômés)))),IF(OR(AM$4=Tout_JF_P,NOT(NETWORKDAYS.INTL(AM$4,AM$4,Chômés))),"*",Montant),
"")))))),"")</f>
        <v/>
      </c>
      <c r="AN56" s="62" t="str">
        <f t="array" aca="1" ref="AN56" ca="1">IFERROR(IF(AN$4&lt;$D56,"",
IF(AN$4&gt;La_Dernière_Opération,"",
IF(AN$4=La_Dernière_Opération,Montant,
IF(AN$4=$D56,IF(OR(AN$4=Tout_JF_P,NOT(NETWORKDAYS.INTL(AN$4,AN$4,Chômés))),"*",Montant),
IF(_T_E=AN$4,IF(OR(AN$4=Tout_JF_P,NOT(NETWORKDAYS.INTL(AN$4,AN$4,Chômés))),"*",Montant),
IF(AND(OFFSET(AN56,,-Sens)&lt;&gt;"",OR(OFFSET(AN$4,,-Sens)=Tout_JF_P,NOT(NETWORKDAYS.INTL(OFFSET(AN$4,,-Sens),OFFSET(AN$4,,-Sens),Chômés)))),IF(OR(AN$4=Tout_JF_P,NOT(NETWORKDAYS.INTL(AN$4,AN$4,Chômés))),"*",Montant),
"")))))),"")</f>
        <v/>
      </c>
      <c r="AO56" s="62" t="str">
        <f t="array" aca="1" ref="AO56" ca="1">IFERROR(IF(AO$4&lt;$D56,"",
IF(AO$4&gt;La_Dernière_Opération,"",
IF(AO$4=La_Dernière_Opération,Montant,
IF(AO$4=$D56,IF(OR(AO$4=Tout_JF_P,NOT(NETWORKDAYS.INTL(AO$4,AO$4,Chômés))),"*",Montant),
IF(_T_E=AO$4,IF(OR(AO$4=Tout_JF_P,NOT(NETWORKDAYS.INTL(AO$4,AO$4,Chômés))),"*",Montant),
IF(AND(OFFSET(AO56,,-Sens)&lt;&gt;"",OR(OFFSET(AO$4,,-Sens)=Tout_JF_P,NOT(NETWORKDAYS.INTL(OFFSET(AO$4,,-Sens),OFFSET(AO$4,,-Sens),Chômés)))),IF(OR(AO$4=Tout_JF_P,NOT(NETWORKDAYS.INTL(AO$4,AO$4,Chômés))),"*",Montant),
"")))))),"")</f>
        <v/>
      </c>
      <c r="AP56" s="62" t="str">
        <f t="array" aca="1" ref="AP56" ca="1">IFERROR(IF(AP$4&lt;$D56,"",
IF(AP$4&gt;La_Dernière_Opération,"",
IF(AP$4=La_Dernière_Opération,Montant,
IF(AP$4=$D56,IF(OR(AP$4=Tout_JF_P,NOT(NETWORKDAYS.INTL(AP$4,AP$4,Chômés))),"*",Montant),
IF(_T_E=AP$4,IF(OR(AP$4=Tout_JF_P,NOT(NETWORKDAYS.INTL(AP$4,AP$4,Chômés))),"*",Montant),
IF(AND(OFFSET(AP56,,-Sens)&lt;&gt;"",OR(OFFSET(AP$4,,-Sens)=Tout_JF_P,NOT(NETWORKDAYS.INTL(OFFSET(AP$4,,-Sens),OFFSET(AP$4,,-Sens),Chômés)))),IF(OR(AP$4=Tout_JF_P,NOT(NETWORKDAYS.INTL(AP$4,AP$4,Chômés))),"*",Montant),
"")))))),"")</f>
        <v/>
      </c>
      <c r="AQ56" s="62" t="str">
        <f t="array" aca="1" ref="AQ56" ca="1">IFERROR(IF(AQ$4&lt;$D56,"",
IF(AQ$4&gt;La_Dernière_Opération,"",
IF(AQ$4=La_Dernière_Opération,Montant,
IF(AQ$4=$D56,IF(OR(AQ$4=Tout_JF_P,NOT(NETWORKDAYS.INTL(AQ$4,AQ$4,Chômés))),"*",Montant),
IF(_T_E=AQ$4,IF(OR(AQ$4=Tout_JF_P,NOT(NETWORKDAYS.INTL(AQ$4,AQ$4,Chômés))),"*",Montant),
IF(AND(OFFSET(AQ56,,-Sens)&lt;&gt;"",OR(OFFSET(AQ$4,,-Sens)=Tout_JF_P,NOT(NETWORKDAYS.INTL(OFFSET(AQ$4,,-Sens),OFFSET(AQ$4,,-Sens),Chômés)))),IF(OR(AQ$4=Tout_JF_P,NOT(NETWORKDAYS.INTL(AQ$4,AQ$4,Chômés))),"*",Montant),
"")))))),"")</f>
        <v/>
      </c>
      <c r="AR56" s="62" t="str">
        <f t="array" aca="1" ref="AR56" ca="1">IFERROR(IF(AR$4&lt;$D56,"",
IF(AR$4&gt;La_Dernière_Opération,"",
IF(AR$4=La_Dernière_Opération,Montant,
IF(AR$4=$D56,IF(OR(AR$4=Tout_JF_P,NOT(NETWORKDAYS.INTL(AR$4,AR$4,Chômés))),"*",Montant),
IF(_T_E=AR$4,IF(OR(AR$4=Tout_JF_P,NOT(NETWORKDAYS.INTL(AR$4,AR$4,Chômés))),"*",Montant),
IF(AND(OFFSET(AR56,,-Sens)&lt;&gt;"",OR(OFFSET(AR$4,,-Sens)=Tout_JF_P,NOT(NETWORKDAYS.INTL(OFFSET(AR$4,,-Sens),OFFSET(AR$4,,-Sens),Chômés)))),IF(OR(AR$4=Tout_JF_P,NOT(NETWORKDAYS.INTL(AR$4,AR$4,Chômés))),"*",Montant),
"")))))),"")</f>
        <v/>
      </c>
      <c r="AS56" s="62" t="str">
        <f t="array" aca="1" ref="AS56" ca="1">IFERROR(IF(AS$4&lt;$D56,"",
IF(AS$4&gt;La_Dernière_Opération,"",
IF(AS$4=La_Dernière_Opération,Montant,
IF(AS$4=$D56,IF(OR(AS$4=Tout_JF_P,NOT(NETWORKDAYS.INTL(AS$4,AS$4,Chômés))),"*",Montant),
IF(_T_E=AS$4,IF(OR(AS$4=Tout_JF_P,NOT(NETWORKDAYS.INTL(AS$4,AS$4,Chômés))),"*",Montant),
IF(AND(OFFSET(AS56,,-Sens)&lt;&gt;"",OR(OFFSET(AS$4,,-Sens)=Tout_JF_P,NOT(NETWORKDAYS.INTL(OFFSET(AS$4,,-Sens),OFFSET(AS$4,,-Sens),Chômés)))),IF(OR(AS$4=Tout_JF_P,NOT(NETWORKDAYS.INTL(AS$4,AS$4,Chômés))),"*",Montant),
"")))))),"")</f>
        <v/>
      </c>
      <c r="AT56" s="62" t="str">
        <f t="array" aca="1" ref="AT56" ca="1">IFERROR(IF(AT$4&lt;$D56,"",
IF(AT$4&gt;La_Dernière_Opération,"",
IF(AT$4=La_Dernière_Opération,Montant,
IF(AT$4=$D56,IF(OR(AT$4=Tout_JF_P,NOT(NETWORKDAYS.INTL(AT$4,AT$4,Chômés))),"*",Montant),
IF(_T_E=AT$4,IF(OR(AT$4=Tout_JF_P,NOT(NETWORKDAYS.INTL(AT$4,AT$4,Chômés))),"*",Montant),
IF(AND(OFFSET(AT56,,-Sens)&lt;&gt;"",OR(OFFSET(AT$4,,-Sens)=Tout_JF_P,NOT(NETWORKDAYS.INTL(OFFSET(AT$4,,-Sens),OFFSET(AT$4,,-Sens),Chômés)))),IF(OR(AT$4=Tout_JF_P,NOT(NETWORKDAYS.INTL(AT$4,AT$4,Chômés))),"*",Montant),
"")))))),"")</f>
        <v/>
      </c>
      <c r="AU56" s="62" t="str">
        <f t="array" aca="1" ref="AU56" ca="1">IFERROR(IF(AU$4&lt;$D56,"",
IF(AU$4&gt;La_Dernière_Opération,"",
IF(AU$4=La_Dernière_Opération,Montant,
IF(AU$4=$D56,IF(OR(AU$4=Tout_JF_P,NOT(NETWORKDAYS.INTL(AU$4,AU$4,Chômés))),"*",Montant),
IF(_T_E=AU$4,IF(OR(AU$4=Tout_JF_P,NOT(NETWORKDAYS.INTL(AU$4,AU$4,Chômés))),"*",Montant),
IF(AND(OFFSET(AU56,,-Sens)&lt;&gt;"",OR(OFFSET(AU$4,,-Sens)=Tout_JF_P,NOT(NETWORKDAYS.INTL(OFFSET(AU$4,,-Sens),OFFSET(AU$4,,-Sens),Chômés)))),IF(OR(AU$4=Tout_JF_P,NOT(NETWORKDAYS.INTL(AU$4,AU$4,Chômés))),"*",Montant),
"")))))),"")</f>
        <v/>
      </c>
      <c r="AV56" s="62" t="str">
        <f t="array" aca="1" ref="AV56" ca="1">IFERROR(IF(AV$4&lt;$D56,"",
IF(AV$4&gt;La_Dernière_Opération,"",
IF(AV$4=La_Dernière_Opération,Montant,
IF(AV$4=$D56,IF(OR(AV$4=Tout_JF_P,NOT(NETWORKDAYS.INTL(AV$4,AV$4,Chômés))),"*",Montant),
IF(_T_E=AV$4,IF(OR(AV$4=Tout_JF_P,NOT(NETWORKDAYS.INTL(AV$4,AV$4,Chômés))),"*",Montant),
IF(AND(OFFSET(AV56,,-Sens)&lt;&gt;"",OR(OFFSET(AV$4,,-Sens)=Tout_JF_P,NOT(NETWORKDAYS.INTL(OFFSET(AV$4,,-Sens),OFFSET(AV$4,,-Sens),Chômés)))),IF(OR(AV$4=Tout_JF_P,NOT(NETWORKDAYS.INTL(AV$4,AV$4,Chômés))),"*",Montant),
"")))))),"")</f>
        <v/>
      </c>
      <c r="AW56" s="62" t="str">
        <f t="array" aca="1" ref="AW56" ca="1">IFERROR(IF(AW$4&lt;$D56,"",
IF(AW$4&gt;La_Dernière_Opération,"",
IF(AW$4=La_Dernière_Opération,Montant,
IF(AW$4=$D56,IF(OR(AW$4=Tout_JF_P,NOT(NETWORKDAYS.INTL(AW$4,AW$4,Chômés))),"*",Montant),
IF(_T_E=AW$4,IF(OR(AW$4=Tout_JF_P,NOT(NETWORKDAYS.INTL(AW$4,AW$4,Chômés))),"*",Montant),
IF(AND(OFFSET(AW56,,-Sens)&lt;&gt;"",OR(OFFSET(AW$4,,-Sens)=Tout_JF_P,NOT(NETWORKDAYS.INTL(OFFSET(AW$4,,-Sens),OFFSET(AW$4,,-Sens),Chômés)))),IF(OR(AW$4=Tout_JF_P,NOT(NETWORKDAYS.INTL(AW$4,AW$4,Chômés))),"*",Montant),
"")))))),"")</f>
        <v/>
      </c>
      <c r="AX56" s="62" t="str">
        <f t="array" aca="1" ref="AX56" ca="1">IFERROR(IF(AX$4&lt;$D56,"",
IF(AX$4&gt;La_Dernière_Opération,"",
IF(AX$4=La_Dernière_Opération,Montant,
IF(AX$4=$D56,IF(OR(AX$4=Tout_JF_P,NOT(NETWORKDAYS.INTL(AX$4,AX$4,Chômés))),"*",Montant),
IF(_T_E=AX$4,IF(OR(AX$4=Tout_JF_P,NOT(NETWORKDAYS.INTL(AX$4,AX$4,Chômés))),"*",Montant),
IF(AND(OFFSET(AX56,,-Sens)&lt;&gt;"",OR(OFFSET(AX$4,,-Sens)=Tout_JF_P,NOT(NETWORKDAYS.INTL(OFFSET(AX$4,,-Sens),OFFSET(AX$4,,-Sens),Chômés)))),IF(OR(AX$4=Tout_JF_P,NOT(NETWORKDAYS.INTL(AX$4,AX$4,Chômés))),"*",Montant),
"")))))),"")</f>
        <v/>
      </c>
    </row>
    <row r="57" spans="1:50" ht="26.25" x14ac:dyDescent="0.25">
      <c r="A57" s="63" t="s">
        <v>164</v>
      </c>
      <c r="B57" s="44" t="s">
        <v>110</v>
      </c>
      <c r="C57" s="35"/>
      <c r="D57" s="56">
        <v>43878</v>
      </c>
      <c r="E57" s="30" t="s">
        <v>57</v>
      </c>
      <c r="F57" s="30">
        <v>10000</v>
      </c>
      <c r="G57" s="35"/>
      <c r="H57" s="56">
        <f t="array" aca="1" ref="H57" ca="1">IF(OR($D57=Fériés,$D57=Ponts,NOT(NETWORKDAYS.INTL($D57,$D57,Chômés))),"Erreur de",IF($D57="","Absence de",IFERROR(
IF($I57="Terminé","Opération",
IF(TODAY()&lt;=$D57,$D57,
IF($I57&lt;WORKDAY.INTL(Prochaine_Echéance,IF(OR(WORKDAY.INTL(Prochaine_Echéance,0,Chômés,Tout_JF_P)=Tout_JF_P),1,0)*Sens,Chômés,Tout_JF_P),
$I57,
WORKDAY.INTL(Prochaine_Echéance,IF(OR(WORKDAY.INTL(Prochaine_Echéance,0,Chômés,Tout_JF_P)=Tout_JF_P),1,0)*Sens,Chômés,Tout_JF_P))
)),
IF($D57="","Absence de","Erreur de"))))</f>
        <v>44244</v>
      </c>
      <c r="I57" s="60" t="str">
        <f t="array" aca="1" ref="I57" ca="1">IF(OR($D57=Fériés,$D57=Ponts,NOT(NETWORKDAYS.INTL($D57,$D57,Chômés))),"date de début",IFERROR(
IF(La_Dernière_Opération&gt;EDATE($D57,100),"Perpétuel",
IF(La_Dernière_Opération&lt;TODAY(),"Terminé",La_Dernière_Opération)),IF(AND(ISNUMBER($D57),$E57=""),"périodicité","date de début")))</f>
        <v>date de début</v>
      </c>
      <c r="J57" s="40" t="str">
        <f t="array" aca="1" ref="J57" ca="1">IFERROR(IF(J$4&lt;$D57,"",
IF(J$4&gt;La_Dernière_Opération,"",
IF(J$4=La_Dernière_Opération,Montant,
IF(J$4=$D57,IF(OR(J$4=Tout_JF_P,NOT(NETWORKDAYS.INTL(J$4,J$4,Chômés))),"*",Montant),
IF(_T_E=J$4,IF(OR(J$4=Tout_JF_P,NOT(NETWORKDAYS.INTL(J$4,J$4,Chômés))),"*",Montant),
IF(AND(OFFSET(J57,,-Sens)&lt;&gt;"",OR(OFFSET(J$4,,-Sens)=Tout_JF_P,NOT(NETWORKDAYS.INTL(OFFSET(J$4,,-Sens),OFFSET(J$4,,-Sens),Chômés)))),IF(OR(J$4=Tout_JF_P,NOT(NETWORKDAYS.INTL(J$4,J$4,Chômés))),"*",Montant),
"")))))),"")</f>
        <v/>
      </c>
      <c r="K57" s="40" t="str">
        <f t="array" aca="1" ref="K57" ca="1">IFERROR(IF(K$4&lt;$D57,"",
IF(K$4&gt;La_Dernière_Opération,"",
IF(K$4=La_Dernière_Opération,Montant,
IF(K$4=$D57,IF(OR(K$4=Tout_JF_P,NOT(NETWORKDAYS.INTL(K$4,K$4,Chômés))),"*",Montant),
IF(_T_E=K$4,IF(OR(K$4=Tout_JF_P,NOT(NETWORKDAYS.INTL(K$4,K$4,Chômés))),"*",Montant),
IF(AND(OFFSET(K57,,-Sens)&lt;&gt;"",OR(OFFSET(K$4,,-Sens)=Tout_JF_P,NOT(NETWORKDAYS.INTL(OFFSET(K$4,,-Sens),OFFSET(K$4,,-Sens),Chômés)))),IF(OR(K$4=Tout_JF_P,NOT(NETWORKDAYS.INTL(K$4,K$4,Chômés))),"*",Montant),
"")))))),"")</f>
        <v/>
      </c>
      <c r="L57" s="40" t="str">
        <f t="array" aca="1" ref="L57" ca="1">IFERROR(IF(L$4&lt;$D57,"",
IF(L$4&gt;La_Dernière_Opération,"",
IF(L$4=La_Dernière_Opération,Montant,
IF(L$4=$D57,IF(OR(L$4=Tout_JF_P,NOT(NETWORKDAYS.INTL(L$4,L$4,Chômés))),"*",Montant),
IF(_T_E=L$4,IF(OR(L$4=Tout_JF_P,NOT(NETWORKDAYS.INTL(L$4,L$4,Chômés))),"*",Montant),
IF(AND(OFFSET(L57,,-Sens)&lt;&gt;"",OR(OFFSET(L$4,,-Sens)=Tout_JF_P,NOT(NETWORKDAYS.INTL(OFFSET(L$4,,-Sens),OFFSET(L$4,,-Sens),Chômés)))),IF(OR(L$4=Tout_JF_P,NOT(NETWORKDAYS.INTL(L$4,L$4,Chômés))),"*",Montant),
"")))))),"")</f>
        <v/>
      </c>
      <c r="M57" s="40" t="str">
        <f t="array" aca="1" ref="M57" ca="1">IFERROR(IF(M$4&lt;$D57,"",
IF(M$4&gt;La_Dernière_Opération,"",
IF(M$4=La_Dernière_Opération,Montant,
IF(M$4=$D57,IF(OR(M$4=Tout_JF_P,NOT(NETWORKDAYS.INTL(M$4,M$4,Chômés))),"*",Montant),
IF(_T_E=M$4,IF(OR(M$4=Tout_JF_P,NOT(NETWORKDAYS.INTL(M$4,M$4,Chômés))),"*",Montant),
IF(AND(OFFSET(M57,,-Sens)&lt;&gt;"",OR(OFFSET(M$4,,-Sens)=Tout_JF_P,NOT(NETWORKDAYS.INTL(OFFSET(M$4,,-Sens),OFFSET(M$4,,-Sens),Chômés)))),IF(OR(M$4=Tout_JF_P,NOT(NETWORKDAYS.INTL(M$4,M$4,Chômés))),"*",Montant),
"")))))),"")</f>
        <v/>
      </c>
      <c r="N57" s="40" t="str">
        <f t="array" aca="1" ref="N57" ca="1">IFERROR(IF(N$4&lt;$D57,"",
IF(N$4&gt;La_Dernière_Opération,"",
IF(N$4=La_Dernière_Opération,Montant,
IF(N$4=$D57,IF(OR(N$4=Tout_JF_P,NOT(NETWORKDAYS.INTL(N$4,N$4,Chômés))),"*",Montant),
IF(_T_E=N$4,IF(OR(N$4=Tout_JF_P,NOT(NETWORKDAYS.INTL(N$4,N$4,Chômés))),"*",Montant),
IF(AND(OFFSET(N57,,-Sens)&lt;&gt;"",OR(OFFSET(N$4,,-Sens)=Tout_JF_P,NOT(NETWORKDAYS.INTL(OFFSET(N$4,,-Sens),OFFSET(N$4,,-Sens),Chômés)))),IF(OR(N$4=Tout_JF_P,NOT(NETWORKDAYS.INTL(N$4,N$4,Chômés))),"*",Montant),
"")))))),"")</f>
        <v/>
      </c>
      <c r="O57" s="40" t="str">
        <f t="array" aca="1" ref="O57" ca="1">IFERROR(IF(O$4&lt;$D57,"",
IF(O$4&gt;La_Dernière_Opération,"",
IF(O$4=La_Dernière_Opération,Montant,
IF(O$4=$D57,IF(OR(O$4=Tout_JF_P,NOT(NETWORKDAYS.INTL(O$4,O$4,Chômés))),"*",Montant),
IF(_T_E=O$4,IF(OR(O$4=Tout_JF_P,NOT(NETWORKDAYS.INTL(O$4,O$4,Chômés))),"*",Montant),
IF(AND(OFFSET(O57,,-Sens)&lt;&gt;"",OR(OFFSET(O$4,,-Sens)=Tout_JF_P,NOT(NETWORKDAYS.INTL(OFFSET(O$4,,-Sens),OFFSET(O$4,,-Sens),Chômés)))),IF(OR(O$4=Tout_JF_P,NOT(NETWORKDAYS.INTL(O$4,O$4,Chômés))),"*",Montant),
"")))))),"")</f>
        <v/>
      </c>
      <c r="P57" s="40" t="str">
        <f t="array" aca="1" ref="P57" ca="1">IFERROR(IF(P$4&lt;$D57,"",
IF(P$4&gt;La_Dernière_Opération,"",
IF(P$4=La_Dernière_Opération,Montant,
IF(P$4=$D57,IF(OR(P$4=Tout_JF_P,NOT(NETWORKDAYS.INTL(P$4,P$4,Chômés))),"*",Montant),
IF(_T_E=P$4,IF(OR(P$4=Tout_JF_P,NOT(NETWORKDAYS.INTL(P$4,P$4,Chômés))),"*",Montant),
IF(AND(OFFSET(P57,,-Sens)&lt;&gt;"",OR(OFFSET(P$4,,-Sens)=Tout_JF_P,NOT(NETWORKDAYS.INTL(OFFSET(P$4,,-Sens),OFFSET(P$4,,-Sens),Chômés)))),IF(OR(P$4=Tout_JF_P,NOT(NETWORKDAYS.INTL(P$4,P$4,Chômés))),"*",Montant),
"")))))),"")</f>
        <v/>
      </c>
      <c r="Q57" s="40" t="str">
        <f t="array" aca="1" ref="Q57" ca="1">IFERROR(IF(Q$4&lt;$D57,"",
IF(Q$4&gt;La_Dernière_Opération,"",
IF(Q$4=La_Dernière_Opération,Montant,
IF(Q$4=$D57,IF(OR(Q$4=Tout_JF_P,NOT(NETWORKDAYS.INTL(Q$4,Q$4,Chômés))),"*",Montant),
IF(_T_E=Q$4,IF(OR(Q$4=Tout_JF_P,NOT(NETWORKDAYS.INTL(Q$4,Q$4,Chômés))),"*",Montant),
IF(AND(OFFSET(Q57,,-Sens)&lt;&gt;"",OR(OFFSET(Q$4,,-Sens)=Tout_JF_P,NOT(NETWORKDAYS.INTL(OFFSET(Q$4,,-Sens),OFFSET(Q$4,,-Sens),Chômés)))),IF(OR(Q$4=Tout_JF_P,NOT(NETWORKDAYS.INTL(Q$4,Q$4,Chômés))),"*",Montant),
"")))))),"")</f>
        <v/>
      </c>
      <c r="R57" s="62" t="str">
        <f t="array" aca="1" ref="R57" ca="1">IFERROR(IF(R$4&lt;$D57,"",
IF(R$4&gt;La_Dernière_Opération,"",
IF(R$4=La_Dernière_Opération,Montant,
IF(R$4=$D57,IF(OR(R$4=Tout_JF_P,NOT(NETWORKDAYS.INTL(R$4,R$4,Chômés))),"*",Montant),
IF(_T_E=R$4,IF(OR(R$4=Tout_JF_P,NOT(NETWORKDAYS.INTL(R$4,R$4,Chômés))),"*",Montant),
IF(AND(OFFSET(R57,,-Sens)&lt;&gt;"",OR(OFFSET(R$4,,-Sens)=Tout_JF_P,NOT(NETWORKDAYS.INTL(OFFSET(R$4,,-Sens),OFFSET(R$4,,-Sens),Chômés)))),IF(OR(R$4=Tout_JF_P,NOT(NETWORKDAYS.INTL(R$4,R$4,Chômés))),"*",Montant),
"")))))),"")</f>
        <v/>
      </c>
      <c r="S57" s="62" t="str">
        <f t="array" aca="1" ref="S57" ca="1">IFERROR(IF(S$4&lt;$D57,"",
IF(S$4&gt;La_Dernière_Opération,"",
IF(S$4=La_Dernière_Opération,Montant,
IF(S$4=$D57,IF(OR(S$4=Tout_JF_P,NOT(NETWORKDAYS.INTL(S$4,S$4,Chômés))),"*",Montant),
IF(_T_E=S$4,IF(OR(S$4=Tout_JF_P,NOT(NETWORKDAYS.INTL(S$4,S$4,Chômés))),"*",Montant),
IF(AND(OFFSET(S57,,-Sens)&lt;&gt;"",OR(OFFSET(S$4,,-Sens)=Tout_JF_P,NOT(NETWORKDAYS.INTL(OFFSET(S$4,,-Sens),OFFSET(S$4,,-Sens),Chômés)))),IF(OR(S$4=Tout_JF_P,NOT(NETWORKDAYS.INTL(S$4,S$4,Chômés))),"*",Montant),
"")))))),"")</f>
        <v/>
      </c>
      <c r="T57" s="62" t="str">
        <f t="array" aca="1" ref="T57" ca="1">IFERROR(IF(T$4&lt;$D57,"",
IF(T$4&gt;La_Dernière_Opération,"",
IF(T$4=La_Dernière_Opération,Montant,
IF(T$4=$D57,IF(OR(T$4=Tout_JF_P,NOT(NETWORKDAYS.INTL(T$4,T$4,Chômés))),"*",Montant),
IF(_T_E=T$4,IF(OR(T$4=Tout_JF_P,NOT(NETWORKDAYS.INTL(T$4,T$4,Chômés))),"*",Montant),
IF(AND(OFFSET(T57,,-Sens)&lt;&gt;"",OR(OFFSET(T$4,,-Sens)=Tout_JF_P,NOT(NETWORKDAYS.INTL(OFFSET(T$4,,-Sens),OFFSET(T$4,,-Sens),Chômés)))),IF(OR(T$4=Tout_JF_P,NOT(NETWORKDAYS.INTL(T$4,T$4,Chômés))),"*",Montant),
"")))))),"")</f>
        <v/>
      </c>
      <c r="U57" s="62" t="str">
        <f t="array" aca="1" ref="U57" ca="1">IFERROR(IF(U$4&lt;$D57,"",
IF(U$4&gt;La_Dernière_Opération,"",
IF(U$4=La_Dernière_Opération,Montant,
IF(U$4=$D57,IF(OR(U$4=Tout_JF_P,NOT(NETWORKDAYS.INTL(U$4,U$4,Chômés))),"*",Montant),
IF(_T_E=U$4,IF(OR(U$4=Tout_JF_P,NOT(NETWORKDAYS.INTL(U$4,U$4,Chômés))),"*",Montant),
IF(AND(OFFSET(U57,,-Sens)&lt;&gt;"",OR(OFFSET(U$4,,-Sens)=Tout_JF_P,NOT(NETWORKDAYS.INTL(OFFSET(U$4,,-Sens),OFFSET(U$4,,-Sens),Chômés)))),IF(OR(U$4=Tout_JF_P,NOT(NETWORKDAYS.INTL(U$4,U$4,Chômés))),"*",Montant),
"")))))),"")</f>
        <v/>
      </c>
      <c r="V57" s="62" t="str">
        <f t="array" aca="1" ref="V57" ca="1">IFERROR(IF(V$4&lt;$D57,"",
IF(V$4&gt;La_Dernière_Opération,"",
IF(V$4=La_Dernière_Opération,Montant,
IF(V$4=$D57,IF(OR(V$4=Tout_JF_P,NOT(NETWORKDAYS.INTL(V$4,V$4,Chômés))),"*",Montant),
IF(_T_E=V$4,IF(OR(V$4=Tout_JF_P,NOT(NETWORKDAYS.INTL(V$4,V$4,Chômés))),"*",Montant),
IF(AND(OFFSET(V57,,-Sens)&lt;&gt;"",OR(OFFSET(V$4,,-Sens)=Tout_JF_P,NOT(NETWORKDAYS.INTL(OFFSET(V$4,,-Sens),OFFSET(V$4,,-Sens),Chômés)))),IF(OR(V$4=Tout_JF_P,NOT(NETWORKDAYS.INTL(V$4,V$4,Chômés))),"*",Montant),
"")))))),"")</f>
        <v/>
      </c>
      <c r="W57" s="62" t="str">
        <f t="array" aca="1" ref="W57" ca="1">IFERROR(IF(W$4&lt;$D57,"",
IF(W$4&gt;La_Dernière_Opération,"",
IF(W$4=La_Dernière_Opération,Montant,
IF(W$4=$D57,IF(OR(W$4=Tout_JF_P,NOT(NETWORKDAYS.INTL(W$4,W$4,Chômés))),"*",Montant),
IF(_T_E=W$4,IF(OR(W$4=Tout_JF_P,NOT(NETWORKDAYS.INTL(W$4,W$4,Chômés))),"*",Montant),
IF(AND(OFFSET(W57,,-Sens)&lt;&gt;"",OR(OFFSET(W$4,,-Sens)=Tout_JF_P,NOT(NETWORKDAYS.INTL(OFFSET(W$4,,-Sens),OFFSET(W$4,,-Sens),Chômés)))),IF(OR(W$4=Tout_JF_P,NOT(NETWORKDAYS.INTL(W$4,W$4,Chômés))),"*",Montant),
"")))))),"")</f>
        <v/>
      </c>
      <c r="X57" s="62" t="str">
        <f t="array" aca="1" ref="X57" ca="1">IFERROR(IF(X$4&lt;$D57,"",
IF(X$4&gt;La_Dernière_Opération,"",
IF(X$4=La_Dernière_Opération,Montant,
IF(X$4=$D57,IF(OR(X$4=Tout_JF_P,NOT(NETWORKDAYS.INTL(X$4,X$4,Chômés))),"*",Montant),
IF(_T_E=X$4,IF(OR(X$4=Tout_JF_P,NOT(NETWORKDAYS.INTL(X$4,X$4,Chômés))),"*",Montant),
IF(AND(OFFSET(X57,,-Sens)&lt;&gt;"",OR(OFFSET(X$4,,-Sens)=Tout_JF_P,NOT(NETWORKDAYS.INTL(OFFSET(X$4,,-Sens),OFFSET(X$4,,-Sens),Chômés)))),IF(OR(X$4=Tout_JF_P,NOT(NETWORKDAYS.INTL(X$4,X$4,Chômés))),"*",Montant),
"")))))),"")</f>
        <v/>
      </c>
      <c r="Y57" s="62" t="str">
        <f t="array" aca="1" ref="Y57" ca="1">IFERROR(IF(Y$4&lt;$D57,"",
IF(Y$4&gt;La_Dernière_Opération,"",
IF(Y$4=La_Dernière_Opération,Montant,
IF(Y$4=$D57,IF(OR(Y$4=Tout_JF_P,NOT(NETWORKDAYS.INTL(Y$4,Y$4,Chômés))),"*",Montant),
IF(_T_E=Y$4,IF(OR(Y$4=Tout_JF_P,NOT(NETWORKDAYS.INTL(Y$4,Y$4,Chômés))),"*",Montant),
IF(AND(OFFSET(Y57,,-Sens)&lt;&gt;"",OR(OFFSET(Y$4,,-Sens)=Tout_JF_P,NOT(NETWORKDAYS.INTL(OFFSET(Y$4,,-Sens),OFFSET(Y$4,,-Sens),Chômés)))),IF(OR(Y$4=Tout_JF_P,NOT(NETWORKDAYS.INTL(Y$4,Y$4,Chômés))),"*",Montant),
"")))))),"")</f>
        <v/>
      </c>
      <c r="Z57" s="62" t="str">
        <f t="array" aca="1" ref="Z57" ca="1">IFERROR(IF(Z$4&lt;$D57,"",
IF(Z$4&gt;La_Dernière_Opération,"",
IF(Z$4=La_Dernière_Opération,Montant,
IF(Z$4=$D57,IF(OR(Z$4=Tout_JF_P,NOT(NETWORKDAYS.INTL(Z$4,Z$4,Chômés))),"*",Montant),
IF(_T_E=Z$4,IF(OR(Z$4=Tout_JF_P,NOT(NETWORKDAYS.INTL(Z$4,Z$4,Chômés))),"*",Montant),
IF(AND(OFFSET(Z57,,-Sens)&lt;&gt;"",OR(OFFSET(Z$4,,-Sens)=Tout_JF_P,NOT(NETWORKDAYS.INTL(OFFSET(Z$4,,-Sens),OFFSET(Z$4,,-Sens),Chômés)))),IF(OR(Z$4=Tout_JF_P,NOT(NETWORKDAYS.INTL(Z$4,Z$4,Chômés))),"*",Montant),
"")))))),"")</f>
        <v/>
      </c>
      <c r="AA57" s="62" t="str">
        <f t="array" aca="1" ref="AA57" ca="1">IFERROR(IF(AA$4&lt;$D57,"",
IF(AA$4&gt;La_Dernière_Opération,"",
IF(AA$4=La_Dernière_Opération,Montant,
IF(AA$4=$D57,IF(OR(AA$4=Tout_JF_P,NOT(NETWORKDAYS.INTL(AA$4,AA$4,Chômés))),"*",Montant),
IF(_T_E=AA$4,IF(OR(AA$4=Tout_JF_P,NOT(NETWORKDAYS.INTL(AA$4,AA$4,Chômés))),"*",Montant),
IF(AND(OFFSET(AA57,,-Sens)&lt;&gt;"",OR(OFFSET(AA$4,,-Sens)=Tout_JF_P,NOT(NETWORKDAYS.INTL(OFFSET(AA$4,,-Sens),OFFSET(AA$4,,-Sens),Chômés)))),IF(OR(AA$4=Tout_JF_P,NOT(NETWORKDAYS.INTL(AA$4,AA$4,Chômés))),"*",Montant),
"")))))),"")</f>
        <v/>
      </c>
      <c r="AB57" s="62" t="str">
        <f t="array" aca="1" ref="AB57" ca="1">IFERROR(IF(AB$4&lt;$D57,"",
IF(AB$4&gt;La_Dernière_Opération,"",
IF(AB$4=La_Dernière_Opération,Montant,
IF(AB$4=$D57,IF(OR(AB$4=Tout_JF_P,NOT(NETWORKDAYS.INTL(AB$4,AB$4,Chômés))),"*",Montant),
IF(_T_E=AB$4,IF(OR(AB$4=Tout_JF_P,NOT(NETWORKDAYS.INTL(AB$4,AB$4,Chômés))),"*",Montant),
IF(AND(OFFSET(AB57,,-Sens)&lt;&gt;"",OR(OFFSET(AB$4,,-Sens)=Tout_JF_P,NOT(NETWORKDAYS.INTL(OFFSET(AB$4,,-Sens),OFFSET(AB$4,,-Sens),Chômés)))),IF(OR(AB$4=Tout_JF_P,NOT(NETWORKDAYS.INTL(AB$4,AB$4,Chômés))),"*",Montant),
"")))))),"")</f>
        <v/>
      </c>
      <c r="AC57" s="62" t="str">
        <f t="array" aca="1" ref="AC57" ca="1">IFERROR(IF(AC$4&lt;$D57,"",
IF(AC$4&gt;La_Dernière_Opération,"",
IF(AC$4=La_Dernière_Opération,Montant,
IF(AC$4=$D57,IF(OR(AC$4=Tout_JF_P,NOT(NETWORKDAYS.INTL(AC$4,AC$4,Chômés))),"*",Montant),
IF(_T_E=AC$4,IF(OR(AC$4=Tout_JF_P,NOT(NETWORKDAYS.INTL(AC$4,AC$4,Chômés))),"*",Montant),
IF(AND(OFFSET(AC57,,-Sens)&lt;&gt;"",OR(OFFSET(AC$4,,-Sens)=Tout_JF_P,NOT(NETWORKDAYS.INTL(OFFSET(AC$4,,-Sens),OFFSET(AC$4,,-Sens),Chômés)))),IF(OR(AC$4=Tout_JF_P,NOT(NETWORKDAYS.INTL(AC$4,AC$4,Chômés))),"*",Montant),
"")))))),"")</f>
        <v/>
      </c>
      <c r="AD57" s="62" t="str">
        <f t="array" aca="1" ref="AD57" ca="1">IFERROR(IF(AD$4&lt;$D57,"",
IF(AD$4&gt;La_Dernière_Opération,"",
IF(AD$4=La_Dernière_Opération,Montant,
IF(AD$4=$D57,IF(OR(AD$4=Tout_JF_P,NOT(NETWORKDAYS.INTL(AD$4,AD$4,Chômés))),"*",Montant),
IF(_T_E=AD$4,IF(OR(AD$4=Tout_JF_P,NOT(NETWORKDAYS.INTL(AD$4,AD$4,Chômés))),"*",Montant),
IF(AND(OFFSET(AD57,,-Sens)&lt;&gt;"",OR(OFFSET(AD$4,,-Sens)=Tout_JF_P,NOT(NETWORKDAYS.INTL(OFFSET(AD$4,,-Sens),OFFSET(AD$4,,-Sens),Chômés)))),IF(OR(AD$4=Tout_JF_P,NOT(NETWORKDAYS.INTL(AD$4,AD$4,Chômés))),"*",Montant),
"")))))),"")</f>
        <v/>
      </c>
      <c r="AE57" s="62" t="str">
        <f t="array" aca="1" ref="AE57" ca="1">IFERROR(IF(AE$4&lt;$D57,"",
IF(AE$4&gt;La_Dernière_Opération,"",
IF(AE$4=La_Dernière_Opération,Montant,
IF(AE$4=$D57,IF(OR(AE$4=Tout_JF_P,NOT(NETWORKDAYS.INTL(AE$4,AE$4,Chômés))),"*",Montant),
IF(_T_E=AE$4,IF(OR(AE$4=Tout_JF_P,NOT(NETWORKDAYS.INTL(AE$4,AE$4,Chômés))),"*",Montant),
IF(AND(OFFSET(AE57,,-Sens)&lt;&gt;"",OR(OFFSET(AE$4,,-Sens)=Tout_JF_P,NOT(NETWORKDAYS.INTL(OFFSET(AE$4,,-Sens),OFFSET(AE$4,,-Sens),Chômés)))),IF(OR(AE$4=Tout_JF_P,NOT(NETWORKDAYS.INTL(AE$4,AE$4,Chômés))),"*",Montant),
"")))))),"")</f>
        <v/>
      </c>
      <c r="AF57" s="62" t="str">
        <f t="array" aca="1" ref="AF57" ca="1">IFERROR(IF(AF$4&lt;$D57,"",
IF(AF$4&gt;La_Dernière_Opération,"",
IF(AF$4=La_Dernière_Opération,Montant,
IF(AF$4=$D57,IF(OR(AF$4=Tout_JF_P,NOT(NETWORKDAYS.INTL(AF$4,AF$4,Chômés))),"*",Montant),
IF(_T_E=AF$4,IF(OR(AF$4=Tout_JF_P,NOT(NETWORKDAYS.INTL(AF$4,AF$4,Chômés))),"*",Montant),
IF(AND(OFFSET(AF57,,-Sens)&lt;&gt;"",OR(OFFSET(AF$4,,-Sens)=Tout_JF_P,NOT(NETWORKDAYS.INTL(OFFSET(AF$4,,-Sens),OFFSET(AF$4,,-Sens),Chômés)))),IF(OR(AF$4=Tout_JF_P,NOT(NETWORKDAYS.INTL(AF$4,AF$4,Chômés))),"*",Montant),
"")))))),"")</f>
        <v/>
      </c>
      <c r="AG57" s="62" t="str">
        <f t="array" aca="1" ref="AG57" ca="1">IFERROR(IF(AG$4&lt;$D57,"",
IF(AG$4&gt;La_Dernière_Opération,"",
IF(AG$4=La_Dernière_Opération,Montant,
IF(AG$4=$D57,IF(OR(AG$4=Tout_JF_P,NOT(NETWORKDAYS.INTL(AG$4,AG$4,Chômés))),"*",Montant),
IF(_T_E=AG$4,IF(OR(AG$4=Tout_JF_P,NOT(NETWORKDAYS.INTL(AG$4,AG$4,Chômés))),"*",Montant),
IF(AND(OFFSET(AG57,,-Sens)&lt;&gt;"",OR(OFFSET(AG$4,,-Sens)=Tout_JF_P,NOT(NETWORKDAYS.INTL(OFFSET(AG$4,,-Sens),OFFSET(AG$4,,-Sens),Chômés)))),IF(OR(AG$4=Tout_JF_P,NOT(NETWORKDAYS.INTL(AG$4,AG$4,Chômés))),"*",Montant),
"")))))),"")</f>
        <v/>
      </c>
      <c r="AH57" s="62" t="str">
        <f t="array" aca="1" ref="AH57" ca="1">IFERROR(IF(AH$4&lt;$D57,"",
IF(AH$4&gt;La_Dernière_Opération,"",
IF(AH$4=La_Dernière_Opération,Montant,
IF(AH$4=$D57,IF(OR(AH$4=Tout_JF_P,NOT(NETWORKDAYS.INTL(AH$4,AH$4,Chômés))),"*",Montant),
IF(_T_E=AH$4,IF(OR(AH$4=Tout_JF_P,NOT(NETWORKDAYS.INTL(AH$4,AH$4,Chômés))),"*",Montant),
IF(AND(OFFSET(AH57,,-Sens)&lt;&gt;"",OR(OFFSET(AH$4,,-Sens)=Tout_JF_P,NOT(NETWORKDAYS.INTL(OFFSET(AH$4,,-Sens),OFFSET(AH$4,,-Sens),Chômés)))),IF(OR(AH$4=Tout_JF_P,NOT(NETWORKDAYS.INTL(AH$4,AH$4,Chômés))),"*",Montant),
"")))))),"")</f>
        <v/>
      </c>
      <c r="AI57" s="62" t="str">
        <f t="array" aca="1" ref="AI57" ca="1">IFERROR(IF(AI$4&lt;$D57,"",
IF(AI$4&gt;La_Dernière_Opération,"",
IF(AI$4=La_Dernière_Opération,Montant,
IF(AI$4=$D57,IF(OR(AI$4=Tout_JF_P,NOT(NETWORKDAYS.INTL(AI$4,AI$4,Chômés))),"*",Montant),
IF(_T_E=AI$4,IF(OR(AI$4=Tout_JF_P,NOT(NETWORKDAYS.INTL(AI$4,AI$4,Chômés))),"*",Montant),
IF(AND(OFFSET(AI57,,-Sens)&lt;&gt;"",OR(OFFSET(AI$4,,-Sens)=Tout_JF_P,NOT(NETWORKDAYS.INTL(OFFSET(AI$4,,-Sens),OFFSET(AI$4,,-Sens),Chômés)))),IF(OR(AI$4=Tout_JF_P,NOT(NETWORKDAYS.INTL(AI$4,AI$4,Chômés))),"*",Montant),
"")))))),"")</f>
        <v/>
      </c>
      <c r="AJ57" s="62" t="str">
        <f t="array" aca="1" ref="AJ57" ca="1">IFERROR(IF(AJ$4&lt;$D57,"",
IF(AJ$4&gt;La_Dernière_Opération,"",
IF(AJ$4=La_Dernière_Opération,Montant,
IF(AJ$4=$D57,IF(OR(AJ$4=Tout_JF_P,NOT(NETWORKDAYS.INTL(AJ$4,AJ$4,Chômés))),"*",Montant),
IF(_T_E=AJ$4,IF(OR(AJ$4=Tout_JF_P,NOT(NETWORKDAYS.INTL(AJ$4,AJ$4,Chômés))),"*",Montant),
IF(AND(OFFSET(AJ57,,-Sens)&lt;&gt;"",OR(OFFSET(AJ$4,,-Sens)=Tout_JF_P,NOT(NETWORKDAYS.INTL(OFFSET(AJ$4,,-Sens),OFFSET(AJ$4,,-Sens),Chômés)))),IF(OR(AJ$4=Tout_JF_P,NOT(NETWORKDAYS.INTL(AJ$4,AJ$4,Chômés))),"*",Montant),
"")))))),"")</f>
        <v/>
      </c>
      <c r="AK57" s="62" t="str">
        <f t="array" aca="1" ref="AK57" ca="1">IFERROR(IF(AK$4&lt;$D57,"",
IF(AK$4&gt;La_Dernière_Opération,"",
IF(AK$4=La_Dernière_Opération,Montant,
IF(AK$4=$D57,IF(OR(AK$4=Tout_JF_P,NOT(NETWORKDAYS.INTL(AK$4,AK$4,Chômés))),"*",Montant),
IF(_T_E=AK$4,IF(OR(AK$4=Tout_JF_P,NOT(NETWORKDAYS.INTL(AK$4,AK$4,Chômés))),"*",Montant),
IF(AND(OFFSET(AK57,,-Sens)&lt;&gt;"",OR(OFFSET(AK$4,,-Sens)=Tout_JF_P,NOT(NETWORKDAYS.INTL(OFFSET(AK$4,,-Sens),OFFSET(AK$4,,-Sens),Chômés)))),IF(OR(AK$4=Tout_JF_P,NOT(NETWORKDAYS.INTL(AK$4,AK$4,Chômés))),"*",Montant),
"")))))),"")</f>
        <v/>
      </c>
      <c r="AL57" s="62" t="str">
        <f t="array" aca="1" ref="AL57" ca="1">IFERROR(IF(AL$4&lt;$D57,"",
IF(AL$4&gt;La_Dernière_Opération,"",
IF(AL$4=La_Dernière_Opération,Montant,
IF(AL$4=$D57,IF(OR(AL$4=Tout_JF_P,NOT(NETWORKDAYS.INTL(AL$4,AL$4,Chômés))),"*",Montant),
IF(_T_E=AL$4,IF(OR(AL$4=Tout_JF_P,NOT(NETWORKDAYS.INTL(AL$4,AL$4,Chômés))),"*",Montant),
IF(AND(OFFSET(AL57,,-Sens)&lt;&gt;"",OR(OFFSET(AL$4,,-Sens)=Tout_JF_P,NOT(NETWORKDAYS.INTL(OFFSET(AL$4,,-Sens),OFFSET(AL$4,,-Sens),Chômés)))),IF(OR(AL$4=Tout_JF_P,NOT(NETWORKDAYS.INTL(AL$4,AL$4,Chômés))),"*",Montant),
"")))))),"")</f>
        <v/>
      </c>
      <c r="AM57" s="62" t="str">
        <f t="array" aca="1" ref="AM57" ca="1">IFERROR(IF(AM$4&lt;$D57,"",
IF(AM$4&gt;La_Dernière_Opération,"",
IF(AM$4=La_Dernière_Opération,Montant,
IF(AM$4=$D57,IF(OR(AM$4=Tout_JF_P,NOT(NETWORKDAYS.INTL(AM$4,AM$4,Chômés))),"*",Montant),
IF(_T_E=AM$4,IF(OR(AM$4=Tout_JF_P,NOT(NETWORKDAYS.INTL(AM$4,AM$4,Chômés))),"*",Montant),
IF(AND(OFFSET(AM57,,-Sens)&lt;&gt;"",OR(OFFSET(AM$4,,-Sens)=Tout_JF_P,NOT(NETWORKDAYS.INTL(OFFSET(AM$4,,-Sens),OFFSET(AM$4,,-Sens),Chômés)))),IF(OR(AM$4=Tout_JF_P,NOT(NETWORKDAYS.INTL(AM$4,AM$4,Chômés))),"*",Montant),
"")))))),"")</f>
        <v/>
      </c>
      <c r="AN57" s="62" t="str">
        <f t="array" aca="1" ref="AN57" ca="1">IFERROR(IF(AN$4&lt;$D57,"",
IF(AN$4&gt;La_Dernière_Opération,"",
IF(AN$4=La_Dernière_Opération,Montant,
IF(AN$4=$D57,IF(OR(AN$4=Tout_JF_P,NOT(NETWORKDAYS.INTL(AN$4,AN$4,Chômés))),"*",Montant),
IF(_T_E=AN$4,IF(OR(AN$4=Tout_JF_P,NOT(NETWORKDAYS.INTL(AN$4,AN$4,Chômés))),"*",Montant),
IF(AND(OFFSET(AN57,,-Sens)&lt;&gt;"",OR(OFFSET(AN$4,,-Sens)=Tout_JF_P,NOT(NETWORKDAYS.INTL(OFFSET(AN$4,,-Sens),OFFSET(AN$4,,-Sens),Chômés)))),IF(OR(AN$4=Tout_JF_P,NOT(NETWORKDAYS.INTL(AN$4,AN$4,Chômés))),"*",Montant),
"")))))),"")</f>
        <v/>
      </c>
      <c r="AO57" s="62" t="str">
        <f t="array" aca="1" ref="AO57" ca="1">IFERROR(IF(AO$4&lt;$D57,"",
IF(AO$4&gt;La_Dernière_Opération,"",
IF(AO$4=La_Dernière_Opération,Montant,
IF(AO$4=$D57,IF(OR(AO$4=Tout_JF_P,NOT(NETWORKDAYS.INTL(AO$4,AO$4,Chômés))),"*",Montant),
IF(_T_E=AO$4,IF(OR(AO$4=Tout_JF_P,NOT(NETWORKDAYS.INTL(AO$4,AO$4,Chômés))),"*",Montant),
IF(AND(OFFSET(AO57,,-Sens)&lt;&gt;"",OR(OFFSET(AO$4,,-Sens)=Tout_JF_P,NOT(NETWORKDAYS.INTL(OFFSET(AO$4,,-Sens),OFFSET(AO$4,,-Sens),Chômés)))),IF(OR(AO$4=Tout_JF_P,NOT(NETWORKDAYS.INTL(AO$4,AO$4,Chômés))),"*",Montant),
"")))))),"")</f>
        <v/>
      </c>
      <c r="AP57" s="62" t="str">
        <f t="array" aca="1" ref="AP57" ca="1">IFERROR(IF(AP$4&lt;$D57,"",
IF(AP$4&gt;La_Dernière_Opération,"",
IF(AP$4=La_Dernière_Opération,Montant,
IF(AP$4=$D57,IF(OR(AP$4=Tout_JF_P,NOT(NETWORKDAYS.INTL(AP$4,AP$4,Chômés))),"*",Montant),
IF(_T_E=AP$4,IF(OR(AP$4=Tout_JF_P,NOT(NETWORKDAYS.INTL(AP$4,AP$4,Chômés))),"*",Montant),
IF(AND(OFFSET(AP57,,-Sens)&lt;&gt;"",OR(OFFSET(AP$4,,-Sens)=Tout_JF_P,NOT(NETWORKDAYS.INTL(OFFSET(AP$4,,-Sens),OFFSET(AP$4,,-Sens),Chômés)))),IF(OR(AP$4=Tout_JF_P,NOT(NETWORKDAYS.INTL(AP$4,AP$4,Chômés))),"*",Montant),
"")))))),"")</f>
        <v/>
      </c>
      <c r="AQ57" s="62" t="str">
        <f t="array" aca="1" ref="AQ57" ca="1">IFERROR(IF(AQ$4&lt;$D57,"",
IF(AQ$4&gt;La_Dernière_Opération,"",
IF(AQ$4=La_Dernière_Opération,Montant,
IF(AQ$4=$D57,IF(OR(AQ$4=Tout_JF_P,NOT(NETWORKDAYS.INTL(AQ$4,AQ$4,Chômés))),"*",Montant),
IF(_T_E=AQ$4,IF(OR(AQ$4=Tout_JF_P,NOT(NETWORKDAYS.INTL(AQ$4,AQ$4,Chômés))),"*",Montant),
IF(AND(OFFSET(AQ57,,-Sens)&lt;&gt;"",OR(OFFSET(AQ$4,,-Sens)=Tout_JF_P,NOT(NETWORKDAYS.INTL(OFFSET(AQ$4,,-Sens),OFFSET(AQ$4,,-Sens),Chômés)))),IF(OR(AQ$4=Tout_JF_P,NOT(NETWORKDAYS.INTL(AQ$4,AQ$4,Chômés))),"*",Montant),
"")))))),"")</f>
        <v/>
      </c>
      <c r="AR57" s="62" t="str">
        <f t="array" aca="1" ref="AR57" ca="1">IFERROR(IF(AR$4&lt;$D57,"",
IF(AR$4&gt;La_Dernière_Opération,"",
IF(AR$4=La_Dernière_Opération,Montant,
IF(AR$4=$D57,IF(OR(AR$4=Tout_JF_P,NOT(NETWORKDAYS.INTL(AR$4,AR$4,Chômés))),"*",Montant),
IF(_T_E=AR$4,IF(OR(AR$4=Tout_JF_P,NOT(NETWORKDAYS.INTL(AR$4,AR$4,Chômés))),"*",Montant),
IF(AND(OFFSET(AR57,,-Sens)&lt;&gt;"",OR(OFFSET(AR$4,,-Sens)=Tout_JF_P,NOT(NETWORKDAYS.INTL(OFFSET(AR$4,,-Sens),OFFSET(AR$4,,-Sens),Chômés)))),IF(OR(AR$4=Tout_JF_P,NOT(NETWORKDAYS.INTL(AR$4,AR$4,Chômés))),"*",Montant),
"")))))),"")</f>
        <v/>
      </c>
      <c r="AS57" s="62" t="str">
        <f t="array" aca="1" ref="AS57" ca="1">IFERROR(IF(AS$4&lt;$D57,"",
IF(AS$4&gt;La_Dernière_Opération,"",
IF(AS$4=La_Dernière_Opération,Montant,
IF(AS$4=$D57,IF(OR(AS$4=Tout_JF_P,NOT(NETWORKDAYS.INTL(AS$4,AS$4,Chômés))),"*",Montant),
IF(_T_E=AS$4,IF(OR(AS$4=Tout_JF_P,NOT(NETWORKDAYS.INTL(AS$4,AS$4,Chômés))),"*",Montant),
IF(AND(OFFSET(AS57,,-Sens)&lt;&gt;"",OR(OFFSET(AS$4,,-Sens)=Tout_JF_P,NOT(NETWORKDAYS.INTL(OFFSET(AS$4,,-Sens),OFFSET(AS$4,,-Sens),Chômés)))),IF(OR(AS$4=Tout_JF_P,NOT(NETWORKDAYS.INTL(AS$4,AS$4,Chômés))),"*",Montant),
"")))))),"")</f>
        <v/>
      </c>
      <c r="AT57" s="62" t="str">
        <f t="array" aca="1" ref="AT57" ca="1">IFERROR(IF(AT$4&lt;$D57,"",
IF(AT$4&gt;La_Dernière_Opération,"",
IF(AT$4=La_Dernière_Opération,Montant,
IF(AT$4=$D57,IF(OR(AT$4=Tout_JF_P,NOT(NETWORKDAYS.INTL(AT$4,AT$4,Chômés))),"*",Montant),
IF(_T_E=AT$4,IF(OR(AT$4=Tout_JF_P,NOT(NETWORKDAYS.INTL(AT$4,AT$4,Chômés))),"*",Montant),
IF(AND(OFFSET(AT57,,-Sens)&lt;&gt;"",OR(OFFSET(AT$4,,-Sens)=Tout_JF_P,NOT(NETWORKDAYS.INTL(OFFSET(AT$4,,-Sens),OFFSET(AT$4,,-Sens),Chômés)))),IF(OR(AT$4=Tout_JF_P,NOT(NETWORKDAYS.INTL(AT$4,AT$4,Chômés))),"*",Montant),
"")))))),"")</f>
        <v/>
      </c>
      <c r="AU57" s="62" t="str">
        <f t="array" aca="1" ref="AU57" ca="1">IFERROR(IF(AU$4&lt;$D57,"",
IF(AU$4&gt;La_Dernière_Opération,"",
IF(AU$4=La_Dernière_Opération,Montant,
IF(AU$4=$D57,IF(OR(AU$4=Tout_JF_P,NOT(NETWORKDAYS.INTL(AU$4,AU$4,Chômés))),"*",Montant),
IF(_T_E=AU$4,IF(OR(AU$4=Tout_JF_P,NOT(NETWORKDAYS.INTL(AU$4,AU$4,Chômés))),"*",Montant),
IF(AND(OFFSET(AU57,,-Sens)&lt;&gt;"",OR(OFFSET(AU$4,,-Sens)=Tout_JF_P,NOT(NETWORKDAYS.INTL(OFFSET(AU$4,,-Sens),OFFSET(AU$4,,-Sens),Chômés)))),IF(OR(AU$4=Tout_JF_P,NOT(NETWORKDAYS.INTL(AU$4,AU$4,Chômés))),"*",Montant),
"")))))),"")</f>
        <v/>
      </c>
      <c r="AV57" s="62" t="str">
        <f t="array" aca="1" ref="AV57" ca="1">IFERROR(IF(AV$4&lt;$D57,"",
IF(AV$4&gt;La_Dernière_Opération,"",
IF(AV$4=La_Dernière_Opération,Montant,
IF(AV$4=$D57,IF(OR(AV$4=Tout_JF_P,NOT(NETWORKDAYS.INTL(AV$4,AV$4,Chômés))),"*",Montant),
IF(_T_E=AV$4,IF(OR(AV$4=Tout_JF_P,NOT(NETWORKDAYS.INTL(AV$4,AV$4,Chômés))),"*",Montant),
IF(AND(OFFSET(AV57,,-Sens)&lt;&gt;"",OR(OFFSET(AV$4,,-Sens)=Tout_JF_P,NOT(NETWORKDAYS.INTL(OFFSET(AV$4,,-Sens),OFFSET(AV$4,,-Sens),Chômés)))),IF(OR(AV$4=Tout_JF_P,NOT(NETWORKDAYS.INTL(AV$4,AV$4,Chômés))),"*",Montant),
"")))))),"")</f>
        <v/>
      </c>
      <c r="AW57" s="62" t="str">
        <f t="array" aca="1" ref="AW57" ca="1">IFERROR(IF(AW$4&lt;$D57,"",
IF(AW$4&gt;La_Dernière_Opération,"",
IF(AW$4=La_Dernière_Opération,Montant,
IF(AW$4=$D57,IF(OR(AW$4=Tout_JF_P,NOT(NETWORKDAYS.INTL(AW$4,AW$4,Chômés))),"*",Montant),
IF(_T_E=AW$4,IF(OR(AW$4=Tout_JF_P,NOT(NETWORKDAYS.INTL(AW$4,AW$4,Chômés))),"*",Montant),
IF(AND(OFFSET(AW57,,-Sens)&lt;&gt;"",OR(OFFSET(AW$4,,-Sens)=Tout_JF_P,NOT(NETWORKDAYS.INTL(OFFSET(AW$4,,-Sens),OFFSET(AW$4,,-Sens),Chômés)))),IF(OR(AW$4=Tout_JF_P,NOT(NETWORKDAYS.INTL(AW$4,AW$4,Chômés))),"*",Montant),
"")))))),"")</f>
        <v/>
      </c>
      <c r="AX57" s="62" t="str">
        <f t="array" aca="1" ref="AX57" ca="1">IFERROR(IF(AX$4&lt;$D57,"",
IF(AX$4&gt;La_Dernière_Opération,"",
IF(AX$4=La_Dernière_Opération,Montant,
IF(AX$4=$D57,IF(OR(AX$4=Tout_JF_P,NOT(NETWORKDAYS.INTL(AX$4,AX$4,Chômés))),"*",Montant),
IF(_T_E=AX$4,IF(OR(AX$4=Tout_JF_P,NOT(NETWORKDAYS.INTL(AX$4,AX$4,Chômés))),"*",Montant),
IF(AND(OFFSET(AX57,,-Sens)&lt;&gt;"",OR(OFFSET(AX$4,,-Sens)=Tout_JF_P,NOT(NETWORKDAYS.INTL(OFFSET(AX$4,,-Sens),OFFSET(AX$4,,-Sens),Chômés)))),IF(OR(AX$4=Tout_JF_P,NOT(NETWORKDAYS.INTL(AX$4,AX$4,Chômés))),"*",Montant),
"")))))),"")</f>
        <v/>
      </c>
    </row>
    <row r="58" spans="1:50" ht="26.25" x14ac:dyDescent="0.25">
      <c r="A58" s="63" t="s">
        <v>165</v>
      </c>
      <c r="B58" s="44" t="s">
        <v>110</v>
      </c>
      <c r="C58" s="35"/>
      <c r="D58" s="56">
        <v>43878</v>
      </c>
      <c r="E58" s="30" t="s">
        <v>57</v>
      </c>
      <c r="F58" s="30">
        <v>10000</v>
      </c>
      <c r="G58" s="35"/>
      <c r="H58" s="56">
        <f t="array" aca="1" ref="H58" ca="1">IF(OR($D58=Fériés,$D58=Ponts,NOT(NETWORKDAYS.INTL($D58,$D58,Chômés))),"Erreur de",IF($D58="","Absence de",IFERROR(
IF($I58="Terminé","Opération",
IF(TODAY()&lt;=$D58,$D58,
IF($I58&lt;WORKDAY.INTL(Prochaine_Echéance,IF(OR(WORKDAY.INTL(Prochaine_Echéance,0,Chômés,Tout_JF_P)=Tout_JF_P),1,0)*Sens,Chômés,Tout_JF_P),
$I58,
WORKDAY.INTL(Prochaine_Echéance,IF(OR(WORKDAY.INTL(Prochaine_Echéance,0,Chômés,Tout_JF_P)=Tout_JF_P),1,0)*Sens,Chômés,Tout_JF_P))
)),
IF($D58="","Absence de","Erreur de"))))</f>
        <v>44244</v>
      </c>
      <c r="I58" s="60" t="str">
        <f t="array" aca="1" ref="I58" ca="1">IF(OR($D58=Fériés,$D58=Ponts,NOT(NETWORKDAYS.INTL($D58,$D58,Chômés))),"date de début",IFERROR(
IF(La_Dernière_Opération&gt;EDATE($D58,100),"Perpétuel",
IF(La_Dernière_Opération&lt;TODAY(),"Terminé",La_Dernière_Opération)),IF(AND(ISNUMBER($D58),$E58=""),"périodicité","date de début")))</f>
        <v>date de début</v>
      </c>
      <c r="J58" s="40" t="str">
        <f t="array" aca="1" ref="J58" ca="1">IFERROR(IF(J$4&lt;$D58,"",
IF(J$4&gt;La_Dernière_Opération,"",
IF(J$4=La_Dernière_Opération,Montant,
IF(J$4=$D58,IF(OR(J$4=Tout_JF_P,NOT(NETWORKDAYS.INTL(J$4,J$4,Chômés))),"*",Montant),
IF(_T_E=J$4,IF(OR(J$4=Tout_JF_P,NOT(NETWORKDAYS.INTL(J$4,J$4,Chômés))),"*",Montant),
IF(AND(OFFSET(J58,,-Sens)&lt;&gt;"",OR(OFFSET(J$4,,-Sens)=Tout_JF_P,NOT(NETWORKDAYS.INTL(OFFSET(J$4,,-Sens),OFFSET(J$4,,-Sens),Chômés)))),IF(OR(J$4=Tout_JF_P,NOT(NETWORKDAYS.INTL(J$4,J$4,Chômés))),"*",Montant),
"")))))),"")</f>
        <v/>
      </c>
      <c r="K58" s="40" t="str">
        <f t="array" aca="1" ref="K58" ca="1">IFERROR(IF(K$4&lt;$D58,"",
IF(K$4&gt;La_Dernière_Opération,"",
IF(K$4=La_Dernière_Opération,Montant,
IF(K$4=$D58,IF(OR(K$4=Tout_JF_P,NOT(NETWORKDAYS.INTL(K$4,K$4,Chômés))),"*",Montant),
IF(_T_E=K$4,IF(OR(K$4=Tout_JF_P,NOT(NETWORKDAYS.INTL(K$4,K$4,Chômés))),"*",Montant),
IF(AND(OFFSET(K58,,-Sens)&lt;&gt;"",OR(OFFSET(K$4,,-Sens)=Tout_JF_P,NOT(NETWORKDAYS.INTL(OFFSET(K$4,,-Sens),OFFSET(K$4,,-Sens),Chômés)))),IF(OR(K$4=Tout_JF_P,NOT(NETWORKDAYS.INTL(K$4,K$4,Chômés))),"*",Montant),
"")))))),"")</f>
        <v/>
      </c>
      <c r="L58" s="40" t="str">
        <f t="array" aca="1" ref="L58" ca="1">IFERROR(IF(L$4&lt;$D58,"",
IF(L$4&gt;La_Dernière_Opération,"",
IF(L$4=La_Dernière_Opération,Montant,
IF(L$4=$D58,IF(OR(L$4=Tout_JF_P,NOT(NETWORKDAYS.INTL(L$4,L$4,Chômés))),"*",Montant),
IF(_T_E=L$4,IF(OR(L$4=Tout_JF_P,NOT(NETWORKDAYS.INTL(L$4,L$4,Chômés))),"*",Montant),
IF(AND(OFFSET(L58,,-Sens)&lt;&gt;"",OR(OFFSET(L$4,,-Sens)=Tout_JF_P,NOT(NETWORKDAYS.INTL(OFFSET(L$4,,-Sens),OFFSET(L$4,,-Sens),Chômés)))),IF(OR(L$4=Tout_JF_P,NOT(NETWORKDAYS.INTL(L$4,L$4,Chômés))),"*",Montant),
"")))))),"")</f>
        <v/>
      </c>
      <c r="M58" s="40" t="str">
        <f t="array" aca="1" ref="M58" ca="1">IFERROR(IF(M$4&lt;$D58,"",
IF(M$4&gt;La_Dernière_Opération,"",
IF(M$4=La_Dernière_Opération,Montant,
IF(M$4=$D58,IF(OR(M$4=Tout_JF_P,NOT(NETWORKDAYS.INTL(M$4,M$4,Chômés))),"*",Montant),
IF(_T_E=M$4,IF(OR(M$4=Tout_JF_P,NOT(NETWORKDAYS.INTL(M$4,M$4,Chômés))),"*",Montant),
IF(AND(OFFSET(M58,,-Sens)&lt;&gt;"",OR(OFFSET(M$4,,-Sens)=Tout_JF_P,NOT(NETWORKDAYS.INTL(OFFSET(M$4,,-Sens),OFFSET(M$4,,-Sens),Chômés)))),IF(OR(M$4=Tout_JF_P,NOT(NETWORKDAYS.INTL(M$4,M$4,Chômés))),"*",Montant),
"")))))),"")</f>
        <v/>
      </c>
      <c r="N58" s="40" t="str">
        <f t="array" aca="1" ref="N58" ca="1">IFERROR(IF(N$4&lt;$D58,"",
IF(N$4&gt;La_Dernière_Opération,"",
IF(N$4=La_Dernière_Opération,Montant,
IF(N$4=$D58,IF(OR(N$4=Tout_JF_P,NOT(NETWORKDAYS.INTL(N$4,N$4,Chômés))),"*",Montant),
IF(_T_E=N$4,IF(OR(N$4=Tout_JF_P,NOT(NETWORKDAYS.INTL(N$4,N$4,Chômés))),"*",Montant),
IF(AND(OFFSET(N58,,-Sens)&lt;&gt;"",OR(OFFSET(N$4,,-Sens)=Tout_JF_P,NOT(NETWORKDAYS.INTL(OFFSET(N$4,,-Sens),OFFSET(N$4,,-Sens),Chômés)))),IF(OR(N$4=Tout_JF_P,NOT(NETWORKDAYS.INTL(N$4,N$4,Chômés))),"*",Montant),
"")))))),"")</f>
        <v/>
      </c>
      <c r="O58" s="40" t="str">
        <f t="array" aca="1" ref="O58" ca="1">IFERROR(IF(O$4&lt;$D58,"",
IF(O$4&gt;La_Dernière_Opération,"",
IF(O$4=La_Dernière_Opération,Montant,
IF(O$4=$D58,IF(OR(O$4=Tout_JF_P,NOT(NETWORKDAYS.INTL(O$4,O$4,Chômés))),"*",Montant),
IF(_T_E=O$4,IF(OR(O$4=Tout_JF_P,NOT(NETWORKDAYS.INTL(O$4,O$4,Chômés))),"*",Montant),
IF(AND(OFFSET(O58,,-Sens)&lt;&gt;"",OR(OFFSET(O$4,,-Sens)=Tout_JF_P,NOT(NETWORKDAYS.INTL(OFFSET(O$4,,-Sens),OFFSET(O$4,,-Sens),Chômés)))),IF(OR(O$4=Tout_JF_P,NOT(NETWORKDAYS.INTL(O$4,O$4,Chômés))),"*",Montant),
"")))))),"")</f>
        <v/>
      </c>
      <c r="P58" s="40" t="str">
        <f t="array" aca="1" ref="P58" ca="1">IFERROR(IF(P$4&lt;$D58,"",
IF(P$4&gt;La_Dernière_Opération,"",
IF(P$4=La_Dernière_Opération,Montant,
IF(P$4=$D58,IF(OR(P$4=Tout_JF_P,NOT(NETWORKDAYS.INTL(P$4,P$4,Chômés))),"*",Montant),
IF(_T_E=P$4,IF(OR(P$4=Tout_JF_P,NOT(NETWORKDAYS.INTL(P$4,P$4,Chômés))),"*",Montant),
IF(AND(OFFSET(P58,,-Sens)&lt;&gt;"",OR(OFFSET(P$4,,-Sens)=Tout_JF_P,NOT(NETWORKDAYS.INTL(OFFSET(P$4,,-Sens),OFFSET(P$4,,-Sens),Chômés)))),IF(OR(P$4=Tout_JF_P,NOT(NETWORKDAYS.INTL(P$4,P$4,Chômés))),"*",Montant),
"")))))),"")</f>
        <v/>
      </c>
      <c r="Q58" s="40" t="str">
        <f t="array" aca="1" ref="Q58" ca="1">IFERROR(IF(Q$4&lt;$D58,"",
IF(Q$4&gt;La_Dernière_Opération,"",
IF(Q$4=La_Dernière_Opération,Montant,
IF(Q$4=$D58,IF(OR(Q$4=Tout_JF_P,NOT(NETWORKDAYS.INTL(Q$4,Q$4,Chômés))),"*",Montant),
IF(_T_E=Q$4,IF(OR(Q$4=Tout_JF_P,NOT(NETWORKDAYS.INTL(Q$4,Q$4,Chômés))),"*",Montant),
IF(AND(OFFSET(Q58,,-Sens)&lt;&gt;"",OR(OFFSET(Q$4,,-Sens)=Tout_JF_P,NOT(NETWORKDAYS.INTL(OFFSET(Q$4,,-Sens),OFFSET(Q$4,,-Sens),Chômés)))),IF(OR(Q$4=Tout_JF_P,NOT(NETWORKDAYS.INTL(Q$4,Q$4,Chômés))),"*",Montant),
"")))))),"")</f>
        <v/>
      </c>
      <c r="R58" s="62" t="str">
        <f t="array" aca="1" ref="R58" ca="1">IFERROR(IF(R$4&lt;$D58,"",
IF(R$4&gt;La_Dernière_Opération,"",
IF(R$4=La_Dernière_Opération,Montant,
IF(R$4=$D58,IF(OR(R$4=Tout_JF_P,NOT(NETWORKDAYS.INTL(R$4,R$4,Chômés))),"*",Montant),
IF(_T_E=R$4,IF(OR(R$4=Tout_JF_P,NOT(NETWORKDAYS.INTL(R$4,R$4,Chômés))),"*",Montant),
IF(AND(OFFSET(R58,,-Sens)&lt;&gt;"",OR(OFFSET(R$4,,-Sens)=Tout_JF_P,NOT(NETWORKDAYS.INTL(OFFSET(R$4,,-Sens),OFFSET(R$4,,-Sens),Chômés)))),IF(OR(R$4=Tout_JF_P,NOT(NETWORKDAYS.INTL(R$4,R$4,Chômés))),"*",Montant),
"")))))),"")</f>
        <v/>
      </c>
      <c r="S58" s="62" t="str">
        <f t="array" aca="1" ref="S58" ca="1">IFERROR(IF(S$4&lt;$D58,"",
IF(S$4&gt;La_Dernière_Opération,"",
IF(S$4=La_Dernière_Opération,Montant,
IF(S$4=$D58,IF(OR(S$4=Tout_JF_P,NOT(NETWORKDAYS.INTL(S$4,S$4,Chômés))),"*",Montant),
IF(_T_E=S$4,IF(OR(S$4=Tout_JF_P,NOT(NETWORKDAYS.INTL(S$4,S$4,Chômés))),"*",Montant),
IF(AND(OFFSET(S58,,-Sens)&lt;&gt;"",OR(OFFSET(S$4,,-Sens)=Tout_JF_P,NOT(NETWORKDAYS.INTL(OFFSET(S$4,,-Sens),OFFSET(S$4,,-Sens),Chômés)))),IF(OR(S$4=Tout_JF_P,NOT(NETWORKDAYS.INTL(S$4,S$4,Chômés))),"*",Montant),
"")))))),"")</f>
        <v/>
      </c>
      <c r="T58" s="62" t="str">
        <f t="array" aca="1" ref="T58" ca="1">IFERROR(IF(T$4&lt;$D58,"",
IF(T$4&gt;La_Dernière_Opération,"",
IF(T$4=La_Dernière_Opération,Montant,
IF(T$4=$D58,IF(OR(T$4=Tout_JF_P,NOT(NETWORKDAYS.INTL(T$4,T$4,Chômés))),"*",Montant),
IF(_T_E=T$4,IF(OR(T$4=Tout_JF_P,NOT(NETWORKDAYS.INTL(T$4,T$4,Chômés))),"*",Montant),
IF(AND(OFFSET(T58,,-Sens)&lt;&gt;"",OR(OFFSET(T$4,,-Sens)=Tout_JF_P,NOT(NETWORKDAYS.INTL(OFFSET(T$4,,-Sens),OFFSET(T$4,,-Sens),Chômés)))),IF(OR(T$4=Tout_JF_P,NOT(NETWORKDAYS.INTL(T$4,T$4,Chômés))),"*",Montant),
"")))))),"")</f>
        <v/>
      </c>
      <c r="U58" s="62" t="str">
        <f t="array" aca="1" ref="U58" ca="1">IFERROR(IF(U$4&lt;$D58,"",
IF(U$4&gt;La_Dernière_Opération,"",
IF(U$4=La_Dernière_Opération,Montant,
IF(U$4=$D58,IF(OR(U$4=Tout_JF_P,NOT(NETWORKDAYS.INTL(U$4,U$4,Chômés))),"*",Montant),
IF(_T_E=U$4,IF(OR(U$4=Tout_JF_P,NOT(NETWORKDAYS.INTL(U$4,U$4,Chômés))),"*",Montant),
IF(AND(OFFSET(U58,,-Sens)&lt;&gt;"",OR(OFFSET(U$4,,-Sens)=Tout_JF_P,NOT(NETWORKDAYS.INTL(OFFSET(U$4,,-Sens),OFFSET(U$4,,-Sens),Chômés)))),IF(OR(U$4=Tout_JF_P,NOT(NETWORKDAYS.INTL(U$4,U$4,Chômés))),"*",Montant),
"")))))),"")</f>
        <v/>
      </c>
      <c r="V58" s="62" t="str">
        <f t="array" aca="1" ref="V58" ca="1">IFERROR(IF(V$4&lt;$D58,"",
IF(V$4&gt;La_Dernière_Opération,"",
IF(V$4=La_Dernière_Opération,Montant,
IF(V$4=$D58,IF(OR(V$4=Tout_JF_P,NOT(NETWORKDAYS.INTL(V$4,V$4,Chômés))),"*",Montant),
IF(_T_E=V$4,IF(OR(V$4=Tout_JF_P,NOT(NETWORKDAYS.INTL(V$4,V$4,Chômés))),"*",Montant),
IF(AND(OFFSET(V58,,-Sens)&lt;&gt;"",OR(OFFSET(V$4,,-Sens)=Tout_JF_P,NOT(NETWORKDAYS.INTL(OFFSET(V$4,,-Sens),OFFSET(V$4,,-Sens),Chômés)))),IF(OR(V$4=Tout_JF_P,NOT(NETWORKDAYS.INTL(V$4,V$4,Chômés))),"*",Montant),
"")))))),"")</f>
        <v/>
      </c>
      <c r="W58" s="62" t="str">
        <f t="array" aca="1" ref="W58" ca="1">IFERROR(IF(W$4&lt;$D58,"",
IF(W$4&gt;La_Dernière_Opération,"",
IF(W$4=La_Dernière_Opération,Montant,
IF(W$4=$D58,IF(OR(W$4=Tout_JF_P,NOT(NETWORKDAYS.INTL(W$4,W$4,Chômés))),"*",Montant),
IF(_T_E=W$4,IF(OR(W$4=Tout_JF_P,NOT(NETWORKDAYS.INTL(W$4,W$4,Chômés))),"*",Montant),
IF(AND(OFFSET(W58,,-Sens)&lt;&gt;"",OR(OFFSET(W$4,,-Sens)=Tout_JF_P,NOT(NETWORKDAYS.INTL(OFFSET(W$4,,-Sens),OFFSET(W$4,,-Sens),Chômés)))),IF(OR(W$4=Tout_JF_P,NOT(NETWORKDAYS.INTL(W$4,W$4,Chômés))),"*",Montant),
"")))))),"")</f>
        <v/>
      </c>
      <c r="X58" s="62" t="str">
        <f t="array" aca="1" ref="X58" ca="1">IFERROR(IF(X$4&lt;$D58,"",
IF(X$4&gt;La_Dernière_Opération,"",
IF(X$4=La_Dernière_Opération,Montant,
IF(X$4=$D58,IF(OR(X$4=Tout_JF_P,NOT(NETWORKDAYS.INTL(X$4,X$4,Chômés))),"*",Montant),
IF(_T_E=X$4,IF(OR(X$4=Tout_JF_P,NOT(NETWORKDAYS.INTL(X$4,X$4,Chômés))),"*",Montant),
IF(AND(OFFSET(X58,,-Sens)&lt;&gt;"",OR(OFFSET(X$4,,-Sens)=Tout_JF_P,NOT(NETWORKDAYS.INTL(OFFSET(X$4,,-Sens),OFFSET(X$4,,-Sens),Chômés)))),IF(OR(X$4=Tout_JF_P,NOT(NETWORKDAYS.INTL(X$4,X$4,Chômés))),"*",Montant),
"")))))),"")</f>
        <v/>
      </c>
      <c r="Y58" s="62" t="str">
        <f t="array" aca="1" ref="Y58" ca="1">IFERROR(IF(Y$4&lt;$D58,"",
IF(Y$4&gt;La_Dernière_Opération,"",
IF(Y$4=La_Dernière_Opération,Montant,
IF(Y$4=$D58,IF(OR(Y$4=Tout_JF_P,NOT(NETWORKDAYS.INTL(Y$4,Y$4,Chômés))),"*",Montant),
IF(_T_E=Y$4,IF(OR(Y$4=Tout_JF_P,NOT(NETWORKDAYS.INTL(Y$4,Y$4,Chômés))),"*",Montant),
IF(AND(OFFSET(Y58,,-Sens)&lt;&gt;"",OR(OFFSET(Y$4,,-Sens)=Tout_JF_P,NOT(NETWORKDAYS.INTL(OFFSET(Y$4,,-Sens),OFFSET(Y$4,,-Sens),Chômés)))),IF(OR(Y$4=Tout_JF_P,NOT(NETWORKDAYS.INTL(Y$4,Y$4,Chômés))),"*",Montant),
"")))))),"")</f>
        <v/>
      </c>
      <c r="Z58" s="62" t="str">
        <f t="array" aca="1" ref="Z58" ca="1">IFERROR(IF(Z$4&lt;$D58,"",
IF(Z$4&gt;La_Dernière_Opération,"",
IF(Z$4=La_Dernière_Opération,Montant,
IF(Z$4=$D58,IF(OR(Z$4=Tout_JF_P,NOT(NETWORKDAYS.INTL(Z$4,Z$4,Chômés))),"*",Montant),
IF(_T_E=Z$4,IF(OR(Z$4=Tout_JF_P,NOT(NETWORKDAYS.INTL(Z$4,Z$4,Chômés))),"*",Montant),
IF(AND(OFFSET(Z58,,-Sens)&lt;&gt;"",OR(OFFSET(Z$4,,-Sens)=Tout_JF_P,NOT(NETWORKDAYS.INTL(OFFSET(Z$4,,-Sens),OFFSET(Z$4,,-Sens),Chômés)))),IF(OR(Z$4=Tout_JF_P,NOT(NETWORKDAYS.INTL(Z$4,Z$4,Chômés))),"*",Montant),
"")))))),"")</f>
        <v/>
      </c>
      <c r="AA58" s="62" t="str">
        <f t="array" aca="1" ref="AA58" ca="1">IFERROR(IF(AA$4&lt;$D58,"",
IF(AA$4&gt;La_Dernière_Opération,"",
IF(AA$4=La_Dernière_Opération,Montant,
IF(AA$4=$D58,IF(OR(AA$4=Tout_JF_P,NOT(NETWORKDAYS.INTL(AA$4,AA$4,Chômés))),"*",Montant),
IF(_T_E=AA$4,IF(OR(AA$4=Tout_JF_P,NOT(NETWORKDAYS.INTL(AA$4,AA$4,Chômés))),"*",Montant),
IF(AND(OFFSET(AA58,,-Sens)&lt;&gt;"",OR(OFFSET(AA$4,,-Sens)=Tout_JF_P,NOT(NETWORKDAYS.INTL(OFFSET(AA$4,,-Sens),OFFSET(AA$4,,-Sens),Chômés)))),IF(OR(AA$4=Tout_JF_P,NOT(NETWORKDAYS.INTL(AA$4,AA$4,Chômés))),"*",Montant),
"")))))),"")</f>
        <v/>
      </c>
      <c r="AB58" s="62" t="str">
        <f t="array" aca="1" ref="AB58" ca="1">IFERROR(IF(AB$4&lt;$D58,"",
IF(AB$4&gt;La_Dernière_Opération,"",
IF(AB$4=La_Dernière_Opération,Montant,
IF(AB$4=$D58,IF(OR(AB$4=Tout_JF_P,NOT(NETWORKDAYS.INTL(AB$4,AB$4,Chômés))),"*",Montant),
IF(_T_E=AB$4,IF(OR(AB$4=Tout_JF_P,NOT(NETWORKDAYS.INTL(AB$4,AB$4,Chômés))),"*",Montant),
IF(AND(OFFSET(AB58,,-Sens)&lt;&gt;"",OR(OFFSET(AB$4,,-Sens)=Tout_JF_P,NOT(NETWORKDAYS.INTL(OFFSET(AB$4,,-Sens),OFFSET(AB$4,,-Sens),Chômés)))),IF(OR(AB$4=Tout_JF_P,NOT(NETWORKDAYS.INTL(AB$4,AB$4,Chômés))),"*",Montant),
"")))))),"")</f>
        <v/>
      </c>
      <c r="AC58" s="62" t="str">
        <f t="array" aca="1" ref="AC58" ca="1">IFERROR(IF(AC$4&lt;$D58,"",
IF(AC$4&gt;La_Dernière_Opération,"",
IF(AC$4=La_Dernière_Opération,Montant,
IF(AC$4=$D58,IF(OR(AC$4=Tout_JF_P,NOT(NETWORKDAYS.INTL(AC$4,AC$4,Chômés))),"*",Montant),
IF(_T_E=AC$4,IF(OR(AC$4=Tout_JF_P,NOT(NETWORKDAYS.INTL(AC$4,AC$4,Chômés))),"*",Montant),
IF(AND(OFFSET(AC58,,-Sens)&lt;&gt;"",OR(OFFSET(AC$4,,-Sens)=Tout_JF_P,NOT(NETWORKDAYS.INTL(OFFSET(AC$4,,-Sens),OFFSET(AC$4,,-Sens),Chômés)))),IF(OR(AC$4=Tout_JF_P,NOT(NETWORKDAYS.INTL(AC$4,AC$4,Chômés))),"*",Montant),
"")))))),"")</f>
        <v/>
      </c>
      <c r="AD58" s="62" t="str">
        <f t="array" aca="1" ref="AD58" ca="1">IFERROR(IF(AD$4&lt;$D58,"",
IF(AD$4&gt;La_Dernière_Opération,"",
IF(AD$4=La_Dernière_Opération,Montant,
IF(AD$4=$D58,IF(OR(AD$4=Tout_JF_P,NOT(NETWORKDAYS.INTL(AD$4,AD$4,Chômés))),"*",Montant),
IF(_T_E=AD$4,IF(OR(AD$4=Tout_JF_P,NOT(NETWORKDAYS.INTL(AD$4,AD$4,Chômés))),"*",Montant),
IF(AND(OFFSET(AD58,,-Sens)&lt;&gt;"",OR(OFFSET(AD$4,,-Sens)=Tout_JF_P,NOT(NETWORKDAYS.INTL(OFFSET(AD$4,,-Sens),OFFSET(AD$4,,-Sens),Chômés)))),IF(OR(AD$4=Tout_JF_P,NOT(NETWORKDAYS.INTL(AD$4,AD$4,Chômés))),"*",Montant),
"")))))),"")</f>
        <v/>
      </c>
      <c r="AE58" s="62" t="str">
        <f t="array" aca="1" ref="AE58" ca="1">IFERROR(IF(AE$4&lt;$D58,"",
IF(AE$4&gt;La_Dernière_Opération,"",
IF(AE$4=La_Dernière_Opération,Montant,
IF(AE$4=$D58,IF(OR(AE$4=Tout_JF_P,NOT(NETWORKDAYS.INTL(AE$4,AE$4,Chômés))),"*",Montant),
IF(_T_E=AE$4,IF(OR(AE$4=Tout_JF_P,NOT(NETWORKDAYS.INTL(AE$4,AE$4,Chômés))),"*",Montant),
IF(AND(OFFSET(AE58,,-Sens)&lt;&gt;"",OR(OFFSET(AE$4,,-Sens)=Tout_JF_P,NOT(NETWORKDAYS.INTL(OFFSET(AE$4,,-Sens),OFFSET(AE$4,,-Sens),Chômés)))),IF(OR(AE$4=Tout_JF_P,NOT(NETWORKDAYS.INTL(AE$4,AE$4,Chômés))),"*",Montant),
"")))))),"")</f>
        <v/>
      </c>
      <c r="AF58" s="62" t="str">
        <f t="array" aca="1" ref="AF58" ca="1">IFERROR(IF(AF$4&lt;$D58,"",
IF(AF$4&gt;La_Dernière_Opération,"",
IF(AF$4=La_Dernière_Opération,Montant,
IF(AF$4=$D58,IF(OR(AF$4=Tout_JF_P,NOT(NETWORKDAYS.INTL(AF$4,AF$4,Chômés))),"*",Montant),
IF(_T_E=AF$4,IF(OR(AF$4=Tout_JF_P,NOT(NETWORKDAYS.INTL(AF$4,AF$4,Chômés))),"*",Montant),
IF(AND(OFFSET(AF58,,-Sens)&lt;&gt;"",OR(OFFSET(AF$4,,-Sens)=Tout_JF_P,NOT(NETWORKDAYS.INTL(OFFSET(AF$4,,-Sens),OFFSET(AF$4,,-Sens),Chômés)))),IF(OR(AF$4=Tout_JF_P,NOT(NETWORKDAYS.INTL(AF$4,AF$4,Chômés))),"*",Montant),
"")))))),"")</f>
        <v/>
      </c>
      <c r="AG58" s="62" t="str">
        <f t="array" aca="1" ref="AG58" ca="1">IFERROR(IF(AG$4&lt;$D58,"",
IF(AG$4&gt;La_Dernière_Opération,"",
IF(AG$4=La_Dernière_Opération,Montant,
IF(AG$4=$D58,IF(OR(AG$4=Tout_JF_P,NOT(NETWORKDAYS.INTL(AG$4,AG$4,Chômés))),"*",Montant),
IF(_T_E=AG$4,IF(OR(AG$4=Tout_JF_P,NOT(NETWORKDAYS.INTL(AG$4,AG$4,Chômés))),"*",Montant),
IF(AND(OFFSET(AG58,,-Sens)&lt;&gt;"",OR(OFFSET(AG$4,,-Sens)=Tout_JF_P,NOT(NETWORKDAYS.INTL(OFFSET(AG$4,,-Sens),OFFSET(AG$4,,-Sens),Chômés)))),IF(OR(AG$4=Tout_JF_P,NOT(NETWORKDAYS.INTL(AG$4,AG$4,Chômés))),"*",Montant),
"")))))),"")</f>
        <v/>
      </c>
      <c r="AH58" s="62" t="str">
        <f t="array" aca="1" ref="AH58" ca="1">IFERROR(IF(AH$4&lt;$D58,"",
IF(AH$4&gt;La_Dernière_Opération,"",
IF(AH$4=La_Dernière_Opération,Montant,
IF(AH$4=$D58,IF(OR(AH$4=Tout_JF_P,NOT(NETWORKDAYS.INTL(AH$4,AH$4,Chômés))),"*",Montant),
IF(_T_E=AH$4,IF(OR(AH$4=Tout_JF_P,NOT(NETWORKDAYS.INTL(AH$4,AH$4,Chômés))),"*",Montant),
IF(AND(OFFSET(AH58,,-Sens)&lt;&gt;"",OR(OFFSET(AH$4,,-Sens)=Tout_JF_P,NOT(NETWORKDAYS.INTL(OFFSET(AH$4,,-Sens),OFFSET(AH$4,,-Sens),Chômés)))),IF(OR(AH$4=Tout_JF_P,NOT(NETWORKDAYS.INTL(AH$4,AH$4,Chômés))),"*",Montant),
"")))))),"")</f>
        <v/>
      </c>
      <c r="AI58" s="62" t="str">
        <f t="array" aca="1" ref="AI58" ca="1">IFERROR(IF(AI$4&lt;$D58,"",
IF(AI$4&gt;La_Dernière_Opération,"",
IF(AI$4=La_Dernière_Opération,Montant,
IF(AI$4=$D58,IF(OR(AI$4=Tout_JF_P,NOT(NETWORKDAYS.INTL(AI$4,AI$4,Chômés))),"*",Montant),
IF(_T_E=AI$4,IF(OR(AI$4=Tout_JF_P,NOT(NETWORKDAYS.INTL(AI$4,AI$4,Chômés))),"*",Montant),
IF(AND(OFFSET(AI58,,-Sens)&lt;&gt;"",OR(OFFSET(AI$4,,-Sens)=Tout_JF_P,NOT(NETWORKDAYS.INTL(OFFSET(AI$4,,-Sens),OFFSET(AI$4,,-Sens),Chômés)))),IF(OR(AI$4=Tout_JF_P,NOT(NETWORKDAYS.INTL(AI$4,AI$4,Chômés))),"*",Montant),
"")))))),"")</f>
        <v/>
      </c>
      <c r="AJ58" s="62" t="str">
        <f t="array" aca="1" ref="AJ58" ca="1">IFERROR(IF(AJ$4&lt;$D58,"",
IF(AJ$4&gt;La_Dernière_Opération,"",
IF(AJ$4=La_Dernière_Opération,Montant,
IF(AJ$4=$D58,IF(OR(AJ$4=Tout_JF_P,NOT(NETWORKDAYS.INTL(AJ$4,AJ$4,Chômés))),"*",Montant),
IF(_T_E=AJ$4,IF(OR(AJ$4=Tout_JF_P,NOT(NETWORKDAYS.INTL(AJ$4,AJ$4,Chômés))),"*",Montant),
IF(AND(OFFSET(AJ58,,-Sens)&lt;&gt;"",OR(OFFSET(AJ$4,,-Sens)=Tout_JF_P,NOT(NETWORKDAYS.INTL(OFFSET(AJ$4,,-Sens),OFFSET(AJ$4,,-Sens),Chômés)))),IF(OR(AJ$4=Tout_JF_P,NOT(NETWORKDAYS.INTL(AJ$4,AJ$4,Chômés))),"*",Montant),
"")))))),"")</f>
        <v/>
      </c>
      <c r="AK58" s="62" t="str">
        <f t="array" aca="1" ref="AK58" ca="1">IFERROR(IF(AK$4&lt;$D58,"",
IF(AK$4&gt;La_Dernière_Opération,"",
IF(AK$4=La_Dernière_Opération,Montant,
IF(AK$4=$D58,IF(OR(AK$4=Tout_JF_P,NOT(NETWORKDAYS.INTL(AK$4,AK$4,Chômés))),"*",Montant),
IF(_T_E=AK$4,IF(OR(AK$4=Tout_JF_P,NOT(NETWORKDAYS.INTL(AK$4,AK$4,Chômés))),"*",Montant),
IF(AND(OFFSET(AK58,,-Sens)&lt;&gt;"",OR(OFFSET(AK$4,,-Sens)=Tout_JF_P,NOT(NETWORKDAYS.INTL(OFFSET(AK$4,,-Sens),OFFSET(AK$4,,-Sens),Chômés)))),IF(OR(AK$4=Tout_JF_P,NOT(NETWORKDAYS.INTL(AK$4,AK$4,Chômés))),"*",Montant),
"")))))),"")</f>
        <v/>
      </c>
      <c r="AL58" s="62" t="str">
        <f t="array" aca="1" ref="AL58" ca="1">IFERROR(IF(AL$4&lt;$D58,"",
IF(AL$4&gt;La_Dernière_Opération,"",
IF(AL$4=La_Dernière_Opération,Montant,
IF(AL$4=$D58,IF(OR(AL$4=Tout_JF_P,NOT(NETWORKDAYS.INTL(AL$4,AL$4,Chômés))),"*",Montant),
IF(_T_E=AL$4,IF(OR(AL$4=Tout_JF_P,NOT(NETWORKDAYS.INTL(AL$4,AL$4,Chômés))),"*",Montant),
IF(AND(OFFSET(AL58,,-Sens)&lt;&gt;"",OR(OFFSET(AL$4,,-Sens)=Tout_JF_P,NOT(NETWORKDAYS.INTL(OFFSET(AL$4,,-Sens),OFFSET(AL$4,,-Sens),Chômés)))),IF(OR(AL$4=Tout_JF_P,NOT(NETWORKDAYS.INTL(AL$4,AL$4,Chômés))),"*",Montant),
"")))))),"")</f>
        <v/>
      </c>
      <c r="AM58" s="62" t="str">
        <f t="array" aca="1" ref="AM58" ca="1">IFERROR(IF(AM$4&lt;$D58,"",
IF(AM$4&gt;La_Dernière_Opération,"",
IF(AM$4=La_Dernière_Opération,Montant,
IF(AM$4=$D58,IF(OR(AM$4=Tout_JF_P,NOT(NETWORKDAYS.INTL(AM$4,AM$4,Chômés))),"*",Montant),
IF(_T_E=AM$4,IF(OR(AM$4=Tout_JF_P,NOT(NETWORKDAYS.INTL(AM$4,AM$4,Chômés))),"*",Montant),
IF(AND(OFFSET(AM58,,-Sens)&lt;&gt;"",OR(OFFSET(AM$4,,-Sens)=Tout_JF_P,NOT(NETWORKDAYS.INTL(OFFSET(AM$4,,-Sens),OFFSET(AM$4,,-Sens),Chômés)))),IF(OR(AM$4=Tout_JF_P,NOT(NETWORKDAYS.INTL(AM$4,AM$4,Chômés))),"*",Montant),
"")))))),"")</f>
        <v/>
      </c>
      <c r="AN58" s="62" t="str">
        <f t="array" aca="1" ref="AN58" ca="1">IFERROR(IF(AN$4&lt;$D58,"",
IF(AN$4&gt;La_Dernière_Opération,"",
IF(AN$4=La_Dernière_Opération,Montant,
IF(AN$4=$D58,IF(OR(AN$4=Tout_JF_P,NOT(NETWORKDAYS.INTL(AN$4,AN$4,Chômés))),"*",Montant),
IF(_T_E=AN$4,IF(OR(AN$4=Tout_JF_P,NOT(NETWORKDAYS.INTL(AN$4,AN$4,Chômés))),"*",Montant),
IF(AND(OFFSET(AN58,,-Sens)&lt;&gt;"",OR(OFFSET(AN$4,,-Sens)=Tout_JF_P,NOT(NETWORKDAYS.INTL(OFFSET(AN$4,,-Sens),OFFSET(AN$4,,-Sens),Chômés)))),IF(OR(AN$4=Tout_JF_P,NOT(NETWORKDAYS.INTL(AN$4,AN$4,Chômés))),"*",Montant),
"")))))),"")</f>
        <v/>
      </c>
      <c r="AO58" s="62" t="str">
        <f t="array" aca="1" ref="AO58" ca="1">IFERROR(IF(AO$4&lt;$D58,"",
IF(AO$4&gt;La_Dernière_Opération,"",
IF(AO$4=La_Dernière_Opération,Montant,
IF(AO$4=$D58,IF(OR(AO$4=Tout_JF_P,NOT(NETWORKDAYS.INTL(AO$4,AO$4,Chômés))),"*",Montant),
IF(_T_E=AO$4,IF(OR(AO$4=Tout_JF_P,NOT(NETWORKDAYS.INTL(AO$4,AO$4,Chômés))),"*",Montant),
IF(AND(OFFSET(AO58,,-Sens)&lt;&gt;"",OR(OFFSET(AO$4,,-Sens)=Tout_JF_P,NOT(NETWORKDAYS.INTL(OFFSET(AO$4,,-Sens),OFFSET(AO$4,,-Sens),Chômés)))),IF(OR(AO$4=Tout_JF_P,NOT(NETWORKDAYS.INTL(AO$4,AO$4,Chômés))),"*",Montant),
"")))))),"")</f>
        <v/>
      </c>
      <c r="AP58" s="62" t="str">
        <f t="array" aca="1" ref="AP58" ca="1">IFERROR(IF(AP$4&lt;$D58,"",
IF(AP$4&gt;La_Dernière_Opération,"",
IF(AP$4=La_Dernière_Opération,Montant,
IF(AP$4=$D58,IF(OR(AP$4=Tout_JF_P,NOT(NETWORKDAYS.INTL(AP$4,AP$4,Chômés))),"*",Montant),
IF(_T_E=AP$4,IF(OR(AP$4=Tout_JF_P,NOT(NETWORKDAYS.INTL(AP$4,AP$4,Chômés))),"*",Montant),
IF(AND(OFFSET(AP58,,-Sens)&lt;&gt;"",OR(OFFSET(AP$4,,-Sens)=Tout_JF_P,NOT(NETWORKDAYS.INTL(OFFSET(AP$4,,-Sens),OFFSET(AP$4,,-Sens),Chômés)))),IF(OR(AP$4=Tout_JF_P,NOT(NETWORKDAYS.INTL(AP$4,AP$4,Chômés))),"*",Montant),
"")))))),"")</f>
        <v/>
      </c>
      <c r="AQ58" s="62" t="str">
        <f t="array" aca="1" ref="AQ58" ca="1">IFERROR(IF(AQ$4&lt;$D58,"",
IF(AQ$4&gt;La_Dernière_Opération,"",
IF(AQ$4=La_Dernière_Opération,Montant,
IF(AQ$4=$D58,IF(OR(AQ$4=Tout_JF_P,NOT(NETWORKDAYS.INTL(AQ$4,AQ$4,Chômés))),"*",Montant),
IF(_T_E=AQ$4,IF(OR(AQ$4=Tout_JF_P,NOT(NETWORKDAYS.INTL(AQ$4,AQ$4,Chômés))),"*",Montant),
IF(AND(OFFSET(AQ58,,-Sens)&lt;&gt;"",OR(OFFSET(AQ$4,,-Sens)=Tout_JF_P,NOT(NETWORKDAYS.INTL(OFFSET(AQ$4,,-Sens),OFFSET(AQ$4,,-Sens),Chômés)))),IF(OR(AQ$4=Tout_JF_P,NOT(NETWORKDAYS.INTL(AQ$4,AQ$4,Chômés))),"*",Montant),
"")))))),"")</f>
        <v/>
      </c>
      <c r="AR58" s="62" t="str">
        <f t="array" aca="1" ref="AR58" ca="1">IFERROR(IF(AR$4&lt;$D58,"",
IF(AR$4&gt;La_Dernière_Opération,"",
IF(AR$4=La_Dernière_Opération,Montant,
IF(AR$4=$D58,IF(OR(AR$4=Tout_JF_P,NOT(NETWORKDAYS.INTL(AR$4,AR$4,Chômés))),"*",Montant),
IF(_T_E=AR$4,IF(OR(AR$4=Tout_JF_P,NOT(NETWORKDAYS.INTL(AR$4,AR$4,Chômés))),"*",Montant),
IF(AND(OFFSET(AR58,,-Sens)&lt;&gt;"",OR(OFFSET(AR$4,,-Sens)=Tout_JF_P,NOT(NETWORKDAYS.INTL(OFFSET(AR$4,,-Sens),OFFSET(AR$4,,-Sens),Chômés)))),IF(OR(AR$4=Tout_JF_P,NOT(NETWORKDAYS.INTL(AR$4,AR$4,Chômés))),"*",Montant),
"")))))),"")</f>
        <v/>
      </c>
      <c r="AS58" s="62" t="str">
        <f t="array" aca="1" ref="AS58" ca="1">IFERROR(IF(AS$4&lt;$D58,"",
IF(AS$4&gt;La_Dernière_Opération,"",
IF(AS$4=La_Dernière_Opération,Montant,
IF(AS$4=$D58,IF(OR(AS$4=Tout_JF_P,NOT(NETWORKDAYS.INTL(AS$4,AS$4,Chômés))),"*",Montant),
IF(_T_E=AS$4,IF(OR(AS$4=Tout_JF_P,NOT(NETWORKDAYS.INTL(AS$4,AS$4,Chômés))),"*",Montant),
IF(AND(OFFSET(AS58,,-Sens)&lt;&gt;"",OR(OFFSET(AS$4,,-Sens)=Tout_JF_P,NOT(NETWORKDAYS.INTL(OFFSET(AS$4,,-Sens),OFFSET(AS$4,,-Sens),Chômés)))),IF(OR(AS$4=Tout_JF_P,NOT(NETWORKDAYS.INTL(AS$4,AS$4,Chômés))),"*",Montant),
"")))))),"")</f>
        <v/>
      </c>
      <c r="AT58" s="62" t="str">
        <f t="array" aca="1" ref="AT58" ca="1">IFERROR(IF(AT$4&lt;$D58,"",
IF(AT$4&gt;La_Dernière_Opération,"",
IF(AT$4=La_Dernière_Opération,Montant,
IF(AT$4=$D58,IF(OR(AT$4=Tout_JF_P,NOT(NETWORKDAYS.INTL(AT$4,AT$4,Chômés))),"*",Montant),
IF(_T_E=AT$4,IF(OR(AT$4=Tout_JF_P,NOT(NETWORKDAYS.INTL(AT$4,AT$4,Chômés))),"*",Montant),
IF(AND(OFFSET(AT58,,-Sens)&lt;&gt;"",OR(OFFSET(AT$4,,-Sens)=Tout_JF_P,NOT(NETWORKDAYS.INTL(OFFSET(AT$4,,-Sens),OFFSET(AT$4,,-Sens),Chômés)))),IF(OR(AT$4=Tout_JF_P,NOT(NETWORKDAYS.INTL(AT$4,AT$4,Chômés))),"*",Montant),
"")))))),"")</f>
        <v/>
      </c>
      <c r="AU58" s="62" t="str">
        <f t="array" aca="1" ref="AU58" ca="1">IFERROR(IF(AU$4&lt;$D58,"",
IF(AU$4&gt;La_Dernière_Opération,"",
IF(AU$4=La_Dernière_Opération,Montant,
IF(AU$4=$D58,IF(OR(AU$4=Tout_JF_P,NOT(NETWORKDAYS.INTL(AU$4,AU$4,Chômés))),"*",Montant),
IF(_T_E=AU$4,IF(OR(AU$4=Tout_JF_P,NOT(NETWORKDAYS.INTL(AU$4,AU$4,Chômés))),"*",Montant),
IF(AND(OFFSET(AU58,,-Sens)&lt;&gt;"",OR(OFFSET(AU$4,,-Sens)=Tout_JF_P,NOT(NETWORKDAYS.INTL(OFFSET(AU$4,,-Sens),OFFSET(AU$4,,-Sens),Chômés)))),IF(OR(AU$4=Tout_JF_P,NOT(NETWORKDAYS.INTL(AU$4,AU$4,Chômés))),"*",Montant),
"")))))),"")</f>
        <v/>
      </c>
      <c r="AV58" s="62" t="str">
        <f t="array" aca="1" ref="AV58" ca="1">IFERROR(IF(AV$4&lt;$D58,"",
IF(AV$4&gt;La_Dernière_Opération,"",
IF(AV$4=La_Dernière_Opération,Montant,
IF(AV$4=$D58,IF(OR(AV$4=Tout_JF_P,NOT(NETWORKDAYS.INTL(AV$4,AV$4,Chômés))),"*",Montant),
IF(_T_E=AV$4,IF(OR(AV$4=Tout_JF_P,NOT(NETWORKDAYS.INTL(AV$4,AV$4,Chômés))),"*",Montant),
IF(AND(OFFSET(AV58,,-Sens)&lt;&gt;"",OR(OFFSET(AV$4,,-Sens)=Tout_JF_P,NOT(NETWORKDAYS.INTL(OFFSET(AV$4,,-Sens),OFFSET(AV$4,,-Sens),Chômés)))),IF(OR(AV$4=Tout_JF_P,NOT(NETWORKDAYS.INTL(AV$4,AV$4,Chômés))),"*",Montant),
"")))))),"")</f>
        <v/>
      </c>
      <c r="AW58" s="62" t="str">
        <f t="array" aca="1" ref="AW58" ca="1">IFERROR(IF(AW$4&lt;$D58,"",
IF(AW$4&gt;La_Dernière_Opération,"",
IF(AW$4=La_Dernière_Opération,Montant,
IF(AW$4=$D58,IF(OR(AW$4=Tout_JF_P,NOT(NETWORKDAYS.INTL(AW$4,AW$4,Chômés))),"*",Montant),
IF(_T_E=AW$4,IF(OR(AW$4=Tout_JF_P,NOT(NETWORKDAYS.INTL(AW$4,AW$4,Chômés))),"*",Montant),
IF(AND(OFFSET(AW58,,-Sens)&lt;&gt;"",OR(OFFSET(AW$4,,-Sens)=Tout_JF_P,NOT(NETWORKDAYS.INTL(OFFSET(AW$4,,-Sens),OFFSET(AW$4,,-Sens),Chômés)))),IF(OR(AW$4=Tout_JF_P,NOT(NETWORKDAYS.INTL(AW$4,AW$4,Chômés))),"*",Montant),
"")))))),"")</f>
        <v/>
      </c>
      <c r="AX58" s="62" t="str">
        <f t="array" aca="1" ref="AX58" ca="1">IFERROR(IF(AX$4&lt;$D58,"",
IF(AX$4&gt;La_Dernière_Opération,"",
IF(AX$4=La_Dernière_Opération,Montant,
IF(AX$4=$D58,IF(OR(AX$4=Tout_JF_P,NOT(NETWORKDAYS.INTL(AX$4,AX$4,Chômés))),"*",Montant),
IF(_T_E=AX$4,IF(OR(AX$4=Tout_JF_P,NOT(NETWORKDAYS.INTL(AX$4,AX$4,Chômés))),"*",Montant),
IF(AND(OFFSET(AX58,,-Sens)&lt;&gt;"",OR(OFFSET(AX$4,,-Sens)=Tout_JF_P,NOT(NETWORKDAYS.INTL(OFFSET(AX$4,,-Sens),OFFSET(AX$4,,-Sens),Chômés)))),IF(OR(AX$4=Tout_JF_P,NOT(NETWORKDAYS.INTL(AX$4,AX$4,Chômés))),"*",Montant),
"")))))),"")</f>
        <v/>
      </c>
    </row>
  </sheetData>
  <sheetProtection algorithmName="SHA-512" hashValue="+UOFhSktO0iJi3ZsvS9ZWSDtQRWX3F/duLPkFNS11vzud+3SxGqsr/W5uIBtbeLx6mLZOsA/Oz74bbQwhFajcg==" saltValue="ZcTdQh6v3o34oE6pG09sng==" spinCount="100000" sheet="1" objects="1" scenarios="1"/>
  <mergeCells count="2">
    <mergeCell ref="A1:I1"/>
    <mergeCell ref="A2:I2"/>
  </mergeCells>
  <conditionalFormatting sqref="S1:AX1">
    <cfRule type="expression" dxfId="24" priority="17">
      <formula>AND(MONTH(S4)&lt;&gt;MONTH(R4))</formula>
    </cfRule>
    <cfRule type="expression" dxfId="23" priority="18">
      <formula>AND(ISEVEN(MONTH(S4)))</formula>
    </cfRule>
  </conditionalFormatting>
  <conditionalFormatting sqref="S2:AX2">
    <cfRule type="expression" dxfId="22" priority="16">
      <formula>AND(WEEKNUM(S4,T_SE)&lt;&gt;WEEKNUM(R4,T_SE))</formula>
    </cfRule>
    <cfRule type="expression" dxfId="21" priority="19">
      <formula>AND(ISEVEN(WEEKNUM(S4,T_SE)))</formula>
    </cfRule>
  </conditionalFormatting>
  <conditionalFormatting sqref="R2">
    <cfRule type="expression" dxfId="20" priority="14">
      <formula>AND(ISEVEN(WEEKNUM(R4,T_SE)))</formula>
    </cfRule>
  </conditionalFormatting>
  <conditionalFormatting sqref="R1">
    <cfRule type="expression" dxfId="19" priority="13">
      <formula>AND(ISEVEN(MONTH(R4)))</formula>
    </cfRule>
  </conditionalFormatting>
  <conditionalFormatting sqref="R3:AX4 R6:AX58">
    <cfRule type="expression" dxfId="18" priority="21">
      <formula>OR(R$4=Ponts)</formula>
    </cfRule>
    <cfRule type="expression" dxfId="17" priority="22">
      <formula>OR(R$4=Fériés)</formula>
    </cfRule>
    <cfRule type="expression" dxfId="16" priority="23">
      <formula>NOT(NETWORKDAYS.INTL(R$4,R$4,Chômés))</formula>
    </cfRule>
  </conditionalFormatting>
  <conditionalFormatting sqref="R3:AX4">
    <cfRule type="expression" dxfId="15" priority="15">
      <formula>OR(ROW($Q3)=4,ROW($Q3)=3)</formula>
    </cfRule>
    <cfRule type="expression" dxfId="14" priority="20">
      <formula>AND(R$4=TODAY())</formula>
    </cfRule>
  </conditionalFormatting>
  <conditionalFormatting sqref="R6:AX58">
    <cfRule type="expression" dxfId="13" priority="9">
      <formula>AND(R6=0,ISNUMBER(R6))</formula>
    </cfRule>
    <cfRule type="expression" dxfId="12" priority="10">
      <formula>AND(R6&gt;0,ISNUMBER(R6))</formula>
    </cfRule>
    <cfRule type="expression" dxfId="11" priority="11">
      <formula>AND(R6&lt;0,ISNUMBER(R6))</formula>
    </cfRule>
    <cfRule type="expression" dxfId="10" priority="12">
      <formula>AND(NOT(ISNUMBER(R6)),R6&lt;&gt;"",R6&lt;&gt;"*")</formula>
    </cfRule>
  </conditionalFormatting>
  <conditionalFormatting sqref="C6:C58">
    <cfRule type="expression" dxfId="9" priority="8">
      <formula>OR(NOT(ISNUMBER($B6)))</formula>
    </cfRule>
  </conditionalFormatting>
  <conditionalFormatting sqref="H6:I58">
    <cfRule type="expression" dxfId="8" priority="5">
      <formula>AND($H6="Opération")</formula>
    </cfRule>
    <cfRule type="expression" dxfId="7" priority="6">
      <formula>AND($H6="Erreur de")</formula>
    </cfRule>
  </conditionalFormatting>
  <conditionalFormatting sqref="H6:I58">
    <cfRule type="expression" dxfId="6" priority="7">
      <formula>OR($D6=Fériés,$D6=Ponts,NOT(NETWORKDAYS.INTL($D6,$D6,Chômés)))</formula>
    </cfRule>
  </conditionalFormatting>
  <conditionalFormatting sqref="A6:A58">
    <cfRule type="expression" dxfId="5" priority="4">
      <formula>AND($H6=TODAY())</formula>
    </cfRule>
  </conditionalFormatting>
  <conditionalFormatting sqref="E6:E58">
    <cfRule type="expression" dxfId="4" priority="3">
      <formula>AND($F6&lt;&gt;"",$E6="")</formula>
    </cfRule>
  </conditionalFormatting>
  <conditionalFormatting sqref="D6:D58">
    <cfRule type="expression" dxfId="3" priority="2">
      <formula>AND(NOT(ISNUMBER($D6)))</formula>
    </cfRule>
  </conditionalFormatting>
  <conditionalFormatting sqref="D6:D58">
    <cfRule type="expression" dxfId="2" priority="1">
      <formula>OR($D6=Fériés,$D6=Ponts,NOT(NETWORKDAYS.INTL($D6,$D6,Chômés)))</formula>
    </cfRule>
  </conditionalFormatting>
  <dataValidations count="3">
    <dataValidation type="list" allowBlank="1" showInputMessage="1" showErrorMessage="1" sqref="G6:G58">
      <formula1>"Avancer,Reculer"</formula1>
    </dataValidation>
    <dataValidation type="list" allowBlank="1" showInputMessage="1" showErrorMessage="1" sqref="C6:C58">
      <formula1>"Crédit,Débit"</formula1>
    </dataValidation>
    <dataValidation type="list" allowBlank="1" showInputMessage="1" showErrorMessage="1" sqref="E6:E58">
      <formula1>Liste_Fréquences</formula1>
    </dataValidation>
  </dataValidations>
  <pageMargins left="0.7" right="0.7" top="0.75" bottom="0.75" header="0.3" footer="0.3"/>
  <pageSetup paperSize="9" scale="27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AU38"/>
  <sheetViews>
    <sheetView tabSelected="1" topLeftCell="S1" workbookViewId="0">
      <selection sqref="A1:XFD1048576"/>
    </sheetView>
  </sheetViews>
  <sheetFormatPr baseColWidth="10" defaultRowHeight="15" x14ac:dyDescent="0.25"/>
  <cols>
    <col min="1" max="16384" width="11.42578125" style="5"/>
  </cols>
  <sheetData>
    <row r="4" spans="1:47" ht="15.75" thickBot="1" x14ac:dyDescent="0.3"/>
    <row r="5" spans="1:47" ht="15.75" thickTop="1" x14ac:dyDescent="0.25">
      <c r="A5" s="5" t="s">
        <v>176</v>
      </c>
      <c r="R5" s="104">
        <v>1</v>
      </c>
      <c r="S5" s="105">
        <v>2</v>
      </c>
      <c r="T5" s="105">
        <v>3</v>
      </c>
      <c r="U5" s="105">
        <v>4</v>
      </c>
      <c r="V5" s="105">
        <v>5</v>
      </c>
      <c r="W5" s="105">
        <v>6</v>
      </c>
      <c r="X5" s="105">
        <v>7</v>
      </c>
      <c r="Y5" s="105">
        <v>8</v>
      </c>
      <c r="Z5" s="105">
        <v>9</v>
      </c>
      <c r="AA5" s="105">
        <v>10</v>
      </c>
      <c r="AB5" s="105">
        <v>11</v>
      </c>
      <c r="AC5" s="105">
        <v>12</v>
      </c>
      <c r="AD5" s="105">
        <v>13</v>
      </c>
      <c r="AE5" s="105">
        <v>14</v>
      </c>
      <c r="AF5" s="105">
        <v>15</v>
      </c>
      <c r="AG5" s="105">
        <v>16</v>
      </c>
      <c r="AH5" s="105">
        <v>17</v>
      </c>
      <c r="AI5" s="105">
        <v>18</v>
      </c>
      <c r="AJ5" s="105">
        <v>19</v>
      </c>
      <c r="AK5" s="105">
        <v>20</v>
      </c>
      <c r="AL5" s="105">
        <v>21</v>
      </c>
      <c r="AM5" s="105">
        <v>22</v>
      </c>
      <c r="AN5" s="105">
        <v>23</v>
      </c>
      <c r="AO5" s="105">
        <v>24</v>
      </c>
      <c r="AP5" s="105">
        <v>25</v>
      </c>
      <c r="AQ5" s="105">
        <v>26</v>
      </c>
      <c r="AR5" s="105">
        <v>27</v>
      </c>
      <c r="AS5" s="105">
        <v>28</v>
      </c>
      <c r="AT5" s="105">
        <v>29</v>
      </c>
      <c r="AU5" s="106">
        <v>30</v>
      </c>
    </row>
    <row r="6" spans="1:47" x14ac:dyDescent="0.25">
      <c r="A6" s="5" t="s">
        <v>176</v>
      </c>
      <c r="R6" s="107"/>
      <c r="S6" s="108"/>
      <c r="T6" s="108"/>
      <c r="U6" s="108"/>
      <c r="V6" s="108"/>
      <c r="W6" s="108"/>
      <c r="X6" s="108"/>
      <c r="Y6" s="108"/>
      <c r="Z6" s="108" t="s">
        <v>166</v>
      </c>
      <c r="AA6" s="108"/>
      <c r="AB6" s="108"/>
      <c r="AC6" s="108"/>
      <c r="AD6" s="108"/>
      <c r="AE6" s="108"/>
      <c r="AF6" s="108"/>
      <c r="AG6" s="108"/>
      <c r="AH6" s="109"/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109"/>
      <c r="AT6" s="109"/>
      <c r="AU6" s="110"/>
    </row>
    <row r="7" spans="1:47" x14ac:dyDescent="0.25">
      <c r="A7" s="5" t="s">
        <v>176</v>
      </c>
      <c r="R7" s="111"/>
      <c r="S7" s="108"/>
      <c r="T7" s="108"/>
      <c r="U7" s="108" t="s">
        <v>166</v>
      </c>
      <c r="V7" s="108"/>
      <c r="W7" s="108"/>
      <c r="X7" s="108"/>
      <c r="Y7" s="108"/>
      <c r="Z7" s="108"/>
      <c r="AA7" s="108"/>
      <c r="AB7" s="108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10"/>
    </row>
    <row r="8" spans="1:47" x14ac:dyDescent="0.25">
      <c r="A8" s="5" t="s">
        <v>176</v>
      </c>
      <c r="R8" s="107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10"/>
    </row>
    <row r="9" spans="1:47" x14ac:dyDescent="0.25">
      <c r="A9" s="5" t="s">
        <v>176</v>
      </c>
      <c r="R9" s="111"/>
      <c r="S9" s="108"/>
      <c r="T9" s="108"/>
      <c r="U9" s="108"/>
      <c r="V9" s="108"/>
      <c r="W9" s="108"/>
      <c r="X9" s="108" t="s">
        <v>166</v>
      </c>
      <c r="Y9" s="108"/>
      <c r="Z9" s="108"/>
      <c r="AA9" s="108"/>
      <c r="AB9" s="108"/>
      <c r="AC9" s="108"/>
      <c r="AD9" s="108"/>
      <c r="AE9" s="108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10"/>
    </row>
    <row r="10" spans="1:47" x14ac:dyDescent="0.25">
      <c r="A10" s="5" t="s">
        <v>176</v>
      </c>
      <c r="R10" s="107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10"/>
    </row>
    <row r="11" spans="1:47" x14ac:dyDescent="0.25">
      <c r="A11" s="5" t="s">
        <v>176</v>
      </c>
      <c r="R11" s="107"/>
      <c r="S11" s="109"/>
      <c r="T11" s="109"/>
      <c r="U11" s="109"/>
      <c r="V11" s="109"/>
      <c r="W11" s="109"/>
      <c r="X11" s="109"/>
      <c r="Y11" s="108"/>
      <c r="Z11" s="108"/>
      <c r="AA11" s="108"/>
      <c r="AB11" s="108"/>
      <c r="AC11" s="108"/>
      <c r="AD11" s="108"/>
      <c r="AE11" s="108"/>
      <c r="AF11" s="108" t="s">
        <v>166</v>
      </c>
      <c r="AG11" s="108"/>
      <c r="AH11" s="108"/>
      <c r="AI11" s="108"/>
      <c r="AJ11" s="108"/>
      <c r="AK11" s="108"/>
      <c r="AL11" s="108"/>
      <c r="AM11" s="108"/>
      <c r="AN11" s="109"/>
      <c r="AO11" s="109"/>
      <c r="AP11" s="109"/>
      <c r="AQ11" s="109"/>
      <c r="AR11" s="109"/>
      <c r="AS11" s="109"/>
      <c r="AT11" s="109"/>
      <c r="AU11" s="110"/>
    </row>
    <row r="12" spans="1:47" x14ac:dyDescent="0.25">
      <c r="A12" s="5" t="s">
        <v>176</v>
      </c>
      <c r="R12" s="107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  <c r="AU12" s="110"/>
    </row>
    <row r="13" spans="1:47" x14ac:dyDescent="0.25">
      <c r="A13" s="5" t="s">
        <v>176</v>
      </c>
      <c r="R13" s="107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10"/>
    </row>
    <row r="14" spans="1:47" x14ac:dyDescent="0.25">
      <c r="A14" s="5" t="s">
        <v>176</v>
      </c>
      <c r="R14" s="107"/>
      <c r="S14" s="109"/>
      <c r="T14" s="108"/>
      <c r="U14" s="108"/>
      <c r="V14" s="108"/>
      <c r="W14" s="108"/>
      <c r="X14" s="108"/>
      <c r="Y14" s="108"/>
      <c r="Z14" s="108"/>
      <c r="AA14" s="108" t="s">
        <v>166</v>
      </c>
      <c r="AB14" s="108"/>
      <c r="AC14" s="108"/>
      <c r="AD14" s="108"/>
      <c r="AE14" s="108"/>
      <c r="AF14" s="108"/>
      <c r="AG14" s="108"/>
      <c r="AH14" s="108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10"/>
    </row>
    <row r="15" spans="1:47" x14ac:dyDescent="0.25">
      <c r="A15" s="5" t="s">
        <v>176</v>
      </c>
      <c r="R15" s="107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  <c r="AU15" s="110"/>
    </row>
    <row r="16" spans="1:47" x14ac:dyDescent="0.25">
      <c r="A16" s="5" t="s">
        <v>176</v>
      </c>
      <c r="R16" s="107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10"/>
    </row>
    <row r="17" spans="1:47" x14ac:dyDescent="0.25">
      <c r="A17" s="5" t="s">
        <v>176</v>
      </c>
      <c r="R17" s="107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  <c r="AU17" s="110"/>
    </row>
    <row r="18" spans="1:47" x14ac:dyDescent="0.25">
      <c r="A18" s="5" t="s">
        <v>176</v>
      </c>
      <c r="R18" s="107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10"/>
    </row>
    <row r="19" spans="1:47" x14ac:dyDescent="0.25">
      <c r="A19" s="5" t="s">
        <v>176</v>
      </c>
      <c r="R19" s="107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10"/>
    </row>
    <row r="20" spans="1:47" x14ac:dyDescent="0.25">
      <c r="A20" s="5" t="s">
        <v>176</v>
      </c>
      <c r="R20" s="107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10"/>
    </row>
    <row r="21" spans="1:47" x14ac:dyDescent="0.25">
      <c r="A21" s="5" t="s">
        <v>176</v>
      </c>
      <c r="R21" s="107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  <c r="AS21" s="109"/>
      <c r="AT21" s="109"/>
      <c r="AU21" s="110"/>
    </row>
    <row r="22" spans="1:47" x14ac:dyDescent="0.25">
      <c r="A22" s="5" t="s">
        <v>176</v>
      </c>
      <c r="R22" s="107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109"/>
      <c r="AT22" s="109"/>
      <c r="AU22" s="110"/>
    </row>
    <row r="23" spans="1:47" x14ac:dyDescent="0.25">
      <c r="A23" s="5" t="s">
        <v>176</v>
      </c>
      <c r="R23" s="107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109"/>
      <c r="AT23" s="109"/>
      <c r="AU23" s="110"/>
    </row>
    <row r="24" spans="1:47" x14ac:dyDescent="0.25">
      <c r="A24" s="5" t="s">
        <v>176</v>
      </c>
      <c r="R24" s="107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10"/>
    </row>
    <row r="25" spans="1:47" x14ac:dyDescent="0.25">
      <c r="A25" s="5" t="s">
        <v>176</v>
      </c>
      <c r="R25" s="107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10"/>
    </row>
    <row r="26" spans="1:47" x14ac:dyDescent="0.25">
      <c r="A26" s="5" t="s">
        <v>176</v>
      </c>
      <c r="R26" s="107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8"/>
      <c r="AM26" s="108"/>
      <c r="AN26" s="108"/>
      <c r="AO26" s="108"/>
      <c r="AP26" s="108"/>
      <c r="AQ26" s="108"/>
      <c r="AR26" s="108"/>
      <c r="AS26" s="108" t="s">
        <v>166</v>
      </c>
      <c r="AT26" s="108"/>
      <c r="AU26" s="115"/>
    </row>
    <row r="27" spans="1:47" x14ac:dyDescent="0.25">
      <c r="A27" s="5" t="s">
        <v>176</v>
      </c>
      <c r="R27" s="107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10"/>
    </row>
    <row r="28" spans="1:47" x14ac:dyDescent="0.25">
      <c r="A28" s="5" t="s">
        <v>176</v>
      </c>
      <c r="R28" s="107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09"/>
      <c r="AS28" s="109"/>
      <c r="AT28" s="109"/>
      <c r="AU28" s="110"/>
    </row>
    <row r="29" spans="1:47" x14ac:dyDescent="0.25">
      <c r="A29" s="5" t="s">
        <v>176</v>
      </c>
      <c r="R29" s="107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10"/>
    </row>
    <row r="30" spans="1:47" x14ac:dyDescent="0.25">
      <c r="A30" s="5" t="s">
        <v>176</v>
      </c>
      <c r="R30" s="107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09"/>
      <c r="AO30" s="109"/>
      <c r="AP30" s="109"/>
      <c r="AQ30" s="109"/>
      <c r="AR30" s="109"/>
      <c r="AS30" s="109"/>
      <c r="AT30" s="109"/>
      <c r="AU30" s="110"/>
    </row>
    <row r="31" spans="1:47" x14ac:dyDescent="0.25">
      <c r="A31" s="5" t="s">
        <v>176</v>
      </c>
      <c r="R31" s="107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109"/>
      <c r="AR31" s="109"/>
      <c r="AS31" s="109"/>
      <c r="AT31" s="109"/>
      <c r="AU31" s="110"/>
    </row>
    <row r="32" spans="1:47" x14ac:dyDescent="0.25">
      <c r="A32" s="5" t="s">
        <v>176</v>
      </c>
      <c r="R32" s="107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10"/>
    </row>
    <row r="33" spans="1:47" x14ac:dyDescent="0.25">
      <c r="A33" s="5" t="s">
        <v>176</v>
      </c>
      <c r="R33" s="107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09"/>
      <c r="AO33" s="109"/>
      <c r="AP33" s="109"/>
      <c r="AQ33" s="109"/>
      <c r="AR33" s="109"/>
      <c r="AS33" s="109"/>
      <c r="AT33" s="109"/>
      <c r="AU33" s="110"/>
    </row>
    <row r="34" spans="1:47" x14ac:dyDescent="0.25">
      <c r="A34" s="5" t="s">
        <v>176</v>
      </c>
      <c r="R34" s="107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109"/>
      <c r="AR34" s="109"/>
      <c r="AS34" s="109"/>
      <c r="AT34" s="109"/>
      <c r="AU34" s="110"/>
    </row>
    <row r="35" spans="1:47" x14ac:dyDescent="0.25">
      <c r="A35" s="5" t="s">
        <v>176</v>
      </c>
      <c r="R35" s="107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10"/>
    </row>
    <row r="36" spans="1:47" x14ac:dyDescent="0.25">
      <c r="A36" s="5" t="s">
        <v>176</v>
      </c>
      <c r="R36" s="107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109"/>
      <c r="AJ36" s="109"/>
      <c r="AK36" s="109"/>
      <c r="AL36" s="109"/>
      <c r="AM36" s="109"/>
      <c r="AN36" s="109"/>
      <c r="AO36" s="109"/>
      <c r="AP36" s="109"/>
      <c r="AQ36" s="109"/>
      <c r="AR36" s="109"/>
      <c r="AS36" s="109"/>
      <c r="AT36" s="109"/>
      <c r="AU36" s="110"/>
    </row>
    <row r="37" spans="1:47" ht="15.75" thickBot="1" x14ac:dyDescent="0.3">
      <c r="A37" s="5" t="s">
        <v>176</v>
      </c>
      <c r="R37" s="112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  <c r="AT37" s="113"/>
      <c r="AU37" s="114"/>
    </row>
    <row r="38" spans="1:47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aramètres"/>
  <dimension ref="A1:N354"/>
  <sheetViews>
    <sheetView showGridLines="0" workbookViewId="0">
      <selection activeCell="E38" sqref="E38"/>
    </sheetView>
  </sheetViews>
  <sheetFormatPr baseColWidth="10" defaultColWidth="11.42578125" defaultRowHeight="15" x14ac:dyDescent="0.25"/>
  <cols>
    <col min="1" max="1" width="18.5703125" customWidth="1"/>
    <col min="2" max="2" width="13.5703125" customWidth="1"/>
    <col min="3" max="3" width="13.5703125" hidden="1" customWidth="1"/>
    <col min="4" max="4" width="4.28515625" customWidth="1"/>
    <col min="5" max="5" width="30.140625" customWidth="1"/>
    <col min="6" max="6" width="17.42578125" customWidth="1"/>
    <col min="7" max="7" width="10.140625" customWidth="1"/>
    <col min="8" max="8" width="18.5703125" customWidth="1"/>
    <col min="9" max="9" width="11.42578125" customWidth="1"/>
    <col min="10" max="10" width="15.85546875" customWidth="1"/>
    <col min="11" max="11" width="8.7109375" customWidth="1"/>
    <col min="12" max="12" width="37.5703125" customWidth="1"/>
    <col min="13" max="13" width="15.7109375" customWidth="1"/>
    <col min="14" max="14" width="11.85546875" customWidth="1"/>
    <col min="15" max="26" width="11.42578125" customWidth="1"/>
  </cols>
  <sheetData>
    <row r="1" spans="1:14" ht="45" customHeight="1" x14ac:dyDescent="0.25">
      <c r="A1" s="16" t="s">
        <v>0</v>
      </c>
      <c r="B1" s="16" t="s">
        <v>2</v>
      </c>
      <c r="C1" s="53" t="s">
        <v>105</v>
      </c>
      <c r="D1" s="101" t="s">
        <v>1</v>
      </c>
      <c r="E1" s="102"/>
      <c r="F1" s="16" t="s">
        <v>3</v>
      </c>
      <c r="G1" s="16" t="s">
        <v>46</v>
      </c>
      <c r="H1" s="16" t="s">
        <v>47</v>
      </c>
      <c r="I1" s="16" t="s">
        <v>72</v>
      </c>
      <c r="J1" s="29" t="s">
        <v>48</v>
      </c>
      <c r="K1" s="31" t="s">
        <v>92</v>
      </c>
      <c r="L1" s="31" t="s">
        <v>59</v>
      </c>
      <c r="M1" s="39" t="s">
        <v>73</v>
      </c>
      <c r="N1" s="5"/>
    </row>
    <row r="2" spans="1:14" x14ac:dyDescent="0.25">
      <c r="A2" s="38">
        <v>0</v>
      </c>
      <c r="B2" s="3" t="b">
        <v>0</v>
      </c>
      <c r="C2" s="3" t="str">
        <f>IF(B2,"Lundi","")</f>
        <v/>
      </c>
      <c r="D2" s="4" t="b">
        <v>0</v>
      </c>
      <c r="E2" s="59" t="str">
        <f>IF($D2,DATE(IF(Date_Deb&gt;DATE(YEAR(Date_Deb),1,1),YEAR(Date_Deb)+1,YEAR(Date_Deb)),1,1),"")</f>
        <v/>
      </c>
      <c r="F2" s="27"/>
      <c r="G2" s="28" t="b">
        <v>0</v>
      </c>
      <c r="H2" s="33" t="str">
        <f t="shared" ref="H2:H32" si="0">IF($F2&lt;&gt;"",IF($G2,DATE(IF(Date_Deb&gt;DATE(YEAR(Date_Deb),MONTH(F2),DAY(F2)),YEAR(Date_Deb)+1,YEAR(Date_Deb)),MONTH(F2),DAY(F2)),$F2),"")</f>
        <v/>
      </c>
      <c r="I2" s="34">
        <f t="shared" ref="I2:I7" si="1">IF(E2="",DATE(1901,1,1),E2)</f>
        <v>367</v>
      </c>
      <c r="J2" s="46" t="s">
        <v>51</v>
      </c>
      <c r="K2" s="48">
        <v>1</v>
      </c>
      <c r="L2" s="51" t="s">
        <v>97</v>
      </c>
      <c r="M2" s="36" t="s">
        <v>45</v>
      </c>
    </row>
    <row r="3" spans="1:14" x14ac:dyDescent="0.25">
      <c r="A3" s="38">
        <v>0</v>
      </c>
      <c r="B3" s="3" t="b">
        <v>0</v>
      </c>
      <c r="C3" s="3" t="str">
        <f>IF(B3,"Mardi","")</f>
        <v/>
      </c>
      <c r="D3" s="3" t="b">
        <v>0</v>
      </c>
      <c r="E3" s="59" t="str">
        <f>IF($D3,IF(AND(Date_Deb&gt;Pâq_Année_N+1,Date_Deb&lt;=Pâq_Année_N1),Pâq_Année_N1+1,Pâq_Année_N+1),"")</f>
        <v/>
      </c>
      <c r="F3" s="27"/>
      <c r="G3" s="28" t="b">
        <v>0</v>
      </c>
      <c r="H3" s="33" t="str">
        <f>IF($F3&lt;&gt;"",IF($G3,DATE(IF(Date_Deb&gt;DATE(YEAR(Date_Deb),MONTH(F3),DAY(F3)),YEAR(Date_Deb)+1,YEAR(Date_Deb)),MONTH(F3),DAY(F3)),$F3),"")</f>
        <v/>
      </c>
      <c r="I3" s="34">
        <f t="shared" si="1"/>
        <v>367</v>
      </c>
      <c r="J3" s="46" t="s">
        <v>49</v>
      </c>
      <c r="K3" s="48">
        <v>7</v>
      </c>
      <c r="L3" s="51" t="s">
        <v>62</v>
      </c>
      <c r="M3" s="37">
        <f>LOOKUP(M2,{"Dimanche";"Jeudi";"Lundi";"Mardi";"Mercredi";"Samedi";"Vendredi"},{17;14;11;12;13;16;15})</f>
        <v>11</v>
      </c>
    </row>
    <row r="4" spans="1:14" x14ac:dyDescent="0.25">
      <c r="A4" s="17" t="s">
        <v>4</v>
      </c>
      <c r="B4" s="3" t="b">
        <v>0</v>
      </c>
      <c r="C4" s="3" t="str">
        <f>IF(B4,"Mercredi","")</f>
        <v/>
      </c>
      <c r="D4" s="3" t="b">
        <v>0</v>
      </c>
      <c r="E4" s="59" t="str">
        <f>IF($D4,DATE(IF(Date_Deb&gt;DATE(YEAR(Date_Deb),5,1),YEAR(Date_Deb)+1,YEAR(Date_Deb)),5,1),"")</f>
        <v/>
      </c>
      <c r="F4" s="27"/>
      <c r="G4" s="28" t="b">
        <v>0</v>
      </c>
      <c r="H4" s="33" t="str">
        <f t="shared" si="0"/>
        <v/>
      </c>
      <c r="I4" s="34">
        <f t="shared" si="1"/>
        <v>367</v>
      </c>
      <c r="J4" s="46" t="s">
        <v>60</v>
      </c>
      <c r="K4" s="48">
        <v>14</v>
      </c>
      <c r="L4" s="51" t="s">
        <v>63</v>
      </c>
    </row>
    <row r="5" spans="1:14" x14ac:dyDescent="0.25">
      <c r="A5" s="18" t="s">
        <v>5</v>
      </c>
      <c r="B5" s="3" t="b">
        <v>0</v>
      </c>
      <c r="C5" s="3" t="str">
        <f>IF(B5,"Jeudi","")</f>
        <v/>
      </c>
      <c r="D5" s="3" t="b">
        <v>0</v>
      </c>
      <c r="E5" s="59" t="str">
        <f>IF($D5,IF(AND(Date_Deb&gt;Pâq_Année_N+39,Date_Deb&lt;=Pâq_Année_N1),Pâq_Année_N1+39,Pâq_Année_N+39),"")</f>
        <v/>
      </c>
      <c r="F5" s="27"/>
      <c r="G5" s="28" t="b">
        <v>0</v>
      </c>
      <c r="H5" s="33" t="str">
        <f t="shared" si="0"/>
        <v/>
      </c>
      <c r="I5" s="34">
        <f t="shared" si="1"/>
        <v>367</v>
      </c>
      <c r="J5" s="46" t="s">
        <v>61</v>
      </c>
      <c r="K5" s="48">
        <v>28</v>
      </c>
      <c r="L5" s="51" t="s">
        <v>64</v>
      </c>
    </row>
    <row r="6" spans="1:14" x14ac:dyDescent="0.25">
      <c r="A6" s="19" t="s">
        <v>6</v>
      </c>
      <c r="B6" s="3" t="b">
        <v>0</v>
      </c>
      <c r="C6" s="3" t="str">
        <f>IF(B6,"Vendredi","")</f>
        <v/>
      </c>
      <c r="D6" s="3" t="b">
        <v>0</v>
      </c>
      <c r="E6" s="59" t="str">
        <f>IF($D6,IF(AND(Date_Deb&gt;Pâq_Année_N+40,Date_Deb&lt;=Pâq_Année_N1),Pâq_Année_N1+40,Pâq_Année_N+40),"")</f>
        <v/>
      </c>
      <c r="F6" s="27"/>
      <c r="G6" s="28" t="b">
        <v>0</v>
      </c>
      <c r="H6" s="33" t="str">
        <f t="shared" si="0"/>
        <v/>
      </c>
      <c r="I6" s="34">
        <f t="shared" si="1"/>
        <v>367</v>
      </c>
      <c r="J6" s="46" t="s">
        <v>52</v>
      </c>
      <c r="K6" s="49">
        <v>1</v>
      </c>
      <c r="L6" s="51" t="s">
        <v>65</v>
      </c>
    </row>
    <row r="7" spans="1:14" x14ac:dyDescent="0.25">
      <c r="A7" s="6">
        <v>10</v>
      </c>
      <c r="B7" s="3" t="b">
        <v>0</v>
      </c>
      <c r="C7" s="3" t="str">
        <f>IF(B7,"Samedi","")</f>
        <v/>
      </c>
      <c r="D7" s="3" t="b">
        <v>0</v>
      </c>
      <c r="E7" s="59" t="str">
        <f>IF($D7,DATE(IF(Date_Deb&gt;DATE(YEAR(Date_Deb),5,8),YEAR(Date_Deb)+1,YEAR(Date_Deb)),5,8),"")</f>
        <v/>
      </c>
      <c r="F7" s="27"/>
      <c r="G7" s="28" t="b">
        <v>0</v>
      </c>
      <c r="H7" s="33" t="str">
        <f t="shared" si="0"/>
        <v/>
      </c>
      <c r="I7" s="34">
        <f t="shared" si="1"/>
        <v>367</v>
      </c>
      <c r="J7" s="46" t="s">
        <v>53</v>
      </c>
      <c r="K7" s="49">
        <v>2</v>
      </c>
      <c r="L7" s="51" t="s">
        <v>66</v>
      </c>
    </row>
    <row r="8" spans="1:14" x14ac:dyDescent="0.25">
      <c r="B8" s="3" t="b">
        <v>0</v>
      </c>
      <c r="C8" s="3" t="str">
        <f>IF(B8,"Dimanche","")</f>
        <v/>
      </c>
      <c r="D8" s="3" t="b">
        <v>0</v>
      </c>
      <c r="E8" s="59" t="str">
        <f>IF($D8,IF(AND(Date_Deb&gt;Pâq_Année_N+50,Date_Deb&lt;=Pâq_Année_N1),Pâq_Année_N1+50,Pâq_Année_N+50),"")</f>
        <v/>
      </c>
      <c r="F8" s="27"/>
      <c r="G8" s="28" t="b">
        <v>0</v>
      </c>
      <c r="H8" s="33" t="str">
        <f t="shared" si="0"/>
        <v/>
      </c>
      <c r="I8" s="34">
        <f t="shared" ref="I8:I14" si="2">IF(E8="",DATE(1901,1,1),E8)</f>
        <v>367</v>
      </c>
      <c r="J8" s="46" t="s">
        <v>54</v>
      </c>
      <c r="K8" s="49">
        <v>3</v>
      </c>
      <c r="L8" s="51" t="s">
        <v>67</v>
      </c>
    </row>
    <row r="9" spans="1:14" x14ac:dyDescent="0.25">
      <c r="B9" s="1" t="str">
        <f>CONCATENATE(B2*1,B3*1,B4*1,B5*1,B6*1,B7*1,B8*1)</f>
        <v>0000000</v>
      </c>
      <c r="C9" s="1" t="str">
        <f>CONCATENATE(C2,C3,C4,C5,C6,C7,C8)</f>
        <v/>
      </c>
      <c r="D9" s="3" t="b">
        <v>0</v>
      </c>
      <c r="E9" s="59" t="str">
        <f>IF($D9,DATE(IF(Date_Deb&gt;DATE(YEAR(Date_Deb),7,14),YEAR(Date_Deb)+1,YEAR(Date_Deb)),7,14),"")</f>
        <v/>
      </c>
      <c r="F9" s="27"/>
      <c r="G9" s="28" t="b">
        <v>0</v>
      </c>
      <c r="H9" s="33" t="str">
        <f t="shared" si="0"/>
        <v/>
      </c>
      <c r="I9" s="34">
        <f t="shared" si="2"/>
        <v>367</v>
      </c>
      <c r="J9" s="46" t="s">
        <v>55</v>
      </c>
      <c r="K9" s="49">
        <v>4</v>
      </c>
      <c r="L9" s="51" t="s">
        <v>68</v>
      </c>
    </row>
    <row r="10" spans="1:14" x14ac:dyDescent="0.25">
      <c r="D10" s="3" t="b">
        <v>0</v>
      </c>
      <c r="E10" s="59" t="str">
        <f>IF($D10,DATE(IF(Date_Deb&gt;DATE(YEAR(Date_Deb),8,15),YEAR(Date_Deb)+1,YEAR(Date_Deb)),8,15),"")</f>
        <v/>
      </c>
      <c r="F10" s="27"/>
      <c r="G10" s="28" t="b">
        <v>0</v>
      </c>
      <c r="H10" s="33" t="str">
        <f t="shared" si="0"/>
        <v/>
      </c>
      <c r="I10" s="34">
        <f t="shared" si="2"/>
        <v>367</v>
      </c>
      <c r="J10" s="46" t="s">
        <v>56</v>
      </c>
      <c r="K10" s="49">
        <v>6</v>
      </c>
      <c r="L10" s="51" t="s">
        <v>69</v>
      </c>
    </row>
    <row r="11" spans="1:14" x14ac:dyDescent="0.25">
      <c r="D11" s="3" t="b">
        <v>0</v>
      </c>
      <c r="E11" s="59" t="str">
        <f>IF($D11,DATE(IF(Date_Deb&gt;DATE(YEAR(Date_Deb),11,1),YEAR(Date_Deb)+1,YEAR(Date_Deb)),11,1),"")</f>
        <v/>
      </c>
      <c r="F11" s="27"/>
      <c r="G11" s="28" t="b">
        <v>0</v>
      </c>
      <c r="H11" s="33" t="str">
        <f t="shared" si="0"/>
        <v/>
      </c>
      <c r="I11" s="34">
        <f t="shared" si="2"/>
        <v>367</v>
      </c>
      <c r="J11" s="46" t="s">
        <v>57</v>
      </c>
      <c r="K11" s="49">
        <v>12</v>
      </c>
      <c r="L11" s="51" t="s">
        <v>70</v>
      </c>
    </row>
    <row r="12" spans="1:14" x14ac:dyDescent="0.25">
      <c r="D12" s="3" t="b">
        <v>0</v>
      </c>
      <c r="E12" s="59" t="str">
        <f>IF($D12,DATE(IF(Date_Deb&gt;DATE(YEAR(Date_Deb),11,11),YEAR(Date_Deb)+1,YEAR(Date_Deb)),11,11),"")</f>
        <v/>
      </c>
      <c r="F12" s="27"/>
      <c r="G12" s="28" t="b">
        <v>0</v>
      </c>
      <c r="H12" s="33" t="str">
        <f t="shared" si="0"/>
        <v/>
      </c>
      <c r="I12" s="34">
        <f t="shared" si="2"/>
        <v>367</v>
      </c>
      <c r="J12" s="47" t="s">
        <v>90</v>
      </c>
      <c r="K12" s="50">
        <v>18</v>
      </c>
      <c r="L12" s="52" t="s">
        <v>91</v>
      </c>
    </row>
    <row r="13" spans="1:14" x14ac:dyDescent="0.25">
      <c r="D13" s="3" t="b">
        <v>0</v>
      </c>
      <c r="E13" s="59" t="str">
        <f>IF($D13,DATE(IF(Date_Deb&gt;DATE(YEAR(Date_Deb),12,25),YEAR(Date_Deb)+1,YEAR(Date_Deb)),12,25),"")</f>
        <v/>
      </c>
      <c r="F13" s="27"/>
      <c r="G13" s="28" t="b">
        <v>0</v>
      </c>
      <c r="H13" s="33" t="str">
        <f t="shared" si="0"/>
        <v/>
      </c>
      <c r="I13" s="34">
        <f t="shared" si="2"/>
        <v>367</v>
      </c>
      <c r="J13" s="47" t="s">
        <v>58</v>
      </c>
      <c r="K13" s="50">
        <v>24</v>
      </c>
      <c r="L13" s="52" t="s">
        <v>71</v>
      </c>
    </row>
    <row r="14" spans="1:14" x14ac:dyDescent="0.25">
      <c r="D14" s="3" t="b">
        <v>0</v>
      </c>
      <c r="E14" s="59" t="str">
        <f>IF($D14,DATE(IF(Date_Deb&gt;DATE(YEAR(Date_Deb),12,26),YEAR(Date_Deb)+1,YEAR(Date_Deb)),12,26),"")</f>
        <v/>
      </c>
      <c r="F14" s="27"/>
      <c r="G14" s="28" t="b">
        <v>0</v>
      </c>
      <c r="H14" s="33" t="str">
        <f t="shared" si="0"/>
        <v/>
      </c>
      <c r="I14" s="34">
        <f t="shared" si="2"/>
        <v>367</v>
      </c>
      <c r="J14" s="2"/>
      <c r="K14" s="25"/>
      <c r="L14" s="26"/>
    </row>
    <row r="15" spans="1:14" x14ac:dyDescent="0.25">
      <c r="D15" s="2"/>
      <c r="E15" s="20"/>
      <c r="F15" s="27"/>
      <c r="G15" s="28" t="b">
        <v>0</v>
      </c>
      <c r="H15" s="33" t="str">
        <f t="shared" si="0"/>
        <v/>
      </c>
      <c r="I15" s="34">
        <f>IF(H2="",DATE(1901,1,1),H2)</f>
        <v>367</v>
      </c>
    </row>
    <row r="16" spans="1:14" x14ac:dyDescent="0.25">
      <c r="F16" s="27"/>
      <c r="G16" s="28" t="b">
        <v>0</v>
      </c>
      <c r="H16" s="33" t="str">
        <f t="shared" si="0"/>
        <v/>
      </c>
      <c r="I16" s="34">
        <f t="shared" ref="I16:I45" si="3">IF(H3="",DATE(1901,1,1),H3)</f>
        <v>367</v>
      </c>
    </row>
    <row r="17" spans="6:9" x14ac:dyDescent="0.25">
      <c r="F17" s="27"/>
      <c r="G17" s="28" t="b">
        <v>0</v>
      </c>
      <c r="H17" s="33" t="str">
        <f t="shared" si="0"/>
        <v/>
      </c>
      <c r="I17" s="34">
        <f t="shared" si="3"/>
        <v>367</v>
      </c>
    </row>
    <row r="18" spans="6:9" x14ac:dyDescent="0.25">
      <c r="F18" s="27"/>
      <c r="G18" s="28" t="b">
        <v>0</v>
      </c>
      <c r="H18" s="33" t="str">
        <f t="shared" si="0"/>
        <v/>
      </c>
      <c r="I18" s="34">
        <f t="shared" si="3"/>
        <v>367</v>
      </c>
    </row>
    <row r="19" spans="6:9" x14ac:dyDescent="0.25">
      <c r="F19" s="27"/>
      <c r="G19" s="28" t="b">
        <v>0</v>
      </c>
      <c r="H19" s="33" t="str">
        <f t="shared" si="0"/>
        <v/>
      </c>
      <c r="I19" s="34">
        <f t="shared" si="3"/>
        <v>367</v>
      </c>
    </row>
    <row r="20" spans="6:9" x14ac:dyDescent="0.25">
      <c r="F20" s="27"/>
      <c r="G20" s="28" t="b">
        <v>0</v>
      </c>
      <c r="H20" s="33" t="str">
        <f t="shared" si="0"/>
        <v/>
      </c>
      <c r="I20" s="34">
        <f t="shared" si="3"/>
        <v>367</v>
      </c>
    </row>
    <row r="21" spans="6:9" x14ac:dyDescent="0.25">
      <c r="F21" s="27"/>
      <c r="G21" s="28" t="b">
        <v>0</v>
      </c>
      <c r="H21" s="33" t="str">
        <f t="shared" si="0"/>
        <v/>
      </c>
      <c r="I21" s="34">
        <f t="shared" si="3"/>
        <v>367</v>
      </c>
    </row>
    <row r="22" spans="6:9" x14ac:dyDescent="0.25">
      <c r="F22" s="27"/>
      <c r="G22" s="28" t="b">
        <v>0</v>
      </c>
      <c r="H22" s="33" t="str">
        <f t="shared" si="0"/>
        <v/>
      </c>
      <c r="I22" s="34">
        <f t="shared" si="3"/>
        <v>367</v>
      </c>
    </row>
    <row r="23" spans="6:9" x14ac:dyDescent="0.25">
      <c r="F23" s="27"/>
      <c r="G23" s="28" t="b">
        <v>0</v>
      </c>
      <c r="H23" s="33" t="str">
        <f t="shared" si="0"/>
        <v/>
      </c>
      <c r="I23" s="34">
        <f t="shared" si="3"/>
        <v>367</v>
      </c>
    </row>
    <row r="24" spans="6:9" x14ac:dyDescent="0.25">
      <c r="F24" s="27"/>
      <c r="G24" s="28" t="b">
        <v>0</v>
      </c>
      <c r="H24" s="33" t="str">
        <f t="shared" si="0"/>
        <v/>
      </c>
      <c r="I24" s="34">
        <f t="shared" si="3"/>
        <v>367</v>
      </c>
    </row>
    <row r="25" spans="6:9" x14ac:dyDescent="0.25">
      <c r="F25" s="27"/>
      <c r="G25" s="28" t="b">
        <v>0</v>
      </c>
      <c r="H25" s="33" t="str">
        <f t="shared" si="0"/>
        <v/>
      </c>
      <c r="I25" s="34">
        <f t="shared" si="3"/>
        <v>367</v>
      </c>
    </row>
    <row r="26" spans="6:9" x14ac:dyDescent="0.25">
      <c r="F26" s="27"/>
      <c r="G26" s="28" t="b">
        <v>0</v>
      </c>
      <c r="H26" s="33" t="str">
        <f t="shared" si="0"/>
        <v/>
      </c>
      <c r="I26" s="34">
        <f t="shared" si="3"/>
        <v>367</v>
      </c>
    </row>
    <row r="27" spans="6:9" x14ac:dyDescent="0.25">
      <c r="F27" s="27"/>
      <c r="G27" s="28" t="b">
        <v>0</v>
      </c>
      <c r="H27" s="33" t="str">
        <f t="shared" si="0"/>
        <v/>
      </c>
      <c r="I27" s="34">
        <f t="shared" si="3"/>
        <v>367</v>
      </c>
    </row>
    <row r="28" spans="6:9" x14ac:dyDescent="0.25">
      <c r="F28" s="27"/>
      <c r="G28" s="28" t="b">
        <v>0</v>
      </c>
      <c r="H28" s="33" t="str">
        <f t="shared" si="0"/>
        <v/>
      </c>
      <c r="I28" s="34">
        <f t="shared" si="3"/>
        <v>367</v>
      </c>
    </row>
    <row r="29" spans="6:9" x14ac:dyDescent="0.25">
      <c r="F29" s="27"/>
      <c r="G29" s="28" t="b">
        <v>0</v>
      </c>
      <c r="H29" s="33" t="str">
        <f t="shared" si="0"/>
        <v/>
      </c>
      <c r="I29" s="34">
        <f t="shared" si="3"/>
        <v>367</v>
      </c>
    </row>
    <row r="30" spans="6:9" x14ac:dyDescent="0.25">
      <c r="F30" s="27"/>
      <c r="G30" s="28" t="b">
        <v>0</v>
      </c>
      <c r="H30" s="33" t="str">
        <f t="shared" si="0"/>
        <v/>
      </c>
      <c r="I30" s="34">
        <f t="shared" si="3"/>
        <v>367</v>
      </c>
    </row>
    <row r="31" spans="6:9" x14ac:dyDescent="0.25">
      <c r="F31" s="27"/>
      <c r="G31" s="28" t="b">
        <v>0</v>
      </c>
      <c r="H31" s="33" t="str">
        <f t="shared" si="0"/>
        <v/>
      </c>
      <c r="I31" s="34">
        <f t="shared" si="3"/>
        <v>367</v>
      </c>
    </row>
    <row r="32" spans="6:9" x14ac:dyDescent="0.25">
      <c r="F32" s="27"/>
      <c r="G32" s="28" t="b">
        <v>0</v>
      </c>
      <c r="H32" s="33" t="str">
        <f t="shared" si="0"/>
        <v/>
      </c>
      <c r="I32" s="34">
        <f t="shared" si="3"/>
        <v>367</v>
      </c>
    </row>
    <row r="33" spans="6:10" x14ac:dyDescent="0.25">
      <c r="F33" s="2"/>
      <c r="G33" s="25"/>
      <c r="H33" s="25"/>
      <c r="I33" s="34">
        <f t="shared" si="3"/>
        <v>367</v>
      </c>
    </row>
    <row r="34" spans="6:10" x14ac:dyDescent="0.25">
      <c r="I34" s="34">
        <f t="shared" si="3"/>
        <v>367</v>
      </c>
    </row>
    <row r="35" spans="6:10" x14ac:dyDescent="0.25">
      <c r="I35" s="34">
        <f t="shared" si="3"/>
        <v>367</v>
      </c>
    </row>
    <row r="36" spans="6:10" x14ac:dyDescent="0.25">
      <c r="I36" s="34">
        <f t="shared" si="3"/>
        <v>367</v>
      </c>
    </row>
    <row r="37" spans="6:10" x14ac:dyDescent="0.25">
      <c r="I37" s="34">
        <f t="shared" si="3"/>
        <v>367</v>
      </c>
    </row>
    <row r="38" spans="6:10" x14ac:dyDescent="0.25">
      <c r="I38" s="34">
        <f t="shared" si="3"/>
        <v>367</v>
      </c>
    </row>
    <row r="39" spans="6:10" x14ac:dyDescent="0.25">
      <c r="I39" s="34">
        <f t="shared" si="3"/>
        <v>367</v>
      </c>
    </row>
    <row r="40" spans="6:10" x14ac:dyDescent="0.25">
      <c r="I40" s="34">
        <f t="shared" si="3"/>
        <v>367</v>
      </c>
    </row>
    <row r="41" spans="6:10" x14ac:dyDescent="0.25">
      <c r="I41" s="34">
        <f t="shared" si="3"/>
        <v>367</v>
      </c>
    </row>
    <row r="42" spans="6:10" x14ac:dyDescent="0.25">
      <c r="I42" s="34">
        <f t="shared" si="3"/>
        <v>367</v>
      </c>
    </row>
    <row r="43" spans="6:10" x14ac:dyDescent="0.25">
      <c r="I43" s="34">
        <f t="shared" si="3"/>
        <v>367</v>
      </c>
    </row>
    <row r="44" spans="6:10" x14ac:dyDescent="0.25">
      <c r="I44" s="34">
        <f t="shared" si="3"/>
        <v>367</v>
      </c>
    </row>
    <row r="45" spans="6:10" x14ac:dyDescent="0.25">
      <c r="I45" s="34">
        <f t="shared" si="3"/>
        <v>367</v>
      </c>
    </row>
    <row r="46" spans="6:10" x14ac:dyDescent="0.25">
      <c r="I46" s="54">
        <f>DATE(YEAR(I2)+1,MONTH(I2),DAY(I2))</f>
        <v>732</v>
      </c>
      <c r="J46" s="55" t="s">
        <v>100</v>
      </c>
    </row>
    <row r="47" spans="6:10" x14ac:dyDescent="0.25">
      <c r="I47" s="54">
        <f t="shared" ref="I47:I110" si="4">DATE(YEAR(I3)+1,MONTH(I3),DAY(I3))</f>
        <v>732</v>
      </c>
    </row>
    <row r="48" spans="6:10" x14ac:dyDescent="0.25">
      <c r="I48" s="54">
        <f t="shared" si="4"/>
        <v>732</v>
      </c>
    </row>
    <row r="49" spans="9:9" x14ac:dyDescent="0.25">
      <c r="I49" s="54">
        <f t="shared" si="4"/>
        <v>732</v>
      </c>
    </row>
    <row r="50" spans="9:9" x14ac:dyDescent="0.25">
      <c r="I50" s="54">
        <f t="shared" si="4"/>
        <v>732</v>
      </c>
    </row>
    <row r="51" spans="9:9" x14ac:dyDescent="0.25">
      <c r="I51" s="54">
        <f t="shared" si="4"/>
        <v>732</v>
      </c>
    </row>
    <row r="52" spans="9:9" x14ac:dyDescent="0.25">
      <c r="I52" s="54">
        <f t="shared" si="4"/>
        <v>732</v>
      </c>
    </row>
    <row r="53" spans="9:9" x14ac:dyDescent="0.25">
      <c r="I53" s="54">
        <f t="shared" si="4"/>
        <v>732</v>
      </c>
    </row>
    <row r="54" spans="9:9" x14ac:dyDescent="0.25">
      <c r="I54" s="54">
        <f t="shared" si="4"/>
        <v>732</v>
      </c>
    </row>
    <row r="55" spans="9:9" x14ac:dyDescent="0.25">
      <c r="I55" s="54">
        <f t="shared" si="4"/>
        <v>732</v>
      </c>
    </row>
    <row r="56" spans="9:9" x14ac:dyDescent="0.25">
      <c r="I56" s="54">
        <f t="shared" si="4"/>
        <v>732</v>
      </c>
    </row>
    <row r="57" spans="9:9" x14ac:dyDescent="0.25">
      <c r="I57" s="54">
        <f t="shared" si="4"/>
        <v>732</v>
      </c>
    </row>
    <row r="58" spans="9:9" x14ac:dyDescent="0.25">
      <c r="I58" s="54">
        <f t="shared" si="4"/>
        <v>732</v>
      </c>
    </row>
    <row r="59" spans="9:9" x14ac:dyDescent="0.25">
      <c r="I59" s="54">
        <f t="shared" si="4"/>
        <v>732</v>
      </c>
    </row>
    <row r="60" spans="9:9" x14ac:dyDescent="0.25">
      <c r="I60" s="54">
        <f t="shared" si="4"/>
        <v>732</v>
      </c>
    </row>
    <row r="61" spans="9:9" x14ac:dyDescent="0.25">
      <c r="I61" s="54">
        <f t="shared" si="4"/>
        <v>732</v>
      </c>
    </row>
    <row r="62" spans="9:9" x14ac:dyDescent="0.25">
      <c r="I62" s="54">
        <f t="shared" si="4"/>
        <v>732</v>
      </c>
    </row>
    <row r="63" spans="9:9" x14ac:dyDescent="0.25">
      <c r="I63" s="54">
        <f t="shared" si="4"/>
        <v>732</v>
      </c>
    </row>
    <row r="64" spans="9:9" x14ac:dyDescent="0.25">
      <c r="I64" s="54">
        <f t="shared" si="4"/>
        <v>732</v>
      </c>
    </row>
    <row r="65" spans="9:9" x14ac:dyDescent="0.25">
      <c r="I65" s="54">
        <f t="shared" si="4"/>
        <v>732</v>
      </c>
    </row>
    <row r="66" spans="9:9" x14ac:dyDescent="0.25">
      <c r="I66" s="54">
        <f t="shared" si="4"/>
        <v>732</v>
      </c>
    </row>
    <row r="67" spans="9:9" x14ac:dyDescent="0.25">
      <c r="I67" s="54">
        <f t="shared" si="4"/>
        <v>732</v>
      </c>
    </row>
    <row r="68" spans="9:9" x14ac:dyDescent="0.25">
      <c r="I68" s="54">
        <f t="shared" si="4"/>
        <v>732</v>
      </c>
    </row>
    <row r="69" spans="9:9" x14ac:dyDescent="0.25">
      <c r="I69" s="54">
        <f t="shared" si="4"/>
        <v>732</v>
      </c>
    </row>
    <row r="70" spans="9:9" x14ac:dyDescent="0.25">
      <c r="I70" s="54">
        <f t="shared" si="4"/>
        <v>732</v>
      </c>
    </row>
    <row r="71" spans="9:9" x14ac:dyDescent="0.25">
      <c r="I71" s="54">
        <f t="shared" si="4"/>
        <v>732</v>
      </c>
    </row>
    <row r="72" spans="9:9" x14ac:dyDescent="0.25">
      <c r="I72" s="54">
        <f t="shared" si="4"/>
        <v>732</v>
      </c>
    </row>
    <row r="73" spans="9:9" x14ac:dyDescent="0.25">
      <c r="I73" s="54">
        <f t="shared" si="4"/>
        <v>732</v>
      </c>
    </row>
    <row r="74" spans="9:9" x14ac:dyDescent="0.25">
      <c r="I74" s="54">
        <f t="shared" si="4"/>
        <v>732</v>
      </c>
    </row>
    <row r="75" spans="9:9" x14ac:dyDescent="0.25">
      <c r="I75" s="54">
        <f t="shared" si="4"/>
        <v>732</v>
      </c>
    </row>
    <row r="76" spans="9:9" x14ac:dyDescent="0.25">
      <c r="I76" s="54">
        <f t="shared" si="4"/>
        <v>732</v>
      </c>
    </row>
    <row r="77" spans="9:9" x14ac:dyDescent="0.25">
      <c r="I77" s="54">
        <f t="shared" si="4"/>
        <v>732</v>
      </c>
    </row>
    <row r="78" spans="9:9" x14ac:dyDescent="0.25">
      <c r="I78" s="54">
        <f t="shared" si="4"/>
        <v>732</v>
      </c>
    </row>
    <row r="79" spans="9:9" x14ac:dyDescent="0.25">
      <c r="I79" s="54">
        <f t="shared" si="4"/>
        <v>732</v>
      </c>
    </row>
    <row r="80" spans="9:9" x14ac:dyDescent="0.25">
      <c r="I80" s="54">
        <f t="shared" si="4"/>
        <v>732</v>
      </c>
    </row>
    <row r="81" spans="9:10" x14ac:dyDescent="0.25">
      <c r="I81" s="54">
        <f t="shared" si="4"/>
        <v>732</v>
      </c>
    </row>
    <row r="82" spans="9:10" x14ac:dyDescent="0.25">
      <c r="I82" s="54">
        <f t="shared" si="4"/>
        <v>732</v>
      </c>
    </row>
    <row r="83" spans="9:10" x14ac:dyDescent="0.25">
      <c r="I83" s="54">
        <f t="shared" si="4"/>
        <v>732</v>
      </c>
    </row>
    <row r="84" spans="9:10" x14ac:dyDescent="0.25">
      <c r="I84" s="54">
        <f t="shared" si="4"/>
        <v>732</v>
      </c>
    </row>
    <row r="85" spans="9:10" x14ac:dyDescent="0.25">
      <c r="I85" s="54">
        <f t="shared" si="4"/>
        <v>732</v>
      </c>
    </row>
    <row r="86" spans="9:10" x14ac:dyDescent="0.25">
      <c r="I86" s="54">
        <f t="shared" si="4"/>
        <v>732</v>
      </c>
    </row>
    <row r="87" spans="9:10" x14ac:dyDescent="0.25">
      <c r="I87" s="54">
        <f t="shared" si="4"/>
        <v>732</v>
      </c>
    </row>
    <row r="88" spans="9:10" x14ac:dyDescent="0.25">
      <c r="I88" s="54">
        <f t="shared" si="4"/>
        <v>732</v>
      </c>
    </row>
    <row r="89" spans="9:10" x14ac:dyDescent="0.25">
      <c r="I89" s="54">
        <f t="shared" si="4"/>
        <v>732</v>
      </c>
    </row>
    <row r="90" spans="9:10" x14ac:dyDescent="0.25">
      <c r="I90" s="54">
        <f t="shared" si="4"/>
        <v>1097</v>
      </c>
      <c r="J90" s="55" t="s">
        <v>101</v>
      </c>
    </row>
    <row r="91" spans="9:10" x14ac:dyDescent="0.25">
      <c r="I91" s="54">
        <f t="shared" si="4"/>
        <v>1097</v>
      </c>
    </row>
    <row r="92" spans="9:10" x14ac:dyDescent="0.25">
      <c r="I92" s="54">
        <f t="shared" si="4"/>
        <v>1097</v>
      </c>
    </row>
    <row r="93" spans="9:10" x14ac:dyDescent="0.25">
      <c r="I93" s="54">
        <f t="shared" si="4"/>
        <v>1097</v>
      </c>
    </row>
    <row r="94" spans="9:10" x14ac:dyDescent="0.25">
      <c r="I94" s="54">
        <f t="shared" si="4"/>
        <v>1097</v>
      </c>
    </row>
    <row r="95" spans="9:10" x14ac:dyDescent="0.25">
      <c r="I95" s="54">
        <f t="shared" si="4"/>
        <v>1097</v>
      </c>
    </row>
    <row r="96" spans="9:10" x14ac:dyDescent="0.25">
      <c r="I96" s="54">
        <f t="shared" si="4"/>
        <v>1097</v>
      </c>
    </row>
    <row r="97" spans="9:9" x14ac:dyDescent="0.25">
      <c r="I97" s="54">
        <f t="shared" si="4"/>
        <v>1097</v>
      </c>
    </row>
    <row r="98" spans="9:9" x14ac:dyDescent="0.25">
      <c r="I98" s="54">
        <f t="shared" si="4"/>
        <v>1097</v>
      </c>
    </row>
    <row r="99" spans="9:9" x14ac:dyDescent="0.25">
      <c r="I99" s="54">
        <f t="shared" si="4"/>
        <v>1097</v>
      </c>
    </row>
    <row r="100" spans="9:9" x14ac:dyDescent="0.25">
      <c r="I100" s="54">
        <f t="shared" si="4"/>
        <v>1097</v>
      </c>
    </row>
    <row r="101" spans="9:9" x14ac:dyDescent="0.25">
      <c r="I101" s="54">
        <f t="shared" si="4"/>
        <v>1097</v>
      </c>
    </row>
    <row r="102" spans="9:9" x14ac:dyDescent="0.25">
      <c r="I102" s="54">
        <f t="shared" si="4"/>
        <v>1097</v>
      </c>
    </row>
    <row r="103" spans="9:9" x14ac:dyDescent="0.25">
      <c r="I103" s="54">
        <f t="shared" si="4"/>
        <v>1097</v>
      </c>
    </row>
    <row r="104" spans="9:9" x14ac:dyDescent="0.25">
      <c r="I104" s="54">
        <f t="shared" si="4"/>
        <v>1097</v>
      </c>
    </row>
    <row r="105" spans="9:9" x14ac:dyDescent="0.25">
      <c r="I105" s="54">
        <f t="shared" si="4"/>
        <v>1097</v>
      </c>
    </row>
    <row r="106" spans="9:9" x14ac:dyDescent="0.25">
      <c r="I106" s="54">
        <f t="shared" si="4"/>
        <v>1097</v>
      </c>
    </row>
    <row r="107" spans="9:9" x14ac:dyDescent="0.25">
      <c r="I107" s="54">
        <f t="shared" si="4"/>
        <v>1097</v>
      </c>
    </row>
    <row r="108" spans="9:9" x14ac:dyDescent="0.25">
      <c r="I108" s="54">
        <f t="shared" si="4"/>
        <v>1097</v>
      </c>
    </row>
    <row r="109" spans="9:9" x14ac:dyDescent="0.25">
      <c r="I109" s="54">
        <f t="shared" si="4"/>
        <v>1097</v>
      </c>
    </row>
    <row r="110" spans="9:9" x14ac:dyDescent="0.25">
      <c r="I110" s="54">
        <f t="shared" si="4"/>
        <v>1097</v>
      </c>
    </row>
    <row r="111" spans="9:9" x14ac:dyDescent="0.25">
      <c r="I111" s="54">
        <f t="shared" ref="I111:I174" si="5">DATE(YEAR(I67)+1,MONTH(I67),DAY(I67))</f>
        <v>1097</v>
      </c>
    </row>
    <row r="112" spans="9:9" x14ac:dyDescent="0.25">
      <c r="I112" s="54">
        <f t="shared" si="5"/>
        <v>1097</v>
      </c>
    </row>
    <row r="113" spans="9:9" x14ac:dyDescent="0.25">
      <c r="I113" s="54">
        <f t="shared" si="5"/>
        <v>1097</v>
      </c>
    </row>
    <row r="114" spans="9:9" x14ac:dyDescent="0.25">
      <c r="I114" s="54">
        <f t="shared" si="5"/>
        <v>1097</v>
      </c>
    </row>
    <row r="115" spans="9:9" x14ac:dyDescent="0.25">
      <c r="I115" s="54">
        <f t="shared" si="5"/>
        <v>1097</v>
      </c>
    </row>
    <row r="116" spans="9:9" x14ac:dyDescent="0.25">
      <c r="I116" s="54">
        <f t="shared" si="5"/>
        <v>1097</v>
      </c>
    </row>
    <row r="117" spans="9:9" x14ac:dyDescent="0.25">
      <c r="I117" s="54">
        <f t="shared" si="5"/>
        <v>1097</v>
      </c>
    </row>
    <row r="118" spans="9:9" x14ac:dyDescent="0.25">
      <c r="I118" s="54">
        <f t="shared" si="5"/>
        <v>1097</v>
      </c>
    </row>
    <row r="119" spans="9:9" x14ac:dyDescent="0.25">
      <c r="I119" s="54">
        <f t="shared" si="5"/>
        <v>1097</v>
      </c>
    </row>
    <row r="120" spans="9:9" x14ac:dyDescent="0.25">
      <c r="I120" s="54">
        <f t="shared" si="5"/>
        <v>1097</v>
      </c>
    </row>
    <row r="121" spans="9:9" x14ac:dyDescent="0.25">
      <c r="I121" s="54">
        <f t="shared" si="5"/>
        <v>1097</v>
      </c>
    </row>
    <row r="122" spans="9:9" x14ac:dyDescent="0.25">
      <c r="I122" s="54">
        <f t="shared" si="5"/>
        <v>1097</v>
      </c>
    </row>
    <row r="123" spans="9:9" x14ac:dyDescent="0.25">
      <c r="I123" s="54">
        <f t="shared" si="5"/>
        <v>1097</v>
      </c>
    </row>
    <row r="124" spans="9:9" x14ac:dyDescent="0.25">
      <c r="I124" s="54">
        <f t="shared" si="5"/>
        <v>1097</v>
      </c>
    </row>
    <row r="125" spans="9:9" x14ac:dyDescent="0.25">
      <c r="I125" s="54">
        <f t="shared" si="5"/>
        <v>1097</v>
      </c>
    </row>
    <row r="126" spans="9:9" x14ac:dyDescent="0.25">
      <c r="I126" s="54">
        <f t="shared" si="5"/>
        <v>1097</v>
      </c>
    </row>
    <row r="127" spans="9:9" x14ac:dyDescent="0.25">
      <c r="I127" s="54">
        <f t="shared" si="5"/>
        <v>1097</v>
      </c>
    </row>
    <row r="128" spans="9:9" x14ac:dyDescent="0.25">
      <c r="I128" s="54">
        <f t="shared" si="5"/>
        <v>1097</v>
      </c>
    </row>
    <row r="129" spans="9:10" x14ac:dyDescent="0.25">
      <c r="I129" s="54">
        <f t="shared" si="5"/>
        <v>1097</v>
      </c>
    </row>
    <row r="130" spans="9:10" x14ac:dyDescent="0.25">
      <c r="I130" s="54">
        <f t="shared" si="5"/>
        <v>1097</v>
      </c>
    </row>
    <row r="131" spans="9:10" x14ac:dyDescent="0.25">
      <c r="I131" s="54">
        <f t="shared" si="5"/>
        <v>1097</v>
      </c>
    </row>
    <row r="132" spans="9:10" x14ac:dyDescent="0.25">
      <c r="I132" s="54">
        <f t="shared" si="5"/>
        <v>1097</v>
      </c>
    </row>
    <row r="133" spans="9:10" x14ac:dyDescent="0.25">
      <c r="I133" s="54">
        <f t="shared" si="5"/>
        <v>1097</v>
      </c>
    </row>
    <row r="134" spans="9:10" x14ac:dyDescent="0.25">
      <c r="I134" s="54">
        <f t="shared" si="5"/>
        <v>1462</v>
      </c>
      <c r="J134" s="55" t="s">
        <v>102</v>
      </c>
    </row>
    <row r="135" spans="9:10" x14ac:dyDescent="0.25">
      <c r="I135" s="54">
        <f t="shared" si="5"/>
        <v>1462</v>
      </c>
    </row>
    <row r="136" spans="9:10" x14ac:dyDescent="0.25">
      <c r="I136" s="54">
        <f t="shared" si="5"/>
        <v>1462</v>
      </c>
    </row>
    <row r="137" spans="9:10" x14ac:dyDescent="0.25">
      <c r="I137" s="54">
        <f t="shared" si="5"/>
        <v>1462</v>
      </c>
    </row>
    <row r="138" spans="9:10" x14ac:dyDescent="0.25">
      <c r="I138" s="54">
        <f t="shared" si="5"/>
        <v>1462</v>
      </c>
    </row>
    <row r="139" spans="9:10" x14ac:dyDescent="0.25">
      <c r="I139" s="54">
        <f t="shared" si="5"/>
        <v>1462</v>
      </c>
    </row>
    <row r="140" spans="9:10" x14ac:dyDescent="0.25">
      <c r="I140" s="54">
        <f t="shared" si="5"/>
        <v>1462</v>
      </c>
    </row>
    <row r="141" spans="9:10" x14ac:dyDescent="0.25">
      <c r="I141" s="54">
        <f t="shared" si="5"/>
        <v>1462</v>
      </c>
    </row>
    <row r="142" spans="9:10" x14ac:dyDescent="0.25">
      <c r="I142" s="54">
        <f t="shared" si="5"/>
        <v>1462</v>
      </c>
    </row>
    <row r="143" spans="9:10" x14ac:dyDescent="0.25">
      <c r="I143" s="54">
        <f t="shared" si="5"/>
        <v>1462</v>
      </c>
    </row>
    <row r="144" spans="9:10" x14ac:dyDescent="0.25">
      <c r="I144" s="54">
        <f t="shared" si="5"/>
        <v>1462</v>
      </c>
    </row>
    <row r="145" spans="9:9" x14ac:dyDescent="0.25">
      <c r="I145" s="54">
        <f t="shared" si="5"/>
        <v>1462</v>
      </c>
    </row>
    <row r="146" spans="9:9" x14ac:dyDescent="0.25">
      <c r="I146" s="54">
        <f t="shared" si="5"/>
        <v>1462</v>
      </c>
    </row>
    <row r="147" spans="9:9" x14ac:dyDescent="0.25">
      <c r="I147" s="54">
        <f t="shared" si="5"/>
        <v>1462</v>
      </c>
    </row>
    <row r="148" spans="9:9" x14ac:dyDescent="0.25">
      <c r="I148" s="54">
        <f t="shared" si="5"/>
        <v>1462</v>
      </c>
    </row>
    <row r="149" spans="9:9" x14ac:dyDescent="0.25">
      <c r="I149" s="54">
        <f t="shared" si="5"/>
        <v>1462</v>
      </c>
    </row>
    <row r="150" spans="9:9" x14ac:dyDescent="0.25">
      <c r="I150" s="54">
        <f t="shared" si="5"/>
        <v>1462</v>
      </c>
    </row>
    <row r="151" spans="9:9" x14ac:dyDescent="0.25">
      <c r="I151" s="54">
        <f t="shared" si="5"/>
        <v>1462</v>
      </c>
    </row>
    <row r="152" spans="9:9" x14ac:dyDescent="0.25">
      <c r="I152" s="54">
        <f t="shared" si="5"/>
        <v>1462</v>
      </c>
    </row>
    <row r="153" spans="9:9" x14ac:dyDescent="0.25">
      <c r="I153" s="54">
        <f t="shared" si="5"/>
        <v>1462</v>
      </c>
    </row>
    <row r="154" spans="9:9" x14ac:dyDescent="0.25">
      <c r="I154" s="54">
        <f t="shared" si="5"/>
        <v>1462</v>
      </c>
    </row>
    <row r="155" spans="9:9" x14ac:dyDescent="0.25">
      <c r="I155" s="54">
        <f t="shared" si="5"/>
        <v>1462</v>
      </c>
    </row>
    <row r="156" spans="9:9" x14ac:dyDescent="0.25">
      <c r="I156" s="54">
        <f t="shared" si="5"/>
        <v>1462</v>
      </c>
    </row>
    <row r="157" spans="9:9" x14ac:dyDescent="0.25">
      <c r="I157" s="54">
        <f t="shared" si="5"/>
        <v>1462</v>
      </c>
    </row>
    <row r="158" spans="9:9" x14ac:dyDescent="0.25">
      <c r="I158" s="54">
        <f t="shared" si="5"/>
        <v>1462</v>
      </c>
    </row>
    <row r="159" spans="9:9" x14ac:dyDescent="0.25">
      <c r="I159" s="54">
        <f t="shared" si="5"/>
        <v>1462</v>
      </c>
    </row>
    <row r="160" spans="9:9" x14ac:dyDescent="0.25">
      <c r="I160" s="54">
        <f t="shared" si="5"/>
        <v>1462</v>
      </c>
    </row>
    <row r="161" spans="9:9" x14ac:dyDescent="0.25">
      <c r="I161" s="54">
        <f t="shared" si="5"/>
        <v>1462</v>
      </c>
    </row>
    <row r="162" spans="9:9" x14ac:dyDescent="0.25">
      <c r="I162" s="54">
        <f t="shared" si="5"/>
        <v>1462</v>
      </c>
    </row>
    <row r="163" spans="9:9" x14ac:dyDescent="0.25">
      <c r="I163" s="54">
        <f t="shared" si="5"/>
        <v>1462</v>
      </c>
    </row>
    <row r="164" spans="9:9" x14ac:dyDescent="0.25">
      <c r="I164" s="54">
        <f t="shared" si="5"/>
        <v>1462</v>
      </c>
    </row>
    <row r="165" spans="9:9" x14ac:dyDescent="0.25">
      <c r="I165" s="54">
        <f t="shared" si="5"/>
        <v>1462</v>
      </c>
    </row>
    <row r="166" spans="9:9" x14ac:dyDescent="0.25">
      <c r="I166" s="54">
        <f t="shared" si="5"/>
        <v>1462</v>
      </c>
    </row>
    <row r="167" spans="9:9" x14ac:dyDescent="0.25">
      <c r="I167" s="54">
        <f t="shared" si="5"/>
        <v>1462</v>
      </c>
    </row>
    <row r="168" spans="9:9" x14ac:dyDescent="0.25">
      <c r="I168" s="54">
        <f t="shared" si="5"/>
        <v>1462</v>
      </c>
    </row>
    <row r="169" spans="9:9" x14ac:dyDescent="0.25">
      <c r="I169" s="54">
        <f t="shared" si="5"/>
        <v>1462</v>
      </c>
    </row>
    <row r="170" spans="9:9" x14ac:dyDescent="0.25">
      <c r="I170" s="54">
        <f t="shared" si="5"/>
        <v>1462</v>
      </c>
    </row>
    <row r="171" spans="9:9" x14ac:dyDescent="0.25">
      <c r="I171" s="54">
        <f t="shared" si="5"/>
        <v>1462</v>
      </c>
    </row>
    <row r="172" spans="9:9" x14ac:dyDescent="0.25">
      <c r="I172" s="54">
        <f t="shared" si="5"/>
        <v>1462</v>
      </c>
    </row>
    <row r="173" spans="9:9" x14ac:dyDescent="0.25">
      <c r="I173" s="54">
        <f t="shared" si="5"/>
        <v>1462</v>
      </c>
    </row>
    <row r="174" spans="9:9" x14ac:dyDescent="0.25">
      <c r="I174" s="54">
        <f t="shared" si="5"/>
        <v>1462</v>
      </c>
    </row>
    <row r="175" spans="9:9" x14ac:dyDescent="0.25">
      <c r="I175" s="54">
        <f t="shared" ref="I175:I238" si="6">DATE(YEAR(I131)+1,MONTH(I131),DAY(I131))</f>
        <v>1462</v>
      </c>
    </row>
    <row r="176" spans="9:9" x14ac:dyDescent="0.25">
      <c r="I176" s="54">
        <f t="shared" si="6"/>
        <v>1462</v>
      </c>
    </row>
    <row r="177" spans="9:10" x14ac:dyDescent="0.25">
      <c r="I177" s="54">
        <f t="shared" si="6"/>
        <v>1462</v>
      </c>
    </row>
    <row r="178" spans="9:10" x14ac:dyDescent="0.25">
      <c r="I178" s="54">
        <f t="shared" si="6"/>
        <v>1828</v>
      </c>
    </row>
    <row r="179" spans="9:10" x14ac:dyDescent="0.25">
      <c r="I179" s="54">
        <f t="shared" si="6"/>
        <v>1828</v>
      </c>
      <c r="J179" s="55" t="s">
        <v>103</v>
      </c>
    </row>
    <row r="180" spans="9:10" x14ac:dyDescent="0.25">
      <c r="I180" s="54">
        <f t="shared" si="6"/>
        <v>1828</v>
      </c>
    </row>
    <row r="181" spans="9:10" x14ac:dyDescent="0.25">
      <c r="I181" s="54">
        <f t="shared" si="6"/>
        <v>1828</v>
      </c>
    </row>
    <row r="182" spans="9:10" x14ac:dyDescent="0.25">
      <c r="I182" s="54">
        <f t="shared" si="6"/>
        <v>1828</v>
      </c>
    </row>
    <row r="183" spans="9:10" x14ac:dyDescent="0.25">
      <c r="I183" s="54">
        <f t="shared" si="6"/>
        <v>1828</v>
      </c>
    </row>
    <row r="184" spans="9:10" x14ac:dyDescent="0.25">
      <c r="I184" s="54">
        <f t="shared" si="6"/>
        <v>1828</v>
      </c>
    </row>
    <row r="185" spans="9:10" x14ac:dyDescent="0.25">
      <c r="I185" s="54">
        <f t="shared" si="6"/>
        <v>1828</v>
      </c>
    </row>
    <row r="186" spans="9:10" x14ac:dyDescent="0.25">
      <c r="I186" s="54">
        <f t="shared" si="6"/>
        <v>1828</v>
      </c>
    </row>
    <row r="187" spans="9:10" x14ac:dyDescent="0.25">
      <c r="I187" s="54">
        <f t="shared" si="6"/>
        <v>1828</v>
      </c>
    </row>
    <row r="188" spans="9:10" x14ac:dyDescent="0.25">
      <c r="I188" s="54">
        <f t="shared" si="6"/>
        <v>1828</v>
      </c>
    </row>
    <row r="189" spans="9:10" x14ac:dyDescent="0.25">
      <c r="I189" s="54">
        <f t="shared" si="6"/>
        <v>1828</v>
      </c>
    </row>
    <row r="190" spans="9:10" x14ac:dyDescent="0.25">
      <c r="I190" s="54">
        <f t="shared" si="6"/>
        <v>1828</v>
      </c>
    </row>
    <row r="191" spans="9:10" x14ac:dyDescent="0.25">
      <c r="I191" s="54">
        <f t="shared" si="6"/>
        <v>1828</v>
      </c>
    </row>
    <row r="192" spans="9:10" x14ac:dyDescent="0.25">
      <c r="I192" s="54">
        <f t="shared" si="6"/>
        <v>1828</v>
      </c>
    </row>
    <row r="193" spans="9:9" x14ac:dyDescent="0.25">
      <c r="I193" s="54">
        <f t="shared" si="6"/>
        <v>1828</v>
      </c>
    </row>
    <row r="194" spans="9:9" x14ac:dyDescent="0.25">
      <c r="I194" s="54">
        <f t="shared" si="6"/>
        <v>1828</v>
      </c>
    </row>
    <row r="195" spans="9:9" x14ac:dyDescent="0.25">
      <c r="I195" s="54">
        <f t="shared" si="6"/>
        <v>1828</v>
      </c>
    </row>
    <row r="196" spans="9:9" x14ac:dyDescent="0.25">
      <c r="I196" s="54">
        <f t="shared" si="6"/>
        <v>1828</v>
      </c>
    </row>
    <row r="197" spans="9:9" x14ac:dyDescent="0.25">
      <c r="I197" s="54">
        <f t="shared" si="6"/>
        <v>1828</v>
      </c>
    </row>
    <row r="198" spans="9:9" x14ac:dyDescent="0.25">
      <c r="I198" s="54">
        <f t="shared" si="6"/>
        <v>1828</v>
      </c>
    </row>
    <row r="199" spans="9:9" x14ac:dyDescent="0.25">
      <c r="I199" s="54">
        <f t="shared" si="6"/>
        <v>1828</v>
      </c>
    </row>
    <row r="200" spans="9:9" x14ac:dyDescent="0.25">
      <c r="I200" s="54">
        <f t="shared" si="6"/>
        <v>1828</v>
      </c>
    </row>
    <row r="201" spans="9:9" x14ac:dyDescent="0.25">
      <c r="I201" s="54">
        <f t="shared" si="6"/>
        <v>1828</v>
      </c>
    </row>
    <row r="202" spans="9:9" x14ac:dyDescent="0.25">
      <c r="I202" s="54">
        <f t="shared" si="6"/>
        <v>1828</v>
      </c>
    </row>
    <row r="203" spans="9:9" x14ac:dyDescent="0.25">
      <c r="I203" s="54">
        <f t="shared" si="6"/>
        <v>1828</v>
      </c>
    </row>
    <row r="204" spans="9:9" x14ac:dyDescent="0.25">
      <c r="I204" s="54">
        <f t="shared" si="6"/>
        <v>1828</v>
      </c>
    </row>
    <row r="205" spans="9:9" x14ac:dyDescent="0.25">
      <c r="I205" s="54">
        <f t="shared" si="6"/>
        <v>1828</v>
      </c>
    </row>
    <row r="206" spans="9:9" x14ac:dyDescent="0.25">
      <c r="I206" s="54">
        <f t="shared" si="6"/>
        <v>1828</v>
      </c>
    </row>
    <row r="207" spans="9:9" x14ac:dyDescent="0.25">
      <c r="I207" s="54">
        <f t="shared" si="6"/>
        <v>1828</v>
      </c>
    </row>
    <row r="208" spans="9:9" x14ac:dyDescent="0.25">
      <c r="I208" s="54">
        <f t="shared" si="6"/>
        <v>1828</v>
      </c>
    </row>
    <row r="209" spans="9:10" x14ac:dyDescent="0.25">
      <c r="I209" s="54">
        <f t="shared" si="6"/>
        <v>1828</v>
      </c>
    </row>
    <row r="210" spans="9:10" x14ac:dyDescent="0.25">
      <c r="I210" s="54">
        <f t="shared" si="6"/>
        <v>1828</v>
      </c>
    </row>
    <row r="211" spans="9:10" x14ac:dyDescent="0.25">
      <c r="I211" s="54">
        <f t="shared" si="6"/>
        <v>1828</v>
      </c>
    </row>
    <row r="212" spans="9:10" x14ac:dyDescent="0.25">
      <c r="I212" s="54">
        <f t="shared" si="6"/>
        <v>1828</v>
      </c>
    </row>
    <row r="213" spans="9:10" x14ac:dyDescent="0.25">
      <c r="I213" s="54">
        <f t="shared" si="6"/>
        <v>1828</v>
      </c>
    </row>
    <row r="214" spans="9:10" x14ac:dyDescent="0.25">
      <c r="I214" s="54">
        <f t="shared" si="6"/>
        <v>1828</v>
      </c>
    </row>
    <row r="215" spans="9:10" x14ac:dyDescent="0.25">
      <c r="I215" s="54">
        <f t="shared" si="6"/>
        <v>1828</v>
      </c>
    </row>
    <row r="216" spans="9:10" x14ac:dyDescent="0.25">
      <c r="I216" s="54">
        <f t="shared" si="6"/>
        <v>1828</v>
      </c>
    </row>
    <row r="217" spans="9:10" x14ac:dyDescent="0.25">
      <c r="I217" s="54">
        <f t="shared" si="6"/>
        <v>1828</v>
      </c>
    </row>
    <row r="218" spans="9:10" x14ac:dyDescent="0.25">
      <c r="I218" s="54">
        <f t="shared" si="6"/>
        <v>1828</v>
      </c>
    </row>
    <row r="219" spans="9:10" x14ac:dyDescent="0.25">
      <c r="I219" s="54">
        <f t="shared" si="6"/>
        <v>1828</v>
      </c>
    </row>
    <row r="220" spans="9:10" x14ac:dyDescent="0.25">
      <c r="I220" s="54">
        <f t="shared" si="6"/>
        <v>1828</v>
      </c>
    </row>
    <row r="221" spans="9:10" x14ac:dyDescent="0.25">
      <c r="I221" s="54">
        <f t="shared" si="6"/>
        <v>1828</v>
      </c>
    </row>
    <row r="222" spans="9:10" x14ac:dyDescent="0.25">
      <c r="I222" s="54">
        <f t="shared" si="6"/>
        <v>2193</v>
      </c>
    </row>
    <row r="223" spans="9:10" x14ac:dyDescent="0.25">
      <c r="I223" s="54">
        <f>DATE(YEAR(I179)+1,MONTH(I179),DAY(I179))</f>
        <v>2193</v>
      </c>
      <c r="J223" s="55" t="s">
        <v>104</v>
      </c>
    </row>
    <row r="224" spans="9:10" x14ac:dyDescent="0.25">
      <c r="I224" s="54">
        <f t="shared" si="6"/>
        <v>2193</v>
      </c>
    </row>
    <row r="225" spans="9:9" x14ac:dyDescent="0.25">
      <c r="I225" s="54">
        <f t="shared" si="6"/>
        <v>2193</v>
      </c>
    </row>
    <row r="226" spans="9:9" x14ac:dyDescent="0.25">
      <c r="I226" s="54">
        <f t="shared" si="6"/>
        <v>2193</v>
      </c>
    </row>
    <row r="227" spans="9:9" x14ac:dyDescent="0.25">
      <c r="I227" s="54">
        <f t="shared" si="6"/>
        <v>2193</v>
      </c>
    </row>
    <row r="228" spans="9:9" x14ac:dyDescent="0.25">
      <c r="I228" s="54">
        <f t="shared" si="6"/>
        <v>2193</v>
      </c>
    </row>
    <row r="229" spans="9:9" x14ac:dyDescent="0.25">
      <c r="I229" s="54">
        <f t="shared" si="6"/>
        <v>2193</v>
      </c>
    </row>
    <row r="230" spans="9:9" x14ac:dyDescent="0.25">
      <c r="I230" s="54">
        <f t="shared" si="6"/>
        <v>2193</v>
      </c>
    </row>
    <row r="231" spans="9:9" x14ac:dyDescent="0.25">
      <c r="I231" s="54">
        <f t="shared" si="6"/>
        <v>2193</v>
      </c>
    </row>
    <row r="232" spans="9:9" x14ac:dyDescent="0.25">
      <c r="I232" s="54">
        <f t="shared" si="6"/>
        <v>2193</v>
      </c>
    </row>
    <row r="233" spans="9:9" x14ac:dyDescent="0.25">
      <c r="I233" s="54">
        <f t="shared" si="6"/>
        <v>2193</v>
      </c>
    </row>
    <row r="234" spans="9:9" x14ac:dyDescent="0.25">
      <c r="I234" s="54">
        <f t="shared" si="6"/>
        <v>2193</v>
      </c>
    </row>
    <row r="235" spans="9:9" x14ac:dyDescent="0.25">
      <c r="I235" s="54">
        <f t="shared" si="6"/>
        <v>2193</v>
      </c>
    </row>
    <row r="236" spans="9:9" x14ac:dyDescent="0.25">
      <c r="I236" s="54">
        <f t="shared" si="6"/>
        <v>2193</v>
      </c>
    </row>
    <row r="237" spans="9:9" x14ac:dyDescent="0.25">
      <c r="I237" s="54">
        <f t="shared" si="6"/>
        <v>2193</v>
      </c>
    </row>
    <row r="238" spans="9:9" x14ac:dyDescent="0.25">
      <c r="I238" s="54">
        <f t="shared" si="6"/>
        <v>2193</v>
      </c>
    </row>
    <row r="239" spans="9:9" x14ac:dyDescent="0.25">
      <c r="I239" s="54">
        <f t="shared" ref="I239:I266" si="7">DATE(YEAR(I195)+1,MONTH(I195),DAY(I195))</f>
        <v>2193</v>
      </c>
    </row>
    <row r="240" spans="9:9" x14ac:dyDescent="0.25">
      <c r="I240" s="54">
        <f t="shared" si="7"/>
        <v>2193</v>
      </c>
    </row>
    <row r="241" spans="9:9" x14ac:dyDescent="0.25">
      <c r="I241" s="54">
        <f t="shared" si="7"/>
        <v>2193</v>
      </c>
    </row>
    <row r="242" spans="9:9" x14ac:dyDescent="0.25">
      <c r="I242" s="54">
        <f t="shared" si="7"/>
        <v>2193</v>
      </c>
    </row>
    <row r="243" spans="9:9" x14ac:dyDescent="0.25">
      <c r="I243" s="54">
        <f t="shared" si="7"/>
        <v>2193</v>
      </c>
    </row>
    <row r="244" spans="9:9" x14ac:dyDescent="0.25">
      <c r="I244" s="54">
        <f t="shared" si="7"/>
        <v>2193</v>
      </c>
    </row>
    <row r="245" spans="9:9" x14ac:dyDescent="0.25">
      <c r="I245" s="54">
        <f t="shared" si="7"/>
        <v>2193</v>
      </c>
    </row>
    <row r="246" spans="9:9" x14ac:dyDescent="0.25">
      <c r="I246" s="54">
        <f t="shared" si="7"/>
        <v>2193</v>
      </c>
    </row>
    <row r="247" spans="9:9" x14ac:dyDescent="0.25">
      <c r="I247" s="54">
        <f t="shared" si="7"/>
        <v>2193</v>
      </c>
    </row>
    <row r="248" spans="9:9" x14ac:dyDescent="0.25">
      <c r="I248" s="54">
        <f t="shared" si="7"/>
        <v>2193</v>
      </c>
    </row>
    <row r="249" spans="9:9" x14ac:dyDescent="0.25">
      <c r="I249" s="54">
        <f t="shared" si="7"/>
        <v>2193</v>
      </c>
    </row>
    <row r="250" spans="9:9" x14ac:dyDescent="0.25">
      <c r="I250" s="54">
        <f t="shared" si="7"/>
        <v>2193</v>
      </c>
    </row>
    <row r="251" spans="9:9" x14ac:dyDescent="0.25">
      <c r="I251" s="54">
        <f t="shared" si="7"/>
        <v>2193</v>
      </c>
    </row>
    <row r="252" spans="9:9" x14ac:dyDescent="0.25">
      <c r="I252" s="54">
        <f t="shared" si="7"/>
        <v>2193</v>
      </c>
    </row>
    <row r="253" spans="9:9" x14ac:dyDescent="0.25">
      <c r="I253" s="54">
        <f t="shared" si="7"/>
        <v>2193</v>
      </c>
    </row>
    <row r="254" spans="9:9" x14ac:dyDescent="0.25">
      <c r="I254" s="54">
        <f t="shared" si="7"/>
        <v>2193</v>
      </c>
    </row>
    <row r="255" spans="9:9" x14ac:dyDescent="0.25">
      <c r="I255" s="54">
        <f t="shared" si="7"/>
        <v>2193</v>
      </c>
    </row>
    <row r="256" spans="9:9" x14ac:dyDescent="0.25">
      <c r="I256" s="54">
        <f t="shared" si="7"/>
        <v>2193</v>
      </c>
    </row>
    <row r="257" spans="9:10" x14ac:dyDescent="0.25">
      <c r="I257" s="54">
        <f t="shared" si="7"/>
        <v>2193</v>
      </c>
    </row>
    <row r="258" spans="9:10" x14ac:dyDescent="0.25">
      <c r="I258" s="54">
        <f t="shared" si="7"/>
        <v>2193</v>
      </c>
    </row>
    <row r="259" spans="9:10" x14ac:dyDescent="0.25">
      <c r="I259" s="54">
        <f t="shared" si="7"/>
        <v>2193</v>
      </c>
    </row>
    <row r="260" spans="9:10" x14ac:dyDescent="0.25">
      <c r="I260" s="54">
        <f t="shared" si="7"/>
        <v>2193</v>
      </c>
    </row>
    <row r="261" spans="9:10" x14ac:dyDescent="0.25">
      <c r="I261" s="54">
        <f t="shared" si="7"/>
        <v>2193</v>
      </c>
    </row>
    <row r="262" spans="9:10" x14ac:dyDescent="0.25">
      <c r="I262" s="54">
        <f t="shared" si="7"/>
        <v>2193</v>
      </c>
    </row>
    <row r="263" spans="9:10" x14ac:dyDescent="0.25">
      <c r="I263" s="54">
        <f t="shared" si="7"/>
        <v>2193</v>
      </c>
    </row>
    <row r="264" spans="9:10" x14ac:dyDescent="0.25">
      <c r="I264" s="54">
        <f t="shared" si="7"/>
        <v>2193</v>
      </c>
    </row>
    <row r="265" spans="9:10" x14ac:dyDescent="0.25">
      <c r="I265" s="54">
        <f t="shared" si="7"/>
        <v>2193</v>
      </c>
    </row>
    <row r="266" spans="9:10" x14ac:dyDescent="0.25">
      <c r="I266" s="54">
        <f t="shared" si="7"/>
        <v>2558</v>
      </c>
    </row>
    <row r="267" spans="9:10" x14ac:dyDescent="0.25">
      <c r="I267" s="58">
        <f>DATE(YEAR(I2)-1,MONTH(I2),DAY(I2))</f>
        <v>1</v>
      </c>
      <c r="J267" s="57" t="s">
        <v>106</v>
      </c>
    </row>
    <row r="268" spans="9:10" x14ac:dyDescent="0.25">
      <c r="I268" s="58">
        <f t="shared" ref="I268:I310" si="8">DATE(YEAR(I3)-1,MONTH(I3),DAY(I3))</f>
        <v>1</v>
      </c>
    </row>
    <row r="269" spans="9:10" x14ac:dyDescent="0.25">
      <c r="I269" s="58">
        <f t="shared" si="8"/>
        <v>1</v>
      </c>
    </row>
    <row r="270" spans="9:10" x14ac:dyDescent="0.25">
      <c r="I270" s="58">
        <f t="shared" si="8"/>
        <v>1</v>
      </c>
    </row>
    <row r="271" spans="9:10" x14ac:dyDescent="0.25">
      <c r="I271" s="58">
        <f t="shared" si="8"/>
        <v>1</v>
      </c>
    </row>
    <row r="272" spans="9:10" x14ac:dyDescent="0.25">
      <c r="I272" s="58">
        <f t="shared" si="8"/>
        <v>1</v>
      </c>
    </row>
    <row r="273" spans="9:9" x14ac:dyDescent="0.25">
      <c r="I273" s="58">
        <f t="shared" si="8"/>
        <v>1</v>
      </c>
    </row>
    <row r="274" spans="9:9" x14ac:dyDescent="0.25">
      <c r="I274" s="58">
        <f t="shared" si="8"/>
        <v>1</v>
      </c>
    </row>
    <row r="275" spans="9:9" x14ac:dyDescent="0.25">
      <c r="I275" s="58">
        <f t="shared" si="8"/>
        <v>1</v>
      </c>
    </row>
    <row r="276" spans="9:9" x14ac:dyDescent="0.25">
      <c r="I276" s="58">
        <f t="shared" si="8"/>
        <v>1</v>
      </c>
    </row>
    <row r="277" spans="9:9" x14ac:dyDescent="0.25">
      <c r="I277" s="58">
        <f t="shared" si="8"/>
        <v>1</v>
      </c>
    </row>
    <row r="278" spans="9:9" x14ac:dyDescent="0.25">
      <c r="I278" s="58">
        <f t="shared" si="8"/>
        <v>1</v>
      </c>
    </row>
    <row r="279" spans="9:9" x14ac:dyDescent="0.25">
      <c r="I279" s="58">
        <f t="shared" si="8"/>
        <v>1</v>
      </c>
    </row>
    <row r="280" spans="9:9" x14ac:dyDescent="0.25">
      <c r="I280" s="58">
        <f t="shared" si="8"/>
        <v>1</v>
      </c>
    </row>
    <row r="281" spans="9:9" x14ac:dyDescent="0.25">
      <c r="I281" s="58">
        <f t="shared" si="8"/>
        <v>1</v>
      </c>
    </row>
    <row r="282" spans="9:9" x14ac:dyDescent="0.25">
      <c r="I282" s="58">
        <f t="shared" si="8"/>
        <v>1</v>
      </c>
    </row>
    <row r="283" spans="9:9" x14ac:dyDescent="0.25">
      <c r="I283" s="58">
        <f t="shared" si="8"/>
        <v>1</v>
      </c>
    </row>
    <row r="284" spans="9:9" x14ac:dyDescent="0.25">
      <c r="I284" s="58">
        <f t="shared" si="8"/>
        <v>1</v>
      </c>
    </row>
    <row r="285" spans="9:9" x14ac:dyDescent="0.25">
      <c r="I285" s="58">
        <f t="shared" si="8"/>
        <v>1</v>
      </c>
    </row>
    <row r="286" spans="9:9" x14ac:dyDescent="0.25">
      <c r="I286" s="58">
        <f t="shared" si="8"/>
        <v>1</v>
      </c>
    </row>
    <row r="287" spans="9:9" x14ac:dyDescent="0.25">
      <c r="I287" s="58">
        <f t="shared" si="8"/>
        <v>1</v>
      </c>
    </row>
    <row r="288" spans="9:9" x14ac:dyDescent="0.25">
      <c r="I288" s="58">
        <f t="shared" si="8"/>
        <v>1</v>
      </c>
    </row>
    <row r="289" spans="9:9" x14ac:dyDescent="0.25">
      <c r="I289" s="58">
        <f t="shared" si="8"/>
        <v>1</v>
      </c>
    </row>
    <row r="290" spans="9:9" x14ac:dyDescent="0.25">
      <c r="I290" s="58">
        <f t="shared" si="8"/>
        <v>1</v>
      </c>
    </row>
    <row r="291" spans="9:9" x14ac:dyDescent="0.25">
      <c r="I291" s="58">
        <f t="shared" si="8"/>
        <v>1</v>
      </c>
    </row>
    <row r="292" spans="9:9" x14ac:dyDescent="0.25">
      <c r="I292" s="58">
        <f t="shared" si="8"/>
        <v>1</v>
      </c>
    </row>
    <row r="293" spans="9:9" x14ac:dyDescent="0.25">
      <c r="I293" s="58">
        <f t="shared" si="8"/>
        <v>1</v>
      </c>
    </row>
    <row r="294" spans="9:9" x14ac:dyDescent="0.25">
      <c r="I294" s="58">
        <f t="shared" si="8"/>
        <v>1</v>
      </c>
    </row>
    <row r="295" spans="9:9" x14ac:dyDescent="0.25">
      <c r="I295" s="58">
        <f t="shared" si="8"/>
        <v>1</v>
      </c>
    </row>
    <row r="296" spans="9:9" x14ac:dyDescent="0.25">
      <c r="I296" s="58">
        <f t="shared" si="8"/>
        <v>1</v>
      </c>
    </row>
    <row r="297" spans="9:9" x14ac:dyDescent="0.25">
      <c r="I297" s="58">
        <f t="shared" si="8"/>
        <v>1</v>
      </c>
    </row>
    <row r="298" spans="9:9" x14ac:dyDescent="0.25">
      <c r="I298" s="58">
        <f t="shared" si="8"/>
        <v>1</v>
      </c>
    </row>
    <row r="299" spans="9:9" x14ac:dyDescent="0.25">
      <c r="I299" s="58">
        <f t="shared" si="8"/>
        <v>1</v>
      </c>
    </row>
    <row r="300" spans="9:9" x14ac:dyDescent="0.25">
      <c r="I300" s="58">
        <f t="shared" si="8"/>
        <v>1</v>
      </c>
    </row>
    <row r="301" spans="9:9" x14ac:dyDescent="0.25">
      <c r="I301" s="58">
        <f t="shared" si="8"/>
        <v>1</v>
      </c>
    </row>
    <row r="302" spans="9:9" x14ac:dyDescent="0.25">
      <c r="I302" s="58">
        <f t="shared" si="8"/>
        <v>1</v>
      </c>
    </row>
    <row r="303" spans="9:9" x14ac:dyDescent="0.25">
      <c r="I303" s="58">
        <f t="shared" si="8"/>
        <v>1</v>
      </c>
    </row>
    <row r="304" spans="9:9" x14ac:dyDescent="0.25">
      <c r="I304" s="58">
        <f t="shared" si="8"/>
        <v>1</v>
      </c>
    </row>
    <row r="305" spans="9:10" x14ac:dyDescent="0.25">
      <c r="I305" s="58">
        <f t="shared" si="8"/>
        <v>1</v>
      </c>
    </row>
    <row r="306" spans="9:10" x14ac:dyDescent="0.25">
      <c r="I306" s="58">
        <f t="shared" si="8"/>
        <v>1</v>
      </c>
    </row>
    <row r="307" spans="9:10" x14ac:dyDescent="0.25">
      <c r="I307" s="58">
        <f t="shared" si="8"/>
        <v>1</v>
      </c>
    </row>
    <row r="308" spans="9:10" x14ac:dyDescent="0.25">
      <c r="I308" s="58">
        <f t="shared" si="8"/>
        <v>1</v>
      </c>
    </row>
    <row r="309" spans="9:10" x14ac:dyDescent="0.25">
      <c r="I309" s="58">
        <f t="shared" si="8"/>
        <v>1</v>
      </c>
    </row>
    <row r="310" spans="9:10" x14ac:dyDescent="0.25">
      <c r="I310" s="58">
        <f t="shared" si="8"/>
        <v>1</v>
      </c>
    </row>
    <row r="311" spans="9:10" x14ac:dyDescent="0.25">
      <c r="I311" s="58">
        <f>DATE(YEAR(I2)-2,MONTH(I2),DAY(I2))</f>
        <v>693598</v>
      </c>
      <c r="J311" s="57" t="s">
        <v>107</v>
      </c>
    </row>
    <row r="312" spans="9:10" x14ac:dyDescent="0.25">
      <c r="I312" s="58">
        <f t="shared" ref="I312:I354" si="9">DATE(YEAR(I3)-2,MONTH(I3),DAY(I3))</f>
        <v>693598</v>
      </c>
    </row>
    <row r="313" spans="9:10" x14ac:dyDescent="0.25">
      <c r="I313" s="58">
        <f t="shared" si="9"/>
        <v>693598</v>
      </c>
    </row>
    <row r="314" spans="9:10" x14ac:dyDescent="0.25">
      <c r="I314" s="58">
        <f t="shared" si="9"/>
        <v>693598</v>
      </c>
    </row>
    <row r="315" spans="9:10" x14ac:dyDescent="0.25">
      <c r="I315" s="58">
        <f t="shared" si="9"/>
        <v>693598</v>
      </c>
    </row>
    <row r="316" spans="9:10" x14ac:dyDescent="0.25">
      <c r="I316" s="58">
        <f t="shared" si="9"/>
        <v>693598</v>
      </c>
    </row>
    <row r="317" spans="9:10" x14ac:dyDescent="0.25">
      <c r="I317" s="58">
        <f t="shared" si="9"/>
        <v>693598</v>
      </c>
    </row>
    <row r="318" spans="9:10" x14ac:dyDescent="0.25">
      <c r="I318" s="58">
        <f t="shared" si="9"/>
        <v>693598</v>
      </c>
    </row>
    <row r="319" spans="9:10" x14ac:dyDescent="0.25">
      <c r="I319" s="58">
        <f t="shared" si="9"/>
        <v>693598</v>
      </c>
    </row>
    <row r="320" spans="9:10" x14ac:dyDescent="0.25">
      <c r="I320" s="58">
        <f t="shared" si="9"/>
        <v>693598</v>
      </c>
    </row>
    <row r="321" spans="9:9" x14ac:dyDescent="0.25">
      <c r="I321" s="58">
        <f t="shared" si="9"/>
        <v>693598</v>
      </c>
    </row>
    <row r="322" spans="9:9" x14ac:dyDescent="0.25">
      <c r="I322" s="58">
        <f t="shared" si="9"/>
        <v>693598</v>
      </c>
    </row>
    <row r="323" spans="9:9" x14ac:dyDescent="0.25">
      <c r="I323" s="58">
        <f t="shared" si="9"/>
        <v>693598</v>
      </c>
    </row>
    <row r="324" spans="9:9" x14ac:dyDescent="0.25">
      <c r="I324" s="58">
        <f t="shared" si="9"/>
        <v>693598</v>
      </c>
    </row>
    <row r="325" spans="9:9" x14ac:dyDescent="0.25">
      <c r="I325" s="58">
        <f t="shared" si="9"/>
        <v>693598</v>
      </c>
    </row>
    <row r="326" spans="9:9" x14ac:dyDescent="0.25">
      <c r="I326" s="58">
        <f t="shared" si="9"/>
        <v>693598</v>
      </c>
    </row>
    <row r="327" spans="9:9" x14ac:dyDescent="0.25">
      <c r="I327" s="58">
        <f t="shared" si="9"/>
        <v>693598</v>
      </c>
    </row>
    <row r="328" spans="9:9" x14ac:dyDescent="0.25">
      <c r="I328" s="58">
        <f t="shared" si="9"/>
        <v>693598</v>
      </c>
    </row>
    <row r="329" spans="9:9" x14ac:dyDescent="0.25">
      <c r="I329" s="58">
        <f t="shared" si="9"/>
        <v>693598</v>
      </c>
    </row>
    <row r="330" spans="9:9" x14ac:dyDescent="0.25">
      <c r="I330" s="58">
        <f t="shared" si="9"/>
        <v>693598</v>
      </c>
    </row>
    <row r="331" spans="9:9" x14ac:dyDescent="0.25">
      <c r="I331" s="58">
        <f t="shared" si="9"/>
        <v>693598</v>
      </c>
    </row>
    <row r="332" spans="9:9" x14ac:dyDescent="0.25">
      <c r="I332" s="58">
        <f t="shared" si="9"/>
        <v>693598</v>
      </c>
    </row>
    <row r="333" spans="9:9" x14ac:dyDescent="0.25">
      <c r="I333" s="58">
        <f t="shared" si="9"/>
        <v>693598</v>
      </c>
    </row>
    <row r="334" spans="9:9" x14ac:dyDescent="0.25">
      <c r="I334" s="58">
        <f t="shared" si="9"/>
        <v>693598</v>
      </c>
    </row>
    <row r="335" spans="9:9" x14ac:dyDescent="0.25">
      <c r="I335" s="58">
        <f t="shared" si="9"/>
        <v>693598</v>
      </c>
    </row>
    <row r="336" spans="9:9" x14ac:dyDescent="0.25">
      <c r="I336" s="58">
        <f t="shared" si="9"/>
        <v>693598</v>
      </c>
    </row>
    <row r="337" spans="9:9" x14ac:dyDescent="0.25">
      <c r="I337" s="58">
        <f t="shared" si="9"/>
        <v>693598</v>
      </c>
    </row>
    <row r="338" spans="9:9" x14ac:dyDescent="0.25">
      <c r="I338" s="58">
        <f t="shared" si="9"/>
        <v>693598</v>
      </c>
    </row>
    <row r="339" spans="9:9" x14ac:dyDescent="0.25">
      <c r="I339" s="58">
        <f t="shared" si="9"/>
        <v>693598</v>
      </c>
    </row>
    <row r="340" spans="9:9" x14ac:dyDescent="0.25">
      <c r="I340" s="58">
        <f t="shared" si="9"/>
        <v>693598</v>
      </c>
    </row>
    <row r="341" spans="9:9" x14ac:dyDescent="0.25">
      <c r="I341" s="58">
        <f t="shared" si="9"/>
        <v>693598</v>
      </c>
    </row>
    <row r="342" spans="9:9" x14ac:dyDescent="0.25">
      <c r="I342" s="58">
        <f t="shared" si="9"/>
        <v>693598</v>
      </c>
    </row>
    <row r="343" spans="9:9" x14ac:dyDescent="0.25">
      <c r="I343" s="58">
        <f t="shared" si="9"/>
        <v>693598</v>
      </c>
    </row>
    <row r="344" spans="9:9" x14ac:dyDescent="0.25">
      <c r="I344" s="58">
        <f t="shared" si="9"/>
        <v>693598</v>
      </c>
    </row>
    <row r="345" spans="9:9" x14ac:dyDescent="0.25">
      <c r="I345" s="58">
        <f t="shared" si="9"/>
        <v>693598</v>
      </c>
    </row>
    <row r="346" spans="9:9" x14ac:dyDescent="0.25">
      <c r="I346" s="58">
        <f t="shared" si="9"/>
        <v>693598</v>
      </c>
    </row>
    <row r="347" spans="9:9" x14ac:dyDescent="0.25">
      <c r="I347" s="58">
        <f t="shared" si="9"/>
        <v>693598</v>
      </c>
    </row>
    <row r="348" spans="9:9" x14ac:dyDescent="0.25">
      <c r="I348" s="58">
        <f t="shared" si="9"/>
        <v>693598</v>
      </c>
    </row>
    <row r="349" spans="9:9" x14ac:dyDescent="0.25">
      <c r="I349" s="58">
        <f t="shared" si="9"/>
        <v>693598</v>
      </c>
    </row>
    <row r="350" spans="9:9" x14ac:dyDescent="0.25">
      <c r="I350" s="58">
        <f t="shared" si="9"/>
        <v>693598</v>
      </c>
    </row>
    <row r="351" spans="9:9" x14ac:dyDescent="0.25">
      <c r="I351" s="58">
        <f t="shared" si="9"/>
        <v>693598</v>
      </c>
    </row>
    <row r="352" spans="9:9" x14ac:dyDescent="0.25">
      <c r="I352" s="58">
        <f t="shared" si="9"/>
        <v>693598</v>
      </c>
    </row>
    <row r="353" spans="9:9" x14ac:dyDescent="0.25">
      <c r="I353" s="58">
        <f t="shared" si="9"/>
        <v>693598</v>
      </c>
    </row>
    <row r="354" spans="9:9" x14ac:dyDescent="0.25">
      <c r="I354" s="58">
        <f t="shared" si="9"/>
        <v>693598</v>
      </c>
    </row>
  </sheetData>
  <mergeCells count="1">
    <mergeCell ref="D1:E1"/>
  </mergeCells>
  <conditionalFormatting sqref="B1:C1">
    <cfRule type="expression" dxfId="1" priority="2">
      <formula>AND($B$9="1111111")</formula>
    </cfRule>
  </conditionalFormatting>
  <conditionalFormatting sqref="F2:F32">
    <cfRule type="expression" dxfId="0" priority="1">
      <formula>AND($G2)</formula>
    </cfRule>
  </conditionalFormatting>
  <dataValidations count="2">
    <dataValidation type="list" allowBlank="1" showInputMessage="1" showErrorMessage="1" sqref="M2">
      <formula1>"Lundi,Mardi,Mercredi,Jeudi,Vendredi,Samedi,Dimanche"</formula1>
    </dataValidation>
    <dataValidation type="list" allowBlank="1" showInputMessage="1" showErrorMessage="1" sqref="G2:G32">
      <formula1>"Oui"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55" r:id="rId4" name="Label2">
          <controlPr defaultSize="0" autoLine="0" r:id="rId5">
            <anchor moveWithCells="1">
              <from>
                <xdr:col>0</xdr:col>
                <xdr:colOff>19050</xdr:colOff>
                <xdr:row>2</xdr:row>
                <xdr:rowOff>19050</xdr:rowOff>
              </from>
              <to>
                <xdr:col>1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3155" r:id="rId4" name="Label2"/>
      </mc:Fallback>
    </mc:AlternateContent>
    <mc:AlternateContent xmlns:mc="http://schemas.openxmlformats.org/markup-compatibility/2006">
      <mc:Choice Requires="x14">
        <control shapeId="3154" r:id="rId6" name="Label1">
          <controlPr defaultSize="0" autoLine="0" r:id="rId7">
            <anchor moveWithCells="1">
              <from>
                <xdr:col>0</xdr:col>
                <xdr:colOff>19050</xdr:colOff>
                <xdr:row>1</xdr:row>
                <xdr:rowOff>19050</xdr:rowOff>
              </from>
              <to>
                <xdr:col>1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3154" r:id="rId6" name="Label1"/>
      </mc:Fallback>
    </mc:AlternateContent>
    <mc:AlternateContent xmlns:mc="http://schemas.openxmlformats.org/markup-compatibility/2006">
      <mc:Choice Requires="x14">
        <control shapeId="3075" r:id="rId8" name="Check Box 3">
          <controlPr defaultSize="0" autoFill="0" autoLine="0" autoPict="0">
            <anchor moveWithCells="1">
              <from>
                <xdr:col>1</xdr:col>
                <xdr:colOff>38100</xdr:colOff>
                <xdr:row>0</xdr:row>
                <xdr:rowOff>561975</xdr:rowOff>
              </from>
              <to>
                <xdr:col>1</xdr:col>
                <xdr:colOff>742950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Check Box 4">
          <controlPr defaultSize="0" autoFill="0" autoLine="0" autoPict="0">
            <anchor moveWithCells="1">
              <from>
                <xdr:col>1</xdr:col>
                <xdr:colOff>38100</xdr:colOff>
                <xdr:row>1</xdr:row>
                <xdr:rowOff>180975</xdr:rowOff>
              </from>
              <to>
                <xdr:col>1</xdr:col>
                <xdr:colOff>742950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0" name="Check Box 5">
          <controlPr defaultSize="0" autoFill="0" autoLine="0" autoPict="0">
            <anchor moveWithCells="1">
              <from>
                <xdr:col>1</xdr:col>
                <xdr:colOff>38100</xdr:colOff>
                <xdr:row>2</xdr:row>
                <xdr:rowOff>180975</xdr:rowOff>
              </from>
              <to>
                <xdr:col>1</xdr:col>
                <xdr:colOff>742950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" name="Check Box 6">
          <controlPr defaultSize="0" autoFill="0" autoLine="0" autoPict="0">
            <anchor moveWithCells="1">
              <from>
                <xdr:col>1</xdr:col>
                <xdr:colOff>38100</xdr:colOff>
                <xdr:row>3</xdr:row>
                <xdr:rowOff>180975</xdr:rowOff>
              </from>
              <to>
                <xdr:col>1</xdr:col>
                <xdr:colOff>742950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2" name="Check Box 7">
          <controlPr defaultSize="0" autoFill="0" autoLine="0" autoPict="0">
            <anchor moveWithCells="1">
              <from>
                <xdr:col>1</xdr:col>
                <xdr:colOff>38100</xdr:colOff>
                <xdr:row>4</xdr:row>
                <xdr:rowOff>180975</xdr:rowOff>
              </from>
              <to>
                <xdr:col>1</xdr:col>
                <xdr:colOff>742950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3" name="Check Box 8">
          <controlPr defaultSize="0" autoFill="0" autoLine="0" autoPict="0">
            <anchor moveWithCells="1">
              <from>
                <xdr:col>1</xdr:col>
                <xdr:colOff>38100</xdr:colOff>
                <xdr:row>5</xdr:row>
                <xdr:rowOff>180975</xdr:rowOff>
              </from>
              <to>
                <xdr:col>1</xdr:col>
                <xdr:colOff>742950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4" name="Check Box 9">
          <controlPr defaultSize="0" autoFill="0" autoLine="0" autoPict="0">
            <anchor moveWithCells="1">
              <from>
                <xdr:col>1</xdr:col>
                <xdr:colOff>38100</xdr:colOff>
                <xdr:row>6</xdr:row>
                <xdr:rowOff>180975</xdr:rowOff>
              </from>
              <to>
                <xdr:col>1</xdr:col>
                <xdr:colOff>742950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8" r:id="rId15" name="Check Box 26">
          <controlPr defaultSize="0" autoFill="0" autoLine="0" autoPict="0">
            <anchor moveWithCells="1">
              <from>
                <xdr:col>3</xdr:col>
                <xdr:colOff>9525</xdr:colOff>
                <xdr:row>0</xdr:row>
                <xdr:rowOff>561975</xdr:rowOff>
              </from>
              <to>
                <xdr:col>4</xdr:col>
                <xdr:colOff>733425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6" r:id="rId16" name="Check Box 34">
          <controlPr defaultSize="0" autoFill="0" autoLine="0" autoPict="0">
            <anchor moveWithCells="1">
              <from>
                <xdr:col>3</xdr:col>
                <xdr:colOff>9525</xdr:colOff>
                <xdr:row>2</xdr:row>
                <xdr:rowOff>0</xdr:rowOff>
              </from>
              <to>
                <xdr:col>4</xdr:col>
                <xdr:colOff>733425</xdr:colOff>
                <xdr:row>3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7" r:id="rId17" name="Check Box 35">
          <controlPr defaultSize="0" autoFill="0" autoLine="0" autoPict="0">
            <anchor moveWithCells="1">
              <from>
                <xdr:col>3</xdr:col>
                <xdr:colOff>9525</xdr:colOff>
                <xdr:row>2</xdr:row>
                <xdr:rowOff>180975</xdr:rowOff>
              </from>
              <to>
                <xdr:col>4</xdr:col>
                <xdr:colOff>733425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9" r:id="rId18" name="Check Box 37">
          <controlPr defaultSize="0" autoFill="0" autoLine="0" autoPict="0">
            <anchor moveWithCells="1">
              <from>
                <xdr:col>3</xdr:col>
                <xdr:colOff>9525</xdr:colOff>
                <xdr:row>3</xdr:row>
                <xdr:rowOff>161925</xdr:rowOff>
              </from>
              <to>
                <xdr:col>4</xdr:col>
                <xdr:colOff>1038225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0" r:id="rId19" name="Check Box 38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180975</xdr:rowOff>
              </from>
              <to>
                <xdr:col>4</xdr:col>
                <xdr:colOff>733425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1" r:id="rId20" name="Check Box 39">
          <controlPr defaultSize="0" autoFill="0" autoLine="0" autoPict="0">
            <anchor moveWithCells="1">
              <from>
                <xdr:col>3</xdr:col>
                <xdr:colOff>9525</xdr:colOff>
                <xdr:row>7</xdr:row>
                <xdr:rowOff>0</xdr:rowOff>
              </from>
              <to>
                <xdr:col>4</xdr:col>
                <xdr:colOff>733425</xdr:colOff>
                <xdr:row>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3" r:id="rId21" name="Check Box 41">
          <controlPr defaultSize="0" autoFill="0" autoLine="0" autoPict="0">
            <anchor moveWithCells="1">
              <from>
                <xdr:col>3</xdr:col>
                <xdr:colOff>9525</xdr:colOff>
                <xdr:row>7</xdr:row>
                <xdr:rowOff>180975</xdr:rowOff>
              </from>
              <to>
                <xdr:col>4</xdr:col>
                <xdr:colOff>733425</xdr:colOff>
                <xdr:row>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4" r:id="rId22" name="Check Box 42">
          <controlPr defaultSize="0" autoFill="0" autoLine="0" autoPict="0">
            <anchor moveWithCells="1">
              <from>
                <xdr:col>3</xdr:col>
                <xdr:colOff>9525</xdr:colOff>
                <xdr:row>8</xdr:row>
                <xdr:rowOff>171450</xdr:rowOff>
              </from>
              <to>
                <xdr:col>4</xdr:col>
                <xdr:colOff>733425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5" r:id="rId23" name="Check Box 43">
          <controlPr defaultSize="0" autoFill="0" autoLine="0" autoPict="0">
            <anchor moveWithCells="1">
              <from>
                <xdr:col>3</xdr:col>
                <xdr:colOff>9525</xdr:colOff>
                <xdr:row>9</xdr:row>
                <xdr:rowOff>171450</xdr:rowOff>
              </from>
              <to>
                <xdr:col>4</xdr:col>
                <xdr:colOff>733425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6" r:id="rId24" name="Check Box 44">
          <controlPr defaultSize="0" autoFill="0" autoLine="0" autoPict="0">
            <anchor moveWithCells="1">
              <from>
                <xdr:col>3</xdr:col>
                <xdr:colOff>9525</xdr:colOff>
                <xdr:row>10</xdr:row>
                <xdr:rowOff>180975</xdr:rowOff>
              </from>
              <to>
                <xdr:col>4</xdr:col>
                <xdr:colOff>1219200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7" r:id="rId25" name="Check Box 45">
          <controlPr defaultSize="0" autoFill="0" autoLine="0" autoPict="0">
            <anchor moveWithCells="1">
              <from>
                <xdr:col>3</xdr:col>
                <xdr:colOff>9525</xdr:colOff>
                <xdr:row>4</xdr:row>
                <xdr:rowOff>180975</xdr:rowOff>
              </from>
              <to>
                <xdr:col>4</xdr:col>
                <xdr:colOff>733425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8" r:id="rId26" name="Check Box 46">
          <controlPr defaultSize="0" autoFill="0" autoLine="0" autoPict="0">
            <anchor moveWithCells="1">
              <from>
                <xdr:col>3</xdr:col>
                <xdr:colOff>9525</xdr:colOff>
                <xdr:row>11</xdr:row>
                <xdr:rowOff>180975</xdr:rowOff>
              </from>
              <to>
                <xdr:col>4</xdr:col>
                <xdr:colOff>733425</xdr:colOff>
                <xdr:row>13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9" r:id="rId27" name="Check Box 47">
          <controlPr defaultSize="0" autoFill="0" autoLine="0" autoPict="0">
            <anchor moveWithCells="1">
              <from>
                <xdr:col>3</xdr:col>
                <xdr:colOff>9525</xdr:colOff>
                <xdr:row>12</xdr:row>
                <xdr:rowOff>180975</xdr:rowOff>
              </from>
              <to>
                <xdr:col>4</xdr:col>
                <xdr:colOff>733425</xdr:colOff>
                <xdr:row>14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2" r:id="rId28" name="Check Box 50">
          <controlPr defaultSize="0" autoFill="0" autoLine="0" autoPict="0">
            <anchor moveWithCells="1">
              <from>
                <xdr:col>5</xdr:col>
                <xdr:colOff>923925</xdr:colOff>
                <xdr:row>0</xdr:row>
                <xdr:rowOff>552450</xdr:rowOff>
              </from>
              <to>
                <xdr:col>6</xdr:col>
                <xdr:colOff>66675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3" r:id="rId29" name="Check Box 51">
          <controlPr defaultSize="0" autoFill="0" autoLine="0" autoPict="0">
            <anchor moveWithCells="1">
              <from>
                <xdr:col>5</xdr:col>
                <xdr:colOff>923925</xdr:colOff>
                <xdr:row>1</xdr:row>
                <xdr:rowOff>171450</xdr:rowOff>
              </from>
              <to>
                <xdr:col>6</xdr:col>
                <xdr:colOff>66675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4" r:id="rId30" name="Check Box 52">
          <controlPr defaultSize="0" autoFill="0" autoLine="0" autoPict="0">
            <anchor moveWithCells="1">
              <from>
                <xdr:col>5</xdr:col>
                <xdr:colOff>923925</xdr:colOff>
                <xdr:row>2</xdr:row>
                <xdr:rowOff>171450</xdr:rowOff>
              </from>
              <to>
                <xdr:col>6</xdr:col>
                <xdr:colOff>66675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5" r:id="rId31" name="Check Box 53">
          <controlPr defaultSize="0" autoFill="0" autoLine="0" autoPict="0">
            <anchor moveWithCells="1">
              <from>
                <xdr:col>5</xdr:col>
                <xdr:colOff>923925</xdr:colOff>
                <xdr:row>3</xdr:row>
                <xdr:rowOff>171450</xdr:rowOff>
              </from>
              <to>
                <xdr:col>6</xdr:col>
                <xdr:colOff>66675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6" r:id="rId32" name="Check Box 54">
          <controlPr defaultSize="0" autoFill="0" autoLine="0" autoPict="0">
            <anchor moveWithCells="1">
              <from>
                <xdr:col>5</xdr:col>
                <xdr:colOff>923925</xdr:colOff>
                <xdr:row>4</xdr:row>
                <xdr:rowOff>171450</xdr:rowOff>
              </from>
              <to>
                <xdr:col>6</xdr:col>
                <xdr:colOff>66675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7" r:id="rId33" name="Check Box 55">
          <controlPr defaultSize="0" autoFill="0" autoLine="0" autoPict="0">
            <anchor moveWithCells="1">
              <from>
                <xdr:col>5</xdr:col>
                <xdr:colOff>923925</xdr:colOff>
                <xdr:row>5</xdr:row>
                <xdr:rowOff>171450</xdr:rowOff>
              </from>
              <to>
                <xdr:col>6</xdr:col>
                <xdr:colOff>66675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8" r:id="rId34" name="Check Box 56">
          <controlPr defaultSize="0" autoFill="0" autoLine="0" autoPict="0">
            <anchor moveWithCells="1">
              <from>
                <xdr:col>5</xdr:col>
                <xdr:colOff>923925</xdr:colOff>
                <xdr:row>6</xdr:row>
                <xdr:rowOff>171450</xdr:rowOff>
              </from>
              <to>
                <xdr:col>6</xdr:col>
                <xdr:colOff>66675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9" r:id="rId35" name="Check Box 57">
          <controlPr defaultSize="0" autoFill="0" autoLine="0" autoPict="0">
            <anchor moveWithCells="1">
              <from>
                <xdr:col>5</xdr:col>
                <xdr:colOff>923925</xdr:colOff>
                <xdr:row>7</xdr:row>
                <xdr:rowOff>171450</xdr:rowOff>
              </from>
              <to>
                <xdr:col>6</xdr:col>
                <xdr:colOff>66675</xdr:colOff>
                <xdr:row>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0" r:id="rId36" name="Check Box 58">
          <controlPr defaultSize="0" autoFill="0" autoLine="0" autoPict="0">
            <anchor moveWithCells="1">
              <from>
                <xdr:col>5</xdr:col>
                <xdr:colOff>923925</xdr:colOff>
                <xdr:row>8</xdr:row>
                <xdr:rowOff>171450</xdr:rowOff>
              </from>
              <to>
                <xdr:col>6</xdr:col>
                <xdr:colOff>66675</xdr:colOff>
                <xdr:row>10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1" r:id="rId37" name="Check Box 59">
          <controlPr defaultSize="0" autoFill="0" autoLine="0" autoPict="0">
            <anchor moveWithCells="1">
              <from>
                <xdr:col>5</xdr:col>
                <xdr:colOff>923925</xdr:colOff>
                <xdr:row>9</xdr:row>
                <xdr:rowOff>171450</xdr:rowOff>
              </from>
              <to>
                <xdr:col>6</xdr:col>
                <xdr:colOff>66675</xdr:colOff>
                <xdr:row>11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2" r:id="rId38" name="Check Box 60">
          <controlPr defaultSize="0" autoFill="0" autoLine="0" autoPict="0">
            <anchor moveWithCells="1">
              <from>
                <xdr:col>5</xdr:col>
                <xdr:colOff>923925</xdr:colOff>
                <xdr:row>10</xdr:row>
                <xdr:rowOff>171450</xdr:rowOff>
              </from>
              <to>
                <xdr:col>6</xdr:col>
                <xdr:colOff>66675</xdr:colOff>
                <xdr:row>12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3" r:id="rId39" name="Check Box 61">
          <controlPr defaultSize="0" autoFill="0" autoLine="0" autoPict="0">
            <anchor moveWithCells="1">
              <from>
                <xdr:col>5</xdr:col>
                <xdr:colOff>923925</xdr:colOff>
                <xdr:row>11</xdr:row>
                <xdr:rowOff>171450</xdr:rowOff>
              </from>
              <to>
                <xdr:col>6</xdr:col>
                <xdr:colOff>66675</xdr:colOff>
                <xdr:row>13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4" r:id="rId40" name="Check Box 62">
          <controlPr defaultSize="0" autoFill="0" autoLine="0" autoPict="0">
            <anchor moveWithCells="1">
              <from>
                <xdr:col>5</xdr:col>
                <xdr:colOff>923925</xdr:colOff>
                <xdr:row>12</xdr:row>
                <xdr:rowOff>171450</xdr:rowOff>
              </from>
              <to>
                <xdr:col>6</xdr:col>
                <xdr:colOff>66675</xdr:colOff>
                <xdr:row>14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5" r:id="rId41" name="Check Box 63">
          <controlPr defaultSize="0" autoFill="0" autoLine="0" autoPict="0">
            <anchor moveWithCells="1">
              <from>
                <xdr:col>5</xdr:col>
                <xdr:colOff>923925</xdr:colOff>
                <xdr:row>13</xdr:row>
                <xdr:rowOff>171450</xdr:rowOff>
              </from>
              <to>
                <xdr:col>6</xdr:col>
                <xdr:colOff>66675</xdr:colOff>
                <xdr:row>15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6" r:id="rId42" name="Check Box 64">
          <controlPr defaultSize="0" autoFill="0" autoLine="0" autoPict="0">
            <anchor moveWithCells="1">
              <from>
                <xdr:col>5</xdr:col>
                <xdr:colOff>923925</xdr:colOff>
                <xdr:row>14</xdr:row>
                <xdr:rowOff>171450</xdr:rowOff>
              </from>
              <to>
                <xdr:col>6</xdr:col>
                <xdr:colOff>66675</xdr:colOff>
                <xdr:row>16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7" r:id="rId43" name="Check Box 65">
          <controlPr defaultSize="0" autoFill="0" autoLine="0" autoPict="0">
            <anchor moveWithCells="1">
              <from>
                <xdr:col>5</xdr:col>
                <xdr:colOff>923925</xdr:colOff>
                <xdr:row>15</xdr:row>
                <xdr:rowOff>171450</xdr:rowOff>
              </from>
              <to>
                <xdr:col>6</xdr:col>
                <xdr:colOff>66675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8" r:id="rId44" name="Check Box 66">
          <controlPr defaultSize="0" autoFill="0" autoLine="0" autoPict="0">
            <anchor moveWithCells="1">
              <from>
                <xdr:col>5</xdr:col>
                <xdr:colOff>923925</xdr:colOff>
                <xdr:row>16</xdr:row>
                <xdr:rowOff>171450</xdr:rowOff>
              </from>
              <to>
                <xdr:col>6</xdr:col>
                <xdr:colOff>66675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9" r:id="rId45" name="Check Box 67">
          <controlPr defaultSize="0" autoFill="0" autoLine="0" autoPict="0">
            <anchor moveWithCells="1">
              <from>
                <xdr:col>5</xdr:col>
                <xdr:colOff>923925</xdr:colOff>
                <xdr:row>17</xdr:row>
                <xdr:rowOff>171450</xdr:rowOff>
              </from>
              <to>
                <xdr:col>6</xdr:col>
                <xdr:colOff>66675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0" r:id="rId46" name="Check Box 68">
          <controlPr defaultSize="0" autoFill="0" autoLine="0" autoPict="0">
            <anchor moveWithCells="1">
              <from>
                <xdr:col>5</xdr:col>
                <xdr:colOff>923925</xdr:colOff>
                <xdr:row>18</xdr:row>
                <xdr:rowOff>171450</xdr:rowOff>
              </from>
              <to>
                <xdr:col>6</xdr:col>
                <xdr:colOff>66675</xdr:colOff>
                <xdr:row>20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1" r:id="rId47" name="Check Box 69">
          <controlPr defaultSize="0" autoFill="0" autoLine="0" autoPict="0">
            <anchor moveWithCells="1">
              <from>
                <xdr:col>5</xdr:col>
                <xdr:colOff>923925</xdr:colOff>
                <xdr:row>19</xdr:row>
                <xdr:rowOff>171450</xdr:rowOff>
              </from>
              <to>
                <xdr:col>6</xdr:col>
                <xdr:colOff>66675</xdr:colOff>
                <xdr:row>21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2" r:id="rId48" name="Check Box 70">
          <controlPr defaultSize="0" autoFill="0" autoLine="0" autoPict="0">
            <anchor moveWithCells="1">
              <from>
                <xdr:col>5</xdr:col>
                <xdr:colOff>923925</xdr:colOff>
                <xdr:row>20</xdr:row>
                <xdr:rowOff>171450</xdr:rowOff>
              </from>
              <to>
                <xdr:col>6</xdr:col>
                <xdr:colOff>66675</xdr:colOff>
                <xdr:row>22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3" r:id="rId49" name="Check Box 71">
          <controlPr defaultSize="0" autoFill="0" autoLine="0" autoPict="0">
            <anchor moveWithCells="1">
              <from>
                <xdr:col>5</xdr:col>
                <xdr:colOff>923925</xdr:colOff>
                <xdr:row>21</xdr:row>
                <xdr:rowOff>171450</xdr:rowOff>
              </from>
              <to>
                <xdr:col>6</xdr:col>
                <xdr:colOff>66675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4" r:id="rId50" name="Check Box 72">
          <controlPr defaultSize="0" autoFill="0" autoLine="0" autoPict="0">
            <anchor moveWithCells="1">
              <from>
                <xdr:col>5</xdr:col>
                <xdr:colOff>923925</xdr:colOff>
                <xdr:row>22</xdr:row>
                <xdr:rowOff>171450</xdr:rowOff>
              </from>
              <to>
                <xdr:col>6</xdr:col>
                <xdr:colOff>66675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5" r:id="rId51" name="Check Box 73">
          <controlPr defaultSize="0" autoFill="0" autoLine="0" autoPict="0">
            <anchor moveWithCells="1">
              <from>
                <xdr:col>5</xdr:col>
                <xdr:colOff>923925</xdr:colOff>
                <xdr:row>23</xdr:row>
                <xdr:rowOff>171450</xdr:rowOff>
              </from>
              <to>
                <xdr:col>6</xdr:col>
                <xdr:colOff>66675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6" r:id="rId52" name="Check Box 74">
          <controlPr defaultSize="0" autoFill="0" autoLine="0" autoPict="0">
            <anchor moveWithCells="1">
              <from>
                <xdr:col>5</xdr:col>
                <xdr:colOff>923925</xdr:colOff>
                <xdr:row>24</xdr:row>
                <xdr:rowOff>171450</xdr:rowOff>
              </from>
              <to>
                <xdr:col>6</xdr:col>
                <xdr:colOff>66675</xdr:colOff>
                <xdr:row>26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7" r:id="rId53" name="Check Box 75">
          <controlPr defaultSize="0" autoFill="0" autoLine="0" autoPict="0">
            <anchor moveWithCells="1">
              <from>
                <xdr:col>5</xdr:col>
                <xdr:colOff>923925</xdr:colOff>
                <xdr:row>25</xdr:row>
                <xdr:rowOff>171450</xdr:rowOff>
              </from>
              <to>
                <xdr:col>6</xdr:col>
                <xdr:colOff>66675</xdr:colOff>
                <xdr:row>27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8" r:id="rId54" name="Check Box 76">
          <controlPr defaultSize="0" autoFill="0" autoLine="0" autoPict="0">
            <anchor moveWithCells="1">
              <from>
                <xdr:col>5</xdr:col>
                <xdr:colOff>923925</xdr:colOff>
                <xdr:row>26</xdr:row>
                <xdr:rowOff>171450</xdr:rowOff>
              </from>
              <to>
                <xdr:col>6</xdr:col>
                <xdr:colOff>66675</xdr:colOff>
                <xdr:row>28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9" r:id="rId55" name="Check Box 77">
          <controlPr defaultSize="0" autoFill="0" autoLine="0" autoPict="0">
            <anchor moveWithCells="1">
              <from>
                <xdr:col>5</xdr:col>
                <xdr:colOff>923925</xdr:colOff>
                <xdr:row>27</xdr:row>
                <xdr:rowOff>171450</xdr:rowOff>
              </from>
              <to>
                <xdr:col>6</xdr:col>
                <xdr:colOff>66675</xdr:colOff>
                <xdr:row>29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0" r:id="rId56" name="Check Box 78">
          <controlPr defaultSize="0" autoFill="0" autoLine="0" autoPict="0">
            <anchor moveWithCells="1">
              <from>
                <xdr:col>5</xdr:col>
                <xdr:colOff>923925</xdr:colOff>
                <xdr:row>28</xdr:row>
                <xdr:rowOff>171450</xdr:rowOff>
              </from>
              <to>
                <xdr:col>6</xdr:col>
                <xdr:colOff>66675</xdr:colOff>
                <xdr:row>30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1" r:id="rId57" name="Check Box 79">
          <controlPr defaultSize="0" autoFill="0" autoLine="0" autoPict="0">
            <anchor moveWithCells="1">
              <from>
                <xdr:col>5</xdr:col>
                <xdr:colOff>923925</xdr:colOff>
                <xdr:row>29</xdr:row>
                <xdr:rowOff>171450</xdr:rowOff>
              </from>
              <to>
                <xdr:col>6</xdr:col>
                <xdr:colOff>66675</xdr:colOff>
                <xdr:row>31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2" r:id="rId58" name="Check Box 80">
          <controlPr defaultSize="0" autoFill="0" autoLine="0" autoPict="0">
            <anchor moveWithCells="1">
              <from>
                <xdr:col>5</xdr:col>
                <xdr:colOff>923925</xdr:colOff>
                <xdr:row>30</xdr:row>
                <xdr:rowOff>171450</xdr:rowOff>
              </from>
              <to>
                <xdr:col>6</xdr:col>
                <xdr:colOff>66675</xdr:colOff>
                <xdr:row>32</xdr:row>
                <xdr:rowOff>9525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Planning Perpétuel</vt:lpstr>
      <vt:lpstr>Feuil1</vt:lpstr>
      <vt:lpstr>planning à imprimer</vt:lpstr>
      <vt:lpstr>Feuil2</vt:lpstr>
      <vt:lpstr>Paramètres_Application</vt:lpstr>
      <vt:lpstr>_DC</vt:lpstr>
      <vt:lpstr>_P</vt:lpstr>
      <vt:lpstr>_PM</vt:lpstr>
      <vt:lpstr>_SB</vt:lpstr>
      <vt:lpstr>Archive</vt:lpstr>
      <vt:lpstr>Chômés</vt:lpstr>
      <vt:lpstr>Chômés_TXT</vt:lpstr>
      <vt:lpstr>Date_Deb</vt:lpstr>
      <vt:lpstr>Liste_Fréquences</vt:lpstr>
      <vt:lpstr>T_SE</vt:lpstr>
      <vt:lpstr>Tout_JF_P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PITON : Planning InTerventiOn MachiNe</dc:title>
  <dc:subject>Planning perpétuel avec périodicité</dc:subject>
  <dc:creator>LouReeD</dc:creator>
  <cp:keywords>Planning; Calendrier; Périodicité</cp:keywords>
  <cp:lastModifiedBy>acer</cp:lastModifiedBy>
  <cp:lastPrinted>2020-02-28T15:24:09Z</cp:lastPrinted>
  <dcterms:created xsi:type="dcterms:W3CDTF">2018-01-29T20:37:37Z</dcterms:created>
  <dcterms:modified xsi:type="dcterms:W3CDTF">2020-03-05T09:38:15Z</dcterms:modified>
  <cp:category>Calendrier;Planning;Périodicité</cp:category>
</cp:coreProperties>
</file>