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ria\2015-2016\formation_excel_2013\"/>
    </mc:Choice>
  </mc:AlternateContent>
  <bookViews>
    <workbookView xWindow="384" yWindow="48" windowWidth="18372" windowHeight="7416" activeTab="1"/>
  </bookViews>
  <sheets>
    <sheet name="utilisation formule" sheetId="1" r:id="rId1"/>
    <sheet name="operation filtrée" sheetId="3" r:id="rId2"/>
  </sheets>
  <calcPr calcId="152511"/>
</workbook>
</file>

<file path=xl/calcChain.xml><?xml version="1.0" encoding="utf-8"?>
<calcChain xmlns="http://schemas.openxmlformats.org/spreadsheetml/2006/main">
  <c r="F12" i="3" l="1"/>
  <c r="F11" i="3"/>
  <c r="F10" i="3"/>
  <c r="F9" i="3"/>
  <c r="F8" i="3"/>
  <c r="F3" i="3" l="1"/>
  <c r="F2" i="3"/>
  <c r="F4" i="3" l="1"/>
  <c r="D8" i="1"/>
  <c r="E8" i="1"/>
  <c r="F7" i="1"/>
  <c r="F6" i="1"/>
  <c r="F5" i="1"/>
  <c r="F4" i="1" l="1"/>
  <c r="F3" i="1"/>
  <c r="F8" i="1" l="1"/>
  <c r="B10" i="1"/>
</calcChain>
</file>

<file path=xl/sharedStrings.xml><?xml version="1.0" encoding="utf-8"?>
<sst xmlns="http://schemas.openxmlformats.org/spreadsheetml/2006/main" count="36" uniqueCount="17">
  <si>
    <t>produit</t>
  </si>
  <si>
    <t>quantité</t>
  </si>
  <si>
    <t>date</t>
  </si>
  <si>
    <t>prix total</t>
  </si>
  <si>
    <t>prix unitaire</t>
  </si>
  <si>
    <t>fournisseur</t>
  </si>
  <si>
    <t>dupont</t>
  </si>
  <si>
    <t>choux</t>
  </si>
  <si>
    <t>durand</t>
  </si>
  <si>
    <t>carottes</t>
  </si>
  <si>
    <t>salades</t>
  </si>
  <si>
    <t>radis</t>
  </si>
  <si>
    <t>Total</t>
  </si>
  <si>
    <t>prix_total</t>
  </si>
  <si>
    <t>Total prix_total</t>
  </si>
  <si>
    <t>Total filtré prix_total</t>
  </si>
  <si>
    <t>poucentage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</si>
</sst>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#,##0.0\ &quot;€&quot;"/>
    <numFmt numFmtId="166" formatCode="0.0"/>
  </numFmts>
  <fonts count="6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8">
    <xf numFmtId="0" fontId="0" fillId="0" borderId="0" xfId="0"/>
    <xf numFmtId="0" fontId="1" fillId="0" borderId="0" xfId="0" applyFont="1"/>
    <xf numFmtId="14" fontId="1" fillId="0" borderId="0" xfId="0" applyNumberFormat="1" applyFont="1"/>
    <xf numFmtId="1" fontId="1" fillId="0" borderId="0" xfId="0" applyNumberFormat="1" applyFont="1"/>
    <xf numFmtId="164" fontId="1" fillId="0" borderId="0" xfId="0" applyNumberFormat="1" applyFont="1"/>
    <xf numFmtId="165" fontId="1" fillId="0" borderId="0" xfId="0" applyNumberFormat="1" applyFont="1"/>
    <xf numFmtId="14" fontId="2" fillId="0" borderId="0" xfId="0" applyNumberFormat="1" applyFont="1"/>
    <xf numFmtId="0" fontId="2" fillId="0" borderId="0" xfId="0" applyFont="1"/>
    <xf numFmtId="1" fontId="2" fillId="0" borderId="0" xfId="0" applyNumberFormat="1" applyFont="1"/>
    <xf numFmtId="164" fontId="2" fillId="0" borderId="0" xfId="0" applyNumberFormat="1" applyFont="1"/>
    <xf numFmtId="165" fontId="2" fillId="0" borderId="0" xfId="0" applyNumberFormat="1" applyFont="1"/>
    <xf numFmtId="0" fontId="3" fillId="0" borderId="0" xfId="0" applyFont="1"/>
    <xf numFmtId="0" fontId="1" fillId="2" borderId="1" xfId="0" applyFont="1" applyFill="1" applyBorder="1"/>
    <xf numFmtId="0" fontId="4" fillId="2" borderId="1" xfId="0" applyFont="1" applyFill="1" applyBorder="1"/>
    <xf numFmtId="166" fontId="4" fillId="2" borderId="1" xfId="0" applyNumberFormat="1" applyFont="1" applyFill="1" applyBorder="1"/>
    <xf numFmtId="165" fontId="4" fillId="0" borderId="0" xfId="0" applyNumberFormat="1" applyFont="1"/>
    <xf numFmtId="0" fontId="4" fillId="0" borderId="0" xfId="0" applyFont="1"/>
    <xf numFmtId="9" fontId="4" fillId="2" borderId="1" xfId="1" applyFont="1" applyFill="1" applyBorder="1"/>
  </cellXfs>
  <cellStyles count="2">
    <cellStyle name="Normal" xfId="0" builtinId="0"/>
    <cellStyle name="Pourcentage" xfId="1" builtinId="5"/>
  </cellStyles>
  <dxfs count="28"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165" formatCode="#,##0.0\ &quot;€&quot;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65" formatCode="#,##0.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164" formatCode="#,##0.00\ &quot;€&quot;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64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1" formatCode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" formatCode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9" formatCode="dd/mm/yyyy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Calibri"/>
        <scheme val="minor"/>
      </font>
      <numFmt numFmtId="165" formatCode="#,##0.0\ &quot;€&quot;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65" formatCode="#,##0.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164" formatCode="#,##0.00\ &quot;€&quot;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64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1" formatCode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" formatCode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9" formatCode="dd/mm/yyyy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876300</xdr:colOff>
      <xdr:row>9</xdr:row>
      <xdr:rowOff>236220</xdr:rowOff>
    </xdr:from>
    <xdr:to>
      <xdr:col>5</xdr:col>
      <xdr:colOff>1097539</xdr:colOff>
      <xdr:row>14</xdr:row>
      <xdr:rowOff>30604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86300" y="4770120"/>
          <a:ext cx="2987299" cy="1432684"/>
        </a:xfrm>
        <a:prstGeom prst="rect">
          <a:avLst/>
        </a:prstGeom>
      </xdr:spPr>
    </xdr:pic>
    <xdr:clientData/>
  </xdr:twoCellAnchor>
  <xdr:twoCellAnchor editAs="oneCell">
    <xdr:from>
      <xdr:col>6</xdr:col>
      <xdr:colOff>358140</xdr:colOff>
      <xdr:row>8</xdr:row>
      <xdr:rowOff>220980</xdr:rowOff>
    </xdr:from>
    <xdr:to>
      <xdr:col>9</xdr:col>
      <xdr:colOff>343105</xdr:colOff>
      <xdr:row>15</xdr:row>
      <xdr:rowOff>297386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412480" y="4427220"/>
          <a:ext cx="2362405" cy="2370026"/>
        </a:xfrm>
        <a:prstGeom prst="rect">
          <a:avLst/>
        </a:prstGeom>
      </xdr:spPr>
    </xdr:pic>
    <xdr:clientData/>
  </xdr:twoCellAnchor>
  <xdr:twoCellAnchor editAs="oneCell">
    <xdr:from>
      <xdr:col>0</xdr:col>
      <xdr:colOff>367743</xdr:colOff>
      <xdr:row>11</xdr:row>
      <xdr:rowOff>0</xdr:rowOff>
    </xdr:from>
    <xdr:to>
      <xdr:col>2</xdr:col>
      <xdr:colOff>586914</xdr:colOff>
      <xdr:row>13</xdr:row>
      <xdr:rowOff>15240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67743" y="5189220"/>
          <a:ext cx="3000471" cy="67056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144780</xdr:colOff>
      <xdr:row>1</xdr:row>
      <xdr:rowOff>251460</xdr:rowOff>
    </xdr:from>
    <xdr:to>
      <xdr:col>11</xdr:col>
      <xdr:colOff>553660</xdr:colOff>
      <xdr:row>3</xdr:row>
      <xdr:rowOff>22860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840980" y="434340"/>
          <a:ext cx="4371280" cy="533400"/>
        </a:xfrm>
        <a:prstGeom prst="rect">
          <a:avLst/>
        </a:prstGeom>
      </xdr:spPr>
    </xdr:pic>
    <xdr:clientData/>
  </xdr:twoCellAnchor>
  <xdr:twoCellAnchor editAs="oneCell">
    <xdr:from>
      <xdr:col>6</xdr:col>
      <xdr:colOff>419100</xdr:colOff>
      <xdr:row>0</xdr:row>
      <xdr:rowOff>175260</xdr:rowOff>
    </xdr:from>
    <xdr:to>
      <xdr:col>10</xdr:col>
      <xdr:colOff>277751</xdr:colOff>
      <xdr:row>2</xdr:row>
      <xdr:rowOff>9481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115300" y="175260"/>
          <a:ext cx="3028571" cy="35238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facture" displayName="t_facture" ref="A2:F8" totalsRowCount="1" headerRowDxfId="27" dataDxfId="26">
  <autoFilter ref="A2:F7"/>
  <tableColumns count="6">
    <tableColumn id="1" name="date" totalsRowLabel="Total" dataDxfId="25" totalsRowDxfId="24"/>
    <tableColumn id="6" name="fournisseur" dataDxfId="23" totalsRowDxfId="22"/>
    <tableColumn id="2" name="produit" dataDxfId="21" totalsRowDxfId="20"/>
    <tableColumn id="3" name="quantité" totalsRowFunction="min" dataDxfId="19" totalsRowDxfId="18"/>
    <tableColumn id="4" name="prix unitaire" totalsRowFunction="average" dataDxfId="17" totalsRowDxfId="16"/>
    <tableColumn id="5" name="prix total" totalsRowFunction="sum" dataDxfId="15" totalsRowDxfId="14">
      <calculatedColumnFormula>t_facture[quantité]*t_facture[prix unitaire]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facture3" displayName="t_facture3" ref="A7:F12" headerRowDxfId="13" dataDxfId="12">
  <autoFilter ref="A7:F12"/>
  <tableColumns count="6">
    <tableColumn id="1" name="date" totalsRowLabel="Total" dataDxfId="11" totalsRowDxfId="10"/>
    <tableColumn id="6" name="fournisseur" dataDxfId="9" totalsRowDxfId="8"/>
    <tableColumn id="2" name="produit" dataDxfId="7" totalsRowDxfId="6"/>
    <tableColumn id="3" name="quantité" totalsRowFunction="average" dataDxfId="5" totalsRowDxfId="4"/>
    <tableColumn id="4" name="prix unitaire" totalsRowFunction="max" dataDxfId="3" totalsRowDxfId="2"/>
    <tableColumn id="5" name="prix_total" totalsRowFunction="sum" dataDxfId="1" totalsRowDxfId="0">
      <calculatedColumnFormula>t_facture3[quantité]*t_facture3[prix unitaire]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workbookViewId="0">
      <selection activeCell="E17" sqref="E17"/>
    </sheetView>
  </sheetViews>
  <sheetFormatPr baseColWidth="10" defaultRowHeight="25.8" x14ac:dyDescent="0.5"/>
  <cols>
    <col min="1" max="1" width="19.77734375" style="1" bestFit="1" customWidth="1"/>
    <col min="2" max="2" width="20.77734375" style="1" customWidth="1"/>
    <col min="3" max="3" width="15" style="1" customWidth="1"/>
    <col min="4" max="4" width="16.44140625" style="1" customWidth="1"/>
    <col min="5" max="5" width="23.88671875" style="1" customWidth="1"/>
    <col min="6" max="6" width="21.5546875" style="1" customWidth="1"/>
    <col min="7" max="16384" width="11.5546875" style="1"/>
  </cols>
  <sheetData>
    <row r="1" spans="1:6" ht="45.6" customHeight="1" x14ac:dyDescent="0.5"/>
    <row r="2" spans="1:6" x14ac:dyDescent="0.5">
      <c r="A2" s="1" t="s">
        <v>2</v>
      </c>
      <c r="B2" s="1" t="s">
        <v>5</v>
      </c>
      <c r="C2" s="1" t="s">
        <v>0</v>
      </c>
      <c r="D2" s="1" t="s">
        <v>1</v>
      </c>
      <c r="E2" s="1" t="s">
        <v>4</v>
      </c>
      <c r="F2" s="1" t="s">
        <v>3</v>
      </c>
    </row>
    <row r="3" spans="1:6" x14ac:dyDescent="0.5">
      <c r="A3" s="2">
        <v>41802</v>
      </c>
      <c r="B3" s="1" t="s">
        <v>6</v>
      </c>
      <c r="C3" s="1" t="s">
        <v>7</v>
      </c>
      <c r="D3" s="3">
        <v>20</v>
      </c>
      <c r="E3" s="4">
        <v>12</v>
      </c>
      <c r="F3" s="5">
        <f>t_facture[quantité]*t_facture[prix unitaire]</f>
        <v>240</v>
      </c>
    </row>
    <row r="4" spans="1:6" x14ac:dyDescent="0.5">
      <c r="A4" s="2">
        <v>42168</v>
      </c>
      <c r="B4" s="1" t="s">
        <v>8</v>
      </c>
      <c r="C4" s="1" t="s">
        <v>9</v>
      </c>
      <c r="D4" s="3">
        <v>10</v>
      </c>
      <c r="E4" s="4">
        <v>5.23</v>
      </c>
      <c r="F4" s="5">
        <f>t_facture[quantité]*t_facture[prix unitaire]</f>
        <v>52.300000000000004</v>
      </c>
    </row>
    <row r="5" spans="1:6" x14ac:dyDescent="0.5">
      <c r="A5" s="6">
        <v>42200</v>
      </c>
      <c r="B5" s="7" t="s">
        <v>6</v>
      </c>
      <c r="C5" s="7" t="s">
        <v>10</v>
      </c>
      <c r="D5" s="8">
        <v>30</v>
      </c>
      <c r="E5" s="9">
        <v>3.5</v>
      </c>
      <c r="F5" s="10">
        <f>t_facture[quantité]*t_facture[prix unitaire]</f>
        <v>105</v>
      </c>
    </row>
    <row r="6" spans="1:6" x14ac:dyDescent="0.5">
      <c r="A6" s="6">
        <v>42201</v>
      </c>
      <c r="B6" s="7" t="s">
        <v>6</v>
      </c>
      <c r="C6" s="7" t="s">
        <v>11</v>
      </c>
      <c r="D6" s="8">
        <v>100</v>
      </c>
      <c r="E6" s="9">
        <v>1.2</v>
      </c>
      <c r="F6" s="10">
        <f>t_facture[quantité]*t_facture[prix unitaire]</f>
        <v>120</v>
      </c>
    </row>
    <row r="7" spans="1:6" x14ac:dyDescent="0.5">
      <c r="A7" s="6">
        <v>42203</v>
      </c>
      <c r="B7" s="7" t="s">
        <v>8</v>
      </c>
      <c r="C7" s="7" t="s">
        <v>11</v>
      </c>
      <c r="D7" s="8">
        <v>120</v>
      </c>
      <c r="E7" s="9">
        <v>1.1499999999999999</v>
      </c>
      <c r="F7" s="10">
        <f>t_facture[quantité]*t_facture[prix unitaire]</f>
        <v>138</v>
      </c>
    </row>
    <row r="8" spans="1:6" x14ac:dyDescent="0.5">
      <c r="A8" s="7" t="s">
        <v>12</v>
      </c>
      <c r="B8" s="7"/>
      <c r="C8" s="7"/>
      <c r="D8" s="8">
        <f>SUBTOTAL(105,t_facture[quantité])</f>
        <v>10</v>
      </c>
      <c r="E8" s="9">
        <f>SUBTOTAL(101,t_facture[prix unitaire])</f>
        <v>4.6159999999999997</v>
      </c>
      <c r="F8" s="15">
        <f>SUBTOTAL(109,t_facture[prix total])</f>
        <v>655.29999999999995</v>
      </c>
    </row>
    <row r="10" spans="1:6" x14ac:dyDescent="0.5">
      <c r="B10" s="16">
        <f>SUM(t_facture[prix total])</f>
        <v>655.29999999999995</v>
      </c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2"/>
  <sheetViews>
    <sheetView tabSelected="1" workbookViewId="0">
      <selection activeCell="H7" sqref="H7"/>
    </sheetView>
  </sheetViews>
  <sheetFormatPr baseColWidth="10" defaultRowHeight="14.4" x14ac:dyDescent="0.3"/>
  <cols>
    <col min="1" max="1" width="19.77734375" bestFit="1" customWidth="1"/>
    <col min="2" max="2" width="15.6640625" customWidth="1"/>
    <col min="5" max="5" width="36.21875" customWidth="1"/>
    <col min="6" max="6" width="17.44140625" bestFit="1" customWidth="1"/>
  </cols>
  <sheetData>
    <row r="2" spans="1:6" ht="26.4" customHeight="1" x14ac:dyDescent="0.5">
      <c r="C2" s="11"/>
      <c r="E2" s="12" t="s">
        <v>14</v>
      </c>
      <c r="F2" s="13">
        <f>SUM(t_facture3[prix_total])</f>
        <v>655.29999999999995</v>
      </c>
    </row>
    <row r="3" spans="1:6" ht="33.6" customHeight="1" x14ac:dyDescent="0.5">
      <c r="E3" s="12" t="s">
        <v>15</v>
      </c>
      <c r="F3" s="14">
        <f>SUBTOTAL(9,t_facture3[prix_total])</f>
        <v>655.29999999999995</v>
      </c>
    </row>
    <row r="4" spans="1:6" ht="25.8" x14ac:dyDescent="0.5">
      <c r="E4" s="12" t="s">
        <v>16</v>
      </c>
      <c r="F4" s="17">
        <f>F3/F2</f>
        <v>1</v>
      </c>
    </row>
    <row r="7" spans="1:6" ht="25.8" x14ac:dyDescent="0.5">
      <c r="A7" s="1" t="s">
        <v>2</v>
      </c>
      <c r="B7" s="1" t="s">
        <v>5</v>
      </c>
      <c r="C7" s="1" t="s">
        <v>0</v>
      </c>
      <c r="D7" s="1" t="s">
        <v>1</v>
      </c>
      <c r="E7" s="1" t="s">
        <v>4</v>
      </c>
      <c r="F7" s="1" t="s">
        <v>13</v>
      </c>
    </row>
    <row r="8" spans="1:6" ht="25.8" x14ac:dyDescent="0.5">
      <c r="A8" s="2">
        <v>41802</v>
      </c>
      <c r="B8" s="1" t="s">
        <v>6</v>
      </c>
      <c r="C8" s="1" t="s">
        <v>7</v>
      </c>
      <c r="D8" s="3">
        <v>20</v>
      </c>
      <c r="E8" s="4">
        <v>12</v>
      </c>
      <c r="F8" s="5">
        <f>t_facture3[quantité]*t_facture3[prix unitaire]</f>
        <v>240</v>
      </c>
    </row>
    <row r="9" spans="1:6" ht="25.8" x14ac:dyDescent="0.5">
      <c r="A9" s="2">
        <v>42168</v>
      </c>
      <c r="B9" s="1" t="s">
        <v>8</v>
      </c>
      <c r="C9" s="1" t="s">
        <v>9</v>
      </c>
      <c r="D9" s="3">
        <v>10</v>
      </c>
      <c r="E9" s="4">
        <v>5.23</v>
      </c>
      <c r="F9" s="5">
        <f>t_facture3[quantité]*t_facture3[prix unitaire]</f>
        <v>52.300000000000004</v>
      </c>
    </row>
    <row r="10" spans="1:6" ht="25.8" x14ac:dyDescent="0.5">
      <c r="A10" s="6">
        <v>42200</v>
      </c>
      <c r="B10" s="7" t="s">
        <v>6</v>
      </c>
      <c r="C10" s="7" t="s">
        <v>10</v>
      </c>
      <c r="D10" s="8">
        <v>30</v>
      </c>
      <c r="E10" s="9">
        <v>3.5</v>
      </c>
      <c r="F10" s="10">
        <f>t_facture3[quantité]*t_facture3[prix unitaire]</f>
        <v>105</v>
      </c>
    </row>
    <row r="11" spans="1:6" ht="25.8" x14ac:dyDescent="0.5">
      <c r="A11" s="6">
        <v>42201</v>
      </c>
      <c r="B11" s="7" t="s">
        <v>6</v>
      </c>
      <c r="C11" s="7" t="s">
        <v>11</v>
      </c>
      <c r="D11" s="8">
        <v>100</v>
      </c>
      <c r="E11" s="9">
        <v>1.2</v>
      </c>
      <c r="F11" s="10">
        <f>t_facture3[quantité]*t_facture3[prix unitaire]</f>
        <v>120</v>
      </c>
    </row>
    <row r="12" spans="1:6" ht="25.8" x14ac:dyDescent="0.5">
      <c r="A12" s="6">
        <v>42203</v>
      </c>
      <c r="B12" s="7" t="s">
        <v>8</v>
      </c>
      <c r="C12" s="7" t="s">
        <v>11</v>
      </c>
      <c r="D12" s="8">
        <v>120</v>
      </c>
      <c r="E12" s="9">
        <v>1.1499999999999999</v>
      </c>
      <c r="F12" s="10">
        <f>t_facture3[quantité]*t_facture3[prix unitaire]</f>
        <v>138</v>
      </c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utilisation formule</vt:lpstr>
      <vt:lpstr>operation filtrée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p273</cp:lastModifiedBy>
  <dcterms:created xsi:type="dcterms:W3CDTF">2015-07-08T16:27:39Z</dcterms:created>
  <dcterms:modified xsi:type="dcterms:W3CDTF">2017-01-30T08:38:53Z</dcterms:modified>
</cp:coreProperties>
</file>