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7" i="1" l="1"/>
  <c r="C38" i="1"/>
  <c r="C39" i="1"/>
  <c r="C40" i="1"/>
  <c r="C41" i="1"/>
  <c r="C42" i="1"/>
  <c r="C43" i="1"/>
  <c r="C36" i="1"/>
  <c r="L13" i="1"/>
  <c r="L19" i="1"/>
  <c r="L20" i="1"/>
  <c r="L26" i="1"/>
  <c r="L27" i="1"/>
  <c r="L33" i="1"/>
  <c r="L34" i="1"/>
  <c r="L37" i="1"/>
  <c r="L40" i="1"/>
  <c r="L41" i="1"/>
  <c r="L12" i="1"/>
  <c r="I15" i="1"/>
  <c r="I16" i="1"/>
  <c r="I19" i="1"/>
  <c r="I22" i="1"/>
  <c r="I23" i="1"/>
  <c r="I29" i="1"/>
  <c r="I30" i="1"/>
  <c r="I36" i="1"/>
  <c r="I37" i="1"/>
  <c r="I43" i="1"/>
  <c r="F18" i="1"/>
  <c r="F19" i="1"/>
  <c r="F20" i="1"/>
  <c r="F22" i="1"/>
  <c r="F24" i="1"/>
  <c r="F25" i="1"/>
  <c r="F26" i="1"/>
  <c r="F28" i="1"/>
  <c r="F29" i="1"/>
  <c r="F32" i="1"/>
  <c r="F33" i="1"/>
  <c r="F36" i="1"/>
  <c r="F39" i="1"/>
  <c r="F40" i="1"/>
  <c r="F13" i="1"/>
  <c r="D8" i="1"/>
  <c r="D4" i="1"/>
  <c r="F4" i="1" s="1"/>
  <c r="I4" i="1" s="1"/>
  <c r="L36" i="1" s="1"/>
  <c r="D5" i="1"/>
  <c r="F5" i="1" s="1"/>
  <c r="I5" i="1" s="1"/>
  <c r="L16" i="1" s="1"/>
  <c r="D6" i="1"/>
  <c r="F6" i="1" s="1"/>
  <c r="I6" i="1" s="1"/>
  <c r="L24" i="1" s="1"/>
  <c r="D7" i="1"/>
  <c r="F7" i="1" s="1"/>
  <c r="I7" i="1" s="1"/>
  <c r="L32" i="1" s="1"/>
  <c r="D3" i="1"/>
  <c r="F3" i="1" s="1"/>
  <c r="I3" i="1" s="1"/>
  <c r="F16" i="1" l="1"/>
  <c r="F42" i="1"/>
  <c r="F38" i="1"/>
  <c r="F34" i="1"/>
  <c r="F30" i="1"/>
  <c r="F14" i="1"/>
  <c r="I41" i="1"/>
  <c r="I33" i="1"/>
  <c r="I25" i="1"/>
  <c r="I21" i="1"/>
  <c r="I17" i="1"/>
  <c r="L39" i="1"/>
  <c r="L35" i="1"/>
  <c r="L31" i="1"/>
  <c r="L23" i="1"/>
  <c r="L15" i="1"/>
  <c r="F41" i="1"/>
  <c r="F37" i="1"/>
  <c r="F21" i="1"/>
  <c r="F17" i="1"/>
  <c r="I13" i="1"/>
  <c r="I40" i="1"/>
  <c r="I32" i="1"/>
  <c r="I28" i="1"/>
  <c r="I24" i="1"/>
  <c r="I20" i="1"/>
  <c r="L42" i="1"/>
  <c r="L38" i="1"/>
  <c r="L30" i="1"/>
  <c r="L22" i="1"/>
  <c r="L18" i="1"/>
  <c r="L14" i="1"/>
  <c r="L17" i="1"/>
  <c r="I39" i="1"/>
  <c r="I35" i="1"/>
  <c r="I31" i="1"/>
  <c r="I27" i="1"/>
  <c r="L29" i="1"/>
  <c r="L25" i="1"/>
  <c r="L21" i="1"/>
  <c r="F43" i="1"/>
  <c r="F35" i="1"/>
  <c r="F31" i="1"/>
  <c r="F27" i="1"/>
  <c r="F23" i="1"/>
  <c r="F15" i="1"/>
  <c r="I42" i="1"/>
  <c r="I38" i="1"/>
  <c r="I34" i="1"/>
  <c r="I26" i="1"/>
  <c r="I18" i="1"/>
  <c r="I14" i="1"/>
  <c r="L28" i="1"/>
  <c r="D10" i="1"/>
  <c r="F8" i="1"/>
  <c r="I8" i="1" s="1"/>
  <c r="I9" i="1" s="1"/>
</calcChain>
</file>

<file path=xl/sharedStrings.xml><?xml version="1.0" encoding="utf-8"?>
<sst xmlns="http://schemas.openxmlformats.org/spreadsheetml/2006/main" count="119" uniqueCount="22">
  <si>
    <t>Lundi</t>
  </si>
  <si>
    <t>Mardi</t>
  </si>
  <si>
    <t>Mercredi</t>
  </si>
  <si>
    <t>Jeudi</t>
  </si>
  <si>
    <t>Vendredi</t>
  </si>
  <si>
    <t>Heure d'arrivée</t>
  </si>
  <si>
    <t>Heure de départ</t>
  </si>
  <si>
    <t>TOTAL</t>
  </si>
  <si>
    <t>Taux horaire</t>
  </si>
  <si>
    <t>Repas midi</t>
  </si>
  <si>
    <t>Frais de garde</t>
  </si>
  <si>
    <t>Gouter</t>
  </si>
  <si>
    <t>Vacances</t>
  </si>
  <si>
    <t>AVRIL</t>
  </si>
  <si>
    <t>MAI</t>
  </si>
  <si>
    <t>JUIN</t>
  </si>
  <si>
    <t>JUILLET</t>
  </si>
  <si>
    <t>Samedi</t>
  </si>
  <si>
    <t>Dimanche</t>
  </si>
  <si>
    <t>jour</t>
  </si>
  <si>
    <t>TOTAL2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</si>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</sst>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#,##0.00\ &quot;€&quot;"/>
    <numFmt numFmtId="167" formatCode="#,##0.00\ _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 vertical="center"/>
    </xf>
    <xf numFmtId="167" fontId="0" fillId="0" borderId="0" xfId="0" applyNumberFormat="1"/>
  </cellXfs>
  <cellStyles count="1">
    <cellStyle name="Normal" xfId="0" builtinId="0"/>
  </cellStyles>
  <dxfs count="8"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4" formatCode="h:mm;@"/>
    </dxf>
    <dxf>
      <numFmt numFmtId="164" formatCode="h:mm;@"/>
    </dxf>
    <dxf>
      <numFmt numFmtId="164" formatCode="h:mm;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259080</xdr:colOff>
      <xdr:row>0</xdr:row>
      <xdr:rowOff>114300</xdr:rowOff>
    </xdr:from>
    <xdr:to>
      <xdr:col>6</xdr:col>
      <xdr:colOff>99060</xdr:colOff>
      <xdr:row>0</xdr:row>
      <xdr:rowOff>670560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114300"/>
          <a:ext cx="5158740" cy="55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434340</xdr:colOff>
      <xdr:row>0</xdr:row>
      <xdr:rowOff>213360</xdr:rowOff>
    </xdr:from>
    <xdr:to>
      <xdr:col>12</xdr:col>
      <xdr:colOff>365760</xdr:colOff>
      <xdr:row>0</xdr:row>
      <xdr:rowOff>739140</xdr:rowOff>
    </xdr:to>
    <xdr:sp macro="" textlink="">
      <xdr:nvSpPr>
        <xdr:cNvPr id="3" name="ZoneTexte 2"/>
        <xdr:cNvSpPr txBox="1"/>
      </xdr:nvSpPr>
      <xdr:spPr>
        <a:xfrm>
          <a:off x="6576060" y="213360"/>
          <a:ext cx="3627120" cy="525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transformé la</a:t>
          </a:r>
          <a:r>
            <a:rPr lang="fr-FR" sz="1100" baseline="0"/>
            <a:t> plage des tarifs en un tableau, puis j'utilise 3 fonctions : si , estna; rechercheV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frais" displayName="t_frais" ref="A2:I9" totalsRowCount="1">
  <autoFilter ref="A2:I8"/>
  <tableColumns count="9">
    <tableColumn id="1" name="jour" totalsRowLabel="Total"/>
    <tableColumn id="2" name="Heure d'arrivée" dataDxfId="7"/>
    <tableColumn id="3" name="Heure de départ" dataDxfId="6"/>
    <tableColumn id="4" name="TOTAL" dataDxfId="5">
      <calculatedColumnFormula>C3-B3</calculatedColumnFormula>
    </tableColumn>
    <tableColumn id="5" name="Taux horaire" dataDxfId="4"/>
    <tableColumn id="6" name="Frais de garde" dataDxfId="3">
      <calculatedColumnFormula>(D3*24)*E3</calculatedColumnFormula>
    </tableColumn>
    <tableColumn id="7" name="Repas midi" dataDxfId="2"/>
    <tableColumn id="8" name="Gouter" dataDxfId="1"/>
    <tableColumn id="9" name="TOTAL2" totalsRowFunction="sum" dataDxfId="0">
      <calculatedColumnFormula>F3+G3+H3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L4" sqref="L4"/>
    </sheetView>
  </sheetViews>
  <sheetFormatPr baseColWidth="10" defaultRowHeight="14.4" x14ac:dyDescent="0.3"/>
  <cols>
    <col min="1" max="1" width="9.33203125" bestFit="1" customWidth="1"/>
    <col min="2" max="2" width="15.6640625" customWidth="1"/>
    <col min="3" max="3" width="16.44140625" customWidth="1"/>
    <col min="4" max="4" width="8.33203125" customWidth="1"/>
    <col min="5" max="5" width="13.33203125" customWidth="1"/>
    <col min="6" max="6" width="14.44140625" customWidth="1"/>
    <col min="7" max="7" width="12" customWidth="1"/>
    <col min="8" max="8" width="9.88671875" bestFit="1" customWidth="1"/>
    <col min="9" max="9" width="9.33203125" customWidth="1"/>
  </cols>
  <sheetData>
    <row r="1" spans="1:12" ht="75.599999999999994" customHeight="1" x14ac:dyDescent="0.3"/>
    <row r="2" spans="1:12" x14ac:dyDescent="0.3">
      <c r="A2" t="s">
        <v>19</v>
      </c>
      <c r="B2" t="s">
        <v>5</v>
      </c>
      <c r="C2" t="s">
        <v>6</v>
      </c>
      <c r="D2" s="2" t="s">
        <v>7</v>
      </c>
      <c r="E2" t="s">
        <v>8</v>
      </c>
      <c r="F2" t="s">
        <v>10</v>
      </c>
      <c r="G2" t="s">
        <v>9</v>
      </c>
      <c r="H2" t="s">
        <v>11</v>
      </c>
      <c r="I2" t="s">
        <v>20</v>
      </c>
    </row>
    <row r="3" spans="1:12" x14ac:dyDescent="0.3">
      <c r="A3" t="s">
        <v>0</v>
      </c>
      <c r="B3" s="1">
        <v>0.69791666666666663</v>
      </c>
      <c r="C3" s="1">
        <v>0.78125</v>
      </c>
      <c r="D3" s="1">
        <f>C3-B3</f>
        <v>8.333333333333337E-2</v>
      </c>
      <c r="E3" s="3">
        <v>4.25</v>
      </c>
      <c r="F3" s="3">
        <f>(D3*24)*E3</f>
        <v>8.5000000000000036</v>
      </c>
      <c r="G3" s="3">
        <v>0</v>
      </c>
      <c r="H3" s="3">
        <v>1</v>
      </c>
      <c r="I3" s="3">
        <f>F3+G3+H3</f>
        <v>9.5000000000000036</v>
      </c>
    </row>
    <row r="4" spans="1:12" x14ac:dyDescent="0.3">
      <c r="A4" t="s">
        <v>1</v>
      </c>
      <c r="B4" s="1">
        <v>0.69791666666666663</v>
      </c>
      <c r="C4" s="1">
        <v>0.78125</v>
      </c>
      <c r="D4" s="1">
        <f t="shared" ref="D4:D8" si="0">C4-B4</f>
        <v>8.333333333333337E-2</v>
      </c>
      <c r="E4" s="3">
        <v>4.25</v>
      </c>
      <c r="F4" s="3">
        <f t="shared" ref="F4:F8" si="1">(D4*24)*E4</f>
        <v>8.5000000000000036</v>
      </c>
      <c r="G4" s="3">
        <v>0</v>
      </c>
      <c r="H4" s="3">
        <v>1</v>
      </c>
      <c r="I4" s="3">
        <f t="shared" ref="I4:I8" si="2">F4+G4+H4</f>
        <v>9.5000000000000036</v>
      </c>
    </row>
    <row r="5" spans="1:12" x14ac:dyDescent="0.3">
      <c r="A5" t="s">
        <v>2</v>
      </c>
      <c r="B5" s="1">
        <v>0.48958333333333331</v>
      </c>
      <c r="C5" s="1">
        <v>0.78125</v>
      </c>
      <c r="D5" s="1">
        <f t="shared" si="0"/>
        <v>0.29166666666666669</v>
      </c>
      <c r="E5" s="3">
        <v>4.25</v>
      </c>
      <c r="F5" s="3">
        <f t="shared" si="1"/>
        <v>29.75</v>
      </c>
      <c r="G5" s="3">
        <v>2.5</v>
      </c>
      <c r="H5" s="3">
        <v>1</v>
      </c>
      <c r="I5" s="3">
        <f t="shared" si="2"/>
        <v>33.25</v>
      </c>
    </row>
    <row r="6" spans="1:12" x14ac:dyDescent="0.3">
      <c r="A6" t="s">
        <v>3</v>
      </c>
      <c r="B6" s="1">
        <v>0.48958333333333331</v>
      </c>
      <c r="C6" s="1">
        <v>0.78125</v>
      </c>
      <c r="D6" s="1">
        <f t="shared" si="0"/>
        <v>0.29166666666666669</v>
      </c>
      <c r="E6" s="3">
        <v>4.25</v>
      </c>
      <c r="F6" s="3">
        <f t="shared" si="1"/>
        <v>29.75</v>
      </c>
      <c r="G6" s="3">
        <v>2.5</v>
      </c>
      <c r="H6" s="3">
        <v>1</v>
      </c>
      <c r="I6" s="3">
        <f t="shared" si="2"/>
        <v>33.25</v>
      </c>
    </row>
    <row r="7" spans="1:12" x14ac:dyDescent="0.3">
      <c r="A7" t="s">
        <v>4</v>
      </c>
      <c r="B7" s="1">
        <v>0.69791666666666663</v>
      </c>
      <c r="C7" s="1">
        <v>0.75</v>
      </c>
      <c r="D7" s="1">
        <f t="shared" si="0"/>
        <v>5.208333333333337E-2</v>
      </c>
      <c r="E7" s="3">
        <v>4.25</v>
      </c>
      <c r="F7" s="3">
        <f t="shared" si="1"/>
        <v>5.3125000000000036</v>
      </c>
      <c r="G7" s="3">
        <v>0</v>
      </c>
      <c r="H7" s="3">
        <v>1</v>
      </c>
      <c r="I7" s="3">
        <f t="shared" si="2"/>
        <v>6.3125000000000036</v>
      </c>
    </row>
    <row r="8" spans="1:12" x14ac:dyDescent="0.3">
      <c r="A8" t="s">
        <v>12</v>
      </c>
      <c r="B8" s="1">
        <v>0.35416666666666669</v>
      </c>
      <c r="C8" s="1">
        <v>0.78125</v>
      </c>
      <c r="D8" s="1">
        <f t="shared" si="0"/>
        <v>0.42708333333333331</v>
      </c>
      <c r="E8" s="3">
        <v>4.25</v>
      </c>
      <c r="F8" s="3">
        <f t="shared" si="1"/>
        <v>43.5625</v>
      </c>
      <c r="G8" s="3">
        <v>2.5</v>
      </c>
      <c r="H8" s="3">
        <v>1</v>
      </c>
      <c r="I8" s="3">
        <f t="shared" si="2"/>
        <v>47.0625</v>
      </c>
    </row>
    <row r="9" spans="1:12" x14ac:dyDescent="0.3">
      <c r="A9" t="s">
        <v>21</v>
      </c>
      <c r="I9" s="3">
        <f>SUBTOTAL(109,t_frais[TOTAL2])</f>
        <v>138.875</v>
      </c>
    </row>
    <row r="10" spans="1:12" x14ac:dyDescent="0.3">
      <c r="D10" s="1">
        <f>SUM(D3:D8)</f>
        <v>1.2291666666666667</v>
      </c>
      <c r="I10" s="3"/>
    </row>
    <row r="11" spans="1:12" x14ac:dyDescent="0.3">
      <c r="J11" s="4" t="s">
        <v>16</v>
      </c>
      <c r="K11" s="4"/>
      <c r="L11" s="4"/>
    </row>
    <row r="12" spans="1:12" x14ac:dyDescent="0.3">
      <c r="A12" s="4" t="s">
        <v>13</v>
      </c>
      <c r="B12" s="4"/>
      <c r="C12" s="4"/>
      <c r="D12" s="4" t="s">
        <v>14</v>
      </c>
      <c r="E12" s="4"/>
      <c r="F12" s="4"/>
      <c r="G12" s="4" t="s">
        <v>15</v>
      </c>
      <c r="H12" s="4"/>
      <c r="I12" s="4"/>
      <c r="J12">
        <v>1</v>
      </c>
      <c r="K12" t="s">
        <v>17</v>
      </c>
      <c r="L12" s="5" t="str">
        <f>IF(ISNA(VLOOKUP(K12,t_frais[],9,FALSE)),"",VLOOKUP(K12,t_frais[],9,FALSE))</f>
        <v/>
      </c>
    </row>
    <row r="13" spans="1:12" x14ac:dyDescent="0.3">
      <c r="D13">
        <v>1</v>
      </c>
      <c r="E13" t="s">
        <v>0</v>
      </c>
      <c r="F13" s="5">
        <f>IF(ISNA(VLOOKUP(E13,t_frais[],9,FALSE)),"",VLOOKUP(E13,t_frais[],9,FALSE))</f>
        <v>9.5000000000000036</v>
      </c>
      <c r="G13">
        <v>1</v>
      </c>
      <c r="H13" t="s">
        <v>3</v>
      </c>
      <c r="I13" s="5">
        <f>IF(ISNA(VLOOKUP(H13,t_frais[],9,FALSE)),"",VLOOKUP(H13,t_frais[],9,FALSE))</f>
        <v>33.25</v>
      </c>
      <c r="J13">
        <v>2</v>
      </c>
      <c r="K13" t="s">
        <v>18</v>
      </c>
      <c r="L13" s="5" t="str">
        <f>IF(ISNA(VLOOKUP(K13,t_frais[],9,FALSE)),"",VLOOKUP(K13,t_frais[],9,FALSE))</f>
        <v/>
      </c>
    </row>
    <row r="14" spans="1:12" x14ac:dyDescent="0.3">
      <c r="D14">
        <v>2</v>
      </c>
      <c r="E14" t="s">
        <v>1</v>
      </c>
      <c r="F14" s="5">
        <f>IF(ISNA(VLOOKUP(E14,t_frais[],9,FALSE)),"",VLOOKUP(E14,t_frais[],9,FALSE))</f>
        <v>9.5000000000000036</v>
      </c>
      <c r="G14">
        <v>2</v>
      </c>
      <c r="H14" t="s">
        <v>4</v>
      </c>
      <c r="I14" s="5">
        <f>IF(ISNA(VLOOKUP(H14,t_frais[],9,FALSE)),"",VLOOKUP(H14,t_frais[],9,FALSE))</f>
        <v>6.3125000000000036</v>
      </c>
      <c r="J14">
        <v>3</v>
      </c>
      <c r="K14" t="s">
        <v>0</v>
      </c>
      <c r="L14" s="5">
        <f>IF(ISNA(VLOOKUP(K14,t_frais[],9,FALSE)),"",VLOOKUP(K14,t_frais[],9,FALSE))</f>
        <v>9.5000000000000036</v>
      </c>
    </row>
    <row r="15" spans="1:12" x14ac:dyDescent="0.3">
      <c r="D15">
        <v>3</v>
      </c>
      <c r="E15" t="s">
        <v>2</v>
      </c>
      <c r="F15" s="5">
        <f>IF(ISNA(VLOOKUP(E15,t_frais[],9,FALSE)),"",VLOOKUP(E15,t_frais[],9,FALSE))</f>
        <v>33.25</v>
      </c>
      <c r="G15">
        <v>3</v>
      </c>
      <c r="H15" t="s">
        <v>17</v>
      </c>
      <c r="I15" s="5" t="str">
        <f>IF(ISNA(VLOOKUP(H15,t_frais[],9,FALSE)),"",VLOOKUP(H15,t_frais[],9,FALSE))</f>
        <v/>
      </c>
      <c r="J15">
        <v>4</v>
      </c>
      <c r="K15" t="s">
        <v>1</v>
      </c>
      <c r="L15" s="5">
        <f>IF(ISNA(VLOOKUP(K15,t_frais[],9,FALSE)),"",VLOOKUP(K15,t_frais[],9,FALSE))</f>
        <v>9.5000000000000036</v>
      </c>
    </row>
    <row r="16" spans="1:12" x14ac:dyDescent="0.3">
      <c r="D16">
        <v>4</v>
      </c>
      <c r="E16" t="s">
        <v>3</v>
      </c>
      <c r="F16" s="5">
        <f>IF(ISNA(VLOOKUP(E16,t_frais[],9,FALSE)),"",VLOOKUP(E16,t_frais[],9,FALSE))</f>
        <v>33.25</v>
      </c>
      <c r="G16">
        <v>4</v>
      </c>
      <c r="H16" t="s">
        <v>18</v>
      </c>
      <c r="I16" s="5" t="str">
        <f>IF(ISNA(VLOOKUP(H16,t_frais[],9,FALSE)),"",VLOOKUP(H16,t_frais[],9,FALSE))</f>
        <v/>
      </c>
      <c r="J16">
        <v>5</v>
      </c>
      <c r="K16" t="s">
        <v>2</v>
      </c>
      <c r="L16" s="5">
        <f>IF(ISNA(VLOOKUP(K16,t_frais[],9,FALSE)),"",VLOOKUP(K16,t_frais[],9,FALSE))</f>
        <v>33.25</v>
      </c>
    </row>
    <row r="17" spans="4:12" x14ac:dyDescent="0.3">
      <c r="D17">
        <v>5</v>
      </c>
      <c r="E17" t="s">
        <v>4</v>
      </c>
      <c r="F17" s="5">
        <f>IF(ISNA(VLOOKUP(E17,t_frais[],9,FALSE)),"",VLOOKUP(E17,t_frais[],9,FALSE))</f>
        <v>6.3125000000000036</v>
      </c>
      <c r="G17">
        <v>5</v>
      </c>
      <c r="H17" t="s">
        <v>0</v>
      </c>
      <c r="I17" s="5">
        <f>IF(ISNA(VLOOKUP(H17,t_frais[],9,FALSE)),"",VLOOKUP(H17,t_frais[],9,FALSE))</f>
        <v>9.5000000000000036</v>
      </c>
      <c r="J17">
        <v>6</v>
      </c>
      <c r="K17" t="s">
        <v>3</v>
      </c>
      <c r="L17" s="5">
        <f>IF(ISNA(VLOOKUP(K17,t_frais[],9,FALSE)),"",VLOOKUP(K17,t_frais[],9,FALSE))</f>
        <v>33.25</v>
      </c>
    </row>
    <row r="18" spans="4:12" x14ac:dyDescent="0.3">
      <c r="D18">
        <v>6</v>
      </c>
      <c r="E18" t="s">
        <v>17</v>
      </c>
      <c r="F18" s="5" t="str">
        <f>IF(ISNA(VLOOKUP(E18,t_frais[],9,FALSE)),"",VLOOKUP(E18,t_frais[],9,FALSE))</f>
        <v/>
      </c>
      <c r="G18">
        <v>6</v>
      </c>
      <c r="H18" t="s">
        <v>1</v>
      </c>
      <c r="I18" s="5">
        <f>IF(ISNA(VLOOKUP(H18,t_frais[],9,FALSE)),"",VLOOKUP(H18,t_frais[],9,FALSE))</f>
        <v>9.5000000000000036</v>
      </c>
      <c r="J18">
        <v>7</v>
      </c>
      <c r="K18" t="s">
        <v>4</v>
      </c>
      <c r="L18" s="5">
        <f>IF(ISNA(VLOOKUP(K18,t_frais[],9,FALSE)),"",VLOOKUP(K18,t_frais[],9,FALSE))</f>
        <v>6.3125000000000036</v>
      </c>
    </row>
    <row r="19" spans="4:12" x14ac:dyDescent="0.3">
      <c r="D19">
        <v>7</v>
      </c>
      <c r="E19" t="s">
        <v>18</v>
      </c>
      <c r="F19" s="5" t="str">
        <f>IF(ISNA(VLOOKUP(E19,t_frais[],9,FALSE)),"",VLOOKUP(E19,t_frais[],9,FALSE))</f>
        <v/>
      </c>
      <c r="G19">
        <v>7</v>
      </c>
      <c r="H19" t="s">
        <v>2</v>
      </c>
      <c r="I19" s="5">
        <f>IF(ISNA(VLOOKUP(H19,t_frais[],9,FALSE)),"",VLOOKUP(H19,t_frais[],9,FALSE))</f>
        <v>33.25</v>
      </c>
      <c r="J19">
        <v>8</v>
      </c>
      <c r="K19" t="s">
        <v>17</v>
      </c>
      <c r="L19" s="5" t="str">
        <f>IF(ISNA(VLOOKUP(K19,t_frais[],9,FALSE)),"",VLOOKUP(K19,t_frais[],9,FALSE))</f>
        <v/>
      </c>
    </row>
    <row r="20" spans="4:12" x14ac:dyDescent="0.3">
      <c r="D20">
        <v>8</v>
      </c>
      <c r="E20" t="s">
        <v>0</v>
      </c>
      <c r="F20" s="5">
        <f>IF(ISNA(VLOOKUP(E20,t_frais[],9,FALSE)),"",VLOOKUP(E20,t_frais[],9,FALSE))</f>
        <v>9.5000000000000036</v>
      </c>
      <c r="G20">
        <v>8</v>
      </c>
      <c r="H20" t="s">
        <v>3</v>
      </c>
      <c r="I20" s="5">
        <f>IF(ISNA(VLOOKUP(H20,t_frais[],9,FALSE)),"",VLOOKUP(H20,t_frais[],9,FALSE))</f>
        <v>33.25</v>
      </c>
      <c r="J20">
        <v>9</v>
      </c>
      <c r="K20" t="s">
        <v>18</v>
      </c>
      <c r="L20" s="5" t="str">
        <f>IF(ISNA(VLOOKUP(K20,t_frais[],9,FALSE)),"",VLOOKUP(K20,t_frais[],9,FALSE))</f>
        <v/>
      </c>
    </row>
    <row r="21" spans="4:12" x14ac:dyDescent="0.3">
      <c r="D21">
        <v>9</v>
      </c>
      <c r="E21" t="s">
        <v>1</v>
      </c>
      <c r="F21" s="5">
        <f>IF(ISNA(VLOOKUP(E21,t_frais[],9,FALSE)),"",VLOOKUP(E21,t_frais[],9,FALSE))</f>
        <v>9.5000000000000036</v>
      </c>
      <c r="G21">
        <v>9</v>
      </c>
      <c r="H21" t="s">
        <v>4</v>
      </c>
      <c r="I21" s="5">
        <f>IF(ISNA(VLOOKUP(H21,t_frais[],9,FALSE)),"",VLOOKUP(H21,t_frais[],9,FALSE))</f>
        <v>6.3125000000000036</v>
      </c>
      <c r="J21">
        <v>10</v>
      </c>
      <c r="K21" t="s">
        <v>0</v>
      </c>
      <c r="L21" s="5">
        <f>IF(ISNA(VLOOKUP(K21,t_frais[],9,FALSE)),"",VLOOKUP(K21,t_frais[],9,FALSE))</f>
        <v>9.5000000000000036</v>
      </c>
    </row>
    <row r="22" spans="4:12" x14ac:dyDescent="0.3">
      <c r="D22">
        <v>10</v>
      </c>
      <c r="E22" t="s">
        <v>2</v>
      </c>
      <c r="F22" s="5">
        <f>IF(ISNA(VLOOKUP(E22,t_frais[],9,FALSE)),"",VLOOKUP(E22,t_frais[],9,FALSE))</f>
        <v>33.25</v>
      </c>
      <c r="G22">
        <v>10</v>
      </c>
      <c r="H22" t="s">
        <v>17</v>
      </c>
      <c r="I22" s="5" t="str">
        <f>IF(ISNA(VLOOKUP(H22,t_frais[],9,FALSE)),"",VLOOKUP(H22,t_frais[],9,FALSE))</f>
        <v/>
      </c>
      <c r="J22">
        <v>11</v>
      </c>
      <c r="K22" t="s">
        <v>1</v>
      </c>
      <c r="L22" s="5">
        <f>IF(ISNA(VLOOKUP(K22,t_frais[],9,FALSE)),"",VLOOKUP(K22,t_frais[],9,FALSE))</f>
        <v>9.5000000000000036</v>
      </c>
    </row>
    <row r="23" spans="4:12" x14ac:dyDescent="0.3">
      <c r="D23">
        <v>11</v>
      </c>
      <c r="E23" t="s">
        <v>3</v>
      </c>
      <c r="F23" s="5">
        <f>IF(ISNA(VLOOKUP(E23,t_frais[],9,FALSE)),"",VLOOKUP(E23,t_frais[],9,FALSE))</f>
        <v>33.25</v>
      </c>
      <c r="G23">
        <v>11</v>
      </c>
      <c r="H23" t="s">
        <v>18</v>
      </c>
      <c r="I23" s="5" t="str">
        <f>IF(ISNA(VLOOKUP(H23,t_frais[],9,FALSE)),"",VLOOKUP(H23,t_frais[],9,FALSE))</f>
        <v/>
      </c>
      <c r="J23">
        <v>12</v>
      </c>
      <c r="K23" t="s">
        <v>2</v>
      </c>
      <c r="L23" s="5">
        <f>IF(ISNA(VLOOKUP(K23,t_frais[],9,FALSE)),"",VLOOKUP(K23,t_frais[],9,FALSE))</f>
        <v>33.25</v>
      </c>
    </row>
    <row r="24" spans="4:12" x14ac:dyDescent="0.3">
      <c r="D24">
        <v>12</v>
      </c>
      <c r="E24" t="s">
        <v>4</v>
      </c>
      <c r="F24" s="5">
        <f>IF(ISNA(VLOOKUP(E24,t_frais[],9,FALSE)),"",VLOOKUP(E24,t_frais[],9,FALSE))</f>
        <v>6.3125000000000036</v>
      </c>
      <c r="G24">
        <v>12</v>
      </c>
      <c r="H24" t="s">
        <v>0</v>
      </c>
      <c r="I24" s="5">
        <f>IF(ISNA(VLOOKUP(H24,t_frais[],9,FALSE)),"",VLOOKUP(H24,t_frais[],9,FALSE))</f>
        <v>9.5000000000000036</v>
      </c>
      <c r="J24">
        <v>13</v>
      </c>
      <c r="K24" t="s">
        <v>3</v>
      </c>
      <c r="L24" s="5">
        <f>IF(ISNA(VLOOKUP(K24,t_frais[],9,FALSE)),"",VLOOKUP(K24,t_frais[],9,FALSE))</f>
        <v>33.25</v>
      </c>
    </row>
    <row r="25" spans="4:12" x14ac:dyDescent="0.3">
      <c r="D25">
        <v>13</v>
      </c>
      <c r="E25" t="s">
        <v>17</v>
      </c>
      <c r="F25" s="5" t="str">
        <f>IF(ISNA(VLOOKUP(E25,t_frais[],9,FALSE)),"",VLOOKUP(E25,t_frais[],9,FALSE))</f>
        <v/>
      </c>
      <c r="G25">
        <v>13</v>
      </c>
      <c r="H25" t="s">
        <v>1</v>
      </c>
      <c r="I25" s="5">
        <f>IF(ISNA(VLOOKUP(H25,t_frais[],9,FALSE)),"",VLOOKUP(H25,t_frais[],9,FALSE))</f>
        <v>9.5000000000000036</v>
      </c>
      <c r="J25">
        <v>14</v>
      </c>
      <c r="K25" t="s">
        <v>4</v>
      </c>
      <c r="L25" s="5">
        <f>IF(ISNA(VLOOKUP(K25,t_frais[],9,FALSE)),"",VLOOKUP(K25,t_frais[],9,FALSE))</f>
        <v>6.3125000000000036</v>
      </c>
    </row>
    <row r="26" spans="4:12" x14ac:dyDescent="0.3">
      <c r="D26">
        <v>14</v>
      </c>
      <c r="E26" t="s">
        <v>18</v>
      </c>
      <c r="F26" s="5" t="str">
        <f>IF(ISNA(VLOOKUP(E26,t_frais[],9,FALSE)),"",VLOOKUP(E26,t_frais[],9,FALSE))</f>
        <v/>
      </c>
      <c r="G26">
        <v>14</v>
      </c>
      <c r="H26" t="s">
        <v>2</v>
      </c>
      <c r="I26" s="5">
        <f>IF(ISNA(VLOOKUP(H26,t_frais[],9,FALSE)),"",VLOOKUP(H26,t_frais[],9,FALSE))</f>
        <v>33.25</v>
      </c>
      <c r="J26">
        <v>15</v>
      </c>
      <c r="K26" t="s">
        <v>17</v>
      </c>
      <c r="L26" s="5" t="str">
        <f>IF(ISNA(VLOOKUP(K26,t_frais[],9,FALSE)),"",VLOOKUP(K26,t_frais[],9,FALSE))</f>
        <v/>
      </c>
    </row>
    <row r="27" spans="4:12" x14ac:dyDescent="0.3">
      <c r="D27">
        <v>15</v>
      </c>
      <c r="E27" t="s">
        <v>0</v>
      </c>
      <c r="F27" s="5">
        <f>IF(ISNA(VLOOKUP(E27,t_frais[],9,FALSE)),"",VLOOKUP(E27,t_frais[],9,FALSE))</f>
        <v>9.5000000000000036</v>
      </c>
      <c r="G27">
        <v>15</v>
      </c>
      <c r="H27" t="s">
        <v>3</v>
      </c>
      <c r="I27" s="5">
        <f>IF(ISNA(VLOOKUP(H27,t_frais[],9,FALSE)),"",VLOOKUP(H27,t_frais[],9,FALSE))</f>
        <v>33.25</v>
      </c>
      <c r="J27">
        <v>16</v>
      </c>
      <c r="K27" t="s">
        <v>18</v>
      </c>
      <c r="L27" s="5" t="str">
        <f>IF(ISNA(VLOOKUP(K27,t_frais[],9,FALSE)),"",VLOOKUP(K27,t_frais[],9,FALSE))</f>
        <v/>
      </c>
    </row>
    <row r="28" spans="4:12" x14ac:dyDescent="0.3">
      <c r="D28">
        <v>16</v>
      </c>
      <c r="E28" t="s">
        <v>1</v>
      </c>
      <c r="F28" s="5">
        <f>IF(ISNA(VLOOKUP(E28,t_frais[],9,FALSE)),"",VLOOKUP(E28,t_frais[],9,FALSE))</f>
        <v>9.5000000000000036</v>
      </c>
      <c r="G28">
        <v>16</v>
      </c>
      <c r="H28" t="s">
        <v>4</v>
      </c>
      <c r="I28" s="5">
        <f>IF(ISNA(VLOOKUP(H28,t_frais[],9,FALSE)),"",VLOOKUP(H28,t_frais[],9,FALSE))</f>
        <v>6.3125000000000036</v>
      </c>
      <c r="J28">
        <v>17</v>
      </c>
      <c r="K28" t="s">
        <v>0</v>
      </c>
      <c r="L28" s="5">
        <f>IF(ISNA(VLOOKUP(K28,t_frais[],9,FALSE)),"",VLOOKUP(K28,t_frais[],9,FALSE))</f>
        <v>9.5000000000000036</v>
      </c>
    </row>
    <row r="29" spans="4:12" x14ac:dyDescent="0.3">
      <c r="D29">
        <v>17</v>
      </c>
      <c r="E29" t="s">
        <v>2</v>
      </c>
      <c r="F29" s="5">
        <f>IF(ISNA(VLOOKUP(E29,t_frais[],9,FALSE)),"",VLOOKUP(E29,t_frais[],9,FALSE))</f>
        <v>33.25</v>
      </c>
      <c r="G29">
        <v>17</v>
      </c>
      <c r="H29" t="s">
        <v>17</v>
      </c>
      <c r="I29" s="5" t="str">
        <f>IF(ISNA(VLOOKUP(H29,t_frais[],9,FALSE)),"",VLOOKUP(H29,t_frais[],9,FALSE))</f>
        <v/>
      </c>
      <c r="J29">
        <v>18</v>
      </c>
      <c r="K29" t="s">
        <v>1</v>
      </c>
      <c r="L29" s="5">
        <f>IF(ISNA(VLOOKUP(K29,t_frais[],9,FALSE)),"",VLOOKUP(K29,t_frais[],9,FALSE))</f>
        <v>9.5000000000000036</v>
      </c>
    </row>
    <row r="30" spans="4:12" x14ac:dyDescent="0.3">
      <c r="D30">
        <v>18</v>
      </c>
      <c r="E30" t="s">
        <v>3</v>
      </c>
      <c r="F30" s="5">
        <f>IF(ISNA(VLOOKUP(E30,t_frais[],9,FALSE)),"",VLOOKUP(E30,t_frais[],9,FALSE))</f>
        <v>33.25</v>
      </c>
      <c r="G30">
        <v>18</v>
      </c>
      <c r="H30" t="s">
        <v>18</v>
      </c>
      <c r="I30" s="5" t="str">
        <f>IF(ISNA(VLOOKUP(H30,t_frais[],9,FALSE)),"",VLOOKUP(H30,t_frais[],9,FALSE))</f>
        <v/>
      </c>
      <c r="J30">
        <v>19</v>
      </c>
      <c r="K30" t="s">
        <v>2</v>
      </c>
      <c r="L30" s="5">
        <f>IF(ISNA(VLOOKUP(K30,t_frais[],9,FALSE)),"",VLOOKUP(K30,t_frais[],9,FALSE))</f>
        <v>33.25</v>
      </c>
    </row>
    <row r="31" spans="4:12" x14ac:dyDescent="0.3">
      <c r="D31">
        <v>19</v>
      </c>
      <c r="E31" t="s">
        <v>4</v>
      </c>
      <c r="F31" s="5">
        <f>IF(ISNA(VLOOKUP(E31,t_frais[],9,FALSE)),"",VLOOKUP(E31,t_frais[],9,FALSE))</f>
        <v>6.3125000000000036</v>
      </c>
      <c r="G31">
        <v>19</v>
      </c>
      <c r="H31" t="s">
        <v>0</v>
      </c>
      <c r="I31" s="5">
        <f>IF(ISNA(VLOOKUP(H31,t_frais[],9,FALSE)),"",VLOOKUP(H31,t_frais[],9,FALSE))</f>
        <v>9.5000000000000036</v>
      </c>
      <c r="J31">
        <v>20</v>
      </c>
      <c r="K31" t="s">
        <v>3</v>
      </c>
      <c r="L31" s="5">
        <f>IF(ISNA(VLOOKUP(K31,t_frais[],9,FALSE)),"",VLOOKUP(K31,t_frais[],9,FALSE))</f>
        <v>33.25</v>
      </c>
    </row>
    <row r="32" spans="4:12" x14ac:dyDescent="0.3">
      <c r="D32">
        <v>20</v>
      </c>
      <c r="E32" t="s">
        <v>17</v>
      </c>
      <c r="F32" s="5" t="str">
        <f>IF(ISNA(VLOOKUP(E32,t_frais[],9,FALSE)),"",VLOOKUP(E32,t_frais[],9,FALSE))</f>
        <v/>
      </c>
      <c r="G32">
        <v>20</v>
      </c>
      <c r="H32" t="s">
        <v>1</v>
      </c>
      <c r="I32" s="5">
        <f>IF(ISNA(VLOOKUP(H32,t_frais[],9,FALSE)),"",VLOOKUP(H32,t_frais[],9,FALSE))</f>
        <v>9.5000000000000036</v>
      </c>
      <c r="J32">
        <v>21</v>
      </c>
      <c r="K32" t="s">
        <v>4</v>
      </c>
      <c r="L32" s="5">
        <f>IF(ISNA(VLOOKUP(K32,t_frais[],9,FALSE)),"",VLOOKUP(K32,t_frais[],9,FALSE))</f>
        <v>6.3125000000000036</v>
      </c>
    </row>
    <row r="33" spans="1:12" x14ac:dyDescent="0.3">
      <c r="D33">
        <v>21</v>
      </c>
      <c r="E33" t="s">
        <v>18</v>
      </c>
      <c r="F33" s="5" t="str">
        <f>IF(ISNA(VLOOKUP(E33,t_frais[],9,FALSE)),"",VLOOKUP(E33,t_frais[],9,FALSE))</f>
        <v/>
      </c>
      <c r="G33">
        <v>21</v>
      </c>
      <c r="H33" t="s">
        <v>2</v>
      </c>
      <c r="I33" s="5">
        <f>IF(ISNA(VLOOKUP(H33,t_frais[],9,FALSE)),"",VLOOKUP(H33,t_frais[],9,FALSE))</f>
        <v>33.25</v>
      </c>
      <c r="J33">
        <v>22</v>
      </c>
      <c r="K33" t="s">
        <v>17</v>
      </c>
      <c r="L33" s="5" t="str">
        <f>IF(ISNA(VLOOKUP(K33,t_frais[],9,FALSE)),"",VLOOKUP(K33,t_frais[],9,FALSE))</f>
        <v/>
      </c>
    </row>
    <row r="34" spans="1:12" x14ac:dyDescent="0.3">
      <c r="D34">
        <v>22</v>
      </c>
      <c r="E34" t="s">
        <v>0</v>
      </c>
      <c r="F34" s="5">
        <f>IF(ISNA(VLOOKUP(E34,t_frais[],9,FALSE)),"",VLOOKUP(E34,t_frais[],9,FALSE))</f>
        <v>9.5000000000000036</v>
      </c>
      <c r="G34">
        <v>22</v>
      </c>
      <c r="H34" t="s">
        <v>3</v>
      </c>
      <c r="I34" s="5">
        <f>IF(ISNA(VLOOKUP(H34,t_frais[],9,FALSE)),"",VLOOKUP(H34,t_frais[],9,FALSE))</f>
        <v>33.25</v>
      </c>
      <c r="J34">
        <v>23</v>
      </c>
      <c r="K34" t="s">
        <v>18</v>
      </c>
      <c r="L34" s="5" t="str">
        <f>IF(ISNA(VLOOKUP(K34,t_frais[],9,FALSE)),"",VLOOKUP(K34,t_frais[],9,FALSE))</f>
        <v/>
      </c>
    </row>
    <row r="35" spans="1:12" x14ac:dyDescent="0.3">
      <c r="D35">
        <v>23</v>
      </c>
      <c r="E35" t="s">
        <v>1</v>
      </c>
      <c r="F35" s="5">
        <f>IF(ISNA(VLOOKUP(E35,t_frais[],9,FALSE)),"",VLOOKUP(E35,t_frais[],9,FALSE))</f>
        <v>9.5000000000000036</v>
      </c>
      <c r="G35">
        <v>23</v>
      </c>
      <c r="H35" t="s">
        <v>4</v>
      </c>
      <c r="I35" s="5">
        <f>IF(ISNA(VLOOKUP(H35,t_frais[],9,FALSE)),"",VLOOKUP(H35,t_frais[],9,FALSE))</f>
        <v>6.3125000000000036</v>
      </c>
      <c r="J35">
        <v>24</v>
      </c>
      <c r="K35" t="s">
        <v>0</v>
      </c>
      <c r="L35" s="5">
        <f>IF(ISNA(VLOOKUP(K35,t_frais[],9,FALSE)),"",VLOOKUP(K35,t_frais[],9,FALSE))</f>
        <v>9.5000000000000036</v>
      </c>
    </row>
    <row r="36" spans="1:12" x14ac:dyDescent="0.3">
      <c r="A36">
        <v>24</v>
      </c>
      <c r="B36" t="s">
        <v>0</v>
      </c>
      <c r="C36" s="5">
        <f>IF(ISNA(VLOOKUP(B36,t_frais[],9,FALSE)),"",VLOOKUP(B36,t_frais[],9,FALSE))</f>
        <v>9.5000000000000036</v>
      </c>
      <c r="D36">
        <v>24</v>
      </c>
      <c r="E36" t="s">
        <v>2</v>
      </c>
      <c r="F36" s="5">
        <f>IF(ISNA(VLOOKUP(E36,t_frais[],9,FALSE)),"",VLOOKUP(E36,t_frais[],9,FALSE))</f>
        <v>33.25</v>
      </c>
      <c r="G36">
        <v>24</v>
      </c>
      <c r="H36" t="s">
        <v>17</v>
      </c>
      <c r="I36" s="5" t="str">
        <f>IF(ISNA(VLOOKUP(H36,t_frais[],9,FALSE)),"",VLOOKUP(H36,t_frais[],9,FALSE))</f>
        <v/>
      </c>
      <c r="J36">
        <v>25</v>
      </c>
      <c r="K36" t="s">
        <v>1</v>
      </c>
      <c r="L36" s="5">
        <f>IF(ISNA(VLOOKUP(K36,t_frais[],9,FALSE)),"",VLOOKUP(K36,t_frais[],9,FALSE))</f>
        <v>9.5000000000000036</v>
      </c>
    </row>
    <row r="37" spans="1:12" x14ac:dyDescent="0.3">
      <c r="A37">
        <v>25</v>
      </c>
      <c r="B37" t="s">
        <v>1</v>
      </c>
      <c r="C37" s="5">
        <f>IF(ISNA(VLOOKUP(B37,t_frais[],9,FALSE)),"",VLOOKUP(B37,t_frais[],9,FALSE))</f>
        <v>9.5000000000000036</v>
      </c>
      <c r="D37">
        <v>25</v>
      </c>
      <c r="E37" t="s">
        <v>3</v>
      </c>
      <c r="F37" s="5">
        <f>IF(ISNA(VLOOKUP(E37,t_frais[],9,FALSE)),"",VLOOKUP(E37,t_frais[],9,FALSE))</f>
        <v>33.25</v>
      </c>
      <c r="G37">
        <v>25</v>
      </c>
      <c r="H37" t="s">
        <v>18</v>
      </c>
      <c r="I37" s="5" t="str">
        <f>IF(ISNA(VLOOKUP(H37,t_frais[],9,FALSE)),"",VLOOKUP(H37,t_frais[],9,FALSE))</f>
        <v/>
      </c>
      <c r="J37">
        <v>26</v>
      </c>
      <c r="K37" t="s">
        <v>2</v>
      </c>
      <c r="L37" s="5">
        <f>IF(ISNA(VLOOKUP(K37,t_frais[],9,FALSE)),"",VLOOKUP(K37,t_frais[],9,FALSE))</f>
        <v>33.25</v>
      </c>
    </row>
    <row r="38" spans="1:12" x14ac:dyDescent="0.3">
      <c r="A38">
        <v>26</v>
      </c>
      <c r="B38" t="s">
        <v>2</v>
      </c>
      <c r="C38" s="5">
        <f>IF(ISNA(VLOOKUP(B38,t_frais[],9,FALSE)),"",VLOOKUP(B38,t_frais[],9,FALSE))</f>
        <v>33.25</v>
      </c>
      <c r="D38">
        <v>26</v>
      </c>
      <c r="E38" t="s">
        <v>4</v>
      </c>
      <c r="F38" s="5">
        <f>IF(ISNA(VLOOKUP(E38,t_frais[],9,FALSE)),"",VLOOKUP(E38,t_frais[],9,FALSE))</f>
        <v>6.3125000000000036</v>
      </c>
      <c r="G38">
        <v>26</v>
      </c>
      <c r="H38" t="s">
        <v>0</v>
      </c>
      <c r="I38" s="5">
        <f>IF(ISNA(VLOOKUP(H38,t_frais[],9,FALSE)),"",VLOOKUP(H38,t_frais[],9,FALSE))</f>
        <v>9.5000000000000036</v>
      </c>
      <c r="J38">
        <v>27</v>
      </c>
      <c r="K38" t="s">
        <v>3</v>
      </c>
      <c r="L38" s="5">
        <f>IF(ISNA(VLOOKUP(K38,t_frais[],9,FALSE)),"",VLOOKUP(K38,t_frais[],9,FALSE))</f>
        <v>33.25</v>
      </c>
    </row>
    <row r="39" spans="1:12" x14ac:dyDescent="0.3">
      <c r="A39">
        <v>27</v>
      </c>
      <c r="B39" t="s">
        <v>3</v>
      </c>
      <c r="C39" s="5">
        <f>IF(ISNA(VLOOKUP(B39,t_frais[],9,FALSE)),"",VLOOKUP(B39,t_frais[],9,FALSE))</f>
        <v>33.25</v>
      </c>
      <c r="D39">
        <v>27</v>
      </c>
      <c r="E39" t="s">
        <v>17</v>
      </c>
      <c r="F39" s="5" t="str">
        <f>IF(ISNA(VLOOKUP(E39,t_frais[],9,FALSE)),"",VLOOKUP(E39,t_frais[],9,FALSE))</f>
        <v/>
      </c>
      <c r="G39">
        <v>27</v>
      </c>
      <c r="H39" t="s">
        <v>1</v>
      </c>
      <c r="I39" s="5">
        <f>IF(ISNA(VLOOKUP(H39,t_frais[],9,FALSE)),"",VLOOKUP(H39,t_frais[],9,FALSE))</f>
        <v>9.5000000000000036</v>
      </c>
      <c r="J39">
        <v>28</v>
      </c>
      <c r="K39" t="s">
        <v>4</v>
      </c>
      <c r="L39" s="5">
        <f>IF(ISNA(VLOOKUP(K39,t_frais[],9,FALSE)),"",VLOOKUP(K39,t_frais[],9,FALSE))</f>
        <v>6.3125000000000036</v>
      </c>
    </row>
    <row r="40" spans="1:12" x14ac:dyDescent="0.3">
      <c r="A40">
        <v>28</v>
      </c>
      <c r="B40" t="s">
        <v>4</v>
      </c>
      <c r="C40" s="5">
        <f>IF(ISNA(VLOOKUP(B40,t_frais[],9,FALSE)),"",VLOOKUP(B40,t_frais[],9,FALSE))</f>
        <v>6.3125000000000036</v>
      </c>
      <c r="D40">
        <v>28</v>
      </c>
      <c r="E40" t="s">
        <v>18</v>
      </c>
      <c r="F40" s="5" t="str">
        <f>IF(ISNA(VLOOKUP(E40,t_frais[],9,FALSE)),"",VLOOKUP(E40,t_frais[],9,FALSE))</f>
        <v/>
      </c>
      <c r="G40">
        <v>28</v>
      </c>
      <c r="H40" t="s">
        <v>2</v>
      </c>
      <c r="I40" s="5">
        <f>IF(ISNA(VLOOKUP(H40,t_frais[],9,FALSE)),"",VLOOKUP(H40,t_frais[],9,FALSE))</f>
        <v>33.25</v>
      </c>
      <c r="J40">
        <v>29</v>
      </c>
      <c r="K40" t="s">
        <v>17</v>
      </c>
      <c r="L40" s="5" t="str">
        <f>IF(ISNA(VLOOKUP(K40,t_frais[],9,FALSE)),"",VLOOKUP(K40,t_frais[],9,FALSE))</f>
        <v/>
      </c>
    </row>
    <row r="41" spans="1:12" x14ac:dyDescent="0.3">
      <c r="A41">
        <v>29</v>
      </c>
      <c r="B41" t="s">
        <v>17</v>
      </c>
      <c r="C41" s="5" t="str">
        <f>IF(ISNA(VLOOKUP(B41,t_frais[],9,FALSE)),"",VLOOKUP(B41,t_frais[],9,FALSE))</f>
        <v/>
      </c>
      <c r="D41">
        <v>29</v>
      </c>
      <c r="E41" t="s">
        <v>0</v>
      </c>
      <c r="F41" s="5">
        <f>IF(ISNA(VLOOKUP(E41,t_frais[],9,FALSE)),"",VLOOKUP(E41,t_frais[],9,FALSE))</f>
        <v>9.5000000000000036</v>
      </c>
      <c r="G41">
        <v>29</v>
      </c>
      <c r="H41" t="s">
        <v>3</v>
      </c>
      <c r="I41" s="5">
        <f>IF(ISNA(VLOOKUP(H41,t_frais[],9,FALSE)),"",VLOOKUP(H41,t_frais[],9,FALSE))</f>
        <v>33.25</v>
      </c>
      <c r="J41">
        <v>30</v>
      </c>
      <c r="K41" t="s">
        <v>18</v>
      </c>
      <c r="L41" s="5" t="str">
        <f>IF(ISNA(VLOOKUP(K41,t_frais[],9,FALSE)),"",VLOOKUP(K41,t_frais[],9,FALSE))</f>
        <v/>
      </c>
    </row>
    <row r="42" spans="1:12" x14ac:dyDescent="0.3">
      <c r="A42">
        <v>30</v>
      </c>
      <c r="B42" t="s">
        <v>18</v>
      </c>
      <c r="C42" s="5" t="str">
        <f>IF(ISNA(VLOOKUP(B42,t_frais[],9,FALSE)),"",VLOOKUP(B42,t_frais[],9,FALSE))</f>
        <v/>
      </c>
      <c r="D42">
        <v>30</v>
      </c>
      <c r="E42" t="s">
        <v>1</v>
      </c>
      <c r="F42" s="5">
        <f>IF(ISNA(VLOOKUP(E42,t_frais[],9,FALSE)),"",VLOOKUP(E42,t_frais[],9,FALSE))</f>
        <v>9.5000000000000036</v>
      </c>
      <c r="G42">
        <v>30</v>
      </c>
      <c r="H42" t="s">
        <v>4</v>
      </c>
      <c r="I42" s="5">
        <f>IF(ISNA(VLOOKUP(H42,t_frais[],9,FALSE)),"",VLOOKUP(H42,t_frais[],9,FALSE))</f>
        <v>6.3125000000000036</v>
      </c>
      <c r="J42">
        <v>31</v>
      </c>
      <c r="K42" t="s">
        <v>0</v>
      </c>
      <c r="L42" s="5">
        <f>IF(ISNA(VLOOKUP(K42,t_frais[],9,FALSE)),"",VLOOKUP(K42,t_frais[],9,FALSE))</f>
        <v>9.5000000000000036</v>
      </c>
    </row>
    <row r="43" spans="1:12" x14ac:dyDescent="0.3">
      <c r="C43" s="3" t="str">
        <f>IF(ISNA(VLOOKUP(B43,t_frais[],9,FALSE)),"",VLOOKUP(B43,t_frais[],9,FALSE))</f>
        <v/>
      </c>
      <c r="D43">
        <v>31</v>
      </c>
      <c r="E43" t="s">
        <v>2</v>
      </c>
      <c r="F43" s="5">
        <f>IF(ISNA(VLOOKUP(E43,t_frais[],9,FALSE)),"",VLOOKUP(E43,t_frais[],9,FALSE))</f>
        <v>33.25</v>
      </c>
      <c r="I43" t="str">
        <f>IF(ISNA(VLOOKUP(H43,t_frais[],9,FALSE)),"",VLOOKUP(H43,t_frais[],9,FALSE))</f>
        <v/>
      </c>
    </row>
  </sheetData>
  <mergeCells count="4">
    <mergeCell ref="J11:L11"/>
    <mergeCell ref="A12:C12"/>
    <mergeCell ref="D12:F12"/>
    <mergeCell ref="G12:I1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FRIQUIER</dc:creator>
  <cp:lastModifiedBy>p273</cp:lastModifiedBy>
  <dcterms:created xsi:type="dcterms:W3CDTF">2017-04-04T10:04:20Z</dcterms:created>
  <dcterms:modified xsi:type="dcterms:W3CDTF">2017-04-04T12:48:26Z</dcterms:modified>
</cp:coreProperties>
</file>