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activeTab="1"/>
  </bookViews>
  <sheets>
    <sheet name="Feuil1" sheetId="6" r:id="rId1"/>
    <sheet name="données" sheetId="11" r:id="rId2"/>
    <sheet name="Accueil - Paramètrage" sheetId="2" r:id="rId3"/>
    <sheet name="Suivi 1° Trimestre" sheetId="3" r:id="rId4"/>
    <sheet name="recap agent" sheetId="8" r:id="rId5"/>
    <sheet name="recap agent (2)" sheetId="12" r:id="rId6"/>
    <sheet name="Récapitulatif Agent" sheetId="5" r:id="rId7"/>
  </sheets>
  <functionGroups builtInGroupCount="18"/>
  <definedNames>
    <definedName name="Employeur">données!$A$5:$A$6</definedName>
    <definedName name="Fonction">données!$E$6:$E$8</definedName>
    <definedName name="Grade">données!$C$5:$C$12</definedName>
    <definedName name="Nom_Prénom_de_l_agent">'Accueil - Paramètrage'!$B$6:$B$9</definedName>
  </definedNames>
  <calcPr calcId="152511"/>
  <pivotCaches>
    <pivotCache cacheId="9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3" l="1"/>
  <c r="E15" i="3"/>
  <c r="I15" i="3"/>
  <c r="E5" i="3" l="1"/>
  <c r="E6" i="3"/>
  <c r="E7" i="3"/>
  <c r="E8" i="3"/>
  <c r="E9" i="3"/>
  <c r="E10" i="3"/>
  <c r="E11" i="3"/>
  <c r="E12" i="3"/>
  <c r="E13" i="3"/>
  <c r="E14" i="3"/>
  <c r="D14" i="3"/>
  <c r="I14" i="3"/>
  <c r="D13" i="3"/>
  <c r="I13" i="3"/>
  <c r="D12" i="3" l="1"/>
  <c r="I12" i="3"/>
  <c r="D11" i="3"/>
  <c r="I11" i="3"/>
  <c r="D10" i="3"/>
  <c r="D7" i="3"/>
  <c r="D8" i="3"/>
  <c r="D9" i="3"/>
  <c r="D6" i="3"/>
  <c r="D5" i="3"/>
  <c r="D4" i="5" l="1"/>
  <c r="G4" i="5" l="1"/>
  <c r="I5" i="3" l="1"/>
  <c r="I8" i="3"/>
  <c r="I7" i="3"/>
  <c r="I9" i="3"/>
  <c r="I10" i="3"/>
  <c r="I6" i="3"/>
</calcChain>
</file>

<file path=xl/comments1.xml><?xml version="1.0" encoding="utf-8"?>
<comments xmlns="http://schemas.openxmlformats.org/spreadsheetml/2006/main">
  <authors>
    <author>LEBRUN Jean Lionel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Colonne renseignée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Saisir les horaire au format HH:MM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Saisir les horaire au format HH:MM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Colonne renseignée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<sst xmlns="http://schemas.openxmlformats.org/spreadsheetml/2006/main" count="134" uniqueCount="53">
  <si>
    <t>Employeur</t>
  </si>
  <si>
    <t>Grade</t>
  </si>
  <si>
    <t>Nom Prénom</t>
  </si>
  <si>
    <t>Date</t>
  </si>
  <si>
    <t>N° intervention</t>
  </si>
  <si>
    <t>Heure arrivée</t>
  </si>
  <si>
    <t>Heure fin</t>
  </si>
  <si>
    <t>Durée sur temps de travail</t>
  </si>
  <si>
    <t>Signature</t>
  </si>
  <si>
    <t>ACTIVITE DES SPV CONVENTIONNES SUR LE TEMPS DE TRAVAIL</t>
  </si>
  <si>
    <t>Nom Prénom de l'agent</t>
  </si>
  <si>
    <t>Agent 3</t>
  </si>
  <si>
    <t>SGT</t>
  </si>
  <si>
    <t>CCH</t>
  </si>
  <si>
    <t>SAP</t>
  </si>
  <si>
    <t>Temps d'intervention</t>
  </si>
  <si>
    <t>Fonction occupée</t>
  </si>
  <si>
    <t>LTN</t>
  </si>
  <si>
    <t>ADC</t>
  </si>
  <si>
    <t>ADJ</t>
  </si>
  <si>
    <t>SCH</t>
  </si>
  <si>
    <t>CPL</t>
  </si>
  <si>
    <t>XX yy</t>
  </si>
  <si>
    <t>Mairie A</t>
  </si>
  <si>
    <t>Conseil Général B</t>
  </si>
  <si>
    <t>Gestion des paramètres</t>
  </si>
  <si>
    <t>Fonction</t>
  </si>
  <si>
    <t>Stationnaire</t>
  </si>
  <si>
    <t>Conducteur PL</t>
  </si>
  <si>
    <t>Chef d'Agrès</t>
  </si>
  <si>
    <t>001</t>
  </si>
  <si>
    <t>002</t>
  </si>
  <si>
    <t>003</t>
  </si>
  <si>
    <t>004</t>
  </si>
  <si>
    <t>005</t>
  </si>
  <si>
    <t>006</t>
  </si>
  <si>
    <t>007</t>
  </si>
  <si>
    <t>008</t>
  </si>
  <si>
    <t>Fiche individuelle</t>
  </si>
  <si>
    <t>ZZ gg</t>
  </si>
  <si>
    <t>TT aa</t>
  </si>
  <si>
    <t>date</t>
  </si>
  <si>
    <t>Somme de Durée sur temps de travail</t>
  </si>
  <si>
    <t>numéro intervention</t>
  </si>
  <si>
    <t xml:space="preserve">dates </t>
  </si>
  <si>
    <t>agent</t>
  </si>
  <si>
    <t>(Tous)</t>
  </si>
  <si>
    <t>Total général</t>
  </si>
  <si>
    <t>009</t>
  </si>
  <si>
    <t>010</t>
  </si>
  <si>
    <t>employeur</t>
  </si>
  <si>
    <t>FF bb</t>
  </si>
  <si>
    <t>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</si>
</sst>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/m/yy;@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9"/>
      <color rgb="FFFFFFFF"/>
      <name val="Verdana"/>
      <family val="2"/>
    </font>
    <font>
      <sz val="10"/>
      <color rgb="FF212121"/>
      <name val="Verdana"/>
      <family val="2"/>
    </font>
    <font>
      <sz val="9"/>
      <color rgb="FF000000"/>
      <name val="Arial"/>
      <family val="2"/>
    </font>
    <font>
      <sz val="12"/>
      <color theme="1"/>
      <name val="Times New Roman"/>
      <family val="1"/>
    </font>
    <font>
      <sz val="11"/>
      <color theme="1"/>
      <name val="Verdana"/>
      <family val="2"/>
    </font>
    <font>
      <b/>
      <sz val="9"/>
      <color theme="8" tint="-0.249977111117893"/>
      <name val="Verdana"/>
      <family val="2"/>
    </font>
    <font>
      <b/>
      <sz val="22"/>
      <color theme="8" tint="-0.249977111117893"/>
      <name val="Verdana"/>
      <family val="2"/>
    </font>
    <font>
      <u/>
      <sz val="11"/>
      <color theme="10"/>
      <name val="Calibri"/>
      <family val="2"/>
      <scheme val="minor"/>
    </font>
    <font>
      <b/>
      <u/>
      <sz val="36"/>
      <color theme="10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11"/>
      <color theme="0" tint="-0.249977111117893"/>
      <name val="Calibri"/>
      <family val="2"/>
      <scheme val="minor"/>
    </font>
    <font>
      <b/>
      <i/>
      <sz val="36"/>
      <color rgb="FF00B05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0" tint="-0.14999847407452621"/>
      <name val="Verdana"/>
      <family val="2"/>
    </font>
    <font>
      <b/>
      <sz val="9"/>
      <color theme="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1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20" fontId="12" fillId="0" borderId="0" xfId="0" applyNumberFormat="1" applyFont="1" applyFill="1" applyBorder="1" applyAlignment="1">
      <alignment horizontal="left" wrapText="1"/>
    </xf>
    <xf numFmtId="0" fontId="7" fillId="0" borderId="0" xfId="0" applyFont="1" applyFill="1" applyBorder="1" applyAlignment="1">
      <alignment vertical="center" wrapText="1"/>
    </xf>
    <xf numFmtId="0" fontId="13" fillId="0" borderId="0" xfId="0" applyFont="1" applyAlignment="1">
      <alignment wrapText="1"/>
    </xf>
    <xf numFmtId="14" fontId="4" fillId="0" borderId="0" xfId="0" applyNumberFormat="1" applyFont="1" applyFill="1" applyBorder="1" applyAlignment="1">
      <alignment vertical="center" wrapText="1"/>
    </xf>
    <xf numFmtId="0" fontId="10" fillId="0" borderId="0" xfId="1" applyFont="1" applyAlignment="1">
      <alignment wrapText="1"/>
    </xf>
    <xf numFmtId="0" fontId="17" fillId="0" borderId="0" xfId="0" applyFont="1" applyFill="1" applyBorder="1" applyAlignment="1">
      <alignment vertical="center" wrapText="1"/>
    </xf>
    <xf numFmtId="0" fontId="9" fillId="0" borderId="0" xfId="1" applyAlignment="1">
      <alignment vertical="center"/>
    </xf>
    <xf numFmtId="0" fontId="11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wrapText="1"/>
    </xf>
    <xf numFmtId="49" fontId="18" fillId="2" borderId="7" xfId="0" applyNumberFormat="1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vertical="center" wrapText="1"/>
    </xf>
    <xf numFmtId="0" fontId="18" fillId="2" borderId="0" xfId="0" applyFont="1" applyFill="1" applyBorder="1" applyAlignment="1">
      <alignment vertical="center" wrapText="1"/>
    </xf>
    <xf numFmtId="0" fontId="0" fillId="0" borderId="0" xfId="0" pivotButton="1"/>
    <xf numFmtId="49" fontId="18" fillId="2" borderId="0" xfId="0" applyNumberFormat="1" applyFont="1" applyFill="1" applyBorder="1" applyAlignment="1">
      <alignment horizontal="center" vertical="center" wrapText="1"/>
    </xf>
    <xf numFmtId="165" fontId="4" fillId="3" borderId="5" xfId="0" applyNumberFormat="1" applyFont="1" applyFill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left"/>
    </xf>
    <xf numFmtId="164" fontId="0" fillId="0" borderId="1" xfId="0" applyNumberFormat="1" applyBorder="1"/>
    <xf numFmtId="0" fontId="10" fillId="0" borderId="0" xfId="1" applyFont="1" applyAlignment="1">
      <alignment horizontal="center" wrapText="1"/>
    </xf>
    <xf numFmtId="0" fontId="4" fillId="0" borderId="0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left"/>
    </xf>
    <xf numFmtId="165" fontId="0" fillId="0" borderId="0" xfId="0" applyNumberFormat="1" applyAlignment="1">
      <alignment horizontal="center" wrapText="1"/>
    </xf>
    <xf numFmtId="14" fontId="14" fillId="0" borderId="0" xfId="0" applyNumberFormat="1" applyFont="1" applyFill="1" applyBorder="1" applyAlignment="1">
      <alignment horizontal="center" vertical="center" wrapText="1"/>
    </xf>
    <xf numFmtId="0" fontId="10" fillId="0" borderId="0" xfId="1" applyFont="1" applyAlignment="1">
      <alignment horizontal="center" wrapText="1"/>
    </xf>
    <xf numFmtId="0" fontId="6" fillId="0" borderId="0" xfId="0" applyFont="1" applyAlignment="1">
      <alignment horizontal="left" vertical="top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1"/>
    </xf>
  </cellXfs>
  <cellStyles count="2">
    <cellStyle name="Lien hypertexte" xfId="1" builtinId="8"/>
    <cellStyle name="Normal" xfId="0" builtinId="0"/>
  </cellStyles>
  <dxfs count="42">
    <dxf>
      <numFmt numFmtId="164" formatCode="h:mm;@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numFmt numFmtId="165" formatCode="d/m/yy;@"/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Verdana"/>
        <scheme val="none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0C0C0"/>
      <color rgb="FFDDDDDD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144780</xdr:colOff>
      <xdr:row>1</xdr:row>
      <xdr:rowOff>137160</xdr:rowOff>
    </xdr:from>
    <xdr:to>
      <xdr:col>13</xdr:col>
      <xdr:colOff>530753</xdr:colOff>
      <xdr:row>7</xdr:row>
      <xdr:rowOff>155974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9660" y="320040"/>
          <a:ext cx="5933333" cy="1885714"/>
        </a:xfrm>
        <a:prstGeom prst="rect">
          <a:avLst/>
        </a:prstGeom>
      </xdr:spPr>
    </xdr:pic>
    <xdr:clientData/>
  </xdr:twoCellAnchor>
  <xdr:twoCellAnchor>
    <xdr:from>
      <xdr:col>6</xdr:col>
      <xdr:colOff>411480</xdr:colOff>
      <xdr:row>10</xdr:row>
      <xdr:rowOff>76200</xdr:rowOff>
    </xdr:from>
    <xdr:to>
      <xdr:col>11</xdr:col>
      <xdr:colOff>510540</xdr:colOff>
      <xdr:row>14</xdr:row>
      <xdr:rowOff>167640</xdr:rowOff>
    </xdr:to>
    <xdr:sp macro="" textlink="">
      <xdr:nvSpPr>
        <xdr:cNvPr id="4" name="ZoneTexte 3"/>
        <xdr:cNvSpPr txBox="1"/>
      </xdr:nvSpPr>
      <xdr:spPr>
        <a:xfrm>
          <a:off x="5166360" y="2705100"/>
          <a:ext cx="406146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que les feuilles recap</a:t>
          </a:r>
          <a:r>
            <a:rPr lang="fr-FR" sz="1100" baseline="0"/>
            <a:t> se mettent à jour il faut cliquer sur l'onglet "données" puis sur le bouton "actualiser tout</a:t>
          </a:r>
          <a:endParaRPr lang="fr-FR" sz="1100"/>
        </a:p>
      </xdr:txBody>
    </xdr:sp>
    <xdr:clientData/>
  </xdr:twoCellAnchor>
  <xdr:twoCellAnchor>
    <xdr:from>
      <xdr:col>6</xdr:col>
      <xdr:colOff>464820</xdr:colOff>
      <xdr:row>16</xdr:row>
      <xdr:rowOff>91440</xdr:rowOff>
    </xdr:from>
    <xdr:to>
      <xdr:col>12</xdr:col>
      <xdr:colOff>213360</xdr:colOff>
      <xdr:row>22</xdr:row>
      <xdr:rowOff>106680</xdr:rowOff>
    </xdr:to>
    <xdr:sp macro="" textlink="">
      <xdr:nvSpPr>
        <xdr:cNvPr id="5" name="ZoneTexte 4"/>
        <xdr:cNvSpPr txBox="1"/>
      </xdr:nvSpPr>
      <xdr:spPr>
        <a:xfrm>
          <a:off x="5219700" y="3832860"/>
          <a:ext cx="45034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3 listes de cette feuille</a:t>
          </a:r>
          <a:r>
            <a:rPr lang="fr-FR" sz="1100" baseline="0"/>
            <a:t> peuvent être compléter</a:t>
          </a:r>
        </a:p>
        <a:p>
          <a:r>
            <a:rPr lang="fr-FR" sz="1100" baseline="0"/>
            <a:t>ne pas modifier la ligne des titres</a:t>
          </a:r>
        </a:p>
        <a:p>
          <a:r>
            <a:rPr lang="fr-FR" sz="1100" baseline="0"/>
            <a:t>la deuxième ligne ne doit pas être effacée , on peut changer son contenu</a:t>
          </a:r>
        </a:p>
        <a:p>
          <a:r>
            <a:rPr lang="fr-FR" sz="1100" baseline="0"/>
            <a:t>les autres lignes peuvent être effacées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1</xdr:row>
      <xdr:rowOff>28575</xdr:rowOff>
    </xdr:from>
    <xdr:to>
      <xdr:col>0</xdr:col>
      <xdr:colOff>1038225</xdr:colOff>
      <xdr:row>1</xdr:row>
      <xdr:rowOff>1285875</xdr:rowOff>
    </xdr:to>
    <xdr:pic>
      <xdr:nvPicPr>
        <xdr:cNvPr id="3" name="Image 2" descr="C:\Users\barradas\Desktop\SDIS_50_RVB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219075"/>
          <a:ext cx="923925" cy="12573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5</xdr:col>
      <xdr:colOff>152400</xdr:colOff>
      <xdr:row>2</xdr:row>
      <xdr:rowOff>83820</xdr:rowOff>
    </xdr:from>
    <xdr:to>
      <xdr:col>6</xdr:col>
      <xdr:colOff>876300</xdr:colOff>
      <xdr:row>11</xdr:row>
      <xdr:rowOff>106680</xdr:rowOff>
    </xdr:to>
    <xdr:sp macro="" textlink="">
      <xdr:nvSpPr>
        <xdr:cNvPr id="5" name="ZoneTexte 4"/>
        <xdr:cNvSpPr txBox="1"/>
      </xdr:nvSpPr>
      <xdr:spPr>
        <a:xfrm>
          <a:off x="6141720" y="1569720"/>
          <a:ext cx="3558540" cy="1722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vous</a:t>
          </a:r>
          <a:r>
            <a:rPr lang="fr-FR" sz="1100" baseline="0"/>
            <a:t> pouvez supprimer les 3 dernieres lignes du tableau</a:t>
          </a:r>
        </a:p>
        <a:p>
          <a:r>
            <a:rPr lang="fr-FR" sz="1100" baseline="0"/>
            <a:t>par contre :</a:t>
          </a:r>
        </a:p>
        <a:p>
          <a:r>
            <a:rPr lang="fr-FR" sz="1100" baseline="0"/>
            <a:t>les 2 premières  ne doivent pas être supprimées</a:t>
          </a:r>
        </a:p>
        <a:p>
          <a:r>
            <a:rPr lang="fr-FR" sz="1100"/>
            <a:t>Ne pas toucher la première (ligne des titres)</a:t>
          </a:r>
        </a:p>
        <a:p>
          <a:r>
            <a:rPr lang="fr-FR" sz="1100"/>
            <a:t>pour</a:t>
          </a:r>
          <a:r>
            <a:rPr lang="fr-FR" sz="1100" baseline="0"/>
            <a:t> la deuxième à la place de XX yy saisir un autre nom</a:t>
          </a:r>
        </a:p>
        <a:p>
          <a:r>
            <a:rPr lang="fr-FR" sz="1100" baseline="0"/>
            <a:t>et utiliser les listes déroulantes pour compléter les 2 autres colonnes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1</xdr:row>
      <xdr:rowOff>28575</xdr:rowOff>
    </xdr:from>
    <xdr:to>
      <xdr:col>0</xdr:col>
      <xdr:colOff>1038225</xdr:colOff>
      <xdr:row>1</xdr:row>
      <xdr:rowOff>1285875</xdr:rowOff>
    </xdr:to>
    <xdr:pic>
      <xdr:nvPicPr>
        <xdr:cNvPr id="2" name="Image 1" descr="C:\Users\barradas\Desktop\SDIS_50_RVB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219075"/>
          <a:ext cx="923925" cy="1257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1</xdr:row>
      <xdr:rowOff>28575</xdr:rowOff>
    </xdr:from>
    <xdr:to>
      <xdr:col>0</xdr:col>
      <xdr:colOff>1038225</xdr:colOff>
      <xdr:row>1</xdr:row>
      <xdr:rowOff>1285875</xdr:rowOff>
    </xdr:to>
    <xdr:pic>
      <xdr:nvPicPr>
        <xdr:cNvPr id="2" name="Image 1" descr="C:\Users\barradas\Desktop\SDIS_50_RVB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219075"/>
          <a:ext cx="923925" cy="1257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740.732062731484" createdVersion="5" refreshedVersion="5" minRefreshableVersion="3" recordCount="11">
  <cacheSource type="worksheet">
    <worksheetSource name="t_activité"/>
  </cacheSource>
  <cacheFields count="10">
    <cacheField name="N° intervention" numFmtId="49">
      <sharedItems count="11">
        <s v="001"/>
        <s v="002"/>
        <s v="003"/>
        <s v="004"/>
        <s v="005"/>
        <s v="006"/>
        <s v="007"/>
        <s v="008"/>
        <s v="009"/>
        <s v="010"/>
        <s v="011"/>
      </sharedItems>
    </cacheField>
    <cacheField name="date" numFmtId="165">
      <sharedItems containsSemiMixedTypes="0" containsNonDate="0" containsDate="1" containsString="0" minDate="2016-08-10T00:00:00" maxDate="2016-10-20T00:00:00" count="7">
        <d v="2016-08-10T00:00:00"/>
        <d v="2016-10-12T00:00:00"/>
        <d v="2016-10-14T00:00:00"/>
        <d v="2016-10-15T00:00:00"/>
        <d v="2016-10-16T00:00:00"/>
        <d v="2016-10-18T00:00:00"/>
        <d v="2016-10-19T00:00:00"/>
      </sharedItems>
    </cacheField>
    <cacheField name="Nom Prénom" numFmtId="0">
      <sharedItems count="4">
        <s v="XX yy"/>
        <s v="ZZ gg"/>
        <s v="TT aa"/>
        <s v="FF bb"/>
      </sharedItems>
    </cacheField>
    <cacheField name="Grade" numFmtId="0">
      <sharedItems/>
    </cacheField>
    <cacheField name="employeur" numFmtId="0">
      <sharedItems/>
    </cacheField>
    <cacheField name="Fonction" numFmtId="0">
      <sharedItems count="3">
        <s v="Stationnaire"/>
        <s v="Conducteur PL"/>
        <s v="Chef d'Agrès"/>
      </sharedItems>
    </cacheField>
    <cacheField name="Heure arrivée" numFmtId="164">
      <sharedItems containsSemiMixedTypes="0" containsNonDate="0" containsDate="1" containsString="0" minDate="1899-12-30T08:20:00" maxDate="1899-12-30T15:08:00"/>
    </cacheField>
    <cacheField name="Heure fin" numFmtId="164">
      <sharedItems containsSemiMixedTypes="0" containsNonDate="0" containsDate="1" containsString="0" minDate="1899-12-30T09:14:00" maxDate="1899-12-30T18:50:00"/>
    </cacheField>
    <cacheField name="Durée sur temps de travail" numFmtId="164">
      <sharedItems containsSemiMixedTypes="0" containsNonDate="0" containsDate="1" containsString="0" minDate="1899-12-30T00:06:00" maxDate="1899-12-30T05:00:00"/>
    </cacheField>
    <cacheField name="Signa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s v="ADC"/>
    <s v="Conseil Général B"/>
    <x v="0"/>
    <d v="1899-12-30T12:00:00"/>
    <d v="1899-12-30T12:25:00"/>
    <d v="1899-12-30T00:25:00"/>
    <m/>
  </r>
  <r>
    <x v="1"/>
    <x v="1"/>
    <x v="1"/>
    <s v="ADJ"/>
    <s v="Conseil Général B"/>
    <x v="1"/>
    <d v="1899-12-30T13:32:00"/>
    <d v="1899-12-30T16:45:00"/>
    <d v="1899-12-30T03:13:00"/>
    <m/>
  </r>
  <r>
    <x v="2"/>
    <x v="1"/>
    <x v="0"/>
    <s v="ADC"/>
    <s v="Conseil Général B"/>
    <x v="0"/>
    <d v="1899-12-30T09:08:00"/>
    <d v="1899-12-30T09:14:00"/>
    <d v="1899-12-30T00:06:00"/>
    <m/>
  </r>
  <r>
    <x v="3"/>
    <x v="2"/>
    <x v="2"/>
    <s v="ADC"/>
    <s v="Mairie A"/>
    <x v="2"/>
    <d v="1899-12-30T10:41:00"/>
    <d v="1899-12-30T11:52:00"/>
    <d v="1899-12-30T01:11:00"/>
    <m/>
  </r>
  <r>
    <x v="4"/>
    <x v="3"/>
    <x v="1"/>
    <s v="ADJ"/>
    <s v="Conseil Général B"/>
    <x v="0"/>
    <d v="1899-12-30T14:02:00"/>
    <d v="1899-12-30T14:28:00"/>
    <d v="1899-12-30T00:26:00"/>
    <m/>
  </r>
  <r>
    <x v="5"/>
    <x v="4"/>
    <x v="2"/>
    <s v="ADC"/>
    <s v="Mairie A"/>
    <x v="1"/>
    <d v="1899-12-30T15:08:00"/>
    <d v="1899-12-30T18:50:00"/>
    <d v="1899-12-30T03:42:00"/>
    <m/>
  </r>
  <r>
    <x v="6"/>
    <x v="4"/>
    <x v="1"/>
    <s v="ADJ"/>
    <s v="Conseil Général B"/>
    <x v="1"/>
    <d v="1899-12-30T12:50:00"/>
    <d v="1899-12-30T17:50:00"/>
    <d v="1899-12-30T05:00:00"/>
    <m/>
  </r>
  <r>
    <x v="7"/>
    <x v="5"/>
    <x v="1"/>
    <s v="ADJ"/>
    <s v="Conseil Général B"/>
    <x v="0"/>
    <d v="1899-12-30T10:25:00"/>
    <d v="1899-12-30T12:30:00"/>
    <d v="1899-12-30T02:05:00"/>
    <m/>
  </r>
  <r>
    <x v="8"/>
    <x v="5"/>
    <x v="1"/>
    <s v="ADJ"/>
    <s v="Conseil Général B"/>
    <x v="1"/>
    <d v="1899-12-30T08:20:00"/>
    <d v="1899-12-30T11:30:00"/>
    <d v="1899-12-30T03:10:00"/>
    <m/>
  </r>
  <r>
    <x v="9"/>
    <x v="5"/>
    <x v="1"/>
    <s v="ADJ"/>
    <s v="Conseil Général B"/>
    <x v="0"/>
    <d v="1899-12-30T10:00:00"/>
    <d v="1899-12-30T11:05:00"/>
    <d v="1899-12-30T01:05:00"/>
    <m/>
  </r>
  <r>
    <x v="10"/>
    <x v="6"/>
    <x v="3"/>
    <s v="ADJ"/>
    <s v="Mairie A"/>
    <x v="0"/>
    <d v="1899-12-30T14:50:00"/>
    <d v="1899-12-30T15:05:00"/>
    <d v="1899-12-30T00:15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s " colHeaderCaption="numéro intervention">
  <location ref="A3:M13" firstHeaderRow="1" firstDataRow="3" firstDataCol="1" rowPageCount="1" colPageCount="1"/>
  <pivotFields count="10">
    <pivotField axis="axisCol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numFmtId="165" showAll="0" defaultSubtotal="0">
      <items count="7">
        <item x="0"/>
        <item x="1"/>
        <item x="2"/>
        <item x="3"/>
        <item x="4"/>
        <item x="5"/>
        <item x="6"/>
      </items>
    </pivotField>
    <pivotField name="agent" axis="axisPage" showAll="0" defaultSubtotal="0">
      <items count="4">
        <item x="2"/>
        <item x="0"/>
        <item x="1"/>
        <item x="3"/>
      </items>
    </pivotField>
    <pivotField showAll="0" defaultSubtotal="0"/>
    <pivotField showAll="0" defaultSubtotal="0"/>
    <pivotField axis="axisCol" showAll="0" defaultSubtotal="0">
      <items count="3">
        <item x="2"/>
        <item x="1"/>
        <item x="0"/>
      </items>
    </pivotField>
    <pivotField numFmtId="164" showAll="0" defaultSubtotal="0"/>
    <pivotField numFmtId="164" showAll="0" defaultSubtotal="0"/>
    <pivotField dataField="1" numFmtId="164" showAll="0" defaultSubtotal="0"/>
    <pivotField showAll="0" defaultSubtota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0"/>
    <field x="5"/>
  </colFields>
  <colItems count="12">
    <i>
      <x/>
      <x v="2"/>
    </i>
    <i>
      <x v="1"/>
      <x v="1"/>
    </i>
    <i>
      <x v="2"/>
      <x v="2"/>
    </i>
    <i>
      <x v="3"/>
      <x/>
    </i>
    <i>
      <x v="4"/>
      <x v="2"/>
    </i>
    <i>
      <x v="5"/>
      <x v="1"/>
    </i>
    <i>
      <x v="6"/>
      <x v="1"/>
    </i>
    <i>
      <x v="7"/>
      <x v="2"/>
    </i>
    <i>
      <x v="8"/>
      <x v="1"/>
    </i>
    <i>
      <x v="9"/>
      <x v="2"/>
    </i>
    <i>
      <x v="10"/>
      <x v="2"/>
    </i>
    <i t="grand">
      <x/>
    </i>
  </colItems>
  <pageFields count="1">
    <pageField fld="2" hier="-1"/>
  </pageFields>
  <dataFields count="1">
    <dataField name="Somme de Durée sur temps de travail" fld="8" baseField="1" baseItem="3" numFmtId="164"/>
  </dataFields>
  <formats count="3">
    <format dxfId="31">
      <pivotArea outline="0" collapsedLevelsAreSubtotals="1" fieldPosition="0"/>
    </format>
    <format dxfId="30">
      <pivotArea outline="0" collapsedLevelsAreSubtotals="1" fieldPosition="0"/>
    </format>
    <format dxfId="29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" colHeaderCaption="numéro intervention">
  <location ref="A3:D23" firstHeaderRow="1" firstDataRow="2" firstDataCol="1" rowPageCount="1" colPageCount="1"/>
  <pivotFields count="10">
    <pivotField axis="axisRow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numFmtId="165" showAll="0" defaultSubtotal="0">
      <items count="7">
        <item x="0"/>
        <item x="1"/>
        <item x="2"/>
        <item x="3"/>
        <item x="4"/>
        <item x="5"/>
        <item x="6"/>
      </items>
    </pivotField>
    <pivotField name="agent" axis="axisPage" showAll="0" defaultSubtotal="0">
      <items count="4">
        <item x="2"/>
        <item x="0"/>
        <item x="1"/>
        <item x="3"/>
      </items>
    </pivotField>
    <pivotField showAll="0" defaultSubtotal="0"/>
    <pivotField showAll="0" defaultSubtotal="0"/>
    <pivotField axis="axisCol" showAll="0" defaultSubtotal="0">
      <items count="3">
        <item x="2"/>
        <item x="1"/>
        <item x="0"/>
      </items>
    </pivotField>
    <pivotField numFmtId="164" showAll="0" defaultSubtotal="0"/>
    <pivotField numFmtId="164" showAll="0" defaultSubtotal="0"/>
    <pivotField dataField="1" numFmtId="164" showAll="0" defaultSubtotal="0"/>
    <pivotField showAll="0" defaultSubtotal="0"/>
  </pivotFields>
  <rowFields count="2">
    <field x="1"/>
    <field x="0"/>
  </rowFields>
  <rowItems count="19">
    <i>
      <x/>
    </i>
    <i r="1">
      <x/>
    </i>
    <i>
      <x v="1"/>
    </i>
    <i r="1">
      <x v="1"/>
    </i>
    <i r="1">
      <x v="2"/>
    </i>
    <i>
      <x v="2"/>
    </i>
    <i r="1">
      <x v="3"/>
    </i>
    <i>
      <x v="3"/>
    </i>
    <i r="1">
      <x v="4"/>
    </i>
    <i>
      <x v="4"/>
    </i>
    <i r="1">
      <x v="5"/>
    </i>
    <i r="1">
      <x v="6"/>
    </i>
    <i>
      <x v="5"/>
    </i>
    <i r="1">
      <x v="7"/>
    </i>
    <i r="1">
      <x v="8"/>
    </i>
    <i r="1">
      <x v="9"/>
    </i>
    <i>
      <x v="6"/>
    </i>
    <i r="1">
      <x v="10"/>
    </i>
    <i t="grand">
      <x/>
    </i>
  </rowItems>
  <colFields count="1">
    <field x="5"/>
  </colFields>
  <colItems count="3">
    <i>
      <x/>
    </i>
    <i>
      <x v="1"/>
    </i>
    <i>
      <x v="2"/>
    </i>
  </colItems>
  <pageFields count="1">
    <pageField fld="2" hier="-1"/>
  </pageFields>
  <dataFields count="1">
    <dataField name="Somme de Durée sur temps de travail" fld="8" baseField="1" baseItem="3" numFmtId="164"/>
  </dataFields>
  <formats count="3">
    <format dxfId="9">
      <pivotArea outline="0" collapsedLevelsAreSubtotals="1" fieldPosition="0"/>
    </format>
    <format dxfId="10">
      <pivotArea outline="0" collapsedLevelsAreSubtotals="1" fieldPosition="0"/>
    </format>
    <format dxfId="11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fonction" displayName="t_fonction" ref="E5:E8" totalsRowShown="0" headerRowDxfId="28" dataDxfId="27">
  <autoFilter ref="E5:E8"/>
  <tableColumns count="1">
    <tableColumn id="1" name="Fonction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rade" displayName="t_grade" ref="C4:C12" totalsRowShown="0" headerRowDxfId="25" dataDxfId="24">
  <autoFilter ref="C4:C12"/>
  <tableColumns count="1">
    <tableColumn id="1" name="Grade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employeur" displayName="t_employeur" ref="A4:A6" totalsRowShown="0" headerRowDxfId="22" dataDxfId="21">
  <autoFilter ref="A4:A6"/>
  <tableColumns count="1">
    <tableColumn id="1" name="Employeur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agent" displayName="t_agent" ref="B5:D9" totalsRowShown="0">
  <autoFilter ref="B5:D9"/>
  <tableColumns count="3">
    <tableColumn id="1" name="Nom Prénom de l'agent" dataDxfId="17"/>
    <tableColumn id="2" name="Grade" dataDxfId="16"/>
    <tableColumn id="3" name="Employeur" dataDxfId="1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_activité" displayName="t_activité" ref="A4:J15" totalsRowShown="0" headerRowDxfId="41" dataDxfId="40" tableBorderDxfId="39">
  <autoFilter ref="A4:J15"/>
  <tableColumns count="10">
    <tableColumn id="1" name="N° intervention"/>
    <tableColumn id="9" name="date" dataDxfId="38"/>
    <tableColumn id="2" name="Nom Prénom" dataDxfId="37"/>
    <tableColumn id="3" name="Grade" dataDxfId="36">
      <calculatedColumnFormula>VLOOKUP('Suivi 1° Trimestre'!$C5,t_agent[#All],2,FALSE)</calculatedColumnFormula>
    </tableColumn>
    <tableColumn id="10" name="employeur" dataDxfId="35">
      <calculatedColumnFormula>VLOOKUP(t_activité[[#This Row],[Nom Prénom]],t_agent[#All],3,FALSE)</calculatedColumnFormula>
    </tableColumn>
    <tableColumn id="4" name="Fonction"/>
    <tableColumn id="5" name="Heure arrivée" dataDxfId="34"/>
    <tableColumn id="6" name="Heure fin" dataDxfId="33"/>
    <tableColumn id="7" name="Durée sur temps de travail" dataDxfId="32">
      <calculatedColumnFormula>H5-G5</calculatedColumnFormula>
    </tableColumn>
    <tableColumn id="8" name="Signa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iche-individuelle-t87203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>
    <row r="1" spans="1:1" x14ac:dyDescent="0.3">
      <c r="A1" s="26" t="s">
        <v>38</v>
      </c>
    </row>
  </sheetData>
  <hyperlinks>
    <hyperlink ref="A1" r:id="rId1" display="http://forum.excel-pratique.com/excel/fiche-individuelle-t87203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4"/>
  <sheetViews>
    <sheetView tabSelected="1" workbookViewId="0">
      <selection activeCell="F19" sqref="F19"/>
    </sheetView>
  </sheetViews>
  <sheetFormatPr baseColWidth="10" defaultRowHeight="14.4" x14ac:dyDescent="0.3"/>
  <sheetData>
    <row r="3" spans="1:5" ht="46.2" x14ac:dyDescent="0.3">
      <c r="A3" s="58" t="s">
        <v>25</v>
      </c>
      <c r="B3" s="58"/>
      <c r="C3" s="58"/>
      <c r="D3" s="58"/>
      <c r="E3" s="58"/>
    </row>
    <row r="4" spans="1:5" x14ac:dyDescent="0.3">
      <c r="A4" s="17" t="s">
        <v>0</v>
      </c>
      <c r="B4" s="1"/>
      <c r="C4" s="17" t="s">
        <v>1</v>
      </c>
      <c r="D4" s="8"/>
      <c r="E4" s="8"/>
    </row>
    <row r="5" spans="1:5" x14ac:dyDescent="0.3">
      <c r="A5" s="14" t="s">
        <v>23</v>
      </c>
      <c r="B5" s="1"/>
      <c r="C5" s="20" t="s">
        <v>17</v>
      </c>
      <c r="D5" s="1"/>
      <c r="E5" s="17" t="s">
        <v>26</v>
      </c>
    </row>
    <row r="6" spans="1:5" ht="28.8" x14ac:dyDescent="0.3">
      <c r="A6" s="14" t="s">
        <v>24</v>
      </c>
      <c r="B6" s="1"/>
      <c r="C6" s="20" t="s">
        <v>18</v>
      </c>
      <c r="D6" s="1"/>
      <c r="E6" s="1" t="s">
        <v>27</v>
      </c>
    </row>
    <row r="7" spans="1:5" ht="28.8" x14ac:dyDescent="0.3">
      <c r="A7" s="18"/>
      <c r="B7" s="1"/>
      <c r="C7" s="20" t="s">
        <v>19</v>
      </c>
      <c r="D7" s="1"/>
      <c r="E7" s="1" t="s">
        <v>28</v>
      </c>
    </row>
    <row r="8" spans="1:5" ht="15.6" x14ac:dyDescent="0.3">
      <c r="A8" s="18"/>
      <c r="B8" s="1"/>
      <c r="C8" s="20" t="s">
        <v>20</v>
      </c>
      <c r="D8" s="1"/>
      <c r="E8" s="1" t="s">
        <v>29</v>
      </c>
    </row>
    <row r="9" spans="1:5" x14ac:dyDescent="0.3">
      <c r="A9" s="16"/>
      <c r="B9" s="1"/>
      <c r="C9" s="20" t="s">
        <v>12</v>
      </c>
      <c r="D9" s="1"/>
      <c r="E9" s="1"/>
    </row>
    <row r="10" spans="1:5" ht="15.6" x14ac:dyDescent="0.3">
      <c r="A10" s="18"/>
      <c r="B10" s="1"/>
      <c r="C10" s="20" t="s">
        <v>13</v>
      </c>
      <c r="D10" s="1"/>
      <c r="E10" s="1"/>
    </row>
    <row r="11" spans="1:5" x14ac:dyDescent="0.3">
      <c r="A11" s="14"/>
      <c r="B11" s="1"/>
      <c r="C11" s="20" t="s">
        <v>21</v>
      </c>
      <c r="D11" s="1"/>
      <c r="E11" s="1"/>
    </row>
    <row r="12" spans="1:5" ht="15.6" x14ac:dyDescent="0.3">
      <c r="A12" s="18"/>
      <c r="B12" s="1"/>
      <c r="C12" s="20" t="s">
        <v>14</v>
      </c>
      <c r="D12" s="1"/>
      <c r="E12" s="1"/>
    </row>
    <row r="13" spans="1:5" x14ac:dyDescent="0.3">
      <c r="A13" s="1"/>
      <c r="B13" s="1"/>
      <c r="C13" s="1"/>
      <c r="D13" s="1"/>
      <c r="E13" s="1"/>
    </row>
    <row r="14" spans="1:5" x14ac:dyDescent="0.3">
      <c r="A14" s="1"/>
      <c r="B14" s="1"/>
      <c r="C14" s="1"/>
      <c r="D14" s="1"/>
      <c r="E14" s="1"/>
    </row>
  </sheetData>
  <mergeCells count="1">
    <mergeCell ref="A3:E3"/>
  </mergeCell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K21"/>
  <sheetViews>
    <sheetView workbookViewId="0">
      <selection activeCell="B11" sqref="B11"/>
    </sheetView>
  </sheetViews>
  <sheetFormatPr baseColWidth="10" defaultColWidth="11.44140625" defaultRowHeight="14.4" x14ac:dyDescent="0.3"/>
  <cols>
    <col min="1" max="1" width="17.33203125" style="1" customWidth="1"/>
    <col min="2" max="2" width="25.6640625" style="1" customWidth="1"/>
    <col min="3" max="3" width="16.88671875" style="1" bestFit="1" customWidth="1"/>
    <col min="4" max="4" width="16" style="1" customWidth="1"/>
    <col min="5" max="5" width="11.44140625" style="1"/>
    <col min="6" max="6" width="41.33203125" style="1" bestFit="1" customWidth="1"/>
    <col min="7" max="7" width="30.44140625" style="1" bestFit="1" customWidth="1"/>
    <col min="8" max="8" width="11.44140625" style="1"/>
    <col min="9" max="9" width="13.5546875" style="1" bestFit="1" customWidth="1"/>
    <col min="10" max="10" width="27.5546875" style="1" bestFit="1" customWidth="1"/>
    <col min="11" max="16384" width="11.44140625" style="1"/>
  </cols>
  <sheetData>
    <row r="2" spans="1:11" ht="102.75" customHeight="1" x14ac:dyDescent="0.3">
      <c r="B2" s="60"/>
      <c r="C2" s="60"/>
      <c r="D2" s="61" t="s">
        <v>9</v>
      </c>
      <c r="E2" s="62"/>
      <c r="F2" s="62"/>
      <c r="G2" s="62"/>
    </row>
    <row r="3" spans="1:11" ht="18.75" customHeight="1" x14ac:dyDescent="0.3">
      <c r="B3" s="4"/>
      <c r="C3" s="4"/>
      <c r="D3" s="4"/>
      <c r="E3" s="4"/>
      <c r="F3" s="4"/>
      <c r="G3" s="4"/>
      <c r="H3" s="4"/>
      <c r="I3" s="4"/>
    </row>
    <row r="4" spans="1:11" x14ac:dyDescent="0.3">
      <c r="B4" s="4"/>
      <c r="C4" s="4"/>
      <c r="D4" s="4"/>
      <c r="E4" s="4"/>
      <c r="F4" s="4"/>
      <c r="G4" s="4"/>
      <c r="H4" s="4"/>
      <c r="I4" s="4"/>
    </row>
    <row r="5" spans="1:11" x14ac:dyDescent="0.3">
      <c r="B5" s="28" t="s">
        <v>10</v>
      </c>
      <c r="C5" s="28" t="s">
        <v>1</v>
      </c>
      <c r="D5" s="29" t="s">
        <v>0</v>
      </c>
      <c r="E5" s="29"/>
      <c r="F5" s="29"/>
      <c r="G5" s="6"/>
      <c r="H5" s="6"/>
      <c r="I5" s="6"/>
    </row>
    <row r="6" spans="1:11" x14ac:dyDescent="0.3">
      <c r="A6" s="27"/>
      <c r="B6" s="7" t="s">
        <v>22</v>
      </c>
      <c r="C6" s="55" t="s">
        <v>18</v>
      </c>
      <c r="D6" s="30" t="s">
        <v>24</v>
      </c>
      <c r="E6" s="30"/>
      <c r="F6" s="30"/>
      <c r="G6" s="22"/>
      <c r="H6" s="55"/>
      <c r="I6" s="55"/>
    </row>
    <row r="7" spans="1:11" x14ac:dyDescent="0.3">
      <c r="A7" s="27"/>
      <c r="B7" s="7" t="s">
        <v>39</v>
      </c>
      <c r="C7" s="55" t="s">
        <v>19</v>
      </c>
      <c r="D7" s="30" t="s">
        <v>24</v>
      </c>
      <c r="E7" s="30"/>
      <c r="F7" s="30"/>
      <c r="G7" s="22"/>
      <c r="H7" s="55"/>
      <c r="I7" s="55"/>
    </row>
    <row r="8" spans="1:11" x14ac:dyDescent="0.3">
      <c r="A8" s="27"/>
      <c r="B8" s="7" t="s">
        <v>40</v>
      </c>
      <c r="C8" s="55" t="s">
        <v>18</v>
      </c>
      <c r="D8" s="30" t="s">
        <v>23</v>
      </c>
      <c r="E8" s="30"/>
      <c r="F8" s="30"/>
      <c r="G8" s="22"/>
      <c r="H8" s="55"/>
      <c r="I8" s="55"/>
    </row>
    <row r="9" spans="1:11" x14ac:dyDescent="0.3">
      <c r="A9" s="27"/>
      <c r="B9" s="7" t="s">
        <v>51</v>
      </c>
      <c r="C9" s="55" t="s">
        <v>19</v>
      </c>
      <c r="D9" s="30" t="s">
        <v>23</v>
      </c>
      <c r="E9" s="55"/>
      <c r="F9" s="55"/>
      <c r="G9" s="22"/>
      <c r="H9" s="55"/>
      <c r="I9" s="55"/>
    </row>
    <row r="10" spans="1:11" x14ac:dyDescent="0.3">
      <c r="A10" s="27"/>
      <c r="B10" s="5"/>
      <c r="C10" s="55"/>
      <c r="D10" s="55"/>
      <c r="E10" s="55"/>
      <c r="F10" s="55"/>
      <c r="G10" s="22"/>
      <c r="H10" s="6"/>
      <c r="I10" s="6"/>
    </row>
    <row r="11" spans="1:11" x14ac:dyDescent="0.3">
      <c r="B11" s="7"/>
      <c r="C11" s="55"/>
      <c r="D11" s="55"/>
      <c r="E11" s="55"/>
      <c r="F11" s="55"/>
      <c r="G11" s="55"/>
      <c r="H11" s="55"/>
      <c r="I11" s="55"/>
    </row>
    <row r="12" spans="1:11" x14ac:dyDescent="0.3">
      <c r="B12" s="5"/>
      <c r="C12" s="6"/>
      <c r="D12" s="6"/>
      <c r="E12" s="6"/>
      <c r="F12" s="6"/>
      <c r="G12" s="6"/>
      <c r="H12" s="6"/>
      <c r="I12" s="6"/>
      <c r="J12" s="15"/>
      <c r="K12" s="15"/>
    </row>
    <row r="13" spans="1:11" ht="15.6" x14ac:dyDescent="0.3">
      <c r="B13" s="7"/>
      <c r="C13" s="55"/>
      <c r="D13" s="55"/>
      <c r="E13" s="55"/>
      <c r="F13" s="55"/>
      <c r="G13" s="55"/>
      <c r="H13" s="55"/>
      <c r="I13" s="55"/>
      <c r="J13" s="18"/>
      <c r="K13" s="19"/>
    </row>
    <row r="14" spans="1:11" ht="15.6" x14ac:dyDescent="0.3">
      <c r="B14" s="7"/>
      <c r="C14" s="55"/>
      <c r="D14" s="55"/>
      <c r="E14" s="55"/>
      <c r="F14" s="55"/>
      <c r="G14" s="55"/>
      <c r="H14" s="55"/>
      <c r="I14" s="55"/>
      <c r="J14" s="18"/>
      <c r="K14" s="19"/>
    </row>
    <row r="15" spans="1:11" ht="15.6" x14ac:dyDescent="0.3">
      <c r="B15" s="7"/>
      <c r="C15" s="55"/>
      <c r="D15" s="55"/>
      <c r="E15" s="55"/>
      <c r="F15" s="55"/>
      <c r="G15" s="55"/>
      <c r="H15" s="55"/>
      <c r="I15" s="55"/>
      <c r="J15" s="18"/>
      <c r="K15" s="19"/>
    </row>
    <row r="16" spans="1:11" ht="15.6" x14ac:dyDescent="0.3">
      <c r="B16" s="7"/>
      <c r="C16" s="55"/>
      <c r="D16" s="55"/>
      <c r="E16" s="55"/>
      <c r="F16" s="55"/>
      <c r="G16" s="55"/>
      <c r="H16" s="55"/>
      <c r="I16" s="55"/>
      <c r="J16" s="18"/>
      <c r="K16" s="19"/>
    </row>
    <row r="17" spans="1:11" ht="15.6" x14ac:dyDescent="0.3">
      <c r="B17" s="7"/>
      <c r="C17" s="55"/>
      <c r="D17" s="55"/>
      <c r="E17" s="55"/>
      <c r="F17" s="55"/>
      <c r="G17" s="55"/>
      <c r="H17" s="55"/>
      <c r="I17" s="55"/>
      <c r="J17" s="18"/>
      <c r="K17" s="19"/>
    </row>
    <row r="18" spans="1:11" ht="46.5" customHeight="1" x14ac:dyDescent="0.85">
      <c r="B18" s="59"/>
      <c r="C18" s="59"/>
      <c r="D18" s="59"/>
      <c r="E18" s="59"/>
      <c r="F18" s="59"/>
      <c r="G18" s="24"/>
      <c r="H18" s="55"/>
      <c r="I18" s="55"/>
      <c r="J18" s="18"/>
      <c r="K18" s="19"/>
    </row>
    <row r="19" spans="1:11" ht="46.2" x14ac:dyDescent="0.85">
      <c r="A19" s="54"/>
      <c r="B19" s="54"/>
      <c r="C19" s="54"/>
      <c r="D19" s="54"/>
      <c r="E19" s="54"/>
      <c r="F19" s="54"/>
      <c r="G19" s="54"/>
      <c r="H19" s="55"/>
      <c r="I19" s="55"/>
      <c r="J19" s="18"/>
      <c r="K19" s="19"/>
    </row>
    <row r="20" spans="1:11" ht="86.25" customHeight="1" x14ac:dyDescent="0.3">
      <c r="G20" s="23"/>
      <c r="H20" s="55"/>
      <c r="I20" s="55"/>
      <c r="J20" s="10"/>
      <c r="K20" s="9"/>
    </row>
    <row r="21" spans="1:11" ht="15.6" x14ac:dyDescent="0.3">
      <c r="G21" s="55"/>
      <c r="H21" s="55"/>
      <c r="I21" s="55"/>
      <c r="J21" s="10"/>
      <c r="K21" s="9"/>
    </row>
  </sheetData>
  <mergeCells count="3">
    <mergeCell ref="B18:F18"/>
    <mergeCell ref="B2:C2"/>
    <mergeCell ref="D2:G2"/>
  </mergeCells>
  <dataValidations count="2">
    <dataValidation type="list" allowBlank="1" showInputMessage="1" showErrorMessage="1" sqref="C6:C8">
      <formula1>Grade</formula1>
    </dataValidation>
    <dataValidation type="list" allowBlank="1" showInputMessage="1" showErrorMessage="1" sqref="D6:D8">
      <formula1>Employeur</formula1>
    </dataValidation>
  </dataValidations>
  <pageMargins left="0.25" right="0.25" top="0.75" bottom="0.75" header="0.3" footer="0.3"/>
  <pageSetup paperSize="9" scale="92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données!$A$5:$A$7</xm:f>
          </x14:formula1>
          <xm:sqref>D9:D10 E6:F8</xm:sqref>
        </x14:dataValidation>
        <x14:dataValidation type="list" allowBlank="1" showInputMessage="1" showErrorMessage="1">
          <x14:formula1>
            <xm:f>données!$C$5:$C$12</xm:f>
          </x14:formula1>
          <xm:sqref>C9:C10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M20"/>
  <sheetViews>
    <sheetView topLeftCell="B10" workbookViewId="0">
      <selection activeCell="H20" sqref="H20"/>
    </sheetView>
  </sheetViews>
  <sheetFormatPr baseColWidth="10" defaultColWidth="11.44140625" defaultRowHeight="14.4" x14ac:dyDescent="0.3"/>
  <cols>
    <col min="1" max="2" width="17.33203125" style="44" customWidth="1"/>
    <col min="3" max="3" width="19" style="1" customWidth="1"/>
    <col min="4" max="4" width="16.88671875" style="1" bestFit="1" customWidth="1"/>
    <col min="5" max="5" width="22.88671875" style="1" customWidth="1"/>
    <col min="6" max="6" width="41.33203125" style="1" bestFit="1" customWidth="1"/>
    <col min="7" max="7" width="14.44140625" style="1" bestFit="1" customWidth="1"/>
    <col min="8" max="8" width="27.21875" style="1" customWidth="1"/>
    <col min="9" max="9" width="11.6640625" style="1" customWidth="1"/>
    <col min="10" max="10" width="27.33203125" style="1" bestFit="1" customWidth="1"/>
    <col min="11" max="11" width="13.109375" style="1" customWidth="1"/>
    <col min="12" max="16384" width="11.44140625" style="1"/>
  </cols>
  <sheetData>
    <row r="2" spans="1:13" ht="102.75" customHeight="1" x14ac:dyDescent="0.3">
      <c r="C2" s="60"/>
      <c r="D2" s="60"/>
      <c r="E2" s="61" t="s">
        <v>9</v>
      </c>
      <c r="F2" s="61"/>
      <c r="G2" s="61"/>
      <c r="H2" s="61"/>
      <c r="I2" s="61"/>
      <c r="J2" s="61"/>
      <c r="K2" s="61"/>
    </row>
    <row r="3" spans="1:13" x14ac:dyDescent="0.3">
      <c r="C3" s="4"/>
      <c r="D3" s="4"/>
      <c r="E3" s="4"/>
      <c r="F3" s="4"/>
      <c r="G3" s="4"/>
      <c r="H3" s="4"/>
      <c r="I3" s="4"/>
      <c r="J3" s="4"/>
      <c r="K3" s="2"/>
    </row>
    <row r="4" spans="1:13" ht="34.200000000000003" x14ac:dyDescent="0.3">
      <c r="A4" s="45" t="s">
        <v>4</v>
      </c>
      <c r="B4" s="49" t="s">
        <v>41</v>
      </c>
      <c r="C4" s="46" t="s">
        <v>2</v>
      </c>
      <c r="D4" s="47" t="s">
        <v>1</v>
      </c>
      <c r="E4" s="47" t="s">
        <v>50</v>
      </c>
      <c r="F4" s="47" t="s">
        <v>26</v>
      </c>
      <c r="G4" s="47" t="s">
        <v>5</v>
      </c>
      <c r="H4" s="47" t="s">
        <v>6</v>
      </c>
      <c r="I4" s="47" t="s">
        <v>7</v>
      </c>
      <c r="J4" s="47" t="s">
        <v>8</v>
      </c>
      <c r="K4" s="3"/>
    </row>
    <row r="5" spans="1:13" x14ac:dyDescent="0.3">
      <c r="A5" s="33" t="s">
        <v>30</v>
      </c>
      <c r="B5" s="50">
        <v>42592</v>
      </c>
      <c r="C5" s="35" t="s">
        <v>22</v>
      </c>
      <c r="D5" s="36" t="str">
        <f>VLOOKUP('Suivi 1° Trimestre'!$C5,t_agent[#All],2,FALSE)</f>
        <v>ADC</v>
      </c>
      <c r="E5" s="36" t="str">
        <f>VLOOKUP(t_activité[[#This Row],[Nom Prénom]],t_agent[#All],3,FALSE)</f>
        <v>Conseil Général B</v>
      </c>
      <c r="F5" s="36" t="s">
        <v>27</v>
      </c>
      <c r="G5" s="37">
        <v>0.5</v>
      </c>
      <c r="H5" s="37">
        <v>0.51736111111111105</v>
      </c>
      <c r="I5" s="37">
        <f>H5-G5</f>
        <v>1.7361111111111049E-2</v>
      </c>
      <c r="J5" s="36"/>
      <c r="K5" s="6"/>
    </row>
    <row r="6" spans="1:13" x14ac:dyDescent="0.3">
      <c r="A6" s="34" t="s">
        <v>31</v>
      </c>
      <c r="B6" s="51">
        <v>42655</v>
      </c>
      <c r="C6" s="38" t="s">
        <v>39</v>
      </c>
      <c r="D6" s="39" t="str">
        <f>VLOOKUP('Suivi 1° Trimestre'!$C6,t_agent[#All],2,FALSE)</f>
        <v>ADJ</v>
      </c>
      <c r="E6" s="39" t="str">
        <f>VLOOKUP(t_activité[[#This Row],[Nom Prénom]],t_agent[#All],3,FALSE)</f>
        <v>Conseil Général B</v>
      </c>
      <c r="F6" s="39" t="s">
        <v>28</v>
      </c>
      <c r="G6" s="40">
        <v>0.56388888888888888</v>
      </c>
      <c r="H6" s="40">
        <v>0.69791666666666663</v>
      </c>
      <c r="I6" s="40">
        <f>H6-G6</f>
        <v>0.13402777777777775</v>
      </c>
      <c r="J6" s="39"/>
      <c r="K6" s="9"/>
    </row>
    <row r="7" spans="1:13" x14ac:dyDescent="0.3">
      <c r="A7" s="33" t="s">
        <v>32</v>
      </c>
      <c r="B7" s="51">
        <v>42655</v>
      </c>
      <c r="C7" s="35" t="s">
        <v>22</v>
      </c>
      <c r="D7" s="36" t="str">
        <f>VLOOKUP('Suivi 1° Trimestre'!$C7,t_agent[#All],2,FALSE)</f>
        <v>ADC</v>
      </c>
      <c r="E7" s="36" t="str">
        <f>VLOOKUP(t_activité[[#This Row],[Nom Prénom]],t_agent[#All],3,FALSE)</f>
        <v>Conseil Général B</v>
      </c>
      <c r="F7" s="36" t="s">
        <v>27</v>
      </c>
      <c r="G7" s="37">
        <v>0.38055555555555554</v>
      </c>
      <c r="H7" s="37">
        <v>0.38472222222222219</v>
      </c>
      <c r="I7" s="37">
        <f>H7-G7</f>
        <v>4.1666666666666519E-3</v>
      </c>
      <c r="J7" s="36"/>
      <c r="K7" s="9"/>
    </row>
    <row r="8" spans="1:13" x14ac:dyDescent="0.3">
      <c r="A8" s="34" t="s">
        <v>33</v>
      </c>
      <c r="B8" s="51">
        <v>42657</v>
      </c>
      <c r="C8" s="38" t="s">
        <v>40</v>
      </c>
      <c r="D8" s="39" t="str">
        <f>VLOOKUP('Suivi 1° Trimestre'!$C8,t_agent[#All],2,FALSE)</f>
        <v>ADC</v>
      </c>
      <c r="E8" s="39" t="str">
        <f>VLOOKUP(t_activité[[#This Row],[Nom Prénom]],t_agent[#All],3,FALSE)</f>
        <v>Mairie A</v>
      </c>
      <c r="F8" s="39" t="s">
        <v>29</v>
      </c>
      <c r="G8" s="40">
        <v>0.44513888888888892</v>
      </c>
      <c r="H8" s="40">
        <v>0.49444444444444446</v>
      </c>
      <c r="I8" s="40">
        <f>H8-G8</f>
        <v>4.9305555555555547E-2</v>
      </c>
      <c r="J8" s="39"/>
      <c r="K8" s="9"/>
    </row>
    <row r="9" spans="1:13" x14ac:dyDescent="0.3">
      <c r="A9" s="33" t="s">
        <v>34</v>
      </c>
      <c r="B9" s="51">
        <v>42658</v>
      </c>
      <c r="C9" s="35" t="s">
        <v>39</v>
      </c>
      <c r="D9" s="36" t="str">
        <f>VLOOKUP('Suivi 1° Trimestre'!$C9,t_agent[#All],2,FALSE)</f>
        <v>ADJ</v>
      </c>
      <c r="E9" s="36" t="str">
        <f>VLOOKUP(t_activité[[#This Row],[Nom Prénom]],t_agent[#All],3,FALSE)</f>
        <v>Conseil Général B</v>
      </c>
      <c r="F9" s="36" t="s">
        <v>27</v>
      </c>
      <c r="G9" s="37">
        <v>0.58472222222222225</v>
      </c>
      <c r="H9" s="37">
        <v>0.60277777777777775</v>
      </c>
      <c r="I9" s="37">
        <f t="shared" ref="I9:I10" si="0">H9-G9</f>
        <v>1.8055555555555491E-2</v>
      </c>
      <c r="J9" s="36"/>
      <c r="K9" s="9"/>
    </row>
    <row r="10" spans="1:13" x14ac:dyDescent="0.3">
      <c r="A10" s="34" t="s">
        <v>35</v>
      </c>
      <c r="B10" s="51">
        <v>42659</v>
      </c>
      <c r="C10" s="38" t="s">
        <v>40</v>
      </c>
      <c r="D10" s="39" t="str">
        <f>VLOOKUP('Suivi 1° Trimestre'!$C10,t_agent[#All],2,FALSE)</f>
        <v>ADC</v>
      </c>
      <c r="E10" s="39" t="str">
        <f>VLOOKUP(t_activité[[#This Row],[Nom Prénom]],t_agent[#All],3,FALSE)</f>
        <v>Mairie A</v>
      </c>
      <c r="F10" s="39" t="s">
        <v>28</v>
      </c>
      <c r="G10" s="40">
        <v>0.63055555555555554</v>
      </c>
      <c r="H10" s="40">
        <v>0.78472222222222221</v>
      </c>
      <c r="I10" s="40">
        <f t="shared" si="0"/>
        <v>0.15416666666666667</v>
      </c>
      <c r="J10" s="39"/>
      <c r="K10" s="6"/>
    </row>
    <row r="11" spans="1:13" x14ac:dyDescent="0.3">
      <c r="A11" s="44" t="s">
        <v>36</v>
      </c>
      <c r="B11" s="51">
        <v>42659</v>
      </c>
      <c r="C11" s="35" t="s">
        <v>39</v>
      </c>
      <c r="D11" s="36" t="str">
        <f>VLOOKUP('Suivi 1° Trimestre'!$C11,t_agent[#All],2,FALSE)</f>
        <v>ADJ</v>
      </c>
      <c r="E11" s="36" t="str">
        <f>VLOOKUP(t_activité[[#This Row],[Nom Prénom]],t_agent[#All],3,FALSE)</f>
        <v>Conseil Général B</v>
      </c>
      <c r="F11" s="36" t="s">
        <v>28</v>
      </c>
      <c r="G11" s="37">
        <v>0.53472222222222221</v>
      </c>
      <c r="H11" s="37">
        <v>0.74305555555555547</v>
      </c>
      <c r="I11" s="37">
        <f>H11-G11</f>
        <v>0.20833333333333326</v>
      </c>
      <c r="J11" s="37"/>
      <c r="K11" s="32"/>
      <c r="L11" s="30"/>
      <c r="M11" s="9"/>
    </row>
    <row r="12" spans="1:13" x14ac:dyDescent="0.3">
      <c r="A12" s="44" t="s">
        <v>37</v>
      </c>
      <c r="B12" s="51">
        <v>42661</v>
      </c>
      <c r="C12" s="42" t="s">
        <v>39</v>
      </c>
      <c r="D12" s="43" t="str">
        <f>VLOOKUP('Suivi 1° Trimestre'!$C12,t_agent[#All],2,FALSE)</f>
        <v>ADJ</v>
      </c>
      <c r="E12" s="30" t="str">
        <f>VLOOKUP(t_activité[[#This Row],[Nom Prénom]],t_agent[#All],3,FALSE)</f>
        <v>Conseil Général B</v>
      </c>
      <c r="F12" s="30" t="s">
        <v>27</v>
      </c>
      <c r="G12" s="41">
        <v>0.43402777777777773</v>
      </c>
      <c r="H12" s="41">
        <v>0.52083333333333337</v>
      </c>
      <c r="I12" s="41">
        <f>H12-G12</f>
        <v>8.6805555555555636E-2</v>
      </c>
      <c r="J12" s="32"/>
      <c r="K12" s="32"/>
      <c r="L12" s="30"/>
      <c r="M12" s="9"/>
    </row>
    <row r="13" spans="1:13" x14ac:dyDescent="0.3">
      <c r="A13" s="44" t="s">
        <v>48</v>
      </c>
      <c r="B13" s="57">
        <v>42661</v>
      </c>
      <c r="C13" s="42" t="s">
        <v>39</v>
      </c>
      <c r="D13" s="43" t="str">
        <f>VLOOKUP('Suivi 1° Trimestre'!$C13,t_agent[#All],2,FALSE)</f>
        <v>ADJ</v>
      </c>
      <c r="E13" s="30" t="str">
        <f>VLOOKUP(t_activité[[#This Row],[Nom Prénom]],t_agent[#All],3,FALSE)</f>
        <v>Conseil Général B</v>
      </c>
      <c r="F13" s="30" t="s">
        <v>28</v>
      </c>
      <c r="G13" s="41">
        <v>0.34722222222222227</v>
      </c>
      <c r="H13" s="41">
        <v>0.47916666666666669</v>
      </c>
      <c r="I13" s="41">
        <f>H13-G13</f>
        <v>0.13194444444444442</v>
      </c>
      <c r="J13" s="32"/>
      <c r="K13" s="32"/>
      <c r="L13" s="30"/>
      <c r="M13" s="9"/>
    </row>
    <row r="14" spans="1:13" x14ac:dyDescent="0.3">
      <c r="A14" s="44" t="s">
        <v>49</v>
      </c>
      <c r="B14" s="57">
        <v>42661</v>
      </c>
      <c r="C14" s="42" t="s">
        <v>39</v>
      </c>
      <c r="D14" s="43" t="str">
        <f>VLOOKUP('Suivi 1° Trimestre'!$C14,t_agent[#All],2,FALSE)</f>
        <v>ADJ</v>
      </c>
      <c r="E14" s="30" t="str">
        <f>VLOOKUP(t_activité[[#This Row],[Nom Prénom]],t_agent[#All],3,FALSE)</f>
        <v>Conseil Général B</v>
      </c>
      <c r="F14" s="30" t="s">
        <v>27</v>
      </c>
      <c r="G14" s="41">
        <v>0.41666666666666669</v>
      </c>
      <c r="H14" s="41">
        <v>0.46180555555555558</v>
      </c>
      <c r="I14" s="41">
        <f>H14-G14</f>
        <v>4.5138888888888895E-2</v>
      </c>
      <c r="J14" s="32"/>
      <c r="K14" s="32"/>
      <c r="L14" s="30"/>
      <c r="M14" s="9"/>
    </row>
    <row r="15" spans="1:13" x14ac:dyDescent="0.3">
      <c r="A15" s="44" t="s">
        <v>52</v>
      </c>
      <c r="B15" s="57">
        <v>42662</v>
      </c>
      <c r="C15" s="42" t="s">
        <v>51</v>
      </c>
      <c r="D15" s="43" t="str">
        <f>VLOOKUP('Suivi 1° Trimestre'!$C15,t_agent[#All],2,FALSE)</f>
        <v>ADJ</v>
      </c>
      <c r="E15" s="65" t="str">
        <f>VLOOKUP(t_activité[[#This Row],[Nom Prénom]],t_agent[#All],3,FALSE)</f>
        <v>Mairie A</v>
      </c>
      <c r="F15" s="31" t="s">
        <v>27</v>
      </c>
      <c r="G15" s="41">
        <v>0.61805555555555558</v>
      </c>
      <c r="H15" s="41">
        <v>0.62847222222222221</v>
      </c>
      <c r="I15" s="41">
        <f>H15-G15</f>
        <v>1.041666666666663E-2</v>
      </c>
      <c r="J15" s="32"/>
      <c r="K15" s="30"/>
      <c r="L15" s="9"/>
    </row>
    <row r="16" spans="1:13" x14ac:dyDescent="0.3">
      <c r="C16" s="30"/>
      <c r="D16" s="30"/>
      <c r="E16" s="30"/>
      <c r="F16" s="31"/>
      <c r="G16" s="30"/>
      <c r="H16" s="32"/>
      <c r="I16" s="32"/>
      <c r="J16" s="32"/>
      <c r="K16" s="30"/>
      <c r="L16" s="9"/>
    </row>
    <row r="17" spans="3:12" x14ac:dyDescent="0.3">
      <c r="C17" s="30"/>
      <c r="D17" s="30"/>
      <c r="E17" s="30"/>
      <c r="F17" s="31"/>
      <c r="G17" s="30"/>
      <c r="H17" s="32"/>
      <c r="I17" s="32"/>
      <c r="J17" s="32"/>
      <c r="K17" s="30"/>
      <c r="L17" s="9"/>
    </row>
    <row r="18" spans="3:12" x14ac:dyDescent="0.3">
      <c r="C18" s="30"/>
      <c r="D18" s="30"/>
      <c r="E18" s="30"/>
      <c r="F18" s="31"/>
      <c r="G18" s="30"/>
      <c r="H18" s="32"/>
      <c r="I18" s="32"/>
      <c r="J18" s="32"/>
      <c r="K18" s="30"/>
      <c r="L18" s="9"/>
    </row>
    <row r="19" spans="3:12" x14ac:dyDescent="0.3">
      <c r="C19" s="30"/>
      <c r="D19" s="30"/>
      <c r="E19" s="30"/>
      <c r="F19" s="31"/>
      <c r="G19" s="30"/>
      <c r="H19" s="32"/>
      <c r="I19" s="32"/>
      <c r="J19" s="32"/>
      <c r="K19" s="30"/>
      <c r="L19" s="9"/>
    </row>
    <row r="20" spans="3:12" x14ac:dyDescent="0.3">
      <c r="C20" s="30"/>
      <c r="D20" s="30"/>
      <c r="E20" s="30"/>
      <c r="F20" s="31"/>
      <c r="G20" s="30"/>
      <c r="H20" s="32"/>
      <c r="I20" s="32"/>
      <c r="J20" s="32"/>
      <c r="K20" s="30"/>
    </row>
  </sheetData>
  <mergeCells count="2">
    <mergeCell ref="C2:D2"/>
    <mergeCell ref="E2:K2"/>
  </mergeCells>
  <conditionalFormatting sqref="D5:E15">
    <cfRule type="containsText" dxfId="19" priority="2" operator="containsText" text="0">
      <formula>NOT(ISERROR(SEARCH("0",D5)))</formula>
    </cfRule>
  </conditionalFormatting>
  <dataValidations count="2">
    <dataValidation type="list" allowBlank="1" showInputMessage="1" showErrorMessage="1" sqref="F5:F15">
      <formula1>Fonction</formula1>
    </dataValidation>
    <dataValidation type="list" allowBlank="1" showInputMessage="1" showErrorMessage="1" sqref="C5:C15">
      <formula1>Nom_Prénom_de_l_agent</formula1>
    </dataValidation>
  </dataValidations>
  <pageMargins left="0.25" right="0.25" top="0.75" bottom="0.75" header="0.3" footer="0.3"/>
  <pageSetup paperSize="9" scale="71" orientation="landscape" r:id="rId1"/>
  <drawing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workbookViewId="0">
      <selection activeCell="D19" sqref="D19"/>
    </sheetView>
  </sheetViews>
  <sheetFormatPr baseColWidth="10" defaultRowHeight="14.4" x14ac:dyDescent="0.3"/>
  <cols>
    <col min="1" max="1" width="32.77734375" customWidth="1"/>
    <col min="2" max="2" width="20.77734375" bestFit="1" customWidth="1"/>
    <col min="3" max="3" width="13.33203125" bestFit="1" customWidth="1"/>
    <col min="4" max="4" width="11.21875" bestFit="1" customWidth="1"/>
    <col min="5" max="5" width="11.5546875" bestFit="1" customWidth="1"/>
    <col min="6" max="6" width="11.21875" bestFit="1" customWidth="1"/>
    <col min="7" max="8" width="13.33203125" bestFit="1" customWidth="1"/>
    <col min="9" max="9" width="11.21875" bestFit="1" customWidth="1"/>
    <col min="10" max="10" width="13.33203125" bestFit="1" customWidth="1"/>
    <col min="11" max="12" width="11.21875" bestFit="1" customWidth="1"/>
    <col min="13" max="13" width="11.88671875" bestFit="1" customWidth="1"/>
    <col min="14" max="14" width="13.33203125" bestFit="1" customWidth="1"/>
    <col min="15" max="15" width="8.6640625" bestFit="1" customWidth="1"/>
    <col min="16" max="16" width="6" bestFit="1" customWidth="1"/>
    <col min="17" max="17" width="8.6640625" customWidth="1"/>
    <col min="18" max="18" width="11.88671875" customWidth="1"/>
    <col min="19" max="19" width="8.6640625" customWidth="1"/>
    <col min="20" max="20" width="15.33203125" bestFit="1" customWidth="1"/>
    <col min="21" max="21" width="18.109375" bestFit="1" customWidth="1"/>
    <col min="22" max="22" width="8.6640625" customWidth="1"/>
    <col min="23" max="23" width="13.21875" bestFit="1" customWidth="1"/>
    <col min="24" max="24" width="15.88671875" bestFit="1" customWidth="1"/>
    <col min="25" max="25" width="8.6640625" customWidth="1"/>
    <col min="26" max="26" width="11.88671875" bestFit="1" customWidth="1"/>
  </cols>
  <sheetData>
    <row r="1" spans="1:13" x14ac:dyDescent="0.3">
      <c r="A1" s="48" t="s">
        <v>45</v>
      </c>
      <c r="B1" t="s">
        <v>46</v>
      </c>
    </row>
    <row r="3" spans="1:13" x14ac:dyDescent="0.3">
      <c r="A3" s="48" t="s">
        <v>42</v>
      </c>
      <c r="B3" s="48" t="s">
        <v>43</v>
      </c>
    </row>
    <row r="4" spans="1:13" x14ac:dyDescent="0.3">
      <c r="B4" t="s">
        <v>30</v>
      </c>
      <c r="C4" t="s">
        <v>31</v>
      </c>
      <c r="D4" t="s">
        <v>32</v>
      </c>
      <c r="E4" t="s">
        <v>33</v>
      </c>
      <c r="F4" t="s">
        <v>34</v>
      </c>
      <c r="G4" t="s">
        <v>35</v>
      </c>
      <c r="H4" t="s">
        <v>36</v>
      </c>
      <c r="I4" t="s">
        <v>37</v>
      </c>
      <c r="J4" t="s">
        <v>48</v>
      </c>
      <c r="K4" t="s">
        <v>49</v>
      </c>
      <c r="L4" t="s">
        <v>52</v>
      </c>
      <c r="M4" t="s">
        <v>47</v>
      </c>
    </row>
    <row r="5" spans="1:13" x14ac:dyDescent="0.3">
      <c r="A5" s="48" t="s">
        <v>44</v>
      </c>
      <c r="B5" t="s">
        <v>27</v>
      </c>
      <c r="C5" t="s">
        <v>28</v>
      </c>
      <c r="D5" t="s">
        <v>27</v>
      </c>
      <c r="E5" t="s">
        <v>29</v>
      </c>
      <c r="F5" t="s">
        <v>27</v>
      </c>
      <c r="G5" t="s">
        <v>28</v>
      </c>
      <c r="H5" t="s">
        <v>28</v>
      </c>
      <c r="I5" t="s">
        <v>27</v>
      </c>
      <c r="J5" t="s">
        <v>28</v>
      </c>
      <c r="K5" t="s">
        <v>27</v>
      </c>
      <c r="L5" t="s">
        <v>27</v>
      </c>
    </row>
    <row r="6" spans="1:13" x14ac:dyDescent="0.3">
      <c r="A6" s="52">
        <v>42592</v>
      </c>
      <c r="B6" s="53">
        <v>1.7361111111111112E-2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>
        <v>1.7361111111111112E-2</v>
      </c>
    </row>
    <row r="7" spans="1:13" x14ac:dyDescent="0.3">
      <c r="A7" s="52">
        <v>42655</v>
      </c>
      <c r="B7" s="53"/>
      <c r="C7" s="53">
        <v>0.13402777777777777</v>
      </c>
      <c r="D7" s="53">
        <v>4.1666666666666666E-3</v>
      </c>
      <c r="E7" s="53"/>
      <c r="F7" s="53"/>
      <c r="G7" s="53"/>
      <c r="H7" s="53"/>
      <c r="I7" s="53"/>
      <c r="J7" s="53"/>
      <c r="K7" s="53"/>
      <c r="L7" s="53"/>
      <c r="M7" s="53">
        <v>0.13819444444444445</v>
      </c>
    </row>
    <row r="8" spans="1:13" x14ac:dyDescent="0.3">
      <c r="A8" s="52">
        <v>42657</v>
      </c>
      <c r="B8" s="53"/>
      <c r="C8" s="53"/>
      <c r="D8" s="53"/>
      <c r="E8" s="53">
        <v>4.9305555555555554E-2</v>
      </c>
      <c r="F8" s="53"/>
      <c r="G8" s="53"/>
      <c r="H8" s="53"/>
      <c r="I8" s="53"/>
      <c r="J8" s="53"/>
      <c r="K8" s="53"/>
      <c r="L8" s="53"/>
      <c r="M8" s="53">
        <v>4.9305555555555554E-2</v>
      </c>
    </row>
    <row r="9" spans="1:13" x14ac:dyDescent="0.3">
      <c r="A9" s="52">
        <v>42658</v>
      </c>
      <c r="B9" s="53"/>
      <c r="C9" s="53"/>
      <c r="D9" s="53"/>
      <c r="E9" s="53"/>
      <c r="F9" s="53">
        <v>1.8055555555555557E-2</v>
      </c>
      <c r="G9" s="53"/>
      <c r="H9" s="53"/>
      <c r="I9" s="53"/>
      <c r="J9" s="53"/>
      <c r="K9" s="53"/>
      <c r="L9" s="53"/>
      <c r="M9" s="53">
        <v>1.8055555555555557E-2</v>
      </c>
    </row>
    <row r="10" spans="1:13" x14ac:dyDescent="0.3">
      <c r="A10" s="52">
        <v>42659</v>
      </c>
      <c r="B10" s="53"/>
      <c r="C10" s="53"/>
      <c r="D10" s="53"/>
      <c r="E10" s="53"/>
      <c r="F10" s="53"/>
      <c r="G10" s="53">
        <v>0.15416666666666667</v>
      </c>
      <c r="H10" s="53">
        <v>0.20833333333333334</v>
      </c>
      <c r="I10" s="53"/>
      <c r="J10" s="53"/>
      <c r="K10" s="53"/>
      <c r="L10" s="53"/>
      <c r="M10" s="53">
        <v>0.36250000000000004</v>
      </c>
    </row>
    <row r="11" spans="1:13" x14ac:dyDescent="0.3">
      <c r="A11" s="52">
        <v>42661</v>
      </c>
      <c r="B11" s="53"/>
      <c r="C11" s="53"/>
      <c r="D11" s="53"/>
      <c r="E11" s="53"/>
      <c r="F11" s="53"/>
      <c r="G11" s="53"/>
      <c r="H11" s="53"/>
      <c r="I11" s="53">
        <v>8.6805555555555566E-2</v>
      </c>
      <c r="J11" s="53">
        <v>0.13194444444444445</v>
      </c>
      <c r="K11" s="53">
        <v>4.5138888888888888E-2</v>
      </c>
      <c r="L11" s="53"/>
      <c r="M11" s="53">
        <v>0.2638888888888889</v>
      </c>
    </row>
    <row r="12" spans="1:13" x14ac:dyDescent="0.3">
      <c r="A12" s="52">
        <v>42662</v>
      </c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>
        <v>1.0416666666666666E-2</v>
      </c>
      <c r="M12" s="53">
        <v>1.0416666666666666E-2</v>
      </c>
    </row>
    <row r="13" spans="1:13" x14ac:dyDescent="0.3">
      <c r="A13" s="56" t="s">
        <v>47</v>
      </c>
      <c r="B13" s="53">
        <v>1.7361111111111112E-2</v>
      </c>
      <c r="C13" s="53">
        <v>0.13402777777777777</v>
      </c>
      <c r="D13" s="53">
        <v>4.1666666666666666E-3</v>
      </c>
      <c r="E13" s="53">
        <v>4.9305555555555554E-2</v>
      </c>
      <c r="F13" s="53">
        <v>1.8055555555555557E-2</v>
      </c>
      <c r="G13" s="53">
        <v>0.15416666666666667</v>
      </c>
      <c r="H13" s="53">
        <v>0.20833333333333334</v>
      </c>
      <c r="I13" s="53">
        <v>8.6805555555555566E-2</v>
      </c>
      <c r="J13" s="53">
        <v>0.13194444444444445</v>
      </c>
      <c r="K13" s="53">
        <v>4.5138888888888888E-2</v>
      </c>
      <c r="L13" s="53">
        <v>1.0416666666666666E-2</v>
      </c>
      <c r="M13" s="53">
        <v>0.85972222222222217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13" workbookViewId="0">
      <selection activeCell="G9" sqref="G9"/>
    </sheetView>
  </sheetViews>
  <sheetFormatPr baseColWidth="10" defaultRowHeight="14.4" x14ac:dyDescent="0.3"/>
  <cols>
    <col min="1" max="1" width="32.77734375" customWidth="1"/>
    <col min="2" max="2" width="20.77734375" bestFit="1" customWidth="1"/>
    <col min="3" max="3" width="13.33203125" bestFit="1" customWidth="1"/>
    <col min="4" max="4" width="11.21875" bestFit="1" customWidth="1"/>
    <col min="5" max="5" width="11.88671875" bestFit="1" customWidth="1"/>
    <col min="6" max="6" width="11.21875" bestFit="1" customWidth="1"/>
    <col min="7" max="8" width="13.33203125" bestFit="1" customWidth="1"/>
    <col min="9" max="9" width="11.21875" bestFit="1" customWidth="1"/>
    <col min="10" max="10" width="13.33203125" bestFit="1" customWidth="1"/>
    <col min="11" max="12" width="11.21875" bestFit="1" customWidth="1"/>
    <col min="13" max="13" width="11.88671875" bestFit="1" customWidth="1"/>
    <col min="14" max="14" width="13.33203125" bestFit="1" customWidth="1"/>
    <col min="15" max="15" width="8.6640625" bestFit="1" customWidth="1"/>
    <col min="16" max="16" width="6" bestFit="1" customWidth="1"/>
    <col min="17" max="17" width="8.6640625" customWidth="1"/>
    <col min="18" max="18" width="11.88671875" customWidth="1"/>
    <col min="19" max="19" width="8.6640625" customWidth="1"/>
    <col min="20" max="20" width="15.33203125" bestFit="1" customWidth="1"/>
    <col min="21" max="21" width="18.109375" bestFit="1" customWidth="1"/>
    <col min="22" max="22" width="8.6640625" customWidth="1"/>
    <col min="23" max="23" width="13.21875" bestFit="1" customWidth="1"/>
    <col min="24" max="24" width="15.88671875" bestFit="1" customWidth="1"/>
    <col min="25" max="25" width="8.6640625" customWidth="1"/>
    <col min="26" max="26" width="11.88671875" bestFit="1" customWidth="1"/>
  </cols>
  <sheetData>
    <row r="1" spans="1:4" x14ac:dyDescent="0.3">
      <c r="A1" s="48" t="s">
        <v>45</v>
      </c>
      <c r="B1" t="s">
        <v>46</v>
      </c>
    </row>
    <row r="3" spans="1:4" x14ac:dyDescent="0.3">
      <c r="A3" s="48" t="s">
        <v>42</v>
      </c>
      <c r="B3" s="48" t="s">
        <v>43</v>
      </c>
    </row>
    <row r="4" spans="1:4" x14ac:dyDescent="0.3">
      <c r="A4" s="48" t="s">
        <v>44</v>
      </c>
      <c r="B4" t="s">
        <v>29</v>
      </c>
      <c r="C4" t="s">
        <v>28</v>
      </c>
      <c r="D4" t="s">
        <v>27</v>
      </c>
    </row>
    <row r="5" spans="1:4" x14ac:dyDescent="0.3">
      <c r="A5" s="52">
        <v>42592</v>
      </c>
      <c r="B5" s="53"/>
      <c r="C5" s="53"/>
      <c r="D5" s="53"/>
    </row>
    <row r="6" spans="1:4" x14ac:dyDescent="0.3">
      <c r="A6" s="66" t="s">
        <v>30</v>
      </c>
      <c r="B6" s="53"/>
      <c r="C6" s="53"/>
      <c r="D6" s="53">
        <v>1.7361111111111112E-2</v>
      </c>
    </row>
    <row r="7" spans="1:4" x14ac:dyDescent="0.3">
      <c r="A7" s="52">
        <v>42655</v>
      </c>
      <c r="B7" s="53"/>
      <c r="C7" s="53"/>
      <c r="D7" s="53"/>
    </row>
    <row r="8" spans="1:4" x14ac:dyDescent="0.3">
      <c r="A8" s="66" t="s">
        <v>31</v>
      </c>
      <c r="B8" s="53"/>
      <c r="C8" s="53">
        <v>0.13402777777777777</v>
      </c>
      <c r="D8" s="53"/>
    </row>
    <row r="9" spans="1:4" x14ac:dyDescent="0.3">
      <c r="A9" s="66" t="s">
        <v>32</v>
      </c>
      <c r="B9" s="53"/>
      <c r="C9" s="53"/>
      <c r="D9" s="53">
        <v>4.1666666666666666E-3</v>
      </c>
    </row>
    <row r="10" spans="1:4" x14ac:dyDescent="0.3">
      <c r="A10" s="52">
        <v>42657</v>
      </c>
      <c r="B10" s="53"/>
      <c r="C10" s="53"/>
      <c r="D10" s="53"/>
    </row>
    <row r="11" spans="1:4" x14ac:dyDescent="0.3">
      <c r="A11" s="66" t="s">
        <v>33</v>
      </c>
      <c r="B11" s="53">
        <v>4.9305555555555554E-2</v>
      </c>
      <c r="C11" s="53"/>
      <c r="D11" s="53"/>
    </row>
    <row r="12" spans="1:4" x14ac:dyDescent="0.3">
      <c r="A12" s="52">
        <v>42658</v>
      </c>
      <c r="B12" s="53"/>
      <c r="C12" s="53"/>
      <c r="D12" s="53"/>
    </row>
    <row r="13" spans="1:4" x14ac:dyDescent="0.3">
      <c r="A13" s="66" t="s">
        <v>34</v>
      </c>
      <c r="B13" s="53"/>
      <c r="C13" s="53"/>
      <c r="D13" s="53">
        <v>1.8055555555555557E-2</v>
      </c>
    </row>
    <row r="14" spans="1:4" x14ac:dyDescent="0.3">
      <c r="A14" s="52">
        <v>42659</v>
      </c>
      <c r="B14" s="53"/>
      <c r="C14" s="53"/>
      <c r="D14" s="53"/>
    </row>
    <row r="15" spans="1:4" x14ac:dyDescent="0.3">
      <c r="A15" s="66" t="s">
        <v>35</v>
      </c>
      <c r="B15" s="53"/>
      <c r="C15" s="53">
        <v>0.15416666666666667</v>
      </c>
      <c r="D15" s="53"/>
    </row>
    <row r="16" spans="1:4" x14ac:dyDescent="0.3">
      <c r="A16" s="66" t="s">
        <v>36</v>
      </c>
      <c r="B16" s="53"/>
      <c r="C16" s="53">
        <v>0.20833333333333334</v>
      </c>
      <c r="D16" s="53"/>
    </row>
    <row r="17" spans="1:4" x14ac:dyDescent="0.3">
      <c r="A17" s="52">
        <v>42661</v>
      </c>
      <c r="B17" s="53"/>
      <c r="C17" s="53"/>
      <c r="D17" s="53"/>
    </row>
    <row r="18" spans="1:4" x14ac:dyDescent="0.3">
      <c r="A18" s="66" t="s">
        <v>37</v>
      </c>
      <c r="B18" s="53"/>
      <c r="C18" s="53"/>
      <c r="D18" s="53">
        <v>8.6805555555555566E-2</v>
      </c>
    </row>
    <row r="19" spans="1:4" x14ac:dyDescent="0.3">
      <c r="A19" s="66" t="s">
        <v>48</v>
      </c>
      <c r="B19" s="53"/>
      <c r="C19" s="53">
        <v>0.13194444444444445</v>
      </c>
      <c r="D19" s="53"/>
    </row>
    <row r="20" spans="1:4" x14ac:dyDescent="0.3">
      <c r="A20" s="66" t="s">
        <v>49</v>
      </c>
      <c r="B20" s="53"/>
      <c r="C20" s="53"/>
      <c r="D20" s="53">
        <v>4.5138888888888888E-2</v>
      </c>
    </row>
    <row r="21" spans="1:4" x14ac:dyDescent="0.3">
      <c r="A21" s="52">
        <v>42662</v>
      </c>
      <c r="B21" s="53"/>
      <c r="C21" s="53"/>
      <c r="D21" s="53"/>
    </row>
    <row r="22" spans="1:4" x14ac:dyDescent="0.3">
      <c r="A22" s="66" t="s">
        <v>52</v>
      </c>
      <c r="B22" s="53"/>
      <c r="C22" s="53"/>
      <c r="D22" s="53">
        <v>1.0416666666666666E-2</v>
      </c>
    </row>
    <row r="23" spans="1:4" x14ac:dyDescent="0.3">
      <c r="A23" s="56" t="s">
        <v>47</v>
      </c>
      <c r="B23" s="53">
        <v>4.9305555555555554E-2</v>
      </c>
      <c r="C23" s="53">
        <v>0.62847222222222221</v>
      </c>
      <c r="D23" s="53">
        <v>0.18194444444444444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2:K20"/>
  <sheetViews>
    <sheetView topLeftCell="A4" workbookViewId="0">
      <selection activeCell="E10" sqref="E10"/>
    </sheetView>
  </sheetViews>
  <sheetFormatPr baseColWidth="10" defaultColWidth="11.44140625" defaultRowHeight="14.4" x14ac:dyDescent="0.3"/>
  <cols>
    <col min="1" max="1" width="17.33203125" style="1" customWidth="1"/>
    <col min="2" max="2" width="19" style="1" customWidth="1"/>
    <col min="3" max="3" width="16.88671875" style="1" bestFit="1" customWidth="1"/>
    <col min="4" max="4" width="19.6640625" style="1" customWidth="1"/>
    <col min="5" max="5" width="31.5546875" style="1" customWidth="1"/>
    <col min="6" max="6" width="21.88671875" style="1" customWidth="1"/>
    <col min="7" max="7" width="30.44140625" style="1" bestFit="1" customWidth="1"/>
    <col min="8" max="8" width="11.44140625" style="1"/>
    <col min="9" max="9" width="13.5546875" style="1" bestFit="1" customWidth="1"/>
    <col min="10" max="10" width="27.33203125" style="1" bestFit="1" customWidth="1"/>
    <col min="11" max="16384" width="11.44140625" style="1"/>
  </cols>
  <sheetData>
    <row r="2" spans="2:11" ht="102.75" customHeight="1" x14ac:dyDescent="0.3">
      <c r="B2" s="60"/>
      <c r="C2" s="60"/>
      <c r="D2" s="61" t="s">
        <v>9</v>
      </c>
      <c r="E2" s="62"/>
      <c r="F2" s="62"/>
      <c r="G2" s="62"/>
    </row>
    <row r="3" spans="2:11" ht="18.75" customHeight="1" x14ac:dyDescent="0.3">
      <c r="B3" s="4"/>
      <c r="C3" s="4"/>
      <c r="D3" s="4"/>
      <c r="E3" s="25"/>
      <c r="F3" s="4"/>
      <c r="G3" s="4"/>
      <c r="H3" s="4"/>
      <c r="I3" s="4"/>
      <c r="J3" s="4"/>
      <c r="K3" s="2"/>
    </row>
    <row r="4" spans="2:11" ht="18.75" customHeight="1" x14ac:dyDescent="0.3">
      <c r="B4" s="63" t="s">
        <v>11</v>
      </c>
      <c r="C4" s="63"/>
      <c r="D4" s="64" t="e">
        <f>LOOKUP(B4,'Accueil - Paramètrage'!A6:A10,'Accueil - Paramètrage'!B6:B10)</f>
        <v>#N/A</v>
      </c>
      <c r="E4" s="64"/>
      <c r="F4" s="64"/>
      <c r="G4" s="21" t="e">
        <f>IF(D4='Accueil - Paramètrage'!B6,'Accueil - Paramètrage'!C6,IF(D4='Accueil - Paramètrage'!B7,'Accueil - Paramètrage'!C7,IF(D4='Accueil - Paramètrage'!B8,'Accueil - Paramètrage'!C8,IF(D4='Accueil - Paramètrage'!B9,'Accueil - Paramètrage'!C9,IF(D4='Accueil - Paramètrage'!B10,'Accueil - Paramètrage'!C10,"")))))</f>
        <v>#N/A</v>
      </c>
      <c r="H4" s="4"/>
      <c r="I4" s="4"/>
      <c r="J4" s="4"/>
      <c r="K4" s="2"/>
    </row>
    <row r="5" spans="2:11" x14ac:dyDescent="0.3">
      <c r="D5" s="11" t="s">
        <v>3</v>
      </c>
      <c r="E5" s="11" t="s">
        <v>4</v>
      </c>
      <c r="F5" s="11" t="s">
        <v>15</v>
      </c>
      <c r="G5" s="11" t="s">
        <v>16</v>
      </c>
    </row>
    <row r="6" spans="2:11" x14ac:dyDescent="0.3">
      <c r="D6" s="12">
        <v>42706</v>
      </c>
      <c r="E6" s="13">
        <v>2</v>
      </c>
      <c r="F6" s="13">
        <v>0.13402777777777775</v>
      </c>
      <c r="G6" s="13" t="s">
        <v>28</v>
      </c>
    </row>
    <row r="7" spans="2:11" x14ac:dyDescent="0.3">
      <c r="D7" s="12"/>
      <c r="E7" s="13"/>
      <c r="F7" s="13"/>
      <c r="G7" s="13"/>
    </row>
    <row r="8" spans="2:11" x14ac:dyDescent="0.3">
      <c r="D8" s="12"/>
      <c r="E8" s="13"/>
      <c r="F8" s="13"/>
      <c r="G8" s="13"/>
    </row>
    <row r="9" spans="2:11" x14ac:dyDescent="0.3">
      <c r="D9" s="12"/>
      <c r="E9" s="13"/>
      <c r="F9" s="13"/>
      <c r="G9" s="13"/>
    </row>
    <row r="10" spans="2:11" x14ac:dyDescent="0.3">
      <c r="D10" s="12"/>
      <c r="E10" s="13"/>
      <c r="F10" s="13"/>
      <c r="G10" s="13"/>
    </row>
    <row r="11" spans="2:11" x14ac:dyDescent="0.3">
      <c r="D11" s="12"/>
      <c r="E11" s="13"/>
      <c r="F11" s="13"/>
      <c r="G11" s="13"/>
    </row>
    <row r="12" spans="2:11" x14ac:dyDescent="0.3">
      <c r="D12" s="12"/>
      <c r="E12" s="13"/>
      <c r="F12" s="13"/>
      <c r="G12" s="13"/>
    </row>
    <row r="13" spans="2:11" x14ac:dyDescent="0.3">
      <c r="D13" s="12"/>
      <c r="E13" s="13"/>
      <c r="F13" s="13"/>
      <c r="G13" s="13"/>
    </row>
    <row r="14" spans="2:11" x14ac:dyDescent="0.3">
      <c r="D14" s="12"/>
      <c r="E14" s="13"/>
      <c r="F14" s="13"/>
      <c r="G14" s="13"/>
    </row>
    <row r="15" spans="2:11" x14ac:dyDescent="0.3">
      <c r="D15" s="12"/>
      <c r="E15" s="13"/>
      <c r="F15" s="13"/>
      <c r="G15" s="13"/>
    </row>
    <row r="16" spans="2:11" x14ac:dyDescent="0.3">
      <c r="D16" s="12"/>
      <c r="E16" s="13"/>
      <c r="F16" s="13"/>
      <c r="G16" s="13"/>
    </row>
    <row r="17" spans="2:11" x14ac:dyDescent="0.3">
      <c r="D17" s="12"/>
      <c r="E17" s="13"/>
      <c r="F17" s="13"/>
      <c r="G17" s="13"/>
    </row>
    <row r="18" spans="2:11" x14ac:dyDescent="0.3">
      <c r="B18" s="7"/>
      <c r="K18" s="9"/>
    </row>
    <row r="19" spans="2:11" x14ac:dyDescent="0.3">
      <c r="B19" s="7"/>
      <c r="K19" s="9"/>
    </row>
    <row r="20" spans="2:11" x14ac:dyDescent="0.3">
      <c r="B20" s="7"/>
      <c r="K20" s="9"/>
    </row>
  </sheetData>
  <mergeCells count="4">
    <mergeCell ref="B2:C2"/>
    <mergeCell ref="D2:G2"/>
    <mergeCell ref="B4:C4"/>
    <mergeCell ref="D4:F4"/>
  </mergeCells>
  <pageMargins left="0.25" right="0.25" top="0.75" bottom="0.75" header="0.3" footer="0.3"/>
  <pageSetup paperSize="9" scale="9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'Accueil - Paramètrage'!$A$6:$A$10</xm:f>
          </x14:formula1>
          <xm:sqref>B4:C4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Feuil1</vt:lpstr>
      <vt:lpstr>données</vt:lpstr>
      <vt:lpstr>Accueil - Paramètrage</vt:lpstr>
      <vt:lpstr>Suivi 1° Trimestre</vt:lpstr>
      <vt:lpstr>recap agent</vt:lpstr>
      <vt:lpstr>recap agent (2)</vt:lpstr>
      <vt:lpstr>Récapitulatif Agent</vt:lpstr>
      <vt:lpstr>Employeur</vt:lpstr>
      <vt:lpstr>Fonction</vt:lpstr>
      <vt:lpstr>Grade</vt:lpstr>
      <vt:lpstr>Nom_Prénom_de_l_agent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Lucie</dc:creator>
  <cp:lastModifiedBy>p273</cp:lastModifiedBy>
  <cp:lastPrinted>2017-01-03T13:09:57Z</cp:lastPrinted>
  <dcterms:created xsi:type="dcterms:W3CDTF">2017-01-03T10:50:19Z</dcterms:created>
  <dcterms:modified xsi:type="dcterms:W3CDTF">2017-01-05T16:46:02Z</dcterms:modified>
</cp:coreProperties>
</file>