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0161D91E-F4D3-445A-896C-F3153F1387B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10" i="1"/>
  <c r="H9" i="1"/>
  <c r="G4" i="1"/>
  <c r="H11" i="1" s="1"/>
  <c r="J5" i="1"/>
  <c r="F4" i="1"/>
  <c r="C24" i="1"/>
  <c r="C25" i="1"/>
  <c r="C26" i="1"/>
  <c r="C27" i="1"/>
  <c r="C28" i="1"/>
  <c r="C29" i="1"/>
  <c r="C30" i="1"/>
  <c r="C31" i="1"/>
  <c r="C32" i="1"/>
  <c r="C33" i="1"/>
  <c r="C34" i="1"/>
  <c r="C23" i="1"/>
  <c r="B23" i="1"/>
  <c r="B24" i="1"/>
  <c r="B25" i="1"/>
  <c r="B26" i="1"/>
  <c r="B27" i="1"/>
  <c r="B28" i="1"/>
  <c r="B29" i="1"/>
  <c r="B30" i="1"/>
  <c r="B31" i="1"/>
  <c r="B32" i="1"/>
  <c r="B33" i="1"/>
  <c r="B34" i="1"/>
</calcChain>
</file>

<file path=xl/sharedStrings.xml><?xml version="1.0" encoding="utf-8"?>
<sst xmlns="http://schemas.openxmlformats.org/spreadsheetml/2006/main" count="24" uniqueCount="13">
  <si>
    <t>Date d'admission</t>
  </si>
  <si>
    <t>Date de sortie</t>
  </si>
  <si>
    <t>mois</t>
  </si>
  <si>
    <t>année</t>
  </si>
  <si>
    <t>debut mois</t>
  </si>
  <si>
    <t>fin mois</t>
  </si>
  <si>
    <t>*</t>
  </si>
  <si>
    <t>à renseigner</t>
  </si>
  <si>
    <t>contient des formules</t>
  </si>
  <si>
    <t>liste complète</t>
  </si>
  <si>
    <t>parti avant la fin du mois</t>
  </si>
  <si>
    <t>arrivéee après la fin du mois</t>
  </si>
  <si>
    <t>en cours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</si>
</sst>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1" xfId="0" applyNumberFormat="1" applyBorder="1"/>
    <xf numFmtId="0" fontId="0" fillId="0" borderId="1" xfId="0" applyBorder="1"/>
    <xf numFmtId="14" fontId="0" fillId="2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14" fontId="0" fillId="2" borderId="0" xfId="0" applyNumberFormat="1" applyFill="1"/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14" fontId="0" fillId="0" borderId="0" xfId="0" applyNumberFormat="1" applyBorder="1"/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4"/>
  <sheetViews>
    <sheetView tabSelected="1" workbookViewId="0">
      <selection activeCell="J10" sqref="J10"/>
    </sheetView>
  </sheetViews>
  <sheetFormatPr baseColWidth="10" defaultRowHeight="15.75" x14ac:dyDescent="0.25"/>
  <cols>
    <col min="1" max="2" width="16.625" customWidth="1"/>
    <col min="7" max="7" width="15" bestFit="1" customWidth="1"/>
    <col min="9" max="9" width="12" bestFit="1" customWidth="1"/>
  </cols>
  <sheetData>
    <row r="2" spans="1:10" ht="32.450000000000003" customHeight="1" x14ac:dyDescent="0.25">
      <c r="A2" s="6" t="s">
        <v>0</v>
      </c>
      <c r="B2" s="7" t="s">
        <v>1</v>
      </c>
      <c r="D2" s="10" t="s">
        <v>7</v>
      </c>
      <c r="E2" s="10"/>
      <c r="F2" s="13" t="s">
        <v>8</v>
      </c>
      <c r="G2" s="13"/>
    </row>
    <row r="3" spans="1:10" x14ac:dyDescent="0.25">
      <c r="A3" s="1">
        <v>43731</v>
      </c>
      <c r="B3" s="1">
        <v>44222</v>
      </c>
      <c r="C3" t="s">
        <v>6</v>
      </c>
      <c r="D3" s="11" t="s">
        <v>2</v>
      </c>
      <c r="E3" s="11" t="s">
        <v>3</v>
      </c>
      <c r="F3" s="12" t="s">
        <v>4</v>
      </c>
      <c r="G3" s="12" t="s">
        <v>5</v>
      </c>
    </row>
    <row r="4" spans="1:10" x14ac:dyDescent="0.25">
      <c r="A4" s="1">
        <v>44146</v>
      </c>
      <c r="B4" s="2"/>
      <c r="D4" s="11">
        <v>1</v>
      </c>
      <c r="E4" s="11">
        <v>2020</v>
      </c>
      <c r="F4" s="9">
        <f>DATE(E4,D4,"01")</f>
        <v>43831</v>
      </c>
      <c r="G4" s="9">
        <f>EOMONTH(DATE(E4,D4,"01"),0)</f>
        <v>43861</v>
      </c>
      <c r="J4" s="8">
        <v>43862</v>
      </c>
    </row>
    <row r="5" spans="1:10" x14ac:dyDescent="0.25">
      <c r="A5" s="1">
        <v>43178</v>
      </c>
      <c r="B5" s="2"/>
      <c r="C5" t="s">
        <v>6</v>
      </c>
      <c r="J5" s="8">
        <f>EOMONTH(J4,0)</f>
        <v>43890</v>
      </c>
    </row>
    <row r="6" spans="1:10" x14ac:dyDescent="0.25">
      <c r="A6" s="1">
        <v>44033</v>
      </c>
      <c r="B6" s="2"/>
    </row>
    <row r="7" spans="1:10" x14ac:dyDescent="0.25">
      <c r="A7" s="1">
        <v>43278</v>
      </c>
      <c r="B7" s="2"/>
      <c r="C7" t="s">
        <v>6</v>
      </c>
    </row>
    <row r="8" spans="1:10" x14ac:dyDescent="0.25">
      <c r="A8" s="1">
        <v>42562</v>
      </c>
      <c r="B8" s="2"/>
      <c r="C8" t="s">
        <v>6</v>
      </c>
    </row>
    <row r="9" spans="1:10" ht="18.75" x14ac:dyDescent="0.3">
      <c r="A9" s="3">
        <v>44322</v>
      </c>
      <c r="B9" s="2"/>
      <c r="E9" s="14"/>
      <c r="F9" s="14"/>
      <c r="G9" s="15" t="s">
        <v>9</v>
      </c>
      <c r="H9" s="15">
        <f>COUNTA(A3:A22)</f>
        <v>20</v>
      </c>
    </row>
    <row r="10" spans="1:10" ht="75" x14ac:dyDescent="0.3">
      <c r="A10" s="1">
        <v>43712</v>
      </c>
      <c r="B10" s="1">
        <v>43742</v>
      </c>
      <c r="E10" s="14"/>
      <c r="F10" s="14"/>
      <c r="G10" s="16" t="s">
        <v>10</v>
      </c>
      <c r="H10" s="17">
        <f>SUMPRODUCT((B3:B22&lt;F4)*(B3:B22&lt;&gt;""))</f>
        <v>1</v>
      </c>
    </row>
    <row r="11" spans="1:10" ht="75" x14ac:dyDescent="0.3">
      <c r="A11" s="1">
        <v>43668</v>
      </c>
      <c r="B11" s="1">
        <v>44238</v>
      </c>
      <c r="C11" t="s">
        <v>6</v>
      </c>
      <c r="E11" s="14"/>
      <c r="F11" s="14"/>
      <c r="G11" s="18" t="s">
        <v>11</v>
      </c>
      <c r="H11" s="17">
        <f>SUMPRODUCT((A3:A22&gt;G4)*1)</f>
        <v>7</v>
      </c>
    </row>
    <row r="12" spans="1:10" ht="37.5" x14ac:dyDescent="0.3">
      <c r="A12" s="1">
        <v>43580</v>
      </c>
      <c r="B12" s="1">
        <v>44561</v>
      </c>
      <c r="C12" t="s">
        <v>6</v>
      </c>
      <c r="G12" s="18" t="s">
        <v>12</v>
      </c>
      <c r="H12" s="15">
        <f>H9-H10-H11</f>
        <v>12</v>
      </c>
    </row>
    <row r="13" spans="1:10" x14ac:dyDescent="0.25">
      <c r="A13" s="3">
        <v>44362</v>
      </c>
      <c r="B13" s="2"/>
    </row>
    <row r="14" spans="1:10" x14ac:dyDescent="0.25">
      <c r="A14" s="1">
        <v>41429</v>
      </c>
      <c r="B14" s="2"/>
      <c r="C14" t="s">
        <v>6</v>
      </c>
    </row>
    <row r="15" spans="1:10" x14ac:dyDescent="0.25">
      <c r="A15" s="1">
        <v>42744</v>
      </c>
      <c r="B15" s="1">
        <v>44347</v>
      </c>
      <c r="C15" t="s">
        <v>6</v>
      </c>
    </row>
    <row r="16" spans="1:10" x14ac:dyDescent="0.25">
      <c r="A16" s="1">
        <v>43970</v>
      </c>
      <c r="B16" s="2"/>
    </row>
    <row r="17" spans="1:3" x14ac:dyDescent="0.25">
      <c r="A17" s="1">
        <v>43948</v>
      </c>
      <c r="B17" s="1">
        <v>44294</v>
      </c>
    </row>
    <row r="18" spans="1:3" x14ac:dyDescent="0.25">
      <c r="A18" s="1">
        <v>42380</v>
      </c>
      <c r="B18" s="1">
        <v>44275</v>
      </c>
      <c r="C18" t="s">
        <v>6</v>
      </c>
    </row>
    <row r="19" spans="1:3" x14ac:dyDescent="0.25">
      <c r="A19" s="1">
        <v>44133</v>
      </c>
      <c r="B19" s="1">
        <v>44561</v>
      </c>
    </row>
    <row r="20" spans="1:3" x14ac:dyDescent="0.25">
      <c r="A20" s="1">
        <v>40997</v>
      </c>
      <c r="B20" s="2"/>
      <c r="C20" t="s">
        <v>6</v>
      </c>
    </row>
    <row r="21" spans="1:3" x14ac:dyDescent="0.25">
      <c r="A21" s="1">
        <v>42250</v>
      </c>
      <c r="B21" s="2"/>
      <c r="C21" t="s">
        <v>6</v>
      </c>
    </row>
    <row r="22" spans="1:3" x14ac:dyDescent="0.25">
      <c r="A22" s="1">
        <v>43726</v>
      </c>
      <c r="B22" s="2"/>
      <c r="C22" t="s">
        <v>6</v>
      </c>
    </row>
    <row r="23" spans="1:3" x14ac:dyDescent="0.25">
      <c r="A23" s="4">
        <v>44197</v>
      </c>
      <c r="B23" s="5">
        <f>SUMPRODUCT(($A$3:$A$22&gt;=SMALL($A$3:$A$22,1))*(DATE(YEAR($A$3:$A$22),MONTH($A$3:$A$22),DAY($A$3:$A$22))&lt;=DATE(YEAR($A23),MONTH($A23),DAY(EOMONTH($A23,0)))))-SUMPRODUCT(($B$3:$B$22&gt;=SMALL($B$3:$B$22,1))*(DATE(YEAR($B$3:$B$22),MONTH($B$3:$B$22),DAY($B$3:$B$22))&lt;=DATE(YEAR($A23),MONTH($A23),DAY(EOMONTH($A23,0)))))</f>
        <v>16</v>
      </c>
      <c r="C23" s="5">
        <f>SUMPRODUCT(($A$3:$A$22&gt;=SMALL($A$3:$A$22,1))*(DATE(YEAR($A$3:$A$22),MONTH($A$3:$A$22),DAY($A$3:$A$22))&lt;=DATE(YEAR($A23),MONTH($A23),DAY(EOMONTH($A23,0)))))+1-SUMPRODUCT(($B$3:$B$22&gt;=SMALL($B$3:$B$22,1))*(DATE(YEAR($B$3:$B$22),MONTH($B$3:$B$22),DAY($B$3:$B$22))&lt;=DATE(YEAR($A23),MONTH($A23),DAY(EOMONTH($A23,0)))))</f>
        <v>17</v>
      </c>
    </row>
    <row r="24" spans="1:3" x14ac:dyDescent="0.25">
      <c r="A24" s="4">
        <v>44228</v>
      </c>
      <c r="B24" s="5">
        <f t="shared" ref="B24:B34" si="0">SUMPRODUCT(($A$3:$A$22&gt;=SMALL($A$3:$A$22,1))*(DATE(YEAR($A$3:$A$22),MONTH($A$3:$A$22),DAY($A$3:$A$22))&lt;=DATE(YEAR($A24),MONTH($A24),DAY(EOMONTH($A24,0)))))-SUMPRODUCT(($B$3:$B$22&gt;=SMALL($B$3:$B$22,1))*(DATE(YEAR($B$3:$B$22),MONTH($B$3:$B$22),DAY($B$3:$B$22))&lt;=DATE(YEAR($A24),MONTH($A24),DAY(EOMONTH($A24,0)))))</f>
        <v>15</v>
      </c>
      <c r="C24" s="5">
        <f t="shared" ref="C24:C34" si="1">SUMPRODUCT(($A$3:$A$22&gt;=SMALL($A$3:$A$22,1))*(DATE(YEAR($A$3:$A$22),MONTH($A$3:$A$22),DAY($A$3:$A$22))&lt;=DATE(YEAR($A24),MONTH($A24),DAY(EOMONTH($A24,0)))))+1-SUMPRODUCT(($B$3:$B$22&gt;=SMALL($B$3:$B$22,1))*(DATE(YEAR($B$3:$B$22),MONTH($B$3:$B$22),DAY($B$3:$B$22))&lt;=DATE(YEAR($A24),MONTH($A24),DAY(EOMONTH($A24,0)))))</f>
        <v>16</v>
      </c>
    </row>
    <row r="25" spans="1:3" x14ac:dyDescent="0.25">
      <c r="A25" s="4">
        <v>44256</v>
      </c>
      <c r="B25" s="5">
        <f t="shared" si="0"/>
        <v>14</v>
      </c>
      <c r="C25" s="5">
        <f t="shared" si="1"/>
        <v>15</v>
      </c>
    </row>
    <row r="26" spans="1:3" x14ac:dyDescent="0.25">
      <c r="A26" s="4">
        <v>44287</v>
      </c>
      <c r="B26" s="5">
        <f t="shared" si="0"/>
        <v>13</v>
      </c>
      <c r="C26" s="5">
        <f t="shared" si="1"/>
        <v>14</v>
      </c>
    </row>
    <row r="27" spans="1:3" x14ac:dyDescent="0.25">
      <c r="A27" s="4">
        <v>44317</v>
      </c>
      <c r="B27" s="5">
        <f t="shared" si="0"/>
        <v>13</v>
      </c>
      <c r="C27" s="5">
        <f t="shared" si="1"/>
        <v>14</v>
      </c>
    </row>
    <row r="28" spans="1:3" x14ac:dyDescent="0.25">
      <c r="A28" s="4">
        <v>44348</v>
      </c>
      <c r="B28" s="5">
        <f t="shared" si="0"/>
        <v>14</v>
      </c>
      <c r="C28" s="5">
        <f t="shared" si="1"/>
        <v>15</v>
      </c>
    </row>
    <row r="29" spans="1:3" x14ac:dyDescent="0.25">
      <c r="A29" s="4">
        <v>44378</v>
      </c>
      <c r="B29" s="5">
        <f t="shared" si="0"/>
        <v>14</v>
      </c>
      <c r="C29" s="5">
        <f t="shared" si="1"/>
        <v>15</v>
      </c>
    </row>
    <row r="30" spans="1:3" x14ac:dyDescent="0.25">
      <c r="A30" s="4">
        <v>44409</v>
      </c>
      <c r="B30" s="5">
        <f t="shared" si="0"/>
        <v>14</v>
      </c>
      <c r="C30" s="5">
        <f t="shared" si="1"/>
        <v>15</v>
      </c>
    </row>
    <row r="31" spans="1:3" x14ac:dyDescent="0.25">
      <c r="A31" s="4">
        <v>44440</v>
      </c>
      <c r="B31" s="5">
        <f t="shared" si="0"/>
        <v>14</v>
      </c>
      <c r="C31" s="5">
        <f t="shared" si="1"/>
        <v>15</v>
      </c>
    </row>
    <row r="32" spans="1:3" x14ac:dyDescent="0.25">
      <c r="A32" s="4">
        <v>44470</v>
      </c>
      <c r="B32" s="5">
        <f t="shared" si="0"/>
        <v>14</v>
      </c>
      <c r="C32" s="5">
        <f t="shared" si="1"/>
        <v>15</v>
      </c>
    </row>
    <row r="33" spans="1:3" x14ac:dyDescent="0.25">
      <c r="A33" s="4">
        <v>44501</v>
      </c>
      <c r="B33" s="5">
        <f t="shared" si="0"/>
        <v>14</v>
      </c>
      <c r="C33" s="5">
        <f t="shared" si="1"/>
        <v>15</v>
      </c>
    </row>
    <row r="34" spans="1:3" x14ac:dyDescent="0.25">
      <c r="A34" s="4">
        <v>44531</v>
      </c>
      <c r="B34" s="5">
        <f t="shared" si="0"/>
        <v>12</v>
      </c>
      <c r="C34" s="5">
        <f t="shared" si="1"/>
        <v>13</v>
      </c>
    </row>
  </sheetData>
  <mergeCells count="2">
    <mergeCell ref="D2:E2"/>
    <mergeCell ref="F2:G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acer i3</cp:lastModifiedBy>
  <dcterms:created xsi:type="dcterms:W3CDTF">2021-07-16T15:52:20Z</dcterms:created>
  <dcterms:modified xsi:type="dcterms:W3CDTF">2022-01-06T14:57:53Z</dcterms:modified>
</cp:coreProperties>
</file>