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P:\Tableau de bord\"/>
    </mc:Choice>
  </mc:AlternateContent>
  <bookViews>
    <workbookView xWindow="0" yWindow="0" windowWidth="20490" windowHeight="7755" activeTab="2"/>
  </bookViews>
  <sheets>
    <sheet name="Feuil1" sheetId="1" r:id="rId1"/>
    <sheet name="Suivi de production" sheetId="2" r:id="rId2"/>
    <sheet name="Planning" sheetId="5" r:id="rId3"/>
    <sheet name="Liste Éléments" sheetId="3" r:id="rId4"/>
  </sheets>
  <definedNames>
    <definedName name="_xlnm._FilterDatabase" localSheetId="2" hidden="1">Planning!$A$4:$A$1771</definedName>
    <definedName name="listemur">'Liste Éléments'!$A$13:$A$411</definedName>
    <definedName name="listemursurf">'Liste Éléments'!$A$13:$B$411</definedName>
    <definedName name="listeplancher">'Liste Éléments'!$D$13:$D$411</definedName>
    <definedName name="listeplanchersurf">'Liste Éléments'!$D$13:$E$411</definedName>
    <definedName name="listetoiture">'Liste Éléments'!$G$13:$G$411</definedName>
    <definedName name="listetoituresurf">'Liste Éléments'!$G$13:$H$411</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V1743" i="5" l="1"/>
  <c r="V39" i="5"/>
  <c r="V40" i="5"/>
  <c r="V41" i="5"/>
  <c r="V42" i="5"/>
  <c r="V43" i="5"/>
  <c r="V44" i="5"/>
  <c r="V45" i="5"/>
  <c r="V73" i="5"/>
  <c r="V74" i="5"/>
  <c r="V75" i="5"/>
  <c r="V76" i="5"/>
  <c r="V77" i="5"/>
  <c r="V78" i="5"/>
  <c r="V79" i="5"/>
  <c r="V107" i="5"/>
  <c r="V108" i="5"/>
  <c r="V109" i="5"/>
  <c r="V110" i="5"/>
  <c r="V111" i="5"/>
  <c r="V112" i="5"/>
  <c r="V113" i="5"/>
  <c r="V141" i="5"/>
  <c r="V142" i="5"/>
  <c r="V143" i="5"/>
  <c r="V144" i="5"/>
  <c r="V145" i="5"/>
  <c r="V146" i="5"/>
  <c r="V147" i="5"/>
  <c r="V175" i="5"/>
  <c r="V176" i="5"/>
  <c r="V177" i="5"/>
  <c r="V178" i="5"/>
  <c r="V179" i="5"/>
  <c r="V180" i="5"/>
  <c r="V181" i="5"/>
  <c r="V209" i="5"/>
  <c r="V210" i="5"/>
  <c r="V211" i="5"/>
  <c r="V212" i="5"/>
  <c r="V213" i="5"/>
  <c r="V214" i="5"/>
  <c r="V215" i="5"/>
  <c r="V243" i="5"/>
  <c r="V244" i="5"/>
  <c r="V245" i="5"/>
  <c r="V246" i="5"/>
  <c r="V247" i="5"/>
  <c r="V248" i="5"/>
  <c r="V249" i="5"/>
  <c r="V277" i="5"/>
  <c r="V278" i="5"/>
  <c r="V279" i="5"/>
  <c r="V280" i="5"/>
  <c r="V281" i="5"/>
  <c r="V282" i="5"/>
  <c r="V283" i="5"/>
  <c r="V311" i="5"/>
  <c r="V312" i="5"/>
  <c r="V313" i="5"/>
  <c r="V314" i="5"/>
  <c r="V315" i="5"/>
  <c r="V316" i="5"/>
  <c r="V317" i="5"/>
  <c r="V345" i="5"/>
  <c r="V346" i="5"/>
  <c r="V347" i="5"/>
  <c r="V348" i="5"/>
  <c r="V349" i="5"/>
  <c r="V350" i="5"/>
  <c r="V351" i="5"/>
  <c r="V379" i="5"/>
  <c r="V380" i="5"/>
  <c r="V381" i="5"/>
  <c r="V382" i="5"/>
  <c r="V383" i="5"/>
  <c r="V384" i="5"/>
  <c r="V385" i="5"/>
  <c r="V413" i="5"/>
  <c r="V414" i="5"/>
  <c r="V415" i="5"/>
  <c r="V416" i="5"/>
  <c r="V417" i="5"/>
  <c r="V418" i="5"/>
  <c r="V419" i="5"/>
  <c r="V447" i="5"/>
  <c r="V448" i="5"/>
  <c r="V449" i="5"/>
  <c r="V450" i="5"/>
  <c r="V451" i="5"/>
  <c r="V452" i="5"/>
  <c r="V453" i="5"/>
  <c r="V481" i="5"/>
  <c r="V482" i="5"/>
  <c r="V483" i="5"/>
  <c r="V484" i="5"/>
  <c r="V485" i="5"/>
  <c r="V486" i="5"/>
  <c r="V487" i="5"/>
  <c r="V515" i="5"/>
  <c r="V516" i="5"/>
  <c r="V517" i="5"/>
  <c r="V518" i="5"/>
  <c r="V519" i="5"/>
  <c r="V520" i="5"/>
  <c r="V521" i="5"/>
  <c r="V549" i="5"/>
  <c r="V550" i="5"/>
  <c r="V551" i="5"/>
  <c r="V552" i="5"/>
  <c r="V553" i="5"/>
  <c r="V554" i="5"/>
  <c r="V555" i="5"/>
  <c r="V583" i="5"/>
  <c r="V584" i="5"/>
  <c r="V585" i="5"/>
  <c r="V586" i="5"/>
  <c r="V587" i="5"/>
  <c r="V588" i="5"/>
  <c r="V589" i="5"/>
  <c r="V617" i="5"/>
  <c r="V618" i="5"/>
  <c r="V619" i="5"/>
  <c r="V620" i="5"/>
  <c r="V621" i="5"/>
  <c r="V622" i="5"/>
  <c r="V623" i="5"/>
  <c r="V651" i="5"/>
  <c r="V652" i="5"/>
  <c r="V653" i="5"/>
  <c r="V654" i="5"/>
  <c r="V655" i="5"/>
  <c r="V656" i="5"/>
  <c r="V657" i="5"/>
  <c r="V685" i="5"/>
  <c r="V686" i="5"/>
  <c r="V687" i="5"/>
  <c r="V688" i="5"/>
  <c r="V689" i="5"/>
  <c r="V690" i="5"/>
  <c r="V691" i="5"/>
  <c r="V719" i="5"/>
  <c r="V720" i="5"/>
  <c r="V721" i="5"/>
  <c r="V722" i="5"/>
  <c r="V723" i="5"/>
  <c r="V724" i="5"/>
  <c r="V725" i="5"/>
  <c r="V753" i="5"/>
  <c r="V754" i="5"/>
  <c r="V755" i="5"/>
  <c r="V756" i="5"/>
  <c r="V757" i="5"/>
  <c r="V758" i="5"/>
  <c r="V759" i="5"/>
  <c r="V787" i="5"/>
  <c r="V788" i="5"/>
  <c r="V789" i="5"/>
  <c r="V790" i="5"/>
  <c r="V791" i="5"/>
  <c r="V792" i="5"/>
  <c r="V793" i="5"/>
  <c r="V821" i="5"/>
  <c r="V822" i="5"/>
  <c r="V823" i="5"/>
  <c r="V824" i="5"/>
  <c r="V825" i="5"/>
  <c r="V826" i="5"/>
  <c r="V827" i="5"/>
  <c r="V855" i="5"/>
  <c r="V856" i="5"/>
  <c r="V857" i="5"/>
  <c r="V858" i="5"/>
  <c r="V859" i="5"/>
  <c r="V860" i="5"/>
  <c r="V861" i="5"/>
  <c r="V889" i="5"/>
  <c r="V890" i="5"/>
  <c r="V891" i="5"/>
  <c r="V892" i="5"/>
  <c r="V893" i="5"/>
  <c r="V894" i="5"/>
  <c r="V895" i="5"/>
  <c r="V923" i="5"/>
  <c r="V924" i="5"/>
  <c r="V925" i="5"/>
  <c r="V926" i="5"/>
  <c r="V927" i="5"/>
  <c r="V928" i="5"/>
  <c r="V929" i="5"/>
  <c r="V957" i="5"/>
  <c r="V958" i="5"/>
  <c r="V959" i="5"/>
  <c r="V960" i="5"/>
  <c r="V961" i="5"/>
  <c r="V962" i="5"/>
  <c r="V963" i="5"/>
  <c r="V991" i="5"/>
  <c r="V992" i="5"/>
  <c r="V993" i="5"/>
  <c r="V994" i="5"/>
  <c r="V995" i="5"/>
  <c r="V996" i="5"/>
  <c r="V997" i="5"/>
  <c r="V1025" i="5"/>
  <c r="V1026" i="5"/>
  <c r="V1027" i="5"/>
  <c r="V1028" i="5"/>
  <c r="V1029" i="5"/>
  <c r="V1030" i="5"/>
  <c r="V1031" i="5"/>
  <c r="V1059" i="5"/>
  <c r="V1060" i="5"/>
  <c r="V1061" i="5"/>
  <c r="V1062" i="5"/>
  <c r="V1063" i="5"/>
  <c r="V1064" i="5"/>
  <c r="V1065" i="5"/>
  <c r="V1093" i="5"/>
  <c r="V1094" i="5"/>
  <c r="V1095" i="5"/>
  <c r="V1096" i="5"/>
  <c r="V1097" i="5"/>
  <c r="V1098" i="5"/>
  <c r="V1099" i="5"/>
  <c r="V1127" i="5"/>
  <c r="V1128" i="5"/>
  <c r="V1129" i="5"/>
  <c r="V1130" i="5"/>
  <c r="V1131" i="5"/>
  <c r="V1132" i="5"/>
  <c r="V1133" i="5"/>
  <c r="V1161" i="5"/>
  <c r="V1162" i="5"/>
  <c r="V1163" i="5"/>
  <c r="V1164" i="5"/>
  <c r="V1165" i="5"/>
  <c r="V1166" i="5"/>
  <c r="V1167" i="5"/>
  <c r="V1195" i="5"/>
  <c r="V1196" i="5"/>
  <c r="V1197" i="5"/>
  <c r="V1198" i="5"/>
  <c r="V1199" i="5"/>
  <c r="V1200" i="5"/>
  <c r="V1201" i="5"/>
  <c r="V1229" i="5"/>
  <c r="V1230" i="5"/>
  <c r="V1231" i="5"/>
  <c r="V1232" i="5"/>
  <c r="V1233" i="5"/>
  <c r="V1234" i="5"/>
  <c r="V1235" i="5"/>
  <c r="V1263" i="5"/>
  <c r="V1264" i="5"/>
  <c r="V1265" i="5"/>
  <c r="V1266" i="5"/>
  <c r="V1267" i="5"/>
  <c r="V1268" i="5"/>
  <c r="V1269" i="5"/>
  <c r="V1297" i="5"/>
  <c r="V1298" i="5"/>
  <c r="V1299" i="5"/>
  <c r="V1300" i="5"/>
  <c r="V1301" i="5"/>
  <c r="V1302" i="5"/>
  <c r="V1303" i="5"/>
  <c r="V1331" i="5"/>
  <c r="V1332" i="5"/>
  <c r="V1333" i="5"/>
  <c r="V1334" i="5"/>
  <c r="V1335" i="5"/>
  <c r="V1336" i="5"/>
  <c r="V1337" i="5"/>
  <c r="V1365" i="5"/>
  <c r="V1366" i="5"/>
  <c r="V1367" i="5"/>
  <c r="V1368" i="5"/>
  <c r="V1369" i="5"/>
  <c r="V1370" i="5"/>
  <c r="V1371" i="5"/>
  <c r="V1399" i="5"/>
  <c r="V1400" i="5"/>
  <c r="V1401" i="5"/>
  <c r="V1402" i="5"/>
  <c r="V1403" i="5"/>
  <c r="V1404" i="5"/>
  <c r="V1405" i="5"/>
  <c r="V1433" i="5"/>
  <c r="V1434" i="5"/>
  <c r="V1435" i="5"/>
  <c r="V1436" i="5"/>
  <c r="V1437" i="5"/>
  <c r="V1438" i="5"/>
  <c r="V1439" i="5"/>
  <c r="V1467" i="5"/>
  <c r="V1468" i="5"/>
  <c r="V1469" i="5"/>
  <c r="V1470" i="5"/>
  <c r="V1471" i="5"/>
  <c r="V1472" i="5"/>
  <c r="V1473" i="5"/>
  <c r="V1501" i="5"/>
  <c r="V1502" i="5"/>
  <c r="V1503" i="5"/>
  <c r="V1504" i="5"/>
  <c r="V1505" i="5"/>
  <c r="V1506" i="5"/>
  <c r="V1507" i="5"/>
  <c r="V1535" i="5"/>
  <c r="V1536" i="5"/>
  <c r="V1537" i="5"/>
  <c r="V1538" i="5"/>
  <c r="V1539" i="5"/>
  <c r="V1540" i="5"/>
  <c r="V1541" i="5"/>
  <c r="V1569" i="5"/>
  <c r="V1570" i="5"/>
  <c r="V1571" i="5"/>
  <c r="V1572" i="5"/>
  <c r="V1573" i="5"/>
  <c r="V1574" i="5"/>
  <c r="V1575" i="5"/>
  <c r="V1603" i="5"/>
  <c r="V1604" i="5"/>
  <c r="V1605" i="5"/>
  <c r="V1606" i="5"/>
  <c r="V1607" i="5"/>
  <c r="V1608" i="5"/>
  <c r="V1609" i="5"/>
  <c r="V1637" i="5"/>
  <c r="V1638" i="5"/>
  <c r="V1639" i="5"/>
  <c r="V1640" i="5"/>
  <c r="V1641" i="5"/>
  <c r="V1642" i="5"/>
  <c r="V1643" i="5"/>
  <c r="V1671" i="5"/>
  <c r="V1672" i="5"/>
  <c r="V1673" i="5"/>
  <c r="V1674" i="5"/>
  <c r="V1675" i="5"/>
  <c r="V1676" i="5"/>
  <c r="V1677" i="5"/>
  <c r="V1705" i="5"/>
  <c r="V1706" i="5"/>
  <c r="V1707" i="5"/>
  <c r="V1708" i="5"/>
  <c r="V1709" i="5"/>
  <c r="V1710" i="5"/>
  <c r="V1711" i="5"/>
  <c r="V1739" i="5"/>
  <c r="V1740" i="5"/>
  <c r="V1741" i="5"/>
  <c r="V1742" i="5"/>
  <c r="V1744" i="5"/>
  <c r="V1745" i="5"/>
  <c r="G33" i="5"/>
  <c r="V5" i="5"/>
  <c r="D17" i="5"/>
  <c r="F42" i="5"/>
  <c r="R42" i="5"/>
  <c r="F76" i="5"/>
  <c r="R76" i="5"/>
  <c r="R110" i="5"/>
  <c r="F110" i="5"/>
  <c r="F8" i="5"/>
  <c r="A39" i="5" l="1"/>
  <c r="A40" i="5" s="1"/>
  <c r="A41" i="5" s="1"/>
  <c r="A42" i="5" s="1"/>
  <c r="A43" i="5" s="1"/>
  <c r="A44" i="5" s="1"/>
  <c r="A45" i="5" s="1"/>
  <c r="A46" i="5" s="1"/>
  <c r="A47" i="5" s="1"/>
  <c r="A48" i="5" s="1"/>
  <c r="A49" i="5" s="1"/>
  <c r="A50" i="5" s="1"/>
  <c r="A51" i="5" s="1"/>
  <c r="A52" i="5" s="1"/>
  <c r="A53" i="5" s="1"/>
  <c r="A54" i="5" s="1"/>
  <c r="A55" i="5" s="1"/>
  <c r="A56" i="5" s="1"/>
  <c r="A57" i="5" s="1"/>
  <c r="A58" i="5" s="1"/>
  <c r="A59" i="5" s="1"/>
  <c r="A60" i="5" s="1"/>
  <c r="A61" i="5" s="1"/>
  <c r="A62" i="5" s="1"/>
  <c r="A63" i="5" s="1"/>
  <c r="A64" i="5" s="1"/>
  <c r="A65" i="5" s="1"/>
  <c r="A66" i="5" s="1"/>
  <c r="A67" i="5" s="1"/>
  <c r="A68" i="5" s="1"/>
  <c r="A69" i="5" s="1"/>
  <c r="A70" i="5" s="1"/>
  <c r="A71" i="5" s="1"/>
  <c r="A73" i="5"/>
  <c r="A74" i="5" s="1"/>
  <c r="A75" i="5" s="1"/>
  <c r="A76" i="5" s="1"/>
  <c r="A77" i="5" s="1"/>
  <c r="A78" i="5" s="1"/>
  <c r="A79" i="5" s="1"/>
  <c r="A80" i="5" s="1"/>
  <c r="A81" i="5" s="1"/>
  <c r="A82" i="5" s="1"/>
  <c r="A83" i="5" s="1"/>
  <c r="A84" i="5" s="1"/>
  <c r="A85" i="5" s="1"/>
  <c r="A86" i="5" s="1"/>
  <c r="A87" i="5" s="1"/>
  <c r="A88" i="5" s="1"/>
  <c r="A89" i="5" s="1"/>
  <c r="A90" i="5" s="1"/>
  <c r="A91" i="5" s="1"/>
  <c r="A92" i="5" s="1"/>
  <c r="A93" i="5" s="1"/>
  <c r="A94" i="5" s="1"/>
  <c r="A95" i="5" s="1"/>
  <c r="A96" i="5" s="1"/>
  <c r="A97" i="5" s="1"/>
  <c r="A98" i="5" s="1"/>
  <c r="A99" i="5" s="1"/>
  <c r="A100" i="5" s="1"/>
  <c r="A101" i="5" s="1"/>
  <c r="A102" i="5" s="1"/>
  <c r="A103" i="5" s="1"/>
  <c r="A104" i="5" s="1"/>
  <c r="A105" i="5" s="1"/>
  <c r="A107" i="5"/>
  <c r="A108" i="5" s="1"/>
  <c r="A109" i="5" s="1"/>
  <c r="A110" i="5" s="1"/>
  <c r="A111" i="5" s="1"/>
  <c r="A112" i="5" s="1"/>
  <c r="A113" i="5" s="1"/>
  <c r="A114" i="5" s="1"/>
  <c r="A115" i="5" s="1"/>
  <c r="A116" i="5" s="1"/>
  <c r="A117" i="5" s="1"/>
  <c r="A118" i="5" s="1"/>
  <c r="A119" i="5" s="1"/>
  <c r="A120" i="5" s="1"/>
  <c r="A121" i="5" s="1"/>
  <c r="A122" i="5" s="1"/>
  <c r="A123" i="5" s="1"/>
  <c r="A124" i="5" s="1"/>
  <c r="A125" i="5" s="1"/>
  <c r="A126" i="5" s="1"/>
  <c r="A127" i="5" s="1"/>
  <c r="A128" i="5" s="1"/>
  <c r="A129" i="5" s="1"/>
  <c r="A130" i="5" s="1"/>
  <c r="A131" i="5" s="1"/>
  <c r="A132" i="5" s="1"/>
  <c r="A133" i="5" s="1"/>
  <c r="A134" i="5" s="1"/>
  <c r="A135" i="5" s="1"/>
  <c r="A136" i="5" s="1"/>
  <c r="A137" i="5" s="1"/>
  <c r="A138" i="5" s="1"/>
  <c r="A139" i="5" s="1"/>
  <c r="A141" i="5"/>
  <c r="A142" i="5" s="1"/>
  <c r="A143" i="5" s="1"/>
  <c r="A144" i="5" s="1"/>
  <c r="A145" i="5" s="1"/>
  <c r="A146" i="5" s="1"/>
  <c r="A147" i="5" s="1"/>
  <c r="A148" i="5" s="1"/>
  <c r="A149" i="5" s="1"/>
  <c r="A150" i="5" s="1"/>
  <c r="A151" i="5" s="1"/>
  <c r="A152" i="5" s="1"/>
  <c r="A153" i="5" s="1"/>
  <c r="A154" i="5" s="1"/>
  <c r="A155" i="5" s="1"/>
  <c r="A156" i="5" s="1"/>
  <c r="A157" i="5" s="1"/>
  <c r="A158" i="5" s="1"/>
  <c r="A159" i="5" s="1"/>
  <c r="A160" i="5" s="1"/>
  <c r="A161" i="5" s="1"/>
  <c r="A162" i="5" s="1"/>
  <c r="A163" i="5" s="1"/>
  <c r="A164" i="5" s="1"/>
  <c r="A165" i="5" s="1"/>
  <c r="A166" i="5" s="1"/>
  <c r="A167" i="5" s="1"/>
  <c r="A168" i="5" s="1"/>
  <c r="A169" i="5" s="1"/>
  <c r="A170" i="5" s="1"/>
  <c r="A171" i="5" s="1"/>
  <c r="A172" i="5" s="1"/>
  <c r="A173" i="5" s="1"/>
  <c r="A175" i="5"/>
  <c r="A176" i="5" s="1"/>
  <c r="A177" i="5" s="1"/>
  <c r="A178" i="5" s="1"/>
  <c r="A179" i="5" s="1"/>
  <c r="A180" i="5" s="1"/>
  <c r="A181" i="5" s="1"/>
  <c r="A182" i="5" s="1"/>
  <c r="A183" i="5" s="1"/>
  <c r="A184" i="5" s="1"/>
  <c r="A185" i="5" s="1"/>
  <c r="A186" i="5" s="1"/>
  <c r="A187" i="5" s="1"/>
  <c r="A188" i="5" s="1"/>
  <c r="A189" i="5" s="1"/>
  <c r="A190" i="5" s="1"/>
  <c r="A191" i="5" s="1"/>
  <c r="A192" i="5" s="1"/>
  <c r="A193" i="5" s="1"/>
  <c r="A194" i="5" s="1"/>
  <c r="A195" i="5" s="1"/>
  <c r="A196" i="5" s="1"/>
  <c r="A197" i="5" s="1"/>
  <c r="A198" i="5" s="1"/>
  <c r="A199" i="5" s="1"/>
  <c r="A200" i="5" s="1"/>
  <c r="A201" i="5" s="1"/>
  <c r="A202" i="5" s="1"/>
  <c r="A203" i="5" s="1"/>
  <c r="A204" i="5" s="1"/>
  <c r="A205" i="5" s="1"/>
  <c r="A206" i="5" s="1"/>
  <c r="A207" i="5" s="1"/>
  <c r="A209" i="5"/>
  <c r="A210" i="5" s="1"/>
  <c r="A211" i="5" s="1"/>
  <c r="A212" i="5" s="1"/>
  <c r="A213" i="5" s="1"/>
  <c r="A214" i="5" s="1"/>
  <c r="A215" i="5" s="1"/>
  <c r="A216" i="5" s="1"/>
  <c r="A217" i="5" s="1"/>
  <c r="A218" i="5" s="1"/>
  <c r="A219" i="5" s="1"/>
  <c r="A220" i="5" s="1"/>
  <c r="A221" i="5" s="1"/>
  <c r="A222" i="5" s="1"/>
  <c r="A223" i="5" s="1"/>
  <c r="A224" i="5" s="1"/>
  <c r="A225" i="5" s="1"/>
  <c r="A226" i="5" s="1"/>
  <c r="A227" i="5" s="1"/>
  <c r="A228" i="5" s="1"/>
  <c r="A229" i="5" s="1"/>
  <c r="A230" i="5" s="1"/>
  <c r="A231" i="5" s="1"/>
  <c r="A232" i="5" s="1"/>
  <c r="A233" i="5" s="1"/>
  <c r="A234" i="5" s="1"/>
  <c r="A235" i="5" s="1"/>
  <c r="A236" i="5" s="1"/>
  <c r="A237" i="5" s="1"/>
  <c r="A238" i="5" s="1"/>
  <c r="A239" i="5" s="1"/>
  <c r="A240" i="5" s="1"/>
  <c r="A241" i="5" s="1"/>
  <c r="A243" i="5"/>
  <c r="A244" i="5" s="1"/>
  <c r="A245" i="5" s="1"/>
  <c r="A246" i="5" s="1"/>
  <c r="A247" i="5" s="1"/>
  <c r="A248" i="5" s="1"/>
  <c r="A249" i="5" s="1"/>
  <c r="A250" i="5" s="1"/>
  <c r="A251" i="5" s="1"/>
  <c r="A252" i="5" s="1"/>
  <c r="A253" i="5" s="1"/>
  <c r="A254" i="5" s="1"/>
  <c r="A255" i="5" s="1"/>
  <c r="A256" i="5" s="1"/>
  <c r="A257" i="5" s="1"/>
  <c r="A258" i="5" s="1"/>
  <c r="A259" i="5" s="1"/>
  <c r="A260" i="5" s="1"/>
  <c r="A261" i="5" s="1"/>
  <c r="A262" i="5" s="1"/>
  <c r="A263" i="5" s="1"/>
  <c r="A264" i="5" s="1"/>
  <c r="A265" i="5" s="1"/>
  <c r="A266" i="5" s="1"/>
  <c r="A267" i="5" s="1"/>
  <c r="A268" i="5" s="1"/>
  <c r="A269" i="5" s="1"/>
  <c r="A270" i="5" s="1"/>
  <c r="A271" i="5" s="1"/>
  <c r="A272" i="5" s="1"/>
  <c r="A273" i="5" s="1"/>
  <c r="A274" i="5" s="1"/>
  <c r="A275" i="5" s="1"/>
  <c r="A277" i="5"/>
  <c r="A278" i="5" s="1"/>
  <c r="A279" i="5" s="1"/>
  <c r="A280" i="5" s="1"/>
  <c r="A281" i="5" s="1"/>
  <c r="A282" i="5" s="1"/>
  <c r="A283" i="5" s="1"/>
  <c r="A284" i="5" s="1"/>
  <c r="A285" i="5" s="1"/>
  <c r="A286" i="5" s="1"/>
  <c r="A287" i="5" s="1"/>
  <c r="A288" i="5" s="1"/>
  <c r="A289" i="5" s="1"/>
  <c r="A290" i="5" s="1"/>
  <c r="A291" i="5" s="1"/>
  <c r="A292" i="5" s="1"/>
  <c r="A293" i="5" s="1"/>
  <c r="A294" i="5" s="1"/>
  <c r="A295" i="5" s="1"/>
  <c r="A296" i="5" s="1"/>
  <c r="A297" i="5" s="1"/>
  <c r="A298" i="5" s="1"/>
  <c r="A299" i="5" s="1"/>
  <c r="A300" i="5" s="1"/>
  <c r="A301" i="5" s="1"/>
  <c r="A302" i="5" s="1"/>
  <c r="A303" i="5" s="1"/>
  <c r="A304" i="5" s="1"/>
  <c r="A305" i="5" s="1"/>
  <c r="A306" i="5" s="1"/>
  <c r="A307" i="5" s="1"/>
  <c r="A308" i="5" s="1"/>
  <c r="A309" i="5" s="1"/>
  <c r="A311" i="5"/>
  <c r="A312" i="5" s="1"/>
  <c r="A313" i="5" s="1"/>
  <c r="A314" i="5" s="1"/>
  <c r="A315" i="5" s="1"/>
  <c r="A316" i="5" s="1"/>
  <c r="A317" i="5" s="1"/>
  <c r="A318" i="5" s="1"/>
  <c r="A319" i="5" s="1"/>
  <c r="A320" i="5" s="1"/>
  <c r="A321" i="5" s="1"/>
  <c r="A322" i="5" s="1"/>
  <c r="A323" i="5" s="1"/>
  <c r="A324" i="5" s="1"/>
  <c r="A325" i="5" s="1"/>
  <c r="A326" i="5" s="1"/>
  <c r="A327" i="5" s="1"/>
  <c r="A328" i="5" s="1"/>
  <c r="A329" i="5" s="1"/>
  <c r="A330" i="5" s="1"/>
  <c r="A331" i="5" s="1"/>
  <c r="A332" i="5" s="1"/>
  <c r="A333" i="5" s="1"/>
  <c r="A334" i="5" s="1"/>
  <c r="A335" i="5" s="1"/>
  <c r="A336" i="5" s="1"/>
  <c r="A337" i="5" s="1"/>
  <c r="A338" i="5" s="1"/>
  <c r="A339" i="5" s="1"/>
  <c r="A340" i="5" s="1"/>
  <c r="A341" i="5" s="1"/>
  <c r="A342" i="5" s="1"/>
  <c r="A343" i="5" s="1"/>
  <c r="A345" i="5"/>
  <c r="A346" i="5" s="1"/>
  <c r="A347" i="5" s="1"/>
  <c r="A348" i="5" s="1"/>
  <c r="A349" i="5" s="1"/>
  <c r="A350" i="5" s="1"/>
  <c r="A351" i="5" s="1"/>
  <c r="A352" i="5" s="1"/>
  <c r="A353" i="5" s="1"/>
  <c r="A354" i="5" s="1"/>
  <c r="A355" i="5" s="1"/>
  <c r="A356" i="5" s="1"/>
  <c r="A357" i="5" s="1"/>
  <c r="A358" i="5" s="1"/>
  <c r="A359" i="5" s="1"/>
  <c r="A360" i="5" s="1"/>
  <c r="A361" i="5" s="1"/>
  <c r="A362" i="5" s="1"/>
  <c r="A363" i="5" s="1"/>
  <c r="A364" i="5" s="1"/>
  <c r="A365" i="5" s="1"/>
  <c r="A366" i="5" s="1"/>
  <c r="A367" i="5" s="1"/>
  <c r="A368" i="5" s="1"/>
  <c r="A369" i="5" s="1"/>
  <c r="A370" i="5" s="1"/>
  <c r="A371" i="5" s="1"/>
  <c r="A372" i="5" s="1"/>
  <c r="A373" i="5" s="1"/>
  <c r="A374" i="5" s="1"/>
  <c r="A375" i="5" s="1"/>
  <c r="A376" i="5" s="1"/>
  <c r="A377" i="5" s="1"/>
  <c r="A379" i="5"/>
  <c r="A380" i="5" s="1"/>
  <c r="A381" i="5" s="1"/>
  <c r="A382" i="5" s="1"/>
  <c r="A383" i="5" s="1"/>
  <c r="A384" i="5" s="1"/>
  <c r="A385" i="5" s="1"/>
  <c r="A386" i="5" s="1"/>
  <c r="A387" i="5" s="1"/>
  <c r="A388" i="5" s="1"/>
  <c r="A389" i="5" s="1"/>
  <c r="A390" i="5" s="1"/>
  <c r="A391" i="5" s="1"/>
  <c r="A392" i="5" s="1"/>
  <c r="A393" i="5" s="1"/>
  <c r="A394" i="5" s="1"/>
  <c r="A395" i="5" s="1"/>
  <c r="A396" i="5" s="1"/>
  <c r="A397" i="5" s="1"/>
  <c r="A398" i="5" s="1"/>
  <c r="A399" i="5" s="1"/>
  <c r="A400" i="5" s="1"/>
  <c r="A401" i="5" s="1"/>
  <c r="A402" i="5" s="1"/>
  <c r="A403" i="5" s="1"/>
  <c r="A404" i="5" s="1"/>
  <c r="A405" i="5" s="1"/>
  <c r="A406" i="5" s="1"/>
  <c r="A407" i="5" s="1"/>
  <c r="A408" i="5" s="1"/>
  <c r="A409" i="5" s="1"/>
  <c r="A410" i="5" s="1"/>
  <c r="A411" i="5" s="1"/>
  <c r="A6" i="5"/>
  <c r="A7" i="5" s="1"/>
  <c r="A8" i="5" s="1"/>
  <c r="A9" i="5" s="1"/>
  <c r="A10" i="5" s="1"/>
  <c r="A11" i="5" s="1"/>
  <c r="A12" i="5" s="1"/>
  <c r="A13" i="5" s="1"/>
  <c r="A14" i="5" s="1"/>
  <c r="A15" i="5" s="1"/>
  <c r="A16" i="5" s="1"/>
  <c r="A17" i="5" s="1"/>
  <c r="A18" i="5" s="1"/>
  <c r="A19" i="5" s="1"/>
  <c r="A20" i="5" s="1"/>
  <c r="A21" i="5" s="1"/>
  <c r="A22" i="5" s="1"/>
  <c r="A23" i="5" s="1"/>
  <c r="A24" i="5" s="1"/>
  <c r="A25" i="5" s="1"/>
  <c r="A26" i="5" s="1"/>
  <c r="A27" i="5" s="1"/>
  <c r="A28" i="5" s="1"/>
  <c r="A29" i="5" s="1"/>
  <c r="A30" i="5" s="1"/>
  <c r="A31" i="5" s="1"/>
  <c r="A32" i="5" s="1"/>
  <c r="A33" i="5" s="1"/>
  <c r="A34" i="5" s="1"/>
  <c r="A35" i="5" s="1"/>
  <c r="A36" i="5" s="1"/>
  <c r="A37" i="5" s="1"/>
  <c r="A481" i="5"/>
  <c r="A482" i="5" s="1"/>
  <c r="A483" i="5" s="1"/>
  <c r="A484" i="5" s="1"/>
  <c r="A485" i="5" s="1"/>
  <c r="A486" i="5" s="1"/>
  <c r="A487" i="5" s="1"/>
  <c r="A488" i="5" s="1"/>
  <c r="A489" i="5" s="1"/>
  <c r="A490" i="5" s="1"/>
  <c r="A491" i="5" s="1"/>
  <c r="A492" i="5" s="1"/>
  <c r="A493" i="5" s="1"/>
  <c r="A494" i="5" s="1"/>
  <c r="A495" i="5" s="1"/>
  <c r="A496" i="5" s="1"/>
  <c r="A497" i="5" s="1"/>
  <c r="A498" i="5" s="1"/>
  <c r="A499" i="5" s="1"/>
  <c r="A500" i="5" s="1"/>
  <c r="A501" i="5" s="1"/>
  <c r="A502" i="5" s="1"/>
  <c r="A503" i="5" s="1"/>
  <c r="A504" i="5" s="1"/>
  <c r="A505" i="5" s="1"/>
  <c r="A506" i="5" s="1"/>
  <c r="A507" i="5" s="1"/>
  <c r="A508" i="5" s="1"/>
  <c r="A509" i="5" s="1"/>
  <c r="A510" i="5" s="1"/>
  <c r="A511" i="5" s="1"/>
  <c r="A512" i="5" s="1"/>
  <c r="A513" i="5" s="1"/>
  <c r="A515" i="5"/>
  <c r="A516" i="5" s="1"/>
  <c r="A517" i="5" s="1"/>
  <c r="A518" i="5" s="1"/>
  <c r="A519" i="5" s="1"/>
  <c r="A520" i="5" s="1"/>
  <c r="A521" i="5" s="1"/>
  <c r="A522" i="5" s="1"/>
  <c r="A523" i="5" s="1"/>
  <c r="A524" i="5" s="1"/>
  <c r="A525" i="5" s="1"/>
  <c r="A526" i="5" s="1"/>
  <c r="A527" i="5" s="1"/>
  <c r="A528" i="5" s="1"/>
  <c r="A529" i="5" s="1"/>
  <c r="A530" i="5" s="1"/>
  <c r="A531" i="5" s="1"/>
  <c r="A532" i="5" s="1"/>
  <c r="A533" i="5" s="1"/>
  <c r="A534" i="5" s="1"/>
  <c r="A535" i="5" s="1"/>
  <c r="A536" i="5" s="1"/>
  <c r="A537" i="5" s="1"/>
  <c r="A538" i="5" s="1"/>
  <c r="A539" i="5" s="1"/>
  <c r="A540" i="5" s="1"/>
  <c r="A541" i="5" s="1"/>
  <c r="A542" i="5" s="1"/>
  <c r="A543" i="5" s="1"/>
  <c r="A544" i="5" s="1"/>
  <c r="A545" i="5" s="1"/>
  <c r="A546" i="5" s="1"/>
  <c r="A547" i="5" s="1"/>
  <c r="A549" i="5"/>
  <c r="A550" i="5" s="1"/>
  <c r="A551" i="5" s="1"/>
  <c r="A552" i="5" s="1"/>
  <c r="A553" i="5" s="1"/>
  <c r="A554" i="5" s="1"/>
  <c r="A555" i="5" s="1"/>
  <c r="A556" i="5" s="1"/>
  <c r="A557" i="5" s="1"/>
  <c r="A558" i="5" s="1"/>
  <c r="A559" i="5" s="1"/>
  <c r="A560" i="5" s="1"/>
  <c r="A561" i="5" s="1"/>
  <c r="A562" i="5" s="1"/>
  <c r="A563" i="5" s="1"/>
  <c r="A564" i="5" s="1"/>
  <c r="A565" i="5" s="1"/>
  <c r="A566" i="5" s="1"/>
  <c r="A567" i="5" s="1"/>
  <c r="A568" i="5" s="1"/>
  <c r="A569" i="5" s="1"/>
  <c r="A570" i="5" s="1"/>
  <c r="A571" i="5" s="1"/>
  <c r="A572" i="5" s="1"/>
  <c r="A573" i="5" s="1"/>
  <c r="A574" i="5" s="1"/>
  <c r="A575" i="5" s="1"/>
  <c r="A576" i="5" s="1"/>
  <c r="A577" i="5" s="1"/>
  <c r="A578" i="5" s="1"/>
  <c r="A579" i="5" s="1"/>
  <c r="A580" i="5" s="1"/>
  <c r="A581" i="5" s="1"/>
  <c r="A583" i="5"/>
  <c r="A584" i="5" s="1"/>
  <c r="A585" i="5" s="1"/>
  <c r="A586" i="5" s="1"/>
  <c r="A587" i="5" s="1"/>
  <c r="A588" i="5" s="1"/>
  <c r="A589" i="5" s="1"/>
  <c r="A590" i="5" s="1"/>
  <c r="A591" i="5" s="1"/>
  <c r="A592" i="5" s="1"/>
  <c r="A593" i="5" s="1"/>
  <c r="A594" i="5" s="1"/>
  <c r="A595" i="5" s="1"/>
  <c r="A596" i="5" s="1"/>
  <c r="A597" i="5" s="1"/>
  <c r="A598" i="5" s="1"/>
  <c r="A599" i="5" s="1"/>
  <c r="A600" i="5" s="1"/>
  <c r="A601" i="5" s="1"/>
  <c r="A602" i="5" s="1"/>
  <c r="A603" i="5" s="1"/>
  <c r="A604" i="5" s="1"/>
  <c r="A605" i="5" s="1"/>
  <c r="A606" i="5" s="1"/>
  <c r="A607" i="5" s="1"/>
  <c r="A608" i="5" s="1"/>
  <c r="A609" i="5" s="1"/>
  <c r="A610" i="5" s="1"/>
  <c r="A611" i="5" s="1"/>
  <c r="A612" i="5" s="1"/>
  <c r="A613" i="5" s="1"/>
  <c r="A614" i="5" s="1"/>
  <c r="A615" i="5" s="1"/>
  <c r="A617" i="5"/>
  <c r="A618" i="5" s="1"/>
  <c r="A619" i="5" s="1"/>
  <c r="A620" i="5" s="1"/>
  <c r="A621" i="5" s="1"/>
  <c r="A622" i="5" s="1"/>
  <c r="A623" i="5" s="1"/>
  <c r="A624" i="5" s="1"/>
  <c r="A625" i="5" s="1"/>
  <c r="A626" i="5" s="1"/>
  <c r="A627" i="5" s="1"/>
  <c r="A628" i="5" s="1"/>
  <c r="A629" i="5" s="1"/>
  <c r="A630" i="5" s="1"/>
  <c r="A631" i="5" s="1"/>
  <c r="A632" i="5" s="1"/>
  <c r="A633" i="5" s="1"/>
  <c r="A634" i="5" s="1"/>
  <c r="A635" i="5" s="1"/>
  <c r="A636" i="5" s="1"/>
  <c r="A637" i="5" s="1"/>
  <c r="A638" i="5" s="1"/>
  <c r="A639" i="5" s="1"/>
  <c r="A640" i="5" s="1"/>
  <c r="A641" i="5" s="1"/>
  <c r="A642" i="5" s="1"/>
  <c r="A643" i="5" s="1"/>
  <c r="A644" i="5" s="1"/>
  <c r="A645" i="5" s="1"/>
  <c r="A646" i="5" s="1"/>
  <c r="A647" i="5" s="1"/>
  <c r="A648" i="5" s="1"/>
  <c r="A649" i="5" s="1"/>
  <c r="A651" i="5"/>
  <c r="A652" i="5" s="1"/>
  <c r="A653" i="5" s="1"/>
  <c r="A654" i="5" s="1"/>
  <c r="A655" i="5" s="1"/>
  <c r="A656" i="5" s="1"/>
  <c r="A657" i="5" s="1"/>
  <c r="A658" i="5" s="1"/>
  <c r="A659" i="5" s="1"/>
  <c r="A660" i="5" s="1"/>
  <c r="A661" i="5" s="1"/>
  <c r="A662" i="5" s="1"/>
  <c r="A663" i="5" s="1"/>
  <c r="A664" i="5" s="1"/>
  <c r="A665" i="5" s="1"/>
  <c r="A666" i="5" s="1"/>
  <c r="A667" i="5" s="1"/>
  <c r="A668" i="5" s="1"/>
  <c r="A669" i="5" s="1"/>
  <c r="A670" i="5" s="1"/>
  <c r="A671" i="5" s="1"/>
  <c r="A672" i="5" s="1"/>
  <c r="A673" i="5" s="1"/>
  <c r="A674" i="5" s="1"/>
  <c r="A675" i="5" s="1"/>
  <c r="A676" i="5" s="1"/>
  <c r="A677" i="5" s="1"/>
  <c r="A678" i="5" s="1"/>
  <c r="A679" i="5" s="1"/>
  <c r="A680" i="5" s="1"/>
  <c r="A681" i="5" s="1"/>
  <c r="A682" i="5" s="1"/>
  <c r="A683" i="5" s="1"/>
  <c r="A685" i="5"/>
  <c r="A686" i="5" s="1"/>
  <c r="A687" i="5" s="1"/>
  <c r="A688" i="5" s="1"/>
  <c r="A689" i="5" s="1"/>
  <c r="A690" i="5" s="1"/>
  <c r="A691" i="5" s="1"/>
  <c r="A692" i="5" s="1"/>
  <c r="A693" i="5" s="1"/>
  <c r="A694" i="5" s="1"/>
  <c r="A695" i="5" s="1"/>
  <c r="A696" i="5" s="1"/>
  <c r="A697" i="5" s="1"/>
  <c r="A698" i="5" s="1"/>
  <c r="A699" i="5" s="1"/>
  <c r="A700" i="5" s="1"/>
  <c r="A701" i="5" s="1"/>
  <c r="A702" i="5" s="1"/>
  <c r="A703" i="5" s="1"/>
  <c r="A704" i="5" s="1"/>
  <c r="A705" i="5" s="1"/>
  <c r="A706" i="5" s="1"/>
  <c r="A707" i="5" s="1"/>
  <c r="A708" i="5" s="1"/>
  <c r="A709" i="5" s="1"/>
  <c r="A710" i="5" s="1"/>
  <c r="A711" i="5" s="1"/>
  <c r="A712" i="5" s="1"/>
  <c r="A713" i="5" s="1"/>
  <c r="A714" i="5" s="1"/>
  <c r="A715" i="5" s="1"/>
  <c r="A716" i="5" s="1"/>
  <c r="A717" i="5" s="1"/>
  <c r="A719" i="5"/>
  <c r="A720" i="5" s="1"/>
  <c r="A721" i="5" s="1"/>
  <c r="A722" i="5" s="1"/>
  <c r="A723" i="5" s="1"/>
  <c r="A724" i="5" s="1"/>
  <c r="A725" i="5" s="1"/>
  <c r="A726" i="5" s="1"/>
  <c r="A727" i="5" s="1"/>
  <c r="A728" i="5" s="1"/>
  <c r="A729" i="5" s="1"/>
  <c r="A730" i="5" s="1"/>
  <c r="A731" i="5" s="1"/>
  <c r="A732" i="5" s="1"/>
  <c r="A733" i="5" s="1"/>
  <c r="A734" i="5" s="1"/>
  <c r="A735" i="5" s="1"/>
  <c r="A736" i="5" s="1"/>
  <c r="A737" i="5" s="1"/>
  <c r="A738" i="5" s="1"/>
  <c r="A739" i="5" s="1"/>
  <c r="A740" i="5" s="1"/>
  <c r="A741" i="5" s="1"/>
  <c r="A742" i="5" s="1"/>
  <c r="A743" i="5" s="1"/>
  <c r="A744" i="5" s="1"/>
  <c r="A745" i="5" s="1"/>
  <c r="A746" i="5" s="1"/>
  <c r="A747" i="5" s="1"/>
  <c r="A748" i="5" s="1"/>
  <c r="A749" i="5" s="1"/>
  <c r="A750" i="5" s="1"/>
  <c r="A751" i="5" s="1"/>
  <c r="A753" i="5"/>
  <c r="A754" i="5" s="1"/>
  <c r="A755" i="5" s="1"/>
  <c r="A756" i="5" s="1"/>
  <c r="A757" i="5" s="1"/>
  <c r="A758" i="5" s="1"/>
  <c r="A759" i="5" s="1"/>
  <c r="A760" i="5" s="1"/>
  <c r="A761" i="5" s="1"/>
  <c r="A762" i="5" s="1"/>
  <c r="A763" i="5" s="1"/>
  <c r="A764" i="5" s="1"/>
  <c r="A765" i="5" s="1"/>
  <c r="A766" i="5" s="1"/>
  <c r="A767" i="5" s="1"/>
  <c r="A768" i="5" s="1"/>
  <c r="A769" i="5" s="1"/>
  <c r="A770" i="5" s="1"/>
  <c r="A771" i="5" s="1"/>
  <c r="A772" i="5" s="1"/>
  <c r="A773" i="5" s="1"/>
  <c r="A774" i="5" s="1"/>
  <c r="A775" i="5" s="1"/>
  <c r="A776" i="5" s="1"/>
  <c r="A777" i="5" s="1"/>
  <c r="A778" i="5" s="1"/>
  <c r="A779" i="5" s="1"/>
  <c r="A780" i="5" s="1"/>
  <c r="A781" i="5" s="1"/>
  <c r="A782" i="5" s="1"/>
  <c r="A783" i="5" s="1"/>
  <c r="A784" i="5" s="1"/>
  <c r="A785" i="5" s="1"/>
  <c r="A787" i="5"/>
  <c r="A788" i="5" s="1"/>
  <c r="A789" i="5" s="1"/>
  <c r="A790" i="5" s="1"/>
  <c r="A791" i="5" s="1"/>
  <c r="A792" i="5" s="1"/>
  <c r="A793" i="5" s="1"/>
  <c r="A794" i="5" s="1"/>
  <c r="A795" i="5" s="1"/>
  <c r="A796" i="5" s="1"/>
  <c r="A797" i="5" s="1"/>
  <c r="A798" i="5" s="1"/>
  <c r="A799" i="5" s="1"/>
  <c r="A800" i="5" s="1"/>
  <c r="A801" i="5" s="1"/>
  <c r="A802" i="5" s="1"/>
  <c r="A803" i="5" s="1"/>
  <c r="A804" i="5" s="1"/>
  <c r="A805" i="5" s="1"/>
  <c r="A806" i="5" s="1"/>
  <c r="A807" i="5" s="1"/>
  <c r="A808" i="5" s="1"/>
  <c r="A809" i="5" s="1"/>
  <c r="A810" i="5" s="1"/>
  <c r="A811" i="5" s="1"/>
  <c r="A812" i="5" s="1"/>
  <c r="A813" i="5" s="1"/>
  <c r="A814" i="5" s="1"/>
  <c r="A815" i="5" s="1"/>
  <c r="A816" i="5" s="1"/>
  <c r="A817" i="5" s="1"/>
  <c r="A818" i="5" s="1"/>
  <c r="A819" i="5" s="1"/>
  <c r="A821" i="5"/>
  <c r="A822" i="5" s="1"/>
  <c r="A823" i="5" s="1"/>
  <c r="A824" i="5" s="1"/>
  <c r="A825" i="5" s="1"/>
  <c r="A826" i="5" s="1"/>
  <c r="A827" i="5" s="1"/>
  <c r="A828" i="5" s="1"/>
  <c r="A829" i="5" s="1"/>
  <c r="A830" i="5" s="1"/>
  <c r="A831" i="5" s="1"/>
  <c r="A832" i="5" s="1"/>
  <c r="A833" i="5" s="1"/>
  <c r="A834" i="5" s="1"/>
  <c r="A835" i="5" s="1"/>
  <c r="A836" i="5" s="1"/>
  <c r="A837" i="5" s="1"/>
  <c r="A838" i="5" s="1"/>
  <c r="A839" i="5" s="1"/>
  <c r="A840" i="5" s="1"/>
  <c r="A841" i="5" s="1"/>
  <c r="A842" i="5" s="1"/>
  <c r="A843" i="5" s="1"/>
  <c r="A844" i="5" s="1"/>
  <c r="A845" i="5" s="1"/>
  <c r="A846" i="5" s="1"/>
  <c r="A847" i="5" s="1"/>
  <c r="A848" i="5" s="1"/>
  <c r="A849" i="5" s="1"/>
  <c r="A850" i="5" s="1"/>
  <c r="A851" i="5" s="1"/>
  <c r="A852" i="5" s="1"/>
  <c r="A853" i="5" s="1"/>
  <c r="A855" i="5"/>
  <c r="A856" i="5" s="1"/>
  <c r="A857" i="5" s="1"/>
  <c r="A858" i="5" s="1"/>
  <c r="A859" i="5" s="1"/>
  <c r="A860" i="5" s="1"/>
  <c r="A861" i="5" s="1"/>
  <c r="A862" i="5" s="1"/>
  <c r="A863" i="5" s="1"/>
  <c r="A864" i="5" s="1"/>
  <c r="A865" i="5" s="1"/>
  <c r="A866" i="5" s="1"/>
  <c r="A867" i="5" s="1"/>
  <c r="A868" i="5" s="1"/>
  <c r="A869" i="5" s="1"/>
  <c r="A870" i="5" s="1"/>
  <c r="A871" i="5" s="1"/>
  <c r="A872" i="5" s="1"/>
  <c r="A873" i="5" s="1"/>
  <c r="A874" i="5" s="1"/>
  <c r="A875" i="5" s="1"/>
  <c r="A876" i="5" s="1"/>
  <c r="A877" i="5" s="1"/>
  <c r="A878" i="5" s="1"/>
  <c r="A879" i="5" s="1"/>
  <c r="A880" i="5" s="1"/>
  <c r="A881" i="5" s="1"/>
  <c r="A882" i="5" s="1"/>
  <c r="A883" i="5" s="1"/>
  <c r="A884" i="5" s="1"/>
  <c r="A885" i="5" s="1"/>
  <c r="A886" i="5" s="1"/>
  <c r="A887" i="5" s="1"/>
  <c r="A889" i="5"/>
  <c r="A890" i="5" s="1"/>
  <c r="A891" i="5" s="1"/>
  <c r="A892" i="5" s="1"/>
  <c r="A893" i="5" s="1"/>
  <c r="A894" i="5" s="1"/>
  <c r="A895" i="5" s="1"/>
  <c r="A896" i="5" s="1"/>
  <c r="A897" i="5" s="1"/>
  <c r="A898" i="5" s="1"/>
  <c r="A899" i="5" s="1"/>
  <c r="A900" i="5" s="1"/>
  <c r="A901" i="5" s="1"/>
  <c r="A902" i="5" s="1"/>
  <c r="A903" i="5" s="1"/>
  <c r="A904" i="5" s="1"/>
  <c r="A905" i="5" s="1"/>
  <c r="A906" i="5" s="1"/>
  <c r="A907" i="5" s="1"/>
  <c r="A908" i="5" s="1"/>
  <c r="A909" i="5" s="1"/>
  <c r="A910" i="5" s="1"/>
  <c r="A911" i="5" s="1"/>
  <c r="A912" i="5" s="1"/>
  <c r="A913" i="5" s="1"/>
  <c r="A914" i="5" s="1"/>
  <c r="A915" i="5" s="1"/>
  <c r="A916" i="5" s="1"/>
  <c r="A917" i="5" s="1"/>
  <c r="A918" i="5" s="1"/>
  <c r="A919" i="5" s="1"/>
  <c r="A920" i="5" s="1"/>
  <c r="A921" i="5" s="1"/>
  <c r="A923" i="5"/>
  <c r="A924" i="5" s="1"/>
  <c r="A925" i="5" s="1"/>
  <c r="A926" i="5" s="1"/>
  <c r="A927" i="5" s="1"/>
  <c r="A928" i="5" s="1"/>
  <c r="A929" i="5" s="1"/>
  <c r="A930" i="5" s="1"/>
  <c r="A931" i="5" s="1"/>
  <c r="A932" i="5" s="1"/>
  <c r="A933" i="5" s="1"/>
  <c r="A934" i="5" s="1"/>
  <c r="A935" i="5" s="1"/>
  <c r="A936" i="5" s="1"/>
  <c r="A937" i="5" s="1"/>
  <c r="A938" i="5" s="1"/>
  <c r="A939" i="5" s="1"/>
  <c r="A940" i="5" s="1"/>
  <c r="A941" i="5" s="1"/>
  <c r="A942" i="5" s="1"/>
  <c r="A943" i="5" s="1"/>
  <c r="A944" i="5" s="1"/>
  <c r="A945" i="5" s="1"/>
  <c r="A946" i="5" s="1"/>
  <c r="A947" i="5" s="1"/>
  <c r="A948" i="5" s="1"/>
  <c r="A949" i="5" s="1"/>
  <c r="A950" i="5" s="1"/>
  <c r="A951" i="5" s="1"/>
  <c r="A952" i="5" s="1"/>
  <c r="A953" i="5" s="1"/>
  <c r="A954" i="5" s="1"/>
  <c r="A955" i="5" s="1"/>
  <c r="A957" i="5"/>
  <c r="A958" i="5" s="1"/>
  <c r="A959" i="5" s="1"/>
  <c r="A960" i="5" s="1"/>
  <c r="A961" i="5" s="1"/>
  <c r="A962" i="5" s="1"/>
  <c r="A963" i="5" s="1"/>
  <c r="A964" i="5" s="1"/>
  <c r="A965" i="5" s="1"/>
  <c r="A966" i="5" s="1"/>
  <c r="A967" i="5" s="1"/>
  <c r="A968" i="5" s="1"/>
  <c r="A969" i="5" s="1"/>
  <c r="A970" i="5" s="1"/>
  <c r="A971" i="5" s="1"/>
  <c r="A972" i="5" s="1"/>
  <c r="A973" i="5" s="1"/>
  <c r="A974" i="5" s="1"/>
  <c r="A975" i="5" s="1"/>
  <c r="A976" i="5" s="1"/>
  <c r="A977" i="5" s="1"/>
  <c r="A978" i="5" s="1"/>
  <c r="A979" i="5" s="1"/>
  <c r="A980" i="5" s="1"/>
  <c r="A981" i="5" s="1"/>
  <c r="A982" i="5" s="1"/>
  <c r="A983" i="5" s="1"/>
  <c r="A984" i="5" s="1"/>
  <c r="A985" i="5" s="1"/>
  <c r="A986" i="5" s="1"/>
  <c r="A987" i="5" s="1"/>
  <c r="A988" i="5" s="1"/>
  <c r="A989" i="5" s="1"/>
  <c r="A991" i="5"/>
  <c r="A992" i="5" s="1"/>
  <c r="A993" i="5" s="1"/>
  <c r="A994" i="5" s="1"/>
  <c r="A995" i="5" s="1"/>
  <c r="A996" i="5" s="1"/>
  <c r="A997" i="5" s="1"/>
  <c r="A998" i="5" s="1"/>
  <c r="A999" i="5" s="1"/>
  <c r="A1000" i="5" s="1"/>
  <c r="A1001" i="5" s="1"/>
  <c r="A1002" i="5" s="1"/>
  <c r="A1003" i="5" s="1"/>
  <c r="A1004" i="5" s="1"/>
  <c r="A1005" i="5" s="1"/>
  <c r="A1006" i="5" s="1"/>
  <c r="A1007" i="5" s="1"/>
  <c r="A1008" i="5" s="1"/>
  <c r="A1009" i="5" s="1"/>
  <c r="A1010" i="5" s="1"/>
  <c r="A1011" i="5" s="1"/>
  <c r="A1012" i="5" s="1"/>
  <c r="A1013" i="5" s="1"/>
  <c r="A1014" i="5" s="1"/>
  <c r="A1015" i="5" s="1"/>
  <c r="A1016" i="5" s="1"/>
  <c r="A1017" i="5" s="1"/>
  <c r="A1018" i="5" s="1"/>
  <c r="A1019" i="5" s="1"/>
  <c r="A1020" i="5" s="1"/>
  <c r="A1021" i="5" s="1"/>
  <c r="A1022" i="5" s="1"/>
  <c r="A1023" i="5" s="1"/>
  <c r="A1025" i="5"/>
  <c r="A1026" i="5" s="1"/>
  <c r="A1027" i="5" s="1"/>
  <c r="A1028" i="5" s="1"/>
  <c r="A1029" i="5" s="1"/>
  <c r="A1030" i="5" s="1"/>
  <c r="A1031" i="5" s="1"/>
  <c r="A1032" i="5" s="1"/>
  <c r="A1033" i="5" s="1"/>
  <c r="A1034" i="5" s="1"/>
  <c r="A1035" i="5" s="1"/>
  <c r="A1036" i="5" s="1"/>
  <c r="A1037" i="5" s="1"/>
  <c r="A1038" i="5" s="1"/>
  <c r="A1039" i="5" s="1"/>
  <c r="A1040" i="5" s="1"/>
  <c r="A1041" i="5" s="1"/>
  <c r="A1042" i="5" s="1"/>
  <c r="A1043" i="5" s="1"/>
  <c r="A1044" i="5" s="1"/>
  <c r="A1045" i="5" s="1"/>
  <c r="A1046" i="5" s="1"/>
  <c r="A1047" i="5" s="1"/>
  <c r="A1048" i="5" s="1"/>
  <c r="A1049" i="5" s="1"/>
  <c r="A1050" i="5" s="1"/>
  <c r="A1051" i="5" s="1"/>
  <c r="A1052" i="5" s="1"/>
  <c r="A1053" i="5" s="1"/>
  <c r="A1054" i="5" s="1"/>
  <c r="A1055" i="5" s="1"/>
  <c r="A1056" i="5" s="1"/>
  <c r="A1057" i="5" s="1"/>
  <c r="A1059" i="5"/>
  <c r="A1060" i="5" s="1"/>
  <c r="A1061" i="5" s="1"/>
  <c r="A1062" i="5" s="1"/>
  <c r="A1063" i="5" s="1"/>
  <c r="A1064" i="5" s="1"/>
  <c r="A1065" i="5" s="1"/>
  <c r="A1066" i="5" s="1"/>
  <c r="A1067" i="5" s="1"/>
  <c r="A1068" i="5" s="1"/>
  <c r="A1069" i="5" s="1"/>
  <c r="A1070" i="5" s="1"/>
  <c r="A1071" i="5" s="1"/>
  <c r="A1072" i="5" s="1"/>
  <c r="A1073" i="5" s="1"/>
  <c r="A1074" i="5" s="1"/>
  <c r="A1075" i="5" s="1"/>
  <c r="A1076" i="5" s="1"/>
  <c r="A1077" i="5" s="1"/>
  <c r="A1078" i="5" s="1"/>
  <c r="A1079" i="5" s="1"/>
  <c r="A1080" i="5" s="1"/>
  <c r="A1081" i="5" s="1"/>
  <c r="A1082" i="5" s="1"/>
  <c r="A1083" i="5" s="1"/>
  <c r="A1084" i="5" s="1"/>
  <c r="A1085" i="5" s="1"/>
  <c r="A1086" i="5" s="1"/>
  <c r="A1087" i="5" s="1"/>
  <c r="A1088" i="5" s="1"/>
  <c r="A1089" i="5" s="1"/>
  <c r="A1090" i="5" s="1"/>
  <c r="A1091" i="5" s="1"/>
  <c r="A1093" i="5"/>
  <c r="A1094" i="5" s="1"/>
  <c r="A1095" i="5" s="1"/>
  <c r="A1096" i="5" s="1"/>
  <c r="A1097" i="5" s="1"/>
  <c r="A1098" i="5" s="1"/>
  <c r="A1099" i="5" s="1"/>
  <c r="A1100" i="5" s="1"/>
  <c r="A1101" i="5" s="1"/>
  <c r="A1102" i="5" s="1"/>
  <c r="A1103" i="5" s="1"/>
  <c r="A1104" i="5" s="1"/>
  <c r="A1105" i="5" s="1"/>
  <c r="A1106" i="5" s="1"/>
  <c r="A1107" i="5" s="1"/>
  <c r="A1108" i="5" s="1"/>
  <c r="A1109" i="5" s="1"/>
  <c r="A1110" i="5" s="1"/>
  <c r="A1111" i="5" s="1"/>
  <c r="A1112" i="5" s="1"/>
  <c r="A1113" i="5" s="1"/>
  <c r="A1114" i="5" s="1"/>
  <c r="A1115" i="5" s="1"/>
  <c r="A1116" i="5" s="1"/>
  <c r="A1117" i="5" s="1"/>
  <c r="A1118" i="5" s="1"/>
  <c r="A1119" i="5" s="1"/>
  <c r="A1120" i="5" s="1"/>
  <c r="A1121" i="5" s="1"/>
  <c r="A1122" i="5" s="1"/>
  <c r="A1123" i="5" s="1"/>
  <c r="A1124" i="5" s="1"/>
  <c r="A1125" i="5" s="1"/>
  <c r="A1127" i="5"/>
  <c r="A1128" i="5" s="1"/>
  <c r="A1129" i="5" s="1"/>
  <c r="A1130" i="5" s="1"/>
  <c r="A1131" i="5" s="1"/>
  <c r="A1132" i="5" s="1"/>
  <c r="A1133" i="5" s="1"/>
  <c r="A1134" i="5" s="1"/>
  <c r="A1135" i="5" s="1"/>
  <c r="A1136" i="5" s="1"/>
  <c r="A1137" i="5" s="1"/>
  <c r="A1138" i="5" s="1"/>
  <c r="A1139" i="5" s="1"/>
  <c r="A1140" i="5" s="1"/>
  <c r="A1141" i="5" s="1"/>
  <c r="A1142" i="5" s="1"/>
  <c r="A1143" i="5" s="1"/>
  <c r="A1144" i="5" s="1"/>
  <c r="A1145" i="5" s="1"/>
  <c r="A1146" i="5" s="1"/>
  <c r="A1147" i="5" s="1"/>
  <c r="A1148" i="5" s="1"/>
  <c r="A1149" i="5" s="1"/>
  <c r="A1150" i="5" s="1"/>
  <c r="A1151" i="5" s="1"/>
  <c r="A1152" i="5" s="1"/>
  <c r="A1153" i="5" s="1"/>
  <c r="A1154" i="5" s="1"/>
  <c r="A1155" i="5" s="1"/>
  <c r="A1156" i="5" s="1"/>
  <c r="A1157" i="5" s="1"/>
  <c r="A1158" i="5" s="1"/>
  <c r="A1159" i="5" s="1"/>
  <c r="A1161" i="5"/>
  <c r="A1162" i="5" s="1"/>
  <c r="A1163" i="5" s="1"/>
  <c r="A1164" i="5" s="1"/>
  <c r="A1165" i="5" s="1"/>
  <c r="A1166" i="5" s="1"/>
  <c r="A1167" i="5" s="1"/>
  <c r="A1168" i="5" s="1"/>
  <c r="A1169" i="5" s="1"/>
  <c r="A1170" i="5" s="1"/>
  <c r="A1171" i="5" s="1"/>
  <c r="A1172" i="5" s="1"/>
  <c r="A1173" i="5" s="1"/>
  <c r="A1174" i="5" s="1"/>
  <c r="A1175" i="5" s="1"/>
  <c r="A1176" i="5" s="1"/>
  <c r="A1177" i="5" s="1"/>
  <c r="A1178" i="5" s="1"/>
  <c r="A1179" i="5" s="1"/>
  <c r="A1180" i="5" s="1"/>
  <c r="A1181" i="5" s="1"/>
  <c r="A1182" i="5" s="1"/>
  <c r="A1183" i="5" s="1"/>
  <c r="A1184" i="5" s="1"/>
  <c r="A1185" i="5" s="1"/>
  <c r="A1186" i="5" s="1"/>
  <c r="A1187" i="5" s="1"/>
  <c r="A1188" i="5" s="1"/>
  <c r="A1189" i="5" s="1"/>
  <c r="A1190" i="5" s="1"/>
  <c r="A1191" i="5" s="1"/>
  <c r="A1192" i="5" s="1"/>
  <c r="A1193" i="5" s="1"/>
  <c r="A1195" i="5"/>
  <c r="A1196" i="5" s="1"/>
  <c r="A1197" i="5" s="1"/>
  <c r="A1198" i="5" s="1"/>
  <c r="A1199" i="5" s="1"/>
  <c r="A1200" i="5" s="1"/>
  <c r="A1201" i="5" s="1"/>
  <c r="A1202" i="5" s="1"/>
  <c r="A1203" i="5" s="1"/>
  <c r="A1204" i="5" s="1"/>
  <c r="A1205" i="5" s="1"/>
  <c r="A1206" i="5" s="1"/>
  <c r="A1207" i="5" s="1"/>
  <c r="A1208" i="5" s="1"/>
  <c r="A1209" i="5" s="1"/>
  <c r="A1210" i="5" s="1"/>
  <c r="A1211" i="5" s="1"/>
  <c r="A1212" i="5" s="1"/>
  <c r="A1213" i="5" s="1"/>
  <c r="A1214" i="5" s="1"/>
  <c r="A1215" i="5" s="1"/>
  <c r="A1216" i="5" s="1"/>
  <c r="A1217" i="5" s="1"/>
  <c r="A1218" i="5" s="1"/>
  <c r="A1219" i="5" s="1"/>
  <c r="A1220" i="5" s="1"/>
  <c r="A1221" i="5" s="1"/>
  <c r="A1222" i="5" s="1"/>
  <c r="A1223" i="5" s="1"/>
  <c r="A1224" i="5" s="1"/>
  <c r="A1225" i="5" s="1"/>
  <c r="A1226" i="5" s="1"/>
  <c r="A1227" i="5" s="1"/>
  <c r="A1229" i="5"/>
  <c r="A1230" i="5" s="1"/>
  <c r="A1231" i="5" s="1"/>
  <c r="A1232" i="5" s="1"/>
  <c r="A1233" i="5" s="1"/>
  <c r="A1234" i="5" s="1"/>
  <c r="A1235" i="5" s="1"/>
  <c r="A1236" i="5" s="1"/>
  <c r="A1237" i="5" s="1"/>
  <c r="A1238" i="5" s="1"/>
  <c r="A1239" i="5" s="1"/>
  <c r="A1240" i="5" s="1"/>
  <c r="A1241" i="5" s="1"/>
  <c r="A1242" i="5" s="1"/>
  <c r="A1243" i="5" s="1"/>
  <c r="A1244" i="5" s="1"/>
  <c r="A1245" i="5" s="1"/>
  <c r="A1246" i="5" s="1"/>
  <c r="A1247" i="5" s="1"/>
  <c r="A1248" i="5" s="1"/>
  <c r="A1249" i="5" s="1"/>
  <c r="A1250" i="5" s="1"/>
  <c r="A1251" i="5" s="1"/>
  <c r="A1252" i="5" s="1"/>
  <c r="A1253" i="5" s="1"/>
  <c r="A1254" i="5" s="1"/>
  <c r="A1255" i="5" s="1"/>
  <c r="A1256" i="5" s="1"/>
  <c r="A1257" i="5" s="1"/>
  <c r="A1258" i="5" s="1"/>
  <c r="A1259" i="5" s="1"/>
  <c r="A1260" i="5" s="1"/>
  <c r="A1261" i="5" s="1"/>
  <c r="A1263" i="5"/>
  <c r="A1264" i="5" s="1"/>
  <c r="A1265" i="5" s="1"/>
  <c r="A1266" i="5" s="1"/>
  <c r="A1267" i="5" s="1"/>
  <c r="A1268" i="5" s="1"/>
  <c r="A1269" i="5" s="1"/>
  <c r="A1270" i="5" s="1"/>
  <c r="A1271" i="5" s="1"/>
  <c r="A1272" i="5" s="1"/>
  <c r="A1273" i="5" s="1"/>
  <c r="A1274" i="5" s="1"/>
  <c r="A1275" i="5" s="1"/>
  <c r="A1276" i="5" s="1"/>
  <c r="A1277" i="5" s="1"/>
  <c r="A1278" i="5" s="1"/>
  <c r="A1279" i="5" s="1"/>
  <c r="A1280" i="5" s="1"/>
  <c r="A1281" i="5" s="1"/>
  <c r="A1282" i="5" s="1"/>
  <c r="A1283" i="5" s="1"/>
  <c r="A1284" i="5" s="1"/>
  <c r="A1285" i="5" s="1"/>
  <c r="A1286" i="5" s="1"/>
  <c r="A1287" i="5" s="1"/>
  <c r="A1288" i="5" s="1"/>
  <c r="A1289" i="5" s="1"/>
  <c r="A1290" i="5" s="1"/>
  <c r="A1291" i="5" s="1"/>
  <c r="A1292" i="5" s="1"/>
  <c r="A1293" i="5" s="1"/>
  <c r="A1294" i="5" s="1"/>
  <c r="A1295" i="5" s="1"/>
  <c r="A1297" i="5"/>
  <c r="A1298" i="5" s="1"/>
  <c r="A1299" i="5" s="1"/>
  <c r="A1300" i="5" s="1"/>
  <c r="A1301" i="5" s="1"/>
  <c r="A1302" i="5" s="1"/>
  <c r="A1303" i="5" s="1"/>
  <c r="A1304" i="5" s="1"/>
  <c r="A1305" i="5" s="1"/>
  <c r="A1306" i="5" s="1"/>
  <c r="A1307" i="5" s="1"/>
  <c r="A1308" i="5" s="1"/>
  <c r="A1309" i="5" s="1"/>
  <c r="A1310" i="5" s="1"/>
  <c r="A1311" i="5" s="1"/>
  <c r="A1312" i="5" s="1"/>
  <c r="A1313" i="5" s="1"/>
  <c r="A1314" i="5" s="1"/>
  <c r="A1315" i="5" s="1"/>
  <c r="A1316" i="5" s="1"/>
  <c r="A1317" i="5" s="1"/>
  <c r="A1318" i="5" s="1"/>
  <c r="A1319" i="5" s="1"/>
  <c r="A1320" i="5" s="1"/>
  <c r="A1321" i="5" s="1"/>
  <c r="A1322" i="5" s="1"/>
  <c r="A1323" i="5" s="1"/>
  <c r="A1324" i="5" s="1"/>
  <c r="A1325" i="5" s="1"/>
  <c r="A1326" i="5" s="1"/>
  <c r="A1327" i="5" s="1"/>
  <c r="A1328" i="5" s="1"/>
  <c r="A1329" i="5" s="1"/>
  <c r="A1331" i="5"/>
  <c r="A1332" i="5" s="1"/>
  <c r="A1333" i="5" s="1"/>
  <c r="A1334" i="5" s="1"/>
  <c r="A1335" i="5" s="1"/>
  <c r="A1336" i="5" s="1"/>
  <c r="A1337" i="5" s="1"/>
  <c r="A1338" i="5" s="1"/>
  <c r="A1339" i="5" s="1"/>
  <c r="A1340" i="5" s="1"/>
  <c r="A1341" i="5" s="1"/>
  <c r="A1342" i="5" s="1"/>
  <c r="A1343" i="5" s="1"/>
  <c r="A1344" i="5" s="1"/>
  <c r="A1345" i="5" s="1"/>
  <c r="A1346" i="5" s="1"/>
  <c r="A1347" i="5" s="1"/>
  <c r="A1348" i="5" s="1"/>
  <c r="A1349" i="5" s="1"/>
  <c r="A1350" i="5" s="1"/>
  <c r="A1351" i="5" s="1"/>
  <c r="A1352" i="5" s="1"/>
  <c r="A1353" i="5" s="1"/>
  <c r="A1354" i="5" s="1"/>
  <c r="A1355" i="5" s="1"/>
  <c r="A1356" i="5" s="1"/>
  <c r="A1357" i="5" s="1"/>
  <c r="A1358" i="5" s="1"/>
  <c r="A1359" i="5" s="1"/>
  <c r="A1360" i="5" s="1"/>
  <c r="A1361" i="5" s="1"/>
  <c r="A1362" i="5" s="1"/>
  <c r="A1363" i="5" s="1"/>
  <c r="A1365" i="5"/>
  <c r="A1366" i="5" s="1"/>
  <c r="A1367" i="5" s="1"/>
  <c r="A1368" i="5" s="1"/>
  <c r="A1369" i="5" s="1"/>
  <c r="A1370" i="5" s="1"/>
  <c r="A1371" i="5" s="1"/>
  <c r="A1372" i="5" s="1"/>
  <c r="A1373" i="5" s="1"/>
  <c r="A1374" i="5" s="1"/>
  <c r="A1375" i="5" s="1"/>
  <c r="A1376" i="5" s="1"/>
  <c r="A1377" i="5" s="1"/>
  <c r="A1378" i="5" s="1"/>
  <c r="A1379" i="5" s="1"/>
  <c r="A1380" i="5" s="1"/>
  <c r="A1381" i="5" s="1"/>
  <c r="A1382" i="5" s="1"/>
  <c r="A1383" i="5" s="1"/>
  <c r="A1384" i="5" s="1"/>
  <c r="A1385" i="5" s="1"/>
  <c r="A1386" i="5" s="1"/>
  <c r="A1387" i="5" s="1"/>
  <c r="A1388" i="5" s="1"/>
  <c r="A1389" i="5" s="1"/>
  <c r="A1390" i="5" s="1"/>
  <c r="A1391" i="5" s="1"/>
  <c r="A1392" i="5" s="1"/>
  <c r="A1393" i="5" s="1"/>
  <c r="A1394" i="5" s="1"/>
  <c r="A1395" i="5" s="1"/>
  <c r="A1396" i="5" s="1"/>
  <c r="A1397" i="5" s="1"/>
  <c r="A1399" i="5"/>
  <c r="A1400" i="5" s="1"/>
  <c r="A1401" i="5" s="1"/>
  <c r="A1402" i="5" s="1"/>
  <c r="A1403" i="5" s="1"/>
  <c r="A1404" i="5" s="1"/>
  <c r="A1405" i="5" s="1"/>
  <c r="A1406" i="5" s="1"/>
  <c r="A1407" i="5" s="1"/>
  <c r="A1408" i="5" s="1"/>
  <c r="A1409" i="5" s="1"/>
  <c r="A1410" i="5" s="1"/>
  <c r="A1411" i="5" s="1"/>
  <c r="A1412" i="5" s="1"/>
  <c r="A1413" i="5" s="1"/>
  <c r="A1414" i="5" s="1"/>
  <c r="A1415" i="5" s="1"/>
  <c r="A1416" i="5" s="1"/>
  <c r="A1417" i="5" s="1"/>
  <c r="A1418" i="5" s="1"/>
  <c r="A1419" i="5" s="1"/>
  <c r="A1420" i="5" s="1"/>
  <c r="A1421" i="5" s="1"/>
  <c r="A1422" i="5" s="1"/>
  <c r="A1423" i="5" s="1"/>
  <c r="A1424" i="5" s="1"/>
  <c r="A1425" i="5" s="1"/>
  <c r="A1426" i="5" s="1"/>
  <c r="A1427" i="5" s="1"/>
  <c r="A1428" i="5" s="1"/>
  <c r="A1429" i="5" s="1"/>
  <c r="A1430" i="5" s="1"/>
  <c r="A1431" i="5" s="1"/>
  <c r="A1433" i="5"/>
  <c r="A1434" i="5" s="1"/>
  <c r="A1435" i="5" s="1"/>
  <c r="A1436" i="5" s="1"/>
  <c r="A1437" i="5" s="1"/>
  <c r="A1438" i="5" s="1"/>
  <c r="A1439" i="5" s="1"/>
  <c r="A1440" i="5" s="1"/>
  <c r="A1441" i="5" s="1"/>
  <c r="A1442" i="5" s="1"/>
  <c r="A1443" i="5" s="1"/>
  <c r="A1444" i="5" s="1"/>
  <c r="A1445" i="5" s="1"/>
  <c r="A1446" i="5" s="1"/>
  <c r="A1447" i="5" s="1"/>
  <c r="A1448" i="5" s="1"/>
  <c r="A1449" i="5" s="1"/>
  <c r="A1450" i="5" s="1"/>
  <c r="A1451" i="5" s="1"/>
  <c r="A1452" i="5" s="1"/>
  <c r="A1453" i="5" s="1"/>
  <c r="A1454" i="5" s="1"/>
  <c r="A1455" i="5" s="1"/>
  <c r="A1456" i="5" s="1"/>
  <c r="A1457" i="5" s="1"/>
  <c r="A1458" i="5" s="1"/>
  <c r="A1459" i="5" s="1"/>
  <c r="A1460" i="5" s="1"/>
  <c r="A1461" i="5" s="1"/>
  <c r="A1462" i="5" s="1"/>
  <c r="A1463" i="5" s="1"/>
  <c r="A1464" i="5" s="1"/>
  <c r="A1465" i="5" s="1"/>
  <c r="A1467" i="5"/>
  <c r="A1468" i="5" s="1"/>
  <c r="A1469" i="5" s="1"/>
  <c r="A1470" i="5" s="1"/>
  <c r="A1471" i="5" s="1"/>
  <c r="A1472" i="5" s="1"/>
  <c r="A1473" i="5" s="1"/>
  <c r="A1474" i="5" s="1"/>
  <c r="A1475" i="5" s="1"/>
  <c r="A1476" i="5" s="1"/>
  <c r="A1477" i="5" s="1"/>
  <c r="A1478" i="5" s="1"/>
  <c r="A1479" i="5" s="1"/>
  <c r="A1480" i="5" s="1"/>
  <c r="A1481" i="5" s="1"/>
  <c r="A1482" i="5" s="1"/>
  <c r="A1483" i="5" s="1"/>
  <c r="A1484" i="5" s="1"/>
  <c r="A1485" i="5" s="1"/>
  <c r="A1486" i="5" s="1"/>
  <c r="A1487" i="5" s="1"/>
  <c r="A1488" i="5" s="1"/>
  <c r="A1489" i="5" s="1"/>
  <c r="A1490" i="5" s="1"/>
  <c r="A1491" i="5" s="1"/>
  <c r="A1492" i="5" s="1"/>
  <c r="A1493" i="5" s="1"/>
  <c r="A1494" i="5" s="1"/>
  <c r="A1495" i="5" s="1"/>
  <c r="A1496" i="5" s="1"/>
  <c r="A1497" i="5" s="1"/>
  <c r="A1498" i="5" s="1"/>
  <c r="A1499" i="5" s="1"/>
  <c r="A1501" i="5"/>
  <c r="A1502" i="5" s="1"/>
  <c r="A1503" i="5" s="1"/>
  <c r="A1504" i="5" s="1"/>
  <c r="A1505" i="5" s="1"/>
  <c r="A1506" i="5" s="1"/>
  <c r="A1507" i="5" s="1"/>
  <c r="A1508" i="5" s="1"/>
  <c r="A1509" i="5" s="1"/>
  <c r="A1510" i="5" s="1"/>
  <c r="A1511" i="5" s="1"/>
  <c r="A1512" i="5" s="1"/>
  <c r="A1513" i="5" s="1"/>
  <c r="A1514" i="5" s="1"/>
  <c r="A1515" i="5" s="1"/>
  <c r="A1516" i="5" s="1"/>
  <c r="A1517" i="5" s="1"/>
  <c r="A1518" i="5" s="1"/>
  <c r="A1519" i="5" s="1"/>
  <c r="A1520" i="5" s="1"/>
  <c r="A1521" i="5" s="1"/>
  <c r="A1522" i="5" s="1"/>
  <c r="A1523" i="5" s="1"/>
  <c r="A1524" i="5" s="1"/>
  <c r="A1525" i="5" s="1"/>
  <c r="A1526" i="5" s="1"/>
  <c r="A1527" i="5" s="1"/>
  <c r="A1528" i="5" s="1"/>
  <c r="A1529" i="5" s="1"/>
  <c r="A1530" i="5" s="1"/>
  <c r="A1531" i="5" s="1"/>
  <c r="A1532" i="5" s="1"/>
  <c r="A1533" i="5" s="1"/>
  <c r="A1535" i="5"/>
  <c r="A1536" i="5" s="1"/>
  <c r="A1537" i="5" s="1"/>
  <c r="A1538" i="5" s="1"/>
  <c r="A1539" i="5" s="1"/>
  <c r="A1540" i="5" s="1"/>
  <c r="A1541" i="5" s="1"/>
  <c r="A1542" i="5" s="1"/>
  <c r="A1543" i="5" s="1"/>
  <c r="A1544" i="5" s="1"/>
  <c r="A1545" i="5" s="1"/>
  <c r="A1546" i="5" s="1"/>
  <c r="A1547" i="5" s="1"/>
  <c r="A1548" i="5" s="1"/>
  <c r="A1549" i="5" s="1"/>
  <c r="A1550" i="5" s="1"/>
  <c r="A1551" i="5" s="1"/>
  <c r="A1552" i="5" s="1"/>
  <c r="A1553" i="5" s="1"/>
  <c r="A1554" i="5" s="1"/>
  <c r="A1555" i="5" s="1"/>
  <c r="A1556" i="5" s="1"/>
  <c r="A1557" i="5" s="1"/>
  <c r="A1558" i="5" s="1"/>
  <c r="A1559" i="5" s="1"/>
  <c r="A1560" i="5" s="1"/>
  <c r="A1561" i="5" s="1"/>
  <c r="A1562" i="5" s="1"/>
  <c r="A1563" i="5" s="1"/>
  <c r="A1564" i="5" s="1"/>
  <c r="A1565" i="5" s="1"/>
  <c r="A1566" i="5" s="1"/>
  <c r="A1567" i="5" s="1"/>
  <c r="A1569" i="5"/>
  <c r="A1570" i="5" s="1"/>
  <c r="A1571" i="5" s="1"/>
  <c r="A1572" i="5" s="1"/>
  <c r="A1573" i="5" s="1"/>
  <c r="A1574" i="5" s="1"/>
  <c r="A1575" i="5" s="1"/>
  <c r="A1576" i="5" s="1"/>
  <c r="A1577" i="5" s="1"/>
  <c r="A1578" i="5" s="1"/>
  <c r="A1579" i="5" s="1"/>
  <c r="A1580" i="5" s="1"/>
  <c r="A1581" i="5" s="1"/>
  <c r="A1582" i="5" s="1"/>
  <c r="A1583" i="5" s="1"/>
  <c r="A1584" i="5" s="1"/>
  <c r="A1585" i="5" s="1"/>
  <c r="A1586" i="5" s="1"/>
  <c r="A1587" i="5" s="1"/>
  <c r="A1588" i="5" s="1"/>
  <c r="A1589" i="5" s="1"/>
  <c r="A1590" i="5" s="1"/>
  <c r="A1591" i="5" s="1"/>
  <c r="A1592" i="5" s="1"/>
  <c r="A1593" i="5" s="1"/>
  <c r="A1594" i="5" s="1"/>
  <c r="A1595" i="5" s="1"/>
  <c r="A1596" i="5" s="1"/>
  <c r="A1597" i="5" s="1"/>
  <c r="A1598" i="5" s="1"/>
  <c r="A1599" i="5" s="1"/>
  <c r="A1600" i="5" s="1"/>
  <c r="A1601" i="5" s="1"/>
  <c r="A1603" i="5"/>
  <c r="A1604" i="5" s="1"/>
  <c r="A1605" i="5" s="1"/>
  <c r="A1606" i="5" s="1"/>
  <c r="A1607" i="5" s="1"/>
  <c r="A1608" i="5" s="1"/>
  <c r="A1609" i="5" s="1"/>
  <c r="A1610" i="5" s="1"/>
  <c r="A1611" i="5" s="1"/>
  <c r="A1612" i="5" s="1"/>
  <c r="A1613" i="5" s="1"/>
  <c r="A1614" i="5" s="1"/>
  <c r="A1615" i="5" s="1"/>
  <c r="A1616" i="5" s="1"/>
  <c r="A1617" i="5" s="1"/>
  <c r="A1618" i="5" s="1"/>
  <c r="A1619" i="5" s="1"/>
  <c r="A1620" i="5" s="1"/>
  <c r="A1621" i="5" s="1"/>
  <c r="A1622" i="5" s="1"/>
  <c r="A1623" i="5" s="1"/>
  <c r="A1624" i="5" s="1"/>
  <c r="A1625" i="5" s="1"/>
  <c r="A1626" i="5" s="1"/>
  <c r="A1627" i="5" s="1"/>
  <c r="A1628" i="5" s="1"/>
  <c r="A1629" i="5" s="1"/>
  <c r="A1630" i="5" s="1"/>
  <c r="A1631" i="5" s="1"/>
  <c r="A1632" i="5" s="1"/>
  <c r="A1633" i="5" s="1"/>
  <c r="A1634" i="5" s="1"/>
  <c r="A1635" i="5" s="1"/>
  <c r="A1637" i="5"/>
  <c r="A1638" i="5" s="1"/>
  <c r="A1639" i="5" s="1"/>
  <c r="A1640" i="5" s="1"/>
  <c r="A1641" i="5" s="1"/>
  <c r="A1642" i="5" s="1"/>
  <c r="A1643" i="5" s="1"/>
  <c r="A1644" i="5" s="1"/>
  <c r="A1645" i="5" s="1"/>
  <c r="A1646" i="5" s="1"/>
  <c r="A1647" i="5" s="1"/>
  <c r="A1648" i="5" s="1"/>
  <c r="A1649" i="5" s="1"/>
  <c r="A1650" i="5" s="1"/>
  <c r="A1651" i="5" s="1"/>
  <c r="A1652" i="5" s="1"/>
  <c r="A1653" i="5" s="1"/>
  <c r="A1654" i="5" s="1"/>
  <c r="A1655" i="5" s="1"/>
  <c r="A1656" i="5" s="1"/>
  <c r="A1657" i="5" s="1"/>
  <c r="A1658" i="5" s="1"/>
  <c r="A1659" i="5" s="1"/>
  <c r="A1660" i="5" s="1"/>
  <c r="A1661" i="5" s="1"/>
  <c r="A1662" i="5" s="1"/>
  <c r="A1663" i="5" s="1"/>
  <c r="A1664" i="5" s="1"/>
  <c r="A1665" i="5" s="1"/>
  <c r="A1666" i="5" s="1"/>
  <c r="A1667" i="5" s="1"/>
  <c r="A1668" i="5" s="1"/>
  <c r="A1669" i="5" s="1"/>
  <c r="A1671" i="5"/>
  <c r="A1672" i="5" s="1"/>
  <c r="A1673" i="5" s="1"/>
  <c r="A1674" i="5" s="1"/>
  <c r="A1675" i="5" s="1"/>
  <c r="A1676" i="5" s="1"/>
  <c r="A1677" i="5" s="1"/>
  <c r="A1678" i="5" s="1"/>
  <c r="A1679" i="5" s="1"/>
  <c r="A1680" i="5" s="1"/>
  <c r="A1681" i="5" s="1"/>
  <c r="A1682" i="5" s="1"/>
  <c r="A1683" i="5" s="1"/>
  <c r="A1684" i="5" s="1"/>
  <c r="A1685" i="5" s="1"/>
  <c r="A1686" i="5" s="1"/>
  <c r="A1687" i="5" s="1"/>
  <c r="A1688" i="5" s="1"/>
  <c r="A1689" i="5" s="1"/>
  <c r="A1690" i="5" s="1"/>
  <c r="A1691" i="5" s="1"/>
  <c r="A1692" i="5" s="1"/>
  <c r="A1693" i="5" s="1"/>
  <c r="A1694" i="5" s="1"/>
  <c r="A1695" i="5" s="1"/>
  <c r="A1696" i="5" s="1"/>
  <c r="A1697" i="5" s="1"/>
  <c r="A1698" i="5" s="1"/>
  <c r="A1699" i="5" s="1"/>
  <c r="A1700" i="5" s="1"/>
  <c r="A1701" i="5" s="1"/>
  <c r="A1702" i="5" s="1"/>
  <c r="A1703" i="5" s="1"/>
  <c r="A1705" i="5"/>
  <c r="A1706" i="5" s="1"/>
  <c r="A1707" i="5" s="1"/>
  <c r="A1708" i="5" s="1"/>
  <c r="A1709" i="5" s="1"/>
  <c r="A1710" i="5" s="1"/>
  <c r="A1711" i="5" s="1"/>
  <c r="A1712" i="5" s="1"/>
  <c r="A1713" i="5" s="1"/>
  <c r="A1714" i="5" s="1"/>
  <c r="A1715" i="5" s="1"/>
  <c r="A1716" i="5" s="1"/>
  <c r="A1717" i="5" s="1"/>
  <c r="A1718" i="5" s="1"/>
  <c r="A1719" i="5" s="1"/>
  <c r="A1720" i="5" s="1"/>
  <c r="A1721" i="5" s="1"/>
  <c r="A1722" i="5" s="1"/>
  <c r="A1723" i="5" s="1"/>
  <c r="A1724" i="5" s="1"/>
  <c r="A1725" i="5" s="1"/>
  <c r="A1726" i="5" s="1"/>
  <c r="A1727" i="5" s="1"/>
  <c r="A1728" i="5" s="1"/>
  <c r="A1729" i="5" s="1"/>
  <c r="A1730" i="5" s="1"/>
  <c r="A1731" i="5" s="1"/>
  <c r="A1732" i="5" s="1"/>
  <c r="A1733" i="5" s="1"/>
  <c r="A1734" i="5" s="1"/>
  <c r="A1735" i="5" s="1"/>
  <c r="A1736" i="5" s="1"/>
  <c r="A1737" i="5" s="1"/>
  <c r="A1739" i="5"/>
  <c r="A1740" i="5" s="1"/>
  <c r="A1741" i="5" s="1"/>
  <c r="A1742" i="5" s="1"/>
  <c r="A1743" i="5" s="1"/>
  <c r="A1744" i="5" s="1"/>
  <c r="A1745" i="5" s="1"/>
  <c r="A1746" i="5" s="1"/>
  <c r="A1747" i="5" s="1"/>
  <c r="A1748" i="5" s="1"/>
  <c r="A1749" i="5" s="1"/>
  <c r="A1750" i="5" s="1"/>
  <c r="A1751" i="5" s="1"/>
  <c r="A1752" i="5" s="1"/>
  <c r="A1753" i="5" s="1"/>
  <c r="A1754" i="5" s="1"/>
  <c r="A1755" i="5" s="1"/>
  <c r="A1756" i="5" s="1"/>
  <c r="A1757" i="5" s="1"/>
  <c r="A1758" i="5" s="1"/>
  <c r="A1759" i="5" s="1"/>
  <c r="A1760" i="5" s="1"/>
  <c r="A1761" i="5" s="1"/>
  <c r="A1762" i="5" s="1"/>
  <c r="A1763" i="5" s="1"/>
  <c r="A1764" i="5" s="1"/>
  <c r="A1765" i="5" s="1"/>
  <c r="A1766" i="5" s="1"/>
  <c r="A1767" i="5" s="1"/>
  <c r="A1768" i="5" s="1"/>
  <c r="A1769" i="5" s="1"/>
  <c r="A1770" i="5" s="1"/>
  <c r="A1771" i="5" s="1"/>
  <c r="A447" i="5"/>
  <c r="A448" i="5" s="1"/>
  <c r="A449" i="5" s="1"/>
  <c r="A450" i="5" s="1"/>
  <c r="A451" i="5" s="1"/>
  <c r="A452" i="5" s="1"/>
  <c r="A453" i="5" s="1"/>
  <c r="A454" i="5" s="1"/>
  <c r="A455" i="5" s="1"/>
  <c r="A456" i="5" s="1"/>
  <c r="A457" i="5" s="1"/>
  <c r="A458" i="5" s="1"/>
  <c r="A459" i="5" s="1"/>
  <c r="A460" i="5" s="1"/>
  <c r="A461" i="5" s="1"/>
  <c r="A462" i="5" s="1"/>
  <c r="A463" i="5" s="1"/>
  <c r="A464" i="5" s="1"/>
  <c r="A465" i="5" s="1"/>
  <c r="A466" i="5" s="1"/>
  <c r="A467" i="5" s="1"/>
  <c r="A468" i="5" s="1"/>
  <c r="A469" i="5" s="1"/>
  <c r="A470" i="5" s="1"/>
  <c r="A471" i="5" s="1"/>
  <c r="A472" i="5" s="1"/>
  <c r="A473" i="5" s="1"/>
  <c r="A474" i="5" s="1"/>
  <c r="A475" i="5" s="1"/>
  <c r="A476" i="5" s="1"/>
  <c r="A477" i="5" s="1"/>
  <c r="A478" i="5" s="1"/>
  <c r="A479" i="5" s="1"/>
  <c r="A413" i="5"/>
  <c r="A414" i="5" s="1"/>
  <c r="A415" i="5" s="1"/>
  <c r="A416" i="5" s="1"/>
  <c r="A417" i="5" s="1"/>
  <c r="A418" i="5" s="1"/>
  <c r="A419" i="5" s="1"/>
  <c r="A420" i="5" s="1"/>
  <c r="A421" i="5" s="1"/>
  <c r="A422" i="5" s="1"/>
  <c r="A423" i="5" s="1"/>
  <c r="A424" i="5" s="1"/>
  <c r="A425" i="5" s="1"/>
  <c r="A426" i="5" s="1"/>
  <c r="A427" i="5" s="1"/>
  <c r="A428" i="5" s="1"/>
  <c r="A429" i="5" s="1"/>
  <c r="A430" i="5" s="1"/>
  <c r="A431" i="5" s="1"/>
  <c r="A432" i="5" s="1"/>
  <c r="A433" i="5" s="1"/>
  <c r="A434" i="5" s="1"/>
  <c r="A435" i="5" s="1"/>
  <c r="A436" i="5" s="1"/>
  <c r="A437" i="5" s="1"/>
  <c r="A438" i="5" s="1"/>
  <c r="A439" i="5" s="1"/>
  <c r="A440" i="5" s="1"/>
  <c r="A441" i="5" s="1"/>
  <c r="A442" i="5" s="1"/>
  <c r="A443" i="5" s="1"/>
  <c r="A444" i="5" s="1"/>
  <c r="A445" i="5" s="1"/>
  <c r="P1767" i="5"/>
  <c r="M1767" i="5"/>
  <c r="J1767" i="5"/>
  <c r="G1767" i="5"/>
  <c r="D1767" i="5"/>
  <c r="Q1766" i="5"/>
  <c r="N1766" i="5"/>
  <c r="K1766" i="5"/>
  <c r="H1766" i="5"/>
  <c r="E1766" i="5"/>
  <c r="Q1765" i="5"/>
  <c r="N1765" i="5"/>
  <c r="K1765" i="5"/>
  <c r="H1765" i="5"/>
  <c r="E1765" i="5"/>
  <c r="Q1764" i="5"/>
  <c r="N1764" i="5"/>
  <c r="K1764" i="5"/>
  <c r="H1764" i="5"/>
  <c r="E1764" i="5"/>
  <c r="Q1763" i="5"/>
  <c r="N1763" i="5"/>
  <c r="K1763" i="5"/>
  <c r="H1763" i="5"/>
  <c r="E1763" i="5"/>
  <c r="Q1762" i="5"/>
  <c r="N1762" i="5"/>
  <c r="K1762" i="5"/>
  <c r="H1762" i="5"/>
  <c r="E1762" i="5"/>
  <c r="Q1761" i="5"/>
  <c r="N1761" i="5"/>
  <c r="K1761" i="5"/>
  <c r="H1761" i="5"/>
  <c r="E1761" i="5"/>
  <c r="Q1760" i="5"/>
  <c r="N1760" i="5"/>
  <c r="K1760" i="5"/>
  <c r="H1760" i="5"/>
  <c r="E1760" i="5"/>
  <c r="P1759" i="5"/>
  <c r="M1759" i="5"/>
  <c r="J1759" i="5"/>
  <c r="D1759" i="5"/>
  <c r="Q1758" i="5"/>
  <c r="N1758" i="5"/>
  <c r="K1758" i="5"/>
  <c r="H1758" i="5"/>
  <c r="E1758" i="5"/>
  <c r="Q1757" i="5"/>
  <c r="N1757" i="5"/>
  <c r="K1757" i="5"/>
  <c r="H1757" i="5"/>
  <c r="E1757" i="5"/>
  <c r="Q1756" i="5"/>
  <c r="N1756" i="5"/>
  <c r="K1756" i="5"/>
  <c r="H1756" i="5"/>
  <c r="E1756" i="5"/>
  <c r="Q1755" i="5"/>
  <c r="N1755" i="5"/>
  <c r="K1755" i="5"/>
  <c r="H1755" i="5"/>
  <c r="E1755" i="5"/>
  <c r="Q1754" i="5"/>
  <c r="N1754" i="5"/>
  <c r="K1754" i="5"/>
  <c r="H1754" i="5"/>
  <c r="E1754" i="5"/>
  <c r="Q1753" i="5"/>
  <c r="N1753" i="5"/>
  <c r="K1753" i="5"/>
  <c r="H1753" i="5"/>
  <c r="E1753" i="5"/>
  <c r="Q1752" i="5"/>
  <c r="N1752" i="5"/>
  <c r="K1752" i="5"/>
  <c r="H1752" i="5"/>
  <c r="E1752" i="5"/>
  <c r="P1751" i="5"/>
  <c r="M1751" i="5"/>
  <c r="J1751" i="5"/>
  <c r="G1751" i="5"/>
  <c r="D1751" i="5"/>
  <c r="Q1750" i="5"/>
  <c r="N1750" i="5"/>
  <c r="K1750" i="5"/>
  <c r="H1750" i="5"/>
  <c r="E1750" i="5"/>
  <c r="Q1749" i="5"/>
  <c r="N1749" i="5"/>
  <c r="K1749" i="5"/>
  <c r="H1749" i="5"/>
  <c r="E1749" i="5"/>
  <c r="Q1748" i="5"/>
  <c r="N1748" i="5"/>
  <c r="K1748" i="5"/>
  <c r="H1748" i="5"/>
  <c r="E1748" i="5"/>
  <c r="Q1747" i="5"/>
  <c r="N1747" i="5"/>
  <c r="K1747" i="5"/>
  <c r="H1747" i="5"/>
  <c r="E1747" i="5"/>
  <c r="Q1746" i="5"/>
  <c r="N1746" i="5"/>
  <c r="K1746" i="5"/>
  <c r="H1746" i="5"/>
  <c r="E1746" i="5"/>
  <c r="Q1745" i="5"/>
  <c r="N1745" i="5"/>
  <c r="K1745" i="5"/>
  <c r="H1745" i="5"/>
  <c r="E1745" i="5"/>
  <c r="Q1744" i="5"/>
  <c r="N1744" i="5"/>
  <c r="K1744" i="5"/>
  <c r="H1744" i="5"/>
  <c r="E1744" i="5"/>
  <c r="R1742" i="5"/>
  <c r="O1742" i="5"/>
  <c r="L1742" i="5"/>
  <c r="I1742" i="5"/>
  <c r="F1742" i="5"/>
  <c r="P1733" i="5"/>
  <c r="M1733" i="5"/>
  <c r="J1733" i="5"/>
  <c r="G1733" i="5"/>
  <c r="D1733" i="5"/>
  <c r="Q1732" i="5"/>
  <c r="N1732" i="5"/>
  <c r="K1732" i="5"/>
  <c r="H1732" i="5"/>
  <c r="E1732" i="5"/>
  <c r="Q1731" i="5"/>
  <c r="N1731" i="5"/>
  <c r="K1731" i="5"/>
  <c r="H1731" i="5"/>
  <c r="E1731" i="5"/>
  <c r="Q1730" i="5"/>
  <c r="N1730" i="5"/>
  <c r="K1730" i="5"/>
  <c r="H1730" i="5"/>
  <c r="E1730" i="5"/>
  <c r="Q1729" i="5"/>
  <c r="N1729" i="5"/>
  <c r="K1729" i="5"/>
  <c r="H1729" i="5"/>
  <c r="E1729" i="5"/>
  <c r="Q1728" i="5"/>
  <c r="N1728" i="5"/>
  <c r="K1728" i="5"/>
  <c r="H1728" i="5"/>
  <c r="E1728" i="5"/>
  <c r="Q1727" i="5"/>
  <c r="N1727" i="5"/>
  <c r="K1727" i="5"/>
  <c r="H1727" i="5"/>
  <c r="E1727" i="5"/>
  <c r="Q1726" i="5"/>
  <c r="N1726" i="5"/>
  <c r="K1726" i="5"/>
  <c r="H1726" i="5"/>
  <c r="E1726" i="5"/>
  <c r="P1725" i="5"/>
  <c r="M1725" i="5"/>
  <c r="J1725" i="5"/>
  <c r="D1725" i="5"/>
  <c r="Q1724" i="5"/>
  <c r="N1724" i="5"/>
  <c r="K1724" i="5"/>
  <c r="H1724" i="5"/>
  <c r="E1724" i="5"/>
  <c r="Q1723" i="5"/>
  <c r="N1723" i="5"/>
  <c r="K1723" i="5"/>
  <c r="H1723" i="5"/>
  <c r="E1723" i="5"/>
  <c r="Q1722" i="5"/>
  <c r="N1722" i="5"/>
  <c r="K1722" i="5"/>
  <c r="H1722" i="5"/>
  <c r="E1722" i="5"/>
  <c r="Q1721" i="5"/>
  <c r="N1721" i="5"/>
  <c r="K1721" i="5"/>
  <c r="H1721" i="5"/>
  <c r="E1721" i="5"/>
  <c r="Q1720" i="5"/>
  <c r="N1720" i="5"/>
  <c r="K1720" i="5"/>
  <c r="H1720" i="5"/>
  <c r="E1720" i="5"/>
  <c r="Q1719" i="5"/>
  <c r="N1719" i="5"/>
  <c r="K1719" i="5"/>
  <c r="H1719" i="5"/>
  <c r="E1719" i="5"/>
  <c r="Q1718" i="5"/>
  <c r="N1718" i="5"/>
  <c r="K1718" i="5"/>
  <c r="H1718" i="5"/>
  <c r="E1718" i="5"/>
  <c r="P1717" i="5"/>
  <c r="M1717" i="5"/>
  <c r="J1717" i="5"/>
  <c r="G1717" i="5"/>
  <c r="D1717" i="5"/>
  <c r="Q1716" i="5"/>
  <c r="N1716" i="5"/>
  <c r="K1716" i="5"/>
  <c r="H1716" i="5"/>
  <c r="E1716" i="5"/>
  <c r="Q1715" i="5"/>
  <c r="N1715" i="5"/>
  <c r="K1715" i="5"/>
  <c r="H1715" i="5"/>
  <c r="E1715" i="5"/>
  <c r="Q1714" i="5"/>
  <c r="N1714" i="5"/>
  <c r="K1714" i="5"/>
  <c r="H1714" i="5"/>
  <c r="E1714" i="5"/>
  <c r="Q1713" i="5"/>
  <c r="N1713" i="5"/>
  <c r="K1713" i="5"/>
  <c r="H1713" i="5"/>
  <c r="E1713" i="5"/>
  <c r="Q1712" i="5"/>
  <c r="N1712" i="5"/>
  <c r="K1712" i="5"/>
  <c r="H1712" i="5"/>
  <c r="E1712" i="5"/>
  <c r="Q1711" i="5"/>
  <c r="N1711" i="5"/>
  <c r="K1711" i="5"/>
  <c r="H1711" i="5"/>
  <c r="E1711" i="5"/>
  <c r="Q1710" i="5"/>
  <c r="N1710" i="5"/>
  <c r="K1710" i="5"/>
  <c r="H1710" i="5"/>
  <c r="E1710" i="5"/>
  <c r="R1708" i="5"/>
  <c r="O1708" i="5"/>
  <c r="L1708" i="5"/>
  <c r="I1708" i="5"/>
  <c r="F1708" i="5"/>
  <c r="P1699" i="5"/>
  <c r="M1699" i="5"/>
  <c r="J1699" i="5"/>
  <c r="G1699" i="5"/>
  <c r="D1699" i="5"/>
  <c r="Q1698" i="5"/>
  <c r="N1698" i="5"/>
  <c r="K1698" i="5"/>
  <c r="H1698" i="5"/>
  <c r="E1698" i="5"/>
  <c r="Q1697" i="5"/>
  <c r="N1697" i="5"/>
  <c r="K1697" i="5"/>
  <c r="H1697" i="5"/>
  <c r="E1697" i="5"/>
  <c r="Q1696" i="5"/>
  <c r="N1696" i="5"/>
  <c r="K1696" i="5"/>
  <c r="H1696" i="5"/>
  <c r="E1696" i="5"/>
  <c r="Q1695" i="5"/>
  <c r="N1695" i="5"/>
  <c r="K1695" i="5"/>
  <c r="H1695" i="5"/>
  <c r="E1695" i="5"/>
  <c r="Q1694" i="5"/>
  <c r="N1694" i="5"/>
  <c r="K1694" i="5"/>
  <c r="H1694" i="5"/>
  <c r="E1694" i="5"/>
  <c r="Q1693" i="5"/>
  <c r="N1693" i="5"/>
  <c r="K1693" i="5"/>
  <c r="H1693" i="5"/>
  <c r="E1693" i="5"/>
  <c r="Q1692" i="5"/>
  <c r="N1692" i="5"/>
  <c r="K1692" i="5"/>
  <c r="H1692" i="5"/>
  <c r="E1692" i="5"/>
  <c r="P1691" i="5"/>
  <c r="M1691" i="5"/>
  <c r="J1691" i="5"/>
  <c r="D1691" i="5"/>
  <c r="Q1690" i="5"/>
  <c r="N1690" i="5"/>
  <c r="K1690" i="5"/>
  <c r="H1690" i="5"/>
  <c r="E1690" i="5"/>
  <c r="Q1689" i="5"/>
  <c r="N1689" i="5"/>
  <c r="K1689" i="5"/>
  <c r="H1689" i="5"/>
  <c r="E1689" i="5"/>
  <c r="Q1688" i="5"/>
  <c r="N1688" i="5"/>
  <c r="K1688" i="5"/>
  <c r="H1688" i="5"/>
  <c r="E1688" i="5"/>
  <c r="Q1687" i="5"/>
  <c r="N1687" i="5"/>
  <c r="K1687" i="5"/>
  <c r="H1687" i="5"/>
  <c r="E1687" i="5"/>
  <c r="Q1686" i="5"/>
  <c r="N1686" i="5"/>
  <c r="K1686" i="5"/>
  <c r="H1686" i="5"/>
  <c r="E1686" i="5"/>
  <c r="Q1685" i="5"/>
  <c r="N1685" i="5"/>
  <c r="K1685" i="5"/>
  <c r="H1685" i="5"/>
  <c r="E1685" i="5"/>
  <c r="Q1684" i="5"/>
  <c r="N1684" i="5"/>
  <c r="K1684" i="5"/>
  <c r="H1684" i="5"/>
  <c r="E1684" i="5"/>
  <c r="P1683" i="5"/>
  <c r="M1683" i="5"/>
  <c r="J1683" i="5"/>
  <c r="G1683" i="5"/>
  <c r="D1683" i="5"/>
  <c r="Q1682" i="5"/>
  <c r="N1682" i="5"/>
  <c r="K1682" i="5"/>
  <c r="H1682" i="5"/>
  <c r="E1682" i="5"/>
  <c r="Q1681" i="5"/>
  <c r="N1681" i="5"/>
  <c r="K1681" i="5"/>
  <c r="H1681" i="5"/>
  <c r="E1681" i="5"/>
  <c r="Q1680" i="5"/>
  <c r="N1680" i="5"/>
  <c r="K1680" i="5"/>
  <c r="H1680" i="5"/>
  <c r="E1680" i="5"/>
  <c r="Q1679" i="5"/>
  <c r="N1679" i="5"/>
  <c r="K1679" i="5"/>
  <c r="H1679" i="5"/>
  <c r="E1679" i="5"/>
  <c r="Q1678" i="5"/>
  <c r="N1678" i="5"/>
  <c r="K1678" i="5"/>
  <c r="H1678" i="5"/>
  <c r="E1678" i="5"/>
  <c r="Q1677" i="5"/>
  <c r="N1677" i="5"/>
  <c r="K1677" i="5"/>
  <c r="H1677" i="5"/>
  <c r="E1677" i="5"/>
  <c r="Q1676" i="5"/>
  <c r="N1676" i="5"/>
  <c r="K1676" i="5"/>
  <c r="H1676" i="5"/>
  <c r="E1676" i="5"/>
  <c r="R1674" i="5"/>
  <c r="O1674" i="5"/>
  <c r="L1674" i="5"/>
  <c r="I1674" i="5"/>
  <c r="F1674" i="5"/>
  <c r="P1665" i="5"/>
  <c r="M1665" i="5"/>
  <c r="J1665" i="5"/>
  <c r="G1665" i="5"/>
  <c r="D1665" i="5"/>
  <c r="Q1664" i="5"/>
  <c r="N1664" i="5"/>
  <c r="K1664" i="5"/>
  <c r="H1664" i="5"/>
  <c r="E1664" i="5"/>
  <c r="Q1663" i="5"/>
  <c r="N1663" i="5"/>
  <c r="K1663" i="5"/>
  <c r="H1663" i="5"/>
  <c r="E1663" i="5"/>
  <c r="Q1662" i="5"/>
  <c r="N1662" i="5"/>
  <c r="K1662" i="5"/>
  <c r="H1662" i="5"/>
  <c r="E1662" i="5"/>
  <c r="Q1661" i="5"/>
  <c r="N1661" i="5"/>
  <c r="K1661" i="5"/>
  <c r="H1661" i="5"/>
  <c r="E1661" i="5"/>
  <c r="Q1660" i="5"/>
  <c r="N1660" i="5"/>
  <c r="K1660" i="5"/>
  <c r="H1660" i="5"/>
  <c r="E1660" i="5"/>
  <c r="Q1659" i="5"/>
  <c r="N1659" i="5"/>
  <c r="K1659" i="5"/>
  <c r="H1659" i="5"/>
  <c r="E1659" i="5"/>
  <c r="Q1658" i="5"/>
  <c r="N1658" i="5"/>
  <c r="K1658" i="5"/>
  <c r="H1658" i="5"/>
  <c r="E1658" i="5"/>
  <c r="P1657" i="5"/>
  <c r="M1657" i="5"/>
  <c r="J1657" i="5"/>
  <c r="D1657" i="5"/>
  <c r="Q1656" i="5"/>
  <c r="N1656" i="5"/>
  <c r="K1656" i="5"/>
  <c r="H1656" i="5"/>
  <c r="E1656" i="5"/>
  <c r="Q1655" i="5"/>
  <c r="N1655" i="5"/>
  <c r="K1655" i="5"/>
  <c r="H1655" i="5"/>
  <c r="E1655" i="5"/>
  <c r="Q1654" i="5"/>
  <c r="N1654" i="5"/>
  <c r="K1654" i="5"/>
  <c r="H1654" i="5"/>
  <c r="E1654" i="5"/>
  <c r="Q1653" i="5"/>
  <c r="N1653" i="5"/>
  <c r="K1653" i="5"/>
  <c r="H1653" i="5"/>
  <c r="E1653" i="5"/>
  <c r="Q1652" i="5"/>
  <c r="N1652" i="5"/>
  <c r="K1652" i="5"/>
  <c r="H1652" i="5"/>
  <c r="E1652" i="5"/>
  <c r="Q1651" i="5"/>
  <c r="N1651" i="5"/>
  <c r="K1651" i="5"/>
  <c r="H1651" i="5"/>
  <c r="E1651" i="5"/>
  <c r="Q1650" i="5"/>
  <c r="N1650" i="5"/>
  <c r="K1650" i="5"/>
  <c r="H1650" i="5"/>
  <c r="E1650" i="5"/>
  <c r="P1649" i="5"/>
  <c r="M1649" i="5"/>
  <c r="J1649" i="5"/>
  <c r="G1649" i="5"/>
  <c r="D1649" i="5"/>
  <c r="Q1648" i="5"/>
  <c r="N1648" i="5"/>
  <c r="K1648" i="5"/>
  <c r="H1648" i="5"/>
  <c r="E1648" i="5"/>
  <c r="Q1647" i="5"/>
  <c r="N1647" i="5"/>
  <c r="K1647" i="5"/>
  <c r="H1647" i="5"/>
  <c r="E1647" i="5"/>
  <c r="Q1646" i="5"/>
  <c r="N1646" i="5"/>
  <c r="K1646" i="5"/>
  <c r="H1646" i="5"/>
  <c r="E1646" i="5"/>
  <c r="Q1645" i="5"/>
  <c r="N1645" i="5"/>
  <c r="K1645" i="5"/>
  <c r="H1645" i="5"/>
  <c r="E1645" i="5"/>
  <c r="Q1644" i="5"/>
  <c r="N1644" i="5"/>
  <c r="K1644" i="5"/>
  <c r="H1644" i="5"/>
  <c r="E1644" i="5"/>
  <c r="Q1643" i="5"/>
  <c r="N1643" i="5"/>
  <c r="K1643" i="5"/>
  <c r="H1643" i="5"/>
  <c r="E1643" i="5"/>
  <c r="Q1642" i="5"/>
  <c r="N1642" i="5"/>
  <c r="K1642" i="5"/>
  <c r="H1642" i="5"/>
  <c r="E1642" i="5"/>
  <c r="R1640" i="5"/>
  <c r="O1640" i="5"/>
  <c r="L1640" i="5"/>
  <c r="I1640" i="5"/>
  <c r="F1640" i="5"/>
  <c r="P1631" i="5"/>
  <c r="M1631" i="5"/>
  <c r="J1631" i="5"/>
  <c r="G1631" i="5"/>
  <c r="D1631" i="5"/>
  <c r="Q1630" i="5"/>
  <c r="N1630" i="5"/>
  <c r="K1630" i="5"/>
  <c r="H1630" i="5"/>
  <c r="E1630" i="5"/>
  <c r="Q1629" i="5"/>
  <c r="N1629" i="5"/>
  <c r="K1629" i="5"/>
  <c r="H1629" i="5"/>
  <c r="E1629" i="5"/>
  <c r="Q1628" i="5"/>
  <c r="N1628" i="5"/>
  <c r="K1628" i="5"/>
  <c r="H1628" i="5"/>
  <c r="E1628" i="5"/>
  <c r="Q1627" i="5"/>
  <c r="N1627" i="5"/>
  <c r="K1627" i="5"/>
  <c r="H1627" i="5"/>
  <c r="E1627" i="5"/>
  <c r="Q1626" i="5"/>
  <c r="N1626" i="5"/>
  <c r="K1626" i="5"/>
  <c r="H1626" i="5"/>
  <c r="E1626" i="5"/>
  <c r="Q1625" i="5"/>
  <c r="N1625" i="5"/>
  <c r="K1625" i="5"/>
  <c r="H1625" i="5"/>
  <c r="E1625" i="5"/>
  <c r="Q1624" i="5"/>
  <c r="N1624" i="5"/>
  <c r="K1624" i="5"/>
  <c r="H1624" i="5"/>
  <c r="E1624" i="5"/>
  <c r="P1623" i="5"/>
  <c r="M1623" i="5"/>
  <c r="J1623" i="5"/>
  <c r="D1623" i="5"/>
  <c r="Q1622" i="5"/>
  <c r="N1622" i="5"/>
  <c r="K1622" i="5"/>
  <c r="H1622" i="5"/>
  <c r="E1622" i="5"/>
  <c r="Q1621" i="5"/>
  <c r="N1621" i="5"/>
  <c r="K1621" i="5"/>
  <c r="H1621" i="5"/>
  <c r="E1621" i="5"/>
  <c r="Q1620" i="5"/>
  <c r="N1620" i="5"/>
  <c r="K1620" i="5"/>
  <c r="H1620" i="5"/>
  <c r="E1620" i="5"/>
  <c r="Q1619" i="5"/>
  <c r="N1619" i="5"/>
  <c r="K1619" i="5"/>
  <c r="H1619" i="5"/>
  <c r="E1619" i="5"/>
  <c r="Q1618" i="5"/>
  <c r="N1618" i="5"/>
  <c r="K1618" i="5"/>
  <c r="H1618" i="5"/>
  <c r="E1618" i="5"/>
  <c r="Q1617" i="5"/>
  <c r="N1617" i="5"/>
  <c r="K1617" i="5"/>
  <c r="H1617" i="5"/>
  <c r="E1617" i="5"/>
  <c r="Q1616" i="5"/>
  <c r="N1616" i="5"/>
  <c r="K1616" i="5"/>
  <c r="H1616" i="5"/>
  <c r="E1616" i="5"/>
  <c r="P1615" i="5"/>
  <c r="M1615" i="5"/>
  <c r="J1615" i="5"/>
  <c r="G1615" i="5"/>
  <c r="D1615" i="5"/>
  <c r="Q1614" i="5"/>
  <c r="N1614" i="5"/>
  <c r="K1614" i="5"/>
  <c r="H1614" i="5"/>
  <c r="E1614" i="5"/>
  <c r="Q1613" i="5"/>
  <c r="N1613" i="5"/>
  <c r="K1613" i="5"/>
  <c r="H1613" i="5"/>
  <c r="E1613" i="5"/>
  <c r="Q1612" i="5"/>
  <c r="N1612" i="5"/>
  <c r="K1612" i="5"/>
  <c r="H1612" i="5"/>
  <c r="E1612" i="5"/>
  <c r="Q1611" i="5"/>
  <c r="N1611" i="5"/>
  <c r="K1611" i="5"/>
  <c r="H1611" i="5"/>
  <c r="E1611" i="5"/>
  <c r="Q1610" i="5"/>
  <c r="N1610" i="5"/>
  <c r="K1610" i="5"/>
  <c r="H1610" i="5"/>
  <c r="E1610" i="5"/>
  <c r="Q1609" i="5"/>
  <c r="N1609" i="5"/>
  <c r="K1609" i="5"/>
  <c r="H1609" i="5"/>
  <c r="E1609" i="5"/>
  <c r="Q1608" i="5"/>
  <c r="N1608" i="5"/>
  <c r="K1608" i="5"/>
  <c r="H1608" i="5"/>
  <c r="E1608" i="5"/>
  <c r="R1606" i="5"/>
  <c r="O1606" i="5"/>
  <c r="L1606" i="5"/>
  <c r="I1606" i="5"/>
  <c r="F1606" i="5"/>
  <c r="P1597" i="5"/>
  <c r="M1597" i="5"/>
  <c r="J1597" i="5"/>
  <c r="G1597" i="5"/>
  <c r="D1597" i="5"/>
  <c r="Q1596" i="5"/>
  <c r="N1596" i="5"/>
  <c r="K1596" i="5"/>
  <c r="H1596" i="5"/>
  <c r="E1596" i="5"/>
  <c r="Q1595" i="5"/>
  <c r="N1595" i="5"/>
  <c r="K1595" i="5"/>
  <c r="H1595" i="5"/>
  <c r="E1595" i="5"/>
  <c r="Q1594" i="5"/>
  <c r="N1594" i="5"/>
  <c r="K1594" i="5"/>
  <c r="H1594" i="5"/>
  <c r="E1594" i="5"/>
  <c r="Q1593" i="5"/>
  <c r="N1593" i="5"/>
  <c r="K1593" i="5"/>
  <c r="H1593" i="5"/>
  <c r="E1593" i="5"/>
  <c r="Q1592" i="5"/>
  <c r="N1592" i="5"/>
  <c r="K1592" i="5"/>
  <c r="H1592" i="5"/>
  <c r="E1592" i="5"/>
  <c r="Q1591" i="5"/>
  <c r="N1591" i="5"/>
  <c r="K1591" i="5"/>
  <c r="H1591" i="5"/>
  <c r="E1591" i="5"/>
  <c r="Q1590" i="5"/>
  <c r="N1590" i="5"/>
  <c r="K1590" i="5"/>
  <c r="H1590" i="5"/>
  <c r="E1590" i="5"/>
  <c r="P1589" i="5"/>
  <c r="M1589" i="5"/>
  <c r="J1589" i="5"/>
  <c r="D1589" i="5"/>
  <c r="Q1588" i="5"/>
  <c r="N1588" i="5"/>
  <c r="K1588" i="5"/>
  <c r="H1588" i="5"/>
  <c r="E1588" i="5"/>
  <c r="Q1587" i="5"/>
  <c r="N1587" i="5"/>
  <c r="K1587" i="5"/>
  <c r="H1587" i="5"/>
  <c r="E1587" i="5"/>
  <c r="Q1586" i="5"/>
  <c r="N1586" i="5"/>
  <c r="K1586" i="5"/>
  <c r="H1586" i="5"/>
  <c r="E1586" i="5"/>
  <c r="Q1585" i="5"/>
  <c r="N1585" i="5"/>
  <c r="K1585" i="5"/>
  <c r="H1585" i="5"/>
  <c r="E1585" i="5"/>
  <c r="Q1584" i="5"/>
  <c r="N1584" i="5"/>
  <c r="K1584" i="5"/>
  <c r="H1584" i="5"/>
  <c r="E1584" i="5"/>
  <c r="Q1583" i="5"/>
  <c r="N1583" i="5"/>
  <c r="K1583" i="5"/>
  <c r="H1583" i="5"/>
  <c r="E1583" i="5"/>
  <c r="Q1582" i="5"/>
  <c r="N1582" i="5"/>
  <c r="K1582" i="5"/>
  <c r="H1582" i="5"/>
  <c r="E1582" i="5"/>
  <c r="P1581" i="5"/>
  <c r="M1581" i="5"/>
  <c r="J1581" i="5"/>
  <c r="G1581" i="5"/>
  <c r="D1581" i="5"/>
  <c r="Q1580" i="5"/>
  <c r="N1580" i="5"/>
  <c r="K1580" i="5"/>
  <c r="H1580" i="5"/>
  <c r="E1580" i="5"/>
  <c r="Q1579" i="5"/>
  <c r="N1579" i="5"/>
  <c r="K1579" i="5"/>
  <c r="H1579" i="5"/>
  <c r="E1579" i="5"/>
  <c r="Q1578" i="5"/>
  <c r="N1578" i="5"/>
  <c r="K1578" i="5"/>
  <c r="H1578" i="5"/>
  <c r="E1578" i="5"/>
  <c r="Q1577" i="5"/>
  <c r="N1577" i="5"/>
  <c r="K1577" i="5"/>
  <c r="H1577" i="5"/>
  <c r="E1577" i="5"/>
  <c r="Q1576" i="5"/>
  <c r="N1576" i="5"/>
  <c r="K1576" i="5"/>
  <c r="H1576" i="5"/>
  <c r="E1576" i="5"/>
  <c r="Q1575" i="5"/>
  <c r="N1575" i="5"/>
  <c r="K1575" i="5"/>
  <c r="H1575" i="5"/>
  <c r="E1575" i="5"/>
  <c r="Q1574" i="5"/>
  <c r="N1574" i="5"/>
  <c r="K1574" i="5"/>
  <c r="H1574" i="5"/>
  <c r="E1574" i="5"/>
  <c r="R1572" i="5"/>
  <c r="O1572" i="5"/>
  <c r="L1572" i="5"/>
  <c r="I1572" i="5"/>
  <c r="F1572" i="5"/>
  <c r="P1563" i="5"/>
  <c r="M1563" i="5"/>
  <c r="J1563" i="5"/>
  <c r="G1563" i="5"/>
  <c r="D1563" i="5"/>
  <c r="Q1562" i="5"/>
  <c r="N1562" i="5"/>
  <c r="K1562" i="5"/>
  <c r="H1562" i="5"/>
  <c r="E1562" i="5"/>
  <c r="Q1561" i="5"/>
  <c r="N1561" i="5"/>
  <c r="K1561" i="5"/>
  <c r="H1561" i="5"/>
  <c r="E1561" i="5"/>
  <c r="Q1560" i="5"/>
  <c r="N1560" i="5"/>
  <c r="K1560" i="5"/>
  <c r="H1560" i="5"/>
  <c r="E1560" i="5"/>
  <c r="Q1559" i="5"/>
  <c r="N1559" i="5"/>
  <c r="K1559" i="5"/>
  <c r="H1559" i="5"/>
  <c r="E1559" i="5"/>
  <c r="Q1558" i="5"/>
  <c r="N1558" i="5"/>
  <c r="K1558" i="5"/>
  <c r="H1558" i="5"/>
  <c r="E1558" i="5"/>
  <c r="Q1557" i="5"/>
  <c r="N1557" i="5"/>
  <c r="K1557" i="5"/>
  <c r="H1557" i="5"/>
  <c r="E1557" i="5"/>
  <c r="Q1556" i="5"/>
  <c r="N1556" i="5"/>
  <c r="K1556" i="5"/>
  <c r="H1556" i="5"/>
  <c r="E1556" i="5"/>
  <c r="P1555" i="5"/>
  <c r="M1555" i="5"/>
  <c r="J1555" i="5"/>
  <c r="D1555" i="5"/>
  <c r="Q1554" i="5"/>
  <c r="N1554" i="5"/>
  <c r="K1554" i="5"/>
  <c r="H1554" i="5"/>
  <c r="E1554" i="5"/>
  <c r="Q1553" i="5"/>
  <c r="N1553" i="5"/>
  <c r="K1553" i="5"/>
  <c r="H1553" i="5"/>
  <c r="E1553" i="5"/>
  <c r="Q1552" i="5"/>
  <c r="N1552" i="5"/>
  <c r="K1552" i="5"/>
  <c r="H1552" i="5"/>
  <c r="E1552" i="5"/>
  <c r="Q1551" i="5"/>
  <c r="N1551" i="5"/>
  <c r="K1551" i="5"/>
  <c r="H1551" i="5"/>
  <c r="E1551" i="5"/>
  <c r="Q1550" i="5"/>
  <c r="N1550" i="5"/>
  <c r="K1550" i="5"/>
  <c r="H1550" i="5"/>
  <c r="E1550" i="5"/>
  <c r="Q1549" i="5"/>
  <c r="N1549" i="5"/>
  <c r="K1549" i="5"/>
  <c r="H1549" i="5"/>
  <c r="E1549" i="5"/>
  <c r="Q1548" i="5"/>
  <c r="N1548" i="5"/>
  <c r="K1548" i="5"/>
  <c r="H1548" i="5"/>
  <c r="E1548" i="5"/>
  <c r="P1547" i="5"/>
  <c r="M1547" i="5"/>
  <c r="J1547" i="5"/>
  <c r="G1547" i="5"/>
  <c r="D1547" i="5"/>
  <c r="Q1546" i="5"/>
  <c r="N1546" i="5"/>
  <c r="K1546" i="5"/>
  <c r="H1546" i="5"/>
  <c r="E1546" i="5"/>
  <c r="Q1545" i="5"/>
  <c r="N1545" i="5"/>
  <c r="K1545" i="5"/>
  <c r="H1545" i="5"/>
  <c r="E1545" i="5"/>
  <c r="Q1544" i="5"/>
  <c r="N1544" i="5"/>
  <c r="K1544" i="5"/>
  <c r="H1544" i="5"/>
  <c r="E1544" i="5"/>
  <c r="Q1543" i="5"/>
  <c r="N1543" i="5"/>
  <c r="K1543" i="5"/>
  <c r="H1543" i="5"/>
  <c r="E1543" i="5"/>
  <c r="Q1542" i="5"/>
  <c r="N1542" i="5"/>
  <c r="K1542" i="5"/>
  <c r="H1542" i="5"/>
  <c r="E1542" i="5"/>
  <c r="Q1541" i="5"/>
  <c r="N1541" i="5"/>
  <c r="K1541" i="5"/>
  <c r="H1541" i="5"/>
  <c r="E1541" i="5"/>
  <c r="Q1540" i="5"/>
  <c r="N1540" i="5"/>
  <c r="K1540" i="5"/>
  <c r="H1540" i="5"/>
  <c r="E1540" i="5"/>
  <c r="R1538" i="5"/>
  <c r="O1538" i="5"/>
  <c r="L1538" i="5"/>
  <c r="I1538" i="5"/>
  <c r="F1538" i="5"/>
  <c r="P1529" i="5"/>
  <c r="M1529" i="5"/>
  <c r="J1529" i="5"/>
  <c r="G1529" i="5"/>
  <c r="D1529" i="5"/>
  <c r="Q1528" i="5"/>
  <c r="N1528" i="5"/>
  <c r="K1528" i="5"/>
  <c r="H1528" i="5"/>
  <c r="E1528" i="5"/>
  <c r="Q1527" i="5"/>
  <c r="N1527" i="5"/>
  <c r="K1527" i="5"/>
  <c r="H1527" i="5"/>
  <c r="E1527" i="5"/>
  <c r="Q1526" i="5"/>
  <c r="N1526" i="5"/>
  <c r="K1526" i="5"/>
  <c r="H1526" i="5"/>
  <c r="E1526" i="5"/>
  <c r="Q1525" i="5"/>
  <c r="N1525" i="5"/>
  <c r="K1525" i="5"/>
  <c r="H1525" i="5"/>
  <c r="E1525" i="5"/>
  <c r="Q1524" i="5"/>
  <c r="N1524" i="5"/>
  <c r="K1524" i="5"/>
  <c r="H1524" i="5"/>
  <c r="E1524" i="5"/>
  <c r="Q1523" i="5"/>
  <c r="N1523" i="5"/>
  <c r="K1523" i="5"/>
  <c r="H1523" i="5"/>
  <c r="E1523" i="5"/>
  <c r="Q1522" i="5"/>
  <c r="N1522" i="5"/>
  <c r="K1522" i="5"/>
  <c r="H1522" i="5"/>
  <c r="E1522" i="5"/>
  <c r="P1521" i="5"/>
  <c r="M1521" i="5"/>
  <c r="J1521" i="5"/>
  <c r="D1521" i="5"/>
  <c r="Q1520" i="5"/>
  <c r="N1520" i="5"/>
  <c r="K1520" i="5"/>
  <c r="H1520" i="5"/>
  <c r="E1520" i="5"/>
  <c r="Q1519" i="5"/>
  <c r="N1519" i="5"/>
  <c r="K1519" i="5"/>
  <c r="H1519" i="5"/>
  <c r="E1519" i="5"/>
  <c r="Q1518" i="5"/>
  <c r="N1518" i="5"/>
  <c r="K1518" i="5"/>
  <c r="H1518" i="5"/>
  <c r="E1518" i="5"/>
  <c r="Q1517" i="5"/>
  <c r="N1517" i="5"/>
  <c r="K1517" i="5"/>
  <c r="H1517" i="5"/>
  <c r="E1517" i="5"/>
  <c r="Q1516" i="5"/>
  <c r="N1516" i="5"/>
  <c r="K1516" i="5"/>
  <c r="H1516" i="5"/>
  <c r="E1516" i="5"/>
  <c r="Q1515" i="5"/>
  <c r="N1515" i="5"/>
  <c r="K1515" i="5"/>
  <c r="H1515" i="5"/>
  <c r="E1515" i="5"/>
  <c r="Q1514" i="5"/>
  <c r="N1514" i="5"/>
  <c r="K1514" i="5"/>
  <c r="H1514" i="5"/>
  <c r="E1514" i="5"/>
  <c r="P1513" i="5"/>
  <c r="M1513" i="5"/>
  <c r="J1513" i="5"/>
  <c r="G1513" i="5"/>
  <c r="D1513" i="5"/>
  <c r="Q1512" i="5"/>
  <c r="N1512" i="5"/>
  <c r="K1512" i="5"/>
  <c r="H1512" i="5"/>
  <c r="E1512" i="5"/>
  <c r="Q1511" i="5"/>
  <c r="N1511" i="5"/>
  <c r="K1511" i="5"/>
  <c r="H1511" i="5"/>
  <c r="E1511" i="5"/>
  <c r="Q1510" i="5"/>
  <c r="N1510" i="5"/>
  <c r="K1510" i="5"/>
  <c r="H1510" i="5"/>
  <c r="E1510" i="5"/>
  <c r="Q1509" i="5"/>
  <c r="N1509" i="5"/>
  <c r="K1509" i="5"/>
  <c r="H1509" i="5"/>
  <c r="E1509" i="5"/>
  <c r="Q1508" i="5"/>
  <c r="N1508" i="5"/>
  <c r="K1508" i="5"/>
  <c r="H1508" i="5"/>
  <c r="E1508" i="5"/>
  <c r="Q1507" i="5"/>
  <c r="N1507" i="5"/>
  <c r="K1507" i="5"/>
  <c r="H1507" i="5"/>
  <c r="E1507" i="5"/>
  <c r="Q1506" i="5"/>
  <c r="N1506" i="5"/>
  <c r="K1506" i="5"/>
  <c r="H1506" i="5"/>
  <c r="E1506" i="5"/>
  <c r="R1504" i="5"/>
  <c r="O1504" i="5"/>
  <c r="L1504" i="5"/>
  <c r="I1504" i="5"/>
  <c r="F1504" i="5"/>
  <c r="P1495" i="5"/>
  <c r="M1495" i="5"/>
  <c r="J1495" i="5"/>
  <c r="G1495" i="5"/>
  <c r="D1495" i="5"/>
  <c r="Q1494" i="5"/>
  <c r="N1494" i="5"/>
  <c r="K1494" i="5"/>
  <c r="H1494" i="5"/>
  <c r="E1494" i="5"/>
  <c r="Q1493" i="5"/>
  <c r="N1493" i="5"/>
  <c r="K1493" i="5"/>
  <c r="H1493" i="5"/>
  <c r="E1493" i="5"/>
  <c r="Q1492" i="5"/>
  <c r="N1492" i="5"/>
  <c r="K1492" i="5"/>
  <c r="H1492" i="5"/>
  <c r="E1492" i="5"/>
  <c r="Q1491" i="5"/>
  <c r="N1491" i="5"/>
  <c r="K1491" i="5"/>
  <c r="H1491" i="5"/>
  <c r="E1491" i="5"/>
  <c r="Q1490" i="5"/>
  <c r="N1490" i="5"/>
  <c r="K1490" i="5"/>
  <c r="H1490" i="5"/>
  <c r="E1490" i="5"/>
  <c r="Q1489" i="5"/>
  <c r="N1489" i="5"/>
  <c r="K1489" i="5"/>
  <c r="H1489" i="5"/>
  <c r="E1489" i="5"/>
  <c r="Q1488" i="5"/>
  <c r="N1488" i="5"/>
  <c r="K1488" i="5"/>
  <c r="H1488" i="5"/>
  <c r="E1488" i="5"/>
  <c r="P1487" i="5"/>
  <c r="M1487" i="5"/>
  <c r="J1487" i="5"/>
  <c r="D1487" i="5"/>
  <c r="Q1486" i="5"/>
  <c r="N1486" i="5"/>
  <c r="K1486" i="5"/>
  <c r="H1486" i="5"/>
  <c r="E1486" i="5"/>
  <c r="Q1485" i="5"/>
  <c r="N1485" i="5"/>
  <c r="K1485" i="5"/>
  <c r="H1485" i="5"/>
  <c r="E1485" i="5"/>
  <c r="Q1484" i="5"/>
  <c r="N1484" i="5"/>
  <c r="K1484" i="5"/>
  <c r="H1484" i="5"/>
  <c r="E1484" i="5"/>
  <c r="Q1483" i="5"/>
  <c r="N1483" i="5"/>
  <c r="K1483" i="5"/>
  <c r="H1483" i="5"/>
  <c r="E1483" i="5"/>
  <c r="Q1482" i="5"/>
  <c r="N1482" i="5"/>
  <c r="K1482" i="5"/>
  <c r="H1482" i="5"/>
  <c r="E1482" i="5"/>
  <c r="Q1481" i="5"/>
  <c r="N1481" i="5"/>
  <c r="K1481" i="5"/>
  <c r="H1481" i="5"/>
  <c r="E1481" i="5"/>
  <c r="Q1480" i="5"/>
  <c r="N1480" i="5"/>
  <c r="K1480" i="5"/>
  <c r="H1480" i="5"/>
  <c r="E1480" i="5"/>
  <c r="P1479" i="5"/>
  <c r="M1479" i="5"/>
  <c r="J1479" i="5"/>
  <c r="G1479" i="5"/>
  <c r="D1479" i="5"/>
  <c r="Q1478" i="5"/>
  <c r="N1478" i="5"/>
  <c r="K1478" i="5"/>
  <c r="H1478" i="5"/>
  <c r="E1478" i="5"/>
  <c r="Q1477" i="5"/>
  <c r="N1477" i="5"/>
  <c r="K1477" i="5"/>
  <c r="H1477" i="5"/>
  <c r="E1477" i="5"/>
  <c r="Q1476" i="5"/>
  <c r="N1476" i="5"/>
  <c r="K1476" i="5"/>
  <c r="H1476" i="5"/>
  <c r="E1476" i="5"/>
  <c r="Q1475" i="5"/>
  <c r="N1475" i="5"/>
  <c r="K1475" i="5"/>
  <c r="H1475" i="5"/>
  <c r="E1475" i="5"/>
  <c r="Q1474" i="5"/>
  <c r="N1474" i="5"/>
  <c r="K1474" i="5"/>
  <c r="H1474" i="5"/>
  <c r="E1474" i="5"/>
  <c r="Q1473" i="5"/>
  <c r="N1473" i="5"/>
  <c r="K1473" i="5"/>
  <c r="H1473" i="5"/>
  <c r="E1473" i="5"/>
  <c r="Q1472" i="5"/>
  <c r="N1472" i="5"/>
  <c r="K1472" i="5"/>
  <c r="H1472" i="5"/>
  <c r="E1472" i="5"/>
  <c r="R1470" i="5"/>
  <c r="O1470" i="5"/>
  <c r="L1470" i="5"/>
  <c r="I1470" i="5"/>
  <c r="F1470" i="5"/>
  <c r="P1461" i="5"/>
  <c r="M1461" i="5"/>
  <c r="J1461" i="5"/>
  <c r="G1461" i="5"/>
  <c r="D1461" i="5"/>
  <c r="Q1460" i="5"/>
  <c r="N1460" i="5"/>
  <c r="K1460" i="5"/>
  <c r="H1460" i="5"/>
  <c r="E1460" i="5"/>
  <c r="Q1459" i="5"/>
  <c r="N1459" i="5"/>
  <c r="K1459" i="5"/>
  <c r="H1459" i="5"/>
  <c r="E1459" i="5"/>
  <c r="Q1458" i="5"/>
  <c r="N1458" i="5"/>
  <c r="K1458" i="5"/>
  <c r="H1458" i="5"/>
  <c r="E1458" i="5"/>
  <c r="Q1457" i="5"/>
  <c r="N1457" i="5"/>
  <c r="K1457" i="5"/>
  <c r="H1457" i="5"/>
  <c r="E1457" i="5"/>
  <c r="Q1456" i="5"/>
  <c r="N1456" i="5"/>
  <c r="K1456" i="5"/>
  <c r="H1456" i="5"/>
  <c r="E1456" i="5"/>
  <c r="Q1455" i="5"/>
  <c r="N1455" i="5"/>
  <c r="K1455" i="5"/>
  <c r="H1455" i="5"/>
  <c r="E1455" i="5"/>
  <c r="Q1454" i="5"/>
  <c r="N1454" i="5"/>
  <c r="K1454" i="5"/>
  <c r="H1454" i="5"/>
  <c r="E1454" i="5"/>
  <c r="P1453" i="5"/>
  <c r="M1453" i="5"/>
  <c r="J1453" i="5"/>
  <c r="D1453" i="5"/>
  <c r="Q1452" i="5"/>
  <c r="N1452" i="5"/>
  <c r="K1452" i="5"/>
  <c r="H1452" i="5"/>
  <c r="E1452" i="5"/>
  <c r="Q1451" i="5"/>
  <c r="N1451" i="5"/>
  <c r="K1451" i="5"/>
  <c r="H1451" i="5"/>
  <c r="E1451" i="5"/>
  <c r="Q1450" i="5"/>
  <c r="N1450" i="5"/>
  <c r="K1450" i="5"/>
  <c r="H1450" i="5"/>
  <c r="E1450" i="5"/>
  <c r="Q1449" i="5"/>
  <c r="N1449" i="5"/>
  <c r="K1449" i="5"/>
  <c r="H1449" i="5"/>
  <c r="E1449" i="5"/>
  <c r="Q1448" i="5"/>
  <c r="N1448" i="5"/>
  <c r="K1448" i="5"/>
  <c r="H1448" i="5"/>
  <c r="E1448" i="5"/>
  <c r="Q1447" i="5"/>
  <c r="N1447" i="5"/>
  <c r="K1447" i="5"/>
  <c r="H1447" i="5"/>
  <c r="E1447" i="5"/>
  <c r="Q1446" i="5"/>
  <c r="N1446" i="5"/>
  <c r="K1446" i="5"/>
  <c r="H1446" i="5"/>
  <c r="E1446" i="5"/>
  <c r="P1445" i="5"/>
  <c r="M1445" i="5"/>
  <c r="J1445" i="5"/>
  <c r="G1445" i="5"/>
  <c r="D1445" i="5"/>
  <c r="Q1444" i="5"/>
  <c r="N1444" i="5"/>
  <c r="K1444" i="5"/>
  <c r="H1444" i="5"/>
  <c r="E1444" i="5"/>
  <c r="Q1443" i="5"/>
  <c r="N1443" i="5"/>
  <c r="K1443" i="5"/>
  <c r="H1443" i="5"/>
  <c r="E1443" i="5"/>
  <c r="Q1442" i="5"/>
  <c r="N1442" i="5"/>
  <c r="K1442" i="5"/>
  <c r="H1442" i="5"/>
  <c r="E1442" i="5"/>
  <c r="Q1441" i="5"/>
  <c r="N1441" i="5"/>
  <c r="K1441" i="5"/>
  <c r="H1441" i="5"/>
  <c r="E1441" i="5"/>
  <c r="Q1440" i="5"/>
  <c r="N1440" i="5"/>
  <c r="K1440" i="5"/>
  <c r="H1440" i="5"/>
  <c r="E1440" i="5"/>
  <c r="Q1439" i="5"/>
  <c r="N1439" i="5"/>
  <c r="K1439" i="5"/>
  <c r="H1439" i="5"/>
  <c r="E1439" i="5"/>
  <c r="Q1438" i="5"/>
  <c r="N1438" i="5"/>
  <c r="K1438" i="5"/>
  <c r="H1438" i="5"/>
  <c r="E1438" i="5"/>
  <c r="R1436" i="5"/>
  <c r="O1436" i="5"/>
  <c r="L1436" i="5"/>
  <c r="I1436" i="5"/>
  <c r="F1436" i="5"/>
  <c r="P1427" i="5"/>
  <c r="M1427" i="5"/>
  <c r="J1427" i="5"/>
  <c r="G1427" i="5"/>
  <c r="D1427" i="5"/>
  <c r="Q1426" i="5"/>
  <c r="N1426" i="5"/>
  <c r="K1426" i="5"/>
  <c r="H1426" i="5"/>
  <c r="E1426" i="5"/>
  <c r="Q1425" i="5"/>
  <c r="N1425" i="5"/>
  <c r="K1425" i="5"/>
  <c r="H1425" i="5"/>
  <c r="E1425" i="5"/>
  <c r="Q1424" i="5"/>
  <c r="N1424" i="5"/>
  <c r="K1424" i="5"/>
  <c r="H1424" i="5"/>
  <c r="E1424" i="5"/>
  <c r="Q1423" i="5"/>
  <c r="N1423" i="5"/>
  <c r="K1423" i="5"/>
  <c r="H1423" i="5"/>
  <c r="E1423" i="5"/>
  <c r="Q1422" i="5"/>
  <c r="N1422" i="5"/>
  <c r="K1422" i="5"/>
  <c r="H1422" i="5"/>
  <c r="E1422" i="5"/>
  <c r="Q1421" i="5"/>
  <c r="N1421" i="5"/>
  <c r="K1421" i="5"/>
  <c r="H1421" i="5"/>
  <c r="E1421" i="5"/>
  <c r="Q1420" i="5"/>
  <c r="N1420" i="5"/>
  <c r="K1420" i="5"/>
  <c r="H1420" i="5"/>
  <c r="E1420" i="5"/>
  <c r="P1419" i="5"/>
  <c r="M1419" i="5"/>
  <c r="J1419" i="5"/>
  <c r="D1419" i="5"/>
  <c r="Q1418" i="5"/>
  <c r="N1418" i="5"/>
  <c r="K1418" i="5"/>
  <c r="H1418" i="5"/>
  <c r="E1418" i="5"/>
  <c r="Q1417" i="5"/>
  <c r="N1417" i="5"/>
  <c r="K1417" i="5"/>
  <c r="H1417" i="5"/>
  <c r="E1417" i="5"/>
  <c r="Q1416" i="5"/>
  <c r="N1416" i="5"/>
  <c r="K1416" i="5"/>
  <c r="H1416" i="5"/>
  <c r="E1416" i="5"/>
  <c r="Q1415" i="5"/>
  <c r="N1415" i="5"/>
  <c r="K1415" i="5"/>
  <c r="H1415" i="5"/>
  <c r="E1415" i="5"/>
  <c r="Q1414" i="5"/>
  <c r="N1414" i="5"/>
  <c r="K1414" i="5"/>
  <c r="H1414" i="5"/>
  <c r="E1414" i="5"/>
  <c r="Q1413" i="5"/>
  <c r="N1413" i="5"/>
  <c r="K1413" i="5"/>
  <c r="H1413" i="5"/>
  <c r="E1413" i="5"/>
  <c r="Q1412" i="5"/>
  <c r="N1412" i="5"/>
  <c r="K1412" i="5"/>
  <c r="H1412" i="5"/>
  <c r="E1412" i="5"/>
  <c r="P1411" i="5"/>
  <c r="M1411" i="5"/>
  <c r="J1411" i="5"/>
  <c r="G1411" i="5"/>
  <c r="D1411" i="5"/>
  <c r="Q1410" i="5"/>
  <c r="N1410" i="5"/>
  <c r="K1410" i="5"/>
  <c r="H1410" i="5"/>
  <c r="E1410" i="5"/>
  <c r="Q1409" i="5"/>
  <c r="N1409" i="5"/>
  <c r="K1409" i="5"/>
  <c r="H1409" i="5"/>
  <c r="E1409" i="5"/>
  <c r="Q1408" i="5"/>
  <c r="N1408" i="5"/>
  <c r="K1408" i="5"/>
  <c r="H1408" i="5"/>
  <c r="E1408" i="5"/>
  <c r="Q1407" i="5"/>
  <c r="N1407" i="5"/>
  <c r="K1407" i="5"/>
  <c r="H1407" i="5"/>
  <c r="E1407" i="5"/>
  <c r="Q1406" i="5"/>
  <c r="N1406" i="5"/>
  <c r="K1406" i="5"/>
  <c r="H1406" i="5"/>
  <c r="E1406" i="5"/>
  <c r="Q1405" i="5"/>
  <c r="N1405" i="5"/>
  <c r="K1405" i="5"/>
  <c r="H1405" i="5"/>
  <c r="E1405" i="5"/>
  <c r="Q1404" i="5"/>
  <c r="N1404" i="5"/>
  <c r="K1404" i="5"/>
  <c r="H1404" i="5"/>
  <c r="E1404" i="5"/>
  <c r="R1402" i="5"/>
  <c r="O1402" i="5"/>
  <c r="L1402" i="5"/>
  <c r="I1402" i="5"/>
  <c r="F1402" i="5"/>
  <c r="P1393" i="5"/>
  <c r="M1393" i="5"/>
  <c r="J1393" i="5"/>
  <c r="G1393" i="5"/>
  <c r="D1393" i="5"/>
  <c r="Q1392" i="5"/>
  <c r="N1392" i="5"/>
  <c r="K1392" i="5"/>
  <c r="H1392" i="5"/>
  <c r="E1392" i="5"/>
  <c r="Q1391" i="5"/>
  <c r="N1391" i="5"/>
  <c r="K1391" i="5"/>
  <c r="H1391" i="5"/>
  <c r="E1391" i="5"/>
  <c r="Q1390" i="5"/>
  <c r="N1390" i="5"/>
  <c r="K1390" i="5"/>
  <c r="H1390" i="5"/>
  <c r="E1390" i="5"/>
  <c r="Q1389" i="5"/>
  <c r="N1389" i="5"/>
  <c r="K1389" i="5"/>
  <c r="H1389" i="5"/>
  <c r="E1389" i="5"/>
  <c r="Q1388" i="5"/>
  <c r="N1388" i="5"/>
  <c r="K1388" i="5"/>
  <c r="H1388" i="5"/>
  <c r="E1388" i="5"/>
  <c r="Q1387" i="5"/>
  <c r="N1387" i="5"/>
  <c r="K1387" i="5"/>
  <c r="H1387" i="5"/>
  <c r="E1387" i="5"/>
  <c r="Q1386" i="5"/>
  <c r="N1386" i="5"/>
  <c r="K1386" i="5"/>
  <c r="H1386" i="5"/>
  <c r="E1386" i="5"/>
  <c r="P1385" i="5"/>
  <c r="M1385" i="5"/>
  <c r="J1385" i="5"/>
  <c r="D1385" i="5"/>
  <c r="Q1384" i="5"/>
  <c r="N1384" i="5"/>
  <c r="K1384" i="5"/>
  <c r="H1384" i="5"/>
  <c r="E1384" i="5"/>
  <c r="Q1383" i="5"/>
  <c r="N1383" i="5"/>
  <c r="K1383" i="5"/>
  <c r="H1383" i="5"/>
  <c r="E1383" i="5"/>
  <c r="Q1382" i="5"/>
  <c r="N1382" i="5"/>
  <c r="K1382" i="5"/>
  <c r="H1382" i="5"/>
  <c r="E1382" i="5"/>
  <c r="Q1381" i="5"/>
  <c r="N1381" i="5"/>
  <c r="K1381" i="5"/>
  <c r="H1381" i="5"/>
  <c r="E1381" i="5"/>
  <c r="Q1380" i="5"/>
  <c r="N1380" i="5"/>
  <c r="K1380" i="5"/>
  <c r="H1380" i="5"/>
  <c r="E1380" i="5"/>
  <c r="Q1379" i="5"/>
  <c r="N1379" i="5"/>
  <c r="K1379" i="5"/>
  <c r="H1379" i="5"/>
  <c r="E1379" i="5"/>
  <c r="Q1378" i="5"/>
  <c r="N1378" i="5"/>
  <c r="K1378" i="5"/>
  <c r="H1378" i="5"/>
  <c r="E1378" i="5"/>
  <c r="P1377" i="5"/>
  <c r="M1377" i="5"/>
  <c r="J1377" i="5"/>
  <c r="G1377" i="5"/>
  <c r="D1377" i="5"/>
  <c r="Q1376" i="5"/>
  <c r="N1376" i="5"/>
  <c r="K1376" i="5"/>
  <c r="H1376" i="5"/>
  <c r="E1376" i="5"/>
  <c r="Q1375" i="5"/>
  <c r="N1375" i="5"/>
  <c r="K1375" i="5"/>
  <c r="H1375" i="5"/>
  <c r="E1375" i="5"/>
  <c r="Q1374" i="5"/>
  <c r="N1374" i="5"/>
  <c r="K1374" i="5"/>
  <c r="H1374" i="5"/>
  <c r="E1374" i="5"/>
  <c r="Q1373" i="5"/>
  <c r="N1373" i="5"/>
  <c r="K1373" i="5"/>
  <c r="H1373" i="5"/>
  <c r="E1373" i="5"/>
  <c r="Q1372" i="5"/>
  <c r="N1372" i="5"/>
  <c r="K1372" i="5"/>
  <c r="H1372" i="5"/>
  <c r="E1372" i="5"/>
  <c r="Q1371" i="5"/>
  <c r="N1371" i="5"/>
  <c r="K1371" i="5"/>
  <c r="H1371" i="5"/>
  <c r="E1371" i="5"/>
  <c r="Q1370" i="5"/>
  <c r="N1370" i="5"/>
  <c r="K1370" i="5"/>
  <c r="H1370" i="5"/>
  <c r="E1370" i="5"/>
  <c r="R1368" i="5"/>
  <c r="O1368" i="5"/>
  <c r="L1368" i="5"/>
  <c r="I1368" i="5"/>
  <c r="F1368" i="5"/>
  <c r="P1359" i="5"/>
  <c r="M1359" i="5"/>
  <c r="J1359" i="5"/>
  <c r="G1359" i="5"/>
  <c r="D1359" i="5"/>
  <c r="Q1358" i="5"/>
  <c r="N1358" i="5"/>
  <c r="K1358" i="5"/>
  <c r="H1358" i="5"/>
  <c r="E1358" i="5"/>
  <c r="Q1357" i="5"/>
  <c r="N1357" i="5"/>
  <c r="K1357" i="5"/>
  <c r="H1357" i="5"/>
  <c r="E1357" i="5"/>
  <c r="Q1356" i="5"/>
  <c r="N1356" i="5"/>
  <c r="K1356" i="5"/>
  <c r="H1356" i="5"/>
  <c r="E1356" i="5"/>
  <c r="Q1355" i="5"/>
  <c r="N1355" i="5"/>
  <c r="K1355" i="5"/>
  <c r="H1355" i="5"/>
  <c r="E1355" i="5"/>
  <c r="Q1354" i="5"/>
  <c r="N1354" i="5"/>
  <c r="K1354" i="5"/>
  <c r="H1354" i="5"/>
  <c r="E1354" i="5"/>
  <c r="Q1353" i="5"/>
  <c r="N1353" i="5"/>
  <c r="K1353" i="5"/>
  <c r="H1353" i="5"/>
  <c r="E1353" i="5"/>
  <c r="Q1352" i="5"/>
  <c r="N1352" i="5"/>
  <c r="K1352" i="5"/>
  <c r="H1352" i="5"/>
  <c r="E1352" i="5"/>
  <c r="P1351" i="5"/>
  <c r="M1351" i="5"/>
  <c r="J1351" i="5"/>
  <c r="D1351" i="5"/>
  <c r="Q1350" i="5"/>
  <c r="N1350" i="5"/>
  <c r="K1350" i="5"/>
  <c r="H1350" i="5"/>
  <c r="E1350" i="5"/>
  <c r="Q1349" i="5"/>
  <c r="N1349" i="5"/>
  <c r="K1349" i="5"/>
  <c r="H1349" i="5"/>
  <c r="E1349" i="5"/>
  <c r="Q1348" i="5"/>
  <c r="N1348" i="5"/>
  <c r="K1348" i="5"/>
  <c r="H1348" i="5"/>
  <c r="E1348" i="5"/>
  <c r="Q1347" i="5"/>
  <c r="N1347" i="5"/>
  <c r="K1347" i="5"/>
  <c r="H1347" i="5"/>
  <c r="E1347" i="5"/>
  <c r="Q1346" i="5"/>
  <c r="N1346" i="5"/>
  <c r="K1346" i="5"/>
  <c r="H1346" i="5"/>
  <c r="E1346" i="5"/>
  <c r="Q1345" i="5"/>
  <c r="N1345" i="5"/>
  <c r="K1345" i="5"/>
  <c r="H1345" i="5"/>
  <c r="E1345" i="5"/>
  <c r="Q1344" i="5"/>
  <c r="N1344" i="5"/>
  <c r="K1344" i="5"/>
  <c r="H1344" i="5"/>
  <c r="E1344" i="5"/>
  <c r="P1343" i="5"/>
  <c r="M1343" i="5"/>
  <c r="J1343" i="5"/>
  <c r="G1343" i="5"/>
  <c r="D1343" i="5"/>
  <c r="Q1342" i="5"/>
  <c r="N1342" i="5"/>
  <c r="K1342" i="5"/>
  <c r="H1342" i="5"/>
  <c r="E1342" i="5"/>
  <c r="Q1341" i="5"/>
  <c r="N1341" i="5"/>
  <c r="K1341" i="5"/>
  <c r="H1341" i="5"/>
  <c r="E1341" i="5"/>
  <c r="Q1340" i="5"/>
  <c r="N1340" i="5"/>
  <c r="K1340" i="5"/>
  <c r="H1340" i="5"/>
  <c r="E1340" i="5"/>
  <c r="Q1339" i="5"/>
  <c r="N1339" i="5"/>
  <c r="K1339" i="5"/>
  <c r="H1339" i="5"/>
  <c r="E1339" i="5"/>
  <c r="Q1338" i="5"/>
  <c r="N1338" i="5"/>
  <c r="K1338" i="5"/>
  <c r="H1338" i="5"/>
  <c r="E1338" i="5"/>
  <c r="Q1337" i="5"/>
  <c r="N1337" i="5"/>
  <c r="K1337" i="5"/>
  <c r="H1337" i="5"/>
  <c r="E1337" i="5"/>
  <c r="Q1336" i="5"/>
  <c r="N1336" i="5"/>
  <c r="K1336" i="5"/>
  <c r="H1336" i="5"/>
  <c r="E1336" i="5"/>
  <c r="R1334" i="5"/>
  <c r="O1334" i="5"/>
  <c r="L1334" i="5"/>
  <c r="I1334" i="5"/>
  <c r="F1334" i="5"/>
  <c r="P1325" i="5"/>
  <c r="M1325" i="5"/>
  <c r="J1325" i="5"/>
  <c r="G1325" i="5"/>
  <c r="D1325" i="5"/>
  <c r="Q1324" i="5"/>
  <c r="N1324" i="5"/>
  <c r="K1324" i="5"/>
  <c r="H1324" i="5"/>
  <c r="E1324" i="5"/>
  <c r="Q1323" i="5"/>
  <c r="N1323" i="5"/>
  <c r="K1323" i="5"/>
  <c r="H1323" i="5"/>
  <c r="E1323" i="5"/>
  <c r="Q1322" i="5"/>
  <c r="N1322" i="5"/>
  <c r="K1322" i="5"/>
  <c r="H1322" i="5"/>
  <c r="E1322" i="5"/>
  <c r="Q1321" i="5"/>
  <c r="N1321" i="5"/>
  <c r="K1321" i="5"/>
  <c r="H1321" i="5"/>
  <c r="E1321" i="5"/>
  <c r="Q1320" i="5"/>
  <c r="N1320" i="5"/>
  <c r="K1320" i="5"/>
  <c r="H1320" i="5"/>
  <c r="E1320" i="5"/>
  <c r="Q1319" i="5"/>
  <c r="N1319" i="5"/>
  <c r="K1319" i="5"/>
  <c r="H1319" i="5"/>
  <c r="E1319" i="5"/>
  <c r="Q1318" i="5"/>
  <c r="N1318" i="5"/>
  <c r="K1318" i="5"/>
  <c r="H1318" i="5"/>
  <c r="E1318" i="5"/>
  <c r="P1317" i="5"/>
  <c r="M1317" i="5"/>
  <c r="J1317" i="5"/>
  <c r="D1317" i="5"/>
  <c r="Q1316" i="5"/>
  <c r="N1316" i="5"/>
  <c r="K1316" i="5"/>
  <c r="H1316" i="5"/>
  <c r="E1316" i="5"/>
  <c r="Q1315" i="5"/>
  <c r="N1315" i="5"/>
  <c r="K1315" i="5"/>
  <c r="H1315" i="5"/>
  <c r="E1315" i="5"/>
  <c r="Q1314" i="5"/>
  <c r="N1314" i="5"/>
  <c r="K1314" i="5"/>
  <c r="H1314" i="5"/>
  <c r="E1314" i="5"/>
  <c r="Q1313" i="5"/>
  <c r="N1313" i="5"/>
  <c r="K1313" i="5"/>
  <c r="H1313" i="5"/>
  <c r="E1313" i="5"/>
  <c r="Q1312" i="5"/>
  <c r="N1312" i="5"/>
  <c r="K1312" i="5"/>
  <c r="H1312" i="5"/>
  <c r="E1312" i="5"/>
  <c r="Q1311" i="5"/>
  <c r="N1311" i="5"/>
  <c r="K1311" i="5"/>
  <c r="H1311" i="5"/>
  <c r="E1311" i="5"/>
  <c r="Q1310" i="5"/>
  <c r="N1310" i="5"/>
  <c r="K1310" i="5"/>
  <c r="H1310" i="5"/>
  <c r="E1310" i="5"/>
  <c r="P1309" i="5"/>
  <c r="M1309" i="5"/>
  <c r="J1309" i="5"/>
  <c r="G1309" i="5"/>
  <c r="D1309" i="5"/>
  <c r="Q1308" i="5"/>
  <c r="N1308" i="5"/>
  <c r="K1308" i="5"/>
  <c r="H1308" i="5"/>
  <c r="E1308" i="5"/>
  <c r="Q1307" i="5"/>
  <c r="N1307" i="5"/>
  <c r="K1307" i="5"/>
  <c r="H1307" i="5"/>
  <c r="E1307" i="5"/>
  <c r="Q1306" i="5"/>
  <c r="N1306" i="5"/>
  <c r="K1306" i="5"/>
  <c r="H1306" i="5"/>
  <c r="E1306" i="5"/>
  <c r="Q1305" i="5"/>
  <c r="N1305" i="5"/>
  <c r="K1305" i="5"/>
  <c r="H1305" i="5"/>
  <c r="E1305" i="5"/>
  <c r="Q1304" i="5"/>
  <c r="N1304" i="5"/>
  <c r="K1304" i="5"/>
  <c r="H1304" i="5"/>
  <c r="E1304" i="5"/>
  <c r="Q1303" i="5"/>
  <c r="N1303" i="5"/>
  <c r="K1303" i="5"/>
  <c r="H1303" i="5"/>
  <c r="E1303" i="5"/>
  <c r="Q1302" i="5"/>
  <c r="N1302" i="5"/>
  <c r="K1302" i="5"/>
  <c r="H1302" i="5"/>
  <c r="E1302" i="5"/>
  <c r="R1300" i="5"/>
  <c r="O1300" i="5"/>
  <c r="L1300" i="5"/>
  <c r="I1300" i="5"/>
  <c r="F1300" i="5"/>
  <c r="P1291" i="5"/>
  <c r="M1291" i="5"/>
  <c r="J1291" i="5"/>
  <c r="G1291" i="5"/>
  <c r="D1291" i="5"/>
  <c r="Q1290" i="5"/>
  <c r="N1290" i="5"/>
  <c r="K1290" i="5"/>
  <c r="H1290" i="5"/>
  <c r="E1290" i="5"/>
  <c r="Q1289" i="5"/>
  <c r="N1289" i="5"/>
  <c r="K1289" i="5"/>
  <c r="H1289" i="5"/>
  <c r="E1289" i="5"/>
  <c r="Q1288" i="5"/>
  <c r="N1288" i="5"/>
  <c r="K1288" i="5"/>
  <c r="H1288" i="5"/>
  <c r="E1288" i="5"/>
  <c r="Q1287" i="5"/>
  <c r="N1287" i="5"/>
  <c r="K1287" i="5"/>
  <c r="H1287" i="5"/>
  <c r="E1287" i="5"/>
  <c r="Q1286" i="5"/>
  <c r="N1286" i="5"/>
  <c r="K1286" i="5"/>
  <c r="H1286" i="5"/>
  <c r="E1286" i="5"/>
  <c r="Q1285" i="5"/>
  <c r="N1285" i="5"/>
  <c r="K1285" i="5"/>
  <c r="H1285" i="5"/>
  <c r="E1285" i="5"/>
  <c r="Q1284" i="5"/>
  <c r="N1284" i="5"/>
  <c r="K1284" i="5"/>
  <c r="H1284" i="5"/>
  <c r="E1284" i="5"/>
  <c r="P1283" i="5"/>
  <c r="M1283" i="5"/>
  <c r="J1283" i="5"/>
  <c r="D1283" i="5"/>
  <c r="Q1282" i="5"/>
  <c r="N1282" i="5"/>
  <c r="K1282" i="5"/>
  <c r="H1282" i="5"/>
  <c r="E1282" i="5"/>
  <c r="Q1281" i="5"/>
  <c r="N1281" i="5"/>
  <c r="K1281" i="5"/>
  <c r="H1281" i="5"/>
  <c r="E1281" i="5"/>
  <c r="Q1280" i="5"/>
  <c r="N1280" i="5"/>
  <c r="K1280" i="5"/>
  <c r="H1280" i="5"/>
  <c r="E1280" i="5"/>
  <c r="Q1279" i="5"/>
  <c r="N1279" i="5"/>
  <c r="K1279" i="5"/>
  <c r="H1279" i="5"/>
  <c r="E1279" i="5"/>
  <c r="Q1278" i="5"/>
  <c r="N1278" i="5"/>
  <c r="K1278" i="5"/>
  <c r="H1278" i="5"/>
  <c r="E1278" i="5"/>
  <c r="Q1277" i="5"/>
  <c r="N1277" i="5"/>
  <c r="K1277" i="5"/>
  <c r="H1277" i="5"/>
  <c r="E1277" i="5"/>
  <c r="Q1276" i="5"/>
  <c r="N1276" i="5"/>
  <c r="K1276" i="5"/>
  <c r="H1276" i="5"/>
  <c r="E1276" i="5"/>
  <c r="P1275" i="5"/>
  <c r="M1275" i="5"/>
  <c r="J1275" i="5"/>
  <c r="G1275" i="5"/>
  <c r="D1275" i="5"/>
  <c r="Q1274" i="5"/>
  <c r="N1274" i="5"/>
  <c r="K1274" i="5"/>
  <c r="H1274" i="5"/>
  <c r="E1274" i="5"/>
  <c r="Q1273" i="5"/>
  <c r="N1273" i="5"/>
  <c r="K1273" i="5"/>
  <c r="H1273" i="5"/>
  <c r="E1273" i="5"/>
  <c r="Q1272" i="5"/>
  <c r="N1272" i="5"/>
  <c r="K1272" i="5"/>
  <c r="H1272" i="5"/>
  <c r="E1272" i="5"/>
  <c r="Q1271" i="5"/>
  <c r="N1271" i="5"/>
  <c r="K1271" i="5"/>
  <c r="H1271" i="5"/>
  <c r="E1271" i="5"/>
  <c r="Q1270" i="5"/>
  <c r="N1270" i="5"/>
  <c r="K1270" i="5"/>
  <c r="H1270" i="5"/>
  <c r="E1270" i="5"/>
  <c r="Q1269" i="5"/>
  <c r="N1269" i="5"/>
  <c r="K1269" i="5"/>
  <c r="H1269" i="5"/>
  <c r="E1269" i="5"/>
  <c r="Q1268" i="5"/>
  <c r="N1268" i="5"/>
  <c r="K1268" i="5"/>
  <c r="H1268" i="5"/>
  <c r="E1268" i="5"/>
  <c r="R1266" i="5"/>
  <c r="O1266" i="5"/>
  <c r="L1266" i="5"/>
  <c r="I1266" i="5"/>
  <c r="F1266" i="5"/>
  <c r="P1257" i="5"/>
  <c r="M1257" i="5"/>
  <c r="J1257" i="5"/>
  <c r="G1257" i="5"/>
  <c r="D1257" i="5"/>
  <c r="Q1256" i="5"/>
  <c r="N1256" i="5"/>
  <c r="K1256" i="5"/>
  <c r="H1256" i="5"/>
  <c r="E1256" i="5"/>
  <c r="Q1255" i="5"/>
  <c r="N1255" i="5"/>
  <c r="K1255" i="5"/>
  <c r="H1255" i="5"/>
  <c r="E1255" i="5"/>
  <c r="Q1254" i="5"/>
  <c r="N1254" i="5"/>
  <c r="K1254" i="5"/>
  <c r="H1254" i="5"/>
  <c r="E1254" i="5"/>
  <c r="Q1253" i="5"/>
  <c r="N1253" i="5"/>
  <c r="K1253" i="5"/>
  <c r="H1253" i="5"/>
  <c r="E1253" i="5"/>
  <c r="Q1252" i="5"/>
  <c r="N1252" i="5"/>
  <c r="K1252" i="5"/>
  <c r="H1252" i="5"/>
  <c r="E1252" i="5"/>
  <c r="Q1251" i="5"/>
  <c r="N1251" i="5"/>
  <c r="K1251" i="5"/>
  <c r="H1251" i="5"/>
  <c r="E1251" i="5"/>
  <c r="Q1250" i="5"/>
  <c r="N1250" i="5"/>
  <c r="K1250" i="5"/>
  <c r="H1250" i="5"/>
  <c r="E1250" i="5"/>
  <c r="P1249" i="5"/>
  <c r="M1249" i="5"/>
  <c r="J1249" i="5"/>
  <c r="D1249" i="5"/>
  <c r="Q1248" i="5"/>
  <c r="N1248" i="5"/>
  <c r="K1248" i="5"/>
  <c r="H1248" i="5"/>
  <c r="E1248" i="5"/>
  <c r="Q1247" i="5"/>
  <c r="N1247" i="5"/>
  <c r="K1247" i="5"/>
  <c r="H1247" i="5"/>
  <c r="E1247" i="5"/>
  <c r="Q1246" i="5"/>
  <c r="N1246" i="5"/>
  <c r="K1246" i="5"/>
  <c r="H1246" i="5"/>
  <c r="E1246" i="5"/>
  <c r="Q1245" i="5"/>
  <c r="N1245" i="5"/>
  <c r="K1245" i="5"/>
  <c r="H1245" i="5"/>
  <c r="E1245" i="5"/>
  <c r="Q1244" i="5"/>
  <c r="N1244" i="5"/>
  <c r="K1244" i="5"/>
  <c r="H1244" i="5"/>
  <c r="E1244" i="5"/>
  <c r="Q1243" i="5"/>
  <c r="N1243" i="5"/>
  <c r="K1243" i="5"/>
  <c r="H1243" i="5"/>
  <c r="E1243" i="5"/>
  <c r="Q1242" i="5"/>
  <c r="N1242" i="5"/>
  <c r="K1242" i="5"/>
  <c r="H1242" i="5"/>
  <c r="E1242" i="5"/>
  <c r="P1241" i="5"/>
  <c r="M1241" i="5"/>
  <c r="J1241" i="5"/>
  <c r="G1241" i="5"/>
  <c r="D1241" i="5"/>
  <c r="Q1240" i="5"/>
  <c r="N1240" i="5"/>
  <c r="K1240" i="5"/>
  <c r="H1240" i="5"/>
  <c r="E1240" i="5"/>
  <c r="Q1239" i="5"/>
  <c r="N1239" i="5"/>
  <c r="K1239" i="5"/>
  <c r="H1239" i="5"/>
  <c r="E1239" i="5"/>
  <c r="Q1238" i="5"/>
  <c r="N1238" i="5"/>
  <c r="K1238" i="5"/>
  <c r="H1238" i="5"/>
  <c r="E1238" i="5"/>
  <c r="Q1237" i="5"/>
  <c r="N1237" i="5"/>
  <c r="K1237" i="5"/>
  <c r="H1237" i="5"/>
  <c r="E1237" i="5"/>
  <c r="Q1236" i="5"/>
  <c r="N1236" i="5"/>
  <c r="K1236" i="5"/>
  <c r="H1236" i="5"/>
  <c r="E1236" i="5"/>
  <c r="Q1235" i="5"/>
  <c r="N1235" i="5"/>
  <c r="K1235" i="5"/>
  <c r="H1235" i="5"/>
  <c r="E1235" i="5"/>
  <c r="Q1234" i="5"/>
  <c r="N1234" i="5"/>
  <c r="K1234" i="5"/>
  <c r="H1234" i="5"/>
  <c r="E1234" i="5"/>
  <c r="R1232" i="5"/>
  <c r="O1232" i="5"/>
  <c r="L1232" i="5"/>
  <c r="I1232" i="5"/>
  <c r="F1232" i="5"/>
  <c r="P1223" i="5"/>
  <c r="M1223" i="5"/>
  <c r="J1223" i="5"/>
  <c r="G1223" i="5"/>
  <c r="D1223" i="5"/>
  <c r="Q1222" i="5"/>
  <c r="N1222" i="5"/>
  <c r="K1222" i="5"/>
  <c r="H1222" i="5"/>
  <c r="E1222" i="5"/>
  <c r="Q1221" i="5"/>
  <c r="N1221" i="5"/>
  <c r="K1221" i="5"/>
  <c r="H1221" i="5"/>
  <c r="E1221" i="5"/>
  <c r="Q1220" i="5"/>
  <c r="N1220" i="5"/>
  <c r="K1220" i="5"/>
  <c r="H1220" i="5"/>
  <c r="E1220" i="5"/>
  <c r="Q1219" i="5"/>
  <c r="N1219" i="5"/>
  <c r="K1219" i="5"/>
  <c r="H1219" i="5"/>
  <c r="E1219" i="5"/>
  <c r="Q1218" i="5"/>
  <c r="N1218" i="5"/>
  <c r="K1218" i="5"/>
  <c r="H1218" i="5"/>
  <c r="E1218" i="5"/>
  <c r="Q1217" i="5"/>
  <c r="N1217" i="5"/>
  <c r="K1217" i="5"/>
  <c r="H1217" i="5"/>
  <c r="E1217" i="5"/>
  <c r="Q1216" i="5"/>
  <c r="N1216" i="5"/>
  <c r="K1216" i="5"/>
  <c r="H1216" i="5"/>
  <c r="E1216" i="5"/>
  <c r="P1215" i="5"/>
  <c r="M1215" i="5"/>
  <c r="J1215" i="5"/>
  <c r="D1215" i="5"/>
  <c r="Q1214" i="5"/>
  <c r="N1214" i="5"/>
  <c r="K1214" i="5"/>
  <c r="H1214" i="5"/>
  <c r="E1214" i="5"/>
  <c r="Q1213" i="5"/>
  <c r="N1213" i="5"/>
  <c r="K1213" i="5"/>
  <c r="H1213" i="5"/>
  <c r="E1213" i="5"/>
  <c r="Q1212" i="5"/>
  <c r="N1212" i="5"/>
  <c r="K1212" i="5"/>
  <c r="H1212" i="5"/>
  <c r="E1212" i="5"/>
  <c r="Q1211" i="5"/>
  <c r="N1211" i="5"/>
  <c r="K1211" i="5"/>
  <c r="H1211" i="5"/>
  <c r="E1211" i="5"/>
  <c r="Q1210" i="5"/>
  <c r="N1210" i="5"/>
  <c r="K1210" i="5"/>
  <c r="H1210" i="5"/>
  <c r="E1210" i="5"/>
  <c r="Q1209" i="5"/>
  <c r="N1209" i="5"/>
  <c r="K1209" i="5"/>
  <c r="H1209" i="5"/>
  <c r="E1209" i="5"/>
  <c r="Q1208" i="5"/>
  <c r="N1208" i="5"/>
  <c r="K1208" i="5"/>
  <c r="H1208" i="5"/>
  <c r="E1208" i="5"/>
  <c r="P1207" i="5"/>
  <c r="M1207" i="5"/>
  <c r="J1207" i="5"/>
  <c r="G1207" i="5"/>
  <c r="D1207" i="5"/>
  <c r="Q1206" i="5"/>
  <c r="N1206" i="5"/>
  <c r="K1206" i="5"/>
  <c r="H1206" i="5"/>
  <c r="E1206" i="5"/>
  <c r="Q1205" i="5"/>
  <c r="N1205" i="5"/>
  <c r="K1205" i="5"/>
  <c r="H1205" i="5"/>
  <c r="E1205" i="5"/>
  <c r="Q1204" i="5"/>
  <c r="N1204" i="5"/>
  <c r="K1204" i="5"/>
  <c r="H1204" i="5"/>
  <c r="E1204" i="5"/>
  <c r="Q1203" i="5"/>
  <c r="N1203" i="5"/>
  <c r="K1203" i="5"/>
  <c r="H1203" i="5"/>
  <c r="E1203" i="5"/>
  <c r="Q1202" i="5"/>
  <c r="N1202" i="5"/>
  <c r="K1202" i="5"/>
  <c r="H1202" i="5"/>
  <c r="E1202" i="5"/>
  <c r="Q1201" i="5"/>
  <c r="N1201" i="5"/>
  <c r="K1201" i="5"/>
  <c r="H1201" i="5"/>
  <c r="E1201" i="5"/>
  <c r="Q1200" i="5"/>
  <c r="N1200" i="5"/>
  <c r="K1200" i="5"/>
  <c r="H1200" i="5"/>
  <c r="E1200" i="5"/>
  <c r="R1198" i="5"/>
  <c r="O1198" i="5"/>
  <c r="L1198" i="5"/>
  <c r="I1198" i="5"/>
  <c r="F1198" i="5"/>
  <c r="P1189" i="5"/>
  <c r="M1189" i="5"/>
  <c r="J1189" i="5"/>
  <c r="G1189" i="5"/>
  <c r="D1189" i="5"/>
  <c r="Q1188" i="5"/>
  <c r="N1188" i="5"/>
  <c r="K1188" i="5"/>
  <c r="H1188" i="5"/>
  <c r="E1188" i="5"/>
  <c r="Q1187" i="5"/>
  <c r="N1187" i="5"/>
  <c r="K1187" i="5"/>
  <c r="H1187" i="5"/>
  <c r="E1187" i="5"/>
  <c r="Q1186" i="5"/>
  <c r="N1186" i="5"/>
  <c r="K1186" i="5"/>
  <c r="H1186" i="5"/>
  <c r="E1186" i="5"/>
  <c r="Q1185" i="5"/>
  <c r="N1185" i="5"/>
  <c r="K1185" i="5"/>
  <c r="H1185" i="5"/>
  <c r="E1185" i="5"/>
  <c r="Q1184" i="5"/>
  <c r="N1184" i="5"/>
  <c r="K1184" i="5"/>
  <c r="H1184" i="5"/>
  <c r="E1184" i="5"/>
  <c r="Q1183" i="5"/>
  <c r="N1183" i="5"/>
  <c r="K1183" i="5"/>
  <c r="H1183" i="5"/>
  <c r="E1183" i="5"/>
  <c r="Q1182" i="5"/>
  <c r="N1182" i="5"/>
  <c r="K1182" i="5"/>
  <c r="H1182" i="5"/>
  <c r="E1182" i="5"/>
  <c r="P1181" i="5"/>
  <c r="M1181" i="5"/>
  <c r="J1181" i="5"/>
  <c r="D1181" i="5"/>
  <c r="Q1180" i="5"/>
  <c r="N1180" i="5"/>
  <c r="K1180" i="5"/>
  <c r="H1180" i="5"/>
  <c r="E1180" i="5"/>
  <c r="Q1179" i="5"/>
  <c r="N1179" i="5"/>
  <c r="K1179" i="5"/>
  <c r="H1179" i="5"/>
  <c r="E1179" i="5"/>
  <c r="Q1178" i="5"/>
  <c r="N1178" i="5"/>
  <c r="K1178" i="5"/>
  <c r="H1178" i="5"/>
  <c r="E1178" i="5"/>
  <c r="Q1177" i="5"/>
  <c r="N1177" i="5"/>
  <c r="K1177" i="5"/>
  <c r="H1177" i="5"/>
  <c r="E1177" i="5"/>
  <c r="Q1176" i="5"/>
  <c r="N1176" i="5"/>
  <c r="K1176" i="5"/>
  <c r="H1176" i="5"/>
  <c r="E1176" i="5"/>
  <c r="Q1175" i="5"/>
  <c r="N1175" i="5"/>
  <c r="K1175" i="5"/>
  <c r="H1175" i="5"/>
  <c r="E1175" i="5"/>
  <c r="Q1174" i="5"/>
  <c r="N1174" i="5"/>
  <c r="K1174" i="5"/>
  <c r="H1174" i="5"/>
  <c r="E1174" i="5"/>
  <c r="P1173" i="5"/>
  <c r="M1173" i="5"/>
  <c r="J1173" i="5"/>
  <c r="G1173" i="5"/>
  <c r="D1173" i="5"/>
  <c r="Q1172" i="5"/>
  <c r="N1172" i="5"/>
  <c r="K1172" i="5"/>
  <c r="H1172" i="5"/>
  <c r="E1172" i="5"/>
  <c r="Q1171" i="5"/>
  <c r="N1171" i="5"/>
  <c r="K1171" i="5"/>
  <c r="H1171" i="5"/>
  <c r="E1171" i="5"/>
  <c r="Q1170" i="5"/>
  <c r="N1170" i="5"/>
  <c r="K1170" i="5"/>
  <c r="H1170" i="5"/>
  <c r="E1170" i="5"/>
  <c r="Q1169" i="5"/>
  <c r="N1169" i="5"/>
  <c r="K1169" i="5"/>
  <c r="H1169" i="5"/>
  <c r="E1169" i="5"/>
  <c r="Q1168" i="5"/>
  <c r="N1168" i="5"/>
  <c r="K1168" i="5"/>
  <c r="H1168" i="5"/>
  <c r="E1168" i="5"/>
  <c r="Q1167" i="5"/>
  <c r="N1167" i="5"/>
  <c r="K1167" i="5"/>
  <c r="H1167" i="5"/>
  <c r="E1167" i="5"/>
  <c r="Q1166" i="5"/>
  <c r="N1166" i="5"/>
  <c r="K1166" i="5"/>
  <c r="H1166" i="5"/>
  <c r="E1166" i="5"/>
  <c r="R1164" i="5"/>
  <c r="O1164" i="5"/>
  <c r="L1164" i="5"/>
  <c r="I1164" i="5"/>
  <c r="F1164" i="5"/>
  <c r="P1155" i="5"/>
  <c r="M1155" i="5"/>
  <c r="J1155" i="5"/>
  <c r="G1155" i="5"/>
  <c r="D1155" i="5"/>
  <c r="Q1154" i="5"/>
  <c r="N1154" i="5"/>
  <c r="K1154" i="5"/>
  <c r="H1154" i="5"/>
  <c r="E1154" i="5"/>
  <c r="Q1153" i="5"/>
  <c r="N1153" i="5"/>
  <c r="K1153" i="5"/>
  <c r="H1153" i="5"/>
  <c r="E1153" i="5"/>
  <c r="Q1152" i="5"/>
  <c r="N1152" i="5"/>
  <c r="K1152" i="5"/>
  <c r="H1152" i="5"/>
  <c r="E1152" i="5"/>
  <c r="Q1151" i="5"/>
  <c r="N1151" i="5"/>
  <c r="K1151" i="5"/>
  <c r="H1151" i="5"/>
  <c r="E1151" i="5"/>
  <c r="Q1150" i="5"/>
  <c r="N1150" i="5"/>
  <c r="K1150" i="5"/>
  <c r="H1150" i="5"/>
  <c r="E1150" i="5"/>
  <c r="Q1149" i="5"/>
  <c r="N1149" i="5"/>
  <c r="K1149" i="5"/>
  <c r="H1149" i="5"/>
  <c r="E1149" i="5"/>
  <c r="Q1148" i="5"/>
  <c r="N1148" i="5"/>
  <c r="K1148" i="5"/>
  <c r="H1148" i="5"/>
  <c r="E1148" i="5"/>
  <c r="P1147" i="5"/>
  <c r="M1147" i="5"/>
  <c r="J1147" i="5"/>
  <c r="D1147" i="5"/>
  <c r="Q1146" i="5"/>
  <c r="N1146" i="5"/>
  <c r="K1146" i="5"/>
  <c r="H1146" i="5"/>
  <c r="E1146" i="5"/>
  <c r="Q1145" i="5"/>
  <c r="N1145" i="5"/>
  <c r="K1145" i="5"/>
  <c r="H1145" i="5"/>
  <c r="E1145" i="5"/>
  <c r="Q1144" i="5"/>
  <c r="N1144" i="5"/>
  <c r="K1144" i="5"/>
  <c r="H1144" i="5"/>
  <c r="E1144" i="5"/>
  <c r="Q1143" i="5"/>
  <c r="N1143" i="5"/>
  <c r="K1143" i="5"/>
  <c r="H1143" i="5"/>
  <c r="E1143" i="5"/>
  <c r="Q1142" i="5"/>
  <c r="N1142" i="5"/>
  <c r="K1142" i="5"/>
  <c r="H1142" i="5"/>
  <c r="E1142" i="5"/>
  <c r="Q1141" i="5"/>
  <c r="N1141" i="5"/>
  <c r="K1141" i="5"/>
  <c r="H1141" i="5"/>
  <c r="E1141" i="5"/>
  <c r="Q1140" i="5"/>
  <c r="N1140" i="5"/>
  <c r="K1140" i="5"/>
  <c r="H1140" i="5"/>
  <c r="E1140" i="5"/>
  <c r="P1139" i="5"/>
  <c r="M1139" i="5"/>
  <c r="J1139" i="5"/>
  <c r="G1139" i="5"/>
  <c r="D1139" i="5"/>
  <c r="Q1138" i="5"/>
  <c r="N1138" i="5"/>
  <c r="K1138" i="5"/>
  <c r="H1138" i="5"/>
  <c r="E1138" i="5"/>
  <c r="Q1137" i="5"/>
  <c r="N1137" i="5"/>
  <c r="K1137" i="5"/>
  <c r="H1137" i="5"/>
  <c r="E1137" i="5"/>
  <c r="Q1136" i="5"/>
  <c r="N1136" i="5"/>
  <c r="K1136" i="5"/>
  <c r="H1136" i="5"/>
  <c r="E1136" i="5"/>
  <c r="Q1135" i="5"/>
  <c r="N1135" i="5"/>
  <c r="K1135" i="5"/>
  <c r="H1135" i="5"/>
  <c r="E1135" i="5"/>
  <c r="Q1134" i="5"/>
  <c r="N1134" i="5"/>
  <c r="K1134" i="5"/>
  <c r="H1134" i="5"/>
  <c r="E1134" i="5"/>
  <c r="Q1133" i="5"/>
  <c r="N1133" i="5"/>
  <c r="K1133" i="5"/>
  <c r="H1133" i="5"/>
  <c r="E1133" i="5"/>
  <c r="Q1132" i="5"/>
  <c r="N1132" i="5"/>
  <c r="K1132" i="5"/>
  <c r="H1132" i="5"/>
  <c r="E1132" i="5"/>
  <c r="R1130" i="5"/>
  <c r="O1130" i="5"/>
  <c r="L1130" i="5"/>
  <c r="I1130" i="5"/>
  <c r="F1130" i="5"/>
  <c r="P1121" i="5"/>
  <c r="M1121" i="5"/>
  <c r="J1121" i="5"/>
  <c r="G1121" i="5"/>
  <c r="D1121" i="5"/>
  <c r="Q1120" i="5"/>
  <c r="N1120" i="5"/>
  <c r="K1120" i="5"/>
  <c r="H1120" i="5"/>
  <c r="E1120" i="5"/>
  <c r="Q1119" i="5"/>
  <c r="N1119" i="5"/>
  <c r="K1119" i="5"/>
  <c r="H1119" i="5"/>
  <c r="E1119" i="5"/>
  <c r="Q1118" i="5"/>
  <c r="N1118" i="5"/>
  <c r="K1118" i="5"/>
  <c r="H1118" i="5"/>
  <c r="E1118" i="5"/>
  <c r="Q1117" i="5"/>
  <c r="N1117" i="5"/>
  <c r="K1117" i="5"/>
  <c r="H1117" i="5"/>
  <c r="E1117" i="5"/>
  <c r="Q1116" i="5"/>
  <c r="N1116" i="5"/>
  <c r="K1116" i="5"/>
  <c r="H1116" i="5"/>
  <c r="E1116" i="5"/>
  <c r="Q1115" i="5"/>
  <c r="N1115" i="5"/>
  <c r="K1115" i="5"/>
  <c r="H1115" i="5"/>
  <c r="E1115" i="5"/>
  <c r="Q1114" i="5"/>
  <c r="N1114" i="5"/>
  <c r="K1114" i="5"/>
  <c r="H1114" i="5"/>
  <c r="E1114" i="5"/>
  <c r="P1113" i="5"/>
  <c r="M1113" i="5"/>
  <c r="J1113" i="5"/>
  <c r="D1113" i="5"/>
  <c r="Q1112" i="5"/>
  <c r="N1112" i="5"/>
  <c r="K1112" i="5"/>
  <c r="H1112" i="5"/>
  <c r="E1112" i="5"/>
  <c r="Q1111" i="5"/>
  <c r="N1111" i="5"/>
  <c r="K1111" i="5"/>
  <c r="H1111" i="5"/>
  <c r="E1111" i="5"/>
  <c r="Q1110" i="5"/>
  <c r="N1110" i="5"/>
  <c r="K1110" i="5"/>
  <c r="H1110" i="5"/>
  <c r="E1110" i="5"/>
  <c r="Q1109" i="5"/>
  <c r="N1109" i="5"/>
  <c r="K1109" i="5"/>
  <c r="H1109" i="5"/>
  <c r="E1109" i="5"/>
  <c r="Q1108" i="5"/>
  <c r="N1108" i="5"/>
  <c r="K1108" i="5"/>
  <c r="H1108" i="5"/>
  <c r="E1108" i="5"/>
  <c r="Q1107" i="5"/>
  <c r="N1107" i="5"/>
  <c r="K1107" i="5"/>
  <c r="H1107" i="5"/>
  <c r="E1107" i="5"/>
  <c r="Q1106" i="5"/>
  <c r="N1106" i="5"/>
  <c r="K1106" i="5"/>
  <c r="H1106" i="5"/>
  <c r="E1106" i="5"/>
  <c r="P1105" i="5"/>
  <c r="M1105" i="5"/>
  <c r="J1105" i="5"/>
  <c r="G1105" i="5"/>
  <c r="D1105" i="5"/>
  <c r="Q1104" i="5"/>
  <c r="N1104" i="5"/>
  <c r="K1104" i="5"/>
  <c r="H1104" i="5"/>
  <c r="E1104" i="5"/>
  <c r="Q1103" i="5"/>
  <c r="N1103" i="5"/>
  <c r="K1103" i="5"/>
  <c r="H1103" i="5"/>
  <c r="E1103" i="5"/>
  <c r="Q1102" i="5"/>
  <c r="N1102" i="5"/>
  <c r="K1102" i="5"/>
  <c r="H1102" i="5"/>
  <c r="E1102" i="5"/>
  <c r="Q1101" i="5"/>
  <c r="N1101" i="5"/>
  <c r="K1101" i="5"/>
  <c r="H1101" i="5"/>
  <c r="E1101" i="5"/>
  <c r="Q1100" i="5"/>
  <c r="N1100" i="5"/>
  <c r="K1100" i="5"/>
  <c r="H1100" i="5"/>
  <c r="E1100" i="5"/>
  <c r="Q1099" i="5"/>
  <c r="N1099" i="5"/>
  <c r="K1099" i="5"/>
  <c r="H1099" i="5"/>
  <c r="E1099" i="5"/>
  <c r="Q1098" i="5"/>
  <c r="N1098" i="5"/>
  <c r="K1098" i="5"/>
  <c r="H1098" i="5"/>
  <c r="E1098" i="5"/>
  <c r="R1096" i="5"/>
  <c r="O1096" i="5"/>
  <c r="L1096" i="5"/>
  <c r="I1096" i="5"/>
  <c r="F1096" i="5"/>
  <c r="P1087" i="5"/>
  <c r="M1087" i="5"/>
  <c r="J1087" i="5"/>
  <c r="G1087" i="5"/>
  <c r="D1087" i="5"/>
  <c r="Q1086" i="5"/>
  <c r="N1086" i="5"/>
  <c r="K1086" i="5"/>
  <c r="H1086" i="5"/>
  <c r="E1086" i="5"/>
  <c r="Q1085" i="5"/>
  <c r="N1085" i="5"/>
  <c r="K1085" i="5"/>
  <c r="H1085" i="5"/>
  <c r="E1085" i="5"/>
  <c r="Q1084" i="5"/>
  <c r="N1084" i="5"/>
  <c r="K1084" i="5"/>
  <c r="H1084" i="5"/>
  <c r="E1084" i="5"/>
  <c r="Q1083" i="5"/>
  <c r="N1083" i="5"/>
  <c r="K1083" i="5"/>
  <c r="H1083" i="5"/>
  <c r="E1083" i="5"/>
  <c r="Q1082" i="5"/>
  <c r="N1082" i="5"/>
  <c r="K1082" i="5"/>
  <c r="H1082" i="5"/>
  <c r="E1082" i="5"/>
  <c r="Q1081" i="5"/>
  <c r="N1081" i="5"/>
  <c r="K1081" i="5"/>
  <c r="H1081" i="5"/>
  <c r="E1081" i="5"/>
  <c r="Q1080" i="5"/>
  <c r="N1080" i="5"/>
  <c r="K1080" i="5"/>
  <c r="H1080" i="5"/>
  <c r="E1080" i="5"/>
  <c r="P1079" i="5"/>
  <c r="M1079" i="5"/>
  <c r="J1079" i="5"/>
  <c r="D1079" i="5"/>
  <c r="Q1078" i="5"/>
  <c r="N1078" i="5"/>
  <c r="K1078" i="5"/>
  <c r="H1078" i="5"/>
  <c r="E1078" i="5"/>
  <c r="Q1077" i="5"/>
  <c r="N1077" i="5"/>
  <c r="K1077" i="5"/>
  <c r="H1077" i="5"/>
  <c r="E1077" i="5"/>
  <c r="Q1076" i="5"/>
  <c r="N1076" i="5"/>
  <c r="K1076" i="5"/>
  <c r="H1076" i="5"/>
  <c r="E1076" i="5"/>
  <c r="Q1075" i="5"/>
  <c r="N1075" i="5"/>
  <c r="K1075" i="5"/>
  <c r="H1075" i="5"/>
  <c r="E1075" i="5"/>
  <c r="Q1074" i="5"/>
  <c r="N1074" i="5"/>
  <c r="K1074" i="5"/>
  <c r="H1074" i="5"/>
  <c r="E1074" i="5"/>
  <c r="Q1073" i="5"/>
  <c r="N1073" i="5"/>
  <c r="K1073" i="5"/>
  <c r="H1073" i="5"/>
  <c r="E1073" i="5"/>
  <c r="Q1072" i="5"/>
  <c r="N1072" i="5"/>
  <c r="K1072" i="5"/>
  <c r="H1072" i="5"/>
  <c r="E1072" i="5"/>
  <c r="P1071" i="5"/>
  <c r="M1071" i="5"/>
  <c r="J1071" i="5"/>
  <c r="G1071" i="5"/>
  <c r="D1071" i="5"/>
  <c r="Q1070" i="5"/>
  <c r="N1070" i="5"/>
  <c r="K1070" i="5"/>
  <c r="H1070" i="5"/>
  <c r="E1070" i="5"/>
  <c r="Q1069" i="5"/>
  <c r="N1069" i="5"/>
  <c r="K1069" i="5"/>
  <c r="H1069" i="5"/>
  <c r="E1069" i="5"/>
  <c r="Q1068" i="5"/>
  <c r="N1068" i="5"/>
  <c r="K1068" i="5"/>
  <c r="H1068" i="5"/>
  <c r="E1068" i="5"/>
  <c r="Q1067" i="5"/>
  <c r="N1067" i="5"/>
  <c r="K1067" i="5"/>
  <c r="H1067" i="5"/>
  <c r="E1067" i="5"/>
  <c r="Q1066" i="5"/>
  <c r="N1066" i="5"/>
  <c r="K1066" i="5"/>
  <c r="H1066" i="5"/>
  <c r="E1066" i="5"/>
  <c r="Q1065" i="5"/>
  <c r="N1065" i="5"/>
  <c r="K1065" i="5"/>
  <c r="H1065" i="5"/>
  <c r="E1065" i="5"/>
  <c r="Q1064" i="5"/>
  <c r="N1064" i="5"/>
  <c r="K1064" i="5"/>
  <c r="H1064" i="5"/>
  <c r="E1064" i="5"/>
  <c r="R1062" i="5"/>
  <c r="O1062" i="5"/>
  <c r="L1062" i="5"/>
  <c r="I1062" i="5"/>
  <c r="F1062" i="5"/>
  <c r="P1053" i="5"/>
  <c r="M1053" i="5"/>
  <c r="J1053" i="5"/>
  <c r="G1053" i="5"/>
  <c r="D1053" i="5"/>
  <c r="Q1052" i="5"/>
  <c r="N1052" i="5"/>
  <c r="K1052" i="5"/>
  <c r="H1052" i="5"/>
  <c r="E1052" i="5"/>
  <c r="Q1051" i="5"/>
  <c r="N1051" i="5"/>
  <c r="K1051" i="5"/>
  <c r="H1051" i="5"/>
  <c r="E1051" i="5"/>
  <c r="Q1050" i="5"/>
  <c r="N1050" i="5"/>
  <c r="K1050" i="5"/>
  <c r="H1050" i="5"/>
  <c r="E1050" i="5"/>
  <c r="Q1049" i="5"/>
  <c r="N1049" i="5"/>
  <c r="K1049" i="5"/>
  <c r="H1049" i="5"/>
  <c r="E1049" i="5"/>
  <c r="Q1048" i="5"/>
  <c r="N1048" i="5"/>
  <c r="K1048" i="5"/>
  <c r="H1048" i="5"/>
  <c r="E1048" i="5"/>
  <c r="Q1047" i="5"/>
  <c r="N1047" i="5"/>
  <c r="K1047" i="5"/>
  <c r="H1047" i="5"/>
  <c r="E1047" i="5"/>
  <c r="Q1046" i="5"/>
  <c r="N1046" i="5"/>
  <c r="K1046" i="5"/>
  <c r="H1046" i="5"/>
  <c r="E1046" i="5"/>
  <c r="P1045" i="5"/>
  <c r="M1045" i="5"/>
  <c r="J1045" i="5"/>
  <c r="D1045" i="5"/>
  <c r="Q1044" i="5"/>
  <c r="N1044" i="5"/>
  <c r="K1044" i="5"/>
  <c r="H1044" i="5"/>
  <c r="E1044" i="5"/>
  <c r="Q1043" i="5"/>
  <c r="N1043" i="5"/>
  <c r="K1043" i="5"/>
  <c r="H1043" i="5"/>
  <c r="E1043" i="5"/>
  <c r="Q1042" i="5"/>
  <c r="N1042" i="5"/>
  <c r="K1042" i="5"/>
  <c r="H1042" i="5"/>
  <c r="E1042" i="5"/>
  <c r="Q1041" i="5"/>
  <c r="N1041" i="5"/>
  <c r="K1041" i="5"/>
  <c r="H1041" i="5"/>
  <c r="E1041" i="5"/>
  <c r="Q1040" i="5"/>
  <c r="N1040" i="5"/>
  <c r="K1040" i="5"/>
  <c r="H1040" i="5"/>
  <c r="E1040" i="5"/>
  <c r="Q1039" i="5"/>
  <c r="N1039" i="5"/>
  <c r="K1039" i="5"/>
  <c r="H1039" i="5"/>
  <c r="E1039" i="5"/>
  <c r="Q1038" i="5"/>
  <c r="N1038" i="5"/>
  <c r="K1038" i="5"/>
  <c r="H1038" i="5"/>
  <c r="E1038" i="5"/>
  <c r="P1037" i="5"/>
  <c r="M1037" i="5"/>
  <c r="J1037" i="5"/>
  <c r="G1037" i="5"/>
  <c r="D1037" i="5"/>
  <c r="Q1036" i="5"/>
  <c r="N1036" i="5"/>
  <c r="K1036" i="5"/>
  <c r="H1036" i="5"/>
  <c r="E1036" i="5"/>
  <c r="Q1035" i="5"/>
  <c r="N1035" i="5"/>
  <c r="K1035" i="5"/>
  <c r="H1035" i="5"/>
  <c r="E1035" i="5"/>
  <c r="Q1034" i="5"/>
  <c r="N1034" i="5"/>
  <c r="K1034" i="5"/>
  <c r="H1034" i="5"/>
  <c r="E1034" i="5"/>
  <c r="Q1033" i="5"/>
  <c r="N1033" i="5"/>
  <c r="K1033" i="5"/>
  <c r="H1033" i="5"/>
  <c r="E1033" i="5"/>
  <c r="Q1032" i="5"/>
  <c r="N1032" i="5"/>
  <c r="K1032" i="5"/>
  <c r="H1032" i="5"/>
  <c r="E1032" i="5"/>
  <c r="Q1031" i="5"/>
  <c r="N1031" i="5"/>
  <c r="K1031" i="5"/>
  <c r="H1031" i="5"/>
  <c r="E1031" i="5"/>
  <c r="Q1030" i="5"/>
  <c r="N1030" i="5"/>
  <c r="K1030" i="5"/>
  <c r="H1030" i="5"/>
  <c r="E1030" i="5"/>
  <c r="R1028" i="5"/>
  <c r="O1028" i="5"/>
  <c r="L1028" i="5"/>
  <c r="I1028" i="5"/>
  <c r="F1028" i="5"/>
  <c r="P1019" i="5"/>
  <c r="M1019" i="5"/>
  <c r="J1019" i="5"/>
  <c r="G1019" i="5"/>
  <c r="D1019" i="5"/>
  <c r="Q1018" i="5"/>
  <c r="N1018" i="5"/>
  <c r="K1018" i="5"/>
  <c r="H1018" i="5"/>
  <c r="E1018" i="5"/>
  <c r="Q1017" i="5"/>
  <c r="N1017" i="5"/>
  <c r="K1017" i="5"/>
  <c r="H1017" i="5"/>
  <c r="E1017" i="5"/>
  <c r="Q1016" i="5"/>
  <c r="N1016" i="5"/>
  <c r="K1016" i="5"/>
  <c r="H1016" i="5"/>
  <c r="E1016" i="5"/>
  <c r="Q1015" i="5"/>
  <c r="N1015" i="5"/>
  <c r="K1015" i="5"/>
  <c r="H1015" i="5"/>
  <c r="E1015" i="5"/>
  <c r="Q1014" i="5"/>
  <c r="N1014" i="5"/>
  <c r="K1014" i="5"/>
  <c r="H1014" i="5"/>
  <c r="E1014" i="5"/>
  <c r="Q1013" i="5"/>
  <c r="N1013" i="5"/>
  <c r="K1013" i="5"/>
  <c r="H1013" i="5"/>
  <c r="E1013" i="5"/>
  <c r="Q1012" i="5"/>
  <c r="N1012" i="5"/>
  <c r="K1012" i="5"/>
  <c r="H1012" i="5"/>
  <c r="E1012" i="5"/>
  <c r="P1011" i="5"/>
  <c r="M1011" i="5"/>
  <c r="J1011" i="5"/>
  <c r="D1011" i="5"/>
  <c r="Q1010" i="5"/>
  <c r="N1010" i="5"/>
  <c r="K1010" i="5"/>
  <c r="H1010" i="5"/>
  <c r="E1010" i="5"/>
  <c r="Q1009" i="5"/>
  <c r="N1009" i="5"/>
  <c r="K1009" i="5"/>
  <c r="H1009" i="5"/>
  <c r="E1009" i="5"/>
  <c r="Q1008" i="5"/>
  <c r="N1008" i="5"/>
  <c r="K1008" i="5"/>
  <c r="H1008" i="5"/>
  <c r="E1008" i="5"/>
  <c r="Q1007" i="5"/>
  <c r="N1007" i="5"/>
  <c r="K1007" i="5"/>
  <c r="H1007" i="5"/>
  <c r="E1007" i="5"/>
  <c r="Q1006" i="5"/>
  <c r="N1006" i="5"/>
  <c r="K1006" i="5"/>
  <c r="H1006" i="5"/>
  <c r="E1006" i="5"/>
  <c r="Q1005" i="5"/>
  <c r="N1005" i="5"/>
  <c r="K1005" i="5"/>
  <c r="H1005" i="5"/>
  <c r="E1005" i="5"/>
  <c r="Q1004" i="5"/>
  <c r="N1004" i="5"/>
  <c r="K1004" i="5"/>
  <c r="H1004" i="5"/>
  <c r="E1004" i="5"/>
  <c r="P1003" i="5"/>
  <c r="M1003" i="5"/>
  <c r="J1003" i="5"/>
  <c r="G1003" i="5"/>
  <c r="D1003" i="5"/>
  <c r="Q1002" i="5"/>
  <c r="N1002" i="5"/>
  <c r="K1002" i="5"/>
  <c r="H1002" i="5"/>
  <c r="E1002" i="5"/>
  <c r="Q1001" i="5"/>
  <c r="N1001" i="5"/>
  <c r="K1001" i="5"/>
  <c r="H1001" i="5"/>
  <c r="E1001" i="5"/>
  <c r="Q1000" i="5"/>
  <c r="N1000" i="5"/>
  <c r="K1000" i="5"/>
  <c r="H1000" i="5"/>
  <c r="E1000" i="5"/>
  <c r="Q999" i="5"/>
  <c r="N999" i="5"/>
  <c r="K999" i="5"/>
  <c r="H999" i="5"/>
  <c r="E999" i="5"/>
  <c r="Q998" i="5"/>
  <c r="N998" i="5"/>
  <c r="K998" i="5"/>
  <c r="H998" i="5"/>
  <c r="E998" i="5"/>
  <c r="Q997" i="5"/>
  <c r="N997" i="5"/>
  <c r="K997" i="5"/>
  <c r="H997" i="5"/>
  <c r="E997" i="5"/>
  <c r="Q996" i="5"/>
  <c r="N996" i="5"/>
  <c r="K996" i="5"/>
  <c r="H996" i="5"/>
  <c r="E996" i="5"/>
  <c r="R994" i="5"/>
  <c r="O994" i="5"/>
  <c r="L994" i="5"/>
  <c r="I994" i="5"/>
  <c r="F994" i="5"/>
  <c r="C18" i="2"/>
  <c r="P985" i="5"/>
  <c r="M985" i="5"/>
  <c r="J985" i="5"/>
  <c r="G985" i="5"/>
  <c r="D985" i="5"/>
  <c r="Q984" i="5"/>
  <c r="N984" i="5"/>
  <c r="K984" i="5"/>
  <c r="H984" i="5"/>
  <c r="E984" i="5"/>
  <c r="Q983" i="5"/>
  <c r="N983" i="5"/>
  <c r="K983" i="5"/>
  <c r="H983" i="5"/>
  <c r="E983" i="5"/>
  <c r="Q982" i="5"/>
  <c r="N982" i="5"/>
  <c r="K982" i="5"/>
  <c r="H982" i="5"/>
  <c r="E982" i="5"/>
  <c r="Q981" i="5"/>
  <c r="N981" i="5"/>
  <c r="K981" i="5"/>
  <c r="H981" i="5"/>
  <c r="E981" i="5"/>
  <c r="Q980" i="5"/>
  <c r="N980" i="5"/>
  <c r="K980" i="5"/>
  <c r="H980" i="5"/>
  <c r="E980" i="5"/>
  <c r="Q979" i="5"/>
  <c r="N979" i="5"/>
  <c r="K979" i="5"/>
  <c r="H979" i="5"/>
  <c r="E979" i="5"/>
  <c r="Q978" i="5"/>
  <c r="N978" i="5"/>
  <c r="K978" i="5"/>
  <c r="H978" i="5"/>
  <c r="E978" i="5"/>
  <c r="P977" i="5"/>
  <c r="M977" i="5"/>
  <c r="J977" i="5"/>
  <c r="D977" i="5"/>
  <c r="Q976" i="5"/>
  <c r="N976" i="5"/>
  <c r="K976" i="5"/>
  <c r="H976" i="5"/>
  <c r="E976" i="5"/>
  <c r="Q975" i="5"/>
  <c r="N975" i="5"/>
  <c r="K975" i="5"/>
  <c r="H975" i="5"/>
  <c r="E975" i="5"/>
  <c r="Q974" i="5"/>
  <c r="N974" i="5"/>
  <c r="K974" i="5"/>
  <c r="H974" i="5"/>
  <c r="E974" i="5"/>
  <c r="Q973" i="5"/>
  <c r="N973" i="5"/>
  <c r="K973" i="5"/>
  <c r="H973" i="5"/>
  <c r="E973" i="5"/>
  <c r="Q972" i="5"/>
  <c r="N972" i="5"/>
  <c r="K972" i="5"/>
  <c r="H972" i="5"/>
  <c r="E972" i="5"/>
  <c r="Q971" i="5"/>
  <c r="N971" i="5"/>
  <c r="K971" i="5"/>
  <c r="H971" i="5"/>
  <c r="E971" i="5"/>
  <c r="Q970" i="5"/>
  <c r="N970" i="5"/>
  <c r="K970" i="5"/>
  <c r="H970" i="5"/>
  <c r="E970" i="5"/>
  <c r="P969" i="5"/>
  <c r="M969" i="5"/>
  <c r="J969" i="5"/>
  <c r="G969" i="5"/>
  <c r="D969" i="5"/>
  <c r="Q968" i="5"/>
  <c r="N968" i="5"/>
  <c r="K968" i="5"/>
  <c r="H968" i="5"/>
  <c r="E968" i="5"/>
  <c r="Q967" i="5"/>
  <c r="N967" i="5"/>
  <c r="K967" i="5"/>
  <c r="H967" i="5"/>
  <c r="E967" i="5"/>
  <c r="Q966" i="5"/>
  <c r="N966" i="5"/>
  <c r="K966" i="5"/>
  <c r="H966" i="5"/>
  <c r="E966" i="5"/>
  <c r="Q965" i="5"/>
  <c r="N965" i="5"/>
  <c r="K965" i="5"/>
  <c r="H965" i="5"/>
  <c r="E965" i="5"/>
  <c r="Q964" i="5"/>
  <c r="N964" i="5"/>
  <c r="K964" i="5"/>
  <c r="H964" i="5"/>
  <c r="E964" i="5"/>
  <c r="Q963" i="5"/>
  <c r="N963" i="5"/>
  <c r="K963" i="5"/>
  <c r="H963" i="5"/>
  <c r="E963" i="5"/>
  <c r="Q962" i="5"/>
  <c r="N962" i="5"/>
  <c r="K962" i="5"/>
  <c r="H962" i="5"/>
  <c r="E962" i="5"/>
  <c r="R960" i="5"/>
  <c r="O960" i="5"/>
  <c r="L960" i="5"/>
  <c r="I960" i="5"/>
  <c r="F960" i="5"/>
  <c r="P951" i="5"/>
  <c r="M951" i="5"/>
  <c r="J951" i="5"/>
  <c r="G951" i="5"/>
  <c r="D951" i="5"/>
  <c r="Q950" i="5"/>
  <c r="N950" i="5"/>
  <c r="K950" i="5"/>
  <c r="H950" i="5"/>
  <c r="E950" i="5"/>
  <c r="Q949" i="5"/>
  <c r="N949" i="5"/>
  <c r="K949" i="5"/>
  <c r="H949" i="5"/>
  <c r="E949" i="5"/>
  <c r="Q948" i="5"/>
  <c r="N948" i="5"/>
  <c r="K948" i="5"/>
  <c r="H948" i="5"/>
  <c r="E948" i="5"/>
  <c r="Q947" i="5"/>
  <c r="N947" i="5"/>
  <c r="K947" i="5"/>
  <c r="H947" i="5"/>
  <c r="E947" i="5"/>
  <c r="Q946" i="5"/>
  <c r="N946" i="5"/>
  <c r="K946" i="5"/>
  <c r="H946" i="5"/>
  <c r="E946" i="5"/>
  <c r="Q945" i="5"/>
  <c r="N945" i="5"/>
  <c r="K945" i="5"/>
  <c r="H945" i="5"/>
  <c r="E945" i="5"/>
  <c r="Q944" i="5"/>
  <c r="N944" i="5"/>
  <c r="K944" i="5"/>
  <c r="H944" i="5"/>
  <c r="E944" i="5"/>
  <c r="P943" i="5"/>
  <c r="M943" i="5"/>
  <c r="J943" i="5"/>
  <c r="D943" i="5"/>
  <c r="Q942" i="5"/>
  <c r="N942" i="5"/>
  <c r="K942" i="5"/>
  <c r="H942" i="5"/>
  <c r="E942" i="5"/>
  <c r="Q941" i="5"/>
  <c r="N941" i="5"/>
  <c r="K941" i="5"/>
  <c r="H941" i="5"/>
  <c r="E941" i="5"/>
  <c r="Q940" i="5"/>
  <c r="N940" i="5"/>
  <c r="K940" i="5"/>
  <c r="H940" i="5"/>
  <c r="E940" i="5"/>
  <c r="Q939" i="5"/>
  <c r="N939" i="5"/>
  <c r="K939" i="5"/>
  <c r="H939" i="5"/>
  <c r="E939" i="5"/>
  <c r="Q938" i="5"/>
  <c r="N938" i="5"/>
  <c r="K938" i="5"/>
  <c r="H938" i="5"/>
  <c r="E938" i="5"/>
  <c r="Q937" i="5"/>
  <c r="N937" i="5"/>
  <c r="K937" i="5"/>
  <c r="H937" i="5"/>
  <c r="E937" i="5"/>
  <c r="Q936" i="5"/>
  <c r="N936" i="5"/>
  <c r="K936" i="5"/>
  <c r="H936" i="5"/>
  <c r="E936" i="5"/>
  <c r="P935" i="5"/>
  <c r="M935" i="5"/>
  <c r="J935" i="5"/>
  <c r="G935" i="5"/>
  <c r="D935" i="5"/>
  <c r="Q934" i="5"/>
  <c r="N934" i="5"/>
  <c r="K934" i="5"/>
  <c r="H934" i="5"/>
  <c r="E934" i="5"/>
  <c r="Q933" i="5"/>
  <c r="N933" i="5"/>
  <c r="K933" i="5"/>
  <c r="H933" i="5"/>
  <c r="E933" i="5"/>
  <c r="Q932" i="5"/>
  <c r="N932" i="5"/>
  <c r="K932" i="5"/>
  <c r="H932" i="5"/>
  <c r="E932" i="5"/>
  <c r="Q931" i="5"/>
  <c r="N931" i="5"/>
  <c r="K931" i="5"/>
  <c r="H931" i="5"/>
  <c r="E931" i="5"/>
  <c r="Q930" i="5"/>
  <c r="N930" i="5"/>
  <c r="K930" i="5"/>
  <c r="H930" i="5"/>
  <c r="E930" i="5"/>
  <c r="Q929" i="5"/>
  <c r="N929" i="5"/>
  <c r="K929" i="5"/>
  <c r="H929" i="5"/>
  <c r="E929" i="5"/>
  <c r="Q928" i="5"/>
  <c r="N928" i="5"/>
  <c r="K928" i="5"/>
  <c r="H928" i="5"/>
  <c r="E928" i="5"/>
  <c r="R926" i="5"/>
  <c r="O926" i="5"/>
  <c r="L926" i="5"/>
  <c r="I926" i="5"/>
  <c r="F926" i="5"/>
  <c r="P917" i="5"/>
  <c r="M917" i="5"/>
  <c r="J917" i="5"/>
  <c r="G917" i="5"/>
  <c r="D917" i="5"/>
  <c r="Q916" i="5"/>
  <c r="N916" i="5"/>
  <c r="K916" i="5"/>
  <c r="H916" i="5"/>
  <c r="E916" i="5"/>
  <c r="Q915" i="5"/>
  <c r="N915" i="5"/>
  <c r="K915" i="5"/>
  <c r="H915" i="5"/>
  <c r="E915" i="5"/>
  <c r="Q914" i="5"/>
  <c r="N914" i="5"/>
  <c r="K914" i="5"/>
  <c r="H914" i="5"/>
  <c r="E914" i="5"/>
  <c r="Q913" i="5"/>
  <c r="N913" i="5"/>
  <c r="K913" i="5"/>
  <c r="H913" i="5"/>
  <c r="E913" i="5"/>
  <c r="Q912" i="5"/>
  <c r="N912" i="5"/>
  <c r="K912" i="5"/>
  <c r="H912" i="5"/>
  <c r="E912" i="5"/>
  <c r="Q911" i="5"/>
  <c r="N911" i="5"/>
  <c r="K911" i="5"/>
  <c r="H911" i="5"/>
  <c r="E911" i="5"/>
  <c r="Q910" i="5"/>
  <c r="N910" i="5"/>
  <c r="K910" i="5"/>
  <c r="H910" i="5"/>
  <c r="E910" i="5"/>
  <c r="P909" i="5"/>
  <c r="M909" i="5"/>
  <c r="J909" i="5"/>
  <c r="D909" i="5"/>
  <c r="Q908" i="5"/>
  <c r="N908" i="5"/>
  <c r="K908" i="5"/>
  <c r="H908" i="5"/>
  <c r="E908" i="5"/>
  <c r="Q907" i="5"/>
  <c r="N907" i="5"/>
  <c r="K907" i="5"/>
  <c r="H907" i="5"/>
  <c r="E907" i="5"/>
  <c r="Q906" i="5"/>
  <c r="N906" i="5"/>
  <c r="K906" i="5"/>
  <c r="H906" i="5"/>
  <c r="E906" i="5"/>
  <c r="Q905" i="5"/>
  <c r="N905" i="5"/>
  <c r="K905" i="5"/>
  <c r="H905" i="5"/>
  <c r="E905" i="5"/>
  <c r="Q904" i="5"/>
  <c r="N904" i="5"/>
  <c r="K904" i="5"/>
  <c r="H904" i="5"/>
  <c r="E904" i="5"/>
  <c r="Q903" i="5"/>
  <c r="N903" i="5"/>
  <c r="K903" i="5"/>
  <c r="H903" i="5"/>
  <c r="E903" i="5"/>
  <c r="Q902" i="5"/>
  <c r="N902" i="5"/>
  <c r="K902" i="5"/>
  <c r="H902" i="5"/>
  <c r="E902" i="5"/>
  <c r="P901" i="5"/>
  <c r="M901" i="5"/>
  <c r="J901" i="5"/>
  <c r="G901" i="5"/>
  <c r="D901" i="5"/>
  <c r="Q900" i="5"/>
  <c r="N900" i="5"/>
  <c r="K900" i="5"/>
  <c r="H900" i="5"/>
  <c r="E900" i="5"/>
  <c r="Q899" i="5"/>
  <c r="N899" i="5"/>
  <c r="K899" i="5"/>
  <c r="H899" i="5"/>
  <c r="E899" i="5"/>
  <c r="Q898" i="5"/>
  <c r="N898" i="5"/>
  <c r="K898" i="5"/>
  <c r="H898" i="5"/>
  <c r="E898" i="5"/>
  <c r="Q897" i="5"/>
  <c r="N897" i="5"/>
  <c r="K897" i="5"/>
  <c r="H897" i="5"/>
  <c r="E897" i="5"/>
  <c r="Q896" i="5"/>
  <c r="N896" i="5"/>
  <c r="K896" i="5"/>
  <c r="H896" i="5"/>
  <c r="E896" i="5"/>
  <c r="Q895" i="5"/>
  <c r="N895" i="5"/>
  <c r="K895" i="5"/>
  <c r="H895" i="5"/>
  <c r="E895" i="5"/>
  <c r="Q894" i="5"/>
  <c r="N894" i="5"/>
  <c r="K894" i="5"/>
  <c r="H894" i="5"/>
  <c r="E894" i="5"/>
  <c r="R892" i="5"/>
  <c r="O892" i="5"/>
  <c r="L892" i="5"/>
  <c r="I892" i="5"/>
  <c r="F892" i="5"/>
  <c r="P883" i="5"/>
  <c r="M883" i="5"/>
  <c r="J883" i="5"/>
  <c r="G883" i="5"/>
  <c r="D883" i="5"/>
  <c r="Q882" i="5"/>
  <c r="N882" i="5"/>
  <c r="K882" i="5"/>
  <c r="H882" i="5"/>
  <c r="E882" i="5"/>
  <c r="Q881" i="5"/>
  <c r="N881" i="5"/>
  <c r="K881" i="5"/>
  <c r="H881" i="5"/>
  <c r="E881" i="5"/>
  <c r="Q880" i="5"/>
  <c r="N880" i="5"/>
  <c r="K880" i="5"/>
  <c r="H880" i="5"/>
  <c r="E880" i="5"/>
  <c r="Q879" i="5"/>
  <c r="N879" i="5"/>
  <c r="K879" i="5"/>
  <c r="H879" i="5"/>
  <c r="E879" i="5"/>
  <c r="Q878" i="5"/>
  <c r="N878" i="5"/>
  <c r="K878" i="5"/>
  <c r="H878" i="5"/>
  <c r="E878" i="5"/>
  <c r="Q877" i="5"/>
  <c r="N877" i="5"/>
  <c r="K877" i="5"/>
  <c r="H877" i="5"/>
  <c r="E877" i="5"/>
  <c r="Q876" i="5"/>
  <c r="N876" i="5"/>
  <c r="K876" i="5"/>
  <c r="H876" i="5"/>
  <c r="E876" i="5"/>
  <c r="P875" i="5"/>
  <c r="M875" i="5"/>
  <c r="J875" i="5"/>
  <c r="D875" i="5"/>
  <c r="Q874" i="5"/>
  <c r="N874" i="5"/>
  <c r="K874" i="5"/>
  <c r="H874" i="5"/>
  <c r="E874" i="5"/>
  <c r="Q873" i="5"/>
  <c r="N873" i="5"/>
  <c r="K873" i="5"/>
  <c r="H873" i="5"/>
  <c r="E873" i="5"/>
  <c r="Q872" i="5"/>
  <c r="N872" i="5"/>
  <c r="K872" i="5"/>
  <c r="H872" i="5"/>
  <c r="E872" i="5"/>
  <c r="Q871" i="5"/>
  <c r="N871" i="5"/>
  <c r="K871" i="5"/>
  <c r="H871" i="5"/>
  <c r="E871" i="5"/>
  <c r="Q870" i="5"/>
  <c r="N870" i="5"/>
  <c r="K870" i="5"/>
  <c r="H870" i="5"/>
  <c r="E870" i="5"/>
  <c r="Q869" i="5"/>
  <c r="N869" i="5"/>
  <c r="K869" i="5"/>
  <c r="H869" i="5"/>
  <c r="E869" i="5"/>
  <c r="Q868" i="5"/>
  <c r="N868" i="5"/>
  <c r="K868" i="5"/>
  <c r="H868" i="5"/>
  <c r="E868" i="5"/>
  <c r="P867" i="5"/>
  <c r="M867" i="5"/>
  <c r="J867" i="5"/>
  <c r="G867" i="5"/>
  <c r="D867" i="5"/>
  <c r="Q866" i="5"/>
  <c r="N866" i="5"/>
  <c r="K866" i="5"/>
  <c r="H866" i="5"/>
  <c r="E866" i="5"/>
  <c r="Q865" i="5"/>
  <c r="N865" i="5"/>
  <c r="K865" i="5"/>
  <c r="H865" i="5"/>
  <c r="E865" i="5"/>
  <c r="Q864" i="5"/>
  <c r="N864" i="5"/>
  <c r="K864" i="5"/>
  <c r="H864" i="5"/>
  <c r="E864" i="5"/>
  <c r="Q863" i="5"/>
  <c r="N863" i="5"/>
  <c r="K863" i="5"/>
  <c r="H863" i="5"/>
  <c r="E863" i="5"/>
  <c r="Q862" i="5"/>
  <c r="N862" i="5"/>
  <c r="K862" i="5"/>
  <c r="H862" i="5"/>
  <c r="E862" i="5"/>
  <c r="Q861" i="5"/>
  <c r="N861" i="5"/>
  <c r="K861" i="5"/>
  <c r="H861" i="5"/>
  <c r="E861" i="5"/>
  <c r="Q860" i="5"/>
  <c r="N860" i="5"/>
  <c r="K860" i="5"/>
  <c r="H860" i="5"/>
  <c r="E860" i="5"/>
  <c r="R858" i="5"/>
  <c r="O858" i="5"/>
  <c r="L858" i="5"/>
  <c r="I858" i="5"/>
  <c r="F858" i="5"/>
  <c r="P849" i="5"/>
  <c r="M849" i="5"/>
  <c r="J849" i="5"/>
  <c r="G849" i="5"/>
  <c r="D849" i="5"/>
  <c r="Q848" i="5"/>
  <c r="N848" i="5"/>
  <c r="K848" i="5"/>
  <c r="H848" i="5"/>
  <c r="E848" i="5"/>
  <c r="Q847" i="5"/>
  <c r="N847" i="5"/>
  <c r="K847" i="5"/>
  <c r="H847" i="5"/>
  <c r="E847" i="5"/>
  <c r="Q846" i="5"/>
  <c r="N846" i="5"/>
  <c r="K846" i="5"/>
  <c r="H846" i="5"/>
  <c r="E846" i="5"/>
  <c r="Q845" i="5"/>
  <c r="N845" i="5"/>
  <c r="K845" i="5"/>
  <c r="H845" i="5"/>
  <c r="E845" i="5"/>
  <c r="Q844" i="5"/>
  <c r="N844" i="5"/>
  <c r="K844" i="5"/>
  <c r="H844" i="5"/>
  <c r="E844" i="5"/>
  <c r="Q843" i="5"/>
  <c r="N843" i="5"/>
  <c r="K843" i="5"/>
  <c r="H843" i="5"/>
  <c r="E843" i="5"/>
  <c r="Q842" i="5"/>
  <c r="N842" i="5"/>
  <c r="K842" i="5"/>
  <c r="H842" i="5"/>
  <c r="E842" i="5"/>
  <c r="P841" i="5"/>
  <c r="M841" i="5"/>
  <c r="J841" i="5"/>
  <c r="D841" i="5"/>
  <c r="Q840" i="5"/>
  <c r="N840" i="5"/>
  <c r="K840" i="5"/>
  <c r="H840" i="5"/>
  <c r="E840" i="5"/>
  <c r="Q839" i="5"/>
  <c r="N839" i="5"/>
  <c r="K839" i="5"/>
  <c r="H839" i="5"/>
  <c r="E839" i="5"/>
  <c r="Q838" i="5"/>
  <c r="N838" i="5"/>
  <c r="K838" i="5"/>
  <c r="H838" i="5"/>
  <c r="E838" i="5"/>
  <c r="Q837" i="5"/>
  <c r="N837" i="5"/>
  <c r="K837" i="5"/>
  <c r="H837" i="5"/>
  <c r="E837" i="5"/>
  <c r="Q836" i="5"/>
  <c r="N836" i="5"/>
  <c r="K836" i="5"/>
  <c r="H836" i="5"/>
  <c r="E836" i="5"/>
  <c r="Q835" i="5"/>
  <c r="N835" i="5"/>
  <c r="K835" i="5"/>
  <c r="H835" i="5"/>
  <c r="E835" i="5"/>
  <c r="Q834" i="5"/>
  <c r="N834" i="5"/>
  <c r="K834" i="5"/>
  <c r="H834" i="5"/>
  <c r="E834" i="5"/>
  <c r="P833" i="5"/>
  <c r="M833" i="5"/>
  <c r="J833" i="5"/>
  <c r="G833" i="5"/>
  <c r="D833" i="5"/>
  <c r="Q832" i="5"/>
  <c r="N832" i="5"/>
  <c r="K832" i="5"/>
  <c r="H832" i="5"/>
  <c r="E832" i="5"/>
  <c r="Q831" i="5"/>
  <c r="N831" i="5"/>
  <c r="K831" i="5"/>
  <c r="H831" i="5"/>
  <c r="E831" i="5"/>
  <c r="Q830" i="5"/>
  <c r="N830" i="5"/>
  <c r="K830" i="5"/>
  <c r="H830" i="5"/>
  <c r="E830" i="5"/>
  <c r="Q829" i="5"/>
  <c r="N829" i="5"/>
  <c r="K829" i="5"/>
  <c r="H829" i="5"/>
  <c r="E829" i="5"/>
  <c r="Q828" i="5"/>
  <c r="N828" i="5"/>
  <c r="K828" i="5"/>
  <c r="H828" i="5"/>
  <c r="E828" i="5"/>
  <c r="Q827" i="5"/>
  <c r="N827" i="5"/>
  <c r="K827" i="5"/>
  <c r="H827" i="5"/>
  <c r="E827" i="5"/>
  <c r="Q826" i="5"/>
  <c r="N826" i="5"/>
  <c r="K826" i="5"/>
  <c r="H826" i="5"/>
  <c r="E826" i="5"/>
  <c r="R824" i="5"/>
  <c r="O824" i="5"/>
  <c r="L824" i="5"/>
  <c r="I824" i="5"/>
  <c r="F824" i="5"/>
  <c r="P815" i="5"/>
  <c r="M815" i="5"/>
  <c r="J815" i="5"/>
  <c r="G815" i="5"/>
  <c r="D815" i="5"/>
  <c r="Q814" i="5"/>
  <c r="N814" i="5"/>
  <c r="K814" i="5"/>
  <c r="H814" i="5"/>
  <c r="E814" i="5"/>
  <c r="Q813" i="5"/>
  <c r="N813" i="5"/>
  <c r="K813" i="5"/>
  <c r="H813" i="5"/>
  <c r="E813" i="5"/>
  <c r="Q812" i="5"/>
  <c r="N812" i="5"/>
  <c r="K812" i="5"/>
  <c r="H812" i="5"/>
  <c r="E812" i="5"/>
  <c r="Q811" i="5"/>
  <c r="N811" i="5"/>
  <c r="K811" i="5"/>
  <c r="H811" i="5"/>
  <c r="E811" i="5"/>
  <c r="Q810" i="5"/>
  <c r="N810" i="5"/>
  <c r="K810" i="5"/>
  <c r="H810" i="5"/>
  <c r="E810" i="5"/>
  <c r="Q809" i="5"/>
  <c r="N809" i="5"/>
  <c r="K809" i="5"/>
  <c r="H809" i="5"/>
  <c r="E809" i="5"/>
  <c r="Q808" i="5"/>
  <c r="N808" i="5"/>
  <c r="K808" i="5"/>
  <c r="H808" i="5"/>
  <c r="E808" i="5"/>
  <c r="P807" i="5"/>
  <c r="M807" i="5"/>
  <c r="J807" i="5"/>
  <c r="D807" i="5"/>
  <c r="Q806" i="5"/>
  <c r="N806" i="5"/>
  <c r="K806" i="5"/>
  <c r="H806" i="5"/>
  <c r="E806" i="5"/>
  <c r="Q805" i="5"/>
  <c r="N805" i="5"/>
  <c r="K805" i="5"/>
  <c r="H805" i="5"/>
  <c r="E805" i="5"/>
  <c r="Q804" i="5"/>
  <c r="N804" i="5"/>
  <c r="K804" i="5"/>
  <c r="H804" i="5"/>
  <c r="E804" i="5"/>
  <c r="Q803" i="5"/>
  <c r="N803" i="5"/>
  <c r="K803" i="5"/>
  <c r="H803" i="5"/>
  <c r="E803" i="5"/>
  <c r="Q802" i="5"/>
  <c r="N802" i="5"/>
  <c r="K802" i="5"/>
  <c r="H802" i="5"/>
  <c r="E802" i="5"/>
  <c r="Q801" i="5"/>
  <c r="N801" i="5"/>
  <c r="K801" i="5"/>
  <c r="H801" i="5"/>
  <c r="E801" i="5"/>
  <c r="Q800" i="5"/>
  <c r="N800" i="5"/>
  <c r="K800" i="5"/>
  <c r="H800" i="5"/>
  <c r="E800" i="5"/>
  <c r="P799" i="5"/>
  <c r="M799" i="5"/>
  <c r="J799" i="5"/>
  <c r="G799" i="5"/>
  <c r="D799" i="5"/>
  <c r="Q798" i="5"/>
  <c r="N798" i="5"/>
  <c r="K798" i="5"/>
  <c r="H798" i="5"/>
  <c r="E798" i="5"/>
  <c r="Q797" i="5"/>
  <c r="N797" i="5"/>
  <c r="K797" i="5"/>
  <c r="H797" i="5"/>
  <c r="E797" i="5"/>
  <c r="Q796" i="5"/>
  <c r="N796" i="5"/>
  <c r="K796" i="5"/>
  <c r="H796" i="5"/>
  <c r="E796" i="5"/>
  <c r="Q795" i="5"/>
  <c r="N795" i="5"/>
  <c r="K795" i="5"/>
  <c r="H795" i="5"/>
  <c r="E795" i="5"/>
  <c r="Q794" i="5"/>
  <c r="N794" i="5"/>
  <c r="K794" i="5"/>
  <c r="H794" i="5"/>
  <c r="E794" i="5"/>
  <c r="Q793" i="5"/>
  <c r="N793" i="5"/>
  <c r="K793" i="5"/>
  <c r="H793" i="5"/>
  <c r="E793" i="5"/>
  <c r="Q792" i="5"/>
  <c r="N792" i="5"/>
  <c r="K792" i="5"/>
  <c r="H792" i="5"/>
  <c r="E792" i="5"/>
  <c r="R790" i="5"/>
  <c r="O790" i="5"/>
  <c r="L790" i="5"/>
  <c r="I790" i="5"/>
  <c r="F790" i="5"/>
  <c r="P781" i="5"/>
  <c r="M781" i="5"/>
  <c r="J781" i="5"/>
  <c r="G781" i="5"/>
  <c r="D781" i="5"/>
  <c r="Q780" i="5"/>
  <c r="N780" i="5"/>
  <c r="K780" i="5"/>
  <c r="H780" i="5"/>
  <c r="E780" i="5"/>
  <c r="Q779" i="5"/>
  <c r="N779" i="5"/>
  <c r="K779" i="5"/>
  <c r="H779" i="5"/>
  <c r="E779" i="5"/>
  <c r="Q778" i="5"/>
  <c r="N778" i="5"/>
  <c r="K778" i="5"/>
  <c r="H778" i="5"/>
  <c r="E778" i="5"/>
  <c r="Q777" i="5"/>
  <c r="N777" i="5"/>
  <c r="K777" i="5"/>
  <c r="H777" i="5"/>
  <c r="E777" i="5"/>
  <c r="Q776" i="5"/>
  <c r="N776" i="5"/>
  <c r="K776" i="5"/>
  <c r="H776" i="5"/>
  <c r="E776" i="5"/>
  <c r="Q775" i="5"/>
  <c r="N775" i="5"/>
  <c r="K775" i="5"/>
  <c r="H775" i="5"/>
  <c r="E775" i="5"/>
  <c r="Q774" i="5"/>
  <c r="N774" i="5"/>
  <c r="K774" i="5"/>
  <c r="H774" i="5"/>
  <c r="E774" i="5"/>
  <c r="P773" i="5"/>
  <c r="M773" i="5"/>
  <c r="J773" i="5"/>
  <c r="D773" i="5"/>
  <c r="Q772" i="5"/>
  <c r="N772" i="5"/>
  <c r="K772" i="5"/>
  <c r="H772" i="5"/>
  <c r="E772" i="5"/>
  <c r="Q771" i="5"/>
  <c r="N771" i="5"/>
  <c r="K771" i="5"/>
  <c r="H771" i="5"/>
  <c r="E771" i="5"/>
  <c r="Q770" i="5"/>
  <c r="N770" i="5"/>
  <c r="K770" i="5"/>
  <c r="H770" i="5"/>
  <c r="E770" i="5"/>
  <c r="Q769" i="5"/>
  <c r="N769" i="5"/>
  <c r="K769" i="5"/>
  <c r="H769" i="5"/>
  <c r="E769" i="5"/>
  <c r="Q768" i="5"/>
  <c r="N768" i="5"/>
  <c r="K768" i="5"/>
  <c r="H768" i="5"/>
  <c r="E768" i="5"/>
  <c r="Q767" i="5"/>
  <c r="N767" i="5"/>
  <c r="K767" i="5"/>
  <c r="H767" i="5"/>
  <c r="E767" i="5"/>
  <c r="Q766" i="5"/>
  <c r="N766" i="5"/>
  <c r="K766" i="5"/>
  <c r="H766" i="5"/>
  <c r="E766" i="5"/>
  <c r="P765" i="5"/>
  <c r="M765" i="5"/>
  <c r="J765" i="5"/>
  <c r="G765" i="5"/>
  <c r="D765" i="5"/>
  <c r="Q764" i="5"/>
  <c r="N764" i="5"/>
  <c r="K764" i="5"/>
  <c r="H764" i="5"/>
  <c r="E764" i="5"/>
  <c r="Q763" i="5"/>
  <c r="N763" i="5"/>
  <c r="K763" i="5"/>
  <c r="H763" i="5"/>
  <c r="E763" i="5"/>
  <c r="Q762" i="5"/>
  <c r="N762" i="5"/>
  <c r="K762" i="5"/>
  <c r="H762" i="5"/>
  <c r="E762" i="5"/>
  <c r="Q761" i="5"/>
  <c r="N761" i="5"/>
  <c r="K761" i="5"/>
  <c r="H761" i="5"/>
  <c r="E761" i="5"/>
  <c r="Q760" i="5"/>
  <c r="N760" i="5"/>
  <c r="K760" i="5"/>
  <c r="H760" i="5"/>
  <c r="E760" i="5"/>
  <c r="Q759" i="5"/>
  <c r="N759" i="5"/>
  <c r="K759" i="5"/>
  <c r="H759" i="5"/>
  <c r="E759" i="5"/>
  <c r="Q758" i="5"/>
  <c r="N758" i="5"/>
  <c r="K758" i="5"/>
  <c r="H758" i="5"/>
  <c r="E758" i="5"/>
  <c r="R756" i="5"/>
  <c r="O756" i="5"/>
  <c r="L756" i="5"/>
  <c r="I756" i="5"/>
  <c r="F756" i="5"/>
  <c r="P747" i="5"/>
  <c r="M747" i="5"/>
  <c r="J747" i="5"/>
  <c r="G747" i="5"/>
  <c r="D747" i="5"/>
  <c r="Q746" i="5"/>
  <c r="N746" i="5"/>
  <c r="K746" i="5"/>
  <c r="H746" i="5"/>
  <c r="E746" i="5"/>
  <c r="Q745" i="5"/>
  <c r="N745" i="5"/>
  <c r="K745" i="5"/>
  <c r="H745" i="5"/>
  <c r="E745" i="5"/>
  <c r="Q744" i="5"/>
  <c r="N744" i="5"/>
  <c r="K744" i="5"/>
  <c r="H744" i="5"/>
  <c r="E744" i="5"/>
  <c r="Q743" i="5"/>
  <c r="N743" i="5"/>
  <c r="K743" i="5"/>
  <c r="H743" i="5"/>
  <c r="E743" i="5"/>
  <c r="Q742" i="5"/>
  <c r="N742" i="5"/>
  <c r="K742" i="5"/>
  <c r="H742" i="5"/>
  <c r="E742" i="5"/>
  <c r="Q741" i="5"/>
  <c r="N741" i="5"/>
  <c r="K741" i="5"/>
  <c r="H741" i="5"/>
  <c r="E741" i="5"/>
  <c r="Q740" i="5"/>
  <c r="N740" i="5"/>
  <c r="K740" i="5"/>
  <c r="H740" i="5"/>
  <c r="E740" i="5"/>
  <c r="P739" i="5"/>
  <c r="M739" i="5"/>
  <c r="J739" i="5"/>
  <c r="D739" i="5"/>
  <c r="Q738" i="5"/>
  <c r="N738" i="5"/>
  <c r="K738" i="5"/>
  <c r="H738" i="5"/>
  <c r="E738" i="5"/>
  <c r="Q737" i="5"/>
  <c r="N737" i="5"/>
  <c r="K737" i="5"/>
  <c r="H737" i="5"/>
  <c r="E737" i="5"/>
  <c r="Q736" i="5"/>
  <c r="N736" i="5"/>
  <c r="K736" i="5"/>
  <c r="H736" i="5"/>
  <c r="E736" i="5"/>
  <c r="Q735" i="5"/>
  <c r="N735" i="5"/>
  <c r="K735" i="5"/>
  <c r="H735" i="5"/>
  <c r="E735" i="5"/>
  <c r="Q734" i="5"/>
  <c r="N734" i="5"/>
  <c r="K734" i="5"/>
  <c r="H734" i="5"/>
  <c r="E734" i="5"/>
  <c r="Q733" i="5"/>
  <c r="N733" i="5"/>
  <c r="K733" i="5"/>
  <c r="H733" i="5"/>
  <c r="E733" i="5"/>
  <c r="Q732" i="5"/>
  <c r="N732" i="5"/>
  <c r="K732" i="5"/>
  <c r="H732" i="5"/>
  <c r="E732" i="5"/>
  <c r="P731" i="5"/>
  <c r="M731" i="5"/>
  <c r="J731" i="5"/>
  <c r="G731" i="5"/>
  <c r="D731" i="5"/>
  <c r="Q730" i="5"/>
  <c r="N730" i="5"/>
  <c r="K730" i="5"/>
  <c r="H730" i="5"/>
  <c r="E730" i="5"/>
  <c r="Q729" i="5"/>
  <c r="N729" i="5"/>
  <c r="K729" i="5"/>
  <c r="H729" i="5"/>
  <c r="E729" i="5"/>
  <c r="Q728" i="5"/>
  <c r="N728" i="5"/>
  <c r="K728" i="5"/>
  <c r="H728" i="5"/>
  <c r="E728" i="5"/>
  <c r="Q727" i="5"/>
  <c r="N727" i="5"/>
  <c r="K727" i="5"/>
  <c r="H727" i="5"/>
  <c r="E727" i="5"/>
  <c r="Q726" i="5"/>
  <c r="N726" i="5"/>
  <c r="K726" i="5"/>
  <c r="H726" i="5"/>
  <c r="E726" i="5"/>
  <c r="Q725" i="5"/>
  <c r="N725" i="5"/>
  <c r="K725" i="5"/>
  <c r="H725" i="5"/>
  <c r="E725" i="5"/>
  <c r="Q724" i="5"/>
  <c r="N724" i="5"/>
  <c r="K724" i="5"/>
  <c r="H724" i="5"/>
  <c r="E724" i="5"/>
  <c r="R722" i="5"/>
  <c r="O722" i="5"/>
  <c r="L722" i="5"/>
  <c r="I722" i="5"/>
  <c r="F722" i="5"/>
  <c r="P713" i="5"/>
  <c r="M713" i="5"/>
  <c r="J713" i="5"/>
  <c r="G713" i="5"/>
  <c r="D713" i="5"/>
  <c r="Q712" i="5"/>
  <c r="N712" i="5"/>
  <c r="K712" i="5"/>
  <c r="H712" i="5"/>
  <c r="E712" i="5"/>
  <c r="Q711" i="5"/>
  <c r="N711" i="5"/>
  <c r="K711" i="5"/>
  <c r="H711" i="5"/>
  <c r="E711" i="5"/>
  <c r="Q710" i="5"/>
  <c r="N710" i="5"/>
  <c r="K710" i="5"/>
  <c r="H710" i="5"/>
  <c r="E710" i="5"/>
  <c r="Q709" i="5"/>
  <c r="N709" i="5"/>
  <c r="K709" i="5"/>
  <c r="H709" i="5"/>
  <c r="E709" i="5"/>
  <c r="Q708" i="5"/>
  <c r="N708" i="5"/>
  <c r="K708" i="5"/>
  <c r="H708" i="5"/>
  <c r="E708" i="5"/>
  <c r="Q707" i="5"/>
  <c r="N707" i="5"/>
  <c r="K707" i="5"/>
  <c r="H707" i="5"/>
  <c r="E707" i="5"/>
  <c r="Q706" i="5"/>
  <c r="N706" i="5"/>
  <c r="K706" i="5"/>
  <c r="H706" i="5"/>
  <c r="E706" i="5"/>
  <c r="P705" i="5"/>
  <c r="M705" i="5"/>
  <c r="J705" i="5"/>
  <c r="D705" i="5"/>
  <c r="Q704" i="5"/>
  <c r="N704" i="5"/>
  <c r="K704" i="5"/>
  <c r="H704" i="5"/>
  <c r="E704" i="5"/>
  <c r="Q703" i="5"/>
  <c r="N703" i="5"/>
  <c r="K703" i="5"/>
  <c r="H703" i="5"/>
  <c r="E703" i="5"/>
  <c r="Q702" i="5"/>
  <c r="N702" i="5"/>
  <c r="K702" i="5"/>
  <c r="H702" i="5"/>
  <c r="E702" i="5"/>
  <c r="Q701" i="5"/>
  <c r="N701" i="5"/>
  <c r="K701" i="5"/>
  <c r="H701" i="5"/>
  <c r="E701" i="5"/>
  <c r="Q700" i="5"/>
  <c r="N700" i="5"/>
  <c r="K700" i="5"/>
  <c r="H700" i="5"/>
  <c r="E700" i="5"/>
  <c r="Q699" i="5"/>
  <c r="N699" i="5"/>
  <c r="K699" i="5"/>
  <c r="H699" i="5"/>
  <c r="E699" i="5"/>
  <c r="Q698" i="5"/>
  <c r="N698" i="5"/>
  <c r="K698" i="5"/>
  <c r="H698" i="5"/>
  <c r="E698" i="5"/>
  <c r="P697" i="5"/>
  <c r="M697" i="5"/>
  <c r="J697" i="5"/>
  <c r="G697" i="5"/>
  <c r="D697" i="5"/>
  <c r="Q696" i="5"/>
  <c r="N696" i="5"/>
  <c r="K696" i="5"/>
  <c r="H696" i="5"/>
  <c r="E696" i="5"/>
  <c r="Q695" i="5"/>
  <c r="N695" i="5"/>
  <c r="K695" i="5"/>
  <c r="H695" i="5"/>
  <c r="E695" i="5"/>
  <c r="Q694" i="5"/>
  <c r="N694" i="5"/>
  <c r="K694" i="5"/>
  <c r="H694" i="5"/>
  <c r="E694" i="5"/>
  <c r="Q693" i="5"/>
  <c r="N693" i="5"/>
  <c r="K693" i="5"/>
  <c r="H693" i="5"/>
  <c r="E693" i="5"/>
  <c r="Q692" i="5"/>
  <c r="N692" i="5"/>
  <c r="K692" i="5"/>
  <c r="H692" i="5"/>
  <c r="E692" i="5"/>
  <c r="Q691" i="5"/>
  <c r="N691" i="5"/>
  <c r="K691" i="5"/>
  <c r="H691" i="5"/>
  <c r="E691" i="5"/>
  <c r="Q690" i="5"/>
  <c r="N690" i="5"/>
  <c r="K690" i="5"/>
  <c r="H690" i="5"/>
  <c r="E690" i="5"/>
  <c r="R688" i="5"/>
  <c r="O688" i="5"/>
  <c r="L688" i="5"/>
  <c r="I688" i="5"/>
  <c r="F688" i="5"/>
  <c r="P679" i="5"/>
  <c r="M679" i="5"/>
  <c r="J679" i="5"/>
  <c r="G679" i="5"/>
  <c r="D679" i="5"/>
  <c r="Q678" i="5"/>
  <c r="N678" i="5"/>
  <c r="K678" i="5"/>
  <c r="H678" i="5"/>
  <c r="E678" i="5"/>
  <c r="Q677" i="5"/>
  <c r="N677" i="5"/>
  <c r="K677" i="5"/>
  <c r="H677" i="5"/>
  <c r="E677" i="5"/>
  <c r="Q676" i="5"/>
  <c r="N676" i="5"/>
  <c r="K676" i="5"/>
  <c r="H676" i="5"/>
  <c r="E676" i="5"/>
  <c r="Q675" i="5"/>
  <c r="N675" i="5"/>
  <c r="K675" i="5"/>
  <c r="H675" i="5"/>
  <c r="E675" i="5"/>
  <c r="Q674" i="5"/>
  <c r="N674" i="5"/>
  <c r="K674" i="5"/>
  <c r="H674" i="5"/>
  <c r="E674" i="5"/>
  <c r="Q673" i="5"/>
  <c r="N673" i="5"/>
  <c r="K673" i="5"/>
  <c r="H673" i="5"/>
  <c r="E673" i="5"/>
  <c r="Q672" i="5"/>
  <c r="N672" i="5"/>
  <c r="K672" i="5"/>
  <c r="H672" i="5"/>
  <c r="E672" i="5"/>
  <c r="P671" i="5"/>
  <c r="M671" i="5"/>
  <c r="J671" i="5"/>
  <c r="D671" i="5"/>
  <c r="Q670" i="5"/>
  <c r="N670" i="5"/>
  <c r="K670" i="5"/>
  <c r="H670" i="5"/>
  <c r="E670" i="5"/>
  <c r="Q669" i="5"/>
  <c r="N669" i="5"/>
  <c r="K669" i="5"/>
  <c r="H669" i="5"/>
  <c r="E669" i="5"/>
  <c r="Q668" i="5"/>
  <c r="N668" i="5"/>
  <c r="K668" i="5"/>
  <c r="H668" i="5"/>
  <c r="E668" i="5"/>
  <c r="Q667" i="5"/>
  <c r="N667" i="5"/>
  <c r="K667" i="5"/>
  <c r="H667" i="5"/>
  <c r="E667" i="5"/>
  <c r="Q666" i="5"/>
  <c r="N666" i="5"/>
  <c r="K666" i="5"/>
  <c r="H666" i="5"/>
  <c r="E666" i="5"/>
  <c r="Q665" i="5"/>
  <c r="N665" i="5"/>
  <c r="K665" i="5"/>
  <c r="H665" i="5"/>
  <c r="E665" i="5"/>
  <c r="Q664" i="5"/>
  <c r="N664" i="5"/>
  <c r="K664" i="5"/>
  <c r="H664" i="5"/>
  <c r="E664" i="5"/>
  <c r="P663" i="5"/>
  <c r="M663" i="5"/>
  <c r="J663" i="5"/>
  <c r="G663" i="5"/>
  <c r="D663" i="5"/>
  <c r="Q662" i="5"/>
  <c r="N662" i="5"/>
  <c r="K662" i="5"/>
  <c r="H662" i="5"/>
  <c r="E662" i="5"/>
  <c r="Q661" i="5"/>
  <c r="N661" i="5"/>
  <c r="K661" i="5"/>
  <c r="H661" i="5"/>
  <c r="E661" i="5"/>
  <c r="Q660" i="5"/>
  <c r="N660" i="5"/>
  <c r="K660" i="5"/>
  <c r="H660" i="5"/>
  <c r="E660" i="5"/>
  <c r="Q659" i="5"/>
  <c r="N659" i="5"/>
  <c r="K659" i="5"/>
  <c r="H659" i="5"/>
  <c r="E659" i="5"/>
  <c r="Q658" i="5"/>
  <c r="N658" i="5"/>
  <c r="K658" i="5"/>
  <c r="H658" i="5"/>
  <c r="E658" i="5"/>
  <c r="Q657" i="5"/>
  <c r="N657" i="5"/>
  <c r="K657" i="5"/>
  <c r="H657" i="5"/>
  <c r="E657" i="5"/>
  <c r="Q656" i="5"/>
  <c r="N656" i="5"/>
  <c r="K656" i="5"/>
  <c r="H656" i="5"/>
  <c r="E656" i="5"/>
  <c r="R654" i="5"/>
  <c r="O654" i="5"/>
  <c r="L654" i="5"/>
  <c r="I654" i="5"/>
  <c r="F654" i="5"/>
  <c r="P645" i="5"/>
  <c r="M645" i="5"/>
  <c r="J645" i="5"/>
  <c r="G645" i="5"/>
  <c r="D645" i="5"/>
  <c r="Q644" i="5"/>
  <c r="N644" i="5"/>
  <c r="K644" i="5"/>
  <c r="H644" i="5"/>
  <c r="E644" i="5"/>
  <c r="Q643" i="5"/>
  <c r="N643" i="5"/>
  <c r="K643" i="5"/>
  <c r="H643" i="5"/>
  <c r="E643" i="5"/>
  <c r="Q642" i="5"/>
  <c r="N642" i="5"/>
  <c r="K642" i="5"/>
  <c r="H642" i="5"/>
  <c r="E642" i="5"/>
  <c r="Q641" i="5"/>
  <c r="N641" i="5"/>
  <c r="K641" i="5"/>
  <c r="H641" i="5"/>
  <c r="E641" i="5"/>
  <c r="Q640" i="5"/>
  <c r="N640" i="5"/>
  <c r="K640" i="5"/>
  <c r="H640" i="5"/>
  <c r="E640" i="5"/>
  <c r="Q639" i="5"/>
  <c r="N639" i="5"/>
  <c r="K639" i="5"/>
  <c r="H639" i="5"/>
  <c r="E639" i="5"/>
  <c r="Q638" i="5"/>
  <c r="N638" i="5"/>
  <c r="K638" i="5"/>
  <c r="H638" i="5"/>
  <c r="E638" i="5"/>
  <c r="P637" i="5"/>
  <c r="M637" i="5"/>
  <c r="J637" i="5"/>
  <c r="D637" i="5"/>
  <c r="Q636" i="5"/>
  <c r="N636" i="5"/>
  <c r="K636" i="5"/>
  <c r="H636" i="5"/>
  <c r="E636" i="5"/>
  <c r="Q635" i="5"/>
  <c r="N635" i="5"/>
  <c r="K635" i="5"/>
  <c r="H635" i="5"/>
  <c r="E635" i="5"/>
  <c r="Q634" i="5"/>
  <c r="N634" i="5"/>
  <c r="K634" i="5"/>
  <c r="H634" i="5"/>
  <c r="E634" i="5"/>
  <c r="Q633" i="5"/>
  <c r="N633" i="5"/>
  <c r="K633" i="5"/>
  <c r="H633" i="5"/>
  <c r="E633" i="5"/>
  <c r="Q632" i="5"/>
  <c r="N632" i="5"/>
  <c r="K632" i="5"/>
  <c r="H632" i="5"/>
  <c r="E632" i="5"/>
  <c r="Q631" i="5"/>
  <c r="N631" i="5"/>
  <c r="K631" i="5"/>
  <c r="H631" i="5"/>
  <c r="E631" i="5"/>
  <c r="Q630" i="5"/>
  <c r="N630" i="5"/>
  <c r="K630" i="5"/>
  <c r="H630" i="5"/>
  <c r="E630" i="5"/>
  <c r="P629" i="5"/>
  <c r="M629" i="5"/>
  <c r="J629" i="5"/>
  <c r="G629" i="5"/>
  <c r="D629" i="5"/>
  <c r="Q628" i="5"/>
  <c r="N628" i="5"/>
  <c r="K628" i="5"/>
  <c r="H628" i="5"/>
  <c r="E628" i="5"/>
  <c r="Q627" i="5"/>
  <c r="N627" i="5"/>
  <c r="K627" i="5"/>
  <c r="H627" i="5"/>
  <c r="E627" i="5"/>
  <c r="Q626" i="5"/>
  <c r="N626" i="5"/>
  <c r="K626" i="5"/>
  <c r="H626" i="5"/>
  <c r="E626" i="5"/>
  <c r="Q625" i="5"/>
  <c r="N625" i="5"/>
  <c r="K625" i="5"/>
  <c r="H625" i="5"/>
  <c r="E625" i="5"/>
  <c r="Q624" i="5"/>
  <c r="N624" i="5"/>
  <c r="K624" i="5"/>
  <c r="H624" i="5"/>
  <c r="E624" i="5"/>
  <c r="Q623" i="5"/>
  <c r="N623" i="5"/>
  <c r="K623" i="5"/>
  <c r="H623" i="5"/>
  <c r="E623" i="5"/>
  <c r="Q622" i="5"/>
  <c r="N622" i="5"/>
  <c r="K622" i="5"/>
  <c r="H622" i="5"/>
  <c r="E622" i="5"/>
  <c r="R620" i="5"/>
  <c r="O620" i="5"/>
  <c r="L620" i="5"/>
  <c r="I620" i="5"/>
  <c r="F620" i="5"/>
  <c r="P611" i="5"/>
  <c r="M611" i="5"/>
  <c r="J611" i="5"/>
  <c r="G611" i="5"/>
  <c r="D611" i="5"/>
  <c r="Q610" i="5"/>
  <c r="N610" i="5"/>
  <c r="K610" i="5"/>
  <c r="H610" i="5"/>
  <c r="E610" i="5"/>
  <c r="Q609" i="5"/>
  <c r="N609" i="5"/>
  <c r="K609" i="5"/>
  <c r="H609" i="5"/>
  <c r="E609" i="5"/>
  <c r="Q608" i="5"/>
  <c r="N608" i="5"/>
  <c r="K608" i="5"/>
  <c r="H608" i="5"/>
  <c r="E608" i="5"/>
  <c r="Q607" i="5"/>
  <c r="N607" i="5"/>
  <c r="K607" i="5"/>
  <c r="H607" i="5"/>
  <c r="E607" i="5"/>
  <c r="Q606" i="5"/>
  <c r="N606" i="5"/>
  <c r="K606" i="5"/>
  <c r="H606" i="5"/>
  <c r="E606" i="5"/>
  <c r="Q605" i="5"/>
  <c r="N605" i="5"/>
  <c r="K605" i="5"/>
  <c r="H605" i="5"/>
  <c r="E605" i="5"/>
  <c r="Q604" i="5"/>
  <c r="N604" i="5"/>
  <c r="K604" i="5"/>
  <c r="H604" i="5"/>
  <c r="E604" i="5"/>
  <c r="P603" i="5"/>
  <c r="M603" i="5"/>
  <c r="J603" i="5"/>
  <c r="D603" i="5"/>
  <c r="Q602" i="5"/>
  <c r="N602" i="5"/>
  <c r="K602" i="5"/>
  <c r="H602" i="5"/>
  <c r="E602" i="5"/>
  <c r="Q601" i="5"/>
  <c r="N601" i="5"/>
  <c r="K601" i="5"/>
  <c r="H601" i="5"/>
  <c r="E601" i="5"/>
  <c r="Q600" i="5"/>
  <c r="N600" i="5"/>
  <c r="K600" i="5"/>
  <c r="H600" i="5"/>
  <c r="E600" i="5"/>
  <c r="Q599" i="5"/>
  <c r="N599" i="5"/>
  <c r="K599" i="5"/>
  <c r="H599" i="5"/>
  <c r="E599" i="5"/>
  <c r="Q598" i="5"/>
  <c r="N598" i="5"/>
  <c r="K598" i="5"/>
  <c r="H598" i="5"/>
  <c r="E598" i="5"/>
  <c r="Q597" i="5"/>
  <c r="N597" i="5"/>
  <c r="K597" i="5"/>
  <c r="H597" i="5"/>
  <c r="E597" i="5"/>
  <c r="Q596" i="5"/>
  <c r="N596" i="5"/>
  <c r="K596" i="5"/>
  <c r="H596" i="5"/>
  <c r="E596" i="5"/>
  <c r="P595" i="5"/>
  <c r="M595" i="5"/>
  <c r="J595" i="5"/>
  <c r="G595" i="5"/>
  <c r="D595" i="5"/>
  <c r="Q594" i="5"/>
  <c r="N594" i="5"/>
  <c r="K594" i="5"/>
  <c r="H594" i="5"/>
  <c r="E594" i="5"/>
  <c r="Q593" i="5"/>
  <c r="N593" i="5"/>
  <c r="K593" i="5"/>
  <c r="H593" i="5"/>
  <c r="E593" i="5"/>
  <c r="Q592" i="5"/>
  <c r="N592" i="5"/>
  <c r="K592" i="5"/>
  <c r="H592" i="5"/>
  <c r="E592" i="5"/>
  <c r="Q591" i="5"/>
  <c r="N591" i="5"/>
  <c r="K591" i="5"/>
  <c r="H591" i="5"/>
  <c r="E591" i="5"/>
  <c r="Q590" i="5"/>
  <c r="N590" i="5"/>
  <c r="K590" i="5"/>
  <c r="H590" i="5"/>
  <c r="E590" i="5"/>
  <c r="Q589" i="5"/>
  <c r="N589" i="5"/>
  <c r="K589" i="5"/>
  <c r="H589" i="5"/>
  <c r="E589" i="5"/>
  <c r="Q588" i="5"/>
  <c r="N588" i="5"/>
  <c r="K588" i="5"/>
  <c r="H588" i="5"/>
  <c r="E588" i="5"/>
  <c r="R586" i="5"/>
  <c r="O586" i="5"/>
  <c r="L586" i="5"/>
  <c r="I586" i="5"/>
  <c r="F586" i="5"/>
  <c r="P577" i="5"/>
  <c r="M577" i="5"/>
  <c r="J577" i="5"/>
  <c r="G577" i="5"/>
  <c r="D577" i="5"/>
  <c r="Q576" i="5"/>
  <c r="N576" i="5"/>
  <c r="K576" i="5"/>
  <c r="H576" i="5"/>
  <c r="E576" i="5"/>
  <c r="Q575" i="5"/>
  <c r="N575" i="5"/>
  <c r="K575" i="5"/>
  <c r="H575" i="5"/>
  <c r="E575" i="5"/>
  <c r="Q574" i="5"/>
  <c r="N574" i="5"/>
  <c r="K574" i="5"/>
  <c r="H574" i="5"/>
  <c r="E574" i="5"/>
  <c r="Q573" i="5"/>
  <c r="N573" i="5"/>
  <c r="K573" i="5"/>
  <c r="H573" i="5"/>
  <c r="E573" i="5"/>
  <c r="Q572" i="5"/>
  <c r="N572" i="5"/>
  <c r="K572" i="5"/>
  <c r="H572" i="5"/>
  <c r="E572" i="5"/>
  <c r="Q571" i="5"/>
  <c r="N571" i="5"/>
  <c r="K571" i="5"/>
  <c r="H571" i="5"/>
  <c r="E571" i="5"/>
  <c r="Q570" i="5"/>
  <c r="N570" i="5"/>
  <c r="K570" i="5"/>
  <c r="H570" i="5"/>
  <c r="E570" i="5"/>
  <c r="P569" i="5"/>
  <c r="M569" i="5"/>
  <c r="J569" i="5"/>
  <c r="D569" i="5"/>
  <c r="Q568" i="5"/>
  <c r="N568" i="5"/>
  <c r="K568" i="5"/>
  <c r="H568" i="5"/>
  <c r="E568" i="5"/>
  <c r="Q567" i="5"/>
  <c r="N567" i="5"/>
  <c r="K567" i="5"/>
  <c r="H567" i="5"/>
  <c r="E567" i="5"/>
  <c r="Q566" i="5"/>
  <c r="N566" i="5"/>
  <c r="K566" i="5"/>
  <c r="H566" i="5"/>
  <c r="E566" i="5"/>
  <c r="Q565" i="5"/>
  <c r="N565" i="5"/>
  <c r="K565" i="5"/>
  <c r="H565" i="5"/>
  <c r="E565" i="5"/>
  <c r="Q564" i="5"/>
  <c r="N564" i="5"/>
  <c r="K564" i="5"/>
  <c r="H564" i="5"/>
  <c r="E564" i="5"/>
  <c r="Q563" i="5"/>
  <c r="N563" i="5"/>
  <c r="K563" i="5"/>
  <c r="H563" i="5"/>
  <c r="E563" i="5"/>
  <c r="Q562" i="5"/>
  <c r="N562" i="5"/>
  <c r="K562" i="5"/>
  <c r="H562" i="5"/>
  <c r="E562" i="5"/>
  <c r="P561" i="5"/>
  <c r="M561" i="5"/>
  <c r="J561" i="5"/>
  <c r="G561" i="5"/>
  <c r="D561" i="5"/>
  <c r="Q560" i="5"/>
  <c r="N560" i="5"/>
  <c r="K560" i="5"/>
  <c r="H560" i="5"/>
  <c r="E560" i="5"/>
  <c r="Q559" i="5"/>
  <c r="N559" i="5"/>
  <c r="K559" i="5"/>
  <c r="H559" i="5"/>
  <c r="E559" i="5"/>
  <c r="Q558" i="5"/>
  <c r="N558" i="5"/>
  <c r="K558" i="5"/>
  <c r="H558" i="5"/>
  <c r="E558" i="5"/>
  <c r="Q557" i="5"/>
  <c r="N557" i="5"/>
  <c r="K557" i="5"/>
  <c r="H557" i="5"/>
  <c r="E557" i="5"/>
  <c r="Q556" i="5"/>
  <c r="N556" i="5"/>
  <c r="K556" i="5"/>
  <c r="H556" i="5"/>
  <c r="E556" i="5"/>
  <c r="Q555" i="5"/>
  <c r="N555" i="5"/>
  <c r="K555" i="5"/>
  <c r="H555" i="5"/>
  <c r="E555" i="5"/>
  <c r="Q554" i="5"/>
  <c r="N554" i="5"/>
  <c r="K554" i="5"/>
  <c r="H554" i="5"/>
  <c r="E554" i="5"/>
  <c r="R552" i="5"/>
  <c r="O552" i="5"/>
  <c r="L552" i="5"/>
  <c r="I552" i="5"/>
  <c r="F552" i="5"/>
  <c r="P543" i="5"/>
  <c r="M543" i="5"/>
  <c r="J543" i="5"/>
  <c r="G543" i="5"/>
  <c r="D543" i="5"/>
  <c r="Q542" i="5"/>
  <c r="N542" i="5"/>
  <c r="K542" i="5"/>
  <c r="H542" i="5"/>
  <c r="E542" i="5"/>
  <c r="Q541" i="5"/>
  <c r="N541" i="5"/>
  <c r="K541" i="5"/>
  <c r="H541" i="5"/>
  <c r="E541" i="5"/>
  <c r="Q540" i="5"/>
  <c r="N540" i="5"/>
  <c r="K540" i="5"/>
  <c r="H540" i="5"/>
  <c r="E540" i="5"/>
  <c r="Q539" i="5"/>
  <c r="N539" i="5"/>
  <c r="K539" i="5"/>
  <c r="H539" i="5"/>
  <c r="E539" i="5"/>
  <c r="Q538" i="5"/>
  <c r="N538" i="5"/>
  <c r="K538" i="5"/>
  <c r="H538" i="5"/>
  <c r="E538" i="5"/>
  <c r="Q537" i="5"/>
  <c r="N537" i="5"/>
  <c r="K537" i="5"/>
  <c r="H537" i="5"/>
  <c r="E537" i="5"/>
  <c r="Q536" i="5"/>
  <c r="N536" i="5"/>
  <c r="K536" i="5"/>
  <c r="H536" i="5"/>
  <c r="E536" i="5"/>
  <c r="P535" i="5"/>
  <c r="M535" i="5"/>
  <c r="J535" i="5"/>
  <c r="D535" i="5"/>
  <c r="Q534" i="5"/>
  <c r="N534" i="5"/>
  <c r="K534" i="5"/>
  <c r="H534" i="5"/>
  <c r="E534" i="5"/>
  <c r="Q533" i="5"/>
  <c r="N533" i="5"/>
  <c r="K533" i="5"/>
  <c r="H533" i="5"/>
  <c r="E533" i="5"/>
  <c r="Q532" i="5"/>
  <c r="N532" i="5"/>
  <c r="K532" i="5"/>
  <c r="H532" i="5"/>
  <c r="E532" i="5"/>
  <c r="Q531" i="5"/>
  <c r="N531" i="5"/>
  <c r="K531" i="5"/>
  <c r="H531" i="5"/>
  <c r="E531" i="5"/>
  <c r="Q530" i="5"/>
  <c r="N530" i="5"/>
  <c r="K530" i="5"/>
  <c r="H530" i="5"/>
  <c r="E530" i="5"/>
  <c r="Q529" i="5"/>
  <c r="N529" i="5"/>
  <c r="K529" i="5"/>
  <c r="H529" i="5"/>
  <c r="E529" i="5"/>
  <c r="Q528" i="5"/>
  <c r="N528" i="5"/>
  <c r="K528" i="5"/>
  <c r="H528" i="5"/>
  <c r="E528" i="5"/>
  <c r="P527" i="5"/>
  <c r="M527" i="5"/>
  <c r="J527" i="5"/>
  <c r="G527" i="5"/>
  <c r="D527" i="5"/>
  <c r="Q526" i="5"/>
  <c r="N526" i="5"/>
  <c r="K526" i="5"/>
  <c r="H526" i="5"/>
  <c r="E526" i="5"/>
  <c r="Q525" i="5"/>
  <c r="N525" i="5"/>
  <c r="K525" i="5"/>
  <c r="H525" i="5"/>
  <c r="E525" i="5"/>
  <c r="Q524" i="5"/>
  <c r="N524" i="5"/>
  <c r="K524" i="5"/>
  <c r="H524" i="5"/>
  <c r="E524" i="5"/>
  <c r="Q523" i="5"/>
  <c r="N523" i="5"/>
  <c r="K523" i="5"/>
  <c r="H523" i="5"/>
  <c r="E523" i="5"/>
  <c r="Q522" i="5"/>
  <c r="N522" i="5"/>
  <c r="K522" i="5"/>
  <c r="H522" i="5"/>
  <c r="E522" i="5"/>
  <c r="Q521" i="5"/>
  <c r="N521" i="5"/>
  <c r="K521" i="5"/>
  <c r="H521" i="5"/>
  <c r="E521" i="5"/>
  <c r="Q520" i="5"/>
  <c r="N520" i="5"/>
  <c r="K520" i="5"/>
  <c r="H520" i="5"/>
  <c r="E520" i="5"/>
  <c r="R518" i="5"/>
  <c r="O518" i="5"/>
  <c r="L518" i="5"/>
  <c r="I518" i="5"/>
  <c r="F518" i="5"/>
  <c r="P509" i="5"/>
  <c r="M509" i="5"/>
  <c r="J509" i="5"/>
  <c r="G509" i="5"/>
  <c r="D509" i="5"/>
  <c r="Q508" i="5"/>
  <c r="N508" i="5"/>
  <c r="K508" i="5"/>
  <c r="H508" i="5"/>
  <c r="E508" i="5"/>
  <c r="Q507" i="5"/>
  <c r="N507" i="5"/>
  <c r="K507" i="5"/>
  <c r="H507" i="5"/>
  <c r="E507" i="5"/>
  <c r="Q506" i="5"/>
  <c r="N506" i="5"/>
  <c r="K506" i="5"/>
  <c r="H506" i="5"/>
  <c r="E506" i="5"/>
  <c r="Q505" i="5"/>
  <c r="N505" i="5"/>
  <c r="K505" i="5"/>
  <c r="H505" i="5"/>
  <c r="E505" i="5"/>
  <c r="Q504" i="5"/>
  <c r="N504" i="5"/>
  <c r="K504" i="5"/>
  <c r="H504" i="5"/>
  <c r="E504" i="5"/>
  <c r="Q503" i="5"/>
  <c r="N503" i="5"/>
  <c r="K503" i="5"/>
  <c r="H503" i="5"/>
  <c r="E503" i="5"/>
  <c r="Q502" i="5"/>
  <c r="N502" i="5"/>
  <c r="K502" i="5"/>
  <c r="H502" i="5"/>
  <c r="E502" i="5"/>
  <c r="P501" i="5"/>
  <c r="M501" i="5"/>
  <c r="J501" i="5"/>
  <c r="D501" i="5"/>
  <c r="Q500" i="5"/>
  <c r="N500" i="5"/>
  <c r="K500" i="5"/>
  <c r="H500" i="5"/>
  <c r="E500" i="5"/>
  <c r="Q499" i="5"/>
  <c r="N499" i="5"/>
  <c r="K499" i="5"/>
  <c r="H499" i="5"/>
  <c r="E499" i="5"/>
  <c r="Q498" i="5"/>
  <c r="N498" i="5"/>
  <c r="K498" i="5"/>
  <c r="H498" i="5"/>
  <c r="E498" i="5"/>
  <c r="Q497" i="5"/>
  <c r="N497" i="5"/>
  <c r="K497" i="5"/>
  <c r="H497" i="5"/>
  <c r="E497" i="5"/>
  <c r="Q496" i="5"/>
  <c r="N496" i="5"/>
  <c r="K496" i="5"/>
  <c r="H496" i="5"/>
  <c r="E496" i="5"/>
  <c r="Q495" i="5"/>
  <c r="N495" i="5"/>
  <c r="K495" i="5"/>
  <c r="H495" i="5"/>
  <c r="E495" i="5"/>
  <c r="Q494" i="5"/>
  <c r="N494" i="5"/>
  <c r="K494" i="5"/>
  <c r="H494" i="5"/>
  <c r="E494" i="5"/>
  <c r="P493" i="5"/>
  <c r="M493" i="5"/>
  <c r="J493" i="5"/>
  <c r="G493" i="5"/>
  <c r="D493" i="5"/>
  <c r="Q492" i="5"/>
  <c r="N492" i="5"/>
  <c r="K492" i="5"/>
  <c r="H492" i="5"/>
  <c r="E492" i="5"/>
  <c r="Q491" i="5"/>
  <c r="N491" i="5"/>
  <c r="K491" i="5"/>
  <c r="H491" i="5"/>
  <c r="E491" i="5"/>
  <c r="Q490" i="5"/>
  <c r="N490" i="5"/>
  <c r="K490" i="5"/>
  <c r="H490" i="5"/>
  <c r="E490" i="5"/>
  <c r="Q489" i="5"/>
  <c r="N489" i="5"/>
  <c r="K489" i="5"/>
  <c r="H489" i="5"/>
  <c r="E489" i="5"/>
  <c r="Q488" i="5"/>
  <c r="N488" i="5"/>
  <c r="K488" i="5"/>
  <c r="H488" i="5"/>
  <c r="E488" i="5"/>
  <c r="Q487" i="5"/>
  <c r="N487" i="5"/>
  <c r="K487" i="5"/>
  <c r="H487" i="5"/>
  <c r="E487" i="5"/>
  <c r="Q486" i="5"/>
  <c r="N486" i="5"/>
  <c r="K486" i="5"/>
  <c r="H486" i="5"/>
  <c r="E486" i="5"/>
  <c r="R484" i="5"/>
  <c r="O484" i="5"/>
  <c r="L484" i="5"/>
  <c r="I484" i="5"/>
  <c r="F484" i="5"/>
  <c r="P475" i="5"/>
  <c r="M475" i="5"/>
  <c r="J475" i="5"/>
  <c r="G475" i="5"/>
  <c r="D475" i="5"/>
  <c r="Q474" i="5"/>
  <c r="N474" i="5"/>
  <c r="K474" i="5"/>
  <c r="H474" i="5"/>
  <c r="E474" i="5"/>
  <c r="Q473" i="5"/>
  <c r="N473" i="5"/>
  <c r="K473" i="5"/>
  <c r="H473" i="5"/>
  <c r="E473" i="5"/>
  <c r="Q472" i="5"/>
  <c r="N472" i="5"/>
  <c r="K472" i="5"/>
  <c r="H472" i="5"/>
  <c r="E472" i="5"/>
  <c r="Q471" i="5"/>
  <c r="N471" i="5"/>
  <c r="K471" i="5"/>
  <c r="H471" i="5"/>
  <c r="E471" i="5"/>
  <c r="Q470" i="5"/>
  <c r="N470" i="5"/>
  <c r="K470" i="5"/>
  <c r="H470" i="5"/>
  <c r="E470" i="5"/>
  <c r="Q469" i="5"/>
  <c r="N469" i="5"/>
  <c r="K469" i="5"/>
  <c r="H469" i="5"/>
  <c r="E469" i="5"/>
  <c r="Q468" i="5"/>
  <c r="N468" i="5"/>
  <c r="K468" i="5"/>
  <c r="H468" i="5"/>
  <c r="E468" i="5"/>
  <c r="P467" i="5"/>
  <c r="M467" i="5"/>
  <c r="J467" i="5"/>
  <c r="D467" i="5"/>
  <c r="Q466" i="5"/>
  <c r="N466" i="5"/>
  <c r="K466" i="5"/>
  <c r="H466" i="5"/>
  <c r="E466" i="5"/>
  <c r="Q465" i="5"/>
  <c r="N465" i="5"/>
  <c r="K465" i="5"/>
  <c r="H465" i="5"/>
  <c r="E465" i="5"/>
  <c r="Q464" i="5"/>
  <c r="N464" i="5"/>
  <c r="K464" i="5"/>
  <c r="H464" i="5"/>
  <c r="E464" i="5"/>
  <c r="Q463" i="5"/>
  <c r="N463" i="5"/>
  <c r="K463" i="5"/>
  <c r="H463" i="5"/>
  <c r="E463" i="5"/>
  <c r="Q462" i="5"/>
  <c r="N462" i="5"/>
  <c r="K462" i="5"/>
  <c r="H462" i="5"/>
  <c r="E462" i="5"/>
  <c r="Q461" i="5"/>
  <c r="N461" i="5"/>
  <c r="K461" i="5"/>
  <c r="H461" i="5"/>
  <c r="E461" i="5"/>
  <c r="Q460" i="5"/>
  <c r="N460" i="5"/>
  <c r="K460" i="5"/>
  <c r="H460" i="5"/>
  <c r="E460" i="5"/>
  <c r="P459" i="5"/>
  <c r="M459" i="5"/>
  <c r="J459" i="5"/>
  <c r="G459" i="5"/>
  <c r="D459" i="5"/>
  <c r="Q458" i="5"/>
  <c r="N458" i="5"/>
  <c r="K458" i="5"/>
  <c r="H458" i="5"/>
  <c r="E458" i="5"/>
  <c r="Q457" i="5"/>
  <c r="N457" i="5"/>
  <c r="K457" i="5"/>
  <c r="H457" i="5"/>
  <c r="E457" i="5"/>
  <c r="Q456" i="5"/>
  <c r="N456" i="5"/>
  <c r="K456" i="5"/>
  <c r="H456" i="5"/>
  <c r="E456" i="5"/>
  <c r="Q455" i="5"/>
  <c r="N455" i="5"/>
  <c r="K455" i="5"/>
  <c r="H455" i="5"/>
  <c r="E455" i="5"/>
  <c r="Q454" i="5"/>
  <c r="N454" i="5"/>
  <c r="K454" i="5"/>
  <c r="H454" i="5"/>
  <c r="E454" i="5"/>
  <c r="Q453" i="5"/>
  <c r="N453" i="5"/>
  <c r="K453" i="5"/>
  <c r="H453" i="5"/>
  <c r="E453" i="5"/>
  <c r="Q452" i="5"/>
  <c r="N452" i="5"/>
  <c r="K452" i="5"/>
  <c r="H452" i="5"/>
  <c r="E452" i="5"/>
  <c r="R450" i="5"/>
  <c r="O450" i="5"/>
  <c r="L450" i="5"/>
  <c r="I450" i="5"/>
  <c r="F450" i="5"/>
  <c r="P441" i="5"/>
  <c r="M441" i="5"/>
  <c r="J441" i="5"/>
  <c r="G441" i="5"/>
  <c r="D441" i="5"/>
  <c r="Q440" i="5"/>
  <c r="N440" i="5"/>
  <c r="K440" i="5"/>
  <c r="H440" i="5"/>
  <c r="E440" i="5"/>
  <c r="Q439" i="5"/>
  <c r="N439" i="5"/>
  <c r="K439" i="5"/>
  <c r="H439" i="5"/>
  <c r="E439" i="5"/>
  <c r="Q438" i="5"/>
  <c r="N438" i="5"/>
  <c r="K438" i="5"/>
  <c r="H438" i="5"/>
  <c r="E438" i="5"/>
  <c r="Q437" i="5"/>
  <c r="N437" i="5"/>
  <c r="K437" i="5"/>
  <c r="H437" i="5"/>
  <c r="E437" i="5"/>
  <c r="Q436" i="5"/>
  <c r="N436" i="5"/>
  <c r="K436" i="5"/>
  <c r="H436" i="5"/>
  <c r="E436" i="5"/>
  <c r="Q435" i="5"/>
  <c r="N435" i="5"/>
  <c r="K435" i="5"/>
  <c r="H435" i="5"/>
  <c r="E435" i="5"/>
  <c r="Q434" i="5"/>
  <c r="N434" i="5"/>
  <c r="K434" i="5"/>
  <c r="H434" i="5"/>
  <c r="E434" i="5"/>
  <c r="P433" i="5"/>
  <c r="M433" i="5"/>
  <c r="J433" i="5"/>
  <c r="D433" i="5"/>
  <c r="Q432" i="5"/>
  <c r="N432" i="5"/>
  <c r="K432" i="5"/>
  <c r="H432" i="5"/>
  <c r="E432" i="5"/>
  <c r="Q431" i="5"/>
  <c r="N431" i="5"/>
  <c r="K431" i="5"/>
  <c r="H431" i="5"/>
  <c r="E431" i="5"/>
  <c r="Q430" i="5"/>
  <c r="N430" i="5"/>
  <c r="K430" i="5"/>
  <c r="H430" i="5"/>
  <c r="E430" i="5"/>
  <c r="Q429" i="5"/>
  <c r="N429" i="5"/>
  <c r="K429" i="5"/>
  <c r="H429" i="5"/>
  <c r="E429" i="5"/>
  <c r="Q428" i="5"/>
  <c r="N428" i="5"/>
  <c r="K428" i="5"/>
  <c r="H428" i="5"/>
  <c r="E428" i="5"/>
  <c r="Q427" i="5"/>
  <c r="N427" i="5"/>
  <c r="K427" i="5"/>
  <c r="H427" i="5"/>
  <c r="E427" i="5"/>
  <c r="Q426" i="5"/>
  <c r="N426" i="5"/>
  <c r="K426" i="5"/>
  <c r="H426" i="5"/>
  <c r="E426" i="5"/>
  <c r="P425" i="5"/>
  <c r="M425" i="5"/>
  <c r="J425" i="5"/>
  <c r="G425" i="5"/>
  <c r="D425" i="5"/>
  <c r="Q424" i="5"/>
  <c r="N424" i="5"/>
  <c r="K424" i="5"/>
  <c r="H424" i="5"/>
  <c r="E424" i="5"/>
  <c r="Q423" i="5"/>
  <c r="N423" i="5"/>
  <c r="K423" i="5"/>
  <c r="H423" i="5"/>
  <c r="E423" i="5"/>
  <c r="Q422" i="5"/>
  <c r="N422" i="5"/>
  <c r="K422" i="5"/>
  <c r="H422" i="5"/>
  <c r="E422" i="5"/>
  <c r="Q421" i="5"/>
  <c r="N421" i="5"/>
  <c r="K421" i="5"/>
  <c r="H421" i="5"/>
  <c r="E421" i="5"/>
  <c r="Q420" i="5"/>
  <c r="N420" i="5"/>
  <c r="K420" i="5"/>
  <c r="H420" i="5"/>
  <c r="E420" i="5"/>
  <c r="Q419" i="5"/>
  <c r="N419" i="5"/>
  <c r="K419" i="5"/>
  <c r="H419" i="5"/>
  <c r="E419" i="5"/>
  <c r="Q418" i="5"/>
  <c r="N418" i="5"/>
  <c r="K418" i="5"/>
  <c r="H418" i="5"/>
  <c r="E418" i="5"/>
  <c r="R416" i="5"/>
  <c r="O416" i="5"/>
  <c r="L416" i="5"/>
  <c r="I416" i="5"/>
  <c r="F416" i="5"/>
  <c r="P407" i="5"/>
  <c r="M407" i="5"/>
  <c r="J407" i="5"/>
  <c r="G407" i="5"/>
  <c r="D407" i="5"/>
  <c r="Q406" i="5"/>
  <c r="N406" i="5"/>
  <c r="K406" i="5"/>
  <c r="H406" i="5"/>
  <c r="E406" i="5"/>
  <c r="Q405" i="5"/>
  <c r="N405" i="5"/>
  <c r="K405" i="5"/>
  <c r="H405" i="5"/>
  <c r="E405" i="5"/>
  <c r="Q404" i="5"/>
  <c r="N404" i="5"/>
  <c r="K404" i="5"/>
  <c r="H404" i="5"/>
  <c r="E404" i="5"/>
  <c r="Q403" i="5"/>
  <c r="N403" i="5"/>
  <c r="K403" i="5"/>
  <c r="H403" i="5"/>
  <c r="E403" i="5"/>
  <c r="Q402" i="5"/>
  <c r="N402" i="5"/>
  <c r="K402" i="5"/>
  <c r="H402" i="5"/>
  <c r="E402" i="5"/>
  <c r="Q401" i="5"/>
  <c r="N401" i="5"/>
  <c r="K401" i="5"/>
  <c r="H401" i="5"/>
  <c r="E401" i="5"/>
  <c r="Q400" i="5"/>
  <c r="N400" i="5"/>
  <c r="K400" i="5"/>
  <c r="H400" i="5"/>
  <c r="E400" i="5"/>
  <c r="P399" i="5"/>
  <c r="M399" i="5"/>
  <c r="J399" i="5"/>
  <c r="D399" i="5"/>
  <c r="Q398" i="5"/>
  <c r="N398" i="5"/>
  <c r="K398" i="5"/>
  <c r="H398" i="5"/>
  <c r="E398" i="5"/>
  <c r="Q397" i="5"/>
  <c r="N397" i="5"/>
  <c r="K397" i="5"/>
  <c r="H397" i="5"/>
  <c r="E397" i="5"/>
  <c r="Q396" i="5"/>
  <c r="N396" i="5"/>
  <c r="K396" i="5"/>
  <c r="H396" i="5"/>
  <c r="E396" i="5"/>
  <c r="Q395" i="5"/>
  <c r="N395" i="5"/>
  <c r="K395" i="5"/>
  <c r="H395" i="5"/>
  <c r="E395" i="5"/>
  <c r="Q394" i="5"/>
  <c r="N394" i="5"/>
  <c r="K394" i="5"/>
  <c r="H394" i="5"/>
  <c r="E394" i="5"/>
  <c r="Q393" i="5"/>
  <c r="N393" i="5"/>
  <c r="K393" i="5"/>
  <c r="H393" i="5"/>
  <c r="E393" i="5"/>
  <c r="Q392" i="5"/>
  <c r="N392" i="5"/>
  <c r="K392" i="5"/>
  <c r="H392" i="5"/>
  <c r="E392" i="5"/>
  <c r="P391" i="5"/>
  <c r="M391" i="5"/>
  <c r="J391" i="5"/>
  <c r="G391" i="5"/>
  <c r="D391" i="5"/>
  <c r="Q390" i="5"/>
  <c r="N390" i="5"/>
  <c r="K390" i="5"/>
  <c r="H390" i="5"/>
  <c r="E390" i="5"/>
  <c r="Q389" i="5"/>
  <c r="N389" i="5"/>
  <c r="K389" i="5"/>
  <c r="H389" i="5"/>
  <c r="E389" i="5"/>
  <c r="Q388" i="5"/>
  <c r="N388" i="5"/>
  <c r="K388" i="5"/>
  <c r="H388" i="5"/>
  <c r="E388" i="5"/>
  <c r="Q387" i="5"/>
  <c r="N387" i="5"/>
  <c r="K387" i="5"/>
  <c r="H387" i="5"/>
  <c r="E387" i="5"/>
  <c r="Q386" i="5"/>
  <c r="N386" i="5"/>
  <c r="K386" i="5"/>
  <c r="H386" i="5"/>
  <c r="E386" i="5"/>
  <c r="Q385" i="5"/>
  <c r="N385" i="5"/>
  <c r="K385" i="5"/>
  <c r="H385" i="5"/>
  <c r="E385" i="5"/>
  <c r="Q384" i="5"/>
  <c r="N384" i="5"/>
  <c r="K384" i="5"/>
  <c r="H384" i="5"/>
  <c r="E384" i="5"/>
  <c r="R382" i="5"/>
  <c r="O382" i="5"/>
  <c r="L382" i="5"/>
  <c r="I382" i="5"/>
  <c r="F382" i="5"/>
  <c r="P373" i="5"/>
  <c r="M373" i="5"/>
  <c r="J373" i="5"/>
  <c r="G373" i="5"/>
  <c r="D373" i="5"/>
  <c r="Q372" i="5"/>
  <c r="N372" i="5"/>
  <c r="K372" i="5"/>
  <c r="H372" i="5"/>
  <c r="E372" i="5"/>
  <c r="Q371" i="5"/>
  <c r="N371" i="5"/>
  <c r="K371" i="5"/>
  <c r="H371" i="5"/>
  <c r="E371" i="5"/>
  <c r="Q370" i="5"/>
  <c r="N370" i="5"/>
  <c r="K370" i="5"/>
  <c r="H370" i="5"/>
  <c r="E370" i="5"/>
  <c r="Q369" i="5"/>
  <c r="N369" i="5"/>
  <c r="K369" i="5"/>
  <c r="H369" i="5"/>
  <c r="E369" i="5"/>
  <c r="Q368" i="5"/>
  <c r="N368" i="5"/>
  <c r="K368" i="5"/>
  <c r="H368" i="5"/>
  <c r="E368" i="5"/>
  <c r="Q367" i="5"/>
  <c r="N367" i="5"/>
  <c r="K367" i="5"/>
  <c r="H367" i="5"/>
  <c r="E367" i="5"/>
  <c r="Q366" i="5"/>
  <c r="N366" i="5"/>
  <c r="K366" i="5"/>
  <c r="H366" i="5"/>
  <c r="E366" i="5"/>
  <c r="P365" i="5"/>
  <c r="M365" i="5"/>
  <c r="J365" i="5"/>
  <c r="D365" i="5"/>
  <c r="Q364" i="5"/>
  <c r="N364" i="5"/>
  <c r="K364" i="5"/>
  <c r="H364" i="5"/>
  <c r="E364" i="5"/>
  <c r="Q363" i="5"/>
  <c r="N363" i="5"/>
  <c r="K363" i="5"/>
  <c r="H363" i="5"/>
  <c r="E363" i="5"/>
  <c r="Q362" i="5"/>
  <c r="N362" i="5"/>
  <c r="K362" i="5"/>
  <c r="H362" i="5"/>
  <c r="E362" i="5"/>
  <c r="Q361" i="5"/>
  <c r="N361" i="5"/>
  <c r="K361" i="5"/>
  <c r="H361" i="5"/>
  <c r="E361" i="5"/>
  <c r="Q360" i="5"/>
  <c r="N360" i="5"/>
  <c r="K360" i="5"/>
  <c r="H360" i="5"/>
  <c r="E360" i="5"/>
  <c r="Q359" i="5"/>
  <c r="N359" i="5"/>
  <c r="K359" i="5"/>
  <c r="H359" i="5"/>
  <c r="E359" i="5"/>
  <c r="Q358" i="5"/>
  <c r="N358" i="5"/>
  <c r="K358" i="5"/>
  <c r="H358" i="5"/>
  <c r="E358" i="5"/>
  <c r="P357" i="5"/>
  <c r="M357" i="5"/>
  <c r="J357" i="5"/>
  <c r="G357" i="5"/>
  <c r="D357" i="5"/>
  <c r="Q356" i="5"/>
  <c r="N356" i="5"/>
  <c r="K356" i="5"/>
  <c r="H356" i="5"/>
  <c r="E356" i="5"/>
  <c r="Q355" i="5"/>
  <c r="N355" i="5"/>
  <c r="K355" i="5"/>
  <c r="H355" i="5"/>
  <c r="E355" i="5"/>
  <c r="Q354" i="5"/>
  <c r="N354" i="5"/>
  <c r="K354" i="5"/>
  <c r="H354" i="5"/>
  <c r="E354" i="5"/>
  <c r="Q353" i="5"/>
  <c r="N353" i="5"/>
  <c r="K353" i="5"/>
  <c r="H353" i="5"/>
  <c r="E353" i="5"/>
  <c r="Q352" i="5"/>
  <c r="N352" i="5"/>
  <c r="K352" i="5"/>
  <c r="H352" i="5"/>
  <c r="E352" i="5"/>
  <c r="Q351" i="5"/>
  <c r="N351" i="5"/>
  <c r="K351" i="5"/>
  <c r="H351" i="5"/>
  <c r="E351" i="5"/>
  <c r="Q350" i="5"/>
  <c r="N350" i="5"/>
  <c r="K350" i="5"/>
  <c r="H350" i="5"/>
  <c r="E350" i="5"/>
  <c r="R348" i="5"/>
  <c r="O348" i="5"/>
  <c r="L348" i="5"/>
  <c r="I348" i="5"/>
  <c r="F348" i="5"/>
  <c r="P339" i="5"/>
  <c r="M339" i="5"/>
  <c r="J339" i="5"/>
  <c r="G339" i="5"/>
  <c r="D339" i="5"/>
  <c r="Q338" i="5"/>
  <c r="N338" i="5"/>
  <c r="K338" i="5"/>
  <c r="H338" i="5"/>
  <c r="E338" i="5"/>
  <c r="Q337" i="5"/>
  <c r="N337" i="5"/>
  <c r="K337" i="5"/>
  <c r="H337" i="5"/>
  <c r="E337" i="5"/>
  <c r="Q336" i="5"/>
  <c r="N336" i="5"/>
  <c r="K336" i="5"/>
  <c r="H336" i="5"/>
  <c r="E336" i="5"/>
  <c r="Q335" i="5"/>
  <c r="N335" i="5"/>
  <c r="K335" i="5"/>
  <c r="H335" i="5"/>
  <c r="E335" i="5"/>
  <c r="Q334" i="5"/>
  <c r="N334" i="5"/>
  <c r="K334" i="5"/>
  <c r="H334" i="5"/>
  <c r="E334" i="5"/>
  <c r="Q333" i="5"/>
  <c r="N333" i="5"/>
  <c r="K333" i="5"/>
  <c r="H333" i="5"/>
  <c r="E333" i="5"/>
  <c r="Q332" i="5"/>
  <c r="N332" i="5"/>
  <c r="K332" i="5"/>
  <c r="H332" i="5"/>
  <c r="E332" i="5"/>
  <c r="P331" i="5"/>
  <c r="M331" i="5"/>
  <c r="J331" i="5"/>
  <c r="D331" i="5"/>
  <c r="Q330" i="5"/>
  <c r="N330" i="5"/>
  <c r="K330" i="5"/>
  <c r="H330" i="5"/>
  <c r="E330" i="5"/>
  <c r="Q329" i="5"/>
  <c r="N329" i="5"/>
  <c r="K329" i="5"/>
  <c r="H329" i="5"/>
  <c r="E329" i="5"/>
  <c r="Q328" i="5"/>
  <c r="N328" i="5"/>
  <c r="K328" i="5"/>
  <c r="H328" i="5"/>
  <c r="E328" i="5"/>
  <c r="Q327" i="5"/>
  <c r="N327" i="5"/>
  <c r="K327" i="5"/>
  <c r="H327" i="5"/>
  <c r="E327" i="5"/>
  <c r="Q326" i="5"/>
  <c r="N326" i="5"/>
  <c r="K326" i="5"/>
  <c r="H326" i="5"/>
  <c r="E326" i="5"/>
  <c r="Q325" i="5"/>
  <c r="N325" i="5"/>
  <c r="K325" i="5"/>
  <c r="H325" i="5"/>
  <c r="E325" i="5"/>
  <c r="Q324" i="5"/>
  <c r="N324" i="5"/>
  <c r="K324" i="5"/>
  <c r="H324" i="5"/>
  <c r="E324" i="5"/>
  <c r="P323" i="5"/>
  <c r="M323" i="5"/>
  <c r="J323" i="5"/>
  <c r="G323" i="5"/>
  <c r="D323" i="5"/>
  <c r="Q322" i="5"/>
  <c r="N322" i="5"/>
  <c r="K322" i="5"/>
  <c r="H322" i="5"/>
  <c r="E322" i="5"/>
  <c r="Q321" i="5"/>
  <c r="N321" i="5"/>
  <c r="K321" i="5"/>
  <c r="H321" i="5"/>
  <c r="E321" i="5"/>
  <c r="Q320" i="5"/>
  <c r="N320" i="5"/>
  <c r="K320" i="5"/>
  <c r="H320" i="5"/>
  <c r="E320" i="5"/>
  <c r="Q319" i="5"/>
  <c r="N319" i="5"/>
  <c r="K319" i="5"/>
  <c r="H319" i="5"/>
  <c r="E319" i="5"/>
  <c r="Q318" i="5"/>
  <c r="N318" i="5"/>
  <c r="K318" i="5"/>
  <c r="H318" i="5"/>
  <c r="E318" i="5"/>
  <c r="Q317" i="5"/>
  <c r="N317" i="5"/>
  <c r="K317" i="5"/>
  <c r="H317" i="5"/>
  <c r="E317" i="5"/>
  <c r="Q316" i="5"/>
  <c r="N316" i="5"/>
  <c r="K316" i="5"/>
  <c r="H316" i="5"/>
  <c r="E316" i="5"/>
  <c r="R314" i="5"/>
  <c r="O314" i="5"/>
  <c r="L314" i="5"/>
  <c r="I314" i="5"/>
  <c r="F314" i="5"/>
  <c r="P305" i="5"/>
  <c r="M305" i="5"/>
  <c r="J305" i="5"/>
  <c r="G305" i="5"/>
  <c r="D305" i="5"/>
  <c r="Q304" i="5"/>
  <c r="N304" i="5"/>
  <c r="K304" i="5"/>
  <c r="H304" i="5"/>
  <c r="E304" i="5"/>
  <c r="Q303" i="5"/>
  <c r="N303" i="5"/>
  <c r="K303" i="5"/>
  <c r="H303" i="5"/>
  <c r="E303" i="5"/>
  <c r="Q302" i="5"/>
  <c r="N302" i="5"/>
  <c r="K302" i="5"/>
  <c r="H302" i="5"/>
  <c r="E302" i="5"/>
  <c r="Q301" i="5"/>
  <c r="N301" i="5"/>
  <c r="K301" i="5"/>
  <c r="H301" i="5"/>
  <c r="E301" i="5"/>
  <c r="Q300" i="5"/>
  <c r="N300" i="5"/>
  <c r="K300" i="5"/>
  <c r="H300" i="5"/>
  <c r="E300" i="5"/>
  <c r="Q299" i="5"/>
  <c r="N299" i="5"/>
  <c r="K299" i="5"/>
  <c r="H299" i="5"/>
  <c r="E299" i="5"/>
  <c r="Q298" i="5"/>
  <c r="N298" i="5"/>
  <c r="K298" i="5"/>
  <c r="H298" i="5"/>
  <c r="E298" i="5"/>
  <c r="P297" i="5"/>
  <c r="M297" i="5"/>
  <c r="J297" i="5"/>
  <c r="D297" i="5"/>
  <c r="Q296" i="5"/>
  <c r="N296" i="5"/>
  <c r="K296" i="5"/>
  <c r="H296" i="5"/>
  <c r="E296" i="5"/>
  <c r="Q295" i="5"/>
  <c r="N295" i="5"/>
  <c r="K295" i="5"/>
  <c r="H295" i="5"/>
  <c r="E295" i="5"/>
  <c r="Q294" i="5"/>
  <c r="N294" i="5"/>
  <c r="K294" i="5"/>
  <c r="H294" i="5"/>
  <c r="E294" i="5"/>
  <c r="Q293" i="5"/>
  <c r="N293" i="5"/>
  <c r="K293" i="5"/>
  <c r="H293" i="5"/>
  <c r="E293" i="5"/>
  <c r="Q292" i="5"/>
  <c r="N292" i="5"/>
  <c r="K292" i="5"/>
  <c r="H292" i="5"/>
  <c r="E292" i="5"/>
  <c r="Q291" i="5"/>
  <c r="N291" i="5"/>
  <c r="K291" i="5"/>
  <c r="H291" i="5"/>
  <c r="E291" i="5"/>
  <c r="Q290" i="5"/>
  <c r="N290" i="5"/>
  <c r="K290" i="5"/>
  <c r="H290" i="5"/>
  <c r="E290" i="5"/>
  <c r="P289" i="5"/>
  <c r="M289" i="5"/>
  <c r="J289" i="5"/>
  <c r="G289" i="5"/>
  <c r="D289" i="5"/>
  <c r="Q288" i="5"/>
  <c r="N288" i="5"/>
  <c r="K288" i="5"/>
  <c r="H288" i="5"/>
  <c r="E288" i="5"/>
  <c r="Q287" i="5"/>
  <c r="N287" i="5"/>
  <c r="K287" i="5"/>
  <c r="H287" i="5"/>
  <c r="E287" i="5"/>
  <c r="Q286" i="5"/>
  <c r="N286" i="5"/>
  <c r="K286" i="5"/>
  <c r="H286" i="5"/>
  <c r="E286" i="5"/>
  <c r="Q285" i="5"/>
  <c r="N285" i="5"/>
  <c r="K285" i="5"/>
  <c r="H285" i="5"/>
  <c r="E285" i="5"/>
  <c r="Q284" i="5"/>
  <c r="N284" i="5"/>
  <c r="K284" i="5"/>
  <c r="H284" i="5"/>
  <c r="E284" i="5"/>
  <c r="Q283" i="5"/>
  <c r="N283" i="5"/>
  <c r="K283" i="5"/>
  <c r="H283" i="5"/>
  <c r="E283" i="5"/>
  <c r="Q282" i="5"/>
  <c r="N282" i="5"/>
  <c r="K282" i="5"/>
  <c r="H282" i="5"/>
  <c r="E282" i="5"/>
  <c r="R280" i="5"/>
  <c r="O280" i="5"/>
  <c r="L280" i="5"/>
  <c r="I280" i="5"/>
  <c r="F280" i="5"/>
  <c r="P271" i="5"/>
  <c r="M271" i="5"/>
  <c r="J271" i="5"/>
  <c r="G271" i="5"/>
  <c r="D271" i="5"/>
  <c r="Q270" i="5"/>
  <c r="N270" i="5"/>
  <c r="K270" i="5"/>
  <c r="H270" i="5"/>
  <c r="E270" i="5"/>
  <c r="Q269" i="5"/>
  <c r="N269" i="5"/>
  <c r="K269" i="5"/>
  <c r="H269" i="5"/>
  <c r="E269" i="5"/>
  <c r="Q268" i="5"/>
  <c r="N268" i="5"/>
  <c r="K268" i="5"/>
  <c r="H268" i="5"/>
  <c r="E268" i="5"/>
  <c r="Q267" i="5"/>
  <c r="N267" i="5"/>
  <c r="K267" i="5"/>
  <c r="H267" i="5"/>
  <c r="E267" i="5"/>
  <c r="Q266" i="5"/>
  <c r="N266" i="5"/>
  <c r="K266" i="5"/>
  <c r="H266" i="5"/>
  <c r="E266" i="5"/>
  <c r="Q265" i="5"/>
  <c r="N265" i="5"/>
  <c r="K265" i="5"/>
  <c r="H265" i="5"/>
  <c r="E265" i="5"/>
  <c r="Q264" i="5"/>
  <c r="N264" i="5"/>
  <c r="K264" i="5"/>
  <c r="H264" i="5"/>
  <c r="E264" i="5"/>
  <c r="P263" i="5"/>
  <c r="M263" i="5"/>
  <c r="J263" i="5"/>
  <c r="D263" i="5"/>
  <c r="Q262" i="5"/>
  <c r="N262" i="5"/>
  <c r="K262" i="5"/>
  <c r="H262" i="5"/>
  <c r="E262" i="5"/>
  <c r="Q261" i="5"/>
  <c r="N261" i="5"/>
  <c r="K261" i="5"/>
  <c r="H261" i="5"/>
  <c r="E261" i="5"/>
  <c r="Q260" i="5"/>
  <c r="N260" i="5"/>
  <c r="K260" i="5"/>
  <c r="H260" i="5"/>
  <c r="E260" i="5"/>
  <c r="Q259" i="5"/>
  <c r="N259" i="5"/>
  <c r="K259" i="5"/>
  <c r="H259" i="5"/>
  <c r="E259" i="5"/>
  <c r="Q258" i="5"/>
  <c r="N258" i="5"/>
  <c r="K258" i="5"/>
  <c r="H258" i="5"/>
  <c r="E258" i="5"/>
  <c r="Q257" i="5"/>
  <c r="N257" i="5"/>
  <c r="K257" i="5"/>
  <c r="H257" i="5"/>
  <c r="E257" i="5"/>
  <c r="Q256" i="5"/>
  <c r="N256" i="5"/>
  <c r="K256" i="5"/>
  <c r="H256" i="5"/>
  <c r="E256" i="5"/>
  <c r="P255" i="5"/>
  <c r="M255" i="5"/>
  <c r="J255" i="5"/>
  <c r="G255" i="5"/>
  <c r="D255" i="5"/>
  <c r="Q254" i="5"/>
  <c r="N254" i="5"/>
  <c r="K254" i="5"/>
  <c r="H254" i="5"/>
  <c r="E254" i="5"/>
  <c r="Q253" i="5"/>
  <c r="N253" i="5"/>
  <c r="K253" i="5"/>
  <c r="H253" i="5"/>
  <c r="E253" i="5"/>
  <c r="Q252" i="5"/>
  <c r="N252" i="5"/>
  <c r="K252" i="5"/>
  <c r="H252" i="5"/>
  <c r="E252" i="5"/>
  <c r="Q251" i="5"/>
  <c r="N251" i="5"/>
  <c r="K251" i="5"/>
  <c r="H251" i="5"/>
  <c r="E251" i="5"/>
  <c r="Q250" i="5"/>
  <c r="N250" i="5"/>
  <c r="K250" i="5"/>
  <c r="H250" i="5"/>
  <c r="E250" i="5"/>
  <c r="Q249" i="5"/>
  <c r="N249" i="5"/>
  <c r="K249" i="5"/>
  <c r="H249" i="5"/>
  <c r="E249" i="5"/>
  <c r="Q248" i="5"/>
  <c r="N248" i="5"/>
  <c r="K248" i="5"/>
  <c r="H248" i="5"/>
  <c r="E248" i="5"/>
  <c r="R246" i="5"/>
  <c r="O246" i="5"/>
  <c r="L246" i="5"/>
  <c r="I246" i="5"/>
  <c r="F246" i="5"/>
  <c r="P237" i="5"/>
  <c r="M237" i="5"/>
  <c r="J237" i="5"/>
  <c r="G237" i="5"/>
  <c r="D237" i="5"/>
  <c r="Q236" i="5"/>
  <c r="N236" i="5"/>
  <c r="K236" i="5"/>
  <c r="H236" i="5"/>
  <c r="E236" i="5"/>
  <c r="Q235" i="5"/>
  <c r="N235" i="5"/>
  <c r="K235" i="5"/>
  <c r="H235" i="5"/>
  <c r="E235" i="5"/>
  <c r="Q234" i="5"/>
  <c r="N234" i="5"/>
  <c r="K234" i="5"/>
  <c r="H234" i="5"/>
  <c r="E234" i="5"/>
  <c r="Q233" i="5"/>
  <c r="N233" i="5"/>
  <c r="K233" i="5"/>
  <c r="H233" i="5"/>
  <c r="E233" i="5"/>
  <c r="Q232" i="5"/>
  <c r="N232" i="5"/>
  <c r="K232" i="5"/>
  <c r="H232" i="5"/>
  <c r="E232" i="5"/>
  <c r="Q231" i="5"/>
  <c r="N231" i="5"/>
  <c r="K231" i="5"/>
  <c r="H231" i="5"/>
  <c r="E231" i="5"/>
  <c r="Q230" i="5"/>
  <c r="N230" i="5"/>
  <c r="K230" i="5"/>
  <c r="H230" i="5"/>
  <c r="E230" i="5"/>
  <c r="P229" i="5"/>
  <c r="M229" i="5"/>
  <c r="J229" i="5"/>
  <c r="D229" i="5"/>
  <c r="Q228" i="5"/>
  <c r="N228" i="5"/>
  <c r="K228" i="5"/>
  <c r="H228" i="5"/>
  <c r="E228" i="5"/>
  <c r="Q227" i="5"/>
  <c r="N227" i="5"/>
  <c r="K227" i="5"/>
  <c r="H227" i="5"/>
  <c r="E227" i="5"/>
  <c r="Q226" i="5"/>
  <c r="N226" i="5"/>
  <c r="K226" i="5"/>
  <c r="H226" i="5"/>
  <c r="E226" i="5"/>
  <c r="Q225" i="5"/>
  <c r="N225" i="5"/>
  <c r="K225" i="5"/>
  <c r="H225" i="5"/>
  <c r="E225" i="5"/>
  <c r="Q224" i="5"/>
  <c r="N224" i="5"/>
  <c r="K224" i="5"/>
  <c r="H224" i="5"/>
  <c r="E224" i="5"/>
  <c r="Q223" i="5"/>
  <c r="N223" i="5"/>
  <c r="K223" i="5"/>
  <c r="H223" i="5"/>
  <c r="E223" i="5"/>
  <c r="Q222" i="5"/>
  <c r="N222" i="5"/>
  <c r="K222" i="5"/>
  <c r="H222" i="5"/>
  <c r="E222" i="5"/>
  <c r="P221" i="5"/>
  <c r="M221" i="5"/>
  <c r="J221" i="5"/>
  <c r="G221" i="5"/>
  <c r="D221" i="5"/>
  <c r="Q220" i="5"/>
  <c r="N220" i="5"/>
  <c r="K220" i="5"/>
  <c r="H220" i="5"/>
  <c r="E220" i="5"/>
  <c r="Q219" i="5"/>
  <c r="N219" i="5"/>
  <c r="K219" i="5"/>
  <c r="H219" i="5"/>
  <c r="E219" i="5"/>
  <c r="Q218" i="5"/>
  <c r="N218" i="5"/>
  <c r="K218" i="5"/>
  <c r="H218" i="5"/>
  <c r="E218" i="5"/>
  <c r="Q217" i="5"/>
  <c r="N217" i="5"/>
  <c r="K217" i="5"/>
  <c r="H217" i="5"/>
  <c r="E217" i="5"/>
  <c r="Q216" i="5"/>
  <c r="N216" i="5"/>
  <c r="K216" i="5"/>
  <c r="H216" i="5"/>
  <c r="E216" i="5"/>
  <c r="Q215" i="5"/>
  <c r="N215" i="5"/>
  <c r="K215" i="5"/>
  <c r="H215" i="5"/>
  <c r="E215" i="5"/>
  <c r="Q214" i="5"/>
  <c r="N214" i="5"/>
  <c r="K214" i="5"/>
  <c r="H214" i="5"/>
  <c r="E214" i="5"/>
  <c r="R212" i="5"/>
  <c r="O212" i="5"/>
  <c r="L212" i="5"/>
  <c r="I212" i="5"/>
  <c r="F212" i="5"/>
  <c r="P203" i="5"/>
  <c r="M203" i="5"/>
  <c r="J203" i="5"/>
  <c r="G203" i="5"/>
  <c r="D203" i="5"/>
  <c r="Q202" i="5"/>
  <c r="N202" i="5"/>
  <c r="K202" i="5"/>
  <c r="H202" i="5"/>
  <c r="E202" i="5"/>
  <c r="Q201" i="5"/>
  <c r="N201" i="5"/>
  <c r="K201" i="5"/>
  <c r="H201" i="5"/>
  <c r="E201" i="5"/>
  <c r="Q200" i="5"/>
  <c r="N200" i="5"/>
  <c r="K200" i="5"/>
  <c r="H200" i="5"/>
  <c r="E200" i="5"/>
  <c r="Q199" i="5"/>
  <c r="N199" i="5"/>
  <c r="K199" i="5"/>
  <c r="H199" i="5"/>
  <c r="E199" i="5"/>
  <c r="Q198" i="5"/>
  <c r="N198" i="5"/>
  <c r="K198" i="5"/>
  <c r="H198" i="5"/>
  <c r="E198" i="5"/>
  <c r="Q197" i="5"/>
  <c r="N197" i="5"/>
  <c r="K197" i="5"/>
  <c r="H197" i="5"/>
  <c r="E197" i="5"/>
  <c r="Q196" i="5"/>
  <c r="N196" i="5"/>
  <c r="K196" i="5"/>
  <c r="H196" i="5"/>
  <c r="E196" i="5"/>
  <c r="P195" i="5"/>
  <c r="M195" i="5"/>
  <c r="J195" i="5"/>
  <c r="D195" i="5"/>
  <c r="Q194" i="5"/>
  <c r="N194" i="5"/>
  <c r="K194" i="5"/>
  <c r="H194" i="5"/>
  <c r="E194" i="5"/>
  <c r="Q193" i="5"/>
  <c r="N193" i="5"/>
  <c r="K193" i="5"/>
  <c r="H193" i="5"/>
  <c r="E193" i="5"/>
  <c r="Q192" i="5"/>
  <c r="N192" i="5"/>
  <c r="K192" i="5"/>
  <c r="H192" i="5"/>
  <c r="E192" i="5"/>
  <c r="Q191" i="5"/>
  <c r="N191" i="5"/>
  <c r="K191" i="5"/>
  <c r="H191" i="5"/>
  <c r="E191" i="5"/>
  <c r="Q190" i="5"/>
  <c r="N190" i="5"/>
  <c r="K190" i="5"/>
  <c r="H190" i="5"/>
  <c r="E190" i="5"/>
  <c r="Q189" i="5"/>
  <c r="N189" i="5"/>
  <c r="K189" i="5"/>
  <c r="H189" i="5"/>
  <c r="E189" i="5"/>
  <c r="Q188" i="5"/>
  <c r="N188" i="5"/>
  <c r="K188" i="5"/>
  <c r="H188" i="5"/>
  <c r="E188" i="5"/>
  <c r="P187" i="5"/>
  <c r="M187" i="5"/>
  <c r="J187" i="5"/>
  <c r="G187" i="5"/>
  <c r="D187" i="5"/>
  <c r="Q186" i="5"/>
  <c r="N186" i="5"/>
  <c r="K186" i="5"/>
  <c r="H186" i="5"/>
  <c r="E186" i="5"/>
  <c r="Q185" i="5"/>
  <c r="N185" i="5"/>
  <c r="K185" i="5"/>
  <c r="H185" i="5"/>
  <c r="E185" i="5"/>
  <c r="Q184" i="5"/>
  <c r="N184" i="5"/>
  <c r="K184" i="5"/>
  <c r="H184" i="5"/>
  <c r="E184" i="5"/>
  <c r="Q183" i="5"/>
  <c r="N183" i="5"/>
  <c r="K183" i="5"/>
  <c r="H183" i="5"/>
  <c r="E183" i="5"/>
  <c r="Q182" i="5"/>
  <c r="N182" i="5"/>
  <c r="K182" i="5"/>
  <c r="H182" i="5"/>
  <c r="E182" i="5"/>
  <c r="Q181" i="5"/>
  <c r="N181" i="5"/>
  <c r="K181" i="5"/>
  <c r="H181" i="5"/>
  <c r="E181" i="5"/>
  <c r="Q180" i="5"/>
  <c r="N180" i="5"/>
  <c r="K180" i="5"/>
  <c r="H180" i="5"/>
  <c r="E180" i="5"/>
  <c r="R178" i="5"/>
  <c r="O178" i="5"/>
  <c r="L178" i="5"/>
  <c r="I178" i="5"/>
  <c r="F178" i="5"/>
  <c r="P169" i="5"/>
  <c r="M169" i="5"/>
  <c r="J169" i="5"/>
  <c r="G169" i="5"/>
  <c r="D169" i="5"/>
  <c r="Q168" i="5"/>
  <c r="N168" i="5"/>
  <c r="K168" i="5"/>
  <c r="H168" i="5"/>
  <c r="E168" i="5"/>
  <c r="Q167" i="5"/>
  <c r="N167" i="5"/>
  <c r="K167" i="5"/>
  <c r="H167" i="5"/>
  <c r="E167" i="5"/>
  <c r="Q166" i="5"/>
  <c r="N166" i="5"/>
  <c r="K166" i="5"/>
  <c r="H166" i="5"/>
  <c r="E166" i="5"/>
  <c r="Q165" i="5"/>
  <c r="N165" i="5"/>
  <c r="K165" i="5"/>
  <c r="H165" i="5"/>
  <c r="E165" i="5"/>
  <c r="Q164" i="5"/>
  <c r="N164" i="5"/>
  <c r="K164" i="5"/>
  <c r="H164" i="5"/>
  <c r="E164" i="5"/>
  <c r="Q163" i="5"/>
  <c r="N163" i="5"/>
  <c r="K163" i="5"/>
  <c r="H163" i="5"/>
  <c r="E163" i="5"/>
  <c r="Q162" i="5"/>
  <c r="N162" i="5"/>
  <c r="K162" i="5"/>
  <c r="H162" i="5"/>
  <c r="E162" i="5"/>
  <c r="P161" i="5"/>
  <c r="M161" i="5"/>
  <c r="J161" i="5"/>
  <c r="D161" i="5"/>
  <c r="Q160" i="5"/>
  <c r="N160" i="5"/>
  <c r="K160" i="5"/>
  <c r="H160" i="5"/>
  <c r="E160" i="5"/>
  <c r="Q159" i="5"/>
  <c r="N159" i="5"/>
  <c r="K159" i="5"/>
  <c r="H159" i="5"/>
  <c r="E159" i="5"/>
  <c r="Q158" i="5"/>
  <c r="N158" i="5"/>
  <c r="K158" i="5"/>
  <c r="H158" i="5"/>
  <c r="E158" i="5"/>
  <c r="Q157" i="5"/>
  <c r="N157" i="5"/>
  <c r="K157" i="5"/>
  <c r="H157" i="5"/>
  <c r="E157" i="5"/>
  <c r="Q156" i="5"/>
  <c r="N156" i="5"/>
  <c r="K156" i="5"/>
  <c r="H156" i="5"/>
  <c r="E156" i="5"/>
  <c r="Q155" i="5"/>
  <c r="N155" i="5"/>
  <c r="K155" i="5"/>
  <c r="H155" i="5"/>
  <c r="E155" i="5"/>
  <c r="Q154" i="5"/>
  <c r="N154" i="5"/>
  <c r="K154" i="5"/>
  <c r="H154" i="5"/>
  <c r="E154" i="5"/>
  <c r="P153" i="5"/>
  <c r="M153" i="5"/>
  <c r="J153" i="5"/>
  <c r="G153" i="5"/>
  <c r="D153" i="5"/>
  <c r="Q152" i="5"/>
  <c r="N152" i="5"/>
  <c r="K152" i="5"/>
  <c r="H152" i="5"/>
  <c r="E152" i="5"/>
  <c r="Q151" i="5"/>
  <c r="N151" i="5"/>
  <c r="K151" i="5"/>
  <c r="H151" i="5"/>
  <c r="E151" i="5"/>
  <c r="Q150" i="5"/>
  <c r="N150" i="5"/>
  <c r="K150" i="5"/>
  <c r="H150" i="5"/>
  <c r="E150" i="5"/>
  <c r="Q149" i="5"/>
  <c r="N149" i="5"/>
  <c r="K149" i="5"/>
  <c r="H149" i="5"/>
  <c r="E149" i="5"/>
  <c r="Q148" i="5"/>
  <c r="N148" i="5"/>
  <c r="K148" i="5"/>
  <c r="H148" i="5"/>
  <c r="E148" i="5"/>
  <c r="Q147" i="5"/>
  <c r="N147" i="5"/>
  <c r="K147" i="5"/>
  <c r="H147" i="5"/>
  <c r="E147" i="5"/>
  <c r="Q146" i="5"/>
  <c r="N146" i="5"/>
  <c r="K146" i="5"/>
  <c r="H146" i="5"/>
  <c r="E146" i="5"/>
  <c r="R144" i="5"/>
  <c r="O144" i="5"/>
  <c r="L144" i="5"/>
  <c r="I144" i="5"/>
  <c r="F144" i="5"/>
  <c r="P135" i="5"/>
  <c r="M135" i="5"/>
  <c r="J135" i="5"/>
  <c r="G135" i="5"/>
  <c r="D135" i="5"/>
  <c r="Q134" i="5"/>
  <c r="N134" i="5"/>
  <c r="K134" i="5"/>
  <c r="H134" i="5"/>
  <c r="E134" i="5"/>
  <c r="Q133" i="5"/>
  <c r="N133" i="5"/>
  <c r="K133" i="5"/>
  <c r="H133" i="5"/>
  <c r="E133" i="5"/>
  <c r="Q132" i="5"/>
  <c r="N132" i="5"/>
  <c r="K132" i="5"/>
  <c r="H132" i="5"/>
  <c r="E132" i="5"/>
  <c r="Q131" i="5"/>
  <c r="N131" i="5"/>
  <c r="K131" i="5"/>
  <c r="H131" i="5"/>
  <c r="E131" i="5"/>
  <c r="Q130" i="5"/>
  <c r="N130" i="5"/>
  <c r="K130" i="5"/>
  <c r="H130" i="5"/>
  <c r="E130" i="5"/>
  <c r="Q129" i="5"/>
  <c r="N129" i="5"/>
  <c r="K129" i="5"/>
  <c r="H129" i="5"/>
  <c r="E129" i="5"/>
  <c r="Q128" i="5"/>
  <c r="N128" i="5"/>
  <c r="K128" i="5"/>
  <c r="H128" i="5"/>
  <c r="E128" i="5"/>
  <c r="P127" i="5"/>
  <c r="M127" i="5"/>
  <c r="J127" i="5"/>
  <c r="D127" i="5"/>
  <c r="Q126" i="5"/>
  <c r="N126" i="5"/>
  <c r="K126" i="5"/>
  <c r="H126" i="5"/>
  <c r="E126" i="5"/>
  <c r="Q125" i="5"/>
  <c r="N125" i="5"/>
  <c r="K125" i="5"/>
  <c r="H125" i="5"/>
  <c r="E125" i="5"/>
  <c r="Q124" i="5"/>
  <c r="N124" i="5"/>
  <c r="K124" i="5"/>
  <c r="H124" i="5"/>
  <c r="E124" i="5"/>
  <c r="Q123" i="5"/>
  <c r="N123" i="5"/>
  <c r="K123" i="5"/>
  <c r="H123" i="5"/>
  <c r="E123" i="5"/>
  <c r="Q122" i="5"/>
  <c r="N122" i="5"/>
  <c r="K122" i="5"/>
  <c r="H122" i="5"/>
  <c r="E122" i="5"/>
  <c r="Q121" i="5"/>
  <c r="N121" i="5"/>
  <c r="K121" i="5"/>
  <c r="H121" i="5"/>
  <c r="E121" i="5"/>
  <c r="Q120" i="5"/>
  <c r="N120" i="5"/>
  <c r="K120" i="5"/>
  <c r="H120" i="5"/>
  <c r="E120" i="5"/>
  <c r="P119" i="5"/>
  <c r="M119" i="5"/>
  <c r="J119" i="5"/>
  <c r="G119" i="5"/>
  <c r="D119" i="5"/>
  <c r="Q118" i="5"/>
  <c r="N118" i="5"/>
  <c r="K118" i="5"/>
  <c r="H118" i="5"/>
  <c r="E118" i="5"/>
  <c r="Q117" i="5"/>
  <c r="N117" i="5"/>
  <c r="K117" i="5"/>
  <c r="H117" i="5"/>
  <c r="E117" i="5"/>
  <c r="Q116" i="5"/>
  <c r="N116" i="5"/>
  <c r="K116" i="5"/>
  <c r="H116" i="5"/>
  <c r="E116" i="5"/>
  <c r="Q115" i="5"/>
  <c r="N115" i="5"/>
  <c r="K115" i="5"/>
  <c r="H115" i="5"/>
  <c r="E115" i="5"/>
  <c r="Q114" i="5"/>
  <c r="N114" i="5"/>
  <c r="K114" i="5"/>
  <c r="H114" i="5"/>
  <c r="E114" i="5"/>
  <c r="Q113" i="5"/>
  <c r="N113" i="5"/>
  <c r="K113" i="5"/>
  <c r="H113" i="5"/>
  <c r="E113" i="5"/>
  <c r="Q112" i="5"/>
  <c r="N112" i="5"/>
  <c r="K112" i="5"/>
  <c r="H112" i="5"/>
  <c r="E112" i="5"/>
  <c r="O110" i="5"/>
  <c r="L110" i="5"/>
  <c r="I110" i="5"/>
  <c r="P101" i="5"/>
  <c r="M101" i="5"/>
  <c r="J101" i="5"/>
  <c r="G101" i="5"/>
  <c r="D101" i="5"/>
  <c r="Q100" i="5"/>
  <c r="N100" i="5"/>
  <c r="K100" i="5"/>
  <c r="H100" i="5"/>
  <c r="E100" i="5"/>
  <c r="Q99" i="5"/>
  <c r="N99" i="5"/>
  <c r="K99" i="5"/>
  <c r="H99" i="5"/>
  <c r="E99" i="5"/>
  <c r="Q98" i="5"/>
  <c r="N98" i="5"/>
  <c r="K98" i="5"/>
  <c r="H98" i="5"/>
  <c r="E98" i="5"/>
  <c r="Q97" i="5"/>
  <c r="N97" i="5"/>
  <c r="K97" i="5"/>
  <c r="H97" i="5"/>
  <c r="E97" i="5"/>
  <c r="Q96" i="5"/>
  <c r="N96" i="5"/>
  <c r="K96" i="5"/>
  <c r="H96" i="5"/>
  <c r="E96" i="5"/>
  <c r="Q95" i="5"/>
  <c r="N95" i="5"/>
  <c r="K95" i="5"/>
  <c r="H95" i="5"/>
  <c r="E95" i="5"/>
  <c r="Q94" i="5"/>
  <c r="N94" i="5"/>
  <c r="K94" i="5"/>
  <c r="H94" i="5"/>
  <c r="E94" i="5"/>
  <c r="P93" i="5"/>
  <c r="M93" i="5"/>
  <c r="J93" i="5"/>
  <c r="D93" i="5"/>
  <c r="Q92" i="5"/>
  <c r="N92" i="5"/>
  <c r="K92" i="5"/>
  <c r="H92" i="5"/>
  <c r="E92" i="5"/>
  <c r="Q91" i="5"/>
  <c r="N91" i="5"/>
  <c r="K91" i="5"/>
  <c r="H91" i="5"/>
  <c r="E91" i="5"/>
  <c r="Q90" i="5"/>
  <c r="N90" i="5"/>
  <c r="K90" i="5"/>
  <c r="H90" i="5"/>
  <c r="E90" i="5"/>
  <c r="Q89" i="5"/>
  <c r="N89" i="5"/>
  <c r="K89" i="5"/>
  <c r="H89" i="5"/>
  <c r="E89" i="5"/>
  <c r="Q88" i="5"/>
  <c r="N88" i="5"/>
  <c r="K88" i="5"/>
  <c r="H88" i="5"/>
  <c r="E88" i="5"/>
  <c r="Q87" i="5"/>
  <c r="N87" i="5"/>
  <c r="K87" i="5"/>
  <c r="H87" i="5"/>
  <c r="E87" i="5"/>
  <c r="Q86" i="5"/>
  <c r="N86" i="5"/>
  <c r="K86" i="5"/>
  <c r="H86" i="5"/>
  <c r="E86" i="5"/>
  <c r="P85" i="5"/>
  <c r="M85" i="5"/>
  <c r="J85" i="5"/>
  <c r="G85" i="5"/>
  <c r="D85" i="5"/>
  <c r="Q84" i="5"/>
  <c r="N84" i="5"/>
  <c r="K84" i="5"/>
  <c r="H84" i="5"/>
  <c r="E84" i="5"/>
  <c r="Q83" i="5"/>
  <c r="N83" i="5"/>
  <c r="K83" i="5"/>
  <c r="H83" i="5"/>
  <c r="E83" i="5"/>
  <c r="Q82" i="5"/>
  <c r="N82" i="5"/>
  <c r="K82" i="5"/>
  <c r="H82" i="5"/>
  <c r="E82" i="5"/>
  <c r="Q81" i="5"/>
  <c r="N81" i="5"/>
  <c r="K81" i="5"/>
  <c r="H81" i="5"/>
  <c r="E81" i="5"/>
  <c r="Q80" i="5"/>
  <c r="N80" i="5"/>
  <c r="K80" i="5"/>
  <c r="H80" i="5"/>
  <c r="E80" i="5"/>
  <c r="Q79" i="5"/>
  <c r="N79" i="5"/>
  <c r="K79" i="5"/>
  <c r="H79" i="5"/>
  <c r="E79" i="5"/>
  <c r="Q78" i="5"/>
  <c r="N78" i="5"/>
  <c r="K78" i="5"/>
  <c r="H78" i="5"/>
  <c r="E78" i="5"/>
  <c r="O76" i="5"/>
  <c r="L76" i="5"/>
  <c r="I76" i="5"/>
  <c r="D1157" i="5" l="1"/>
  <c r="D1191" i="5"/>
  <c r="D1225" i="5"/>
  <c r="D1293" i="5"/>
  <c r="D1327" i="5"/>
  <c r="D1361" i="5"/>
  <c r="D1395" i="5"/>
  <c r="D1429" i="5"/>
  <c r="D1463" i="5"/>
  <c r="D1497" i="5"/>
  <c r="D1531" i="5"/>
  <c r="D1565" i="5"/>
  <c r="D1599" i="5"/>
  <c r="D1633" i="5"/>
  <c r="D1667" i="5"/>
  <c r="K1139" i="5"/>
  <c r="K1147" i="5"/>
  <c r="K1173" i="5"/>
  <c r="K1181" i="5"/>
  <c r="K1207" i="5"/>
  <c r="K1215" i="5"/>
  <c r="N1223" i="5"/>
  <c r="K1275" i="5"/>
  <c r="K1283" i="5"/>
  <c r="K1309" i="5"/>
  <c r="K1317" i="5"/>
  <c r="N1325" i="5"/>
  <c r="K1343" i="5"/>
  <c r="K1351" i="5"/>
  <c r="K1377" i="5"/>
  <c r="K1385" i="5"/>
  <c r="K1411" i="5"/>
  <c r="K1419" i="5"/>
  <c r="K1445" i="5"/>
  <c r="K1453" i="5"/>
  <c r="K1479" i="5"/>
  <c r="K1487" i="5"/>
  <c r="K1513" i="5"/>
  <c r="H1513" i="5"/>
  <c r="N1513" i="5"/>
  <c r="K1521" i="5"/>
  <c r="P1531" i="5"/>
  <c r="P1123" i="5"/>
  <c r="G1157" i="5"/>
  <c r="G1191" i="5"/>
  <c r="G1225" i="5"/>
  <c r="J1123" i="5"/>
  <c r="M1260" i="5"/>
  <c r="K1547" i="5"/>
  <c r="K1555" i="5"/>
  <c r="K1581" i="5"/>
  <c r="K1589" i="5"/>
  <c r="K1615" i="5"/>
  <c r="K1623" i="5"/>
  <c r="K1649" i="5"/>
  <c r="K1657" i="5"/>
  <c r="N1665" i="5"/>
  <c r="P1225" i="5"/>
  <c r="J817" i="5"/>
  <c r="K255" i="5"/>
  <c r="K263" i="5"/>
  <c r="D273" i="5"/>
  <c r="D477" i="5"/>
  <c r="H1003" i="5"/>
  <c r="H1011" i="5"/>
  <c r="K1019" i="5"/>
  <c r="H1019" i="5"/>
  <c r="H1037" i="5"/>
  <c r="H1045" i="5"/>
  <c r="K1053" i="5"/>
  <c r="H1053" i="5"/>
  <c r="H1071" i="5"/>
  <c r="H1079" i="5"/>
  <c r="H1087" i="5"/>
  <c r="G1124" i="5"/>
  <c r="H1113" i="5"/>
  <c r="N1113" i="5"/>
  <c r="K1121" i="5"/>
  <c r="J1225" i="5"/>
  <c r="E1249" i="5"/>
  <c r="Q1249" i="5"/>
  <c r="D1294" i="5"/>
  <c r="P1294" i="5"/>
  <c r="J1531" i="5"/>
  <c r="G1565" i="5"/>
  <c r="G1599" i="5"/>
  <c r="G1633" i="5"/>
  <c r="G1667" i="5"/>
  <c r="M1736" i="5"/>
  <c r="N1725" i="5"/>
  <c r="E1733" i="5"/>
  <c r="Q1733" i="5"/>
  <c r="N1733" i="5"/>
  <c r="M1770" i="5"/>
  <c r="N1759" i="5"/>
  <c r="E1767" i="5"/>
  <c r="Q1767" i="5"/>
  <c r="N1767" i="5"/>
  <c r="G103" i="5"/>
  <c r="G137" i="5"/>
  <c r="G171" i="5"/>
  <c r="G273" i="5"/>
  <c r="G307" i="5"/>
  <c r="G341" i="5"/>
  <c r="G375" i="5"/>
  <c r="G409" i="5"/>
  <c r="G443" i="5"/>
  <c r="G613" i="5"/>
  <c r="G647" i="5"/>
  <c r="G681" i="5"/>
  <c r="G715" i="5"/>
  <c r="G919" i="5"/>
  <c r="G953" i="5"/>
  <c r="G987" i="5"/>
  <c r="D1021" i="5"/>
  <c r="D1055" i="5"/>
  <c r="D1089" i="5"/>
  <c r="D1123" i="5"/>
  <c r="H1275" i="5"/>
  <c r="H1283" i="5"/>
  <c r="K1291" i="5"/>
  <c r="H1291" i="5"/>
  <c r="G1328" i="5"/>
  <c r="H1317" i="5"/>
  <c r="H1343" i="5"/>
  <c r="H1351" i="5"/>
  <c r="K1359" i="5"/>
  <c r="H1359" i="5"/>
  <c r="J1667" i="5"/>
  <c r="D1702" i="5"/>
  <c r="P1702" i="5"/>
  <c r="N1683" i="5"/>
  <c r="E1691" i="5"/>
  <c r="Q1691" i="5"/>
  <c r="H1699" i="5"/>
  <c r="D1736" i="5"/>
  <c r="P1736" i="5"/>
  <c r="E1725" i="5"/>
  <c r="Q1725" i="5"/>
  <c r="D1770" i="5"/>
  <c r="P1770" i="5"/>
  <c r="E1759" i="5"/>
  <c r="Q1759" i="5"/>
  <c r="P477" i="5"/>
  <c r="P817" i="5"/>
  <c r="M1021" i="5"/>
  <c r="M1055" i="5"/>
  <c r="M1089" i="5"/>
  <c r="M1123" i="5"/>
  <c r="P1157" i="5"/>
  <c r="P1191" i="5"/>
  <c r="P1565" i="5"/>
  <c r="P205" i="5"/>
  <c r="M920" i="5"/>
  <c r="N909" i="5"/>
  <c r="E917" i="5"/>
  <c r="N917" i="5"/>
  <c r="M954" i="5"/>
  <c r="Q951" i="5"/>
  <c r="K951" i="5"/>
  <c r="M988" i="5"/>
  <c r="N977" i="5"/>
  <c r="E985" i="5"/>
  <c r="N985" i="5"/>
  <c r="K1011" i="5"/>
  <c r="P1021" i="5"/>
  <c r="K1045" i="5"/>
  <c r="P1055" i="5"/>
  <c r="K1079" i="5"/>
  <c r="P1089" i="5"/>
  <c r="K1105" i="5"/>
  <c r="H1105" i="5"/>
  <c r="N1105" i="5"/>
  <c r="M1158" i="5"/>
  <c r="N1147" i="5"/>
  <c r="E1155" i="5"/>
  <c r="N1155" i="5"/>
  <c r="Q1189" i="5"/>
  <c r="M1226" i="5"/>
  <c r="E1223" i="5"/>
  <c r="D1260" i="5"/>
  <c r="M1566" i="5"/>
  <c r="N1555" i="5"/>
  <c r="E1563" i="5"/>
  <c r="N1563" i="5"/>
  <c r="Q1597" i="5"/>
  <c r="M1634" i="5"/>
  <c r="E1631" i="5"/>
  <c r="N1631" i="5"/>
  <c r="Q1665" i="5"/>
  <c r="K1665" i="5"/>
  <c r="M1022" i="5"/>
  <c r="N1011" i="5"/>
  <c r="E1019" i="5"/>
  <c r="Q1019" i="5"/>
  <c r="N1019" i="5"/>
  <c r="G1021" i="5"/>
  <c r="M1056" i="5"/>
  <c r="N1045" i="5"/>
  <c r="E1053" i="5"/>
  <c r="Q1053" i="5"/>
  <c r="N1053" i="5"/>
  <c r="G1055" i="5"/>
  <c r="M1090" i="5"/>
  <c r="N1079" i="5"/>
  <c r="E1087" i="5"/>
  <c r="Q1087" i="5"/>
  <c r="N1087" i="5"/>
  <c r="K1087" i="5"/>
  <c r="G1089" i="5"/>
  <c r="M1124" i="5"/>
  <c r="E1121" i="5"/>
  <c r="Q1121" i="5"/>
  <c r="G1123" i="5"/>
  <c r="D1158" i="5"/>
  <c r="P1158" i="5"/>
  <c r="E1147" i="5"/>
  <c r="Q1147" i="5"/>
  <c r="J1157" i="5"/>
  <c r="D1192" i="5"/>
  <c r="P1192" i="5"/>
  <c r="E1181" i="5"/>
  <c r="Q1181" i="5"/>
  <c r="J1191" i="5"/>
  <c r="D1226" i="5"/>
  <c r="P1226" i="5"/>
  <c r="E1215" i="5"/>
  <c r="Q1215" i="5"/>
  <c r="N1215" i="5"/>
  <c r="H1223" i="5"/>
  <c r="H1241" i="5"/>
  <c r="H1249" i="5"/>
  <c r="K1257" i="5"/>
  <c r="H1257" i="5"/>
  <c r="M1259" i="5"/>
  <c r="N1291" i="5"/>
  <c r="M1293" i="5"/>
  <c r="M1327" i="5"/>
  <c r="M1361" i="5"/>
  <c r="H1377" i="5"/>
  <c r="H1385" i="5"/>
  <c r="K1393" i="5"/>
  <c r="H1393" i="5"/>
  <c r="N1393" i="5"/>
  <c r="M1395" i="5"/>
  <c r="H1411" i="5"/>
  <c r="H1419" i="5"/>
  <c r="K1427" i="5"/>
  <c r="K1429" i="5" s="1"/>
  <c r="H1427" i="5"/>
  <c r="M1429" i="5"/>
  <c r="H1445" i="5"/>
  <c r="H1453" i="5"/>
  <c r="K1461" i="5"/>
  <c r="H1461" i="5"/>
  <c r="M1463" i="5"/>
  <c r="H1479" i="5"/>
  <c r="H1487" i="5"/>
  <c r="K1495" i="5"/>
  <c r="H1495" i="5"/>
  <c r="M1497" i="5"/>
  <c r="G1532" i="5"/>
  <c r="H1521" i="5"/>
  <c r="N1521" i="5"/>
  <c r="K1529" i="5"/>
  <c r="K1531" i="5" s="1"/>
  <c r="M1531" i="5"/>
  <c r="M1702" i="5"/>
  <c r="N1691" i="5"/>
  <c r="E1699" i="5"/>
  <c r="Q1699" i="5"/>
  <c r="K1699" i="5"/>
  <c r="G1701" i="5"/>
  <c r="G1735" i="5"/>
  <c r="G1769" i="5"/>
  <c r="P1599" i="5"/>
  <c r="P1633" i="5"/>
  <c r="P1667" i="5"/>
  <c r="P239" i="5"/>
  <c r="Q917" i="5"/>
  <c r="K917" i="5"/>
  <c r="E951" i="5"/>
  <c r="Q985" i="5"/>
  <c r="K985" i="5"/>
  <c r="K1003" i="5"/>
  <c r="K1037" i="5"/>
  <c r="K1071" i="5"/>
  <c r="K1113" i="5"/>
  <c r="Q1155" i="5"/>
  <c r="M1192" i="5"/>
  <c r="N1181" i="5"/>
  <c r="E1189" i="5"/>
  <c r="N1189" i="5"/>
  <c r="Q1223" i="5"/>
  <c r="K1223" i="5"/>
  <c r="P1260" i="5"/>
  <c r="J1259" i="5"/>
  <c r="Q1563" i="5"/>
  <c r="M1600" i="5"/>
  <c r="N1589" i="5"/>
  <c r="E1597" i="5"/>
  <c r="N1597" i="5"/>
  <c r="N1623" i="5"/>
  <c r="Q1631" i="5"/>
  <c r="M1668" i="5"/>
  <c r="E1665" i="5"/>
  <c r="D1022" i="5"/>
  <c r="P1022" i="5"/>
  <c r="E1011" i="5"/>
  <c r="Q1011" i="5"/>
  <c r="J1021" i="5"/>
  <c r="D1056" i="5"/>
  <c r="P1056" i="5"/>
  <c r="E1045" i="5"/>
  <c r="Q1045" i="5"/>
  <c r="J1055" i="5"/>
  <c r="D1090" i="5"/>
  <c r="P1090" i="5"/>
  <c r="E1079" i="5"/>
  <c r="Q1079" i="5"/>
  <c r="J1089" i="5"/>
  <c r="D1124" i="5"/>
  <c r="P1124" i="5"/>
  <c r="E1113" i="5"/>
  <c r="Q1113" i="5"/>
  <c r="H1121" i="5"/>
  <c r="H1123" i="5" s="1"/>
  <c r="N1121" i="5"/>
  <c r="H1139" i="5"/>
  <c r="H1147" i="5"/>
  <c r="K1155" i="5"/>
  <c r="H1155" i="5"/>
  <c r="M1157" i="5"/>
  <c r="H1173" i="5"/>
  <c r="H1181" i="5"/>
  <c r="K1189" i="5"/>
  <c r="H1189" i="5"/>
  <c r="M1191" i="5"/>
  <c r="G1226" i="5"/>
  <c r="N1207" i="5"/>
  <c r="H1215" i="5"/>
  <c r="M1225" i="5"/>
  <c r="K1241" i="5"/>
  <c r="K1249" i="5"/>
  <c r="D1259" i="5"/>
  <c r="P1259" i="5"/>
  <c r="P1293" i="5"/>
  <c r="P1327" i="5"/>
  <c r="P1361" i="5"/>
  <c r="P1395" i="5"/>
  <c r="P1429" i="5"/>
  <c r="P1463" i="5"/>
  <c r="P1497" i="5"/>
  <c r="J1701" i="5"/>
  <c r="J1735" i="5"/>
  <c r="J1769" i="5"/>
  <c r="N1249" i="5"/>
  <c r="E1257" i="5"/>
  <c r="Q1257" i="5"/>
  <c r="N1257" i="5"/>
  <c r="G1259" i="5"/>
  <c r="M1294" i="5"/>
  <c r="N1283" i="5"/>
  <c r="E1291" i="5"/>
  <c r="Q1291" i="5"/>
  <c r="G1293" i="5"/>
  <c r="M1328" i="5"/>
  <c r="N1317" i="5"/>
  <c r="E1325" i="5"/>
  <c r="Q1325" i="5"/>
  <c r="K1325" i="5"/>
  <c r="K1327" i="5" s="1"/>
  <c r="G1327" i="5"/>
  <c r="M1362" i="5"/>
  <c r="N1351" i="5"/>
  <c r="E1359" i="5"/>
  <c r="Q1359" i="5"/>
  <c r="N1359" i="5"/>
  <c r="G1361" i="5"/>
  <c r="M1396" i="5"/>
  <c r="N1385" i="5"/>
  <c r="E1393" i="5"/>
  <c r="Q1393" i="5"/>
  <c r="G1395" i="5"/>
  <c r="M1430" i="5"/>
  <c r="N1419" i="5"/>
  <c r="E1427" i="5"/>
  <c r="Q1427" i="5"/>
  <c r="N1427" i="5"/>
  <c r="G1429" i="5"/>
  <c r="M1464" i="5"/>
  <c r="N1453" i="5"/>
  <c r="E1461" i="5"/>
  <c r="Q1461" i="5"/>
  <c r="N1461" i="5"/>
  <c r="G1463" i="5"/>
  <c r="M1498" i="5"/>
  <c r="N1487" i="5"/>
  <c r="E1495" i="5"/>
  <c r="Q1495" i="5"/>
  <c r="N1495" i="5"/>
  <c r="G1497" i="5"/>
  <c r="M1532" i="5"/>
  <c r="E1529" i="5"/>
  <c r="Q1529" i="5"/>
  <c r="G1531" i="5"/>
  <c r="D1566" i="5"/>
  <c r="P1566" i="5"/>
  <c r="E1555" i="5"/>
  <c r="Q1555" i="5"/>
  <c r="J1565" i="5"/>
  <c r="D1600" i="5"/>
  <c r="P1600" i="5"/>
  <c r="E1589" i="5"/>
  <c r="Q1589" i="5"/>
  <c r="J1599" i="5"/>
  <c r="D1634" i="5"/>
  <c r="P1634" i="5"/>
  <c r="E1623" i="5"/>
  <c r="Q1623" i="5"/>
  <c r="J1633" i="5"/>
  <c r="D1668" i="5"/>
  <c r="P1668" i="5"/>
  <c r="E1657" i="5"/>
  <c r="Q1657" i="5"/>
  <c r="N1657" i="5"/>
  <c r="H1665" i="5"/>
  <c r="G1702" i="5"/>
  <c r="H1691" i="5"/>
  <c r="M1701" i="5"/>
  <c r="H1717" i="5"/>
  <c r="H1725" i="5"/>
  <c r="K1733" i="5"/>
  <c r="H1733" i="5"/>
  <c r="M1735" i="5"/>
  <c r="H1751" i="5"/>
  <c r="H1759" i="5"/>
  <c r="K1767" i="5"/>
  <c r="H1767" i="5"/>
  <c r="M1769" i="5"/>
  <c r="E1283" i="5"/>
  <c r="Q1283" i="5"/>
  <c r="J1293" i="5"/>
  <c r="D1328" i="5"/>
  <c r="P1328" i="5"/>
  <c r="E1317" i="5"/>
  <c r="Q1317" i="5"/>
  <c r="H1325" i="5"/>
  <c r="J1327" i="5"/>
  <c r="D1362" i="5"/>
  <c r="P1362" i="5"/>
  <c r="E1351" i="5"/>
  <c r="Q1351" i="5"/>
  <c r="J1361" i="5"/>
  <c r="D1396" i="5"/>
  <c r="P1396" i="5"/>
  <c r="E1385" i="5"/>
  <c r="Q1385" i="5"/>
  <c r="J1395" i="5"/>
  <c r="D1430" i="5"/>
  <c r="P1430" i="5"/>
  <c r="E1419" i="5"/>
  <c r="Q1419" i="5"/>
  <c r="J1429" i="5"/>
  <c r="D1464" i="5"/>
  <c r="P1464" i="5"/>
  <c r="E1453" i="5"/>
  <c r="Q1453" i="5"/>
  <c r="J1463" i="5"/>
  <c r="D1498" i="5"/>
  <c r="P1498" i="5"/>
  <c r="E1487" i="5"/>
  <c r="Q1487" i="5"/>
  <c r="J1497" i="5"/>
  <c r="D1532" i="5"/>
  <c r="P1532" i="5"/>
  <c r="E1521" i="5"/>
  <c r="Q1521" i="5"/>
  <c r="H1529" i="5"/>
  <c r="N1529" i="5"/>
  <c r="H1547" i="5"/>
  <c r="H1555" i="5"/>
  <c r="K1563" i="5"/>
  <c r="H1563" i="5"/>
  <c r="M1565" i="5"/>
  <c r="H1581" i="5"/>
  <c r="H1589" i="5"/>
  <c r="K1597" i="5"/>
  <c r="H1597" i="5"/>
  <c r="M1599" i="5"/>
  <c r="H1615" i="5"/>
  <c r="H1623" i="5"/>
  <c r="K1631" i="5"/>
  <c r="H1631" i="5"/>
  <c r="M1633" i="5"/>
  <c r="H1649" i="5"/>
  <c r="N1649" i="5"/>
  <c r="H1657" i="5"/>
  <c r="M1667" i="5"/>
  <c r="K1683" i="5"/>
  <c r="K1691" i="5"/>
  <c r="N1699" i="5"/>
  <c r="D1701" i="5"/>
  <c r="P1701" i="5"/>
  <c r="K1717" i="5"/>
  <c r="K1725" i="5"/>
  <c r="D1735" i="5"/>
  <c r="P1735" i="5"/>
  <c r="K1751" i="5"/>
  <c r="K1759" i="5"/>
  <c r="D1769" i="5"/>
  <c r="P1769" i="5"/>
  <c r="G1770" i="5"/>
  <c r="N1751" i="5"/>
  <c r="J1770" i="5"/>
  <c r="E1751" i="5"/>
  <c r="Q1751" i="5"/>
  <c r="G1736" i="5"/>
  <c r="N1717" i="5"/>
  <c r="J1736" i="5"/>
  <c r="E1717" i="5"/>
  <c r="Q1717" i="5"/>
  <c r="H1683" i="5"/>
  <c r="J1702" i="5"/>
  <c r="E1683" i="5"/>
  <c r="Q1683" i="5"/>
  <c r="G1668" i="5"/>
  <c r="J1668" i="5"/>
  <c r="E1649" i="5"/>
  <c r="Q1649" i="5"/>
  <c r="G1634" i="5"/>
  <c r="N1615" i="5"/>
  <c r="N1633" i="5" s="1"/>
  <c r="J1634" i="5"/>
  <c r="E1615" i="5"/>
  <c r="Q1615" i="5"/>
  <c r="G1600" i="5"/>
  <c r="N1581" i="5"/>
  <c r="J1600" i="5"/>
  <c r="E1581" i="5"/>
  <c r="Q1581" i="5"/>
  <c r="Q1599" i="5" s="1"/>
  <c r="G1566" i="5"/>
  <c r="N1547" i="5"/>
  <c r="J1566" i="5"/>
  <c r="E1547" i="5"/>
  <c r="E1565" i="5" s="1"/>
  <c r="Q1547" i="5"/>
  <c r="J1532" i="5"/>
  <c r="E1513" i="5"/>
  <c r="Q1513" i="5"/>
  <c r="G1498" i="5"/>
  <c r="N1479" i="5"/>
  <c r="N1497" i="5" s="1"/>
  <c r="J1498" i="5"/>
  <c r="E1479" i="5"/>
  <c r="Q1479" i="5"/>
  <c r="G1464" i="5"/>
  <c r="N1445" i="5"/>
  <c r="J1464" i="5"/>
  <c r="E1445" i="5"/>
  <c r="Q1445" i="5"/>
  <c r="G1430" i="5"/>
  <c r="N1411" i="5"/>
  <c r="J1430" i="5"/>
  <c r="E1411" i="5"/>
  <c r="Q1411" i="5"/>
  <c r="G1396" i="5"/>
  <c r="N1377" i="5"/>
  <c r="J1396" i="5"/>
  <c r="E1377" i="5"/>
  <c r="Q1377" i="5"/>
  <c r="G1362" i="5"/>
  <c r="N1343" i="5"/>
  <c r="J1362" i="5"/>
  <c r="E1343" i="5"/>
  <c r="Q1343" i="5"/>
  <c r="H1309" i="5"/>
  <c r="N1309" i="5"/>
  <c r="J1328" i="5"/>
  <c r="E1309" i="5"/>
  <c r="Q1309" i="5"/>
  <c r="G1294" i="5"/>
  <c r="N1275" i="5"/>
  <c r="J1294" i="5"/>
  <c r="E1275" i="5"/>
  <c r="Q1275" i="5"/>
  <c r="G1260" i="5"/>
  <c r="N1241" i="5"/>
  <c r="J1260" i="5"/>
  <c r="E1241" i="5"/>
  <c r="Q1241" i="5"/>
  <c r="H1207" i="5"/>
  <c r="J1226" i="5"/>
  <c r="E1207" i="5"/>
  <c r="Q1207" i="5"/>
  <c r="G1192" i="5"/>
  <c r="N1173" i="5"/>
  <c r="J1192" i="5"/>
  <c r="E1173" i="5"/>
  <c r="Q1173" i="5"/>
  <c r="G1158" i="5"/>
  <c r="N1139" i="5"/>
  <c r="J1158" i="5"/>
  <c r="E1139" i="5"/>
  <c r="Q1139" i="5"/>
  <c r="J1124" i="5"/>
  <c r="E1105" i="5"/>
  <c r="Q1105" i="5"/>
  <c r="G1090" i="5"/>
  <c r="N1071" i="5"/>
  <c r="J1090" i="5"/>
  <c r="E1071" i="5"/>
  <c r="Q1071" i="5"/>
  <c r="G1056" i="5"/>
  <c r="N1037" i="5"/>
  <c r="J1056" i="5"/>
  <c r="E1037" i="5"/>
  <c r="Q1037" i="5"/>
  <c r="G1022" i="5"/>
  <c r="N1003" i="5"/>
  <c r="J1022" i="5"/>
  <c r="E1003" i="5"/>
  <c r="Q1003" i="5"/>
  <c r="D206" i="5"/>
  <c r="J239" i="5"/>
  <c r="M308" i="5"/>
  <c r="N297" i="5"/>
  <c r="E305" i="5"/>
  <c r="Q305" i="5"/>
  <c r="N305" i="5"/>
  <c r="M342" i="5"/>
  <c r="N331" i="5"/>
  <c r="E339" i="5"/>
  <c r="Q339" i="5"/>
  <c r="K339" i="5"/>
  <c r="M376" i="5"/>
  <c r="N365" i="5"/>
  <c r="E373" i="5"/>
  <c r="Q373" i="5"/>
  <c r="N373" i="5"/>
  <c r="M410" i="5"/>
  <c r="N399" i="5"/>
  <c r="E407" i="5"/>
  <c r="Q407" i="5"/>
  <c r="N407" i="5"/>
  <c r="M444" i="5"/>
  <c r="D443" i="5"/>
  <c r="E441" i="5"/>
  <c r="Q441" i="5"/>
  <c r="K441" i="5"/>
  <c r="K493" i="5"/>
  <c r="K501" i="5"/>
  <c r="D511" i="5"/>
  <c r="K527" i="5"/>
  <c r="K535" i="5"/>
  <c r="D545" i="5"/>
  <c r="K561" i="5"/>
  <c r="K569" i="5"/>
  <c r="D579" i="5"/>
  <c r="K595" i="5"/>
  <c r="K603" i="5"/>
  <c r="D613" i="5"/>
  <c r="K629" i="5"/>
  <c r="K637" i="5"/>
  <c r="D647" i="5"/>
  <c r="K663" i="5"/>
  <c r="K671" i="5"/>
  <c r="N679" i="5"/>
  <c r="D681" i="5"/>
  <c r="K697" i="5"/>
  <c r="H697" i="5"/>
  <c r="N697" i="5"/>
  <c r="K705" i="5"/>
  <c r="D715" i="5"/>
  <c r="P783" i="5"/>
  <c r="J953" i="5"/>
  <c r="P273" i="5"/>
  <c r="P443" i="5"/>
  <c r="P206" i="5"/>
  <c r="E195" i="5"/>
  <c r="Q195" i="5"/>
  <c r="H203" i="5"/>
  <c r="N203" i="5"/>
  <c r="J205" i="5"/>
  <c r="M171" i="5"/>
  <c r="H221" i="5"/>
  <c r="N221" i="5"/>
  <c r="H229" i="5"/>
  <c r="J273" i="5"/>
  <c r="J443" i="5"/>
  <c r="D478" i="5"/>
  <c r="P478" i="5"/>
  <c r="E467" i="5"/>
  <c r="Q467" i="5"/>
  <c r="N467" i="5"/>
  <c r="H475" i="5"/>
  <c r="J477" i="5"/>
  <c r="G511" i="5"/>
  <c r="G545" i="5"/>
  <c r="G579" i="5"/>
  <c r="D783" i="5"/>
  <c r="D817" i="5"/>
  <c r="H833" i="5"/>
  <c r="H841" i="5"/>
  <c r="K849" i="5"/>
  <c r="H849" i="5"/>
  <c r="G886" i="5"/>
  <c r="H875" i="5"/>
  <c r="N875" i="5"/>
  <c r="K883" i="5"/>
  <c r="D205" i="5"/>
  <c r="K85" i="5"/>
  <c r="K93" i="5"/>
  <c r="D103" i="5"/>
  <c r="K119" i="5"/>
  <c r="K127" i="5"/>
  <c r="D137" i="5"/>
  <c r="J172" i="5"/>
  <c r="K161" i="5"/>
  <c r="Q161" i="5"/>
  <c r="D171" i="5"/>
  <c r="D239" i="5"/>
  <c r="J715" i="5"/>
  <c r="D750" i="5"/>
  <c r="P750" i="5"/>
  <c r="E739" i="5"/>
  <c r="Q739" i="5"/>
  <c r="D784" i="5"/>
  <c r="P784" i="5"/>
  <c r="E773" i="5"/>
  <c r="Q773" i="5"/>
  <c r="N773" i="5"/>
  <c r="H781" i="5"/>
  <c r="J783" i="5"/>
  <c r="D818" i="5"/>
  <c r="P818" i="5"/>
  <c r="E807" i="5"/>
  <c r="Q807" i="5"/>
  <c r="N807" i="5"/>
  <c r="H815" i="5"/>
  <c r="D851" i="5"/>
  <c r="D885" i="5"/>
  <c r="P885" i="5"/>
  <c r="D953" i="5"/>
  <c r="P511" i="5"/>
  <c r="P579" i="5"/>
  <c r="P647" i="5"/>
  <c r="M851" i="5"/>
  <c r="M885" i="5"/>
  <c r="N101" i="5"/>
  <c r="N135" i="5"/>
  <c r="N153" i="5"/>
  <c r="N161" i="5"/>
  <c r="E169" i="5"/>
  <c r="H195" i="5"/>
  <c r="K221" i="5"/>
  <c r="Q271" i="5"/>
  <c r="K271" i="5"/>
  <c r="D308" i="5"/>
  <c r="J307" i="5"/>
  <c r="P342" i="5"/>
  <c r="E331" i="5"/>
  <c r="P376" i="5"/>
  <c r="E365" i="5"/>
  <c r="P410" i="5"/>
  <c r="E399" i="5"/>
  <c r="D444" i="5"/>
  <c r="N433" i="5"/>
  <c r="H459" i="5"/>
  <c r="N459" i="5"/>
  <c r="H467" i="5"/>
  <c r="M477" i="5"/>
  <c r="N509" i="5"/>
  <c r="N543" i="5"/>
  <c r="Q577" i="5"/>
  <c r="M614" i="5"/>
  <c r="N603" i="5"/>
  <c r="E611" i="5"/>
  <c r="N611" i="5"/>
  <c r="Q645" i="5"/>
  <c r="M682" i="5"/>
  <c r="N671" i="5"/>
  <c r="E679" i="5"/>
  <c r="Q679" i="5"/>
  <c r="K679" i="5"/>
  <c r="M716" i="5"/>
  <c r="E713" i="5"/>
  <c r="Q713" i="5"/>
  <c r="K833" i="5"/>
  <c r="K841" i="5"/>
  <c r="P851" i="5"/>
  <c r="K867" i="5"/>
  <c r="H867" i="5"/>
  <c r="N867" i="5"/>
  <c r="K875" i="5"/>
  <c r="D988" i="5"/>
  <c r="P988" i="5"/>
  <c r="E977" i="5"/>
  <c r="Q977" i="5"/>
  <c r="J987" i="5"/>
  <c r="M239" i="5"/>
  <c r="P545" i="5"/>
  <c r="P613" i="5"/>
  <c r="P681" i="5"/>
  <c r="P715" i="5"/>
  <c r="M104" i="5"/>
  <c r="N93" i="5"/>
  <c r="E101" i="5"/>
  <c r="Q101" i="5"/>
  <c r="M138" i="5"/>
  <c r="N127" i="5"/>
  <c r="E135" i="5"/>
  <c r="Q135" i="5"/>
  <c r="K135" i="5"/>
  <c r="K153" i="5"/>
  <c r="Q169" i="5"/>
  <c r="G206" i="5"/>
  <c r="N195" i="5"/>
  <c r="K203" i="5"/>
  <c r="M205" i="5"/>
  <c r="K229" i="5"/>
  <c r="M274" i="5"/>
  <c r="E271" i="5"/>
  <c r="N271" i="5"/>
  <c r="P308" i="5"/>
  <c r="E297" i="5"/>
  <c r="Q297" i="5"/>
  <c r="D342" i="5"/>
  <c r="N323" i="5"/>
  <c r="Q331" i="5"/>
  <c r="H339" i="5"/>
  <c r="J341" i="5"/>
  <c r="D376" i="5"/>
  <c r="Q365" i="5"/>
  <c r="J375" i="5"/>
  <c r="D410" i="5"/>
  <c r="Q399" i="5"/>
  <c r="J409" i="5"/>
  <c r="P444" i="5"/>
  <c r="E433" i="5"/>
  <c r="Q433" i="5"/>
  <c r="H441" i="5"/>
  <c r="M512" i="5"/>
  <c r="N501" i="5"/>
  <c r="E509" i="5"/>
  <c r="Q509" i="5"/>
  <c r="M546" i="5"/>
  <c r="N535" i="5"/>
  <c r="E543" i="5"/>
  <c r="Q543" i="5"/>
  <c r="K543" i="5"/>
  <c r="M580" i="5"/>
  <c r="N569" i="5"/>
  <c r="E577" i="5"/>
  <c r="N577" i="5"/>
  <c r="Q611" i="5"/>
  <c r="M648" i="5"/>
  <c r="N637" i="5"/>
  <c r="E645" i="5"/>
  <c r="N645" i="5"/>
  <c r="D104" i="5"/>
  <c r="P104" i="5"/>
  <c r="E93" i="5"/>
  <c r="Q93" i="5"/>
  <c r="J103" i="5"/>
  <c r="D138" i="5"/>
  <c r="P138" i="5"/>
  <c r="E127" i="5"/>
  <c r="Q127" i="5"/>
  <c r="J137" i="5"/>
  <c r="D172" i="5"/>
  <c r="Q153" i="5"/>
  <c r="E161" i="5"/>
  <c r="J171" i="5"/>
  <c r="K187" i="5"/>
  <c r="H187" i="5"/>
  <c r="N187" i="5"/>
  <c r="K195" i="5"/>
  <c r="M240" i="5"/>
  <c r="E237" i="5"/>
  <c r="Q237" i="5"/>
  <c r="N237" i="5"/>
  <c r="K237" i="5"/>
  <c r="G239" i="5"/>
  <c r="D274" i="5"/>
  <c r="P274" i="5"/>
  <c r="E263" i="5"/>
  <c r="Q263" i="5"/>
  <c r="N263" i="5"/>
  <c r="H271" i="5"/>
  <c r="H289" i="5"/>
  <c r="H297" i="5"/>
  <c r="K305" i="5"/>
  <c r="H305" i="5"/>
  <c r="M307" i="5"/>
  <c r="G342" i="5"/>
  <c r="H331" i="5"/>
  <c r="M341" i="5"/>
  <c r="H357" i="5"/>
  <c r="H365" i="5"/>
  <c r="K373" i="5"/>
  <c r="H373" i="5"/>
  <c r="M375" i="5"/>
  <c r="H391" i="5"/>
  <c r="H399" i="5"/>
  <c r="K407" i="5"/>
  <c r="H407" i="5"/>
  <c r="M409" i="5"/>
  <c r="H425" i="5"/>
  <c r="N425" i="5"/>
  <c r="H433" i="5"/>
  <c r="M443" i="5"/>
  <c r="K459" i="5"/>
  <c r="K467" i="5"/>
  <c r="N475" i="5"/>
  <c r="M750" i="5"/>
  <c r="N739" i="5"/>
  <c r="E747" i="5"/>
  <c r="Q747" i="5"/>
  <c r="N747" i="5"/>
  <c r="G749" i="5"/>
  <c r="M784" i="5"/>
  <c r="E781" i="5"/>
  <c r="Q781" i="5"/>
  <c r="K781" i="5"/>
  <c r="G783" i="5"/>
  <c r="H799" i="5"/>
  <c r="N799" i="5"/>
  <c r="H807" i="5"/>
  <c r="M817" i="5"/>
  <c r="K901" i="5"/>
  <c r="K909" i="5"/>
  <c r="D919" i="5"/>
  <c r="P919" i="5"/>
  <c r="K935" i="5"/>
  <c r="K943" i="5"/>
  <c r="N951" i="5"/>
  <c r="P953" i="5"/>
  <c r="P103" i="5"/>
  <c r="P137" i="5"/>
  <c r="P171" i="5"/>
  <c r="H85" i="5"/>
  <c r="H93" i="5"/>
  <c r="K101" i="5"/>
  <c r="H101" i="5"/>
  <c r="M103" i="5"/>
  <c r="H119" i="5"/>
  <c r="H127" i="5"/>
  <c r="H135" i="5"/>
  <c r="M137" i="5"/>
  <c r="H153" i="5"/>
  <c r="H161" i="5"/>
  <c r="K169" i="5"/>
  <c r="H169" i="5"/>
  <c r="N169" i="5"/>
  <c r="M206" i="5"/>
  <c r="E203" i="5"/>
  <c r="Q203" i="5"/>
  <c r="G205" i="5"/>
  <c r="D240" i="5"/>
  <c r="P240" i="5"/>
  <c r="E229" i="5"/>
  <c r="Q229" i="5"/>
  <c r="N229" i="5"/>
  <c r="H237" i="5"/>
  <c r="H255" i="5"/>
  <c r="N255" i="5"/>
  <c r="H263" i="5"/>
  <c r="M273" i="5"/>
  <c r="K289" i="5"/>
  <c r="K297" i="5"/>
  <c r="D307" i="5"/>
  <c r="P307" i="5"/>
  <c r="K323" i="5"/>
  <c r="K331" i="5"/>
  <c r="N339" i="5"/>
  <c r="D341" i="5"/>
  <c r="P341" i="5"/>
  <c r="K357" i="5"/>
  <c r="K365" i="5"/>
  <c r="D375" i="5"/>
  <c r="P375" i="5"/>
  <c r="K391" i="5"/>
  <c r="K399" i="5"/>
  <c r="D409" i="5"/>
  <c r="P409" i="5"/>
  <c r="K425" i="5"/>
  <c r="K433" i="5"/>
  <c r="N441" i="5"/>
  <c r="H493" i="5"/>
  <c r="H501" i="5"/>
  <c r="K509" i="5"/>
  <c r="H509" i="5"/>
  <c r="M511" i="5"/>
  <c r="H527" i="5"/>
  <c r="H535" i="5"/>
  <c r="H543" i="5"/>
  <c r="M545" i="5"/>
  <c r="H561" i="5"/>
  <c r="H569" i="5"/>
  <c r="K577" i="5"/>
  <c r="H577" i="5"/>
  <c r="M579" i="5"/>
  <c r="H595" i="5"/>
  <c r="H603" i="5"/>
  <c r="K611" i="5"/>
  <c r="H611" i="5"/>
  <c r="M613" i="5"/>
  <c r="H629" i="5"/>
  <c r="H637" i="5"/>
  <c r="K645" i="5"/>
  <c r="H645" i="5"/>
  <c r="M647" i="5"/>
  <c r="G682" i="5"/>
  <c r="J749" i="5"/>
  <c r="J885" i="5"/>
  <c r="M478" i="5"/>
  <c r="E475" i="5"/>
  <c r="Q475" i="5"/>
  <c r="K475" i="5"/>
  <c r="G477" i="5"/>
  <c r="D512" i="5"/>
  <c r="P512" i="5"/>
  <c r="E501" i="5"/>
  <c r="Q501" i="5"/>
  <c r="J511" i="5"/>
  <c r="D546" i="5"/>
  <c r="P546" i="5"/>
  <c r="E535" i="5"/>
  <c r="Q535" i="5"/>
  <c r="J545" i="5"/>
  <c r="D580" i="5"/>
  <c r="P580" i="5"/>
  <c r="E569" i="5"/>
  <c r="Q569" i="5"/>
  <c r="J579" i="5"/>
  <c r="D614" i="5"/>
  <c r="P614" i="5"/>
  <c r="E603" i="5"/>
  <c r="Q603" i="5"/>
  <c r="J613" i="5"/>
  <c r="D648" i="5"/>
  <c r="P648" i="5"/>
  <c r="E637" i="5"/>
  <c r="Q637" i="5"/>
  <c r="J647" i="5"/>
  <c r="D682" i="5"/>
  <c r="P682" i="5"/>
  <c r="N663" i="5"/>
  <c r="E671" i="5"/>
  <c r="Q671" i="5"/>
  <c r="H679" i="5"/>
  <c r="J681" i="5"/>
  <c r="D716" i="5"/>
  <c r="P716" i="5"/>
  <c r="E705" i="5"/>
  <c r="Q705" i="5"/>
  <c r="H713" i="5"/>
  <c r="N713" i="5"/>
  <c r="H731" i="5"/>
  <c r="H739" i="5"/>
  <c r="K747" i="5"/>
  <c r="H747" i="5"/>
  <c r="M749" i="5"/>
  <c r="H765" i="5"/>
  <c r="N765" i="5"/>
  <c r="H773" i="5"/>
  <c r="M783" i="5"/>
  <c r="K799" i="5"/>
  <c r="K807" i="5"/>
  <c r="N815" i="5"/>
  <c r="M852" i="5"/>
  <c r="N841" i="5"/>
  <c r="E849" i="5"/>
  <c r="Q849" i="5"/>
  <c r="N849" i="5"/>
  <c r="G851" i="5"/>
  <c r="M886" i="5"/>
  <c r="E883" i="5"/>
  <c r="Q883" i="5"/>
  <c r="G885" i="5"/>
  <c r="D920" i="5"/>
  <c r="P920" i="5"/>
  <c r="E909" i="5"/>
  <c r="Q909" i="5"/>
  <c r="J919" i="5"/>
  <c r="D954" i="5"/>
  <c r="P954" i="5"/>
  <c r="E943" i="5"/>
  <c r="Q943" i="5"/>
  <c r="N943" i="5"/>
  <c r="H951" i="5"/>
  <c r="H969" i="5"/>
  <c r="H977" i="5"/>
  <c r="H985" i="5"/>
  <c r="M987" i="5"/>
  <c r="H671" i="5"/>
  <c r="M681" i="5"/>
  <c r="G716" i="5"/>
  <c r="H705" i="5"/>
  <c r="N705" i="5"/>
  <c r="K713" i="5"/>
  <c r="M715" i="5"/>
  <c r="K731" i="5"/>
  <c r="K739" i="5"/>
  <c r="D749" i="5"/>
  <c r="P749" i="5"/>
  <c r="K765" i="5"/>
  <c r="K773" i="5"/>
  <c r="N781" i="5"/>
  <c r="M818" i="5"/>
  <c r="E815" i="5"/>
  <c r="Q815" i="5"/>
  <c r="K815" i="5"/>
  <c r="G817" i="5"/>
  <c r="D852" i="5"/>
  <c r="P852" i="5"/>
  <c r="E841" i="5"/>
  <c r="Q841" i="5"/>
  <c r="J851" i="5"/>
  <c r="D886" i="5"/>
  <c r="P886" i="5"/>
  <c r="E875" i="5"/>
  <c r="Q875" i="5"/>
  <c r="H883" i="5"/>
  <c r="N883" i="5"/>
  <c r="H901" i="5"/>
  <c r="H909" i="5"/>
  <c r="H917" i="5"/>
  <c r="M919" i="5"/>
  <c r="H935" i="5"/>
  <c r="N935" i="5"/>
  <c r="H943" i="5"/>
  <c r="M953" i="5"/>
  <c r="K969" i="5"/>
  <c r="K977" i="5"/>
  <c r="D987" i="5"/>
  <c r="P987" i="5"/>
  <c r="G988" i="5"/>
  <c r="N969" i="5"/>
  <c r="J988" i="5"/>
  <c r="E969" i="5"/>
  <c r="Q969" i="5"/>
  <c r="G954" i="5"/>
  <c r="J954" i="5"/>
  <c r="E935" i="5"/>
  <c r="Q935" i="5"/>
  <c r="G920" i="5"/>
  <c r="N901" i="5"/>
  <c r="J920" i="5"/>
  <c r="E901" i="5"/>
  <c r="Q901" i="5"/>
  <c r="J886" i="5"/>
  <c r="E867" i="5"/>
  <c r="Q867" i="5"/>
  <c r="G852" i="5"/>
  <c r="N833" i="5"/>
  <c r="J852" i="5"/>
  <c r="E833" i="5"/>
  <c r="Q833" i="5"/>
  <c r="G818" i="5"/>
  <c r="J818" i="5"/>
  <c r="E799" i="5"/>
  <c r="Q799" i="5"/>
  <c r="G784" i="5"/>
  <c r="J784" i="5"/>
  <c r="E765" i="5"/>
  <c r="Q765" i="5"/>
  <c r="G750" i="5"/>
  <c r="N731" i="5"/>
  <c r="J750" i="5"/>
  <c r="E731" i="5"/>
  <c r="Q731" i="5"/>
  <c r="J716" i="5"/>
  <c r="E697" i="5"/>
  <c r="Q697" i="5"/>
  <c r="H663" i="5"/>
  <c r="J682" i="5"/>
  <c r="E663" i="5"/>
  <c r="Q663" i="5"/>
  <c r="G648" i="5"/>
  <c r="N629" i="5"/>
  <c r="J648" i="5"/>
  <c r="E629" i="5"/>
  <c r="Q629" i="5"/>
  <c r="G614" i="5"/>
  <c r="N595" i="5"/>
  <c r="J614" i="5"/>
  <c r="E595" i="5"/>
  <c r="Q595" i="5"/>
  <c r="G580" i="5"/>
  <c r="N561" i="5"/>
  <c r="J580" i="5"/>
  <c r="E561" i="5"/>
  <c r="Q561" i="5"/>
  <c r="G546" i="5"/>
  <c r="N527" i="5"/>
  <c r="J546" i="5"/>
  <c r="E527" i="5"/>
  <c r="Q527" i="5"/>
  <c r="G512" i="5"/>
  <c r="N493" i="5"/>
  <c r="J512" i="5"/>
  <c r="E493" i="5"/>
  <c r="Q493" i="5"/>
  <c r="G478" i="5"/>
  <c r="J478" i="5"/>
  <c r="E459" i="5"/>
  <c r="Q459" i="5"/>
  <c r="G444" i="5"/>
  <c r="J444" i="5"/>
  <c r="E425" i="5"/>
  <c r="Q425" i="5"/>
  <c r="Q443" i="5" s="1"/>
  <c r="G410" i="5"/>
  <c r="N391" i="5"/>
  <c r="J410" i="5"/>
  <c r="E391" i="5"/>
  <c r="Q391" i="5"/>
  <c r="G376" i="5"/>
  <c r="N357" i="5"/>
  <c r="J376" i="5"/>
  <c r="E357" i="5"/>
  <c r="Q357" i="5"/>
  <c r="H323" i="5"/>
  <c r="J342" i="5"/>
  <c r="E323" i="5"/>
  <c r="Q323" i="5"/>
  <c r="G308" i="5"/>
  <c r="N289" i="5"/>
  <c r="J308" i="5"/>
  <c r="E289" i="5"/>
  <c r="Q289" i="5"/>
  <c r="G274" i="5"/>
  <c r="J274" i="5"/>
  <c r="E255" i="5"/>
  <c r="Q255" i="5"/>
  <c r="G240" i="5"/>
  <c r="J240" i="5"/>
  <c r="E221" i="5"/>
  <c r="Q221" i="5"/>
  <c r="J206" i="5"/>
  <c r="E187" i="5"/>
  <c r="Q187" i="5"/>
  <c r="M172" i="5"/>
  <c r="E153" i="5"/>
  <c r="P172" i="5"/>
  <c r="G172" i="5"/>
  <c r="G138" i="5"/>
  <c r="N119" i="5"/>
  <c r="J138" i="5"/>
  <c r="E119" i="5"/>
  <c r="Q119" i="5"/>
  <c r="G104" i="5"/>
  <c r="N85" i="5"/>
  <c r="J104" i="5"/>
  <c r="E85" i="5"/>
  <c r="Q85" i="5"/>
  <c r="E341" i="5" l="1"/>
  <c r="N885" i="5"/>
  <c r="K715" i="5"/>
  <c r="H1157" i="5"/>
  <c r="E1089" i="5"/>
  <c r="Q1123" i="5"/>
  <c r="E1429" i="5"/>
  <c r="Q1293" i="5"/>
  <c r="Q341" i="5"/>
  <c r="Q375" i="5"/>
  <c r="N409" i="5"/>
  <c r="H1225" i="5"/>
  <c r="E1327" i="5"/>
  <c r="H1021" i="5"/>
  <c r="K1395" i="5"/>
  <c r="N1021" i="5"/>
  <c r="Q1429" i="5"/>
  <c r="K1157" i="5"/>
  <c r="Q1395" i="5"/>
  <c r="E1701" i="5"/>
  <c r="Q1769" i="5"/>
  <c r="K1191" i="5"/>
  <c r="K1225" i="5"/>
  <c r="K1463" i="5"/>
  <c r="E1157" i="5"/>
  <c r="H1259" i="5"/>
  <c r="K1667" i="5"/>
  <c r="K1361" i="5"/>
  <c r="H1293" i="5"/>
  <c r="H1055" i="5"/>
  <c r="H1531" i="5"/>
  <c r="K1293" i="5"/>
  <c r="E953" i="5"/>
  <c r="K273" i="5"/>
  <c r="N1055" i="5"/>
  <c r="E1123" i="5"/>
  <c r="N1701" i="5"/>
  <c r="K1497" i="5"/>
  <c r="H1361" i="5"/>
  <c r="H1089" i="5"/>
  <c r="Q511" i="5"/>
  <c r="Q1055" i="5"/>
  <c r="E1293" i="5"/>
  <c r="N1327" i="5"/>
  <c r="E1395" i="5"/>
  <c r="N1429" i="5"/>
  <c r="K1599" i="5"/>
  <c r="Q137" i="5"/>
  <c r="Q545" i="5"/>
  <c r="N987" i="5"/>
  <c r="K783" i="5"/>
  <c r="H647" i="5"/>
  <c r="N341" i="5"/>
  <c r="H273" i="5"/>
  <c r="K103" i="5"/>
  <c r="Q171" i="5"/>
  <c r="K137" i="5"/>
  <c r="H885" i="5"/>
  <c r="H851" i="5"/>
  <c r="H239" i="5"/>
  <c r="E1191" i="5"/>
  <c r="Q1225" i="5"/>
  <c r="N1259" i="5"/>
  <c r="Q1531" i="5"/>
  <c r="Q1667" i="5"/>
  <c r="H1701" i="5"/>
  <c r="K1565" i="5"/>
  <c r="H1769" i="5"/>
  <c r="Q1157" i="5"/>
  <c r="H1463" i="5"/>
  <c r="H1395" i="5"/>
  <c r="N1225" i="5"/>
  <c r="K1021" i="5"/>
  <c r="E851" i="5"/>
  <c r="K341" i="5"/>
  <c r="N477" i="5"/>
  <c r="K545" i="5"/>
  <c r="Q1021" i="5"/>
  <c r="Q1089" i="5"/>
  <c r="Q1361" i="5"/>
  <c r="N1395" i="5"/>
  <c r="N1463" i="5"/>
  <c r="E1531" i="5"/>
  <c r="Q1565" i="5"/>
  <c r="N1599" i="5"/>
  <c r="E1667" i="5"/>
  <c r="Q1735" i="5"/>
  <c r="N1089" i="5"/>
  <c r="N1191" i="5"/>
  <c r="Q1327" i="5"/>
  <c r="N1361" i="5"/>
  <c r="E1599" i="5"/>
  <c r="E1735" i="5"/>
  <c r="N1769" i="5"/>
  <c r="N1667" i="5"/>
  <c r="E1021" i="5"/>
  <c r="E1259" i="5"/>
  <c r="E1633" i="5"/>
  <c r="K1633" i="5"/>
  <c r="H1599" i="5"/>
  <c r="N1123" i="5"/>
  <c r="H1497" i="5"/>
  <c r="H1429" i="5"/>
  <c r="Q1191" i="5"/>
  <c r="K1123" i="5"/>
  <c r="K1055" i="5"/>
  <c r="N919" i="5"/>
  <c r="Q273" i="5"/>
  <c r="N1735" i="5"/>
  <c r="E1769" i="5"/>
  <c r="H1667" i="5"/>
  <c r="H1633" i="5"/>
  <c r="H1565" i="5"/>
  <c r="N1531" i="5"/>
  <c r="Q1463" i="5"/>
  <c r="H1735" i="5"/>
  <c r="Q1633" i="5"/>
  <c r="Q1497" i="5"/>
  <c r="N1293" i="5"/>
  <c r="Q1259" i="5"/>
  <c r="H1191" i="5"/>
  <c r="N375" i="5"/>
  <c r="H783" i="5"/>
  <c r="N715" i="5"/>
  <c r="K647" i="5"/>
  <c r="H511" i="5"/>
  <c r="K307" i="5"/>
  <c r="H103" i="5"/>
  <c r="H817" i="5"/>
  <c r="K171" i="5"/>
  <c r="K885" i="5"/>
  <c r="H477" i="5"/>
  <c r="K681" i="5"/>
  <c r="N1157" i="5"/>
  <c r="E1225" i="5"/>
  <c r="H1327" i="5"/>
  <c r="E1361" i="5"/>
  <c r="E1497" i="5"/>
  <c r="N1565" i="5"/>
  <c r="Q1701" i="5"/>
  <c r="E647" i="5"/>
  <c r="H681" i="5"/>
  <c r="N749" i="5"/>
  <c r="Q919" i="5"/>
  <c r="H987" i="5"/>
  <c r="E205" i="5"/>
  <c r="E307" i="5"/>
  <c r="E545" i="5"/>
  <c r="K817" i="5"/>
  <c r="N783" i="5"/>
  <c r="K613" i="5"/>
  <c r="K477" i="5"/>
  <c r="E1055" i="5"/>
  <c r="E1463" i="5"/>
  <c r="K1769" i="5"/>
  <c r="K1259" i="5"/>
  <c r="K1089" i="5"/>
  <c r="Q409" i="5"/>
  <c r="N511" i="5"/>
  <c r="K1735" i="5"/>
  <c r="K1701" i="5"/>
  <c r="N613" i="5"/>
  <c r="Q205" i="5"/>
  <c r="E273" i="5"/>
  <c r="N307" i="5"/>
  <c r="E409" i="5"/>
  <c r="E579" i="5"/>
  <c r="E749" i="5"/>
  <c r="Q817" i="5"/>
  <c r="N851" i="5"/>
  <c r="Q987" i="5"/>
  <c r="K579" i="5"/>
  <c r="K205" i="5"/>
  <c r="E477" i="5"/>
  <c r="Q851" i="5"/>
  <c r="E987" i="5"/>
  <c r="K987" i="5"/>
  <c r="K749" i="5"/>
  <c r="H715" i="5"/>
  <c r="H579" i="5"/>
  <c r="K511" i="5"/>
  <c r="K443" i="5"/>
  <c r="K409" i="5"/>
  <c r="N239" i="5"/>
  <c r="H171" i="5"/>
  <c r="N443" i="5"/>
  <c r="N171" i="5"/>
  <c r="E375" i="5"/>
  <c r="H919" i="5"/>
  <c r="H613" i="5"/>
  <c r="H545" i="5"/>
  <c r="K375" i="5"/>
  <c r="K953" i="5"/>
  <c r="H409" i="5"/>
  <c r="E511" i="5"/>
  <c r="N545" i="5"/>
  <c r="Q613" i="5"/>
  <c r="N647" i="5"/>
  <c r="E715" i="5"/>
  <c r="Q783" i="5"/>
  <c r="N205" i="5"/>
  <c r="K851" i="5"/>
  <c r="N681" i="5"/>
  <c r="E137" i="5"/>
  <c r="E239" i="5"/>
  <c r="Q715" i="5"/>
  <c r="E817" i="5"/>
  <c r="E919" i="5"/>
  <c r="H953" i="5"/>
  <c r="N953" i="5"/>
  <c r="N817" i="5"/>
  <c r="H749" i="5"/>
  <c r="H137" i="5"/>
  <c r="K919" i="5"/>
  <c r="H375" i="5"/>
  <c r="H307" i="5"/>
  <c r="K239" i="5"/>
  <c r="H205" i="5"/>
  <c r="Q103" i="5"/>
  <c r="E103" i="5"/>
  <c r="N137" i="5"/>
  <c r="E443" i="5"/>
  <c r="Q647" i="5"/>
  <c r="Q477" i="5"/>
  <c r="E783" i="5"/>
  <c r="H443" i="5"/>
  <c r="E171" i="5"/>
  <c r="Q307" i="5"/>
  <c r="Q681" i="5"/>
  <c r="N103" i="5"/>
  <c r="Q239" i="5"/>
  <c r="H341" i="5"/>
  <c r="N579" i="5"/>
  <c r="E613" i="5"/>
  <c r="E681" i="5"/>
  <c r="Q749" i="5"/>
  <c r="Q885" i="5"/>
  <c r="Q953" i="5"/>
  <c r="Q579" i="5"/>
  <c r="E885" i="5"/>
  <c r="N273" i="5"/>
  <c r="O57" i="2"/>
  <c r="L57" i="2"/>
  <c r="I57" i="2"/>
  <c r="F57" i="2"/>
  <c r="C57" i="2"/>
  <c r="O49" i="2"/>
  <c r="L49" i="2"/>
  <c r="I49" i="2"/>
  <c r="C49" i="2"/>
  <c r="O41" i="2"/>
  <c r="L41" i="2"/>
  <c r="I41" i="2"/>
  <c r="F41" i="2"/>
  <c r="C41" i="2"/>
  <c r="F59" i="2" l="1"/>
  <c r="C59" i="2"/>
  <c r="I59" i="2"/>
  <c r="O59" i="2"/>
  <c r="L59" i="2"/>
  <c r="D6" i="2"/>
  <c r="P67" i="5"/>
  <c r="M67" i="5"/>
  <c r="J67" i="5"/>
  <c r="G67" i="5"/>
  <c r="D67" i="5"/>
  <c r="P59" i="5"/>
  <c r="M59" i="5"/>
  <c r="J59" i="5"/>
  <c r="D59" i="5"/>
  <c r="P51" i="5"/>
  <c r="M51" i="5"/>
  <c r="J51" i="5"/>
  <c r="G51" i="5"/>
  <c r="D51" i="5"/>
  <c r="O42" i="5"/>
  <c r="L42" i="5"/>
  <c r="I42" i="5"/>
  <c r="P69" i="5" l="1"/>
  <c r="G69" i="5"/>
  <c r="J69" i="5"/>
  <c r="D69" i="5"/>
  <c r="M69" i="5"/>
  <c r="R8" i="5"/>
  <c r="O8" i="5"/>
  <c r="L8" i="5"/>
  <c r="I8" i="5"/>
  <c r="G17" i="5"/>
  <c r="J17" i="5"/>
  <c r="M17" i="5"/>
  <c r="P17" i="5"/>
  <c r="D25" i="5"/>
  <c r="J25" i="5"/>
  <c r="M25" i="5"/>
  <c r="P25" i="5"/>
  <c r="D33" i="5"/>
  <c r="J33" i="5"/>
  <c r="M33" i="5"/>
  <c r="P33" i="5"/>
  <c r="V7" i="5" l="1"/>
  <c r="G35" i="5"/>
  <c r="M35" i="5"/>
  <c r="J35" i="5"/>
  <c r="P35" i="5"/>
  <c r="D35" i="5"/>
  <c r="D15" i="2" l="1"/>
  <c r="D14" i="2"/>
  <c r="D13" i="2"/>
  <c r="B412" i="3" l="1"/>
  <c r="D9" i="2" s="1"/>
  <c r="E412" i="3"/>
  <c r="D11" i="2" s="1"/>
  <c r="C20" i="2" s="1"/>
  <c r="H412" i="3"/>
  <c r="D10" i="2" s="1"/>
  <c r="C19" i="2" s="1"/>
  <c r="G23" i="3"/>
  <c r="G24" i="3"/>
  <c r="G25" i="3"/>
  <c r="G26" i="3"/>
  <c r="G27" i="3"/>
  <c r="G28" i="3"/>
  <c r="G29" i="3"/>
  <c r="G30" i="3"/>
  <c r="G31" i="3"/>
  <c r="G32" i="3"/>
  <c r="G33" i="3"/>
  <c r="G34" i="3"/>
  <c r="G35" i="3"/>
  <c r="G36" i="3"/>
  <c r="G37" i="3"/>
  <c r="G38" i="3"/>
  <c r="G39" i="3"/>
  <c r="G40" i="3"/>
  <c r="G41" i="3"/>
  <c r="G42" i="3"/>
  <c r="G43" i="3"/>
  <c r="G44" i="3"/>
  <c r="G45" i="3"/>
  <c r="G46" i="3"/>
  <c r="G47" i="3"/>
  <c r="G48" i="3"/>
  <c r="G49" i="3"/>
  <c r="G50" i="3"/>
  <c r="G51" i="3"/>
  <c r="G52" i="3"/>
  <c r="G53" i="3"/>
  <c r="G54" i="3"/>
  <c r="G55" i="3"/>
  <c r="G56" i="3"/>
  <c r="G57" i="3"/>
  <c r="G58" i="3"/>
  <c r="G59" i="3"/>
  <c r="G60" i="3"/>
  <c r="G61" i="3"/>
  <c r="G62" i="3"/>
  <c r="G63" i="3"/>
  <c r="G64" i="3"/>
  <c r="G65" i="3"/>
  <c r="G66" i="3"/>
  <c r="G67" i="3"/>
  <c r="G68" i="3"/>
  <c r="G69" i="3"/>
  <c r="G70" i="3"/>
  <c r="G71" i="3"/>
  <c r="G72" i="3"/>
  <c r="G73" i="3"/>
  <c r="G74" i="3"/>
  <c r="G75" i="3"/>
  <c r="G76" i="3"/>
  <c r="G77" i="3"/>
  <c r="G78" i="3"/>
  <c r="G79" i="3"/>
  <c r="G80" i="3"/>
  <c r="G81" i="3"/>
  <c r="G82" i="3"/>
  <c r="G83" i="3"/>
  <c r="G84" i="3"/>
  <c r="G85" i="3"/>
  <c r="G86" i="3"/>
  <c r="G87" i="3"/>
  <c r="G88" i="3"/>
  <c r="G89" i="3"/>
  <c r="G90" i="3"/>
  <c r="G91" i="3"/>
  <c r="G92" i="3"/>
  <c r="G93" i="3"/>
  <c r="G94" i="3"/>
  <c r="G95" i="3"/>
  <c r="G96" i="3"/>
  <c r="G97" i="3"/>
  <c r="G98" i="3"/>
  <c r="G99" i="3"/>
  <c r="G100" i="3"/>
  <c r="G101" i="3"/>
  <c r="G102" i="3"/>
  <c r="G103" i="3"/>
  <c r="G104" i="3"/>
  <c r="G105" i="3"/>
  <c r="G106" i="3"/>
  <c r="G107" i="3"/>
  <c r="G108" i="3"/>
  <c r="G109" i="3"/>
  <c r="G110" i="3"/>
  <c r="G111" i="3"/>
  <c r="G112" i="3"/>
  <c r="G113" i="3"/>
  <c r="G114" i="3"/>
  <c r="G115" i="3"/>
  <c r="G116" i="3"/>
  <c r="G117" i="3"/>
  <c r="G118" i="3"/>
  <c r="G119" i="3"/>
  <c r="G120" i="3"/>
  <c r="G121" i="3"/>
  <c r="G122" i="3"/>
  <c r="G123" i="3"/>
  <c r="G124" i="3"/>
  <c r="G125" i="3"/>
  <c r="G126" i="3"/>
  <c r="G127" i="3"/>
  <c r="G128" i="3"/>
  <c r="G129" i="3"/>
  <c r="G130" i="3"/>
  <c r="G131" i="3"/>
  <c r="G132" i="3"/>
  <c r="G133" i="3"/>
  <c r="G134" i="3"/>
  <c r="G135" i="3"/>
  <c r="G136" i="3"/>
  <c r="G137" i="3"/>
  <c r="G138" i="3"/>
  <c r="G139" i="3"/>
  <c r="G140" i="3"/>
  <c r="G141" i="3"/>
  <c r="G142" i="3"/>
  <c r="G143" i="3"/>
  <c r="G144" i="3"/>
  <c r="G145" i="3"/>
  <c r="G146" i="3"/>
  <c r="G147" i="3"/>
  <c r="G148" i="3"/>
  <c r="G149" i="3"/>
  <c r="G150" i="3"/>
  <c r="G151" i="3"/>
  <c r="G152" i="3"/>
  <c r="G153" i="3"/>
  <c r="G154" i="3"/>
  <c r="G155" i="3"/>
  <c r="G156" i="3"/>
  <c r="G157" i="3"/>
  <c r="G158" i="3"/>
  <c r="G159" i="3"/>
  <c r="G160" i="3"/>
  <c r="G161" i="3"/>
  <c r="G162" i="3"/>
  <c r="G163" i="3"/>
  <c r="G164" i="3"/>
  <c r="G165" i="3"/>
  <c r="G166" i="3"/>
  <c r="G167" i="3"/>
  <c r="G168" i="3"/>
  <c r="G169" i="3"/>
  <c r="G170" i="3"/>
  <c r="G171" i="3"/>
  <c r="G172" i="3"/>
  <c r="G173" i="3"/>
  <c r="G174" i="3"/>
  <c r="G175" i="3"/>
  <c r="G176" i="3"/>
  <c r="G177" i="3"/>
  <c r="G178" i="3"/>
  <c r="G179" i="3"/>
  <c r="G180" i="3"/>
  <c r="G181" i="3"/>
  <c r="G182" i="3"/>
  <c r="G183" i="3"/>
  <c r="G184" i="3"/>
  <c r="G185" i="3"/>
  <c r="G186" i="3"/>
  <c r="G187" i="3"/>
  <c r="G188" i="3"/>
  <c r="G189" i="3"/>
  <c r="G190" i="3"/>
  <c r="G191" i="3"/>
  <c r="G192" i="3"/>
  <c r="G193" i="3"/>
  <c r="G194" i="3"/>
  <c r="G195" i="3"/>
  <c r="G196" i="3"/>
  <c r="G197" i="3"/>
  <c r="G198" i="3"/>
  <c r="G199" i="3"/>
  <c r="G200" i="3"/>
  <c r="G201" i="3"/>
  <c r="G202" i="3"/>
  <c r="G203" i="3"/>
  <c r="G204" i="3"/>
  <c r="G205" i="3"/>
  <c r="G206" i="3"/>
  <c r="G207" i="3"/>
  <c r="G208" i="3"/>
  <c r="G209" i="3"/>
  <c r="G210" i="3"/>
  <c r="G211" i="3"/>
  <c r="G212" i="3"/>
  <c r="G213" i="3"/>
  <c r="G214" i="3"/>
  <c r="G215" i="3"/>
  <c r="G216" i="3"/>
  <c r="G217" i="3"/>
  <c r="G218" i="3"/>
  <c r="G219" i="3"/>
  <c r="G220" i="3"/>
  <c r="G221" i="3"/>
  <c r="G222" i="3"/>
  <c r="G223" i="3"/>
  <c r="G224" i="3"/>
  <c r="G225" i="3"/>
  <c r="G226" i="3"/>
  <c r="G227" i="3"/>
  <c r="G228" i="3"/>
  <c r="G229" i="3"/>
  <c r="G230" i="3"/>
  <c r="G231" i="3"/>
  <c r="G232" i="3"/>
  <c r="G233" i="3"/>
  <c r="G234" i="3"/>
  <c r="G235" i="3"/>
  <c r="G236" i="3"/>
  <c r="G237" i="3"/>
  <c r="G238" i="3"/>
  <c r="G239" i="3"/>
  <c r="G240" i="3"/>
  <c r="G241" i="3"/>
  <c r="G242" i="3"/>
  <c r="G243" i="3"/>
  <c r="G244" i="3"/>
  <c r="G245" i="3"/>
  <c r="G246" i="3"/>
  <c r="G247" i="3"/>
  <c r="G248" i="3"/>
  <c r="G249" i="3"/>
  <c r="G250" i="3"/>
  <c r="G251" i="3"/>
  <c r="G252" i="3"/>
  <c r="G253" i="3"/>
  <c r="G254" i="3"/>
  <c r="G255" i="3"/>
  <c r="G256" i="3"/>
  <c r="G257" i="3"/>
  <c r="G258" i="3"/>
  <c r="G259" i="3"/>
  <c r="G260" i="3"/>
  <c r="G261" i="3"/>
  <c r="G262" i="3"/>
  <c r="G263" i="3"/>
  <c r="G264" i="3"/>
  <c r="G265" i="3"/>
  <c r="G266" i="3"/>
  <c r="G267" i="3"/>
  <c r="G268" i="3"/>
  <c r="G269" i="3"/>
  <c r="G270" i="3"/>
  <c r="G271" i="3"/>
  <c r="G272" i="3"/>
  <c r="G273" i="3"/>
  <c r="G274" i="3"/>
  <c r="G275" i="3"/>
  <c r="G276" i="3"/>
  <c r="G277" i="3"/>
  <c r="G278" i="3"/>
  <c r="G279" i="3"/>
  <c r="G280" i="3"/>
  <c r="G281" i="3"/>
  <c r="G282" i="3"/>
  <c r="G283" i="3"/>
  <c r="G284" i="3"/>
  <c r="G285" i="3"/>
  <c r="G286" i="3"/>
  <c r="G287" i="3"/>
  <c r="G288" i="3"/>
  <c r="G289" i="3"/>
  <c r="G290" i="3"/>
  <c r="G291" i="3"/>
  <c r="G292" i="3"/>
  <c r="G293" i="3"/>
  <c r="G294" i="3"/>
  <c r="G295" i="3"/>
  <c r="G296" i="3"/>
  <c r="G297" i="3"/>
  <c r="G298" i="3"/>
  <c r="G299" i="3"/>
  <c r="G300" i="3"/>
  <c r="G301" i="3"/>
  <c r="G302" i="3"/>
  <c r="G303" i="3"/>
  <c r="G304" i="3"/>
  <c r="G305" i="3"/>
  <c r="G306" i="3"/>
  <c r="G307" i="3"/>
  <c r="G308" i="3"/>
  <c r="G309" i="3"/>
  <c r="G310" i="3"/>
  <c r="G311" i="3"/>
  <c r="G312" i="3"/>
  <c r="G313" i="3"/>
  <c r="G314" i="3"/>
  <c r="G315" i="3"/>
  <c r="G316" i="3"/>
  <c r="G317" i="3"/>
  <c r="G318" i="3"/>
  <c r="G319" i="3"/>
  <c r="G320" i="3"/>
  <c r="G321" i="3"/>
  <c r="G322" i="3"/>
  <c r="G323" i="3"/>
  <c r="G324" i="3"/>
  <c r="G325" i="3"/>
  <c r="G326" i="3"/>
  <c r="G327" i="3"/>
  <c r="G328" i="3"/>
  <c r="G329" i="3"/>
  <c r="G330" i="3"/>
  <c r="G331" i="3"/>
  <c r="G332" i="3"/>
  <c r="G333" i="3"/>
  <c r="G334" i="3"/>
  <c r="G335" i="3"/>
  <c r="G336" i="3"/>
  <c r="G337" i="3"/>
  <c r="G338" i="3"/>
  <c r="G339" i="3"/>
  <c r="G340" i="3"/>
  <c r="G341" i="3"/>
  <c r="G342" i="3"/>
  <c r="G343" i="3"/>
  <c r="G344" i="3"/>
  <c r="G345" i="3"/>
  <c r="G346" i="3"/>
  <c r="G347" i="3"/>
  <c r="G348" i="3"/>
  <c r="G349" i="3"/>
  <c r="G350" i="3"/>
  <c r="G351" i="3"/>
  <c r="G352" i="3"/>
  <c r="G353" i="3"/>
  <c r="G354" i="3"/>
  <c r="G355" i="3"/>
  <c r="G356" i="3"/>
  <c r="G357" i="3"/>
  <c r="G358" i="3"/>
  <c r="G359" i="3"/>
  <c r="G360" i="3"/>
  <c r="G361" i="3"/>
  <c r="G362" i="3"/>
  <c r="G363" i="3"/>
  <c r="G364" i="3"/>
  <c r="G365" i="3"/>
  <c r="G366" i="3"/>
  <c r="G367" i="3"/>
  <c r="G368" i="3"/>
  <c r="G369" i="3"/>
  <c r="G370" i="3"/>
  <c r="G371" i="3"/>
  <c r="G372" i="3"/>
  <c r="G373" i="3"/>
  <c r="G374" i="3"/>
  <c r="G375" i="3"/>
  <c r="G376" i="3"/>
  <c r="G377" i="3"/>
  <c r="G378" i="3"/>
  <c r="G379" i="3"/>
  <c r="G380" i="3"/>
  <c r="G381" i="3"/>
  <c r="G382" i="3"/>
  <c r="G383" i="3"/>
  <c r="G384" i="3"/>
  <c r="G385" i="3"/>
  <c r="G386" i="3"/>
  <c r="G387" i="3"/>
  <c r="G388" i="3"/>
  <c r="G389" i="3"/>
  <c r="G390" i="3"/>
  <c r="G391" i="3"/>
  <c r="G392" i="3"/>
  <c r="G393" i="3"/>
  <c r="G394" i="3"/>
  <c r="G395" i="3"/>
  <c r="G396" i="3"/>
  <c r="G397" i="3"/>
  <c r="G398" i="3"/>
  <c r="G399" i="3"/>
  <c r="G400" i="3"/>
  <c r="G401" i="3"/>
  <c r="G402" i="3"/>
  <c r="G403" i="3"/>
  <c r="G404" i="3"/>
  <c r="G405" i="3"/>
  <c r="G406" i="3"/>
  <c r="G407" i="3"/>
  <c r="G408" i="3"/>
  <c r="G409" i="3"/>
  <c r="G410" i="3"/>
  <c r="G411" i="3"/>
  <c r="G412" i="3"/>
  <c r="G22" i="3"/>
  <c r="G14" i="3"/>
  <c r="G15" i="3"/>
  <c r="G16" i="3"/>
  <c r="G17" i="3"/>
  <c r="G18" i="3"/>
  <c r="G19" i="3"/>
  <c r="G20" i="3"/>
  <c r="G21" i="3"/>
  <c r="G13" i="3"/>
  <c r="D25" i="3"/>
  <c r="D26" i="3"/>
  <c r="D27" i="3"/>
  <c r="D29" i="3"/>
  <c r="D30" i="3"/>
  <c r="D31" i="3"/>
  <c r="D32" i="3"/>
  <c r="D33" i="3"/>
  <c r="D34" i="3"/>
  <c r="D35" i="3"/>
  <c r="D36" i="3"/>
  <c r="D37" i="3"/>
  <c r="D38" i="3"/>
  <c r="D39" i="3"/>
  <c r="D40" i="3"/>
  <c r="D41" i="3"/>
  <c r="D42" i="3"/>
  <c r="D43" i="3"/>
  <c r="D44" i="3"/>
  <c r="D45" i="3"/>
  <c r="D46" i="3"/>
  <c r="D47" i="3"/>
  <c r="D48" i="3"/>
  <c r="D49" i="3"/>
  <c r="D50" i="3"/>
  <c r="D51" i="3"/>
  <c r="D52" i="3"/>
  <c r="D53" i="3"/>
  <c r="D54" i="3"/>
  <c r="D55" i="3"/>
  <c r="D56" i="3"/>
  <c r="D57" i="3"/>
  <c r="D58" i="3"/>
  <c r="D59" i="3"/>
  <c r="D60" i="3"/>
  <c r="D61" i="3"/>
  <c r="D62" i="3"/>
  <c r="D63" i="3"/>
  <c r="D64" i="3"/>
  <c r="D65" i="3"/>
  <c r="D66" i="3"/>
  <c r="D67" i="3"/>
  <c r="D68" i="3"/>
  <c r="D69" i="3"/>
  <c r="D70" i="3"/>
  <c r="D71" i="3"/>
  <c r="D72" i="3"/>
  <c r="D73" i="3"/>
  <c r="D74" i="3"/>
  <c r="D75" i="3"/>
  <c r="D76" i="3"/>
  <c r="D77" i="3"/>
  <c r="D78" i="3"/>
  <c r="D79" i="3"/>
  <c r="D80" i="3"/>
  <c r="D81" i="3"/>
  <c r="D82" i="3"/>
  <c r="D83" i="3"/>
  <c r="D84" i="3"/>
  <c r="D85" i="3"/>
  <c r="D86" i="3"/>
  <c r="D87" i="3"/>
  <c r="D88" i="3"/>
  <c r="D89" i="3"/>
  <c r="D90" i="3"/>
  <c r="D91" i="3"/>
  <c r="D92" i="3"/>
  <c r="D93" i="3"/>
  <c r="D94" i="3"/>
  <c r="D95" i="3"/>
  <c r="D96" i="3"/>
  <c r="D97" i="3"/>
  <c r="D98" i="3"/>
  <c r="D99" i="3"/>
  <c r="D100" i="3"/>
  <c r="D101" i="3"/>
  <c r="D102" i="3"/>
  <c r="D103" i="3"/>
  <c r="D104" i="3"/>
  <c r="D105" i="3"/>
  <c r="D106" i="3"/>
  <c r="D107" i="3"/>
  <c r="D108" i="3"/>
  <c r="D109" i="3"/>
  <c r="D110" i="3"/>
  <c r="D111" i="3"/>
  <c r="D112" i="3"/>
  <c r="D113" i="3"/>
  <c r="D114" i="3"/>
  <c r="D115" i="3"/>
  <c r="D116" i="3"/>
  <c r="D117" i="3"/>
  <c r="D118" i="3"/>
  <c r="D119" i="3"/>
  <c r="D120" i="3"/>
  <c r="D121" i="3"/>
  <c r="D122" i="3"/>
  <c r="D123" i="3"/>
  <c r="D124" i="3"/>
  <c r="D125" i="3"/>
  <c r="D126" i="3"/>
  <c r="D127" i="3"/>
  <c r="D128" i="3"/>
  <c r="D129" i="3"/>
  <c r="D130" i="3"/>
  <c r="D131" i="3"/>
  <c r="D132" i="3"/>
  <c r="D133" i="3"/>
  <c r="D134" i="3"/>
  <c r="D135" i="3"/>
  <c r="D136" i="3"/>
  <c r="D137" i="3"/>
  <c r="D138" i="3"/>
  <c r="D139" i="3"/>
  <c r="D140" i="3"/>
  <c r="D141" i="3"/>
  <c r="D142" i="3"/>
  <c r="D143" i="3"/>
  <c r="D144" i="3"/>
  <c r="D145" i="3"/>
  <c r="D146" i="3"/>
  <c r="D147" i="3"/>
  <c r="D148" i="3"/>
  <c r="D149" i="3"/>
  <c r="D150" i="3"/>
  <c r="D151" i="3"/>
  <c r="D152" i="3"/>
  <c r="D153" i="3"/>
  <c r="D154" i="3"/>
  <c r="D155" i="3"/>
  <c r="D156" i="3"/>
  <c r="D157" i="3"/>
  <c r="D158" i="3"/>
  <c r="D159" i="3"/>
  <c r="D160" i="3"/>
  <c r="D161" i="3"/>
  <c r="D162" i="3"/>
  <c r="D163" i="3"/>
  <c r="D164" i="3"/>
  <c r="D165" i="3"/>
  <c r="D166" i="3"/>
  <c r="D167" i="3"/>
  <c r="D168" i="3"/>
  <c r="D169" i="3"/>
  <c r="D170" i="3"/>
  <c r="D171" i="3"/>
  <c r="D172" i="3"/>
  <c r="D173" i="3"/>
  <c r="D174" i="3"/>
  <c r="D175" i="3"/>
  <c r="D176" i="3"/>
  <c r="D177" i="3"/>
  <c r="D178" i="3"/>
  <c r="D179" i="3"/>
  <c r="D180" i="3"/>
  <c r="D181" i="3"/>
  <c r="D182" i="3"/>
  <c r="D183" i="3"/>
  <c r="D184" i="3"/>
  <c r="D185" i="3"/>
  <c r="D186" i="3"/>
  <c r="D187" i="3"/>
  <c r="D188" i="3"/>
  <c r="D189" i="3"/>
  <c r="D190" i="3"/>
  <c r="D191" i="3"/>
  <c r="D192" i="3"/>
  <c r="D193" i="3"/>
  <c r="D194" i="3"/>
  <c r="D195" i="3"/>
  <c r="D196" i="3"/>
  <c r="D197" i="3"/>
  <c r="D198" i="3"/>
  <c r="D199" i="3"/>
  <c r="D200" i="3"/>
  <c r="D201" i="3"/>
  <c r="D202" i="3"/>
  <c r="D203" i="3"/>
  <c r="D204" i="3"/>
  <c r="D205" i="3"/>
  <c r="D206" i="3"/>
  <c r="D207" i="3"/>
  <c r="D208" i="3"/>
  <c r="D209" i="3"/>
  <c r="D210" i="3"/>
  <c r="D211" i="3"/>
  <c r="D212" i="3"/>
  <c r="D213" i="3"/>
  <c r="D214" i="3"/>
  <c r="D215" i="3"/>
  <c r="D216" i="3"/>
  <c r="D217" i="3"/>
  <c r="D218" i="3"/>
  <c r="D219" i="3"/>
  <c r="D220" i="3"/>
  <c r="D221" i="3"/>
  <c r="D222" i="3"/>
  <c r="D223" i="3"/>
  <c r="D224" i="3"/>
  <c r="D225" i="3"/>
  <c r="D226" i="3"/>
  <c r="D227" i="3"/>
  <c r="D228" i="3"/>
  <c r="D229" i="3"/>
  <c r="D230" i="3"/>
  <c r="D231" i="3"/>
  <c r="D232" i="3"/>
  <c r="D233" i="3"/>
  <c r="D234" i="3"/>
  <c r="D235" i="3"/>
  <c r="D236" i="3"/>
  <c r="D237" i="3"/>
  <c r="D238" i="3"/>
  <c r="D239" i="3"/>
  <c r="D240" i="3"/>
  <c r="D241" i="3"/>
  <c r="D242" i="3"/>
  <c r="D243" i="3"/>
  <c r="D244" i="3"/>
  <c r="D245" i="3"/>
  <c r="D246" i="3"/>
  <c r="D247" i="3"/>
  <c r="D248" i="3"/>
  <c r="D249" i="3"/>
  <c r="D250" i="3"/>
  <c r="D251" i="3"/>
  <c r="D252" i="3"/>
  <c r="D253" i="3"/>
  <c r="D254" i="3"/>
  <c r="D255" i="3"/>
  <c r="D256" i="3"/>
  <c r="D257" i="3"/>
  <c r="D258" i="3"/>
  <c r="D259" i="3"/>
  <c r="D260" i="3"/>
  <c r="D261" i="3"/>
  <c r="D262" i="3"/>
  <c r="D263" i="3"/>
  <c r="D264" i="3"/>
  <c r="D265" i="3"/>
  <c r="D266" i="3"/>
  <c r="D267" i="3"/>
  <c r="D268" i="3"/>
  <c r="D269" i="3"/>
  <c r="D270" i="3"/>
  <c r="D271" i="3"/>
  <c r="D272" i="3"/>
  <c r="D273" i="3"/>
  <c r="D274" i="3"/>
  <c r="D275" i="3"/>
  <c r="D276" i="3"/>
  <c r="D277" i="3"/>
  <c r="D278" i="3"/>
  <c r="D279" i="3"/>
  <c r="D280" i="3"/>
  <c r="D281" i="3"/>
  <c r="D282" i="3"/>
  <c r="D283" i="3"/>
  <c r="D284" i="3"/>
  <c r="D285" i="3"/>
  <c r="D286" i="3"/>
  <c r="D287" i="3"/>
  <c r="D288" i="3"/>
  <c r="D289" i="3"/>
  <c r="D290" i="3"/>
  <c r="D291" i="3"/>
  <c r="D292" i="3"/>
  <c r="D293" i="3"/>
  <c r="D294" i="3"/>
  <c r="D295" i="3"/>
  <c r="D296" i="3"/>
  <c r="D297" i="3"/>
  <c r="D298" i="3"/>
  <c r="D299" i="3"/>
  <c r="D300" i="3"/>
  <c r="D301" i="3"/>
  <c r="D302" i="3"/>
  <c r="D303" i="3"/>
  <c r="D304" i="3"/>
  <c r="D305" i="3"/>
  <c r="D306" i="3"/>
  <c r="D307" i="3"/>
  <c r="D308" i="3"/>
  <c r="D309" i="3"/>
  <c r="D310" i="3"/>
  <c r="D311" i="3"/>
  <c r="D312" i="3"/>
  <c r="D313" i="3"/>
  <c r="D314" i="3"/>
  <c r="D315" i="3"/>
  <c r="D316" i="3"/>
  <c r="D317" i="3"/>
  <c r="D318" i="3"/>
  <c r="D319" i="3"/>
  <c r="D320" i="3"/>
  <c r="D321" i="3"/>
  <c r="D322" i="3"/>
  <c r="D323" i="3"/>
  <c r="D324" i="3"/>
  <c r="D325" i="3"/>
  <c r="D326" i="3"/>
  <c r="D327" i="3"/>
  <c r="D328" i="3"/>
  <c r="D329" i="3"/>
  <c r="D330" i="3"/>
  <c r="D331" i="3"/>
  <c r="D332" i="3"/>
  <c r="D333" i="3"/>
  <c r="D334" i="3"/>
  <c r="D335" i="3"/>
  <c r="D336" i="3"/>
  <c r="D337" i="3"/>
  <c r="D338" i="3"/>
  <c r="D339" i="3"/>
  <c r="D340" i="3"/>
  <c r="D341" i="3"/>
  <c r="D342" i="3"/>
  <c r="D343" i="3"/>
  <c r="D344" i="3"/>
  <c r="D345" i="3"/>
  <c r="D346" i="3"/>
  <c r="D347" i="3"/>
  <c r="D348" i="3"/>
  <c r="D349" i="3"/>
  <c r="D350" i="3"/>
  <c r="D351" i="3"/>
  <c r="D352" i="3"/>
  <c r="D353" i="3"/>
  <c r="D354" i="3"/>
  <c r="D355" i="3"/>
  <c r="D356" i="3"/>
  <c r="D357" i="3"/>
  <c r="D358" i="3"/>
  <c r="D359" i="3"/>
  <c r="D360" i="3"/>
  <c r="D361" i="3"/>
  <c r="D362" i="3"/>
  <c r="D363" i="3"/>
  <c r="D364" i="3"/>
  <c r="D365" i="3"/>
  <c r="D366" i="3"/>
  <c r="D367" i="3"/>
  <c r="D368" i="3"/>
  <c r="D369" i="3"/>
  <c r="D370" i="3"/>
  <c r="D371" i="3"/>
  <c r="D372" i="3"/>
  <c r="D373" i="3"/>
  <c r="D374" i="3"/>
  <c r="D375" i="3"/>
  <c r="D376" i="3"/>
  <c r="D377" i="3"/>
  <c r="D378" i="3"/>
  <c r="D379" i="3"/>
  <c r="D380" i="3"/>
  <c r="D381" i="3"/>
  <c r="D382" i="3"/>
  <c r="D383" i="3"/>
  <c r="D384" i="3"/>
  <c r="D385" i="3"/>
  <c r="D386" i="3"/>
  <c r="D387" i="3"/>
  <c r="D388" i="3"/>
  <c r="D389" i="3"/>
  <c r="D390" i="3"/>
  <c r="D391" i="3"/>
  <c r="D392" i="3"/>
  <c r="D393" i="3"/>
  <c r="D394" i="3"/>
  <c r="D395" i="3"/>
  <c r="D396" i="3"/>
  <c r="D397" i="3"/>
  <c r="D398" i="3"/>
  <c r="D399" i="3"/>
  <c r="D400" i="3"/>
  <c r="D401" i="3"/>
  <c r="D402" i="3"/>
  <c r="D403" i="3"/>
  <c r="D404" i="3"/>
  <c r="D405" i="3"/>
  <c r="D406" i="3"/>
  <c r="D407" i="3"/>
  <c r="D408" i="3"/>
  <c r="D409" i="3"/>
  <c r="D410" i="3"/>
  <c r="D411" i="3"/>
  <c r="D412" i="3"/>
  <c r="D23" i="3"/>
  <c r="D24" i="3"/>
  <c r="D28" i="3"/>
  <c r="D22" i="3"/>
  <c r="D14" i="3"/>
  <c r="D15" i="3"/>
  <c r="D16" i="3"/>
  <c r="D17" i="3"/>
  <c r="D18" i="3"/>
  <c r="D19" i="3"/>
  <c r="D20" i="3"/>
  <c r="D21" i="3"/>
  <c r="D13" i="3"/>
  <c r="A37" i="3"/>
  <c r="A38" i="3"/>
  <c r="A39" i="3"/>
  <c r="A40" i="3"/>
  <c r="A41" i="3"/>
  <c r="A42" i="3"/>
  <c r="A43" i="3"/>
  <c r="A44" i="3"/>
  <c r="A45" i="3"/>
  <c r="A46" i="3"/>
  <c r="A47" i="3"/>
  <c r="A48" i="3"/>
  <c r="A49" i="3"/>
  <c r="A50" i="3"/>
  <c r="A51" i="3"/>
  <c r="A52" i="3"/>
  <c r="A53" i="3"/>
  <c r="A54" i="3"/>
  <c r="A55" i="3"/>
  <c r="A56" i="3"/>
  <c r="A57" i="3"/>
  <c r="A58" i="3"/>
  <c r="A59" i="3"/>
  <c r="A60" i="3"/>
  <c r="A61" i="3"/>
  <c r="A62" i="3"/>
  <c r="A63" i="3"/>
  <c r="A64" i="3"/>
  <c r="A65" i="3"/>
  <c r="A66" i="3"/>
  <c r="A67" i="3"/>
  <c r="A68" i="3"/>
  <c r="A69" i="3"/>
  <c r="A70" i="3"/>
  <c r="A71" i="3"/>
  <c r="A72" i="3"/>
  <c r="A73" i="3"/>
  <c r="A74" i="3"/>
  <c r="A75" i="3"/>
  <c r="A76" i="3"/>
  <c r="A77" i="3"/>
  <c r="A78" i="3"/>
  <c r="A79" i="3"/>
  <c r="A80" i="3"/>
  <c r="A81" i="3"/>
  <c r="A82" i="3"/>
  <c r="A83" i="3"/>
  <c r="A84" i="3"/>
  <c r="A85" i="3"/>
  <c r="A86" i="3"/>
  <c r="A87" i="3"/>
  <c r="A88" i="3"/>
  <c r="A89" i="3"/>
  <c r="A90" i="3"/>
  <c r="A91" i="3"/>
  <c r="A92" i="3"/>
  <c r="A93" i="3"/>
  <c r="A94" i="3"/>
  <c r="A95" i="3"/>
  <c r="A96" i="3"/>
  <c r="A97" i="3"/>
  <c r="A98" i="3"/>
  <c r="A99" i="3"/>
  <c r="A100" i="3"/>
  <c r="A101" i="3"/>
  <c r="A102" i="3"/>
  <c r="A103" i="3"/>
  <c r="A104" i="3"/>
  <c r="A105" i="3"/>
  <c r="A106" i="3"/>
  <c r="A107" i="3"/>
  <c r="A108" i="3"/>
  <c r="A109" i="3"/>
  <c r="A110" i="3"/>
  <c r="A111" i="3"/>
  <c r="A112" i="3"/>
  <c r="A113" i="3"/>
  <c r="A114" i="3"/>
  <c r="A115" i="3"/>
  <c r="A116" i="3"/>
  <c r="A117" i="3"/>
  <c r="A118" i="3"/>
  <c r="A119" i="3"/>
  <c r="A120" i="3"/>
  <c r="A121" i="3"/>
  <c r="A122" i="3"/>
  <c r="A123" i="3"/>
  <c r="A124" i="3"/>
  <c r="A125" i="3"/>
  <c r="A126" i="3"/>
  <c r="A127" i="3"/>
  <c r="A128" i="3"/>
  <c r="A129" i="3"/>
  <c r="A130" i="3"/>
  <c r="A131" i="3"/>
  <c r="A132" i="3"/>
  <c r="A133" i="3"/>
  <c r="A134" i="3"/>
  <c r="A135" i="3"/>
  <c r="A136" i="3"/>
  <c r="A137" i="3"/>
  <c r="A138" i="3"/>
  <c r="A139" i="3"/>
  <c r="A140" i="3"/>
  <c r="A141" i="3"/>
  <c r="A142" i="3"/>
  <c r="A143" i="3"/>
  <c r="A144" i="3"/>
  <c r="A145" i="3"/>
  <c r="A146" i="3"/>
  <c r="A147" i="3"/>
  <c r="A148" i="3"/>
  <c r="A149" i="3"/>
  <c r="A150" i="3"/>
  <c r="A151" i="3"/>
  <c r="A152" i="3"/>
  <c r="A153" i="3"/>
  <c r="A154" i="3"/>
  <c r="A155" i="3"/>
  <c r="A156" i="3"/>
  <c r="A157" i="3"/>
  <c r="A158" i="3"/>
  <c r="A159" i="3"/>
  <c r="A160" i="3"/>
  <c r="A161" i="3"/>
  <c r="A162" i="3"/>
  <c r="A163" i="3"/>
  <c r="A164" i="3"/>
  <c r="A165" i="3"/>
  <c r="A166" i="3"/>
  <c r="A167" i="3"/>
  <c r="A168" i="3"/>
  <c r="A169" i="3"/>
  <c r="A170" i="3"/>
  <c r="A171" i="3"/>
  <c r="A172" i="3"/>
  <c r="A173" i="3"/>
  <c r="A174" i="3"/>
  <c r="A175" i="3"/>
  <c r="A176" i="3"/>
  <c r="A177" i="3"/>
  <c r="A178" i="3"/>
  <c r="A179" i="3"/>
  <c r="A180" i="3"/>
  <c r="A181" i="3"/>
  <c r="A182" i="3"/>
  <c r="A183" i="3"/>
  <c r="A184" i="3"/>
  <c r="A185" i="3"/>
  <c r="A186" i="3"/>
  <c r="A187" i="3"/>
  <c r="A188" i="3"/>
  <c r="A189" i="3"/>
  <c r="A190" i="3"/>
  <c r="A191" i="3"/>
  <c r="A192" i="3"/>
  <c r="A193" i="3"/>
  <c r="A194" i="3"/>
  <c r="A195" i="3"/>
  <c r="A196" i="3"/>
  <c r="A197" i="3"/>
  <c r="A198" i="3"/>
  <c r="A199" i="3"/>
  <c r="A200" i="3"/>
  <c r="A201" i="3"/>
  <c r="A202" i="3"/>
  <c r="A203" i="3"/>
  <c r="A204" i="3"/>
  <c r="A205" i="3"/>
  <c r="A206" i="3"/>
  <c r="A207" i="3"/>
  <c r="A208" i="3"/>
  <c r="A209" i="3"/>
  <c r="A210" i="3"/>
  <c r="A211" i="3"/>
  <c r="A212" i="3"/>
  <c r="A213" i="3"/>
  <c r="A214" i="3"/>
  <c r="A215" i="3"/>
  <c r="A216" i="3"/>
  <c r="A217" i="3"/>
  <c r="A218" i="3"/>
  <c r="A219" i="3"/>
  <c r="A220" i="3"/>
  <c r="A221" i="3"/>
  <c r="A222" i="3"/>
  <c r="A223" i="3"/>
  <c r="A224" i="3"/>
  <c r="A225" i="3"/>
  <c r="A226" i="3"/>
  <c r="A227" i="3"/>
  <c r="A228" i="3"/>
  <c r="A229" i="3"/>
  <c r="A230" i="3"/>
  <c r="A231" i="3"/>
  <c r="A232" i="3"/>
  <c r="A233" i="3"/>
  <c r="A234" i="3"/>
  <c r="A235" i="3"/>
  <c r="A236" i="3"/>
  <c r="A237" i="3"/>
  <c r="A238" i="3"/>
  <c r="A239" i="3"/>
  <c r="A240" i="3"/>
  <c r="A241" i="3"/>
  <c r="A242" i="3"/>
  <c r="A243" i="3"/>
  <c r="A244" i="3"/>
  <c r="A245" i="3"/>
  <c r="A246" i="3"/>
  <c r="A247" i="3"/>
  <c r="A248" i="3"/>
  <c r="A249" i="3"/>
  <c r="A250" i="3"/>
  <c r="A251" i="3"/>
  <c r="A252" i="3"/>
  <c r="A253" i="3"/>
  <c r="A254" i="3"/>
  <c r="A255" i="3"/>
  <c r="A256" i="3"/>
  <c r="A257" i="3"/>
  <c r="A258" i="3"/>
  <c r="A259" i="3"/>
  <c r="A260" i="3"/>
  <c r="A261" i="3"/>
  <c r="A262" i="3"/>
  <c r="A263" i="3"/>
  <c r="A264" i="3"/>
  <c r="A265" i="3"/>
  <c r="A266" i="3"/>
  <c r="A267" i="3"/>
  <c r="A268" i="3"/>
  <c r="A269" i="3"/>
  <c r="A270" i="3"/>
  <c r="A271" i="3"/>
  <c r="A272" i="3"/>
  <c r="A273" i="3"/>
  <c r="A274" i="3"/>
  <c r="A275" i="3"/>
  <c r="A276" i="3"/>
  <c r="A277" i="3"/>
  <c r="A278" i="3"/>
  <c r="A279" i="3"/>
  <c r="A280" i="3"/>
  <c r="A281" i="3"/>
  <c r="A282" i="3"/>
  <c r="A283" i="3"/>
  <c r="A284" i="3"/>
  <c r="A285" i="3"/>
  <c r="A286" i="3"/>
  <c r="A287" i="3"/>
  <c r="A288" i="3"/>
  <c r="A289" i="3"/>
  <c r="A290" i="3"/>
  <c r="A291" i="3"/>
  <c r="A292" i="3"/>
  <c r="A293" i="3"/>
  <c r="A294" i="3"/>
  <c r="A295" i="3"/>
  <c r="A296" i="3"/>
  <c r="A297" i="3"/>
  <c r="A298" i="3"/>
  <c r="A299" i="3"/>
  <c r="A300" i="3"/>
  <c r="A301" i="3"/>
  <c r="A302" i="3"/>
  <c r="A303" i="3"/>
  <c r="A304" i="3"/>
  <c r="A305" i="3"/>
  <c r="A306" i="3"/>
  <c r="A307" i="3"/>
  <c r="A308" i="3"/>
  <c r="A309" i="3"/>
  <c r="A310" i="3"/>
  <c r="A311" i="3"/>
  <c r="A312" i="3"/>
  <c r="A313" i="3"/>
  <c r="A314" i="3"/>
  <c r="A315" i="3"/>
  <c r="A316" i="3"/>
  <c r="A317" i="3"/>
  <c r="A318" i="3"/>
  <c r="A319" i="3"/>
  <c r="A320" i="3"/>
  <c r="A321" i="3"/>
  <c r="A322" i="3"/>
  <c r="A323" i="3"/>
  <c r="A324" i="3"/>
  <c r="A325" i="3"/>
  <c r="A326" i="3"/>
  <c r="A327" i="3"/>
  <c r="A328" i="3"/>
  <c r="A329" i="3"/>
  <c r="A330" i="3"/>
  <c r="A331" i="3"/>
  <c r="A332" i="3"/>
  <c r="A333" i="3"/>
  <c r="A334" i="3"/>
  <c r="A335" i="3"/>
  <c r="A336" i="3"/>
  <c r="A337" i="3"/>
  <c r="A338" i="3"/>
  <c r="A339" i="3"/>
  <c r="A340" i="3"/>
  <c r="A341" i="3"/>
  <c r="A342" i="3"/>
  <c r="A343" i="3"/>
  <c r="A344" i="3"/>
  <c r="A345" i="3"/>
  <c r="A346" i="3"/>
  <c r="A347" i="3"/>
  <c r="A348" i="3"/>
  <c r="A349" i="3"/>
  <c r="A350" i="3"/>
  <c r="A351" i="3"/>
  <c r="A352" i="3"/>
  <c r="A353" i="3"/>
  <c r="A354" i="3"/>
  <c r="A355" i="3"/>
  <c r="A356" i="3"/>
  <c r="A357" i="3"/>
  <c r="A358" i="3"/>
  <c r="A359" i="3"/>
  <c r="A360" i="3"/>
  <c r="A361" i="3"/>
  <c r="A362" i="3"/>
  <c r="A363" i="3"/>
  <c r="A364" i="3"/>
  <c r="A365" i="3"/>
  <c r="A366" i="3"/>
  <c r="A367" i="3"/>
  <c r="A368" i="3"/>
  <c r="A369" i="3"/>
  <c r="A370" i="3"/>
  <c r="A371" i="3"/>
  <c r="A372" i="3"/>
  <c r="A373" i="3"/>
  <c r="A374" i="3"/>
  <c r="A375" i="3"/>
  <c r="A376" i="3"/>
  <c r="A377" i="3"/>
  <c r="A378" i="3"/>
  <c r="A379" i="3"/>
  <c r="A380" i="3"/>
  <c r="A381" i="3"/>
  <c r="A382" i="3"/>
  <c r="A383" i="3"/>
  <c r="A384" i="3"/>
  <c r="A385" i="3"/>
  <c r="A386" i="3"/>
  <c r="A387" i="3"/>
  <c r="A388" i="3"/>
  <c r="A389" i="3"/>
  <c r="A390" i="3"/>
  <c r="A391" i="3"/>
  <c r="A392" i="3"/>
  <c r="A393" i="3"/>
  <c r="A394" i="3"/>
  <c r="A395" i="3"/>
  <c r="A396" i="3"/>
  <c r="A397" i="3"/>
  <c r="A398" i="3"/>
  <c r="A399" i="3"/>
  <c r="A400" i="3"/>
  <c r="A401" i="3"/>
  <c r="A402" i="3"/>
  <c r="A403" i="3"/>
  <c r="A404" i="3"/>
  <c r="A405" i="3"/>
  <c r="A406" i="3"/>
  <c r="A407" i="3"/>
  <c r="A408" i="3"/>
  <c r="A409" i="3"/>
  <c r="A410" i="3"/>
  <c r="A411" i="3"/>
  <c r="A412" i="3"/>
  <c r="A23" i="3"/>
  <c r="A24" i="3"/>
  <c r="A25" i="3"/>
  <c r="A26" i="3"/>
  <c r="A27" i="3"/>
  <c r="A28" i="3"/>
  <c r="A29" i="3"/>
  <c r="A30" i="3"/>
  <c r="A31" i="3"/>
  <c r="A32" i="3"/>
  <c r="A33" i="3"/>
  <c r="A34" i="3"/>
  <c r="A35" i="3"/>
  <c r="A36" i="3"/>
  <c r="A22" i="3"/>
  <c r="A14" i="3"/>
  <c r="A15" i="3"/>
  <c r="A16" i="3"/>
  <c r="A17" i="3"/>
  <c r="A18" i="3"/>
  <c r="A19" i="3"/>
  <c r="A20" i="3"/>
  <c r="A21" i="3"/>
  <c r="A13" i="3"/>
  <c r="C30" i="1"/>
  <c r="D24" i="2"/>
  <c r="G41" i="2" l="1"/>
  <c r="L60" i="2"/>
  <c r="P41" i="2"/>
  <c r="D41" i="2"/>
  <c r="O60" i="2"/>
  <c r="M41" i="2"/>
  <c r="F60" i="2"/>
  <c r="C60" i="2"/>
  <c r="J41" i="2"/>
  <c r="I60" i="2"/>
  <c r="P49" i="2"/>
  <c r="D49" i="2"/>
  <c r="M49" i="2"/>
  <c r="J49" i="2"/>
  <c r="G49" i="2"/>
  <c r="M57" i="2"/>
  <c r="J57" i="2"/>
  <c r="G57" i="2"/>
  <c r="P57" i="2"/>
  <c r="P59" i="2" s="1"/>
  <c r="D57" i="2"/>
  <c r="N66" i="5"/>
  <c r="Q65" i="5"/>
  <c r="E65" i="5"/>
  <c r="H64" i="5"/>
  <c r="K63" i="5"/>
  <c r="N62" i="5"/>
  <c r="Q61" i="5"/>
  <c r="E61" i="5"/>
  <c r="H60" i="5"/>
  <c r="N65" i="5"/>
  <c r="Q64" i="5"/>
  <c r="E64" i="5"/>
  <c r="H63" i="5"/>
  <c r="N61" i="5"/>
  <c r="Q60" i="5"/>
  <c r="K65" i="5"/>
  <c r="E63" i="5"/>
  <c r="K61" i="5"/>
  <c r="Q66" i="5"/>
  <c r="E66" i="5"/>
  <c r="H65" i="5"/>
  <c r="K64" i="5"/>
  <c r="N63" i="5"/>
  <c r="Q62" i="5"/>
  <c r="E62" i="5"/>
  <c r="H61" i="5"/>
  <c r="K60" i="5"/>
  <c r="K66" i="5"/>
  <c r="K62" i="5"/>
  <c r="E60" i="5"/>
  <c r="H66" i="5"/>
  <c r="N64" i="5"/>
  <c r="Q63" i="5"/>
  <c r="H62" i="5"/>
  <c r="N60" i="5"/>
  <c r="K58" i="5"/>
  <c r="N57" i="5"/>
  <c r="Q56" i="5"/>
  <c r="E56" i="5"/>
  <c r="H55" i="5"/>
  <c r="K54" i="5"/>
  <c r="N53" i="5"/>
  <c r="Q52" i="5"/>
  <c r="E52" i="5"/>
  <c r="N56" i="5"/>
  <c r="H54" i="5"/>
  <c r="N52" i="5"/>
  <c r="K56" i="5"/>
  <c r="E54" i="5"/>
  <c r="H53" i="5"/>
  <c r="K52" i="5"/>
  <c r="N58" i="5"/>
  <c r="Q57" i="5"/>
  <c r="E57" i="5"/>
  <c r="H56" i="5"/>
  <c r="K55" i="5"/>
  <c r="N54" i="5"/>
  <c r="Q53" i="5"/>
  <c r="E53" i="5"/>
  <c r="H52" i="5"/>
  <c r="H58" i="5"/>
  <c r="K57" i="5"/>
  <c r="Q55" i="5"/>
  <c r="E55" i="5"/>
  <c r="K53" i="5"/>
  <c r="Q58" i="5"/>
  <c r="E58" i="5"/>
  <c r="H57" i="5"/>
  <c r="N55" i="5"/>
  <c r="Q54" i="5"/>
  <c r="D5" i="2"/>
  <c r="N50" i="5"/>
  <c r="Q49" i="5"/>
  <c r="E49" i="5"/>
  <c r="H48" i="5"/>
  <c r="K47" i="5"/>
  <c r="N46" i="5"/>
  <c r="Q45" i="5"/>
  <c r="E45" i="5"/>
  <c r="H44" i="5"/>
  <c r="K50" i="5"/>
  <c r="N49" i="5"/>
  <c r="Q48" i="5"/>
  <c r="E48" i="5"/>
  <c r="H47" i="5"/>
  <c r="K46" i="5"/>
  <c r="N45" i="5"/>
  <c r="Q44" i="5"/>
  <c r="E44" i="5"/>
  <c r="H50" i="5"/>
  <c r="K49" i="5"/>
  <c r="N48" i="5"/>
  <c r="Q47" i="5"/>
  <c r="E47" i="5"/>
  <c r="H46" i="5"/>
  <c r="K45" i="5"/>
  <c r="N44" i="5"/>
  <c r="Q50" i="5"/>
  <c r="E50" i="5"/>
  <c r="H49" i="5"/>
  <c r="K48" i="5"/>
  <c r="N47" i="5"/>
  <c r="Q46" i="5"/>
  <c r="E46" i="5"/>
  <c r="H45" i="5"/>
  <c r="K44" i="5"/>
  <c r="K26" i="5"/>
  <c r="H27" i="5"/>
  <c r="E28" i="5"/>
  <c r="Q28" i="5"/>
  <c r="N29" i="5"/>
  <c r="K30" i="5"/>
  <c r="H31" i="5"/>
  <c r="E32" i="5"/>
  <c r="Q32" i="5"/>
  <c r="K29" i="5"/>
  <c r="N32" i="5"/>
  <c r="N26" i="5"/>
  <c r="K27" i="5"/>
  <c r="H28" i="5"/>
  <c r="E29" i="5"/>
  <c r="Q29" i="5"/>
  <c r="N30" i="5"/>
  <c r="K31" i="5"/>
  <c r="H32" i="5"/>
  <c r="H29" i="5"/>
  <c r="Q30" i="5"/>
  <c r="N31" i="5"/>
  <c r="K32" i="5"/>
  <c r="E27" i="5"/>
  <c r="Q27" i="5"/>
  <c r="H30" i="5"/>
  <c r="E31" i="5"/>
  <c r="E26" i="5"/>
  <c r="Q26" i="5"/>
  <c r="N27" i="5"/>
  <c r="K28" i="5"/>
  <c r="E30" i="5"/>
  <c r="H26" i="5"/>
  <c r="N28" i="5"/>
  <c r="Q31" i="5"/>
  <c r="K18" i="5"/>
  <c r="H19" i="5"/>
  <c r="E20" i="5"/>
  <c r="Q20" i="5"/>
  <c r="N21" i="5"/>
  <c r="K22" i="5"/>
  <c r="H23" i="5"/>
  <c r="E24" i="5"/>
  <c r="Q24" i="5"/>
  <c r="E19" i="5"/>
  <c r="K21" i="5"/>
  <c r="Q23" i="5"/>
  <c r="N18" i="5"/>
  <c r="K19" i="5"/>
  <c r="H20" i="5"/>
  <c r="E21" i="5"/>
  <c r="Q21" i="5"/>
  <c r="N22" i="5"/>
  <c r="K23" i="5"/>
  <c r="H24" i="5"/>
  <c r="E18" i="5"/>
  <c r="Q18" i="5"/>
  <c r="N19" i="5"/>
  <c r="K20" i="5"/>
  <c r="H21" i="5"/>
  <c r="E22" i="5"/>
  <c r="Q22" i="5"/>
  <c r="N23" i="5"/>
  <c r="K24" i="5"/>
  <c r="H18" i="5"/>
  <c r="Q19" i="5"/>
  <c r="N20" i="5"/>
  <c r="H22" i="5"/>
  <c r="E23" i="5"/>
  <c r="N24" i="5"/>
  <c r="E10" i="5"/>
  <c r="Q10" i="5"/>
  <c r="N11" i="5"/>
  <c r="K12" i="5"/>
  <c r="H13" i="5"/>
  <c r="E14" i="5"/>
  <c r="Q14" i="5"/>
  <c r="N15" i="5"/>
  <c r="K16" i="5"/>
  <c r="H10" i="5"/>
  <c r="E11" i="5"/>
  <c r="Q11" i="5"/>
  <c r="N12" i="5"/>
  <c r="K13" i="5"/>
  <c r="H14" i="5"/>
  <c r="E15" i="5"/>
  <c r="Q15" i="5"/>
  <c r="N16" i="5"/>
  <c r="K10" i="5"/>
  <c r="H11" i="5"/>
  <c r="E12" i="5"/>
  <c r="Q12" i="5"/>
  <c r="N13" i="5"/>
  <c r="K14" i="5"/>
  <c r="H15" i="5"/>
  <c r="E16" i="5"/>
  <c r="Q16" i="5"/>
  <c r="N10" i="5"/>
  <c r="K11" i="5"/>
  <c r="H12" i="5"/>
  <c r="E13" i="5"/>
  <c r="Q13" i="5"/>
  <c r="N14" i="5"/>
  <c r="K15" i="5"/>
  <c r="H16" i="5"/>
  <c r="D7" i="2"/>
  <c r="W20" i="1"/>
  <c r="E12" i="1" s="1"/>
  <c r="U50" i="1"/>
  <c r="U49" i="1"/>
  <c r="U48" i="1"/>
  <c r="U47" i="1"/>
  <c r="U46" i="1"/>
  <c r="R50" i="1"/>
  <c r="R49" i="1"/>
  <c r="R48" i="1"/>
  <c r="R47" i="1"/>
  <c r="R46" i="1"/>
  <c r="O50" i="1"/>
  <c r="O49" i="1"/>
  <c r="O48" i="1"/>
  <c r="O47" i="1"/>
  <c r="O46" i="1"/>
  <c r="L50" i="1"/>
  <c r="L49" i="1"/>
  <c r="L48" i="1"/>
  <c r="L47" i="1"/>
  <c r="L46" i="1"/>
  <c r="U39" i="1"/>
  <c r="U38" i="1"/>
  <c r="U37" i="1"/>
  <c r="U36" i="1"/>
  <c r="U35" i="1"/>
  <c r="R39" i="1"/>
  <c r="R38" i="1"/>
  <c r="R37" i="1"/>
  <c r="R36" i="1"/>
  <c r="R35" i="1"/>
  <c r="O36" i="1"/>
  <c r="O37" i="1"/>
  <c r="O38" i="1"/>
  <c r="O39" i="1"/>
  <c r="O35" i="1"/>
  <c r="L36" i="1"/>
  <c r="L37" i="1"/>
  <c r="L38" i="1"/>
  <c r="L39" i="1"/>
  <c r="L35" i="1"/>
  <c r="U25" i="1"/>
  <c r="U26" i="1"/>
  <c r="U27" i="1"/>
  <c r="U28" i="1"/>
  <c r="U24" i="1"/>
  <c r="R25" i="1"/>
  <c r="R26" i="1"/>
  <c r="R27" i="1"/>
  <c r="R28" i="1"/>
  <c r="R24" i="1"/>
  <c r="O25" i="1"/>
  <c r="O26" i="1"/>
  <c r="O27" i="1"/>
  <c r="O28" i="1"/>
  <c r="O24" i="1"/>
  <c r="L25" i="1"/>
  <c r="L26" i="1"/>
  <c r="L27" i="1"/>
  <c r="L28" i="1"/>
  <c r="L24" i="1"/>
  <c r="I47" i="1"/>
  <c r="I48" i="1"/>
  <c r="I49" i="1"/>
  <c r="I50" i="1"/>
  <c r="I46" i="1"/>
  <c r="I36" i="1"/>
  <c r="I37" i="1"/>
  <c r="I38" i="1"/>
  <c r="I39" i="1"/>
  <c r="I35" i="1"/>
  <c r="I25" i="1"/>
  <c r="I26" i="1"/>
  <c r="I27" i="1"/>
  <c r="I28" i="1"/>
  <c r="I24" i="1"/>
  <c r="F47" i="1"/>
  <c r="F48" i="1"/>
  <c r="F49" i="1"/>
  <c r="F50" i="1"/>
  <c r="F36" i="1"/>
  <c r="F37" i="1"/>
  <c r="F38" i="1"/>
  <c r="F39" i="1"/>
  <c r="F46" i="1"/>
  <c r="F35" i="1"/>
  <c r="F25" i="1"/>
  <c r="F26" i="1"/>
  <c r="F27" i="1"/>
  <c r="F28" i="1"/>
  <c r="F24" i="1"/>
  <c r="C52" i="1"/>
  <c r="C41" i="1"/>
  <c r="V11" i="5" l="1"/>
  <c r="V10" i="5"/>
  <c r="D36" i="5"/>
  <c r="V6" i="5" s="1"/>
  <c r="V9" i="5"/>
  <c r="D59" i="2"/>
  <c r="M59" i="2"/>
  <c r="J59" i="2"/>
  <c r="C55" i="1"/>
  <c r="I41" i="1"/>
  <c r="I42" i="1" s="1"/>
  <c r="U52" i="1"/>
  <c r="U53" i="1" s="1"/>
  <c r="G59" i="2"/>
  <c r="K67" i="5"/>
  <c r="E59" i="5"/>
  <c r="W46" i="1"/>
  <c r="F41" i="1"/>
  <c r="F42" i="1" s="1"/>
  <c r="W47" i="1"/>
  <c r="L41" i="1"/>
  <c r="L42" i="1" s="1"/>
  <c r="K59" i="5"/>
  <c r="Q59" i="5"/>
  <c r="H59" i="5"/>
  <c r="H67" i="5"/>
  <c r="W39" i="1"/>
  <c r="W35" i="1"/>
  <c r="W37" i="1"/>
  <c r="O52" i="1"/>
  <c r="O53" i="1" s="1"/>
  <c r="W49" i="1"/>
  <c r="N59" i="5"/>
  <c r="Q67" i="5"/>
  <c r="U41" i="1"/>
  <c r="U42" i="1" s="1"/>
  <c r="W26" i="1"/>
  <c r="W28" i="1"/>
  <c r="R30" i="1"/>
  <c r="R31" i="1" s="1"/>
  <c r="W24" i="1"/>
  <c r="W25" i="1"/>
  <c r="W38" i="1"/>
  <c r="W48" i="1"/>
  <c r="R41" i="1"/>
  <c r="R42" i="1" s="1"/>
  <c r="R52" i="1"/>
  <c r="R53" i="1" s="1"/>
  <c r="E67" i="5"/>
  <c r="N67" i="5"/>
  <c r="G36" i="5"/>
  <c r="P36" i="5"/>
  <c r="K51" i="5"/>
  <c r="J70" i="5"/>
  <c r="M70" i="5"/>
  <c r="D70" i="5"/>
  <c r="E51" i="5"/>
  <c r="N51" i="5"/>
  <c r="M36" i="5"/>
  <c r="P70" i="5"/>
  <c r="Q51" i="5"/>
  <c r="H51" i="5"/>
  <c r="G70" i="5"/>
  <c r="J36" i="5"/>
  <c r="H25" i="5"/>
  <c r="Q25" i="5"/>
  <c r="H33" i="5"/>
  <c r="Q33" i="5"/>
  <c r="K33" i="5"/>
  <c r="E33" i="5"/>
  <c r="N33" i="5"/>
  <c r="E25" i="5"/>
  <c r="N25" i="5"/>
  <c r="K25" i="5"/>
  <c r="N17" i="5"/>
  <c r="K17" i="5"/>
  <c r="H17" i="5"/>
  <c r="Q17" i="5"/>
  <c r="E17" i="5"/>
  <c r="E7" i="1"/>
  <c r="H12" i="1"/>
  <c r="E13" i="1"/>
  <c r="H13" i="1" s="1"/>
  <c r="W50" i="1"/>
  <c r="W52" i="1" s="1"/>
  <c r="W53" i="1" s="1"/>
  <c r="L52" i="1"/>
  <c r="L53" i="1" s="1"/>
  <c r="W27" i="1"/>
  <c r="I30" i="1"/>
  <c r="I31" i="1" s="1"/>
  <c r="O41" i="1"/>
  <c r="O42" i="1" s="1"/>
  <c r="F30" i="1"/>
  <c r="U30" i="1"/>
  <c r="R55" i="1"/>
  <c r="W36" i="1"/>
  <c r="L30" i="1"/>
  <c r="F52" i="1"/>
  <c r="F53" i="1" s="1"/>
  <c r="O30" i="1"/>
  <c r="I52" i="1"/>
  <c r="I53" i="1" s="1"/>
  <c r="E69" i="5" l="1"/>
  <c r="H35" i="5"/>
  <c r="Q69" i="5"/>
  <c r="K69" i="5"/>
  <c r="R56" i="1"/>
  <c r="R58" i="1"/>
  <c r="W30" i="1"/>
  <c r="W31" i="1" s="1"/>
  <c r="W41" i="1"/>
  <c r="W42" i="1" s="1"/>
  <c r="H69" i="5"/>
  <c r="N69" i="5"/>
  <c r="N35" i="5"/>
  <c r="Q35" i="5"/>
  <c r="E35" i="5"/>
  <c r="K35" i="5"/>
  <c r="U55" i="1"/>
  <c r="U31" i="1"/>
  <c r="L55" i="1"/>
  <c r="L31" i="1"/>
  <c r="F31" i="1"/>
  <c r="F55" i="1"/>
  <c r="I55" i="1"/>
  <c r="O31" i="1"/>
  <c r="O55" i="1"/>
  <c r="V8" i="5" l="1"/>
  <c r="I56" i="1"/>
  <c r="I58" i="1"/>
  <c r="F56" i="1"/>
  <c r="F58" i="1"/>
  <c r="L56" i="1"/>
  <c r="L58" i="1"/>
  <c r="W55" i="1"/>
  <c r="O56" i="1"/>
  <c r="O58" i="1"/>
  <c r="U56" i="1"/>
  <c r="U58" i="1"/>
  <c r="E8" i="1" l="1"/>
  <c r="W56" i="1"/>
  <c r="W58" i="1"/>
  <c r="E16" i="1" l="1"/>
  <c r="E9" i="1"/>
  <c r="H9" i="1" s="1"/>
  <c r="H8" i="1"/>
</calcChain>
</file>

<file path=xl/sharedStrings.xml><?xml version="1.0" encoding="utf-8"?>
<sst xmlns="http://schemas.openxmlformats.org/spreadsheetml/2006/main" count="2498" uniqueCount="173">
  <si>
    <t>ELEMENT</t>
  </si>
  <si>
    <t>SUP</t>
  </si>
  <si>
    <t>ME-01</t>
  </si>
  <si>
    <t>ME-02</t>
  </si>
  <si>
    <t>ME-03</t>
  </si>
  <si>
    <t>ME-04</t>
  </si>
  <si>
    <t>ME-05</t>
  </si>
  <si>
    <t>PL-01</t>
  </si>
  <si>
    <t>PL-02</t>
  </si>
  <si>
    <t>PL-03</t>
  </si>
  <si>
    <t>PL-04</t>
  </si>
  <si>
    <t>PL-05</t>
  </si>
  <si>
    <t>TO-01</t>
  </si>
  <si>
    <t>TO-02</t>
  </si>
  <si>
    <t>TO-03</t>
  </si>
  <si>
    <t>TO-04</t>
  </si>
  <si>
    <t>TO-05</t>
  </si>
  <si>
    <t>TOTAL</t>
  </si>
  <si>
    <t>SEM-01</t>
  </si>
  <si>
    <t>SEM-02</t>
  </si>
  <si>
    <t>SEM-03</t>
  </si>
  <si>
    <t>SEM-04</t>
  </si>
  <si>
    <t>SEM-05</t>
  </si>
  <si>
    <t>SEM-06</t>
  </si>
  <si>
    <t>Semaine:</t>
  </si>
  <si>
    <t>Du/Au:</t>
  </si>
  <si>
    <t>Jours:</t>
  </si>
  <si>
    <t>Solde:</t>
  </si>
  <si>
    <t>m2</t>
  </si>
  <si>
    <t>Jours production estimés:</t>
  </si>
  <si>
    <t>Jours production écoulés:</t>
  </si>
  <si>
    <t>Superficie à réaliser:</t>
  </si>
  <si>
    <t>Superficie réalisée:</t>
  </si>
  <si>
    <t>jours</t>
  </si>
  <si>
    <t>Productivité estimée:</t>
  </si>
  <si>
    <t>Productivité réalisée:</t>
  </si>
  <si>
    <t>m2/jour</t>
  </si>
  <si>
    <t>TOTAUX</t>
  </si>
  <si>
    <t>MURS EXT. - TYPE 01</t>
  </si>
  <si>
    <t>PLANCHERS - TYPE 01</t>
  </si>
  <si>
    <t>TOITURES - TYPE 01</t>
  </si>
  <si>
    <t>RECAPITULATIF</t>
  </si>
  <si>
    <t>Prod./jour:</t>
  </si>
  <si>
    <t>encodage jours de production estimés</t>
  </si>
  <si>
    <t>encodage productivité estimée</t>
  </si>
  <si>
    <t>encodage éléments ("ME-01")</t>
  </si>
  <si>
    <t>encodage superficie élément</t>
  </si>
  <si>
    <t>encodage semaine</t>
  </si>
  <si>
    <t>encodage du/au</t>
  </si>
  <si>
    <t>encodage jours</t>
  </si>
  <si>
    <t>encodage "0" ou "1" suivant état élément</t>
  </si>
  <si>
    <t>Utilisation du tableau:</t>
  </si>
  <si>
    <t>JJ/MM/AAA</t>
  </si>
  <si>
    <t>-</t>
  </si>
  <si>
    <t>Estimation:</t>
  </si>
  <si>
    <t>Dessin:</t>
  </si>
  <si>
    <t>Production:</t>
  </si>
  <si>
    <t>MV</t>
  </si>
  <si>
    <t>RL</t>
  </si>
  <si>
    <t>CP</t>
  </si>
  <si>
    <t>PROJET:</t>
  </si>
  <si>
    <t>OBJET:</t>
  </si>
  <si>
    <t>15040 - BEERVELDE</t>
  </si>
  <si>
    <t>Tableau suivi productivité</t>
  </si>
  <si>
    <t>DATE:</t>
  </si>
  <si>
    <t>REV.:</t>
  </si>
  <si>
    <t>V01</t>
  </si>
  <si>
    <t>AUTEUR:</t>
  </si>
  <si>
    <t>Superficie de mur à réaliser  :</t>
  </si>
  <si>
    <t>encodage productivité estimée (nbr d'heure pour les éléments)</t>
  </si>
  <si>
    <t>Liste des éléments</t>
  </si>
  <si>
    <t>SR</t>
  </si>
  <si>
    <t>MURS EXT.-TYPE 01</t>
  </si>
  <si>
    <t>Nbr de ME :</t>
  </si>
  <si>
    <t>Nbr de TO :</t>
  </si>
  <si>
    <t>Nbr de PL :</t>
  </si>
  <si>
    <t>PLANCHERS TYPE 01</t>
  </si>
  <si>
    <t xml:space="preserve">TOITURES TYPE 01 </t>
  </si>
  <si>
    <t>ME-</t>
  </si>
  <si>
    <t>PL-</t>
  </si>
  <si>
    <t>TO-</t>
  </si>
  <si>
    <t xml:space="preserve">Nombre de mur à réaliser : </t>
  </si>
  <si>
    <t>Nombre de toiture à réaliser :</t>
  </si>
  <si>
    <t xml:space="preserve">Nombre de plancher à réaliser : </t>
  </si>
  <si>
    <t>Réalisés :</t>
  </si>
  <si>
    <t>Nombre d'hommes :</t>
  </si>
  <si>
    <t>Lundi</t>
  </si>
  <si>
    <t>Mardi</t>
  </si>
  <si>
    <t>Mercredi</t>
  </si>
  <si>
    <t>Jeudi</t>
  </si>
  <si>
    <t>Vendredi</t>
  </si>
  <si>
    <t>Planning Production</t>
  </si>
  <si>
    <t>Mur</t>
  </si>
  <si>
    <t>Murs :</t>
  </si>
  <si>
    <t>Toitures :</t>
  </si>
  <si>
    <t>Planchers :</t>
  </si>
  <si>
    <t>ELEM :</t>
  </si>
  <si>
    <t>SURFACE :</t>
  </si>
  <si>
    <t>ETAT :</t>
  </si>
  <si>
    <t>Semaine 1</t>
  </si>
  <si>
    <t>Du DD/MM/YYYY au DD/MM/YYYY</t>
  </si>
  <si>
    <t>Totaux tous éléments :</t>
  </si>
  <si>
    <t>Nbr d'heures prévues :</t>
  </si>
  <si>
    <t>Prorata m²/h :</t>
  </si>
  <si>
    <t>Superficie de plancher à réaliser :</t>
  </si>
  <si>
    <t>Superficie de toiture à réaliser  :</t>
  </si>
  <si>
    <t>Plancher</t>
  </si>
  <si>
    <t>Toiture</t>
  </si>
  <si>
    <t>Productivité :</t>
  </si>
  <si>
    <t>Nbr h :</t>
  </si>
  <si>
    <t>Total heures hommes :</t>
  </si>
  <si>
    <t>Totaul heures hommes :</t>
  </si>
  <si>
    <t>Productivité moyenne</t>
  </si>
  <si>
    <t>Semaine 2</t>
  </si>
  <si>
    <t>Semaine 4</t>
  </si>
  <si>
    <t>Semaine 3</t>
  </si>
  <si>
    <t>Semaine 5</t>
  </si>
  <si>
    <t>Semaine 6</t>
  </si>
  <si>
    <t>Semaine 7</t>
  </si>
  <si>
    <t>Semaine 8</t>
  </si>
  <si>
    <t>Semaine 9</t>
  </si>
  <si>
    <t>Semaine 10</t>
  </si>
  <si>
    <t>Semaine 11</t>
  </si>
  <si>
    <t>Semaine 12</t>
  </si>
  <si>
    <t>Semaine 13</t>
  </si>
  <si>
    <t>Semaine 14</t>
  </si>
  <si>
    <t>Semaine 15</t>
  </si>
  <si>
    <t>Semaine 16</t>
  </si>
  <si>
    <t>Semaine 17</t>
  </si>
  <si>
    <t>Semaine 18</t>
  </si>
  <si>
    <t>Semaine 19</t>
  </si>
  <si>
    <t>Semaine 20</t>
  </si>
  <si>
    <t>Semaine 21</t>
  </si>
  <si>
    <t>Semaine 22</t>
  </si>
  <si>
    <t>Semaine 23</t>
  </si>
  <si>
    <t>Semaine 24</t>
  </si>
  <si>
    <t>Semaine 25</t>
  </si>
  <si>
    <t>Semaine 26</t>
  </si>
  <si>
    <t>Semaine 27</t>
  </si>
  <si>
    <t>Semaine 28</t>
  </si>
  <si>
    <t>Semaine 29</t>
  </si>
  <si>
    <t>Semaine 30</t>
  </si>
  <si>
    <t>Semaine 31</t>
  </si>
  <si>
    <t>Semaine 32</t>
  </si>
  <si>
    <t>Semaine 33</t>
  </si>
  <si>
    <t>Semaine 34</t>
  </si>
  <si>
    <t>Semaine 35</t>
  </si>
  <si>
    <t>Semaine 36</t>
  </si>
  <si>
    <t>Semaine 37</t>
  </si>
  <si>
    <t>Semaine 38</t>
  </si>
  <si>
    <t>Semaine 39</t>
  </si>
  <si>
    <t>Semaine 40</t>
  </si>
  <si>
    <t>Semaine 41</t>
  </si>
  <si>
    <t>Semaine 42</t>
  </si>
  <si>
    <t>Semaine 43</t>
  </si>
  <si>
    <t>Semaine 44</t>
  </si>
  <si>
    <t>Semaine 45</t>
  </si>
  <si>
    <t>Semaine 46</t>
  </si>
  <si>
    <t>Semaine 47</t>
  </si>
  <si>
    <t>Semaine 48</t>
  </si>
  <si>
    <t>Semaine 49</t>
  </si>
  <si>
    <t>Semaine 50</t>
  </si>
  <si>
    <t>Semaine 51</t>
  </si>
  <si>
    <t>Semaine 52</t>
  </si>
  <si>
    <t>Jours de travail :</t>
  </si>
  <si>
    <t>Superficie de plancher réalisée :</t>
  </si>
  <si>
    <t>Superficie de toiture réalisée :</t>
  </si>
  <si>
    <t>Productivité Moyenne :</t>
  </si>
  <si>
    <t>Nbr h hommes réel sur la semaine :</t>
  </si>
  <si>
    <t>Nbr h hommes surface sur la semaine :</t>
  </si>
  <si>
    <t xml:space="preserve">Semaine </t>
  </si>
  <si>
    <t>Superficie de mur réalisée  :</t>
  </si>
  <si>
    <t>Total</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</si>
</sst>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quot;m²&quot;"/>
    <numFmt numFmtId="165" formatCode="#,###&quot;h&quot;"/>
    <numFmt numFmtId="166" formatCode="#,###&quot;m²/h&quot;"/>
  </numFmts>
  <fonts count="8" x14ac:knownFonts="1">
    <font>
      <sz val="11"/>
      <color theme="1"/>
      <name val="Calibri"/>
      <family val="2"/>
      <scheme val="minor"/>
    </font>
    <font>
      <sz val="11"/>
      <color theme="1"/>
      <name val="Calibri"/>
      <family val="2"/>
      <scheme val="minor"/>
    </font>
    <font>
      <b/>
      <sz val="11"/>
      <color theme="1"/>
      <name val="Calibri"/>
      <family val="2"/>
      <scheme val="minor"/>
    </font>
    <font>
      <u/>
      <sz val="11"/>
      <color theme="1"/>
      <name val="Calibri"/>
      <family val="2"/>
      <scheme val="minor"/>
    </font>
    <font>
      <sz val="11"/>
      <color theme="0"/>
      <name val="Calibri"/>
      <family val="2"/>
      <scheme val="minor"/>
    </font>
    <font>
      <sz val="20"/>
      <color theme="1"/>
      <name val="Calibri"/>
      <family val="2"/>
      <scheme val="minor"/>
    </font>
    <font>
      <sz val="11"/>
      <name val="Calibri"/>
      <family val="2"/>
      <scheme val="minor"/>
    </font>
    <font>
      <sz val="18"/>
      <color theme="1"/>
      <name val="Calibri"/>
      <family val="2"/>
      <scheme val="minor"/>
    </font>
  </fonts>
  <fills count="3">
    <fill>
      <patternFill patternType="none"/>
    </fill>
    <fill>
      <patternFill patternType="gray125"/>
    </fill>
    <fill>
      <patternFill patternType="solid">
        <fgColor theme="5"/>
        <bgColor indexed="64"/>
      </patternFill>
    </fill>
  </fills>
  <borders count="6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2">
    <xf numFmtId="0" fontId="0" fillId="0" borderId="0"/>
    <xf numFmtId="9" fontId="1" fillId="0" borderId="0" applyFont="0" applyFill="0" applyBorder="0" applyAlignment="0" applyProtection="0"/>
  </cellStyleXfs>
  <cellXfs count="167">
    <xf numFmtId="0" fontId="0" fillId="0" borderId="0" xfId="0"/>
    <xf numFmtId="0" fontId="0" fillId="0" borderId="0" xfId="0" applyAlignment="1">
      <alignment horizontal="center"/>
    </xf>
    <xf numFmtId="10" fontId="0" fillId="0" borderId="0" xfId="1" applyNumberFormat="1" applyFont="1"/>
    <xf numFmtId="0" fontId="0" fillId="0" borderId="0" xfId="0" applyAlignment="1">
      <alignment horizontal="right"/>
    </xf>
    <xf numFmtId="2" fontId="0" fillId="0" borderId="0" xfId="0" applyNumberFormat="1"/>
    <xf numFmtId="0" fontId="0" fillId="0" borderId="2" xfId="0" applyBorder="1"/>
    <xf numFmtId="0" fontId="0" fillId="0" borderId="3" xfId="0" applyBorder="1"/>
    <xf numFmtId="2" fontId="0" fillId="0" borderId="3" xfId="0" applyNumberFormat="1" applyBorder="1"/>
    <xf numFmtId="0" fontId="0" fillId="0" borderId="4" xfId="0" applyBorder="1"/>
    <xf numFmtId="10" fontId="0" fillId="0" borderId="3" xfId="1" applyNumberFormat="1" applyFont="1" applyBorder="1"/>
    <xf numFmtId="2" fontId="0" fillId="2" borderId="3" xfId="0" applyNumberFormat="1" applyFill="1" applyBorder="1"/>
    <xf numFmtId="0" fontId="2" fillId="0" borderId="5" xfId="0" applyFont="1" applyBorder="1"/>
    <xf numFmtId="0" fontId="2" fillId="0" borderId="6" xfId="0" applyFont="1" applyBorder="1"/>
    <xf numFmtId="0" fontId="2" fillId="0" borderId="7" xfId="0" applyFont="1" applyBorder="1"/>
    <xf numFmtId="0" fontId="0" fillId="0" borderId="1" xfId="0" applyBorder="1" applyAlignment="1">
      <alignment horizontal="center"/>
    </xf>
    <xf numFmtId="14" fontId="0" fillId="0" borderId="3" xfId="0" applyNumberFormat="1" applyBorder="1"/>
    <xf numFmtId="0" fontId="0" fillId="0" borderId="1" xfId="0" applyBorder="1" applyAlignment="1">
      <alignment horizontal="right"/>
    </xf>
    <xf numFmtId="2" fontId="0" fillId="0" borderId="1" xfId="0" applyNumberFormat="1" applyBorder="1"/>
    <xf numFmtId="2" fontId="0" fillId="0" borderId="8" xfId="0" applyNumberFormat="1" applyBorder="1"/>
    <xf numFmtId="0" fontId="3" fillId="0" borderId="0" xfId="0" applyFont="1"/>
    <xf numFmtId="0" fontId="0" fillId="0" borderId="9" xfId="0" applyBorder="1"/>
    <xf numFmtId="14" fontId="0" fillId="0" borderId="12" xfId="0" applyNumberFormat="1" applyBorder="1"/>
    <xf numFmtId="14" fontId="0" fillId="0" borderId="13" xfId="0" applyNumberFormat="1" applyBorder="1"/>
    <xf numFmtId="0" fontId="0" fillId="0" borderId="14" xfId="0" applyBorder="1"/>
    <xf numFmtId="0" fontId="0" fillId="0" borderId="15" xfId="0" applyBorder="1"/>
    <xf numFmtId="0" fontId="0" fillId="0" borderId="12" xfId="0" applyBorder="1"/>
    <xf numFmtId="2" fontId="0" fillId="0" borderId="13" xfId="0" applyNumberFormat="1" applyBorder="1"/>
    <xf numFmtId="0" fontId="0" fillId="0" borderId="16" xfId="0" applyBorder="1"/>
    <xf numFmtId="0" fontId="0" fillId="0" borderId="17" xfId="0" applyBorder="1"/>
    <xf numFmtId="2" fontId="0" fillId="0" borderId="15" xfId="0" applyNumberFormat="1" applyBorder="1"/>
    <xf numFmtId="10" fontId="0" fillId="0" borderId="15" xfId="1" applyNumberFormat="1" applyFont="1" applyBorder="1"/>
    <xf numFmtId="10" fontId="0" fillId="0" borderId="17" xfId="1" applyNumberFormat="1" applyFont="1" applyBorder="1"/>
    <xf numFmtId="0" fontId="0" fillId="0" borderId="18" xfId="0" applyBorder="1"/>
    <xf numFmtId="2" fontId="0" fillId="0" borderId="19" xfId="0" applyNumberFormat="1" applyBorder="1"/>
    <xf numFmtId="0" fontId="0" fillId="0" borderId="20" xfId="0" applyBorder="1"/>
    <xf numFmtId="2" fontId="0" fillId="0" borderId="21" xfId="0" applyNumberFormat="1" applyBorder="1"/>
    <xf numFmtId="0" fontId="0" fillId="0" borderId="22" xfId="0" applyBorder="1"/>
    <xf numFmtId="0" fontId="0" fillId="0" borderId="23" xfId="0" applyBorder="1" applyAlignment="1">
      <alignment horizontal="center"/>
    </xf>
    <xf numFmtId="0" fontId="0" fillId="0" borderId="24" xfId="0" applyBorder="1"/>
    <xf numFmtId="0" fontId="0" fillId="0" borderId="24" xfId="0" applyBorder="1" applyAlignment="1">
      <alignment horizontal="center"/>
    </xf>
    <xf numFmtId="2" fontId="0" fillId="0" borderId="24" xfId="0" applyNumberFormat="1" applyBorder="1"/>
    <xf numFmtId="0" fontId="0" fillId="0" borderId="25" xfId="0" applyBorder="1"/>
    <xf numFmtId="2" fontId="0" fillId="0" borderId="26" xfId="0" applyNumberFormat="1" applyBorder="1"/>
    <xf numFmtId="2" fontId="0" fillId="0" borderId="27" xfId="0" applyNumberFormat="1" applyBorder="1"/>
    <xf numFmtId="0" fontId="0" fillId="0" borderId="10" xfId="0" applyBorder="1"/>
    <xf numFmtId="0" fontId="0" fillId="0" borderId="28" xfId="0" applyBorder="1" applyAlignment="1">
      <alignment horizontal="right"/>
    </xf>
    <xf numFmtId="0" fontId="0" fillId="0" borderId="29" xfId="0" applyBorder="1"/>
    <xf numFmtId="0" fontId="0" fillId="0" borderId="30" xfId="0" applyBorder="1" applyAlignment="1">
      <alignment horizontal="center"/>
    </xf>
    <xf numFmtId="0" fontId="0" fillId="0" borderId="30" xfId="0" applyBorder="1"/>
    <xf numFmtId="0" fontId="0" fillId="0" borderId="31" xfId="0" applyBorder="1"/>
    <xf numFmtId="0" fontId="0" fillId="0" borderId="32" xfId="0" applyBorder="1" applyAlignment="1">
      <alignment horizontal="right"/>
    </xf>
    <xf numFmtId="0" fontId="0" fillId="0" borderId="33" xfId="0" applyBorder="1"/>
    <xf numFmtId="0" fontId="0" fillId="0" borderId="31" xfId="0" applyBorder="1" applyAlignment="1"/>
    <xf numFmtId="0" fontId="0" fillId="0" borderId="34" xfId="0" applyBorder="1" applyAlignment="1"/>
    <xf numFmtId="14" fontId="0" fillId="0" borderId="35" xfId="0" applyNumberFormat="1" applyBorder="1"/>
    <xf numFmtId="0" fontId="0" fillId="0" borderId="35" xfId="0" applyBorder="1"/>
    <xf numFmtId="0" fontId="0" fillId="0" borderId="27" xfId="0" applyBorder="1" applyAlignment="1">
      <alignment horizontal="center"/>
    </xf>
    <xf numFmtId="0" fontId="0" fillId="0" borderId="0" xfId="0" applyBorder="1"/>
    <xf numFmtId="0" fontId="0" fillId="0" borderId="0" xfId="0" applyBorder="1" applyAlignment="1">
      <alignment horizontal="right"/>
    </xf>
    <xf numFmtId="0" fontId="0" fillId="0" borderId="16" xfId="0" applyBorder="1" applyAlignment="1"/>
    <xf numFmtId="0" fontId="0" fillId="0" borderId="17" xfId="0" applyBorder="1" applyAlignment="1"/>
    <xf numFmtId="14" fontId="0" fillId="0" borderId="0" xfId="0" applyNumberFormat="1" applyBorder="1"/>
    <xf numFmtId="0" fontId="0" fillId="0" borderId="25" xfId="0" applyBorder="1" applyAlignment="1">
      <alignment horizontal="center"/>
    </xf>
    <xf numFmtId="0" fontId="0" fillId="0" borderId="36" xfId="0" applyBorder="1"/>
    <xf numFmtId="0" fontId="0" fillId="0" borderId="30" xfId="0" applyBorder="1" applyAlignment="1">
      <alignment horizontal="right"/>
    </xf>
    <xf numFmtId="0" fontId="0" fillId="0" borderId="36" xfId="0" applyBorder="1" applyAlignment="1">
      <alignment horizontal="center"/>
    </xf>
    <xf numFmtId="0" fontId="0" fillId="0" borderId="37" xfId="0" applyBorder="1" applyAlignment="1">
      <alignment horizontal="center"/>
    </xf>
    <xf numFmtId="14" fontId="0" fillId="0" borderId="30" xfId="0" applyNumberFormat="1" applyBorder="1"/>
    <xf numFmtId="0" fontId="0" fillId="0" borderId="23" xfId="0" applyBorder="1"/>
    <xf numFmtId="0" fontId="0" fillId="0" borderId="12" xfId="0" applyBorder="1" applyAlignment="1">
      <alignment horizontal="center"/>
    </xf>
    <xf numFmtId="10" fontId="0" fillId="0" borderId="21" xfId="1" applyNumberFormat="1" applyFont="1" applyBorder="1"/>
    <xf numFmtId="10" fontId="0" fillId="0" borderId="37" xfId="1" applyNumberFormat="1" applyFont="1" applyBorder="1"/>
    <xf numFmtId="2" fontId="0" fillId="0" borderId="30" xfId="0" applyNumberFormat="1" applyBorder="1"/>
    <xf numFmtId="2" fontId="0" fillId="0" borderId="37" xfId="0" applyNumberFormat="1" applyBorder="1"/>
    <xf numFmtId="2" fontId="0" fillId="0" borderId="23" xfId="0" applyNumberFormat="1" applyBorder="1"/>
    <xf numFmtId="10" fontId="0" fillId="0" borderId="27" xfId="1" applyNumberFormat="1" applyFont="1" applyBorder="1"/>
    <xf numFmtId="10" fontId="0" fillId="0" borderId="24" xfId="1" applyNumberFormat="1" applyFont="1" applyBorder="1"/>
    <xf numFmtId="0" fontId="0" fillId="0" borderId="22" xfId="0" applyBorder="1"/>
    <xf numFmtId="2" fontId="0" fillId="0" borderId="0" xfId="0" applyNumberFormat="1" applyBorder="1"/>
    <xf numFmtId="10" fontId="0" fillId="0" borderId="0" xfId="1" applyNumberFormat="1" applyFont="1" applyBorder="1"/>
    <xf numFmtId="0" fontId="4" fillId="0" borderId="0" xfId="0" applyFont="1"/>
    <xf numFmtId="2" fontId="0" fillId="0" borderId="38" xfId="0" applyNumberFormat="1" applyFill="1" applyBorder="1"/>
    <xf numFmtId="0" fontId="0" fillId="0" borderId="0" xfId="0"/>
    <xf numFmtId="164" fontId="0" fillId="0" borderId="3" xfId="0" applyNumberFormat="1" applyBorder="1"/>
    <xf numFmtId="164" fontId="0" fillId="0" borderId="0" xfId="0" applyNumberFormat="1"/>
    <xf numFmtId="0" fontId="0" fillId="0" borderId="42" xfId="0" applyBorder="1"/>
    <xf numFmtId="0" fontId="0" fillId="0" borderId="43" xfId="0" applyBorder="1"/>
    <xf numFmtId="0" fontId="0" fillId="0" borderId="44" xfId="0" applyBorder="1"/>
    <xf numFmtId="0" fontId="0" fillId="0" borderId="40" xfId="0" applyBorder="1"/>
    <xf numFmtId="164" fontId="0" fillId="0" borderId="45" xfId="0" applyNumberFormat="1" applyBorder="1"/>
    <xf numFmtId="164" fontId="0" fillId="0" borderId="38" xfId="0" applyNumberFormat="1" applyBorder="1"/>
    <xf numFmtId="0" fontId="0" fillId="0" borderId="50" xfId="0" applyBorder="1"/>
    <xf numFmtId="0" fontId="0" fillId="0" borderId="51" xfId="0" applyBorder="1"/>
    <xf numFmtId="0" fontId="0" fillId="0" borderId="52" xfId="0" applyBorder="1"/>
    <xf numFmtId="0" fontId="0" fillId="0" borderId="53" xfId="0" applyBorder="1"/>
    <xf numFmtId="0" fontId="0" fillId="0" borderId="54" xfId="0" applyBorder="1"/>
    <xf numFmtId="164" fontId="0" fillId="0" borderId="55" xfId="0" applyNumberFormat="1" applyBorder="1"/>
    <xf numFmtId="0" fontId="0" fillId="0" borderId="56" xfId="0" applyBorder="1"/>
    <xf numFmtId="0" fontId="0" fillId="0" borderId="49" xfId="0" applyBorder="1"/>
    <xf numFmtId="0" fontId="0" fillId="0" borderId="57" xfId="0" applyBorder="1"/>
    <xf numFmtId="0" fontId="0" fillId="0" borderId="58" xfId="0" applyBorder="1"/>
    <xf numFmtId="0" fontId="0" fillId="0" borderId="46" xfId="0" applyBorder="1"/>
    <xf numFmtId="0" fontId="0" fillId="0" borderId="47" xfId="0" applyBorder="1"/>
    <xf numFmtId="0" fontId="0" fillId="0" borderId="5" xfId="0" applyFill="1" applyBorder="1"/>
    <xf numFmtId="0" fontId="0" fillId="0" borderId="6" xfId="0" applyFill="1" applyBorder="1"/>
    <xf numFmtId="0" fontId="0" fillId="0" borderId="60" xfId="0" applyBorder="1"/>
    <xf numFmtId="0" fontId="0" fillId="0" borderId="61" xfId="0" applyBorder="1"/>
    <xf numFmtId="0" fontId="0" fillId="0" borderId="62" xfId="0" applyBorder="1"/>
    <xf numFmtId="165" fontId="0" fillId="0" borderId="4" xfId="0" applyNumberFormat="1" applyBorder="1"/>
    <xf numFmtId="0" fontId="0" fillId="0" borderId="39" xfId="0" applyFill="1" applyBorder="1"/>
    <xf numFmtId="2" fontId="0" fillId="0" borderId="40" xfId="0" applyNumberFormat="1" applyBorder="1"/>
    <xf numFmtId="0" fontId="0" fillId="0" borderId="41" xfId="0" applyBorder="1"/>
    <xf numFmtId="0" fontId="0" fillId="0" borderId="42" xfId="0" applyFill="1" applyBorder="1"/>
    <xf numFmtId="0" fontId="0" fillId="0" borderId="9" xfId="0" applyFill="1" applyBorder="1"/>
    <xf numFmtId="2" fontId="0" fillId="0" borderId="22" xfId="0" applyNumberFormat="1" applyBorder="1"/>
    <xf numFmtId="10" fontId="0" fillId="2" borderId="40" xfId="1" applyNumberFormat="1" applyFont="1" applyFill="1" applyBorder="1"/>
    <xf numFmtId="10" fontId="0" fillId="2" borderId="0" xfId="1" applyNumberFormat="1" applyFont="1" applyFill="1" applyBorder="1"/>
    <xf numFmtId="10" fontId="0" fillId="2" borderId="22" xfId="1" applyNumberFormat="1" applyFont="1" applyFill="1" applyBorder="1"/>
    <xf numFmtId="165" fontId="0" fillId="0" borderId="61" xfId="0" applyNumberFormat="1" applyBorder="1"/>
    <xf numFmtId="165" fontId="0" fillId="0" borderId="55" xfId="0" applyNumberFormat="1" applyBorder="1"/>
    <xf numFmtId="0" fontId="0" fillId="0" borderId="22" xfId="0" applyBorder="1"/>
    <xf numFmtId="0" fontId="0" fillId="0" borderId="0" xfId="0" applyFill="1"/>
    <xf numFmtId="0" fontId="6" fillId="0" borderId="0" xfId="0" applyFont="1"/>
    <xf numFmtId="0" fontId="4" fillId="0" borderId="0" xfId="0" applyFont="1" applyFill="1"/>
    <xf numFmtId="0" fontId="6" fillId="0" borderId="0" xfId="0" applyFont="1" applyFill="1"/>
    <xf numFmtId="0" fontId="0" fillId="0" borderId="57" xfId="0" applyBorder="1" applyAlignment="1"/>
    <xf numFmtId="0" fontId="0" fillId="0" borderId="58" xfId="0" applyBorder="1" applyAlignment="1"/>
    <xf numFmtId="0" fontId="0" fillId="0" borderId="39" xfId="0" applyBorder="1"/>
    <xf numFmtId="166" fontId="0" fillId="0" borderId="0" xfId="0" applyNumberFormat="1" applyBorder="1"/>
    <xf numFmtId="166" fontId="0" fillId="0" borderId="22" xfId="0" applyNumberFormat="1" applyBorder="1"/>
    <xf numFmtId="165" fontId="0" fillId="0" borderId="59" xfId="0" applyNumberFormat="1" applyBorder="1" applyAlignment="1"/>
    <xf numFmtId="0" fontId="0" fillId="0" borderId="22" xfId="0" applyBorder="1"/>
    <xf numFmtId="0" fontId="0" fillId="0" borderId="22" xfId="0" applyBorder="1"/>
    <xf numFmtId="0" fontId="0" fillId="0" borderId="22" xfId="0" applyBorder="1"/>
    <xf numFmtId="0" fontId="0" fillId="0" borderId="10" xfId="0" applyBorder="1" applyAlignment="1">
      <alignment horizontal="center"/>
    </xf>
    <xf numFmtId="0" fontId="0" fillId="0" borderId="11" xfId="0" applyBorder="1" applyAlignment="1">
      <alignment horizontal="center"/>
    </xf>
    <xf numFmtId="14" fontId="0" fillId="0" borderId="22" xfId="0" applyNumberFormat="1" applyBorder="1" applyAlignment="1">
      <alignment horizontal="left"/>
    </xf>
    <xf numFmtId="0" fontId="0" fillId="0" borderId="22" xfId="0" applyBorder="1"/>
    <xf numFmtId="0" fontId="0" fillId="0" borderId="22" xfId="0" applyBorder="1" applyAlignment="1">
      <alignment horizontal="left"/>
    </xf>
    <xf numFmtId="0" fontId="0" fillId="0" borderId="5" xfId="0" applyFill="1" applyBorder="1" applyAlignment="1">
      <alignment horizontal="center"/>
    </xf>
    <xf numFmtId="0" fontId="0" fillId="0" borderId="7" xfId="0" applyFill="1" applyBorder="1" applyAlignment="1">
      <alignment horizontal="center"/>
    </xf>
    <xf numFmtId="0" fontId="5" fillId="0" borderId="36" xfId="0" applyFont="1" applyBorder="1" applyAlignment="1">
      <alignment horizontal="center" vertical="center"/>
    </xf>
    <xf numFmtId="0" fontId="0" fillId="0" borderId="30" xfId="0" applyBorder="1" applyAlignment="1">
      <alignment horizontal="center" vertical="center"/>
    </xf>
    <xf numFmtId="0" fontId="0" fillId="0" borderId="37" xfId="0" applyBorder="1" applyAlignment="1">
      <alignment horizontal="center" vertical="center"/>
    </xf>
    <xf numFmtId="0" fontId="0" fillId="0" borderId="20" xfId="0" applyBorder="1" applyAlignment="1">
      <alignment horizontal="center"/>
    </xf>
    <xf numFmtId="0" fontId="0" fillId="0" borderId="35" xfId="0" applyBorder="1" applyAlignment="1">
      <alignment horizontal="center"/>
    </xf>
    <xf numFmtId="0" fontId="0" fillId="0" borderId="21" xfId="0" applyBorder="1" applyAlignment="1">
      <alignment horizontal="center"/>
    </xf>
    <xf numFmtId="0" fontId="0" fillId="0" borderId="46" xfId="0" applyBorder="1" applyAlignment="1">
      <alignment horizontal="center"/>
    </xf>
    <xf numFmtId="0" fontId="0" fillId="0" borderId="47" xfId="0" applyBorder="1" applyAlignment="1">
      <alignment horizontal="center"/>
    </xf>
    <xf numFmtId="0" fontId="0" fillId="0" borderId="48" xfId="0" applyBorder="1" applyAlignment="1">
      <alignment horizontal="center"/>
    </xf>
    <xf numFmtId="10" fontId="7" fillId="0" borderId="46" xfId="0" applyNumberFormat="1" applyFont="1" applyBorder="1" applyAlignment="1">
      <alignment horizontal="center"/>
    </xf>
    <xf numFmtId="10" fontId="7" fillId="0" borderId="47" xfId="0" applyNumberFormat="1" applyFont="1" applyBorder="1" applyAlignment="1">
      <alignment horizontal="center"/>
    </xf>
    <xf numFmtId="10" fontId="7" fillId="0" borderId="48" xfId="0" applyNumberFormat="1" applyFont="1" applyBorder="1" applyAlignment="1">
      <alignment horizontal="center"/>
    </xf>
    <xf numFmtId="10" fontId="7" fillId="0" borderId="57" xfId="0" applyNumberFormat="1" applyFont="1" applyBorder="1" applyAlignment="1">
      <alignment horizontal="center"/>
    </xf>
    <xf numFmtId="10" fontId="7" fillId="0" borderId="58" xfId="0" applyNumberFormat="1" applyFont="1" applyBorder="1" applyAlignment="1">
      <alignment horizontal="center"/>
    </xf>
    <xf numFmtId="10" fontId="7" fillId="0" borderId="59" xfId="0" applyNumberFormat="1" applyFont="1" applyBorder="1" applyAlignment="1">
      <alignment horizontal="center"/>
    </xf>
    <xf numFmtId="0" fontId="0" fillId="0" borderId="5" xfId="0" applyBorder="1" applyAlignment="1">
      <alignment horizontal="center"/>
    </xf>
    <xf numFmtId="0" fontId="0" fillId="0" borderId="7" xfId="0" applyBorder="1" applyAlignment="1">
      <alignment horizontal="center"/>
    </xf>
    <xf numFmtId="0" fontId="7" fillId="0" borderId="46" xfId="0" applyFont="1" applyBorder="1" applyAlignment="1">
      <alignment horizontal="center"/>
    </xf>
    <xf numFmtId="0" fontId="7" fillId="0" borderId="48" xfId="0" applyFont="1" applyBorder="1" applyAlignment="1">
      <alignment horizontal="center"/>
    </xf>
    <xf numFmtId="0" fontId="7" fillId="0" borderId="57" xfId="0" applyFont="1" applyBorder="1" applyAlignment="1">
      <alignment horizontal="center"/>
    </xf>
    <xf numFmtId="0" fontId="7" fillId="0" borderId="59" xfId="0" applyFont="1" applyBorder="1" applyAlignment="1">
      <alignment horizontal="center"/>
    </xf>
    <xf numFmtId="0" fontId="0" fillId="0" borderId="0" xfId="0" applyAlignment="1">
      <alignment horizontal="center"/>
    </xf>
    <xf numFmtId="0" fontId="5" fillId="0" borderId="30" xfId="0" applyFont="1" applyBorder="1" applyAlignment="1">
      <alignment horizontal="center" vertical="center"/>
    </xf>
    <xf numFmtId="0" fontId="5" fillId="0" borderId="37" xfId="0" applyFont="1" applyBorder="1" applyAlignment="1">
      <alignment horizontal="center" vertical="center"/>
    </xf>
    <xf numFmtId="10" fontId="0" fillId="0" borderId="0" xfId="0" applyNumberFormat="1"/>
    <xf numFmtId="165" fontId="0" fillId="0" borderId="0" xfId="0" applyNumberFormat="1"/>
  </cellXfs>
  <cellStyles count="2">
    <cellStyle name="Normal" xfId="0" builtinId="0"/>
    <cellStyle name="Pourcentage" xfId="1" builtinId="5"/>
  </cellStyles>
  <dxfs count="813">
    <dxf>
      <border>
        <left style="thin">
          <color auto="1"/>
        </left>
        <right style="thin">
          <color auto="1"/>
        </right>
        <top style="thin">
          <color auto="1"/>
        </top>
        <bottom style="thin">
          <color auto="1"/>
        </bottom>
        <vertical/>
        <horizontal/>
      </border>
    </dxf>
    <dxf>
      <fill>
        <patternFill>
          <bgColor theme="5"/>
        </patternFill>
      </fill>
    </dxf>
    <dxf>
      <fill>
        <patternFill>
          <bgColor theme="5"/>
        </patternFill>
      </fill>
    </dxf>
    <dxf>
      <fill>
        <patternFill>
          <bgColor theme="5"/>
        </patternFill>
      </fill>
    </dxf>
    <dxf>
      <fill>
        <patternFill>
          <bgColor theme="5"/>
        </patternFill>
      </fill>
    </dxf>
    <dxf>
      <fill>
        <patternFill>
          <bgColor theme="9"/>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9"/>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9"/>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9"/>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9"/>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9"/>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9"/>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9"/>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9"/>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9"/>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9"/>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9"/>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9"/>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9"/>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9"/>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9"/>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9"/>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9"/>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9"/>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9"/>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9"/>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9"/>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9"/>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9"/>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9"/>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9"/>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9"/>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9"/>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9"/>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9"/>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9"/>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9"/>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9"/>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9"/>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9"/>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9"/>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9"/>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9"/>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9"/>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9"/>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9"/>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9"/>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9"/>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9"/>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9"/>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9"/>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9"/>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9"/>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9"/>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9"/>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9"/>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9"/>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9"/>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pageSetUpPr fitToPage="1"/>
  </sheetPr>
  <dimension ref="B2:W58"/>
  <sheetViews>
    <sheetView workbookViewId="0">
      <selection activeCell="N16" sqref="N16"/>
    </sheetView>
  </sheetViews>
  <sheetFormatPr baseColWidth="10" defaultRowHeight="15" x14ac:dyDescent="0.25"/>
  <cols>
    <col min="1" max="1" width="2.7109375" customWidth="1"/>
    <col min="4" max="4" width="1.7109375" customWidth="1"/>
    <col min="7" max="7" width="1.7109375" customWidth="1"/>
    <col min="10" max="10" width="1.7109375" customWidth="1"/>
    <col min="13" max="13" width="1.7109375" customWidth="1"/>
    <col min="16" max="16" width="1.7109375" customWidth="1"/>
    <col min="19" max="19" width="1.7109375" customWidth="1"/>
    <col min="22" max="22" width="1.7109375" customWidth="1"/>
  </cols>
  <sheetData>
    <row r="2" spans="2:18" x14ac:dyDescent="0.25">
      <c r="B2" t="s">
        <v>60</v>
      </c>
      <c r="C2" s="137" t="s">
        <v>62</v>
      </c>
      <c r="D2" s="137"/>
      <c r="E2" s="137"/>
      <c r="F2" s="137"/>
      <c r="H2" t="s">
        <v>64</v>
      </c>
      <c r="I2" s="136">
        <v>42653</v>
      </c>
      <c r="J2" s="136"/>
      <c r="K2" s="136"/>
      <c r="L2" s="136"/>
      <c r="N2" t="s">
        <v>67</v>
      </c>
      <c r="O2" s="138" t="s">
        <v>57</v>
      </c>
      <c r="P2" s="138"/>
      <c r="Q2" s="138"/>
      <c r="R2" s="138"/>
    </row>
    <row r="3" spans="2:18" x14ac:dyDescent="0.25">
      <c r="B3" t="s">
        <v>61</v>
      </c>
      <c r="C3" s="137" t="s">
        <v>63</v>
      </c>
      <c r="D3" s="137"/>
      <c r="E3" s="137"/>
      <c r="F3" s="137"/>
      <c r="H3" t="s">
        <v>65</v>
      </c>
      <c r="I3" s="137" t="s">
        <v>66</v>
      </c>
      <c r="J3" s="137"/>
      <c r="K3" s="137"/>
      <c r="L3" s="137"/>
    </row>
    <row r="4" spans="2:18" ht="15.75" thickBot="1" x14ac:dyDescent="0.3"/>
    <row r="5" spans="2:18" ht="15.75" thickBot="1" x14ac:dyDescent="0.3">
      <c r="B5" s="11" t="s">
        <v>41</v>
      </c>
      <c r="C5" s="12"/>
      <c r="D5" s="12"/>
      <c r="E5" s="12"/>
      <c r="F5" s="12"/>
      <c r="G5" s="12"/>
      <c r="H5" s="12"/>
      <c r="I5" s="13"/>
      <c r="L5" s="19" t="s">
        <v>51</v>
      </c>
    </row>
    <row r="6" spans="2:18" x14ac:dyDescent="0.25">
      <c r="L6" s="3" t="s">
        <v>54</v>
      </c>
      <c r="N6" t="s">
        <v>43</v>
      </c>
    </row>
    <row r="7" spans="2:18" x14ac:dyDescent="0.25">
      <c r="B7" s="5" t="s">
        <v>31</v>
      </c>
      <c r="C7" s="6"/>
      <c r="D7" s="6"/>
      <c r="E7" s="7">
        <f>C55</f>
        <v>488</v>
      </c>
      <c r="F7" s="6" t="s">
        <v>28</v>
      </c>
      <c r="G7" s="6"/>
      <c r="H7" s="6"/>
      <c r="I7" s="8"/>
      <c r="L7" s="1" t="s">
        <v>57</v>
      </c>
      <c r="N7" t="s">
        <v>44</v>
      </c>
      <c r="Q7" s="2"/>
    </row>
    <row r="8" spans="2:18" x14ac:dyDescent="0.25">
      <c r="B8" s="5" t="s">
        <v>32</v>
      </c>
      <c r="C8" s="6"/>
      <c r="D8" s="6"/>
      <c r="E8" s="7">
        <f>W55</f>
        <v>320</v>
      </c>
      <c r="F8" s="6" t="s">
        <v>28</v>
      </c>
      <c r="G8" s="6"/>
      <c r="H8" s="9">
        <f>E8/$E$7</f>
        <v>0.65573770491803274</v>
      </c>
      <c r="I8" s="8"/>
      <c r="L8" s="3" t="s">
        <v>55</v>
      </c>
      <c r="N8" t="s">
        <v>45</v>
      </c>
    </row>
    <row r="9" spans="2:18" x14ac:dyDescent="0.25">
      <c r="B9" s="5" t="s">
        <v>27</v>
      </c>
      <c r="C9" s="6"/>
      <c r="D9" s="6"/>
      <c r="E9" s="7">
        <f>E7-E8</f>
        <v>168</v>
      </c>
      <c r="F9" s="6" t="s">
        <v>28</v>
      </c>
      <c r="G9" s="6"/>
      <c r="H9" s="9">
        <f>E9/$E$7</f>
        <v>0.34426229508196721</v>
      </c>
      <c r="I9" s="8"/>
      <c r="L9" s="1" t="s">
        <v>58</v>
      </c>
      <c r="N9" t="s">
        <v>46</v>
      </c>
    </row>
    <row r="10" spans="2:18" x14ac:dyDescent="0.25">
      <c r="E10" s="4"/>
      <c r="H10" s="2"/>
      <c r="L10" s="3" t="s">
        <v>56</v>
      </c>
      <c r="N10" t="s">
        <v>47</v>
      </c>
    </row>
    <row r="11" spans="2:18" x14ac:dyDescent="0.25">
      <c r="B11" s="5" t="s">
        <v>29</v>
      </c>
      <c r="C11" s="6"/>
      <c r="D11" s="6"/>
      <c r="E11" s="10">
        <v>30</v>
      </c>
      <c r="F11" s="6" t="s">
        <v>33</v>
      </c>
      <c r="G11" s="6"/>
      <c r="H11" s="6"/>
      <c r="I11" s="8"/>
      <c r="L11" s="1" t="s">
        <v>59</v>
      </c>
      <c r="N11" t="s">
        <v>48</v>
      </c>
    </row>
    <row r="12" spans="2:18" x14ac:dyDescent="0.25">
      <c r="B12" s="5" t="s">
        <v>30</v>
      </c>
      <c r="C12" s="6"/>
      <c r="D12" s="6"/>
      <c r="E12" s="7">
        <f>W20</f>
        <v>15</v>
      </c>
      <c r="F12" s="6" t="s">
        <v>33</v>
      </c>
      <c r="G12" s="6"/>
      <c r="H12" s="9">
        <f>E12/$E$11</f>
        <v>0.5</v>
      </c>
      <c r="I12" s="8"/>
      <c r="N12" t="s">
        <v>49</v>
      </c>
    </row>
    <row r="13" spans="2:18" x14ac:dyDescent="0.25">
      <c r="B13" s="5" t="s">
        <v>27</v>
      </c>
      <c r="C13" s="6"/>
      <c r="D13" s="6"/>
      <c r="E13" s="7">
        <f>E11-E12</f>
        <v>15</v>
      </c>
      <c r="F13" s="6" t="s">
        <v>33</v>
      </c>
      <c r="G13" s="6"/>
      <c r="H13" s="9">
        <f>E13/$E$11</f>
        <v>0.5</v>
      </c>
      <c r="I13" s="8"/>
      <c r="N13" t="s">
        <v>50</v>
      </c>
    </row>
    <row r="15" spans="2:18" x14ac:dyDescent="0.25">
      <c r="B15" s="5" t="s">
        <v>34</v>
      </c>
      <c r="C15" s="6"/>
      <c r="D15" s="6"/>
      <c r="E15" s="10">
        <v>75</v>
      </c>
      <c r="F15" s="6" t="s">
        <v>36</v>
      </c>
      <c r="G15" s="6"/>
      <c r="H15" s="6"/>
      <c r="I15" s="8"/>
    </row>
    <row r="16" spans="2:18" x14ac:dyDescent="0.25">
      <c r="B16" s="5" t="s">
        <v>35</v>
      </c>
      <c r="C16" s="6"/>
      <c r="D16" s="6"/>
      <c r="E16" s="7">
        <f>E8/E12</f>
        <v>21.333333333333332</v>
      </c>
      <c r="F16" s="6" t="s">
        <v>36</v>
      </c>
      <c r="G16" s="6"/>
      <c r="H16" s="6"/>
      <c r="I16" s="8"/>
    </row>
    <row r="17" spans="2:23" ht="15.75" thickBot="1" x14ac:dyDescent="0.3"/>
    <row r="18" spans="2:23" x14ac:dyDescent="0.25">
      <c r="B18" s="44"/>
      <c r="C18" s="45" t="s">
        <v>24</v>
      </c>
      <c r="D18" s="46"/>
      <c r="E18" s="134" t="s">
        <v>18</v>
      </c>
      <c r="F18" s="135"/>
      <c r="G18" s="47"/>
      <c r="H18" s="134" t="s">
        <v>19</v>
      </c>
      <c r="I18" s="135"/>
      <c r="J18" s="47"/>
      <c r="K18" s="134" t="s">
        <v>20</v>
      </c>
      <c r="L18" s="135"/>
      <c r="M18" s="48"/>
      <c r="N18" s="134" t="s">
        <v>21</v>
      </c>
      <c r="O18" s="135"/>
      <c r="P18" s="48"/>
      <c r="Q18" s="134" t="s">
        <v>22</v>
      </c>
      <c r="R18" s="135"/>
      <c r="S18" s="48"/>
      <c r="T18" s="134" t="s">
        <v>23</v>
      </c>
      <c r="U18" s="135"/>
      <c r="V18" s="48"/>
      <c r="W18" s="37" t="s">
        <v>17</v>
      </c>
    </row>
    <row r="19" spans="2:23" x14ac:dyDescent="0.25">
      <c r="B19" s="25"/>
      <c r="C19" s="16" t="s">
        <v>25</v>
      </c>
      <c r="D19" s="5"/>
      <c r="E19" s="21">
        <v>42660</v>
      </c>
      <c r="F19" s="22">
        <v>42664</v>
      </c>
      <c r="G19" s="15"/>
      <c r="H19" s="21">
        <v>42667</v>
      </c>
      <c r="I19" s="22">
        <v>42671</v>
      </c>
      <c r="J19" s="15"/>
      <c r="K19" s="21" t="s">
        <v>52</v>
      </c>
      <c r="L19" s="22" t="s">
        <v>52</v>
      </c>
      <c r="M19" s="6"/>
      <c r="N19" s="21" t="s">
        <v>52</v>
      </c>
      <c r="O19" s="22" t="s">
        <v>52</v>
      </c>
      <c r="P19" s="6"/>
      <c r="Q19" s="21" t="s">
        <v>52</v>
      </c>
      <c r="R19" s="22" t="s">
        <v>52</v>
      </c>
      <c r="S19" s="6"/>
      <c r="T19" s="21" t="s">
        <v>52</v>
      </c>
      <c r="U19" s="22" t="s">
        <v>52</v>
      </c>
      <c r="V19" s="6"/>
      <c r="W19" s="39" t="s">
        <v>53</v>
      </c>
    </row>
    <row r="20" spans="2:23" ht="15.75" thickBot="1" x14ac:dyDescent="0.3">
      <c r="B20" s="49"/>
      <c r="C20" s="50" t="s">
        <v>26</v>
      </c>
      <c r="D20" s="51"/>
      <c r="E20" s="52">
        <v>5</v>
      </c>
      <c r="F20" s="53" t="s">
        <v>33</v>
      </c>
      <c r="G20" s="54"/>
      <c r="H20" s="52">
        <v>5</v>
      </c>
      <c r="I20" s="53" t="s">
        <v>33</v>
      </c>
      <c r="J20" s="54"/>
      <c r="K20" s="52">
        <v>5</v>
      </c>
      <c r="L20" s="53" t="s">
        <v>33</v>
      </c>
      <c r="M20" s="55"/>
      <c r="N20" s="52">
        <v>0</v>
      </c>
      <c r="O20" s="53" t="s">
        <v>33</v>
      </c>
      <c r="P20" s="55"/>
      <c r="Q20" s="52">
        <v>0</v>
      </c>
      <c r="R20" s="53" t="s">
        <v>33</v>
      </c>
      <c r="S20" s="55"/>
      <c r="T20" s="52">
        <v>0</v>
      </c>
      <c r="U20" s="53" t="s">
        <v>33</v>
      </c>
      <c r="V20" s="55"/>
      <c r="W20" s="56">
        <f>SUM(E20,H20,K20,N20,Q20,T20)</f>
        <v>15</v>
      </c>
    </row>
    <row r="21" spans="2:23" ht="15.75" thickBot="1" x14ac:dyDescent="0.3">
      <c r="B21" s="57"/>
      <c r="C21" s="58"/>
      <c r="D21" s="57"/>
      <c r="E21" s="59"/>
      <c r="F21" s="60"/>
      <c r="G21" s="61"/>
      <c r="H21" s="59"/>
      <c r="I21" s="60"/>
      <c r="J21" s="61"/>
      <c r="K21" s="59"/>
      <c r="L21" s="60"/>
      <c r="M21" s="57"/>
      <c r="N21" s="59"/>
      <c r="O21" s="60"/>
      <c r="P21" s="57"/>
      <c r="Q21" s="59"/>
      <c r="R21" s="60"/>
      <c r="S21" s="57"/>
      <c r="T21" s="59"/>
      <c r="U21" s="60"/>
      <c r="V21" s="57"/>
      <c r="W21" s="62"/>
    </row>
    <row r="22" spans="2:23" x14ac:dyDescent="0.25">
      <c r="B22" s="63" t="s">
        <v>38</v>
      </c>
      <c r="C22" s="64"/>
      <c r="D22" s="48"/>
      <c r="E22" s="65"/>
      <c r="F22" s="66"/>
      <c r="G22" s="67"/>
      <c r="H22" s="65"/>
      <c r="I22" s="66"/>
      <c r="J22" s="67"/>
      <c r="K22" s="65"/>
      <c r="L22" s="66"/>
      <c r="M22" s="48"/>
      <c r="N22" s="65"/>
      <c r="O22" s="66"/>
      <c r="P22" s="48"/>
      <c r="Q22" s="65"/>
      <c r="R22" s="66"/>
      <c r="S22" s="48"/>
      <c r="T22" s="65"/>
      <c r="U22" s="66"/>
      <c r="V22" s="48"/>
      <c r="W22" s="68"/>
    </row>
    <row r="23" spans="2:23" x14ac:dyDescent="0.25">
      <c r="B23" s="69" t="s">
        <v>0</v>
      </c>
      <c r="C23" s="14" t="s">
        <v>1</v>
      </c>
      <c r="D23" s="6"/>
      <c r="E23" s="23"/>
      <c r="F23" s="24"/>
      <c r="G23" s="6"/>
      <c r="H23" s="23"/>
      <c r="I23" s="24"/>
      <c r="J23" s="6"/>
      <c r="K23" s="23"/>
      <c r="L23" s="24"/>
      <c r="M23" s="6"/>
      <c r="N23" s="23"/>
      <c r="O23" s="24"/>
      <c r="P23" s="6"/>
      <c r="Q23" s="23"/>
      <c r="R23" s="24"/>
      <c r="S23" s="6"/>
      <c r="T23" s="23"/>
      <c r="U23" s="24"/>
      <c r="V23" s="6"/>
      <c r="W23" s="38"/>
    </row>
    <row r="24" spans="2:23" x14ac:dyDescent="0.25">
      <c r="B24" s="25" t="s">
        <v>2</v>
      </c>
      <c r="C24" s="17">
        <v>25</v>
      </c>
      <c r="D24" s="5"/>
      <c r="E24" s="25">
        <v>1</v>
      </c>
      <c r="F24" s="26">
        <f>C24*E24</f>
        <v>25</v>
      </c>
      <c r="G24" s="6"/>
      <c r="H24" s="25">
        <v>0</v>
      </c>
      <c r="I24" s="26">
        <f>C24*H24</f>
        <v>0</v>
      </c>
      <c r="J24" s="6"/>
      <c r="K24" s="25">
        <v>0</v>
      </c>
      <c r="L24" s="26">
        <f>C24*K24</f>
        <v>0</v>
      </c>
      <c r="M24" s="6"/>
      <c r="N24" s="25">
        <v>0</v>
      </c>
      <c r="O24" s="26">
        <f>C24*N24</f>
        <v>0</v>
      </c>
      <c r="P24" s="6"/>
      <c r="Q24" s="25">
        <v>0</v>
      </c>
      <c r="R24" s="26">
        <f>C24*Q24</f>
        <v>0</v>
      </c>
      <c r="S24" s="6"/>
      <c r="T24" s="25">
        <v>0</v>
      </c>
      <c r="U24" s="26">
        <f>C24*T24</f>
        <v>0</v>
      </c>
      <c r="V24" s="6"/>
      <c r="W24" s="40">
        <f>SUM(F24,I24,L24,O24,R24,U24)</f>
        <v>25</v>
      </c>
    </row>
    <row r="25" spans="2:23" x14ac:dyDescent="0.25">
      <c r="B25" s="25" t="s">
        <v>3</v>
      </c>
      <c r="C25" s="17">
        <v>18</v>
      </c>
      <c r="D25" s="5"/>
      <c r="E25" s="25">
        <v>1</v>
      </c>
      <c r="F25" s="26">
        <f t="shared" ref="F25:F28" si="0">C25*E25</f>
        <v>18</v>
      </c>
      <c r="G25" s="6"/>
      <c r="H25" s="25">
        <v>0</v>
      </c>
      <c r="I25" s="26">
        <f t="shared" ref="I25:I28" si="1">C25*H25</f>
        <v>0</v>
      </c>
      <c r="J25" s="6"/>
      <c r="K25" s="25">
        <v>0</v>
      </c>
      <c r="L25" s="26">
        <f t="shared" ref="L25:L28" si="2">C25*K25</f>
        <v>0</v>
      </c>
      <c r="M25" s="6"/>
      <c r="N25" s="25">
        <v>0</v>
      </c>
      <c r="O25" s="26">
        <f t="shared" ref="O25:O28" si="3">C25*N25</f>
        <v>0</v>
      </c>
      <c r="P25" s="6"/>
      <c r="Q25" s="25">
        <v>0</v>
      </c>
      <c r="R25" s="26">
        <f t="shared" ref="R25:R28" si="4">C25*Q25</f>
        <v>0</v>
      </c>
      <c r="S25" s="6"/>
      <c r="T25" s="25">
        <v>0</v>
      </c>
      <c r="U25" s="26">
        <f t="shared" ref="U25:U28" si="5">C25*T25</f>
        <v>0</v>
      </c>
      <c r="V25" s="6"/>
      <c r="W25" s="40">
        <f t="shared" ref="W25:W28" si="6">SUM(F25,I25,L25,O25,R25,U25)</f>
        <v>18</v>
      </c>
    </row>
    <row r="26" spans="2:23" x14ac:dyDescent="0.25">
      <c r="B26" s="25" t="s">
        <v>4</v>
      </c>
      <c r="C26" s="17">
        <v>14</v>
      </c>
      <c r="D26" s="5"/>
      <c r="E26" s="25">
        <v>0</v>
      </c>
      <c r="F26" s="26">
        <f t="shared" si="0"/>
        <v>0</v>
      </c>
      <c r="G26" s="6"/>
      <c r="H26" s="25">
        <v>1</v>
      </c>
      <c r="I26" s="26">
        <f t="shared" si="1"/>
        <v>14</v>
      </c>
      <c r="J26" s="6"/>
      <c r="K26" s="25">
        <v>0</v>
      </c>
      <c r="L26" s="26">
        <f t="shared" si="2"/>
        <v>0</v>
      </c>
      <c r="M26" s="6"/>
      <c r="N26" s="25">
        <v>0</v>
      </c>
      <c r="O26" s="26">
        <f t="shared" si="3"/>
        <v>0</v>
      </c>
      <c r="P26" s="6"/>
      <c r="Q26" s="25">
        <v>0</v>
      </c>
      <c r="R26" s="26">
        <f t="shared" si="4"/>
        <v>0</v>
      </c>
      <c r="S26" s="6"/>
      <c r="T26" s="25">
        <v>0</v>
      </c>
      <c r="U26" s="26">
        <f t="shared" si="5"/>
        <v>0</v>
      </c>
      <c r="V26" s="6"/>
      <c r="W26" s="40">
        <f t="shared" si="6"/>
        <v>14</v>
      </c>
    </row>
    <row r="27" spans="2:23" x14ac:dyDescent="0.25">
      <c r="B27" s="25" t="s">
        <v>5</v>
      </c>
      <c r="C27" s="17">
        <v>31</v>
      </c>
      <c r="D27" s="5"/>
      <c r="E27" s="25">
        <v>0</v>
      </c>
      <c r="F27" s="26">
        <f t="shared" si="0"/>
        <v>0</v>
      </c>
      <c r="G27" s="6"/>
      <c r="H27" s="25">
        <v>0</v>
      </c>
      <c r="I27" s="26">
        <f t="shared" si="1"/>
        <v>0</v>
      </c>
      <c r="J27" s="6"/>
      <c r="K27" s="25">
        <v>0</v>
      </c>
      <c r="L27" s="26">
        <f t="shared" si="2"/>
        <v>0</v>
      </c>
      <c r="M27" s="6"/>
      <c r="N27" s="25">
        <v>0</v>
      </c>
      <c r="O27" s="26">
        <f t="shared" si="3"/>
        <v>0</v>
      </c>
      <c r="P27" s="6"/>
      <c r="Q27" s="25">
        <v>0</v>
      </c>
      <c r="R27" s="26">
        <f t="shared" si="4"/>
        <v>0</v>
      </c>
      <c r="S27" s="6"/>
      <c r="T27" s="25">
        <v>0</v>
      </c>
      <c r="U27" s="26">
        <f t="shared" si="5"/>
        <v>0</v>
      </c>
      <c r="V27" s="6"/>
      <c r="W27" s="40">
        <f t="shared" si="6"/>
        <v>0</v>
      </c>
    </row>
    <row r="28" spans="2:23" x14ac:dyDescent="0.25">
      <c r="B28" s="25" t="s">
        <v>6</v>
      </c>
      <c r="C28" s="17">
        <v>22</v>
      </c>
      <c r="D28" s="5"/>
      <c r="E28" s="25">
        <v>0</v>
      </c>
      <c r="F28" s="26">
        <f t="shared" si="0"/>
        <v>0</v>
      </c>
      <c r="G28" s="6"/>
      <c r="H28" s="25">
        <v>0</v>
      </c>
      <c r="I28" s="26">
        <f t="shared" si="1"/>
        <v>0</v>
      </c>
      <c r="J28" s="6"/>
      <c r="K28" s="25">
        <v>0</v>
      </c>
      <c r="L28" s="26">
        <f t="shared" si="2"/>
        <v>0</v>
      </c>
      <c r="M28" s="6"/>
      <c r="N28" s="25">
        <v>0</v>
      </c>
      <c r="O28" s="26">
        <f t="shared" si="3"/>
        <v>0</v>
      </c>
      <c r="P28" s="6"/>
      <c r="Q28" s="25">
        <v>0</v>
      </c>
      <c r="R28" s="26">
        <f t="shared" si="4"/>
        <v>0</v>
      </c>
      <c r="S28" s="6"/>
      <c r="T28" s="25">
        <v>0</v>
      </c>
      <c r="U28" s="26">
        <f t="shared" si="5"/>
        <v>0</v>
      </c>
      <c r="V28" s="6"/>
      <c r="W28" s="40">
        <f t="shared" si="6"/>
        <v>0</v>
      </c>
    </row>
    <row r="29" spans="2:23" x14ac:dyDescent="0.25">
      <c r="B29" s="27"/>
      <c r="C29" s="81"/>
      <c r="D29" s="57"/>
      <c r="E29" s="27"/>
      <c r="F29" s="28"/>
      <c r="G29" s="57"/>
      <c r="H29" s="27"/>
      <c r="I29" s="28"/>
      <c r="J29" s="57"/>
      <c r="K29" s="27"/>
      <c r="L29" s="28"/>
      <c r="M29" s="57"/>
      <c r="N29" s="27"/>
      <c r="O29" s="28"/>
      <c r="P29" s="57"/>
      <c r="Q29" s="27"/>
      <c r="R29" s="28"/>
      <c r="S29" s="57"/>
      <c r="T29" s="27"/>
      <c r="U29" s="28"/>
      <c r="V29" s="57"/>
      <c r="W29" s="41"/>
    </row>
    <row r="30" spans="2:23" x14ac:dyDescent="0.25">
      <c r="B30" s="23" t="s">
        <v>37</v>
      </c>
      <c r="C30" s="7">
        <f>SUM(C24:C29)</f>
        <v>110</v>
      </c>
      <c r="D30" s="6"/>
      <c r="E30" s="23"/>
      <c r="F30" s="29">
        <f>SUM(F24:F28)</f>
        <v>43</v>
      </c>
      <c r="G30" s="6"/>
      <c r="H30" s="23"/>
      <c r="I30" s="29">
        <f>SUM(I24:I28)</f>
        <v>14</v>
      </c>
      <c r="J30" s="6"/>
      <c r="K30" s="23"/>
      <c r="L30" s="29">
        <f>SUM(L24:L28)</f>
        <v>0</v>
      </c>
      <c r="M30" s="6"/>
      <c r="N30" s="23"/>
      <c r="O30" s="29">
        <f>SUM(O24:O28)</f>
        <v>0</v>
      </c>
      <c r="P30" s="6"/>
      <c r="Q30" s="23"/>
      <c r="R30" s="29">
        <f>SUM(R24:R28)</f>
        <v>0</v>
      </c>
      <c r="S30" s="6"/>
      <c r="T30" s="23"/>
      <c r="U30" s="29">
        <f>SUM(U24:U28)</f>
        <v>0</v>
      </c>
      <c r="V30" s="6"/>
      <c r="W30" s="40">
        <f>SUM(W24:W28)</f>
        <v>57</v>
      </c>
    </row>
    <row r="31" spans="2:23" ht="15.75" thickBot="1" x14ac:dyDescent="0.3">
      <c r="B31" s="34"/>
      <c r="C31" s="55"/>
      <c r="D31" s="55"/>
      <c r="E31" s="34"/>
      <c r="F31" s="70">
        <f>F30/$C$30</f>
        <v>0.39090909090909093</v>
      </c>
      <c r="G31" s="55"/>
      <c r="H31" s="34"/>
      <c r="I31" s="70">
        <f>I30/$C$30</f>
        <v>0.12727272727272726</v>
      </c>
      <c r="J31" s="55"/>
      <c r="K31" s="34"/>
      <c r="L31" s="70">
        <f>L30/$C$30</f>
        <v>0</v>
      </c>
      <c r="M31" s="55"/>
      <c r="N31" s="34"/>
      <c r="O31" s="70">
        <f>O30/$C$30</f>
        <v>0</v>
      </c>
      <c r="P31" s="55"/>
      <c r="Q31" s="34"/>
      <c r="R31" s="70">
        <f>R30/$C$30</f>
        <v>0</v>
      </c>
      <c r="S31" s="55"/>
      <c r="T31" s="34"/>
      <c r="U31" s="70">
        <f>U30/$C$30</f>
        <v>0</v>
      </c>
      <c r="V31" s="55"/>
      <c r="W31" s="75">
        <f>W30/$C$30</f>
        <v>0.51818181818181819</v>
      </c>
    </row>
    <row r="32" spans="2:23" ht="15.75" thickBot="1" x14ac:dyDescent="0.3">
      <c r="E32" s="27"/>
      <c r="F32" s="31"/>
      <c r="H32" s="27"/>
      <c r="I32" s="31"/>
      <c r="K32" s="27"/>
      <c r="L32" s="31"/>
      <c r="N32" s="27"/>
      <c r="O32" s="31"/>
      <c r="Q32" s="27"/>
      <c r="R32" s="31"/>
      <c r="T32" s="27"/>
      <c r="U32" s="31"/>
      <c r="W32" s="41"/>
    </row>
    <row r="33" spans="2:23" x14ac:dyDescent="0.25">
      <c r="B33" s="63" t="s">
        <v>39</v>
      </c>
      <c r="C33" s="48"/>
      <c r="D33" s="48"/>
      <c r="E33" s="63"/>
      <c r="F33" s="71"/>
      <c r="G33" s="48"/>
      <c r="H33" s="63"/>
      <c r="I33" s="71"/>
      <c r="J33" s="48"/>
      <c r="K33" s="63"/>
      <c r="L33" s="71"/>
      <c r="M33" s="48"/>
      <c r="N33" s="63"/>
      <c r="O33" s="71"/>
      <c r="P33" s="48"/>
      <c r="Q33" s="63"/>
      <c r="R33" s="71"/>
      <c r="S33" s="48"/>
      <c r="T33" s="63"/>
      <c r="U33" s="71"/>
      <c r="V33" s="48"/>
      <c r="W33" s="68"/>
    </row>
    <row r="34" spans="2:23" x14ac:dyDescent="0.25">
      <c r="B34" s="23" t="s">
        <v>0</v>
      </c>
      <c r="C34" s="6" t="s">
        <v>1</v>
      </c>
      <c r="D34" s="6"/>
      <c r="E34" s="23"/>
      <c r="F34" s="24"/>
      <c r="G34" s="6"/>
      <c r="H34" s="23"/>
      <c r="I34" s="24"/>
      <c r="J34" s="6"/>
      <c r="K34" s="23"/>
      <c r="L34" s="24"/>
      <c r="M34" s="6"/>
      <c r="N34" s="23"/>
      <c r="O34" s="24"/>
      <c r="P34" s="6"/>
      <c r="Q34" s="23"/>
      <c r="R34" s="24"/>
      <c r="S34" s="6"/>
      <c r="T34" s="23"/>
      <c r="U34" s="24"/>
      <c r="V34" s="6"/>
      <c r="W34" s="38"/>
    </row>
    <row r="35" spans="2:23" x14ac:dyDescent="0.25">
      <c r="B35" s="32" t="s">
        <v>7</v>
      </c>
      <c r="C35" s="18">
        <v>54</v>
      </c>
      <c r="D35" s="20"/>
      <c r="E35" s="32">
        <v>1</v>
      </c>
      <c r="F35" s="33">
        <f t="shared" ref="F35:F39" si="7">C35*E35</f>
        <v>54</v>
      </c>
      <c r="G35" s="36"/>
      <c r="H35" s="32">
        <v>0</v>
      </c>
      <c r="I35" s="33">
        <f>C35*H35</f>
        <v>0</v>
      </c>
      <c r="J35" s="36"/>
      <c r="K35" s="32">
        <v>0</v>
      </c>
      <c r="L35" s="33">
        <f>C35*K35</f>
        <v>0</v>
      </c>
      <c r="M35" s="36"/>
      <c r="N35" s="32">
        <v>0</v>
      </c>
      <c r="O35" s="33">
        <f t="shared" ref="O35:O39" si="8">C35*N35</f>
        <v>0</v>
      </c>
      <c r="P35" s="36"/>
      <c r="Q35" s="32">
        <v>0</v>
      </c>
      <c r="R35" s="33">
        <f>C35*Q35</f>
        <v>0</v>
      </c>
      <c r="S35" s="36"/>
      <c r="T35" s="32">
        <v>0</v>
      </c>
      <c r="U35" s="33">
        <f>C35*T35</f>
        <v>0</v>
      </c>
      <c r="V35" s="36"/>
      <c r="W35" s="42">
        <f>SUM(F35,I35,L35,O35,R35,U35)</f>
        <v>54</v>
      </c>
    </row>
    <row r="36" spans="2:23" x14ac:dyDescent="0.25">
      <c r="B36" s="25" t="s">
        <v>8</v>
      </c>
      <c r="C36" s="17">
        <v>63</v>
      </c>
      <c r="D36" s="5"/>
      <c r="E36" s="25">
        <v>0</v>
      </c>
      <c r="F36" s="26">
        <f t="shared" si="7"/>
        <v>0</v>
      </c>
      <c r="G36" s="6"/>
      <c r="H36" s="25">
        <v>1</v>
      </c>
      <c r="I36" s="26">
        <f t="shared" ref="I36:I39" si="9">C36*H36</f>
        <v>63</v>
      </c>
      <c r="J36" s="6"/>
      <c r="K36" s="25">
        <v>0</v>
      </c>
      <c r="L36" s="26">
        <f t="shared" ref="L36:L39" si="10">C36*K36</f>
        <v>0</v>
      </c>
      <c r="M36" s="6"/>
      <c r="N36" s="25">
        <v>0</v>
      </c>
      <c r="O36" s="26">
        <f t="shared" si="8"/>
        <v>0</v>
      </c>
      <c r="P36" s="6"/>
      <c r="Q36" s="25">
        <v>0</v>
      </c>
      <c r="R36" s="26">
        <f t="shared" ref="R36:R39" si="11">C36*Q36</f>
        <v>0</v>
      </c>
      <c r="S36" s="6"/>
      <c r="T36" s="25">
        <v>0</v>
      </c>
      <c r="U36" s="26">
        <f t="shared" ref="U36:U39" si="12">C36*T36</f>
        <v>0</v>
      </c>
      <c r="V36" s="6"/>
      <c r="W36" s="40">
        <f t="shared" ref="W36:W39" si="13">SUM(F36,I36,L36,O36,R36,U36)</f>
        <v>63</v>
      </c>
    </row>
    <row r="37" spans="2:23" x14ac:dyDescent="0.25">
      <c r="B37" s="25" t="s">
        <v>9</v>
      </c>
      <c r="C37" s="17">
        <v>18</v>
      </c>
      <c r="D37" s="5"/>
      <c r="E37" s="25">
        <v>0</v>
      </c>
      <c r="F37" s="26">
        <f t="shared" si="7"/>
        <v>0</v>
      </c>
      <c r="G37" s="6"/>
      <c r="H37" s="25">
        <v>1</v>
      </c>
      <c r="I37" s="26">
        <f t="shared" si="9"/>
        <v>18</v>
      </c>
      <c r="J37" s="6"/>
      <c r="K37" s="25">
        <v>0</v>
      </c>
      <c r="L37" s="26">
        <f t="shared" si="10"/>
        <v>0</v>
      </c>
      <c r="M37" s="6"/>
      <c r="N37" s="25">
        <v>0</v>
      </c>
      <c r="O37" s="26">
        <f t="shared" si="8"/>
        <v>0</v>
      </c>
      <c r="P37" s="6"/>
      <c r="Q37" s="25">
        <v>0</v>
      </c>
      <c r="R37" s="26">
        <f t="shared" si="11"/>
        <v>0</v>
      </c>
      <c r="S37" s="6"/>
      <c r="T37" s="25">
        <v>0</v>
      </c>
      <c r="U37" s="26">
        <f t="shared" si="12"/>
        <v>0</v>
      </c>
      <c r="V37" s="6"/>
      <c r="W37" s="40">
        <f t="shared" si="13"/>
        <v>18</v>
      </c>
    </row>
    <row r="38" spans="2:23" x14ac:dyDescent="0.25">
      <c r="B38" s="25" t="s">
        <v>10</v>
      </c>
      <c r="C38" s="17">
        <v>20</v>
      </c>
      <c r="D38" s="5"/>
      <c r="E38" s="25">
        <v>0</v>
      </c>
      <c r="F38" s="26">
        <f t="shared" si="7"/>
        <v>0</v>
      </c>
      <c r="G38" s="6"/>
      <c r="H38" s="25">
        <v>0</v>
      </c>
      <c r="I38" s="26">
        <f t="shared" si="9"/>
        <v>0</v>
      </c>
      <c r="J38" s="6"/>
      <c r="K38" s="25">
        <v>1</v>
      </c>
      <c r="L38" s="26">
        <f t="shared" si="10"/>
        <v>20</v>
      </c>
      <c r="M38" s="6"/>
      <c r="N38" s="25">
        <v>0</v>
      </c>
      <c r="O38" s="26">
        <f t="shared" si="8"/>
        <v>0</v>
      </c>
      <c r="P38" s="6"/>
      <c r="Q38" s="25">
        <v>0</v>
      </c>
      <c r="R38" s="26">
        <f t="shared" si="11"/>
        <v>0</v>
      </c>
      <c r="S38" s="6"/>
      <c r="T38" s="25">
        <v>0</v>
      </c>
      <c r="U38" s="26">
        <f t="shared" si="12"/>
        <v>0</v>
      </c>
      <c r="V38" s="6"/>
      <c r="W38" s="40">
        <f t="shared" si="13"/>
        <v>20</v>
      </c>
    </row>
    <row r="39" spans="2:23" x14ac:dyDescent="0.25">
      <c r="B39" s="25" t="s">
        <v>11</v>
      </c>
      <c r="C39" s="17">
        <v>17</v>
      </c>
      <c r="D39" s="5"/>
      <c r="E39" s="25">
        <v>0</v>
      </c>
      <c r="F39" s="26">
        <f t="shared" si="7"/>
        <v>0</v>
      </c>
      <c r="G39" s="6"/>
      <c r="H39" s="25">
        <v>0</v>
      </c>
      <c r="I39" s="26">
        <f t="shared" si="9"/>
        <v>0</v>
      </c>
      <c r="J39" s="6"/>
      <c r="K39" s="25">
        <v>1</v>
      </c>
      <c r="L39" s="26">
        <f t="shared" si="10"/>
        <v>17</v>
      </c>
      <c r="M39" s="6"/>
      <c r="N39" s="25">
        <v>0</v>
      </c>
      <c r="O39" s="26">
        <f t="shared" si="8"/>
        <v>0</v>
      </c>
      <c r="P39" s="6"/>
      <c r="Q39" s="25">
        <v>0</v>
      </c>
      <c r="R39" s="26">
        <f t="shared" si="11"/>
        <v>0</v>
      </c>
      <c r="S39" s="6"/>
      <c r="T39" s="25">
        <v>0</v>
      </c>
      <c r="U39" s="26">
        <f t="shared" si="12"/>
        <v>0</v>
      </c>
      <c r="V39" s="6"/>
      <c r="W39" s="40">
        <f t="shared" si="13"/>
        <v>17</v>
      </c>
    </row>
    <row r="40" spans="2:23" x14ac:dyDescent="0.25">
      <c r="B40" s="27"/>
      <c r="C40" s="57"/>
      <c r="D40" s="57"/>
      <c r="E40" s="27"/>
      <c r="F40" s="28"/>
      <c r="G40" s="57"/>
      <c r="H40" s="27"/>
      <c r="I40" s="28"/>
      <c r="J40" s="57"/>
      <c r="K40" s="27"/>
      <c r="L40" s="28"/>
      <c r="M40" s="57"/>
      <c r="N40" s="27"/>
      <c r="O40" s="28"/>
      <c r="P40" s="57"/>
      <c r="Q40" s="27"/>
      <c r="R40" s="28"/>
      <c r="S40" s="57"/>
      <c r="T40" s="27"/>
      <c r="U40" s="28"/>
      <c r="V40" s="57"/>
      <c r="W40" s="41"/>
    </row>
    <row r="41" spans="2:23" x14ac:dyDescent="0.25">
      <c r="B41" s="23" t="s">
        <v>37</v>
      </c>
      <c r="C41" s="7">
        <f>SUM(C35:C39)</f>
        <v>172</v>
      </c>
      <c r="D41" s="6"/>
      <c r="E41" s="23"/>
      <c r="F41" s="29">
        <f>SUM(F35:F39)</f>
        <v>54</v>
      </c>
      <c r="G41" s="6"/>
      <c r="H41" s="23"/>
      <c r="I41" s="29">
        <f>SUM(I35:I39)</f>
        <v>81</v>
      </c>
      <c r="J41" s="6"/>
      <c r="K41" s="23"/>
      <c r="L41" s="29">
        <f>SUM(L35:L39)</f>
        <v>37</v>
      </c>
      <c r="M41" s="6"/>
      <c r="N41" s="23"/>
      <c r="O41" s="29">
        <f>SUM(O35:O39)</f>
        <v>0</v>
      </c>
      <c r="P41" s="6"/>
      <c r="Q41" s="23"/>
      <c r="R41" s="29">
        <f>SUM(R35:R39)</f>
        <v>0</v>
      </c>
      <c r="S41" s="6"/>
      <c r="T41" s="23"/>
      <c r="U41" s="29">
        <f>SUM(U35:U39)</f>
        <v>0</v>
      </c>
      <c r="V41" s="6"/>
      <c r="W41" s="40">
        <f>SUM(W35:W39)</f>
        <v>172</v>
      </c>
    </row>
    <row r="42" spans="2:23" ht="15.75" thickBot="1" x14ac:dyDescent="0.3">
      <c r="B42" s="34"/>
      <c r="C42" s="55"/>
      <c r="D42" s="55"/>
      <c r="E42" s="34"/>
      <c r="F42" s="70">
        <f>F41/$C$41</f>
        <v>0.31395348837209303</v>
      </c>
      <c r="G42" s="55"/>
      <c r="H42" s="34"/>
      <c r="I42" s="70">
        <f>I41/$C$41</f>
        <v>0.47093023255813954</v>
      </c>
      <c r="J42" s="55"/>
      <c r="K42" s="34"/>
      <c r="L42" s="70">
        <f>L41/$C$41</f>
        <v>0.21511627906976744</v>
      </c>
      <c r="M42" s="55"/>
      <c r="N42" s="34"/>
      <c r="O42" s="70">
        <f>O41/$C$41</f>
        <v>0</v>
      </c>
      <c r="P42" s="55"/>
      <c r="Q42" s="34"/>
      <c r="R42" s="70">
        <f>R41/$C$41</f>
        <v>0</v>
      </c>
      <c r="S42" s="55"/>
      <c r="T42" s="34"/>
      <c r="U42" s="70">
        <f>U41/$C$41</f>
        <v>0</v>
      </c>
      <c r="V42" s="55"/>
      <c r="W42" s="75">
        <f>W41/$C$41</f>
        <v>1</v>
      </c>
    </row>
    <row r="43" spans="2:23" ht="15.75" thickBot="1" x14ac:dyDescent="0.3">
      <c r="E43" s="27"/>
      <c r="F43" s="31"/>
      <c r="H43" s="27"/>
      <c r="I43" s="31"/>
      <c r="K43" s="27"/>
      <c r="L43" s="31"/>
      <c r="N43" s="27"/>
      <c r="O43" s="31"/>
      <c r="Q43" s="27"/>
      <c r="R43" s="31"/>
      <c r="T43" s="27"/>
      <c r="U43" s="31"/>
      <c r="W43" s="41"/>
    </row>
    <row r="44" spans="2:23" x14ac:dyDescent="0.25">
      <c r="B44" s="63" t="s">
        <v>40</v>
      </c>
      <c r="C44" s="48"/>
      <c r="D44" s="48"/>
      <c r="E44" s="63"/>
      <c r="F44" s="71"/>
      <c r="G44" s="48"/>
      <c r="H44" s="63"/>
      <c r="I44" s="71"/>
      <c r="J44" s="48"/>
      <c r="K44" s="63"/>
      <c r="L44" s="71"/>
      <c r="M44" s="48"/>
      <c r="N44" s="63"/>
      <c r="O44" s="71"/>
      <c r="P44" s="48"/>
      <c r="Q44" s="63"/>
      <c r="R44" s="71"/>
      <c r="S44" s="48"/>
      <c r="T44" s="63"/>
      <c r="U44" s="71"/>
      <c r="V44" s="48"/>
      <c r="W44" s="68"/>
    </row>
    <row r="45" spans="2:23" x14ac:dyDescent="0.25">
      <c r="B45" s="23" t="s">
        <v>0</v>
      </c>
      <c r="C45" s="6" t="s">
        <v>1</v>
      </c>
      <c r="D45" s="6"/>
      <c r="E45" s="23"/>
      <c r="F45" s="24"/>
      <c r="G45" s="6"/>
      <c r="H45" s="23"/>
      <c r="I45" s="24"/>
      <c r="J45" s="6"/>
      <c r="K45" s="23"/>
      <c r="L45" s="24"/>
      <c r="M45" s="6"/>
      <c r="N45" s="23"/>
      <c r="O45" s="24"/>
      <c r="P45" s="6"/>
      <c r="Q45" s="23"/>
      <c r="R45" s="24"/>
      <c r="S45" s="6"/>
      <c r="T45" s="23"/>
      <c r="U45" s="24"/>
      <c r="V45" s="6"/>
      <c r="W45" s="38"/>
    </row>
    <row r="46" spans="2:23" x14ac:dyDescent="0.25">
      <c r="B46" s="32" t="s">
        <v>12</v>
      </c>
      <c r="C46" s="18">
        <v>6</v>
      </c>
      <c r="D46" s="20"/>
      <c r="E46" s="32">
        <v>0</v>
      </c>
      <c r="F46" s="33">
        <f t="shared" ref="F46:F50" si="14">C46*E46</f>
        <v>0</v>
      </c>
      <c r="G46" s="36"/>
      <c r="H46" s="32">
        <v>1</v>
      </c>
      <c r="I46" s="33">
        <f>C46*H46</f>
        <v>6</v>
      </c>
      <c r="J46" s="36"/>
      <c r="K46" s="32">
        <v>0</v>
      </c>
      <c r="L46" s="33">
        <f>C46*K46</f>
        <v>0</v>
      </c>
      <c r="M46" s="36"/>
      <c r="N46" s="32">
        <v>0</v>
      </c>
      <c r="O46" s="33">
        <f t="shared" ref="O46:O50" si="15">C46*N46</f>
        <v>0</v>
      </c>
      <c r="P46" s="36"/>
      <c r="Q46" s="32">
        <v>0</v>
      </c>
      <c r="R46" s="33">
        <f>C46*Q46</f>
        <v>0</v>
      </c>
      <c r="S46" s="36"/>
      <c r="T46" s="32">
        <v>0</v>
      </c>
      <c r="U46" s="33">
        <f>C46*T46</f>
        <v>0</v>
      </c>
      <c r="V46" s="36"/>
      <c r="W46" s="42">
        <f t="shared" ref="W46:W50" si="16">SUM(F46,I46,L46,O46,R46,U46)</f>
        <v>6</v>
      </c>
    </row>
    <row r="47" spans="2:23" x14ac:dyDescent="0.25">
      <c r="B47" s="25" t="s">
        <v>13</v>
      </c>
      <c r="C47" s="17">
        <v>52</v>
      </c>
      <c r="D47" s="5"/>
      <c r="E47" s="25">
        <v>0</v>
      </c>
      <c r="F47" s="26">
        <f t="shared" si="14"/>
        <v>0</v>
      </c>
      <c r="G47" s="6"/>
      <c r="H47" s="25">
        <v>1</v>
      </c>
      <c r="I47" s="26">
        <f t="shared" ref="I47:I50" si="17">C47*H47</f>
        <v>52</v>
      </c>
      <c r="J47" s="6"/>
      <c r="K47" s="25">
        <v>0</v>
      </c>
      <c r="L47" s="26">
        <f t="shared" ref="L47:L50" si="18">C47*K47</f>
        <v>0</v>
      </c>
      <c r="M47" s="6"/>
      <c r="N47" s="25">
        <v>0</v>
      </c>
      <c r="O47" s="26">
        <f t="shared" si="15"/>
        <v>0</v>
      </c>
      <c r="P47" s="6"/>
      <c r="Q47" s="25">
        <v>0</v>
      </c>
      <c r="R47" s="26">
        <f t="shared" ref="R47:R50" si="19">C47*Q47</f>
        <v>0</v>
      </c>
      <c r="S47" s="6"/>
      <c r="T47" s="25">
        <v>0</v>
      </c>
      <c r="U47" s="26">
        <f t="shared" ref="U47:U50" si="20">C47*T47</f>
        <v>0</v>
      </c>
      <c r="V47" s="6"/>
      <c r="W47" s="40">
        <f t="shared" si="16"/>
        <v>52</v>
      </c>
    </row>
    <row r="48" spans="2:23" x14ac:dyDescent="0.25">
      <c r="B48" s="25" t="s">
        <v>14</v>
      </c>
      <c r="C48" s="17">
        <v>33</v>
      </c>
      <c r="D48" s="5"/>
      <c r="E48" s="25">
        <v>0</v>
      </c>
      <c r="F48" s="26">
        <f t="shared" si="14"/>
        <v>0</v>
      </c>
      <c r="G48" s="6"/>
      <c r="H48" s="25">
        <v>0</v>
      </c>
      <c r="I48" s="26">
        <f t="shared" si="17"/>
        <v>0</v>
      </c>
      <c r="J48" s="6"/>
      <c r="K48" s="25">
        <v>1</v>
      </c>
      <c r="L48" s="26">
        <f t="shared" si="18"/>
        <v>33</v>
      </c>
      <c r="M48" s="6"/>
      <c r="N48" s="25">
        <v>0</v>
      </c>
      <c r="O48" s="26">
        <f t="shared" si="15"/>
        <v>0</v>
      </c>
      <c r="P48" s="6"/>
      <c r="Q48" s="25">
        <v>0</v>
      </c>
      <c r="R48" s="26">
        <f t="shared" si="19"/>
        <v>0</v>
      </c>
      <c r="S48" s="6"/>
      <c r="T48" s="25">
        <v>0</v>
      </c>
      <c r="U48" s="26">
        <f t="shared" si="20"/>
        <v>0</v>
      </c>
      <c r="V48" s="6"/>
      <c r="W48" s="40">
        <f t="shared" si="16"/>
        <v>33</v>
      </c>
    </row>
    <row r="49" spans="2:23" x14ac:dyDescent="0.25">
      <c r="B49" s="25" t="s">
        <v>15</v>
      </c>
      <c r="C49" s="17">
        <v>44</v>
      </c>
      <c r="D49" s="5"/>
      <c r="E49" s="25">
        <v>0</v>
      </c>
      <c r="F49" s="26">
        <f t="shared" si="14"/>
        <v>0</v>
      </c>
      <c r="G49" s="6"/>
      <c r="H49" s="25">
        <v>0</v>
      </c>
      <c r="I49" s="26">
        <f t="shared" si="17"/>
        <v>0</v>
      </c>
      <c r="J49" s="6"/>
      <c r="K49" s="25">
        <v>0</v>
      </c>
      <c r="L49" s="26">
        <f t="shared" si="18"/>
        <v>0</v>
      </c>
      <c r="M49" s="6"/>
      <c r="N49" s="25">
        <v>0</v>
      </c>
      <c r="O49" s="26">
        <f t="shared" si="15"/>
        <v>0</v>
      </c>
      <c r="P49" s="6"/>
      <c r="Q49" s="25">
        <v>0</v>
      </c>
      <c r="R49" s="26">
        <f t="shared" si="19"/>
        <v>0</v>
      </c>
      <c r="S49" s="6"/>
      <c r="T49" s="25">
        <v>0</v>
      </c>
      <c r="U49" s="26">
        <f t="shared" si="20"/>
        <v>0</v>
      </c>
      <c r="V49" s="6"/>
      <c r="W49" s="40">
        <f t="shared" si="16"/>
        <v>0</v>
      </c>
    </row>
    <row r="50" spans="2:23" x14ac:dyDescent="0.25">
      <c r="B50" s="25" t="s">
        <v>16</v>
      </c>
      <c r="C50" s="17">
        <v>71</v>
      </c>
      <c r="D50" s="5"/>
      <c r="E50" s="25">
        <v>0</v>
      </c>
      <c r="F50" s="26">
        <f t="shared" si="14"/>
        <v>0</v>
      </c>
      <c r="G50" s="6"/>
      <c r="H50" s="25">
        <v>0</v>
      </c>
      <c r="I50" s="26">
        <f t="shared" si="17"/>
        <v>0</v>
      </c>
      <c r="J50" s="6"/>
      <c r="K50" s="25">
        <v>0</v>
      </c>
      <c r="L50" s="26">
        <f t="shared" si="18"/>
        <v>0</v>
      </c>
      <c r="M50" s="6"/>
      <c r="N50" s="25">
        <v>0</v>
      </c>
      <c r="O50" s="26">
        <f t="shared" si="15"/>
        <v>0</v>
      </c>
      <c r="P50" s="6"/>
      <c r="Q50" s="25">
        <v>0</v>
      </c>
      <c r="R50" s="26">
        <f t="shared" si="19"/>
        <v>0</v>
      </c>
      <c r="S50" s="6"/>
      <c r="T50" s="25">
        <v>0</v>
      </c>
      <c r="U50" s="26">
        <f t="shared" si="20"/>
        <v>0</v>
      </c>
      <c r="V50" s="6"/>
      <c r="W50" s="40">
        <f t="shared" si="16"/>
        <v>0</v>
      </c>
    </row>
    <row r="51" spans="2:23" x14ac:dyDescent="0.25">
      <c r="B51" s="27"/>
      <c r="C51" s="57"/>
      <c r="D51" s="57"/>
      <c r="E51" s="27"/>
      <c r="F51" s="28"/>
      <c r="G51" s="57"/>
      <c r="H51" s="27"/>
      <c r="I51" s="28"/>
      <c r="J51" s="57"/>
      <c r="K51" s="27"/>
      <c r="L51" s="28"/>
      <c r="M51" s="57"/>
      <c r="N51" s="27"/>
      <c r="O51" s="28"/>
      <c r="P51" s="57"/>
      <c r="Q51" s="27"/>
      <c r="R51" s="28"/>
      <c r="S51" s="57"/>
      <c r="T51" s="27"/>
      <c r="U51" s="28"/>
      <c r="V51" s="57"/>
      <c r="W51" s="41"/>
    </row>
    <row r="52" spans="2:23" x14ac:dyDescent="0.25">
      <c r="B52" s="23" t="s">
        <v>37</v>
      </c>
      <c r="C52" s="7">
        <f>SUM(C46:C50)</f>
        <v>206</v>
      </c>
      <c r="D52" s="6"/>
      <c r="E52" s="23"/>
      <c r="F52" s="24">
        <f>SUM(F46:F50)</f>
        <v>0</v>
      </c>
      <c r="G52" s="6"/>
      <c r="H52" s="23"/>
      <c r="I52" s="29">
        <f>SUM(I46:I50)</f>
        <v>58</v>
      </c>
      <c r="J52" s="6"/>
      <c r="K52" s="23"/>
      <c r="L52" s="29">
        <f>SUM(L46:L50)</f>
        <v>33</v>
      </c>
      <c r="M52" s="6"/>
      <c r="N52" s="23"/>
      <c r="O52" s="29">
        <f>SUM(O46:O50)</f>
        <v>0</v>
      </c>
      <c r="P52" s="6"/>
      <c r="Q52" s="23"/>
      <c r="R52" s="29">
        <f>SUM(R46:R50)</f>
        <v>0</v>
      </c>
      <c r="S52" s="6"/>
      <c r="T52" s="23"/>
      <c r="U52" s="29">
        <f>SUM(U46:U50)</f>
        <v>0</v>
      </c>
      <c r="V52" s="6"/>
      <c r="W52" s="40">
        <f>SUM(W46:W50)</f>
        <v>91</v>
      </c>
    </row>
    <row r="53" spans="2:23" ht="15.75" thickBot="1" x14ac:dyDescent="0.3">
      <c r="B53" s="34"/>
      <c r="C53" s="55"/>
      <c r="D53" s="55"/>
      <c r="E53" s="34"/>
      <c r="F53" s="70">
        <f>F52/$C$52</f>
        <v>0</v>
      </c>
      <c r="G53" s="55"/>
      <c r="H53" s="34"/>
      <c r="I53" s="70">
        <f>I52/$C$52</f>
        <v>0.28155339805825241</v>
      </c>
      <c r="J53" s="55"/>
      <c r="K53" s="34"/>
      <c r="L53" s="70">
        <f>L52/$C$52</f>
        <v>0.16019417475728157</v>
      </c>
      <c r="M53" s="55"/>
      <c r="N53" s="34"/>
      <c r="O53" s="70">
        <f>O52/$C$52</f>
        <v>0</v>
      </c>
      <c r="P53" s="55"/>
      <c r="Q53" s="34"/>
      <c r="R53" s="70">
        <f>R52/$C$52</f>
        <v>0</v>
      </c>
      <c r="S53" s="55"/>
      <c r="T53" s="34"/>
      <c r="U53" s="70">
        <f>U52/$C$52</f>
        <v>0</v>
      </c>
      <c r="V53" s="55"/>
      <c r="W53" s="75">
        <f>W52/$C$52</f>
        <v>0.44174757281553401</v>
      </c>
    </row>
    <row r="54" spans="2:23" ht="15.75" thickBot="1" x14ac:dyDescent="0.3">
      <c r="E54" s="27"/>
      <c r="F54" s="28"/>
      <c r="H54" s="27"/>
      <c r="I54" s="28"/>
      <c r="K54" s="27"/>
      <c r="L54" s="28"/>
      <c r="N54" s="27"/>
      <c r="O54" s="28"/>
      <c r="Q54" s="27"/>
      <c r="R54" s="28"/>
      <c r="T54" s="27"/>
      <c r="U54" s="28"/>
      <c r="W54" s="41"/>
    </row>
    <row r="55" spans="2:23" x14ac:dyDescent="0.25">
      <c r="B55" s="63" t="s">
        <v>37</v>
      </c>
      <c r="C55" s="72">
        <f>SUM(C30,C41,C52)</f>
        <v>488</v>
      </c>
      <c r="D55" s="48"/>
      <c r="E55" s="63"/>
      <c r="F55" s="73">
        <f>SUM(F30,F41,F52)</f>
        <v>97</v>
      </c>
      <c r="G55" s="48"/>
      <c r="H55" s="63"/>
      <c r="I55" s="73">
        <f>SUM(I30,I41,I52)</f>
        <v>153</v>
      </c>
      <c r="J55" s="48"/>
      <c r="K55" s="63"/>
      <c r="L55" s="73">
        <f>SUM(L30,L41,L52)</f>
        <v>70</v>
      </c>
      <c r="M55" s="48"/>
      <c r="N55" s="63"/>
      <c r="O55" s="73">
        <f>SUM(O30,O41,O52)</f>
        <v>0</v>
      </c>
      <c r="P55" s="48"/>
      <c r="Q55" s="63"/>
      <c r="R55" s="73">
        <f>SUM(R30,R41,R52)</f>
        <v>0</v>
      </c>
      <c r="S55" s="48"/>
      <c r="T55" s="63"/>
      <c r="U55" s="73">
        <f>SUM(U30,U41,U52)</f>
        <v>0</v>
      </c>
      <c r="V55" s="48"/>
      <c r="W55" s="74">
        <f>SUM(W30,W41,W52)</f>
        <v>320</v>
      </c>
    </row>
    <row r="56" spans="2:23" x14ac:dyDescent="0.25">
      <c r="B56" s="23"/>
      <c r="C56" s="6"/>
      <c r="D56" s="6"/>
      <c r="E56" s="23"/>
      <c r="F56" s="30">
        <f>F55/$C$55</f>
        <v>0.19877049180327869</v>
      </c>
      <c r="G56" s="9"/>
      <c r="H56" s="23"/>
      <c r="I56" s="30">
        <f>I55/$C$55</f>
        <v>0.31352459016393441</v>
      </c>
      <c r="J56" s="9"/>
      <c r="K56" s="23"/>
      <c r="L56" s="30">
        <f>L55/$C$55</f>
        <v>0.14344262295081966</v>
      </c>
      <c r="M56" s="6"/>
      <c r="N56" s="23"/>
      <c r="O56" s="30">
        <f>O55/$C$55</f>
        <v>0</v>
      </c>
      <c r="P56" s="6"/>
      <c r="Q56" s="23"/>
      <c r="R56" s="30">
        <f>R55/$C$55</f>
        <v>0</v>
      </c>
      <c r="S56" s="6"/>
      <c r="T56" s="23"/>
      <c r="U56" s="30">
        <f>U55/$C$55</f>
        <v>0</v>
      </c>
      <c r="V56" s="6"/>
      <c r="W56" s="76">
        <f>W55/$C$55</f>
        <v>0.65573770491803274</v>
      </c>
    </row>
    <row r="57" spans="2:23" x14ac:dyDescent="0.25">
      <c r="B57" s="27"/>
      <c r="C57" s="57"/>
      <c r="D57" s="57"/>
      <c r="E57" s="27"/>
      <c r="F57" s="28"/>
      <c r="G57" s="57"/>
      <c r="H57" s="27"/>
      <c r="I57" s="28"/>
      <c r="J57" s="57"/>
      <c r="K57" s="27"/>
      <c r="L57" s="28"/>
      <c r="M57" s="57"/>
      <c r="N57" s="27"/>
      <c r="O57" s="28"/>
      <c r="P57" s="57"/>
      <c r="Q57" s="27"/>
      <c r="R57" s="28"/>
      <c r="S57" s="57"/>
      <c r="T57" s="27"/>
      <c r="U57" s="28"/>
      <c r="V57" s="57"/>
      <c r="W57" s="41"/>
    </row>
    <row r="58" spans="2:23" ht="15.75" thickBot="1" x14ac:dyDescent="0.3">
      <c r="B58" s="34"/>
      <c r="C58" s="55"/>
      <c r="D58" s="55"/>
      <c r="E58" s="34" t="s">
        <v>42</v>
      </c>
      <c r="F58" s="35">
        <f>F55/E20</f>
        <v>19.399999999999999</v>
      </c>
      <c r="G58" s="55"/>
      <c r="H58" s="34" t="s">
        <v>42</v>
      </c>
      <c r="I58" s="35">
        <f>I55/H20</f>
        <v>30.6</v>
      </c>
      <c r="J58" s="55"/>
      <c r="K58" s="34" t="s">
        <v>42</v>
      </c>
      <c r="L58" s="35">
        <f>L55/K20</f>
        <v>14</v>
      </c>
      <c r="M58" s="55"/>
      <c r="N58" s="34" t="s">
        <v>42</v>
      </c>
      <c r="O58" s="35" t="e">
        <f>O55/N20</f>
        <v>#DIV/0!</v>
      </c>
      <c r="P58" s="55"/>
      <c r="Q58" s="34" t="s">
        <v>42</v>
      </c>
      <c r="R58" s="35" t="e">
        <f>R55/Q20</f>
        <v>#DIV/0!</v>
      </c>
      <c r="S58" s="55"/>
      <c r="T58" s="34" t="s">
        <v>42</v>
      </c>
      <c r="U58" s="35" t="e">
        <f>U55/T20</f>
        <v>#DIV/0!</v>
      </c>
      <c r="V58" s="55"/>
      <c r="W58" s="43">
        <f>W55/W20</f>
        <v>21.333333333333332</v>
      </c>
    </row>
  </sheetData>
  <mergeCells count="11">
    <mergeCell ref="I2:L2"/>
    <mergeCell ref="I3:L3"/>
    <mergeCell ref="O2:R2"/>
    <mergeCell ref="C2:F2"/>
    <mergeCell ref="C3:F3"/>
    <mergeCell ref="T18:U18"/>
    <mergeCell ref="E18:F18"/>
    <mergeCell ref="H18:I18"/>
    <mergeCell ref="K18:L18"/>
    <mergeCell ref="N18:O18"/>
    <mergeCell ref="Q18:R18"/>
  </mergeCells>
  <conditionalFormatting sqref="E24:U28">
    <cfRule type="cellIs" dxfId="812" priority="5" operator="greaterThan">
      <formula>0</formula>
    </cfRule>
  </conditionalFormatting>
  <conditionalFormatting sqref="E35:U39 E46:U50">
    <cfRule type="cellIs" dxfId="811" priority="4" operator="greaterThan">
      <formula>0</formula>
    </cfRule>
  </conditionalFormatting>
  <conditionalFormatting sqref="H9">
    <cfRule type="cellIs" dxfId="810" priority="2" operator="greaterThan">
      <formula>$H$13</formula>
    </cfRule>
    <cfRule type="cellIs" dxfId="809" priority="3" operator="lessThan">
      <formula>$H$13</formula>
    </cfRule>
  </conditionalFormatting>
  <conditionalFormatting sqref="E16">
    <cfRule type="cellIs" dxfId="808" priority="1" operator="lessThan">
      <formula>$E$15</formula>
    </cfRule>
  </conditionalFormatting>
  <pageMargins left="0.7" right="0.7" top="0.75" bottom="0.75" header="0.3" footer="0.3"/>
  <pageSetup paperSize="9" scale="57" fitToWidth="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2:AA61"/>
  <sheetViews>
    <sheetView showZeros="0" topLeftCell="A2" zoomScale="80" zoomScaleNormal="80" workbookViewId="0">
      <selection activeCell="A9" sqref="A9"/>
    </sheetView>
  </sheetViews>
  <sheetFormatPr baseColWidth="10" defaultRowHeight="15" x14ac:dyDescent="0.25"/>
  <sheetData>
    <row r="2" spans="1:27" ht="15.75" thickBot="1" x14ac:dyDescent="0.3"/>
    <row r="3" spans="1:27" ht="15.75" thickBot="1" x14ac:dyDescent="0.3">
      <c r="A3" s="11" t="s">
        <v>41</v>
      </c>
      <c r="B3" s="12"/>
      <c r="C3" s="12"/>
      <c r="D3" s="12"/>
      <c r="E3" s="12"/>
      <c r="F3" s="12"/>
      <c r="G3" s="12"/>
      <c r="H3" s="13"/>
    </row>
    <row r="5" spans="1:27" x14ac:dyDescent="0.25">
      <c r="A5" s="5" t="s">
        <v>31</v>
      </c>
      <c r="B5" s="6"/>
      <c r="C5" s="6"/>
      <c r="D5" s="83">
        <f>'Liste Éléments'!B412+'Liste Éléments'!E412+'Liste Éléments'!H412</f>
        <v>902</v>
      </c>
      <c r="E5" s="6"/>
      <c r="F5" s="6"/>
      <c r="G5" s="6"/>
      <c r="H5" s="8"/>
      <c r="J5" s="19" t="s">
        <v>51</v>
      </c>
    </row>
    <row r="6" spans="1:27" x14ac:dyDescent="0.25">
      <c r="A6" s="5" t="s">
        <v>32</v>
      </c>
      <c r="B6" s="6"/>
      <c r="C6" s="6"/>
      <c r="D6" s="83">
        <f>V53</f>
        <v>0</v>
      </c>
      <c r="E6" s="6"/>
      <c r="F6" s="6"/>
      <c r="G6" s="9"/>
      <c r="H6" s="8"/>
      <c r="J6" s="3" t="s">
        <v>54</v>
      </c>
      <c r="L6" t="s">
        <v>43</v>
      </c>
      <c r="Z6" t="s">
        <v>99</v>
      </c>
    </row>
    <row r="7" spans="1:27" x14ac:dyDescent="0.25">
      <c r="A7" s="5" t="s">
        <v>27</v>
      </c>
      <c r="B7" s="6"/>
      <c r="C7" s="6"/>
      <c r="D7" s="83">
        <f>D5-D6</f>
        <v>902</v>
      </c>
      <c r="E7" s="6"/>
      <c r="F7" s="6"/>
      <c r="G7" s="9"/>
      <c r="H7" s="8"/>
      <c r="J7" s="1" t="s">
        <v>57</v>
      </c>
      <c r="L7" t="s">
        <v>69</v>
      </c>
      <c r="O7" s="2"/>
      <c r="Z7" s="82" t="s">
        <v>113</v>
      </c>
      <c r="AA7" s="82"/>
    </row>
    <row r="8" spans="1:27" x14ac:dyDescent="0.25">
      <c r="A8" s="57"/>
      <c r="B8" s="57"/>
      <c r="C8" s="57"/>
      <c r="D8" s="78"/>
      <c r="E8" s="57"/>
      <c r="F8" s="57"/>
      <c r="G8" s="79"/>
      <c r="H8" s="57"/>
      <c r="J8" s="1"/>
      <c r="O8" s="2"/>
      <c r="Z8" s="82" t="s">
        <v>115</v>
      </c>
      <c r="AA8" s="82"/>
    </row>
    <row r="9" spans="1:27" x14ac:dyDescent="0.25">
      <c r="A9" s="5" t="s">
        <v>68</v>
      </c>
      <c r="B9" s="6"/>
      <c r="C9" s="6"/>
      <c r="D9" s="83">
        <f>'Liste Éléments'!B412</f>
        <v>141</v>
      </c>
      <c r="E9" s="6"/>
      <c r="F9" s="6" t="s">
        <v>102</v>
      </c>
      <c r="G9" s="6"/>
      <c r="H9" s="108">
        <v>45</v>
      </c>
      <c r="J9" s="3" t="s">
        <v>55</v>
      </c>
      <c r="L9" t="s">
        <v>45</v>
      </c>
      <c r="Z9" s="82" t="s">
        <v>114</v>
      </c>
      <c r="AA9" s="82"/>
    </row>
    <row r="10" spans="1:27" x14ac:dyDescent="0.25">
      <c r="A10" s="5" t="s">
        <v>104</v>
      </c>
      <c r="B10" s="6"/>
      <c r="C10" s="6"/>
      <c r="D10" s="83">
        <f>'Liste Éléments'!H412</f>
        <v>633</v>
      </c>
      <c r="E10" s="6"/>
      <c r="F10" s="6"/>
      <c r="G10" s="9"/>
      <c r="H10" s="108">
        <v>80</v>
      </c>
      <c r="J10" s="1" t="s">
        <v>58</v>
      </c>
      <c r="L10" t="s">
        <v>46</v>
      </c>
      <c r="Z10" s="82" t="s">
        <v>116</v>
      </c>
      <c r="AA10" s="82"/>
    </row>
    <row r="11" spans="1:27" x14ac:dyDescent="0.25">
      <c r="A11" s="5" t="s">
        <v>105</v>
      </c>
      <c r="B11" s="6"/>
      <c r="C11" s="6"/>
      <c r="D11" s="83">
        <f>'Liste Éléments'!E412</f>
        <v>128</v>
      </c>
      <c r="E11" s="6"/>
      <c r="F11" s="6"/>
      <c r="G11" s="9"/>
      <c r="H11" s="108">
        <v>28</v>
      </c>
      <c r="J11" s="3" t="s">
        <v>56</v>
      </c>
      <c r="L11" t="s">
        <v>47</v>
      </c>
      <c r="Z11" s="82" t="s">
        <v>117</v>
      </c>
      <c r="AA11" s="82"/>
    </row>
    <row r="12" spans="1:27" x14ac:dyDescent="0.25">
      <c r="A12" s="57"/>
      <c r="B12" s="57"/>
      <c r="C12" s="57"/>
      <c r="D12" s="78"/>
      <c r="E12" s="57"/>
      <c r="F12" s="57"/>
      <c r="G12" s="79"/>
      <c r="H12" s="57"/>
      <c r="J12" s="1" t="s">
        <v>59</v>
      </c>
      <c r="L12" t="s">
        <v>48</v>
      </c>
      <c r="Z12" s="82" t="s">
        <v>118</v>
      </c>
      <c r="AA12" s="82"/>
    </row>
    <row r="13" spans="1:27" x14ac:dyDescent="0.25">
      <c r="A13" s="109" t="s">
        <v>81</v>
      </c>
      <c r="B13" s="88"/>
      <c r="C13" s="88"/>
      <c r="D13" s="110">
        <f>'Liste Éléments'!B6</f>
        <v>12</v>
      </c>
      <c r="E13" s="88"/>
      <c r="F13" s="88" t="s">
        <v>84</v>
      </c>
      <c r="G13" s="115"/>
      <c r="H13" s="111"/>
      <c r="L13" t="s">
        <v>49</v>
      </c>
      <c r="Z13" s="82" t="s">
        <v>119</v>
      </c>
      <c r="AA13" s="82"/>
    </row>
    <row r="14" spans="1:27" x14ac:dyDescent="0.25">
      <c r="A14" s="112" t="s">
        <v>82</v>
      </c>
      <c r="B14" s="57"/>
      <c r="C14" s="57"/>
      <c r="D14" s="78">
        <f>'Liste Éléments'!B7</f>
        <v>10</v>
      </c>
      <c r="E14" s="57"/>
      <c r="F14" s="57"/>
      <c r="G14" s="116"/>
      <c r="H14" s="86"/>
      <c r="L14" t="s">
        <v>50</v>
      </c>
      <c r="Z14" s="82" t="s">
        <v>120</v>
      </c>
      <c r="AA14" s="82"/>
    </row>
    <row r="15" spans="1:27" x14ac:dyDescent="0.25">
      <c r="A15" s="113" t="s">
        <v>83</v>
      </c>
      <c r="B15" s="77"/>
      <c r="C15" s="77"/>
      <c r="D15" s="114">
        <f>'Liste Éléments'!B8</f>
        <v>14</v>
      </c>
      <c r="E15" s="77"/>
      <c r="F15" s="77"/>
      <c r="G15" s="117"/>
      <c r="H15" s="87"/>
      <c r="Z15" s="82" t="s">
        <v>121</v>
      </c>
      <c r="AA15" s="82"/>
    </row>
    <row r="16" spans="1:27" x14ac:dyDescent="0.25">
      <c r="D16" s="4"/>
      <c r="G16" s="2"/>
      <c r="Z16" s="82" t="s">
        <v>122</v>
      </c>
      <c r="AA16" s="82"/>
    </row>
    <row r="17" spans="1:27" x14ac:dyDescent="0.25">
      <c r="A17" s="127" t="s">
        <v>103</v>
      </c>
      <c r="B17" s="88"/>
      <c r="C17" s="88"/>
      <c r="D17" s="88"/>
      <c r="E17" s="88"/>
      <c r="F17" s="88"/>
      <c r="G17" s="88"/>
      <c r="H17" s="111"/>
      <c r="Z17" s="82" t="s">
        <v>123</v>
      </c>
      <c r="AA17" s="82"/>
    </row>
    <row r="18" spans="1:27" x14ac:dyDescent="0.25">
      <c r="A18" s="85"/>
      <c r="B18" s="57" t="s">
        <v>92</v>
      </c>
      <c r="C18" s="128">
        <f>D9/H9</f>
        <v>3.1333333333333333</v>
      </c>
      <c r="D18" s="57"/>
      <c r="E18" s="57"/>
      <c r="F18" s="57"/>
      <c r="G18" s="57"/>
      <c r="H18" s="86"/>
      <c r="Z18" s="82" t="s">
        <v>124</v>
      </c>
      <c r="AA18" s="82"/>
    </row>
    <row r="19" spans="1:27" x14ac:dyDescent="0.25">
      <c r="A19" s="85"/>
      <c r="B19" s="57" t="s">
        <v>106</v>
      </c>
      <c r="C19" s="128">
        <f t="shared" ref="C19:C20" si="0">D10/H10</f>
        <v>7.9124999999999996</v>
      </c>
      <c r="D19" s="57"/>
      <c r="E19" s="57"/>
      <c r="F19" s="57"/>
      <c r="G19" s="57"/>
      <c r="H19" s="86"/>
      <c r="Z19" s="82" t="s">
        <v>125</v>
      </c>
      <c r="AA19" s="82"/>
    </row>
    <row r="20" spans="1:27" x14ac:dyDescent="0.25">
      <c r="A20" s="20"/>
      <c r="B20" s="120" t="s">
        <v>107</v>
      </c>
      <c r="C20" s="129">
        <f t="shared" si="0"/>
        <v>4.5714285714285712</v>
      </c>
      <c r="D20" s="120"/>
      <c r="E20" s="120"/>
      <c r="F20" s="120"/>
      <c r="G20" s="120"/>
      <c r="H20" s="87"/>
      <c r="Z20" s="82" t="s">
        <v>126</v>
      </c>
      <c r="AA20" s="82"/>
    </row>
    <row r="21" spans="1:27" x14ac:dyDescent="0.25">
      <c r="Z21" s="82" t="s">
        <v>127</v>
      </c>
      <c r="AA21" s="82"/>
    </row>
    <row r="22" spans="1:27" x14ac:dyDescent="0.25">
      <c r="A22" s="5" t="s">
        <v>29</v>
      </c>
      <c r="B22" s="6"/>
      <c r="C22" s="6"/>
      <c r="D22" s="10">
        <v>30</v>
      </c>
      <c r="E22" s="6" t="s">
        <v>33</v>
      </c>
      <c r="F22" s="6"/>
      <c r="G22" s="6"/>
      <c r="H22" s="8"/>
      <c r="Z22" s="82" t="s">
        <v>128</v>
      </c>
      <c r="AA22" s="82"/>
    </row>
    <row r="23" spans="1:27" x14ac:dyDescent="0.25">
      <c r="A23" s="5" t="s">
        <v>30</v>
      </c>
      <c r="B23" s="6"/>
      <c r="C23" s="6"/>
      <c r="D23" s="7"/>
      <c r="E23" s="6" t="s">
        <v>33</v>
      </c>
      <c r="F23" s="6"/>
      <c r="G23" s="9"/>
      <c r="H23" s="8"/>
      <c r="Z23" s="82" t="s">
        <v>129</v>
      </c>
      <c r="AA23" s="82"/>
    </row>
    <row r="24" spans="1:27" x14ac:dyDescent="0.25">
      <c r="A24" s="5" t="s">
        <v>27</v>
      </c>
      <c r="B24" s="6"/>
      <c r="C24" s="6"/>
      <c r="D24" s="7">
        <f>D22-D23</f>
        <v>30</v>
      </c>
      <c r="E24" s="6" t="s">
        <v>33</v>
      </c>
      <c r="F24" s="6"/>
      <c r="G24" s="9"/>
      <c r="H24" s="8"/>
      <c r="Z24" s="82" t="s">
        <v>130</v>
      </c>
      <c r="AA24" s="82"/>
    </row>
    <row r="25" spans="1:27" x14ac:dyDescent="0.25">
      <c r="Z25" s="82" t="s">
        <v>131</v>
      </c>
      <c r="AA25" s="82"/>
    </row>
    <row r="26" spans="1:27" x14ac:dyDescent="0.25">
      <c r="A26" s="5" t="s">
        <v>112</v>
      </c>
      <c r="B26" s="6"/>
      <c r="C26" s="6"/>
      <c r="D26" s="10"/>
      <c r="E26" s="6"/>
      <c r="F26" s="6"/>
      <c r="G26" s="6"/>
      <c r="H26" s="8"/>
      <c r="Z26" s="82" t="s">
        <v>132</v>
      </c>
      <c r="AA26" s="82"/>
    </row>
    <row r="27" spans="1:27" x14ac:dyDescent="0.25">
      <c r="A27" s="57"/>
      <c r="B27" s="57"/>
      <c r="C27" s="57"/>
      <c r="D27" s="78"/>
      <c r="E27" s="57"/>
      <c r="F27" s="57"/>
      <c r="G27" s="57"/>
      <c r="H27" s="57"/>
      <c r="Z27" s="82" t="s">
        <v>133</v>
      </c>
      <c r="AA27" s="82"/>
    </row>
    <row r="28" spans="1:27" ht="15.75" thickBot="1" x14ac:dyDescent="0.3">
      <c r="Z28" s="82" t="s">
        <v>134</v>
      </c>
      <c r="AA28" s="82"/>
    </row>
    <row r="29" spans="1:27" ht="26.25" x14ac:dyDescent="0.25">
      <c r="A29" s="141" t="s">
        <v>99</v>
      </c>
      <c r="B29" s="142"/>
      <c r="C29" s="142"/>
      <c r="D29" s="142"/>
      <c r="E29" s="142"/>
      <c r="F29" s="142"/>
      <c r="G29" s="142"/>
      <c r="H29" s="142"/>
      <c r="I29" s="142"/>
      <c r="J29" s="142"/>
      <c r="K29" s="142"/>
      <c r="L29" s="142"/>
      <c r="M29" s="142"/>
      <c r="N29" s="142"/>
      <c r="O29" s="142"/>
      <c r="P29" s="142"/>
      <c r="Q29" s="143"/>
      <c r="Z29" s="82" t="s">
        <v>135</v>
      </c>
      <c r="AA29" s="82"/>
    </row>
    <row r="30" spans="1:27" ht="15.75" thickBot="1" x14ac:dyDescent="0.3">
      <c r="A30" s="144" t="s">
        <v>100</v>
      </c>
      <c r="B30" s="145"/>
      <c r="C30" s="145"/>
      <c r="D30" s="145"/>
      <c r="E30" s="145"/>
      <c r="F30" s="145"/>
      <c r="G30" s="145"/>
      <c r="H30" s="145"/>
      <c r="I30" s="145"/>
      <c r="J30" s="145"/>
      <c r="K30" s="145"/>
      <c r="L30" s="145"/>
      <c r="M30" s="145"/>
      <c r="N30" s="145"/>
      <c r="O30" s="145"/>
      <c r="P30" s="145"/>
      <c r="Q30" s="146"/>
      <c r="Z30" s="82" t="s">
        <v>136</v>
      </c>
      <c r="AA30" s="82"/>
    </row>
    <row r="31" spans="1:27" x14ac:dyDescent="0.25">
      <c r="A31" s="101"/>
      <c r="B31" s="102"/>
      <c r="C31" s="147" t="s">
        <v>86</v>
      </c>
      <c r="D31" s="148"/>
      <c r="E31" s="149"/>
      <c r="F31" s="147" t="s">
        <v>87</v>
      </c>
      <c r="G31" s="148"/>
      <c r="H31" s="149"/>
      <c r="I31" s="147"/>
      <c r="J31" s="148"/>
      <c r="K31" s="149"/>
      <c r="L31" s="147"/>
      <c r="M31" s="148"/>
      <c r="N31" s="149"/>
      <c r="O31" s="147"/>
      <c r="P31" s="148"/>
      <c r="Q31" s="149"/>
      <c r="Z31" s="82" t="s">
        <v>137</v>
      </c>
      <c r="AA31" s="82"/>
    </row>
    <row r="32" spans="1:27" ht="15.75" thickBot="1" x14ac:dyDescent="0.3">
      <c r="A32" s="99" t="s">
        <v>85</v>
      </c>
      <c r="B32" s="100"/>
      <c r="C32" s="125">
        <v>6</v>
      </c>
      <c r="D32" s="126" t="s">
        <v>109</v>
      </c>
      <c r="E32" s="130">
        <v>48</v>
      </c>
      <c r="F32" s="125"/>
      <c r="G32" s="126" t="s">
        <v>109</v>
      </c>
      <c r="H32" s="130"/>
      <c r="I32" s="125">
        <v>0</v>
      </c>
      <c r="J32" s="126"/>
      <c r="K32" s="130" t="s">
        <v>109</v>
      </c>
      <c r="L32" s="125">
        <v>0</v>
      </c>
      <c r="M32" s="126"/>
      <c r="N32" s="130" t="s">
        <v>109</v>
      </c>
      <c r="O32" s="125">
        <v>0</v>
      </c>
      <c r="P32" s="126">
        <v>6</v>
      </c>
      <c r="Q32" s="130" t="s">
        <v>109</v>
      </c>
      <c r="Z32" s="82" t="s">
        <v>138</v>
      </c>
      <c r="AA32" s="82"/>
    </row>
    <row r="33" spans="1:27" ht="15.75" thickBot="1" x14ac:dyDescent="0.3">
      <c r="A33" s="98"/>
      <c r="B33" s="132"/>
      <c r="C33" s="105" t="s">
        <v>96</v>
      </c>
      <c r="D33" s="106" t="s">
        <v>97</v>
      </c>
      <c r="E33" s="107" t="s">
        <v>98</v>
      </c>
      <c r="F33" s="105" t="s">
        <v>96</v>
      </c>
      <c r="G33" s="106" t="s">
        <v>97</v>
      </c>
      <c r="H33" s="107"/>
      <c r="I33" s="105" t="s">
        <v>98</v>
      </c>
      <c r="J33" s="106" t="s">
        <v>96</v>
      </c>
      <c r="K33" s="107" t="s">
        <v>97</v>
      </c>
      <c r="L33" s="105" t="s">
        <v>98</v>
      </c>
      <c r="M33" s="106" t="s">
        <v>96</v>
      </c>
      <c r="N33" s="107" t="s">
        <v>97</v>
      </c>
      <c r="O33" s="105" t="s">
        <v>98</v>
      </c>
      <c r="P33" s="106" t="s">
        <v>96</v>
      </c>
      <c r="Q33" s="107" t="s">
        <v>97</v>
      </c>
      <c r="Z33" s="82" t="s">
        <v>139</v>
      </c>
      <c r="AA33" s="82"/>
    </row>
    <row r="34" spans="1:27" x14ac:dyDescent="0.25">
      <c r="A34" s="27"/>
      <c r="B34" s="57" t="s">
        <v>93</v>
      </c>
      <c r="C34" s="91">
        <v>0</v>
      </c>
      <c r="D34" s="89">
        <v>0</v>
      </c>
      <c r="E34" s="92">
        <v>0</v>
      </c>
      <c r="F34" s="91">
        <v>0</v>
      </c>
      <c r="G34" s="89">
        <v>0</v>
      </c>
      <c r="H34" s="92"/>
      <c r="I34" s="91"/>
      <c r="J34" s="89">
        <v>0</v>
      </c>
      <c r="K34" s="92">
        <v>0</v>
      </c>
      <c r="L34" s="91"/>
      <c r="M34" s="89">
        <v>0</v>
      </c>
      <c r="N34" s="92">
        <v>0</v>
      </c>
      <c r="O34" s="91"/>
      <c r="P34" s="89">
        <v>0</v>
      </c>
      <c r="Q34" s="92">
        <v>0</v>
      </c>
      <c r="Z34" s="82" t="s">
        <v>140</v>
      </c>
      <c r="AA34" s="82"/>
    </row>
    <row r="35" spans="1:27" x14ac:dyDescent="0.25">
      <c r="A35" s="27"/>
      <c r="B35" s="57"/>
      <c r="C35" s="93">
        <v>0</v>
      </c>
      <c r="D35" s="90">
        <v>0</v>
      </c>
      <c r="E35" s="94">
        <v>0</v>
      </c>
      <c r="F35" s="93">
        <v>0</v>
      </c>
      <c r="G35" s="90">
        <v>0</v>
      </c>
      <c r="H35" s="94"/>
      <c r="I35" s="93"/>
      <c r="J35" s="90">
        <v>0</v>
      </c>
      <c r="K35" s="94">
        <v>0</v>
      </c>
      <c r="L35" s="93"/>
      <c r="M35" s="90">
        <v>0</v>
      </c>
      <c r="N35" s="94">
        <v>0</v>
      </c>
      <c r="O35" s="93"/>
      <c r="P35" s="90">
        <v>0</v>
      </c>
      <c r="Q35" s="94">
        <v>0</v>
      </c>
      <c r="Z35" s="82" t="s">
        <v>141</v>
      </c>
      <c r="AA35" s="82"/>
    </row>
    <row r="36" spans="1:27" x14ac:dyDescent="0.25">
      <c r="A36" s="27"/>
      <c r="B36" s="57"/>
      <c r="C36" s="93">
        <v>0</v>
      </c>
      <c r="D36" s="90">
        <v>0</v>
      </c>
      <c r="E36" s="94">
        <v>0</v>
      </c>
      <c r="F36" s="93">
        <v>0</v>
      </c>
      <c r="G36" s="90">
        <v>0</v>
      </c>
      <c r="H36" s="94"/>
      <c r="I36" s="93"/>
      <c r="J36" s="90">
        <v>0</v>
      </c>
      <c r="K36" s="94">
        <v>0</v>
      </c>
      <c r="L36" s="93"/>
      <c r="M36" s="90">
        <v>0</v>
      </c>
      <c r="N36" s="94">
        <v>0</v>
      </c>
      <c r="O36" s="93"/>
      <c r="P36" s="90">
        <v>0</v>
      </c>
      <c r="Q36" s="94">
        <v>0</v>
      </c>
      <c r="Z36" s="82" t="s">
        <v>142</v>
      </c>
      <c r="AA36" s="82"/>
    </row>
    <row r="37" spans="1:27" x14ac:dyDescent="0.25">
      <c r="A37" s="27"/>
      <c r="B37" s="57"/>
      <c r="C37" s="93">
        <v>0</v>
      </c>
      <c r="D37" s="90">
        <v>0</v>
      </c>
      <c r="E37" s="94">
        <v>0</v>
      </c>
      <c r="F37" s="93">
        <v>0</v>
      </c>
      <c r="G37" s="90">
        <v>0</v>
      </c>
      <c r="H37" s="94"/>
      <c r="I37" s="93"/>
      <c r="J37" s="90">
        <v>0</v>
      </c>
      <c r="K37" s="94">
        <v>0</v>
      </c>
      <c r="L37" s="93"/>
      <c r="M37" s="90">
        <v>0</v>
      </c>
      <c r="N37" s="94">
        <v>0</v>
      </c>
      <c r="O37" s="93"/>
      <c r="P37" s="90">
        <v>0</v>
      </c>
      <c r="Q37" s="94">
        <v>0</v>
      </c>
      <c r="Z37" s="82" t="s">
        <v>143</v>
      </c>
      <c r="AA37" s="82"/>
    </row>
    <row r="38" spans="1:27" x14ac:dyDescent="0.25">
      <c r="A38" s="27"/>
      <c r="B38" s="57"/>
      <c r="C38" s="93">
        <v>0</v>
      </c>
      <c r="D38" s="90">
        <v>0</v>
      </c>
      <c r="E38" s="94">
        <v>0</v>
      </c>
      <c r="F38" s="93">
        <v>0</v>
      </c>
      <c r="G38" s="90">
        <v>0</v>
      </c>
      <c r="H38" s="94"/>
      <c r="I38" s="93"/>
      <c r="J38" s="90">
        <v>0</v>
      </c>
      <c r="K38" s="94">
        <v>0</v>
      </c>
      <c r="L38" s="93"/>
      <c r="M38" s="90">
        <v>0</v>
      </c>
      <c r="N38" s="94">
        <v>0</v>
      </c>
      <c r="O38" s="93"/>
      <c r="P38" s="90">
        <v>0</v>
      </c>
      <c r="Q38" s="94">
        <v>0</v>
      </c>
      <c r="Z38" s="82" t="s">
        <v>144</v>
      </c>
      <c r="AA38" s="82"/>
    </row>
    <row r="39" spans="1:27" x14ac:dyDescent="0.25">
      <c r="A39" s="27"/>
      <c r="B39" s="57"/>
      <c r="C39" s="93">
        <v>0</v>
      </c>
      <c r="D39" s="90">
        <v>0</v>
      </c>
      <c r="E39" s="94"/>
      <c r="F39" s="93">
        <v>0</v>
      </c>
      <c r="G39" s="90">
        <v>0</v>
      </c>
      <c r="H39" s="94"/>
      <c r="I39" s="93"/>
      <c r="J39" s="90">
        <v>0</v>
      </c>
      <c r="K39" s="94">
        <v>0</v>
      </c>
      <c r="L39" s="93"/>
      <c r="M39" s="90">
        <v>0</v>
      </c>
      <c r="N39" s="94">
        <v>0</v>
      </c>
      <c r="O39" s="93"/>
      <c r="P39" s="90">
        <v>0</v>
      </c>
      <c r="Q39" s="94">
        <v>0</v>
      </c>
      <c r="Z39" s="82" t="s">
        <v>145</v>
      </c>
      <c r="AA39" s="82"/>
    </row>
    <row r="40" spans="1:27" ht="15.75" thickBot="1" x14ac:dyDescent="0.3">
      <c r="A40" s="27"/>
      <c r="B40" s="57"/>
      <c r="C40" s="93">
        <v>0</v>
      </c>
      <c r="D40" s="90">
        <v>0</v>
      </c>
      <c r="E40" s="94">
        <v>0</v>
      </c>
      <c r="F40" s="93">
        <v>0</v>
      </c>
      <c r="G40" s="90">
        <v>0</v>
      </c>
      <c r="H40" s="94"/>
      <c r="I40" s="93"/>
      <c r="J40" s="90">
        <v>0</v>
      </c>
      <c r="K40" s="94">
        <v>0</v>
      </c>
      <c r="L40" s="93"/>
      <c r="M40" s="90">
        <v>0</v>
      </c>
      <c r="N40" s="94">
        <v>0</v>
      </c>
      <c r="O40" s="93"/>
      <c r="P40" s="90">
        <v>0</v>
      </c>
      <c r="Q40" s="94">
        <v>0</v>
      </c>
      <c r="Z40" s="82" t="s">
        <v>146</v>
      </c>
      <c r="AA40" s="82"/>
    </row>
    <row r="41" spans="1:27" ht="15.75" thickBot="1" x14ac:dyDescent="0.3">
      <c r="A41" s="139" t="s">
        <v>110</v>
      </c>
      <c r="B41" s="140"/>
      <c r="C41" s="105">
        <f>COUNTIF(C34:C40,"&lt;&gt;0")</f>
        <v>0</v>
      </c>
      <c r="D41" s="118">
        <f>(SUM(D34:D40))/$C$18</f>
        <v>0</v>
      </c>
      <c r="E41" s="107"/>
      <c r="F41" s="105">
        <f>COUNTIF(F34:F40,"&lt;&gt;0")</f>
        <v>0</v>
      </c>
      <c r="G41" s="118">
        <f>(SUM(G34:G40))/$C$18</f>
        <v>0</v>
      </c>
      <c r="H41" s="107"/>
      <c r="I41" s="105">
        <f>COUNTIF(I34:I40,"&lt;&gt;0")</f>
        <v>7</v>
      </c>
      <c r="J41" s="118">
        <f>(SUM(J34:J40))/$C$18</f>
        <v>0</v>
      </c>
      <c r="K41" s="107"/>
      <c r="L41" s="105">
        <f>COUNTIF(L34:L40,"&lt;&gt;0")</f>
        <v>7</v>
      </c>
      <c r="M41" s="118">
        <f>(SUM(M34:M40))/$C$18</f>
        <v>0</v>
      </c>
      <c r="N41" s="107"/>
      <c r="O41" s="103">
        <f>COUNTIF(O34:O40,"&lt;&gt;0")</f>
        <v>7</v>
      </c>
      <c r="P41" s="118">
        <f>(SUM(P34:P40))/$C$18</f>
        <v>0</v>
      </c>
      <c r="Q41" s="107"/>
      <c r="Z41" s="82" t="s">
        <v>147</v>
      </c>
      <c r="AA41" s="82"/>
    </row>
    <row r="42" spans="1:27" x14ac:dyDescent="0.25">
      <c r="A42" s="27"/>
      <c r="B42" s="57" t="s">
        <v>95</v>
      </c>
      <c r="C42" s="93">
        <v>0</v>
      </c>
      <c r="D42" s="90">
        <v>0</v>
      </c>
      <c r="E42" s="94"/>
      <c r="F42" s="93">
        <v>0</v>
      </c>
      <c r="G42" s="90">
        <v>0</v>
      </c>
      <c r="H42" s="94"/>
      <c r="I42" s="93"/>
      <c r="J42" s="90">
        <v>0</v>
      </c>
      <c r="K42" s="94">
        <v>0</v>
      </c>
      <c r="L42" s="93"/>
      <c r="M42" s="90">
        <v>0</v>
      </c>
      <c r="N42" s="94">
        <v>0</v>
      </c>
      <c r="O42" s="93"/>
      <c r="P42" s="90">
        <v>0</v>
      </c>
      <c r="Q42" s="94">
        <v>0</v>
      </c>
      <c r="Z42" s="82" t="s">
        <v>148</v>
      </c>
      <c r="AA42" s="82"/>
    </row>
    <row r="43" spans="1:27" x14ac:dyDescent="0.25">
      <c r="A43" s="27"/>
      <c r="B43" s="57"/>
      <c r="C43" s="93">
        <v>0</v>
      </c>
      <c r="D43" s="90">
        <v>0</v>
      </c>
      <c r="E43" s="94">
        <v>0</v>
      </c>
      <c r="F43" s="93">
        <v>0</v>
      </c>
      <c r="G43" s="90">
        <v>0</v>
      </c>
      <c r="H43" s="94"/>
      <c r="I43" s="93"/>
      <c r="J43" s="90">
        <v>0</v>
      </c>
      <c r="K43" s="94">
        <v>0</v>
      </c>
      <c r="L43" s="93"/>
      <c r="M43" s="90">
        <v>0</v>
      </c>
      <c r="N43" s="94">
        <v>0</v>
      </c>
      <c r="O43" s="93"/>
      <c r="P43" s="90">
        <v>0</v>
      </c>
      <c r="Q43" s="94">
        <v>0</v>
      </c>
      <c r="Z43" s="82" t="s">
        <v>149</v>
      </c>
      <c r="AA43" s="82"/>
    </row>
    <row r="44" spans="1:27" x14ac:dyDescent="0.25">
      <c r="A44" s="27"/>
      <c r="B44" s="57"/>
      <c r="C44" s="93">
        <v>0</v>
      </c>
      <c r="D44" s="90">
        <v>0</v>
      </c>
      <c r="E44" s="94"/>
      <c r="F44" s="93">
        <v>0</v>
      </c>
      <c r="G44" s="90">
        <v>0</v>
      </c>
      <c r="H44" s="94"/>
      <c r="I44" s="93"/>
      <c r="J44" s="90">
        <v>0</v>
      </c>
      <c r="K44" s="94">
        <v>0</v>
      </c>
      <c r="L44" s="93"/>
      <c r="M44" s="90">
        <v>0</v>
      </c>
      <c r="N44" s="94">
        <v>0</v>
      </c>
      <c r="O44" s="93"/>
      <c r="P44" s="90">
        <v>0</v>
      </c>
      <c r="Q44" s="94">
        <v>0</v>
      </c>
      <c r="Z44" s="82" t="s">
        <v>150</v>
      </c>
      <c r="AA44" s="82"/>
    </row>
    <row r="45" spans="1:27" x14ac:dyDescent="0.25">
      <c r="A45" s="27"/>
      <c r="B45" s="57"/>
      <c r="C45" s="93">
        <v>0</v>
      </c>
      <c r="D45" s="90">
        <v>0</v>
      </c>
      <c r="E45" s="94"/>
      <c r="F45" s="93">
        <v>0</v>
      </c>
      <c r="G45" s="90">
        <v>0</v>
      </c>
      <c r="H45" s="94"/>
      <c r="I45" s="93"/>
      <c r="J45" s="90">
        <v>0</v>
      </c>
      <c r="K45" s="94">
        <v>0</v>
      </c>
      <c r="L45" s="93"/>
      <c r="M45" s="90">
        <v>0</v>
      </c>
      <c r="N45" s="94">
        <v>0</v>
      </c>
      <c r="O45" s="93"/>
      <c r="P45" s="90">
        <v>0</v>
      </c>
      <c r="Q45" s="94">
        <v>0</v>
      </c>
      <c r="Z45" s="82" t="s">
        <v>151</v>
      </c>
      <c r="AA45" s="82"/>
    </row>
    <row r="46" spans="1:27" x14ac:dyDescent="0.25">
      <c r="A46" s="27"/>
      <c r="B46" s="57"/>
      <c r="C46" s="93">
        <v>0</v>
      </c>
      <c r="D46" s="90">
        <v>0</v>
      </c>
      <c r="E46" s="94"/>
      <c r="F46" s="93">
        <v>0</v>
      </c>
      <c r="G46" s="90">
        <v>0</v>
      </c>
      <c r="H46" s="94"/>
      <c r="I46" s="93"/>
      <c r="J46" s="90">
        <v>0</v>
      </c>
      <c r="K46" s="94">
        <v>0</v>
      </c>
      <c r="L46" s="93"/>
      <c r="M46" s="90">
        <v>0</v>
      </c>
      <c r="N46" s="94">
        <v>0</v>
      </c>
      <c r="O46" s="93"/>
      <c r="P46" s="90">
        <v>0</v>
      </c>
      <c r="Q46" s="94">
        <v>0</v>
      </c>
      <c r="Z46" s="82" t="s">
        <v>152</v>
      </c>
      <c r="AA46" s="82"/>
    </row>
    <row r="47" spans="1:27" x14ac:dyDescent="0.25">
      <c r="A47" s="27"/>
      <c r="B47" s="57"/>
      <c r="C47" s="93">
        <v>0</v>
      </c>
      <c r="D47" s="90">
        <v>0</v>
      </c>
      <c r="E47" s="94"/>
      <c r="F47" s="93">
        <v>0</v>
      </c>
      <c r="G47" s="90">
        <v>0</v>
      </c>
      <c r="H47" s="94"/>
      <c r="I47" s="93"/>
      <c r="J47" s="90">
        <v>0</v>
      </c>
      <c r="K47" s="94">
        <v>0</v>
      </c>
      <c r="L47" s="93"/>
      <c r="M47" s="90">
        <v>0</v>
      </c>
      <c r="N47" s="94">
        <v>0</v>
      </c>
      <c r="O47" s="93"/>
      <c r="P47" s="90">
        <v>0</v>
      </c>
      <c r="Q47" s="94">
        <v>0</v>
      </c>
      <c r="Z47" s="82" t="s">
        <v>153</v>
      </c>
      <c r="AA47" s="82"/>
    </row>
    <row r="48" spans="1:27" ht="15.75" thickBot="1" x14ac:dyDescent="0.3">
      <c r="A48" s="27"/>
      <c r="B48" s="57"/>
      <c r="C48" s="93">
        <v>0</v>
      </c>
      <c r="D48" s="90">
        <v>0</v>
      </c>
      <c r="E48" s="94"/>
      <c r="F48" s="93">
        <v>0</v>
      </c>
      <c r="G48" s="90">
        <v>0</v>
      </c>
      <c r="H48" s="94"/>
      <c r="I48" s="93"/>
      <c r="J48" s="90">
        <v>0</v>
      </c>
      <c r="K48" s="94">
        <v>0</v>
      </c>
      <c r="L48" s="93"/>
      <c r="M48" s="90">
        <v>0</v>
      </c>
      <c r="N48" s="94">
        <v>0</v>
      </c>
      <c r="O48" s="93"/>
      <c r="P48" s="90">
        <v>0</v>
      </c>
      <c r="Q48" s="94">
        <v>0</v>
      </c>
      <c r="Z48" s="82" t="s">
        <v>154</v>
      </c>
      <c r="AA48" s="82"/>
    </row>
    <row r="49" spans="1:27" ht="15.75" thickBot="1" x14ac:dyDescent="0.3">
      <c r="A49" s="139" t="s">
        <v>111</v>
      </c>
      <c r="B49" s="140"/>
      <c r="C49" s="105">
        <f>COUNTIF(C42:C48,"&lt;&gt;0")</f>
        <v>0</v>
      </c>
      <c r="D49" s="118">
        <f>(SUM(D42:D48))/$C$19</f>
        <v>0</v>
      </c>
      <c r="E49" s="107"/>
      <c r="F49" s="105">
        <v>0</v>
      </c>
      <c r="G49" s="118">
        <f>(SUM(G42:G48))/$C$19</f>
        <v>0</v>
      </c>
      <c r="H49" s="107"/>
      <c r="I49" s="105">
        <f>COUNTIF(I42:I48,"&lt;&gt;0")</f>
        <v>7</v>
      </c>
      <c r="J49" s="118">
        <f>(SUM(J42:J48))/$C$19</f>
        <v>0</v>
      </c>
      <c r="K49" s="107"/>
      <c r="L49" s="105">
        <f>COUNTIF(L42:L48,"&lt;&gt;0")</f>
        <v>7</v>
      </c>
      <c r="M49" s="118">
        <f>(SUM(M42:M48))/$C$19</f>
        <v>0</v>
      </c>
      <c r="N49" s="107"/>
      <c r="O49" s="105">
        <f>COUNTIF(O42:O48,"&lt;&gt;0")</f>
        <v>7</v>
      </c>
      <c r="P49" s="118">
        <f>(SUM(P42:P48))/$C$19</f>
        <v>0</v>
      </c>
      <c r="Q49" s="107"/>
      <c r="Z49" s="82" t="s">
        <v>155</v>
      </c>
      <c r="AA49" s="82"/>
    </row>
    <row r="50" spans="1:27" x14ac:dyDescent="0.25">
      <c r="A50" s="27"/>
      <c r="B50" s="57" t="s">
        <v>94</v>
      </c>
      <c r="C50" s="93">
        <v>0</v>
      </c>
      <c r="D50" s="90">
        <v>0</v>
      </c>
      <c r="E50" s="94">
        <v>0</v>
      </c>
      <c r="F50" s="93">
        <v>0</v>
      </c>
      <c r="G50" s="90">
        <v>0</v>
      </c>
      <c r="H50" s="94"/>
      <c r="I50" s="93"/>
      <c r="J50" s="90">
        <v>0</v>
      </c>
      <c r="K50" s="94">
        <v>0</v>
      </c>
      <c r="L50" s="93"/>
      <c r="M50" s="90">
        <v>0</v>
      </c>
      <c r="N50" s="94">
        <v>0</v>
      </c>
      <c r="O50" s="93"/>
      <c r="P50" s="90">
        <v>0</v>
      </c>
      <c r="Q50" s="85">
        <v>0</v>
      </c>
      <c r="Z50" s="82" t="s">
        <v>156</v>
      </c>
      <c r="AA50" s="82"/>
    </row>
    <row r="51" spans="1:27" x14ac:dyDescent="0.25">
      <c r="A51" s="27"/>
      <c r="B51" s="57"/>
      <c r="C51" s="93">
        <v>0</v>
      </c>
      <c r="D51" s="90">
        <v>0</v>
      </c>
      <c r="E51" s="94"/>
      <c r="F51" s="93">
        <v>0</v>
      </c>
      <c r="G51" s="90">
        <v>0</v>
      </c>
      <c r="H51" s="94"/>
      <c r="I51" s="93"/>
      <c r="J51" s="90">
        <v>0</v>
      </c>
      <c r="K51" s="94">
        <v>0</v>
      </c>
      <c r="L51" s="93"/>
      <c r="M51" s="90">
        <v>0</v>
      </c>
      <c r="N51" s="94">
        <v>0</v>
      </c>
      <c r="O51" s="93"/>
      <c r="P51" s="90">
        <v>0</v>
      </c>
      <c r="Q51" s="94">
        <v>0</v>
      </c>
      <c r="Z51" s="82" t="s">
        <v>157</v>
      </c>
      <c r="AA51" s="82"/>
    </row>
    <row r="52" spans="1:27" x14ac:dyDescent="0.25">
      <c r="A52" s="27"/>
      <c r="B52" s="57"/>
      <c r="C52" s="93">
        <v>0</v>
      </c>
      <c r="D52" s="90">
        <v>0</v>
      </c>
      <c r="E52" s="94"/>
      <c r="F52" s="93">
        <v>0</v>
      </c>
      <c r="G52" s="90">
        <v>0</v>
      </c>
      <c r="H52" s="94"/>
      <c r="I52" s="93"/>
      <c r="J52" s="90">
        <v>0</v>
      </c>
      <c r="K52" s="94">
        <v>0</v>
      </c>
      <c r="L52" s="93"/>
      <c r="M52" s="90">
        <v>0</v>
      </c>
      <c r="N52" s="94">
        <v>0</v>
      </c>
      <c r="O52" s="93"/>
      <c r="P52" s="90">
        <v>0</v>
      </c>
      <c r="Q52" s="94">
        <v>0</v>
      </c>
      <c r="Z52" s="82" t="s">
        <v>158</v>
      </c>
      <c r="AA52" s="82"/>
    </row>
    <row r="53" spans="1:27" x14ac:dyDescent="0.25">
      <c r="A53" s="27"/>
      <c r="B53" s="57"/>
      <c r="C53" s="93">
        <v>0</v>
      </c>
      <c r="D53" s="90">
        <v>0</v>
      </c>
      <c r="E53" s="94"/>
      <c r="F53" s="93">
        <v>0</v>
      </c>
      <c r="G53" s="90">
        <v>0</v>
      </c>
      <c r="H53" s="94"/>
      <c r="I53" s="93"/>
      <c r="J53" s="90">
        <v>0</v>
      </c>
      <c r="K53" s="94">
        <v>0</v>
      </c>
      <c r="L53" s="93"/>
      <c r="M53" s="90">
        <v>0</v>
      </c>
      <c r="N53" s="94">
        <v>0</v>
      </c>
      <c r="O53" s="93"/>
      <c r="P53" s="90">
        <v>0</v>
      </c>
      <c r="Q53" s="94">
        <v>0</v>
      </c>
      <c r="Z53" s="82" t="s">
        <v>159</v>
      </c>
      <c r="AA53" s="82"/>
    </row>
    <row r="54" spans="1:27" x14ac:dyDescent="0.25">
      <c r="A54" s="27"/>
      <c r="B54" s="57"/>
      <c r="C54" s="93">
        <v>0</v>
      </c>
      <c r="D54" s="90">
        <v>0</v>
      </c>
      <c r="E54" s="94"/>
      <c r="F54" s="93">
        <v>0</v>
      </c>
      <c r="G54" s="90">
        <v>0</v>
      </c>
      <c r="H54" s="94"/>
      <c r="I54" s="93"/>
      <c r="J54" s="90">
        <v>0</v>
      </c>
      <c r="K54" s="94">
        <v>0</v>
      </c>
      <c r="L54" s="93"/>
      <c r="M54" s="90">
        <v>0</v>
      </c>
      <c r="N54" s="94">
        <v>0</v>
      </c>
      <c r="O54" s="93"/>
      <c r="P54" s="90">
        <v>0</v>
      </c>
      <c r="Q54" s="94">
        <v>0</v>
      </c>
      <c r="Z54" s="82" t="s">
        <v>160</v>
      </c>
      <c r="AA54" s="82"/>
    </row>
    <row r="55" spans="1:27" x14ac:dyDescent="0.25">
      <c r="A55" s="27"/>
      <c r="B55" s="57"/>
      <c r="C55" s="93">
        <v>0</v>
      </c>
      <c r="D55" s="90">
        <v>0</v>
      </c>
      <c r="E55" s="94"/>
      <c r="F55" s="93">
        <v>0</v>
      </c>
      <c r="G55" s="90">
        <v>0</v>
      </c>
      <c r="H55" s="94"/>
      <c r="I55" s="93"/>
      <c r="J55" s="90">
        <v>0</v>
      </c>
      <c r="K55" s="94">
        <v>0</v>
      </c>
      <c r="L55" s="93"/>
      <c r="M55" s="90">
        <v>0</v>
      </c>
      <c r="N55" s="94">
        <v>0</v>
      </c>
      <c r="O55" s="93"/>
      <c r="P55" s="90">
        <v>0</v>
      </c>
      <c r="Q55" s="94">
        <v>0</v>
      </c>
      <c r="Z55" s="82" t="s">
        <v>161</v>
      </c>
      <c r="AA55" s="82"/>
    </row>
    <row r="56" spans="1:27" ht="15.75" thickBot="1" x14ac:dyDescent="0.3">
      <c r="A56" s="99"/>
      <c r="B56" s="100"/>
      <c r="C56" s="95">
        <v>0</v>
      </c>
      <c r="D56" s="96">
        <v>0</v>
      </c>
      <c r="E56" s="97"/>
      <c r="F56" s="95">
        <v>0</v>
      </c>
      <c r="G56" s="96">
        <v>0</v>
      </c>
      <c r="H56" s="97"/>
      <c r="I56" s="95"/>
      <c r="J56" s="96">
        <v>0</v>
      </c>
      <c r="K56" s="97">
        <v>0</v>
      </c>
      <c r="L56" s="95"/>
      <c r="M56" s="96">
        <v>0</v>
      </c>
      <c r="N56" s="97">
        <v>0</v>
      </c>
      <c r="O56" s="95"/>
      <c r="P56" s="96">
        <v>0</v>
      </c>
      <c r="Q56" s="97">
        <v>0</v>
      </c>
      <c r="Z56" s="82" t="s">
        <v>162</v>
      </c>
      <c r="AA56" s="82"/>
    </row>
    <row r="57" spans="1:27" ht="15.75" thickBot="1" x14ac:dyDescent="0.3">
      <c r="A57" s="139" t="s">
        <v>110</v>
      </c>
      <c r="B57" s="140"/>
      <c r="C57" s="103">
        <f>COUNTIF(C50:C56,"&lt;&gt;0")</f>
        <v>0</v>
      </c>
      <c r="D57" s="119">
        <f>(SUM(D50:D56))/$C$20</f>
        <v>0</v>
      </c>
      <c r="E57" s="97"/>
      <c r="F57" s="103">
        <f>COUNTIF(F50:F56,"&lt;&gt;0")</f>
        <v>0</v>
      </c>
      <c r="G57" s="119">
        <f>(SUM(G50:G56))/$C$20</f>
        <v>0</v>
      </c>
      <c r="H57" s="97"/>
      <c r="I57" s="103">
        <f>COUNTIF(I50:I56,"&lt;&gt;0")</f>
        <v>7</v>
      </c>
      <c r="J57" s="119">
        <f>(SUM(J50:J56))/$C$20</f>
        <v>0</v>
      </c>
      <c r="K57" s="97"/>
      <c r="L57" s="103">
        <f>COUNTIF(L50:L56,"&lt;&gt;0")</f>
        <v>7</v>
      </c>
      <c r="M57" s="119">
        <f>(SUM(M50:M56))/$C$20</f>
        <v>0</v>
      </c>
      <c r="N57" s="97"/>
      <c r="O57" s="103">
        <f>COUNTIF(O50:O56,"&lt;&gt;0")</f>
        <v>7</v>
      </c>
      <c r="P57" s="119">
        <f>(SUM(P50:P56))/$C$20</f>
        <v>0</v>
      </c>
      <c r="Q57" s="97"/>
      <c r="Z57" s="82" t="s">
        <v>163</v>
      </c>
      <c r="AA57" s="82"/>
    </row>
    <row r="58" spans="1:27" ht="15.75" thickBot="1" x14ac:dyDescent="0.3">
      <c r="A58" s="99"/>
      <c r="B58" s="104"/>
      <c r="C58" s="103"/>
      <c r="D58" s="96"/>
      <c r="E58" s="97"/>
      <c r="F58" s="103"/>
      <c r="G58" s="96"/>
      <c r="H58" s="97"/>
      <c r="I58" s="103"/>
      <c r="J58" s="96"/>
      <c r="K58" s="97"/>
      <c r="L58" s="103"/>
      <c r="M58" s="96"/>
      <c r="N58" s="97"/>
      <c r="O58" s="103"/>
      <c r="P58" s="96"/>
      <c r="Q58" s="97"/>
    </row>
    <row r="59" spans="1:27" ht="15.75" thickBot="1" x14ac:dyDescent="0.3">
      <c r="A59" s="156" t="s">
        <v>101</v>
      </c>
      <c r="B59" s="157"/>
      <c r="C59" s="105">
        <f>C57+C49+C41</f>
        <v>0</v>
      </c>
      <c r="D59" s="118">
        <f>D57+D49+D41</f>
        <v>0</v>
      </c>
      <c r="E59" s="107"/>
      <c r="F59" s="105">
        <f>F57+F49+F41</f>
        <v>0</v>
      </c>
      <c r="G59" s="118">
        <f>G57+G49+G41</f>
        <v>0</v>
      </c>
      <c r="H59" s="107"/>
      <c r="I59" s="105">
        <f>I57+I49+I41</f>
        <v>21</v>
      </c>
      <c r="J59" s="118">
        <f>J57+J49+J41</f>
        <v>0</v>
      </c>
      <c r="K59" s="107"/>
      <c r="L59" s="105">
        <f>L57+L49+L41</f>
        <v>21</v>
      </c>
      <c r="M59" s="118">
        <f>M57+M49+M41</f>
        <v>0</v>
      </c>
      <c r="N59" s="107"/>
      <c r="O59" s="105">
        <f>O57+O49+O41</f>
        <v>21</v>
      </c>
      <c r="P59" s="118">
        <f>P57+P49+P41</f>
        <v>0</v>
      </c>
      <c r="Q59" s="107"/>
    </row>
    <row r="60" spans="1:27" ht="15" customHeight="1" x14ac:dyDescent="0.25">
      <c r="A60" s="158" t="s">
        <v>108</v>
      </c>
      <c r="B60" s="159"/>
      <c r="C60" s="150" t="e">
        <f>((SUMPRODUCT((E34:E40)*(D34:D40))/$C$18)+(SUMPRODUCT((E42:E48)*(D42:D48))/$C$19)+(SUMPRODUCT((E50:E56)*(D50:D56))/$C$20))/((SUM(D34:D40)/$C$18)++(SUM(D42:D48)/$C$19)+(SUM(D50:D56)/$C$20))</f>
        <v>#DIV/0!</v>
      </c>
      <c r="D60" s="151"/>
      <c r="E60" s="152"/>
      <c r="F60" s="150" t="e">
        <f t="shared" ref="F60" si="1">((SUMPRODUCT((H34:H40)*(G34:G40))/$C$18)+(SUMPRODUCT((H42:H48)*(G42:G48))/$C$19)+(SUMPRODUCT((H50:H56)*(G50:G56))/$C$20))/((SUM(G34:G40)/$C$18)++(SUM(G42:G48)/$C$19)+(SUM(G50:G56)/$C$20))</f>
        <v>#DIV/0!</v>
      </c>
      <c r="G60" s="151"/>
      <c r="H60" s="152"/>
      <c r="I60" s="150" t="e">
        <f t="shared" ref="I60" si="2">((SUMPRODUCT((K34:K40)*(J34:J40))/$C$18)+(SUMPRODUCT((K42:K48)*(J42:J48))/$C$19)+(SUMPRODUCT((K50:K56)*(J50:J56))/$C$20))/((SUM(J34:J40)/$C$18)++(SUM(J42:J48)/$C$19)+(SUM(J50:J56)/$C$20))</f>
        <v>#DIV/0!</v>
      </c>
      <c r="J60" s="151"/>
      <c r="K60" s="152"/>
      <c r="L60" s="150" t="e">
        <f t="shared" ref="L60" si="3">((SUMPRODUCT((N34:N40)*(M34:M40))/$C$18)+(SUMPRODUCT((N42:N48)*(M42:M48))/$C$19)+(SUMPRODUCT((N50:N56)*(M50:M56))/$C$20))/((SUM(M34:M40)/$C$18)++(SUM(M42:M48)/$C$19)+(SUM(M50:M56)/$C$20))</f>
        <v>#DIV/0!</v>
      </c>
      <c r="M60" s="151"/>
      <c r="N60" s="152"/>
      <c r="O60" s="150" t="e">
        <f t="shared" ref="O60" si="4">((SUMPRODUCT((Q34:Q40)*(P34:P40))/$C$18)+(SUMPRODUCT((Q42:Q48)*(P42:P48))/$C$19)+(SUMPRODUCT((Q50:Q56)*(P50:P56))/$C$20))/((SUM(P34:P40)/$C$18)++(SUM(P42:P48)/$C$19)+(SUM(P50:P56)/$C$20))</f>
        <v>#DIV/0!</v>
      </c>
      <c r="P60" s="151"/>
      <c r="Q60" s="152"/>
    </row>
    <row r="61" spans="1:27" ht="15.75" customHeight="1" thickBot="1" x14ac:dyDescent="0.3">
      <c r="A61" s="160"/>
      <c r="B61" s="161"/>
      <c r="C61" s="153"/>
      <c r="D61" s="154"/>
      <c r="E61" s="155"/>
      <c r="F61" s="153"/>
      <c r="G61" s="154"/>
      <c r="H61" s="155"/>
      <c r="I61" s="153"/>
      <c r="J61" s="154"/>
      <c r="K61" s="155"/>
      <c r="L61" s="153"/>
      <c r="M61" s="154"/>
      <c r="N61" s="155"/>
      <c r="O61" s="153"/>
      <c r="P61" s="154"/>
      <c r="Q61" s="155"/>
    </row>
  </sheetData>
  <mergeCells count="17">
    <mergeCell ref="O60:Q61"/>
    <mergeCell ref="A59:B59"/>
    <mergeCell ref="A60:B61"/>
    <mergeCell ref="C60:E61"/>
    <mergeCell ref="F60:H61"/>
    <mergeCell ref="I60:K61"/>
    <mergeCell ref="L60:N61"/>
    <mergeCell ref="A41:B41"/>
    <mergeCell ref="A49:B49"/>
    <mergeCell ref="A57:B57"/>
    <mergeCell ref="A29:Q29"/>
    <mergeCell ref="A30:Q30"/>
    <mergeCell ref="C31:E31"/>
    <mergeCell ref="F31:H31"/>
    <mergeCell ref="I31:K31"/>
    <mergeCell ref="L31:N31"/>
    <mergeCell ref="O31:Q31"/>
  </mergeCells>
  <conditionalFormatting sqref="D27">
    <cfRule type="cellIs" dxfId="807" priority="32" operator="lessThan">
      <formula>#REF!</formula>
    </cfRule>
  </conditionalFormatting>
  <conditionalFormatting sqref="G7:G8 G11:G15">
    <cfRule type="cellIs" dxfId="806" priority="62" operator="greaterThan">
      <formula>$H$26</formula>
    </cfRule>
    <cfRule type="cellIs" dxfId="805" priority="63" operator="lessThan">
      <formula>$H$26</formula>
    </cfRule>
  </conditionalFormatting>
  <conditionalFormatting sqref="A34:E40 A50:E56 A49 A42:E48 A41 A58:E58 A57">
    <cfRule type="expression" dxfId="804" priority="29">
      <formula>NOT(MOD(ROW(),2))</formula>
    </cfRule>
  </conditionalFormatting>
  <conditionalFormatting sqref="F58">
    <cfRule type="expression" dxfId="803" priority="20">
      <formula>NOT(MOD(ROW(),2))</formula>
    </cfRule>
  </conditionalFormatting>
  <conditionalFormatting sqref="F34:H40 F42:H48 F50:H56 G58:H58">
    <cfRule type="expression" dxfId="802" priority="28">
      <formula>NOT(MOD(ROW(),2))</formula>
    </cfRule>
  </conditionalFormatting>
  <conditionalFormatting sqref="I34:K40 I42:K48 I50:K56 J58:K58">
    <cfRule type="expression" dxfId="801" priority="27">
      <formula>NOT(MOD(ROW(),2))</formula>
    </cfRule>
  </conditionalFormatting>
  <conditionalFormatting sqref="L34:N40 L42:N48 L50:N56 M58:N58">
    <cfRule type="expression" dxfId="800" priority="26">
      <formula>NOT(MOD(ROW(),2))</formula>
    </cfRule>
  </conditionalFormatting>
  <conditionalFormatting sqref="O34:Q40 O42:Q48 O50:Q56 P58:Q58">
    <cfRule type="expression" dxfId="799" priority="25">
      <formula>NOT(MOD(ROW(),2))</formula>
    </cfRule>
  </conditionalFormatting>
  <conditionalFormatting sqref="O58">
    <cfRule type="expression" dxfId="798" priority="21">
      <formula>NOT(MOD(ROW(),2))</formula>
    </cfRule>
  </conditionalFormatting>
  <conditionalFormatting sqref="I58">
    <cfRule type="expression" dxfId="797" priority="23">
      <formula>NOT(MOD(ROW(),2))</formula>
    </cfRule>
  </conditionalFormatting>
  <conditionalFormatting sqref="L58">
    <cfRule type="expression" dxfId="796" priority="22">
      <formula>NOT(MOD(ROW(),2))</formula>
    </cfRule>
  </conditionalFormatting>
  <conditionalFormatting sqref="E34:E40 H34:H40 K34:K40 N34:N40 Q34:Q40 E42:E48 H42:H48 K42:K48 N42:N48 Q42:Q48 E50:E56 H50:H56 K50:K56 N50:N56 Q50:Q56">
    <cfRule type="cellIs" dxfId="795" priority="19" operator="equal">
      <formula>1</formula>
    </cfRule>
  </conditionalFormatting>
  <conditionalFormatting sqref="O41">
    <cfRule type="expression" dxfId="794" priority="14">
      <formula>NOT(MOD(ROW(),2))</formula>
    </cfRule>
  </conditionalFormatting>
  <conditionalFormatting sqref="C57:E57">
    <cfRule type="expression" dxfId="793" priority="13">
      <formula>NOT(MOD(ROW(),2))</formula>
    </cfRule>
  </conditionalFormatting>
  <conditionalFormatting sqref="F57">
    <cfRule type="expression" dxfId="792" priority="5">
      <formula>NOT(MOD(ROW(),2))</formula>
    </cfRule>
  </conditionalFormatting>
  <conditionalFormatting sqref="H57">
    <cfRule type="expression" dxfId="791" priority="12">
      <formula>NOT(MOD(ROW(),2))</formula>
    </cfRule>
  </conditionalFormatting>
  <conditionalFormatting sqref="K57">
    <cfRule type="expression" dxfId="790" priority="11">
      <formula>NOT(MOD(ROW(),2))</formula>
    </cfRule>
  </conditionalFormatting>
  <conditionalFormatting sqref="N57">
    <cfRule type="expression" dxfId="789" priority="10">
      <formula>NOT(MOD(ROW(),2))</formula>
    </cfRule>
  </conditionalFormatting>
  <conditionalFormatting sqref="Q57">
    <cfRule type="expression" dxfId="788" priority="9">
      <formula>NOT(MOD(ROW(),2))</formula>
    </cfRule>
  </conditionalFormatting>
  <conditionalFormatting sqref="O57">
    <cfRule type="expression" dxfId="787" priority="6">
      <formula>NOT(MOD(ROW(),2))</formula>
    </cfRule>
  </conditionalFormatting>
  <conditionalFormatting sqref="I57">
    <cfRule type="expression" dxfId="786" priority="8">
      <formula>NOT(MOD(ROW(),2))</formula>
    </cfRule>
  </conditionalFormatting>
  <conditionalFormatting sqref="L57">
    <cfRule type="expression" dxfId="785" priority="7">
      <formula>NOT(MOD(ROW(),2))</formula>
    </cfRule>
  </conditionalFormatting>
  <conditionalFormatting sqref="G57">
    <cfRule type="expression" dxfId="784" priority="4">
      <formula>NOT(MOD(ROW(),2))</formula>
    </cfRule>
  </conditionalFormatting>
  <conditionalFormatting sqref="J57">
    <cfRule type="expression" dxfId="783" priority="3">
      <formula>NOT(MOD(ROW(),2))</formula>
    </cfRule>
  </conditionalFormatting>
  <conditionalFormatting sqref="M57">
    <cfRule type="expression" dxfId="782" priority="2">
      <formula>NOT(MOD(ROW(),2))</formula>
    </cfRule>
  </conditionalFormatting>
  <conditionalFormatting sqref="P57">
    <cfRule type="expression" dxfId="781" priority="1">
      <formula>NOT(MOD(ROW(),2))</formula>
    </cfRule>
  </conditionalFormatting>
  <dataValidations count="4">
    <dataValidation type="whole" errorStyle="warning" operator="lessThan" allowBlank="1" showInputMessage="1" showErrorMessage="1" errorTitle="ATTENTION" error="Nombre d'heures total supérieur à estimation" sqref="C33">
      <formula1>C32*8</formula1>
    </dataValidation>
    <dataValidation type="list" allowBlank="1" showInputMessage="1" showErrorMessage="1" sqref="L50:L56 O50:O56 C50:C56 I50:I56 F50:F56">
      <formula1>listetoiture</formula1>
    </dataValidation>
    <dataValidation type="list" allowBlank="1" showInputMessage="1" showErrorMessage="1" sqref="F42:F48 I42:I48 L42:L48 O42:O48 C42:C48">
      <formula1>listeplancher</formula1>
    </dataValidation>
    <dataValidation type="list" allowBlank="1" showInputMessage="1" showErrorMessage="1" sqref="A29:Q29">
      <formula1>$Z$6:$Z$57</formula1>
    </dataValidation>
  </dataValidations>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14:formula1>
            <xm:f>'Liste Éléments'!$A$13:$A$411</xm:f>
          </x14:formula1>
          <xm:sqref>F34:F40 I34:I40 L34:L40 O34:O40 C34:C40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V1780"/>
  <sheetViews>
    <sheetView tabSelected="1" topLeftCell="A1718" zoomScale="60" zoomScaleNormal="60" workbookViewId="0">
      <selection activeCell="V1774" sqref="V1774"/>
    </sheetView>
  </sheetViews>
  <sheetFormatPr baseColWidth="10" defaultRowHeight="15" outlineLevelRow="1" x14ac:dyDescent="0.25"/>
  <cols>
    <col min="1" max="1" width="13.28515625" customWidth="1"/>
    <col min="6" max="6" width="6.42578125" customWidth="1"/>
    <col min="9" max="9" width="6.42578125" customWidth="1"/>
    <col min="12" max="12" width="6.42578125" customWidth="1"/>
    <col min="15" max="15" width="6.42578125" customWidth="1"/>
    <col min="18" max="18" width="6.42578125" customWidth="1"/>
    <col min="21" max="21" width="45" customWidth="1"/>
    <col min="22" max="22" width="15" customWidth="1"/>
  </cols>
  <sheetData>
    <row r="1" spans="1:22" x14ac:dyDescent="0.25">
      <c r="A1" s="82" t="s">
        <v>60</v>
      </c>
      <c r="B1" s="137"/>
      <c r="C1" s="137"/>
      <c r="D1" s="137"/>
      <c r="E1" s="137"/>
      <c r="F1" s="82"/>
      <c r="G1" s="82" t="s">
        <v>64</v>
      </c>
      <c r="H1" s="136"/>
      <c r="I1" s="136"/>
      <c r="J1" s="136"/>
      <c r="K1" s="136"/>
      <c r="L1" s="82"/>
      <c r="M1" s="82" t="s">
        <v>67</v>
      </c>
      <c r="N1" s="138" t="s">
        <v>71</v>
      </c>
      <c r="O1" s="138"/>
      <c r="P1" s="138"/>
      <c r="Q1" s="138"/>
    </row>
    <row r="2" spans="1:22" x14ac:dyDescent="0.25">
      <c r="A2" s="82" t="s">
        <v>61</v>
      </c>
      <c r="B2" s="137" t="s">
        <v>91</v>
      </c>
      <c r="C2" s="137"/>
      <c r="D2" s="137"/>
      <c r="E2" s="137"/>
      <c r="F2" s="82"/>
      <c r="G2" s="82" t="s">
        <v>65</v>
      </c>
      <c r="H2" s="137" t="s">
        <v>66</v>
      </c>
      <c r="I2" s="137"/>
      <c r="J2" s="137"/>
      <c r="K2" s="137"/>
      <c r="L2" s="82"/>
      <c r="M2" s="82"/>
      <c r="N2" s="82"/>
      <c r="O2" s="82"/>
      <c r="P2" s="82"/>
      <c r="Q2" s="82"/>
    </row>
    <row r="4" spans="1:22" ht="15.75" thickBot="1" x14ac:dyDescent="0.3">
      <c r="A4" t="s">
        <v>170</v>
      </c>
      <c r="N4" s="162"/>
      <c r="O4" s="162"/>
    </row>
    <row r="5" spans="1:22" ht="26.25" x14ac:dyDescent="0.25">
      <c r="A5" s="80">
        <v>1</v>
      </c>
      <c r="B5" s="141" t="s">
        <v>99</v>
      </c>
      <c r="C5" s="142"/>
      <c r="D5" s="142"/>
      <c r="E5" s="142"/>
      <c r="F5" s="142"/>
      <c r="G5" s="142"/>
      <c r="H5" s="142"/>
      <c r="I5" s="142"/>
      <c r="J5" s="142"/>
      <c r="K5" s="142"/>
      <c r="L5" s="142"/>
      <c r="M5" s="142"/>
      <c r="N5" s="142"/>
      <c r="O5" s="142"/>
      <c r="P5" s="142"/>
      <c r="Q5" s="142"/>
      <c r="R5" s="143"/>
      <c r="T5" t="s">
        <v>164</v>
      </c>
      <c r="V5">
        <f>(IF(SUM(F10:F32)&gt;=1,1,0))+(IF(SUM(I10:I32)&gt;=1,1,0))+(IF(SUM(L10:L32)&gt;=1,1,0))+(IF(SUM(O10:O32)&gt;=1,1,0))+(IF(SUM(R10:R32)&gt;=1,1,0))</f>
        <v>2</v>
      </c>
    </row>
    <row r="6" spans="1:22" ht="15.75" thickBot="1" x14ac:dyDescent="0.3">
      <c r="A6" s="80">
        <f t="shared" ref="A6:A37" si="0">A5</f>
        <v>1</v>
      </c>
      <c r="B6" s="144" t="s">
        <v>100</v>
      </c>
      <c r="C6" s="145"/>
      <c r="D6" s="145"/>
      <c r="E6" s="145"/>
      <c r="F6" s="145"/>
      <c r="G6" s="145"/>
      <c r="H6" s="145"/>
      <c r="I6" s="145"/>
      <c r="J6" s="145"/>
      <c r="K6" s="145"/>
      <c r="L6" s="145"/>
      <c r="M6" s="145"/>
      <c r="N6" s="145"/>
      <c r="O6" s="145"/>
      <c r="P6" s="145"/>
      <c r="Q6" s="145"/>
      <c r="R6" s="146"/>
      <c r="T6" t="s">
        <v>167</v>
      </c>
      <c r="V6" s="165" t="e">
        <f>AVERAGE(D36:R37)</f>
        <v>#DIV/0!</v>
      </c>
    </row>
    <row r="7" spans="1:22" outlineLevel="1" x14ac:dyDescent="0.25">
      <c r="A7" s="80">
        <f t="shared" si="0"/>
        <v>1</v>
      </c>
      <c r="B7" s="101"/>
      <c r="C7" s="102"/>
      <c r="D7" s="147" t="s">
        <v>86</v>
      </c>
      <c r="E7" s="148"/>
      <c r="F7" s="149"/>
      <c r="G7" s="147" t="s">
        <v>87</v>
      </c>
      <c r="H7" s="148"/>
      <c r="I7" s="149"/>
      <c r="J7" s="147" t="s">
        <v>88</v>
      </c>
      <c r="K7" s="148"/>
      <c r="L7" s="149"/>
      <c r="M7" s="147" t="s">
        <v>89</v>
      </c>
      <c r="N7" s="148"/>
      <c r="O7" s="149"/>
      <c r="P7" s="147" t="s">
        <v>90</v>
      </c>
      <c r="Q7" s="148"/>
      <c r="R7" s="149"/>
      <c r="T7" t="s">
        <v>168</v>
      </c>
      <c r="V7" s="166">
        <f>F8+I8+L8+O8+R8</f>
        <v>0</v>
      </c>
    </row>
    <row r="8" spans="1:22" ht="15.75" outlineLevel="1" thickBot="1" x14ac:dyDescent="0.3">
      <c r="A8" s="80">
        <f t="shared" si="0"/>
        <v>1</v>
      </c>
      <c r="B8" s="99" t="s">
        <v>85</v>
      </c>
      <c r="C8" s="100"/>
      <c r="D8" s="125">
        <v>0</v>
      </c>
      <c r="E8" s="126" t="s">
        <v>109</v>
      </c>
      <c r="F8" s="130">
        <f>D8*8</f>
        <v>0</v>
      </c>
      <c r="G8" s="125"/>
      <c r="H8" s="126" t="s">
        <v>109</v>
      </c>
      <c r="I8" s="130">
        <f>G8*8</f>
        <v>0</v>
      </c>
      <c r="J8" s="125"/>
      <c r="K8" s="126" t="s">
        <v>109</v>
      </c>
      <c r="L8" s="130">
        <f>J8*8</f>
        <v>0</v>
      </c>
      <c r="M8" s="125"/>
      <c r="N8" s="126" t="s">
        <v>109</v>
      </c>
      <c r="O8" s="130">
        <f>M8*8</f>
        <v>0</v>
      </c>
      <c r="P8" s="125">
        <v>0</v>
      </c>
      <c r="Q8" s="126" t="s">
        <v>109</v>
      </c>
      <c r="R8" s="130">
        <f>P8*6.5</f>
        <v>0</v>
      </c>
      <c r="T8" t="s">
        <v>169</v>
      </c>
      <c r="V8" s="166">
        <f>E35+H35+K35+N35+Q35</f>
        <v>0</v>
      </c>
    </row>
    <row r="9" spans="1:22" ht="15.75" outlineLevel="1" thickBot="1" x14ac:dyDescent="0.3">
      <c r="A9" s="80">
        <f t="shared" si="0"/>
        <v>1</v>
      </c>
      <c r="B9" s="98"/>
      <c r="C9" s="120"/>
      <c r="D9" s="105" t="s">
        <v>96</v>
      </c>
      <c r="E9" s="106" t="s">
        <v>97</v>
      </c>
      <c r="F9" s="107" t="s">
        <v>98</v>
      </c>
      <c r="G9" s="105" t="s">
        <v>96</v>
      </c>
      <c r="H9" s="106" t="s">
        <v>97</v>
      </c>
      <c r="I9" s="107" t="s">
        <v>98</v>
      </c>
      <c r="J9" s="105" t="s">
        <v>96</v>
      </c>
      <c r="K9" s="106" t="s">
        <v>97</v>
      </c>
      <c r="L9" s="107" t="s">
        <v>98</v>
      </c>
      <c r="M9" s="105" t="s">
        <v>96</v>
      </c>
      <c r="N9" s="106" t="s">
        <v>97</v>
      </c>
      <c r="O9" s="107" t="s">
        <v>98</v>
      </c>
      <c r="P9" s="105" t="s">
        <v>96</v>
      </c>
      <c r="Q9" s="106" t="s">
        <v>97</v>
      </c>
      <c r="R9" s="107" t="s">
        <v>98</v>
      </c>
      <c r="T9" t="s">
        <v>171</v>
      </c>
      <c r="V9" s="84">
        <f>((SUMPRODUCT((F10:F16)*(E10:E16)))+((SUMPRODUCT((I10:I16)*(H10:H16))))+((SUMPRODUCT((L10:L16)*(K10:K16))))+((SUMPRODUCT((O10:O16)*(N10:N16))))+((SUMPRODUCT((R10:R16)*(Q10:Q16)))))</f>
        <v>0</v>
      </c>
    </row>
    <row r="10" spans="1:22" outlineLevel="1" x14ac:dyDescent="0.25">
      <c r="A10" s="80">
        <f t="shared" si="0"/>
        <v>1</v>
      </c>
      <c r="B10" s="27"/>
      <c r="C10" s="57" t="s">
        <v>93</v>
      </c>
      <c r="D10" s="91">
        <v>0</v>
      </c>
      <c r="E10" s="89">
        <f t="shared" ref="E10:E16" si="1">VLOOKUP(D10,listemursurf,2)</f>
        <v>0</v>
      </c>
      <c r="F10" s="92">
        <v>1</v>
      </c>
      <c r="G10" s="91">
        <v>0</v>
      </c>
      <c r="H10" s="89">
        <f t="shared" ref="H10:H16" si="2">VLOOKUP(G10,listemursurf,2)</f>
        <v>0</v>
      </c>
      <c r="I10" s="92"/>
      <c r="J10" s="91">
        <v>0</v>
      </c>
      <c r="K10" s="89">
        <f t="shared" ref="K10:K16" si="3">VLOOKUP(J10,listemursurf,2)</f>
        <v>0</v>
      </c>
      <c r="L10" s="92"/>
      <c r="M10" s="91">
        <v>0</v>
      </c>
      <c r="N10" s="89">
        <f t="shared" ref="N10:N16" si="4">VLOOKUP(M10,listemursurf,2)</f>
        <v>0</v>
      </c>
      <c r="O10" s="92">
        <v>0</v>
      </c>
      <c r="P10" s="91">
        <v>0</v>
      </c>
      <c r="Q10" s="89">
        <f t="shared" ref="Q10:Q16" si="5">VLOOKUP(P10,listemursurf,2)</f>
        <v>0</v>
      </c>
      <c r="R10" s="92"/>
      <c r="T10" s="82" t="s">
        <v>165</v>
      </c>
      <c r="V10" s="84">
        <f>((SUMPRODUCT((F18:F24)*(E18:E24)))+((SUMPRODUCT((I18:I24)*(H18:H24))))+((SUMPRODUCT((L18:L24)*(K18:K24))))+((SUMPRODUCT((O18:O24)*(N18:N24))))+((SUMPRODUCT((R18:R24)*(Q18:Q24)))))</f>
        <v>0</v>
      </c>
    </row>
    <row r="11" spans="1:22" outlineLevel="1" x14ac:dyDescent="0.25">
      <c r="A11" s="80">
        <f t="shared" si="0"/>
        <v>1</v>
      </c>
      <c r="B11" s="27"/>
      <c r="C11" s="57"/>
      <c r="D11" s="93">
        <v>0</v>
      </c>
      <c r="E11" s="90">
        <f t="shared" si="1"/>
        <v>0</v>
      </c>
      <c r="F11" s="94">
        <v>0</v>
      </c>
      <c r="G11" s="93">
        <v>0</v>
      </c>
      <c r="H11" s="90">
        <f t="shared" si="2"/>
        <v>0</v>
      </c>
      <c r="I11" s="94">
        <v>1</v>
      </c>
      <c r="J11" s="93">
        <v>0</v>
      </c>
      <c r="K11" s="90">
        <f t="shared" si="3"/>
        <v>0</v>
      </c>
      <c r="L11" s="94"/>
      <c r="M11" s="93">
        <v>0</v>
      </c>
      <c r="N11" s="90">
        <f t="shared" si="4"/>
        <v>0</v>
      </c>
      <c r="O11" s="94"/>
      <c r="P11" s="93">
        <v>0</v>
      </c>
      <c r="Q11" s="90">
        <f t="shared" si="5"/>
        <v>0</v>
      </c>
      <c r="R11" s="94"/>
      <c r="T11" s="82" t="s">
        <v>166</v>
      </c>
      <c r="V11" s="84">
        <f>((SUMPRODUCT((F26:F32)*(E26:E32)))+((SUMPRODUCT((I26:I32)*(H26:H32))))+((SUMPRODUCT((L26:L32)*(K26:K32))))+((SUMPRODUCT((O26:O32)*(N26:N32))))+((SUMPRODUCT((R26:R32)*(Q26:Q32)))))</f>
        <v>0</v>
      </c>
    </row>
    <row r="12" spans="1:22" outlineLevel="1" x14ac:dyDescent="0.25">
      <c r="A12" s="80">
        <f t="shared" si="0"/>
        <v>1</v>
      </c>
      <c r="B12" s="27"/>
      <c r="C12" s="57"/>
      <c r="D12" s="93">
        <v>0</v>
      </c>
      <c r="E12" s="90">
        <f t="shared" si="1"/>
        <v>0</v>
      </c>
      <c r="F12" s="94">
        <v>0</v>
      </c>
      <c r="G12" s="93">
        <v>0</v>
      </c>
      <c r="H12" s="90">
        <f t="shared" si="2"/>
        <v>0</v>
      </c>
      <c r="I12" s="94"/>
      <c r="J12" s="93">
        <v>0</v>
      </c>
      <c r="K12" s="90">
        <f t="shared" si="3"/>
        <v>0</v>
      </c>
      <c r="L12" s="94"/>
      <c r="M12" s="93">
        <v>0</v>
      </c>
      <c r="N12" s="90">
        <f t="shared" si="4"/>
        <v>0</v>
      </c>
      <c r="O12" s="94"/>
      <c r="P12" s="93">
        <v>0</v>
      </c>
      <c r="Q12" s="90">
        <f t="shared" si="5"/>
        <v>0</v>
      </c>
      <c r="R12" s="94"/>
    </row>
    <row r="13" spans="1:22" outlineLevel="1" x14ac:dyDescent="0.25">
      <c r="A13" s="80">
        <f t="shared" si="0"/>
        <v>1</v>
      </c>
      <c r="B13" s="27"/>
      <c r="C13" s="57"/>
      <c r="D13" s="93">
        <v>0</v>
      </c>
      <c r="E13" s="90">
        <f t="shared" si="1"/>
        <v>0</v>
      </c>
      <c r="F13" s="94">
        <v>0</v>
      </c>
      <c r="G13" s="93">
        <v>0</v>
      </c>
      <c r="H13" s="90">
        <f t="shared" si="2"/>
        <v>0</v>
      </c>
      <c r="I13" s="94"/>
      <c r="J13" s="93">
        <v>0</v>
      </c>
      <c r="K13" s="90">
        <f t="shared" si="3"/>
        <v>0</v>
      </c>
      <c r="L13" s="94"/>
      <c r="M13" s="93">
        <v>0</v>
      </c>
      <c r="N13" s="90">
        <f t="shared" si="4"/>
        <v>0</v>
      </c>
      <c r="O13" s="94"/>
      <c r="P13" s="93">
        <v>0</v>
      </c>
      <c r="Q13" s="90">
        <f t="shared" si="5"/>
        <v>0</v>
      </c>
      <c r="R13" s="94"/>
    </row>
    <row r="14" spans="1:22" outlineLevel="1" x14ac:dyDescent="0.25">
      <c r="A14" s="80">
        <f t="shared" si="0"/>
        <v>1</v>
      </c>
      <c r="B14" s="27"/>
      <c r="C14" s="57"/>
      <c r="D14" s="93">
        <v>0</v>
      </c>
      <c r="E14" s="90">
        <f t="shared" si="1"/>
        <v>0</v>
      </c>
      <c r="F14" s="94">
        <v>0</v>
      </c>
      <c r="G14" s="93">
        <v>0</v>
      </c>
      <c r="H14" s="90">
        <f t="shared" si="2"/>
        <v>0</v>
      </c>
      <c r="I14" s="94"/>
      <c r="J14" s="93">
        <v>0</v>
      </c>
      <c r="K14" s="90">
        <f t="shared" si="3"/>
        <v>0</v>
      </c>
      <c r="L14" s="94"/>
      <c r="M14" s="93">
        <v>0</v>
      </c>
      <c r="N14" s="90">
        <f t="shared" si="4"/>
        <v>0</v>
      </c>
      <c r="O14" s="94"/>
      <c r="P14" s="93">
        <v>0</v>
      </c>
      <c r="Q14" s="90">
        <f t="shared" si="5"/>
        <v>0</v>
      </c>
      <c r="R14" s="94">
        <v>0</v>
      </c>
    </row>
    <row r="15" spans="1:22" outlineLevel="1" x14ac:dyDescent="0.25">
      <c r="A15" s="80">
        <f t="shared" si="0"/>
        <v>1</v>
      </c>
      <c r="B15" s="27"/>
      <c r="C15" s="57"/>
      <c r="D15" s="93">
        <v>0</v>
      </c>
      <c r="E15" s="90">
        <f t="shared" si="1"/>
        <v>0</v>
      </c>
      <c r="F15" s="94"/>
      <c r="G15" s="93">
        <v>0</v>
      </c>
      <c r="H15" s="90">
        <f t="shared" si="2"/>
        <v>0</v>
      </c>
      <c r="I15" s="94"/>
      <c r="J15" s="93">
        <v>0</v>
      </c>
      <c r="K15" s="90">
        <f t="shared" si="3"/>
        <v>0</v>
      </c>
      <c r="L15" s="94"/>
      <c r="M15" s="93">
        <v>0</v>
      </c>
      <c r="N15" s="90">
        <f t="shared" si="4"/>
        <v>0</v>
      </c>
      <c r="O15" s="94"/>
      <c r="P15" s="93">
        <v>0</v>
      </c>
      <c r="Q15" s="90">
        <f t="shared" si="5"/>
        <v>0</v>
      </c>
      <c r="R15" s="94"/>
    </row>
    <row r="16" spans="1:22" ht="15.75" outlineLevel="1" thickBot="1" x14ac:dyDescent="0.3">
      <c r="A16" s="80">
        <f t="shared" si="0"/>
        <v>1</v>
      </c>
      <c r="B16" s="27"/>
      <c r="C16" s="57"/>
      <c r="D16" s="93">
        <v>0</v>
      </c>
      <c r="E16" s="90">
        <f t="shared" si="1"/>
        <v>0</v>
      </c>
      <c r="F16" s="94">
        <v>0</v>
      </c>
      <c r="G16" s="93">
        <v>0</v>
      </c>
      <c r="H16" s="90">
        <f t="shared" si="2"/>
        <v>0</v>
      </c>
      <c r="I16" s="94"/>
      <c r="J16" s="93">
        <v>0</v>
      </c>
      <c r="K16" s="90">
        <f t="shared" si="3"/>
        <v>0</v>
      </c>
      <c r="L16" s="94"/>
      <c r="M16" s="93">
        <v>0</v>
      </c>
      <c r="N16" s="90">
        <f t="shared" si="4"/>
        <v>0</v>
      </c>
      <c r="O16" s="94"/>
      <c r="P16" s="93">
        <v>0</v>
      </c>
      <c r="Q16" s="90">
        <f t="shared" si="5"/>
        <v>0</v>
      </c>
      <c r="R16" s="94"/>
    </row>
    <row r="17" spans="1:19" ht="15.75" outlineLevel="1" thickBot="1" x14ac:dyDescent="0.3">
      <c r="A17" s="80">
        <f t="shared" si="0"/>
        <v>1</v>
      </c>
      <c r="B17" s="139" t="s">
        <v>110</v>
      </c>
      <c r="C17" s="140"/>
      <c r="D17" s="105">
        <f>COUNTIF(D10:D16,"&lt;&gt;0")</f>
        <v>0</v>
      </c>
      <c r="E17" s="118">
        <f>(SUM(E10:E16))/'Suivi de production'!$C$18</f>
        <v>0</v>
      </c>
      <c r="F17" s="107"/>
      <c r="G17" s="105">
        <f>COUNTIF(G10:G16,"&lt;&gt;0")</f>
        <v>0</v>
      </c>
      <c r="H17" s="118">
        <f>(SUM(H10:H16))/'Suivi de production'!$C$18</f>
        <v>0</v>
      </c>
      <c r="I17" s="107"/>
      <c r="J17" s="105">
        <f>COUNTIF(J10:J16,"&lt;&gt;0")</f>
        <v>0</v>
      </c>
      <c r="K17" s="118">
        <f>(SUM(K10:K16))/'Suivi de production'!$C$18</f>
        <v>0</v>
      </c>
      <c r="L17" s="107"/>
      <c r="M17" s="105">
        <f>COUNTIF(M10:M16,"&lt;&gt;0")</f>
        <v>0</v>
      </c>
      <c r="N17" s="118">
        <f>(SUM(N10:N16))/'Suivi de production'!$C$18</f>
        <v>0</v>
      </c>
      <c r="O17" s="107"/>
      <c r="P17" s="103">
        <f>COUNTIF(P10:P16,"&lt;&gt;0")</f>
        <v>0</v>
      </c>
      <c r="Q17" s="118">
        <f>(SUM(Q10:Q16))/'Suivi de production'!$C$18</f>
        <v>0</v>
      </c>
      <c r="R17" s="107"/>
    </row>
    <row r="18" spans="1:19" outlineLevel="1" x14ac:dyDescent="0.25">
      <c r="A18" s="80">
        <f t="shared" si="0"/>
        <v>1</v>
      </c>
      <c r="B18" s="27"/>
      <c r="C18" s="57" t="s">
        <v>95</v>
      </c>
      <c r="D18" s="93">
        <v>0</v>
      </c>
      <c r="E18" s="90">
        <f t="shared" ref="E18:E24" si="6">VLOOKUP(D18,listeplanchersurf,2)</f>
        <v>0</v>
      </c>
      <c r="F18" s="94"/>
      <c r="G18" s="93">
        <v>0</v>
      </c>
      <c r="H18" s="90">
        <f t="shared" ref="H18:H24" si="7">VLOOKUP(G18,listeplanchersurf,2)</f>
        <v>0</v>
      </c>
      <c r="I18" s="94"/>
      <c r="J18" s="93">
        <v>0</v>
      </c>
      <c r="K18" s="90">
        <f t="shared" ref="K18:K24" si="8">VLOOKUP(J18,listeplanchersurf,2)</f>
        <v>0</v>
      </c>
      <c r="L18" s="94"/>
      <c r="M18" s="93">
        <v>0</v>
      </c>
      <c r="N18" s="90">
        <f t="shared" ref="N18:N24" si="9">VLOOKUP(M18,listeplanchersurf,2)</f>
        <v>0</v>
      </c>
      <c r="O18" s="94"/>
      <c r="P18" s="93">
        <v>0</v>
      </c>
      <c r="Q18" s="90">
        <f t="shared" ref="Q18:Q24" si="10">VLOOKUP(P18,listeplanchersurf,2)</f>
        <v>0</v>
      </c>
      <c r="R18" s="94"/>
    </row>
    <row r="19" spans="1:19" outlineLevel="1" x14ac:dyDescent="0.25">
      <c r="A19" s="80">
        <f t="shared" si="0"/>
        <v>1</v>
      </c>
      <c r="B19" s="27"/>
      <c r="C19" s="57"/>
      <c r="D19" s="93">
        <v>0</v>
      </c>
      <c r="E19" s="90">
        <f t="shared" si="6"/>
        <v>0</v>
      </c>
      <c r="F19" s="94">
        <v>0</v>
      </c>
      <c r="G19" s="93">
        <v>0</v>
      </c>
      <c r="H19" s="90">
        <f t="shared" si="7"/>
        <v>0</v>
      </c>
      <c r="I19" s="94"/>
      <c r="J19" s="93">
        <v>0</v>
      </c>
      <c r="K19" s="90">
        <f t="shared" si="8"/>
        <v>0</v>
      </c>
      <c r="L19" s="94"/>
      <c r="M19" s="93">
        <v>0</v>
      </c>
      <c r="N19" s="90">
        <f t="shared" si="9"/>
        <v>0</v>
      </c>
      <c r="O19" s="94"/>
      <c r="P19" s="93">
        <v>0</v>
      </c>
      <c r="Q19" s="90">
        <f t="shared" si="10"/>
        <v>0</v>
      </c>
      <c r="R19" s="94"/>
    </row>
    <row r="20" spans="1:19" outlineLevel="1" x14ac:dyDescent="0.25">
      <c r="A20" s="80">
        <f t="shared" si="0"/>
        <v>1</v>
      </c>
      <c r="B20" s="27"/>
      <c r="C20" s="57"/>
      <c r="D20" s="93">
        <v>0</v>
      </c>
      <c r="E20" s="90">
        <f t="shared" si="6"/>
        <v>0</v>
      </c>
      <c r="F20" s="94"/>
      <c r="G20" s="93">
        <v>0</v>
      </c>
      <c r="H20" s="90">
        <f t="shared" si="7"/>
        <v>0</v>
      </c>
      <c r="I20" s="94"/>
      <c r="J20" s="93">
        <v>0</v>
      </c>
      <c r="K20" s="90">
        <f t="shared" si="8"/>
        <v>0</v>
      </c>
      <c r="L20" s="94"/>
      <c r="M20" s="93">
        <v>0</v>
      </c>
      <c r="N20" s="90">
        <f t="shared" si="9"/>
        <v>0</v>
      </c>
      <c r="O20" s="94"/>
      <c r="P20" s="93">
        <v>0</v>
      </c>
      <c r="Q20" s="90">
        <f t="shared" si="10"/>
        <v>0</v>
      </c>
      <c r="R20" s="94"/>
    </row>
    <row r="21" spans="1:19" outlineLevel="1" x14ac:dyDescent="0.25">
      <c r="A21" s="80">
        <f t="shared" si="0"/>
        <v>1</v>
      </c>
      <c r="B21" s="27"/>
      <c r="C21" s="57"/>
      <c r="D21" s="93">
        <v>0</v>
      </c>
      <c r="E21" s="90">
        <f t="shared" si="6"/>
        <v>0</v>
      </c>
      <c r="F21" s="94"/>
      <c r="G21" s="93">
        <v>0</v>
      </c>
      <c r="H21" s="90">
        <f t="shared" si="7"/>
        <v>0</v>
      </c>
      <c r="I21" s="94"/>
      <c r="J21" s="93">
        <v>0</v>
      </c>
      <c r="K21" s="90">
        <f t="shared" si="8"/>
        <v>0</v>
      </c>
      <c r="L21" s="94"/>
      <c r="M21" s="93">
        <v>0</v>
      </c>
      <c r="N21" s="90">
        <f t="shared" si="9"/>
        <v>0</v>
      </c>
      <c r="O21" s="94"/>
      <c r="P21" s="93">
        <v>0</v>
      </c>
      <c r="Q21" s="90">
        <f t="shared" si="10"/>
        <v>0</v>
      </c>
      <c r="R21" s="94"/>
    </row>
    <row r="22" spans="1:19" outlineLevel="1" x14ac:dyDescent="0.25">
      <c r="A22" s="80">
        <f t="shared" si="0"/>
        <v>1</v>
      </c>
      <c r="B22" s="27"/>
      <c r="C22" s="57"/>
      <c r="D22" s="93">
        <v>0</v>
      </c>
      <c r="E22" s="90">
        <f t="shared" si="6"/>
        <v>0</v>
      </c>
      <c r="F22" s="94"/>
      <c r="G22" s="93">
        <v>0</v>
      </c>
      <c r="H22" s="90">
        <f t="shared" si="7"/>
        <v>0</v>
      </c>
      <c r="I22" s="94"/>
      <c r="J22" s="93">
        <v>0</v>
      </c>
      <c r="K22" s="90">
        <f t="shared" si="8"/>
        <v>0</v>
      </c>
      <c r="L22" s="94"/>
      <c r="M22" s="93">
        <v>0</v>
      </c>
      <c r="N22" s="90">
        <f t="shared" si="9"/>
        <v>0</v>
      </c>
      <c r="O22" s="94"/>
      <c r="P22" s="93">
        <v>0</v>
      </c>
      <c r="Q22" s="90">
        <f t="shared" si="10"/>
        <v>0</v>
      </c>
      <c r="R22" s="94"/>
    </row>
    <row r="23" spans="1:19" outlineLevel="1" x14ac:dyDescent="0.25">
      <c r="A23" s="80">
        <f t="shared" si="0"/>
        <v>1</v>
      </c>
      <c r="B23" s="27"/>
      <c r="C23" s="57"/>
      <c r="D23" s="93">
        <v>0</v>
      </c>
      <c r="E23" s="90">
        <f t="shared" si="6"/>
        <v>0</v>
      </c>
      <c r="F23" s="94"/>
      <c r="G23" s="93">
        <v>0</v>
      </c>
      <c r="H23" s="90">
        <f t="shared" si="7"/>
        <v>0</v>
      </c>
      <c r="I23" s="94"/>
      <c r="J23" s="93">
        <v>0</v>
      </c>
      <c r="K23" s="90">
        <f t="shared" si="8"/>
        <v>0</v>
      </c>
      <c r="L23" s="94"/>
      <c r="M23" s="93">
        <v>0</v>
      </c>
      <c r="N23" s="90">
        <f t="shared" si="9"/>
        <v>0</v>
      </c>
      <c r="O23" s="94"/>
      <c r="P23" s="93">
        <v>0</v>
      </c>
      <c r="Q23" s="90">
        <f t="shared" si="10"/>
        <v>0</v>
      </c>
      <c r="R23" s="94"/>
    </row>
    <row r="24" spans="1:19" ht="15.75" outlineLevel="1" thickBot="1" x14ac:dyDescent="0.3">
      <c r="A24" s="80">
        <f t="shared" si="0"/>
        <v>1</v>
      </c>
      <c r="B24" s="27"/>
      <c r="C24" s="57"/>
      <c r="D24" s="93">
        <v>0</v>
      </c>
      <c r="E24" s="90">
        <f t="shared" si="6"/>
        <v>0</v>
      </c>
      <c r="F24" s="94"/>
      <c r="G24" s="93">
        <v>0</v>
      </c>
      <c r="H24" s="90">
        <f t="shared" si="7"/>
        <v>0</v>
      </c>
      <c r="I24" s="94"/>
      <c r="J24" s="93">
        <v>0</v>
      </c>
      <c r="K24" s="90">
        <f t="shared" si="8"/>
        <v>0</v>
      </c>
      <c r="L24" s="94"/>
      <c r="M24" s="93">
        <v>0</v>
      </c>
      <c r="N24" s="90">
        <f t="shared" si="9"/>
        <v>0</v>
      </c>
      <c r="O24" s="94"/>
      <c r="P24" s="93">
        <v>0</v>
      </c>
      <c r="Q24" s="90">
        <f t="shared" si="10"/>
        <v>0</v>
      </c>
      <c r="R24" s="94"/>
    </row>
    <row r="25" spans="1:19" ht="15.75" outlineLevel="1" thickBot="1" x14ac:dyDescent="0.3">
      <c r="A25" s="80">
        <f t="shared" si="0"/>
        <v>1</v>
      </c>
      <c r="B25" s="139" t="s">
        <v>111</v>
      </c>
      <c r="C25" s="140"/>
      <c r="D25" s="105">
        <f>COUNTIF(D18:D24,"&lt;&gt;0")</f>
        <v>0</v>
      </c>
      <c r="E25" s="118">
        <f>(SUM(E18:E24))/'Suivi de production'!$C$19</f>
        <v>0</v>
      </c>
      <c r="F25" s="107"/>
      <c r="G25" s="105">
        <v>0</v>
      </c>
      <c r="H25" s="118">
        <f>(SUM(H18:H24))/'Suivi de production'!$C$19</f>
        <v>0</v>
      </c>
      <c r="I25" s="107"/>
      <c r="J25" s="105">
        <f>COUNTIF(J18:J24,"&lt;&gt;0")</f>
        <v>0</v>
      </c>
      <c r="K25" s="118">
        <f>(SUM(K18:K24))/'Suivi de production'!$C$19</f>
        <v>0</v>
      </c>
      <c r="L25" s="107"/>
      <c r="M25" s="105">
        <f>COUNTIF(M18:M24,"&lt;&gt;0")</f>
        <v>0</v>
      </c>
      <c r="N25" s="118">
        <f>(SUM(N18:N24))/'Suivi de production'!$C$19</f>
        <v>0</v>
      </c>
      <c r="O25" s="107"/>
      <c r="P25" s="105">
        <f>COUNTIF(P18:P24,"&lt;&gt;0")</f>
        <v>0</v>
      </c>
      <c r="Q25" s="118">
        <f>(SUM(Q18:Q24))/'Suivi de production'!$C$19</f>
        <v>0</v>
      </c>
      <c r="R25" s="107"/>
    </row>
    <row r="26" spans="1:19" outlineLevel="1" x14ac:dyDescent="0.25">
      <c r="A26" s="80">
        <f t="shared" si="0"/>
        <v>1</v>
      </c>
      <c r="B26" s="27"/>
      <c r="C26" s="57" t="s">
        <v>94</v>
      </c>
      <c r="D26" s="93">
        <v>0</v>
      </c>
      <c r="E26" s="90">
        <f t="shared" ref="E26:E32" si="11">VLOOKUP(D26,listetoituresurf,2)</f>
        <v>0</v>
      </c>
      <c r="F26" s="94">
        <v>0</v>
      </c>
      <c r="G26" s="93">
        <v>0</v>
      </c>
      <c r="H26" s="90">
        <f t="shared" ref="H26:H32" si="12">VLOOKUP(G26,listetoituresurf,2)</f>
        <v>0</v>
      </c>
      <c r="I26" s="94"/>
      <c r="J26" s="93">
        <v>0</v>
      </c>
      <c r="K26" s="90">
        <f t="shared" ref="K26:K32" si="13">VLOOKUP(J26,listetoituresurf,2)</f>
        <v>0</v>
      </c>
      <c r="L26" s="94"/>
      <c r="M26" s="93">
        <v>0</v>
      </c>
      <c r="N26" s="90">
        <f t="shared" ref="N26:N32" si="14">VLOOKUP(M26,listetoituresurf,2)</f>
        <v>0</v>
      </c>
      <c r="O26" s="94"/>
      <c r="P26" s="93">
        <v>0</v>
      </c>
      <c r="Q26" s="90">
        <f t="shared" ref="Q26:Q32" si="15">VLOOKUP(P26,listetoituresurf,2)</f>
        <v>0</v>
      </c>
      <c r="R26" s="85"/>
      <c r="S26" s="82"/>
    </row>
    <row r="27" spans="1:19" outlineLevel="1" x14ac:dyDescent="0.25">
      <c r="A27" s="80">
        <f t="shared" si="0"/>
        <v>1</v>
      </c>
      <c r="B27" s="27"/>
      <c r="C27" s="57"/>
      <c r="D27" s="93">
        <v>0</v>
      </c>
      <c r="E27" s="90">
        <f t="shared" si="11"/>
        <v>0</v>
      </c>
      <c r="F27" s="94"/>
      <c r="G27" s="93">
        <v>0</v>
      </c>
      <c r="H27" s="90">
        <f t="shared" si="12"/>
        <v>0</v>
      </c>
      <c r="I27" s="94"/>
      <c r="J27" s="93">
        <v>0</v>
      </c>
      <c r="K27" s="90">
        <f t="shared" si="13"/>
        <v>0</v>
      </c>
      <c r="L27" s="94"/>
      <c r="M27" s="93">
        <v>0</v>
      </c>
      <c r="N27" s="90">
        <f t="shared" si="14"/>
        <v>0</v>
      </c>
      <c r="O27" s="94"/>
      <c r="P27" s="93">
        <v>0</v>
      </c>
      <c r="Q27" s="90">
        <f t="shared" si="15"/>
        <v>0</v>
      </c>
      <c r="R27" s="94"/>
    </row>
    <row r="28" spans="1:19" outlineLevel="1" x14ac:dyDescent="0.25">
      <c r="A28" s="80">
        <f t="shared" si="0"/>
        <v>1</v>
      </c>
      <c r="B28" s="27"/>
      <c r="C28" s="57"/>
      <c r="D28" s="93">
        <v>0</v>
      </c>
      <c r="E28" s="90">
        <f t="shared" si="11"/>
        <v>0</v>
      </c>
      <c r="F28" s="94"/>
      <c r="G28" s="93">
        <v>0</v>
      </c>
      <c r="H28" s="90">
        <f t="shared" si="12"/>
        <v>0</v>
      </c>
      <c r="I28" s="94"/>
      <c r="J28" s="93">
        <v>0</v>
      </c>
      <c r="K28" s="90">
        <f t="shared" si="13"/>
        <v>0</v>
      </c>
      <c r="L28" s="94"/>
      <c r="M28" s="93">
        <v>0</v>
      </c>
      <c r="N28" s="90">
        <f t="shared" si="14"/>
        <v>0</v>
      </c>
      <c r="O28" s="94"/>
      <c r="P28" s="93">
        <v>0</v>
      </c>
      <c r="Q28" s="90">
        <f t="shared" si="15"/>
        <v>0</v>
      </c>
      <c r="R28" s="94"/>
    </row>
    <row r="29" spans="1:19" outlineLevel="1" x14ac:dyDescent="0.25">
      <c r="A29" s="80">
        <f t="shared" si="0"/>
        <v>1</v>
      </c>
      <c r="B29" s="27"/>
      <c r="C29" s="57"/>
      <c r="D29" s="93">
        <v>0</v>
      </c>
      <c r="E29" s="90">
        <f t="shared" si="11"/>
        <v>0</v>
      </c>
      <c r="F29" s="94"/>
      <c r="G29" s="93">
        <v>0</v>
      </c>
      <c r="H29" s="90">
        <f t="shared" si="12"/>
        <v>0</v>
      </c>
      <c r="I29" s="94"/>
      <c r="J29" s="93">
        <v>0</v>
      </c>
      <c r="K29" s="90">
        <f t="shared" si="13"/>
        <v>0</v>
      </c>
      <c r="L29" s="94"/>
      <c r="M29" s="93">
        <v>0</v>
      </c>
      <c r="N29" s="90">
        <f t="shared" si="14"/>
        <v>0</v>
      </c>
      <c r="O29" s="94"/>
      <c r="P29" s="93">
        <v>0</v>
      </c>
      <c r="Q29" s="90">
        <f t="shared" si="15"/>
        <v>0</v>
      </c>
      <c r="R29" s="94"/>
    </row>
    <row r="30" spans="1:19" outlineLevel="1" x14ac:dyDescent="0.25">
      <c r="A30" s="80">
        <f t="shared" si="0"/>
        <v>1</v>
      </c>
      <c r="B30" s="27"/>
      <c r="C30" s="57"/>
      <c r="D30" s="93">
        <v>0</v>
      </c>
      <c r="E30" s="90">
        <f t="shared" si="11"/>
        <v>0</v>
      </c>
      <c r="F30" s="94"/>
      <c r="G30" s="93">
        <v>0</v>
      </c>
      <c r="H30" s="90">
        <f t="shared" si="12"/>
        <v>0</v>
      </c>
      <c r="I30" s="94"/>
      <c r="J30" s="93">
        <v>0</v>
      </c>
      <c r="K30" s="90">
        <f t="shared" si="13"/>
        <v>0</v>
      </c>
      <c r="L30" s="94"/>
      <c r="M30" s="93">
        <v>0</v>
      </c>
      <c r="N30" s="90">
        <f t="shared" si="14"/>
        <v>0</v>
      </c>
      <c r="O30" s="94"/>
      <c r="P30" s="93">
        <v>0</v>
      </c>
      <c r="Q30" s="90">
        <f t="shared" si="15"/>
        <v>0</v>
      </c>
      <c r="R30" s="94"/>
    </row>
    <row r="31" spans="1:19" outlineLevel="1" x14ac:dyDescent="0.25">
      <c r="A31" s="80">
        <f t="shared" si="0"/>
        <v>1</v>
      </c>
      <c r="B31" s="27"/>
      <c r="C31" s="57"/>
      <c r="D31" s="93">
        <v>0</v>
      </c>
      <c r="E31" s="90">
        <f t="shared" si="11"/>
        <v>0</v>
      </c>
      <c r="F31" s="94"/>
      <c r="G31" s="93">
        <v>0</v>
      </c>
      <c r="H31" s="90">
        <f t="shared" si="12"/>
        <v>0</v>
      </c>
      <c r="I31" s="94"/>
      <c r="J31" s="93">
        <v>0</v>
      </c>
      <c r="K31" s="90">
        <f t="shared" si="13"/>
        <v>0</v>
      </c>
      <c r="L31" s="94"/>
      <c r="M31" s="93">
        <v>0</v>
      </c>
      <c r="N31" s="90">
        <f t="shared" si="14"/>
        <v>0</v>
      </c>
      <c r="O31" s="94"/>
      <c r="P31" s="93">
        <v>0</v>
      </c>
      <c r="Q31" s="90">
        <f t="shared" si="15"/>
        <v>0</v>
      </c>
      <c r="R31" s="94"/>
    </row>
    <row r="32" spans="1:19" ht="15.75" outlineLevel="1" thickBot="1" x14ac:dyDescent="0.3">
      <c r="A32" s="80">
        <f t="shared" si="0"/>
        <v>1</v>
      </c>
      <c r="B32" s="99"/>
      <c r="C32" s="100"/>
      <c r="D32" s="95">
        <v>0</v>
      </c>
      <c r="E32" s="96">
        <f t="shared" si="11"/>
        <v>0</v>
      </c>
      <c r="F32" s="97"/>
      <c r="G32" s="95">
        <v>0</v>
      </c>
      <c r="H32" s="96">
        <f t="shared" si="12"/>
        <v>0</v>
      </c>
      <c r="I32" s="97"/>
      <c r="J32" s="95">
        <v>0</v>
      </c>
      <c r="K32" s="96">
        <f t="shared" si="13"/>
        <v>0</v>
      </c>
      <c r="L32" s="97"/>
      <c r="M32" s="95">
        <v>0</v>
      </c>
      <c r="N32" s="96">
        <f t="shared" si="14"/>
        <v>0</v>
      </c>
      <c r="O32" s="97"/>
      <c r="P32" s="95">
        <v>0</v>
      </c>
      <c r="Q32" s="96">
        <f t="shared" si="15"/>
        <v>0</v>
      </c>
      <c r="R32" s="97"/>
    </row>
    <row r="33" spans="1:22" ht="15.75" outlineLevel="1" thickBot="1" x14ac:dyDescent="0.3">
      <c r="A33" s="80">
        <f t="shared" si="0"/>
        <v>1</v>
      </c>
      <c r="B33" s="139" t="s">
        <v>110</v>
      </c>
      <c r="C33" s="140"/>
      <c r="D33" s="103">
        <f>COUNTIF(D26:D32,"&lt;&gt;0")</f>
        <v>0</v>
      </c>
      <c r="E33" s="119">
        <f>(SUM(E26:E32))/'Suivi de production'!$C$20</f>
        <v>0</v>
      </c>
      <c r="F33" s="97"/>
      <c r="G33" s="103">
        <f>COUNTIF(G26:G32,"&lt;&gt;0")</f>
        <v>0</v>
      </c>
      <c r="H33" s="119">
        <f>(SUM(H26:H32))/'Suivi de production'!$C$20</f>
        <v>0</v>
      </c>
      <c r="I33" s="97"/>
      <c r="J33" s="103">
        <f>COUNTIF(J26:J32,"&lt;&gt;0")</f>
        <v>0</v>
      </c>
      <c r="K33" s="119">
        <f>(SUM(K26:K32))/'Suivi de production'!$C$20</f>
        <v>0</v>
      </c>
      <c r="L33" s="97"/>
      <c r="M33" s="103">
        <f>COUNTIF(M26:M32,"&lt;&gt;0")</f>
        <v>0</v>
      </c>
      <c r="N33" s="119">
        <f>(SUM(N26:N32))/'Suivi de production'!$C$20</f>
        <v>0</v>
      </c>
      <c r="O33" s="97"/>
      <c r="P33" s="103">
        <f>COUNTIF(P26:P32,"&lt;&gt;0")</f>
        <v>0</v>
      </c>
      <c r="Q33" s="119">
        <f>(SUM(Q26:Q32))/'Suivi de production'!$C$20</f>
        <v>0</v>
      </c>
      <c r="R33" s="97"/>
    </row>
    <row r="34" spans="1:22" s="82" customFormat="1" ht="15.75" outlineLevel="1" thickBot="1" x14ac:dyDescent="0.3">
      <c r="A34" s="80">
        <f t="shared" si="0"/>
        <v>1</v>
      </c>
      <c r="B34" s="99"/>
      <c r="C34" s="104"/>
      <c r="D34" s="103"/>
      <c r="E34" s="96"/>
      <c r="F34" s="97"/>
      <c r="G34" s="103"/>
      <c r="H34" s="96"/>
      <c r="I34" s="97"/>
      <c r="J34" s="103"/>
      <c r="K34" s="96"/>
      <c r="L34" s="97"/>
      <c r="M34" s="103"/>
      <c r="N34" s="96"/>
      <c r="O34" s="97"/>
      <c r="P34" s="103"/>
      <c r="Q34" s="96"/>
      <c r="R34" s="97"/>
      <c r="T34"/>
    </row>
    <row r="35" spans="1:22" ht="15.75" outlineLevel="1" thickBot="1" x14ac:dyDescent="0.3">
      <c r="A35" s="80">
        <f t="shared" si="0"/>
        <v>1</v>
      </c>
      <c r="B35" s="156" t="s">
        <v>101</v>
      </c>
      <c r="C35" s="157"/>
      <c r="D35" s="105">
        <f>D33+D25+D17</f>
        <v>0</v>
      </c>
      <c r="E35" s="118">
        <f>E33+E25+E17</f>
        <v>0</v>
      </c>
      <c r="F35" s="107"/>
      <c r="G35" s="105">
        <f>G33+G25+G17</f>
        <v>0</v>
      </c>
      <c r="H35" s="118">
        <f>H33+H25+H17</f>
        <v>0</v>
      </c>
      <c r="I35" s="107"/>
      <c r="J35" s="105">
        <f>J33+J25+J17</f>
        <v>0</v>
      </c>
      <c r="K35" s="118">
        <f>K33+K25+K17</f>
        <v>0</v>
      </c>
      <c r="L35" s="107"/>
      <c r="M35" s="105">
        <f>M33+M25+M17</f>
        <v>0</v>
      </c>
      <c r="N35" s="118">
        <f>N33+N25+N17</f>
        <v>0</v>
      </c>
      <c r="O35" s="107"/>
      <c r="P35" s="105">
        <f>P33+P25+P17</f>
        <v>0</v>
      </c>
      <c r="Q35" s="118">
        <f>Q33+Q25+Q17</f>
        <v>0</v>
      </c>
      <c r="R35" s="107"/>
    </row>
    <row r="36" spans="1:22" ht="15" customHeight="1" x14ac:dyDescent="0.25">
      <c r="A36" s="80">
        <f t="shared" si="0"/>
        <v>1</v>
      </c>
      <c r="B36" s="158" t="s">
        <v>108</v>
      </c>
      <c r="C36" s="159"/>
      <c r="D36" s="150" t="e">
        <f>((SUMPRODUCT((F10:F16)*(E10:E16))/'Suivi de production'!$C$18)+(SUMPRODUCT((F18:F24)*(E18:E24))/'Suivi de production'!$C$19)+(SUMPRODUCT((F26:F32)*(E26:E32))/'Suivi de production'!$C$20))/((SUM(E10:E16)/'Suivi de production'!$C$18)++(SUM(E18:E24)/'Suivi de production'!$C$19)+(SUM(E26:E32)/'Suivi de production'!$C$20))</f>
        <v>#DIV/0!</v>
      </c>
      <c r="E36" s="151"/>
      <c r="F36" s="152"/>
      <c r="G36" s="150" t="e">
        <f>((SUMPRODUCT((I10:I16)*(H10:H16))/'Suivi de production'!$C$18)+(SUMPRODUCT((I18:I24)*(H18:H24))/'Suivi de production'!$C$19)+(SUMPRODUCT((I26:I32)*(H26:H32))/'Suivi de production'!$C$20))/((SUM(H10:H16)/'Suivi de production'!$C$18)++(SUM(H18:H24)/'Suivi de production'!$C$19)+(SUM(H26:H32)/'Suivi de production'!$C$20))</f>
        <v>#DIV/0!</v>
      </c>
      <c r="H36" s="151"/>
      <c r="I36" s="152"/>
      <c r="J36" s="150" t="e">
        <f>((SUMPRODUCT((L10:L16)*(K10:K16))/'Suivi de production'!$C$18)+(SUMPRODUCT((L18:L24)*(K18:K24))/'Suivi de production'!$C$19)+(SUMPRODUCT((L26:L32)*(K26:K32))/'Suivi de production'!$C$20))/((SUM(K10:K16)/'Suivi de production'!$C$18)++(SUM(K18:K24)/'Suivi de production'!$C$19)+(SUM(K26:K32)/'Suivi de production'!$C$20))</f>
        <v>#DIV/0!</v>
      </c>
      <c r="K36" s="151"/>
      <c r="L36" s="152"/>
      <c r="M36" s="150" t="e">
        <f>((SUMPRODUCT((O10:O16)*(N10:N16))/'Suivi de production'!$C$18)+(SUMPRODUCT((O18:O24)*(N18:N24))/'Suivi de production'!$C$19)+(SUMPRODUCT((O26:O32)*(N26:N32))/'Suivi de production'!$C$20))/((SUM(N10:N16)/'Suivi de production'!$C$18)++(SUM(N18:N24)/'Suivi de production'!$C$19)+(SUM(N26:N32)/'Suivi de production'!$C$20))</f>
        <v>#DIV/0!</v>
      </c>
      <c r="N36" s="151"/>
      <c r="O36" s="152"/>
      <c r="P36" s="150" t="e">
        <f>((SUMPRODUCT((R10:R16)*(Q10:Q16))/'Suivi de production'!$C$18)+(SUMPRODUCT((R18:R24)*(Q18:Q24))/'Suivi de production'!$C$19)+(SUMPRODUCT((R26:R32)*(Q26:Q32))/'Suivi de production'!$C$20))/((SUM(Q10:Q16)/'Suivi de production'!$C$18)++(SUM(Q18:Q24)/'Suivi de production'!$C$19)+(SUM(Q26:Q32)/'Suivi de production'!$C$20))</f>
        <v>#DIV/0!</v>
      </c>
      <c r="Q36" s="151"/>
      <c r="R36" s="152"/>
    </row>
    <row r="37" spans="1:22" ht="15.75" customHeight="1" thickBot="1" x14ac:dyDescent="0.3">
      <c r="A37" s="80">
        <f t="shared" si="0"/>
        <v>1</v>
      </c>
      <c r="B37" s="160"/>
      <c r="C37" s="161"/>
      <c r="D37" s="153"/>
      <c r="E37" s="154"/>
      <c r="F37" s="155"/>
      <c r="G37" s="153"/>
      <c r="H37" s="154"/>
      <c r="I37" s="155"/>
      <c r="J37" s="153"/>
      <c r="K37" s="154"/>
      <c r="L37" s="155"/>
      <c r="M37" s="153"/>
      <c r="N37" s="154"/>
      <c r="O37" s="155"/>
      <c r="P37" s="153"/>
      <c r="Q37" s="154"/>
      <c r="R37" s="155"/>
    </row>
    <row r="38" spans="1:22" ht="15.75" thickBot="1" x14ac:dyDescent="0.3">
      <c r="A38" s="82">
        <v>2</v>
      </c>
    </row>
    <row r="39" spans="1:22" ht="26.25" x14ac:dyDescent="0.25">
      <c r="A39" s="80">
        <f t="shared" ref="A39:A102" si="16">A38</f>
        <v>2</v>
      </c>
      <c r="B39" s="141" t="s">
        <v>113</v>
      </c>
      <c r="C39" s="163"/>
      <c r="D39" s="163"/>
      <c r="E39" s="163"/>
      <c r="F39" s="163"/>
      <c r="G39" s="163"/>
      <c r="H39" s="163"/>
      <c r="I39" s="163"/>
      <c r="J39" s="163"/>
      <c r="K39" s="163"/>
      <c r="L39" s="163"/>
      <c r="M39" s="163"/>
      <c r="N39" s="163"/>
      <c r="O39" s="163"/>
      <c r="P39" s="163"/>
      <c r="Q39" s="163"/>
      <c r="R39" s="164"/>
      <c r="S39" s="82"/>
      <c r="T39" s="82" t="s">
        <v>164</v>
      </c>
      <c r="U39" s="82"/>
      <c r="V39" s="82">
        <f t="shared" ref="V39" si="17">(IF(SUM(F44:F66)&gt;=1,1,0))+(IF(SUM(I44:I66)&gt;=1,1,0))+(IF(SUM(L44:L66)&gt;=1,1,0))+(IF(SUM(O44:O66)&gt;=1,1,0))+(IF(SUM(R44:R66)&gt;=1,1,0))</f>
        <v>1</v>
      </c>
    </row>
    <row r="40" spans="1:22" ht="15.75" thickBot="1" x14ac:dyDescent="0.3">
      <c r="A40" s="80">
        <f t="shared" si="16"/>
        <v>2</v>
      </c>
      <c r="B40" s="144" t="s">
        <v>100</v>
      </c>
      <c r="C40" s="145"/>
      <c r="D40" s="145"/>
      <c r="E40" s="145"/>
      <c r="F40" s="145"/>
      <c r="G40" s="145"/>
      <c r="H40" s="145"/>
      <c r="I40" s="145"/>
      <c r="J40" s="145"/>
      <c r="K40" s="145"/>
      <c r="L40" s="145"/>
      <c r="M40" s="145"/>
      <c r="N40" s="145"/>
      <c r="O40" s="145"/>
      <c r="P40" s="145"/>
      <c r="Q40" s="145"/>
      <c r="R40" s="146"/>
      <c r="S40" s="82"/>
      <c r="T40" s="82" t="s">
        <v>167</v>
      </c>
      <c r="U40" s="82"/>
      <c r="V40" s="165" t="e">
        <f t="shared" ref="V40" si="18">AVERAGE(D70:R71)</f>
        <v>#DIV/0!</v>
      </c>
    </row>
    <row r="41" spans="1:22" x14ac:dyDescent="0.25">
      <c r="A41" s="80">
        <f t="shared" si="16"/>
        <v>2</v>
      </c>
      <c r="B41" s="101"/>
      <c r="C41" s="102"/>
      <c r="D41" s="147" t="s">
        <v>86</v>
      </c>
      <c r="E41" s="148"/>
      <c r="F41" s="149"/>
      <c r="G41" s="147" t="s">
        <v>87</v>
      </c>
      <c r="H41" s="148"/>
      <c r="I41" s="149"/>
      <c r="J41" s="147" t="s">
        <v>88</v>
      </c>
      <c r="K41" s="148"/>
      <c r="L41" s="149"/>
      <c r="M41" s="147" t="s">
        <v>89</v>
      </c>
      <c r="N41" s="148"/>
      <c r="O41" s="149"/>
      <c r="P41" s="147" t="s">
        <v>90</v>
      </c>
      <c r="Q41" s="148"/>
      <c r="R41" s="149"/>
      <c r="S41" s="82"/>
      <c r="T41" s="82" t="s">
        <v>168</v>
      </c>
      <c r="U41" s="82"/>
      <c r="V41" s="166">
        <f t="shared" ref="V41:V104" si="19">F42+I42+L42+O42+R42</f>
        <v>0</v>
      </c>
    </row>
    <row r="42" spans="1:22" ht="15.75" thickBot="1" x14ac:dyDescent="0.3">
      <c r="A42" s="80">
        <f t="shared" si="16"/>
        <v>2</v>
      </c>
      <c r="B42" s="99" t="s">
        <v>85</v>
      </c>
      <c r="C42" s="100"/>
      <c r="D42" s="125">
        <v>0</v>
      </c>
      <c r="E42" s="126" t="s">
        <v>109</v>
      </c>
      <c r="F42" s="130">
        <f>D42*8</f>
        <v>0</v>
      </c>
      <c r="G42" s="125"/>
      <c r="H42" s="126" t="s">
        <v>109</v>
      </c>
      <c r="I42" s="130">
        <f>G42*8</f>
        <v>0</v>
      </c>
      <c r="J42" s="125"/>
      <c r="K42" s="126" t="s">
        <v>109</v>
      </c>
      <c r="L42" s="130">
        <f>J42*8</f>
        <v>0</v>
      </c>
      <c r="M42" s="125"/>
      <c r="N42" s="126" t="s">
        <v>109</v>
      </c>
      <c r="O42" s="130">
        <f>M42*8</f>
        <v>0</v>
      </c>
      <c r="P42" s="125">
        <v>0</v>
      </c>
      <c r="Q42" s="126" t="s">
        <v>109</v>
      </c>
      <c r="R42" s="130">
        <f>P42*6.5</f>
        <v>0</v>
      </c>
      <c r="S42" s="82"/>
      <c r="T42" s="82" t="s">
        <v>169</v>
      </c>
      <c r="U42" s="82"/>
      <c r="V42" s="166">
        <f t="shared" ref="V42" si="20">E69+H69+K69+N69+Q69</f>
        <v>0</v>
      </c>
    </row>
    <row r="43" spans="1:22" ht="15.75" thickBot="1" x14ac:dyDescent="0.3">
      <c r="A43" s="80">
        <f t="shared" si="16"/>
        <v>2</v>
      </c>
      <c r="B43" s="98"/>
      <c r="C43" s="131"/>
      <c r="D43" s="105" t="s">
        <v>96</v>
      </c>
      <c r="E43" s="106" t="s">
        <v>97</v>
      </c>
      <c r="F43" s="107" t="s">
        <v>98</v>
      </c>
      <c r="G43" s="105" t="s">
        <v>96</v>
      </c>
      <c r="H43" s="106" t="s">
        <v>97</v>
      </c>
      <c r="I43" s="107" t="s">
        <v>98</v>
      </c>
      <c r="J43" s="105" t="s">
        <v>96</v>
      </c>
      <c r="K43" s="106" t="s">
        <v>97</v>
      </c>
      <c r="L43" s="107" t="s">
        <v>98</v>
      </c>
      <c r="M43" s="105" t="s">
        <v>96</v>
      </c>
      <c r="N43" s="106" t="s">
        <v>97</v>
      </c>
      <c r="O43" s="107" t="s">
        <v>98</v>
      </c>
      <c r="P43" s="105" t="s">
        <v>96</v>
      </c>
      <c r="Q43" s="106" t="s">
        <v>97</v>
      </c>
      <c r="R43" s="107" t="s">
        <v>98</v>
      </c>
      <c r="S43" s="82"/>
      <c r="T43" s="82" t="s">
        <v>171</v>
      </c>
      <c r="U43" s="82"/>
      <c r="V43" s="84">
        <f t="shared" ref="V43" si="21">((SUMPRODUCT((F44:F50)*(E44:E50)))+((SUMPRODUCT((I44:I50)*(H44:H50))))+((SUMPRODUCT((L44:L50)*(K44:K50))))+((SUMPRODUCT((O44:O50)*(N44:N50))))+((SUMPRODUCT((R44:R50)*(Q44:Q50)))))</f>
        <v>0</v>
      </c>
    </row>
    <row r="44" spans="1:22" x14ac:dyDescent="0.25">
      <c r="A44" s="80">
        <f t="shared" si="16"/>
        <v>2</v>
      </c>
      <c r="B44" s="27"/>
      <c r="C44" s="57" t="s">
        <v>93</v>
      </c>
      <c r="D44" s="91">
        <v>0</v>
      </c>
      <c r="E44" s="89">
        <f t="shared" ref="E44:E50" si="22">VLOOKUP(D44,listemursurf,2)</f>
        <v>0</v>
      </c>
      <c r="F44" s="92">
        <v>0</v>
      </c>
      <c r="G44" s="91">
        <v>0</v>
      </c>
      <c r="H44" s="89">
        <f t="shared" ref="H44:H50" si="23">VLOOKUP(G44,listemursurf,2)</f>
        <v>0</v>
      </c>
      <c r="I44" s="92"/>
      <c r="J44" s="91">
        <v>0</v>
      </c>
      <c r="K44" s="89">
        <f t="shared" ref="K44:K50" si="24">VLOOKUP(J44,listemursurf,2)</f>
        <v>0</v>
      </c>
      <c r="L44" s="92">
        <v>1</v>
      </c>
      <c r="M44" s="91">
        <v>0</v>
      </c>
      <c r="N44" s="89">
        <f t="shared" ref="N44:N50" si="25">VLOOKUP(M44,listemursurf,2)</f>
        <v>0</v>
      </c>
      <c r="O44" s="92"/>
      <c r="P44" s="91">
        <v>0</v>
      </c>
      <c r="Q44" s="89">
        <f t="shared" ref="Q44:Q50" si="26">VLOOKUP(P44,listemursurf,2)</f>
        <v>0</v>
      </c>
      <c r="R44" s="92"/>
      <c r="S44" s="82"/>
      <c r="T44" s="82" t="s">
        <v>165</v>
      </c>
      <c r="U44" s="82"/>
      <c r="V44" s="84">
        <f t="shared" ref="V44" si="27">((SUMPRODUCT((F52:F58)*(E52:E58)))+((SUMPRODUCT((I52:I58)*(H52:H58))))+((SUMPRODUCT((L52:L58)*(K52:K58))))+((SUMPRODUCT((O52:O58)*(N52:N58))))+((SUMPRODUCT((R52:R58)*(Q52:Q58)))))</f>
        <v>0</v>
      </c>
    </row>
    <row r="45" spans="1:22" x14ac:dyDescent="0.25">
      <c r="A45" s="80">
        <f t="shared" si="16"/>
        <v>2</v>
      </c>
      <c r="B45" s="27"/>
      <c r="C45" s="57"/>
      <c r="D45" s="93">
        <v>0</v>
      </c>
      <c r="E45" s="90">
        <f t="shared" si="22"/>
        <v>0</v>
      </c>
      <c r="F45" s="94">
        <v>0</v>
      </c>
      <c r="G45" s="93">
        <v>0</v>
      </c>
      <c r="H45" s="90">
        <f t="shared" si="23"/>
        <v>0</v>
      </c>
      <c r="I45" s="94"/>
      <c r="J45" s="93">
        <v>0</v>
      </c>
      <c r="K45" s="90">
        <f t="shared" si="24"/>
        <v>0</v>
      </c>
      <c r="L45" s="94"/>
      <c r="M45" s="93">
        <v>0</v>
      </c>
      <c r="N45" s="90">
        <f t="shared" si="25"/>
        <v>0</v>
      </c>
      <c r="O45" s="94"/>
      <c r="P45" s="93">
        <v>0</v>
      </c>
      <c r="Q45" s="90">
        <f t="shared" si="26"/>
        <v>0</v>
      </c>
      <c r="R45" s="94"/>
      <c r="S45" s="82"/>
      <c r="T45" s="82" t="s">
        <v>166</v>
      </c>
      <c r="U45" s="82"/>
      <c r="V45" s="84">
        <f t="shared" ref="V45" si="28">((SUMPRODUCT((F60:F66)*(E60:E66)))+((SUMPRODUCT((I60:I66)*(H60:H66))))+((SUMPRODUCT((L60:L66)*(K60:K66))))+((SUMPRODUCT((O60:O66)*(N60:N66))))+((SUMPRODUCT((R60:R66)*(Q60:Q66)))))</f>
        <v>0</v>
      </c>
    </row>
    <row r="46" spans="1:22" x14ac:dyDescent="0.25">
      <c r="A46" s="80">
        <f t="shared" si="16"/>
        <v>2</v>
      </c>
      <c r="B46" s="27"/>
      <c r="C46" s="57"/>
      <c r="D46" s="93">
        <v>0</v>
      </c>
      <c r="E46" s="90">
        <f t="shared" si="22"/>
        <v>0</v>
      </c>
      <c r="F46" s="94">
        <v>0</v>
      </c>
      <c r="G46" s="93">
        <v>0</v>
      </c>
      <c r="H46" s="90">
        <f t="shared" si="23"/>
        <v>0</v>
      </c>
      <c r="I46" s="94"/>
      <c r="J46" s="93">
        <v>0</v>
      </c>
      <c r="K46" s="90">
        <f t="shared" si="24"/>
        <v>0</v>
      </c>
      <c r="L46" s="94"/>
      <c r="M46" s="93">
        <v>0</v>
      </c>
      <c r="N46" s="90">
        <f t="shared" si="25"/>
        <v>0</v>
      </c>
      <c r="O46" s="94"/>
      <c r="P46" s="93">
        <v>0</v>
      </c>
      <c r="Q46" s="90">
        <f t="shared" si="26"/>
        <v>0</v>
      </c>
      <c r="R46" s="94"/>
      <c r="S46" s="82"/>
      <c r="T46" s="82"/>
      <c r="U46" s="82"/>
      <c r="V46" s="82"/>
    </row>
    <row r="47" spans="1:22" x14ac:dyDescent="0.25">
      <c r="A47" s="80">
        <f t="shared" si="16"/>
        <v>2</v>
      </c>
      <c r="B47" s="27"/>
      <c r="C47" s="57"/>
      <c r="D47" s="93">
        <v>0</v>
      </c>
      <c r="E47" s="90">
        <f t="shared" si="22"/>
        <v>0</v>
      </c>
      <c r="F47" s="94">
        <v>0</v>
      </c>
      <c r="G47" s="93">
        <v>0</v>
      </c>
      <c r="H47" s="90">
        <f t="shared" si="23"/>
        <v>0</v>
      </c>
      <c r="I47" s="94"/>
      <c r="J47" s="93">
        <v>0</v>
      </c>
      <c r="K47" s="90">
        <f t="shared" si="24"/>
        <v>0</v>
      </c>
      <c r="L47" s="94"/>
      <c r="M47" s="93">
        <v>0</v>
      </c>
      <c r="N47" s="90">
        <f t="shared" si="25"/>
        <v>0</v>
      </c>
      <c r="O47" s="94"/>
      <c r="P47" s="93">
        <v>0</v>
      </c>
      <c r="Q47" s="90">
        <f t="shared" si="26"/>
        <v>0</v>
      </c>
      <c r="R47" s="94"/>
      <c r="S47" s="82"/>
      <c r="T47" s="82"/>
      <c r="U47" s="82"/>
      <c r="V47" s="82"/>
    </row>
    <row r="48" spans="1:22" x14ac:dyDescent="0.25">
      <c r="A48" s="80">
        <f t="shared" si="16"/>
        <v>2</v>
      </c>
      <c r="B48" s="27"/>
      <c r="C48" s="57"/>
      <c r="D48" s="93">
        <v>0</v>
      </c>
      <c r="E48" s="90">
        <f t="shared" si="22"/>
        <v>0</v>
      </c>
      <c r="F48" s="94">
        <v>0</v>
      </c>
      <c r="G48" s="93">
        <v>0</v>
      </c>
      <c r="H48" s="90">
        <f t="shared" si="23"/>
        <v>0</v>
      </c>
      <c r="I48" s="94"/>
      <c r="J48" s="93">
        <v>0</v>
      </c>
      <c r="K48" s="90">
        <f t="shared" si="24"/>
        <v>0</v>
      </c>
      <c r="L48" s="94"/>
      <c r="M48" s="93">
        <v>0</v>
      </c>
      <c r="N48" s="90">
        <f t="shared" si="25"/>
        <v>0</v>
      </c>
      <c r="O48" s="94"/>
      <c r="P48" s="93">
        <v>0</v>
      </c>
      <c r="Q48" s="90">
        <f t="shared" si="26"/>
        <v>0</v>
      </c>
      <c r="R48" s="94"/>
      <c r="S48" s="82"/>
      <c r="T48" s="82"/>
      <c r="U48" s="82"/>
      <c r="V48" s="82"/>
    </row>
    <row r="49" spans="1:22" x14ac:dyDescent="0.25">
      <c r="A49" s="80">
        <f t="shared" si="16"/>
        <v>2</v>
      </c>
      <c r="B49" s="27"/>
      <c r="C49" s="57"/>
      <c r="D49" s="93">
        <v>0</v>
      </c>
      <c r="E49" s="90">
        <f t="shared" si="22"/>
        <v>0</v>
      </c>
      <c r="F49" s="94"/>
      <c r="G49" s="93">
        <v>0</v>
      </c>
      <c r="H49" s="90">
        <f t="shared" si="23"/>
        <v>0</v>
      </c>
      <c r="I49" s="94"/>
      <c r="J49" s="93">
        <v>0</v>
      </c>
      <c r="K49" s="90">
        <f t="shared" si="24"/>
        <v>0</v>
      </c>
      <c r="L49" s="94"/>
      <c r="M49" s="93">
        <v>0</v>
      </c>
      <c r="N49" s="90">
        <f t="shared" si="25"/>
        <v>0</v>
      </c>
      <c r="O49" s="94"/>
      <c r="P49" s="93">
        <v>0</v>
      </c>
      <c r="Q49" s="90">
        <f t="shared" si="26"/>
        <v>0</v>
      </c>
      <c r="R49" s="94"/>
      <c r="S49" s="82"/>
      <c r="T49" s="82"/>
      <c r="U49" s="82"/>
      <c r="V49" s="82"/>
    </row>
    <row r="50" spans="1:22" ht="15.75" thickBot="1" x14ac:dyDescent="0.3">
      <c r="A50" s="80">
        <f t="shared" si="16"/>
        <v>2</v>
      </c>
      <c r="B50" s="27"/>
      <c r="C50" s="57"/>
      <c r="D50" s="93">
        <v>0</v>
      </c>
      <c r="E50" s="90">
        <f t="shared" si="22"/>
        <v>0</v>
      </c>
      <c r="F50" s="94">
        <v>0</v>
      </c>
      <c r="G50" s="93">
        <v>0</v>
      </c>
      <c r="H50" s="90">
        <f t="shared" si="23"/>
        <v>0</v>
      </c>
      <c r="I50" s="94"/>
      <c r="J50" s="93">
        <v>0</v>
      </c>
      <c r="K50" s="90">
        <f t="shared" si="24"/>
        <v>0</v>
      </c>
      <c r="L50" s="94"/>
      <c r="M50" s="93">
        <v>0</v>
      </c>
      <c r="N50" s="90">
        <f t="shared" si="25"/>
        <v>0</v>
      </c>
      <c r="O50" s="94"/>
      <c r="P50" s="93">
        <v>0</v>
      </c>
      <c r="Q50" s="90">
        <f t="shared" si="26"/>
        <v>0</v>
      </c>
      <c r="R50" s="94"/>
      <c r="S50" s="82"/>
      <c r="T50" s="82"/>
      <c r="U50" s="82"/>
      <c r="V50" s="82"/>
    </row>
    <row r="51" spans="1:22" ht="15.75" thickBot="1" x14ac:dyDescent="0.3">
      <c r="A51" s="80">
        <f t="shared" si="16"/>
        <v>2</v>
      </c>
      <c r="B51" s="139" t="s">
        <v>110</v>
      </c>
      <c r="C51" s="140"/>
      <c r="D51" s="105">
        <f>COUNTIF(D44:D50,"&lt;&gt;0")</f>
        <v>0</v>
      </c>
      <c r="E51" s="118">
        <f>(SUM(E44:E50))/'Suivi de production'!$C$18</f>
        <v>0</v>
      </c>
      <c r="F51" s="107"/>
      <c r="G51" s="105">
        <f>COUNTIF(G44:G50,"&lt;&gt;0")</f>
        <v>0</v>
      </c>
      <c r="H51" s="118">
        <f>(SUM(H44:H50))/'Suivi de production'!$C$18</f>
        <v>0</v>
      </c>
      <c r="I51" s="107"/>
      <c r="J51" s="105">
        <f>COUNTIF(J44:J50,"&lt;&gt;0")</f>
        <v>0</v>
      </c>
      <c r="K51" s="118">
        <f>(SUM(K44:K50))/'Suivi de production'!$C$18</f>
        <v>0</v>
      </c>
      <c r="L51" s="107"/>
      <c r="M51" s="105">
        <f>COUNTIF(M44:M50,"&lt;&gt;0")</f>
        <v>0</v>
      </c>
      <c r="N51" s="118">
        <f>(SUM(N44:N50))/'Suivi de production'!$C$18</f>
        <v>0</v>
      </c>
      <c r="O51" s="107"/>
      <c r="P51" s="103">
        <f>COUNTIF(P44:P50,"&lt;&gt;0")</f>
        <v>0</v>
      </c>
      <c r="Q51" s="118">
        <f>(SUM(Q44:Q50))/'Suivi de production'!$C$18</f>
        <v>0</v>
      </c>
      <c r="R51" s="107"/>
      <c r="S51" s="82"/>
      <c r="T51" s="82"/>
      <c r="U51" s="82"/>
      <c r="V51" s="82"/>
    </row>
    <row r="52" spans="1:22" x14ac:dyDescent="0.25">
      <c r="A52" s="80">
        <f t="shared" si="16"/>
        <v>2</v>
      </c>
      <c r="B52" s="27"/>
      <c r="C52" s="57" t="s">
        <v>95</v>
      </c>
      <c r="D52" s="93">
        <v>0</v>
      </c>
      <c r="E52" s="90">
        <f t="shared" ref="E52:E58" si="29">VLOOKUP(D52,listeplanchersurf,2)</f>
        <v>0</v>
      </c>
      <c r="F52" s="94"/>
      <c r="G52" s="93">
        <v>0</v>
      </c>
      <c r="H52" s="90">
        <f t="shared" ref="H52:H58" si="30">VLOOKUP(G52,listeplanchersurf,2)</f>
        <v>0</v>
      </c>
      <c r="I52" s="94"/>
      <c r="J52" s="93">
        <v>0</v>
      </c>
      <c r="K52" s="90">
        <f t="shared" ref="K52:K58" si="31">VLOOKUP(J52,listeplanchersurf,2)</f>
        <v>0</v>
      </c>
      <c r="L52" s="94"/>
      <c r="M52" s="93">
        <v>0</v>
      </c>
      <c r="N52" s="90">
        <f t="shared" ref="N52:N58" si="32">VLOOKUP(M52,listeplanchersurf,2)</f>
        <v>0</v>
      </c>
      <c r="O52" s="94"/>
      <c r="P52" s="93">
        <v>0</v>
      </c>
      <c r="Q52" s="90">
        <f t="shared" ref="Q52:Q58" si="33">VLOOKUP(P52,listeplanchersurf,2)</f>
        <v>0</v>
      </c>
      <c r="R52" s="94"/>
      <c r="S52" s="82"/>
      <c r="T52" s="82"/>
      <c r="U52" s="82"/>
      <c r="V52" s="82"/>
    </row>
    <row r="53" spans="1:22" x14ac:dyDescent="0.25">
      <c r="A53" s="80">
        <f t="shared" si="16"/>
        <v>2</v>
      </c>
      <c r="B53" s="27"/>
      <c r="C53" s="57"/>
      <c r="D53" s="93">
        <v>0</v>
      </c>
      <c r="E53" s="90">
        <f t="shared" si="29"/>
        <v>0</v>
      </c>
      <c r="F53" s="94">
        <v>0</v>
      </c>
      <c r="G53" s="93">
        <v>0</v>
      </c>
      <c r="H53" s="90">
        <f t="shared" si="30"/>
        <v>0</v>
      </c>
      <c r="I53" s="94"/>
      <c r="J53" s="93">
        <v>0</v>
      </c>
      <c r="K53" s="90">
        <f t="shared" si="31"/>
        <v>0</v>
      </c>
      <c r="L53" s="94"/>
      <c r="M53" s="93">
        <v>0</v>
      </c>
      <c r="N53" s="90">
        <f t="shared" si="32"/>
        <v>0</v>
      </c>
      <c r="O53" s="94"/>
      <c r="P53" s="93">
        <v>0</v>
      </c>
      <c r="Q53" s="90">
        <f t="shared" si="33"/>
        <v>0</v>
      </c>
      <c r="R53" s="94"/>
      <c r="S53" s="82"/>
      <c r="T53" s="82"/>
      <c r="U53" s="82"/>
      <c r="V53" s="82"/>
    </row>
    <row r="54" spans="1:22" x14ac:dyDescent="0.25">
      <c r="A54" s="80">
        <f t="shared" si="16"/>
        <v>2</v>
      </c>
      <c r="B54" s="27"/>
      <c r="C54" s="57"/>
      <c r="D54" s="93">
        <v>0</v>
      </c>
      <c r="E54" s="90">
        <f t="shared" si="29"/>
        <v>0</v>
      </c>
      <c r="F54" s="94"/>
      <c r="G54" s="93">
        <v>0</v>
      </c>
      <c r="H54" s="90">
        <f t="shared" si="30"/>
        <v>0</v>
      </c>
      <c r="I54" s="94"/>
      <c r="J54" s="93">
        <v>0</v>
      </c>
      <c r="K54" s="90">
        <f t="shared" si="31"/>
        <v>0</v>
      </c>
      <c r="L54" s="94"/>
      <c r="M54" s="93">
        <v>0</v>
      </c>
      <c r="N54" s="90">
        <f t="shared" si="32"/>
        <v>0</v>
      </c>
      <c r="O54" s="94"/>
      <c r="P54" s="93">
        <v>0</v>
      </c>
      <c r="Q54" s="90">
        <f t="shared" si="33"/>
        <v>0</v>
      </c>
      <c r="R54" s="94"/>
      <c r="S54" s="82"/>
      <c r="T54" s="82"/>
      <c r="U54" s="82"/>
      <c r="V54" s="82"/>
    </row>
    <row r="55" spans="1:22" x14ac:dyDescent="0.25">
      <c r="A55" s="80">
        <f t="shared" si="16"/>
        <v>2</v>
      </c>
      <c r="B55" s="27"/>
      <c r="C55" s="57"/>
      <c r="D55" s="93">
        <v>0</v>
      </c>
      <c r="E55" s="90">
        <f t="shared" si="29"/>
        <v>0</v>
      </c>
      <c r="F55" s="94"/>
      <c r="G55" s="93">
        <v>0</v>
      </c>
      <c r="H55" s="90">
        <f t="shared" si="30"/>
        <v>0</v>
      </c>
      <c r="I55" s="94"/>
      <c r="J55" s="93">
        <v>0</v>
      </c>
      <c r="K55" s="90">
        <f t="shared" si="31"/>
        <v>0</v>
      </c>
      <c r="L55" s="94"/>
      <c r="M55" s="93">
        <v>0</v>
      </c>
      <c r="N55" s="90">
        <f t="shared" si="32"/>
        <v>0</v>
      </c>
      <c r="O55" s="94"/>
      <c r="P55" s="93">
        <v>0</v>
      </c>
      <c r="Q55" s="90">
        <f t="shared" si="33"/>
        <v>0</v>
      </c>
      <c r="R55" s="94"/>
      <c r="S55" s="82"/>
      <c r="T55" s="82"/>
      <c r="U55" s="82"/>
      <c r="V55" s="82"/>
    </row>
    <row r="56" spans="1:22" x14ac:dyDescent="0.25">
      <c r="A56" s="80">
        <f t="shared" si="16"/>
        <v>2</v>
      </c>
      <c r="B56" s="27"/>
      <c r="C56" s="57"/>
      <c r="D56" s="93">
        <v>0</v>
      </c>
      <c r="E56" s="90">
        <f t="shared" si="29"/>
        <v>0</v>
      </c>
      <c r="F56" s="94"/>
      <c r="G56" s="93">
        <v>0</v>
      </c>
      <c r="H56" s="90">
        <f t="shared" si="30"/>
        <v>0</v>
      </c>
      <c r="I56" s="94"/>
      <c r="J56" s="93">
        <v>0</v>
      </c>
      <c r="K56" s="90">
        <f t="shared" si="31"/>
        <v>0</v>
      </c>
      <c r="L56" s="94"/>
      <c r="M56" s="93">
        <v>0</v>
      </c>
      <c r="N56" s="90">
        <f t="shared" si="32"/>
        <v>0</v>
      </c>
      <c r="O56" s="94"/>
      <c r="P56" s="93">
        <v>0</v>
      </c>
      <c r="Q56" s="90">
        <f t="shared" si="33"/>
        <v>0</v>
      </c>
      <c r="R56" s="94"/>
      <c r="S56" s="82"/>
      <c r="T56" s="82"/>
      <c r="U56" s="82"/>
      <c r="V56" s="82"/>
    </row>
    <row r="57" spans="1:22" x14ac:dyDescent="0.25">
      <c r="A57" s="80">
        <f t="shared" si="16"/>
        <v>2</v>
      </c>
      <c r="B57" s="27"/>
      <c r="C57" s="57"/>
      <c r="D57" s="93">
        <v>0</v>
      </c>
      <c r="E57" s="90">
        <f t="shared" si="29"/>
        <v>0</v>
      </c>
      <c r="F57" s="94"/>
      <c r="G57" s="93">
        <v>0</v>
      </c>
      <c r="H57" s="90">
        <f t="shared" si="30"/>
        <v>0</v>
      </c>
      <c r="I57" s="94"/>
      <c r="J57" s="93">
        <v>0</v>
      </c>
      <c r="K57" s="90">
        <f t="shared" si="31"/>
        <v>0</v>
      </c>
      <c r="L57" s="94"/>
      <c r="M57" s="93">
        <v>0</v>
      </c>
      <c r="N57" s="90">
        <f t="shared" si="32"/>
        <v>0</v>
      </c>
      <c r="O57" s="94"/>
      <c r="P57" s="93">
        <v>0</v>
      </c>
      <c r="Q57" s="90">
        <f t="shared" si="33"/>
        <v>0</v>
      </c>
      <c r="R57" s="94"/>
      <c r="S57" s="82"/>
      <c r="T57" s="82"/>
      <c r="U57" s="82"/>
      <c r="V57" s="82"/>
    </row>
    <row r="58" spans="1:22" ht="15.75" thickBot="1" x14ac:dyDescent="0.3">
      <c r="A58" s="80">
        <f t="shared" si="16"/>
        <v>2</v>
      </c>
      <c r="B58" s="27"/>
      <c r="C58" s="57"/>
      <c r="D58" s="93">
        <v>0</v>
      </c>
      <c r="E58" s="90">
        <f t="shared" si="29"/>
        <v>0</v>
      </c>
      <c r="F58" s="94"/>
      <c r="G58" s="93">
        <v>0</v>
      </c>
      <c r="H58" s="90">
        <f t="shared" si="30"/>
        <v>0</v>
      </c>
      <c r="I58" s="94"/>
      <c r="J58" s="93">
        <v>0</v>
      </c>
      <c r="K58" s="90">
        <f t="shared" si="31"/>
        <v>0</v>
      </c>
      <c r="L58" s="94"/>
      <c r="M58" s="93">
        <v>0</v>
      </c>
      <c r="N58" s="90">
        <f t="shared" si="32"/>
        <v>0</v>
      </c>
      <c r="O58" s="94"/>
      <c r="P58" s="93">
        <v>0</v>
      </c>
      <c r="Q58" s="90">
        <f t="shared" si="33"/>
        <v>0</v>
      </c>
      <c r="R58" s="94"/>
      <c r="S58" s="82"/>
      <c r="T58" s="82"/>
      <c r="U58" s="82"/>
      <c r="V58" s="82"/>
    </row>
    <row r="59" spans="1:22" ht="15.75" thickBot="1" x14ac:dyDescent="0.3">
      <c r="A59" s="80">
        <f t="shared" si="16"/>
        <v>2</v>
      </c>
      <c r="B59" s="139" t="s">
        <v>111</v>
      </c>
      <c r="C59" s="140"/>
      <c r="D59" s="105">
        <f>COUNTIF(D52:D58,"&lt;&gt;0")</f>
        <v>0</v>
      </c>
      <c r="E59" s="118">
        <f>(SUM(E52:E58))/'Suivi de production'!$C$19</f>
        <v>0</v>
      </c>
      <c r="F59" s="107"/>
      <c r="G59" s="105">
        <v>0</v>
      </c>
      <c r="H59" s="118">
        <f>(SUM(H52:H58))/'Suivi de production'!$C$19</f>
        <v>0</v>
      </c>
      <c r="I59" s="107"/>
      <c r="J59" s="105">
        <f>COUNTIF(J52:J58,"&lt;&gt;0")</f>
        <v>0</v>
      </c>
      <c r="K59" s="118">
        <f>(SUM(K52:K58))/'Suivi de production'!$C$19</f>
        <v>0</v>
      </c>
      <c r="L59" s="107"/>
      <c r="M59" s="105">
        <f>COUNTIF(M52:M58,"&lt;&gt;0")</f>
        <v>0</v>
      </c>
      <c r="N59" s="118">
        <f>(SUM(N52:N58))/'Suivi de production'!$C$19</f>
        <v>0</v>
      </c>
      <c r="O59" s="107"/>
      <c r="P59" s="105">
        <f>COUNTIF(P52:P58,"&lt;&gt;0")</f>
        <v>0</v>
      </c>
      <c r="Q59" s="118">
        <f>(SUM(Q52:Q58))/'Suivi de production'!$C$19</f>
        <v>0</v>
      </c>
      <c r="R59" s="107"/>
      <c r="S59" s="82"/>
      <c r="T59" s="82"/>
      <c r="U59" s="82"/>
      <c r="V59" s="82"/>
    </row>
    <row r="60" spans="1:22" x14ac:dyDescent="0.25">
      <c r="A60" s="80">
        <f t="shared" si="16"/>
        <v>2</v>
      </c>
      <c r="B60" s="27"/>
      <c r="C60" s="57" t="s">
        <v>94</v>
      </c>
      <c r="D60" s="93">
        <v>0</v>
      </c>
      <c r="E60" s="90">
        <f t="shared" ref="E60:E66" si="34">VLOOKUP(D60,listetoituresurf,2)</f>
        <v>0</v>
      </c>
      <c r="F60" s="94"/>
      <c r="G60" s="93">
        <v>0</v>
      </c>
      <c r="H60" s="90">
        <f t="shared" ref="H60:H66" si="35">VLOOKUP(G60,listetoituresurf,2)</f>
        <v>0</v>
      </c>
      <c r="I60" s="94"/>
      <c r="J60" s="93">
        <v>0</v>
      </c>
      <c r="K60" s="90">
        <f t="shared" ref="K60:K66" si="36">VLOOKUP(J60,listetoituresurf,2)</f>
        <v>0</v>
      </c>
      <c r="L60" s="94"/>
      <c r="M60" s="93">
        <v>0</v>
      </c>
      <c r="N60" s="90">
        <f t="shared" ref="N60:N66" si="37">VLOOKUP(M60,listetoituresurf,2)</f>
        <v>0</v>
      </c>
      <c r="O60" s="94"/>
      <c r="P60" s="93">
        <v>0</v>
      </c>
      <c r="Q60" s="90">
        <f t="shared" ref="Q60:Q66" si="38">VLOOKUP(P60,listetoituresurf,2)</f>
        <v>0</v>
      </c>
      <c r="R60" s="85"/>
      <c r="S60" s="82"/>
      <c r="T60" s="82"/>
      <c r="U60" s="82"/>
      <c r="V60" s="82"/>
    </row>
    <row r="61" spans="1:22" x14ac:dyDescent="0.25">
      <c r="A61" s="80">
        <f t="shared" si="16"/>
        <v>2</v>
      </c>
      <c r="B61" s="27"/>
      <c r="C61" s="57"/>
      <c r="D61" s="93">
        <v>0</v>
      </c>
      <c r="E61" s="90">
        <f t="shared" si="34"/>
        <v>0</v>
      </c>
      <c r="F61" s="94"/>
      <c r="G61" s="93">
        <v>0</v>
      </c>
      <c r="H61" s="90">
        <f t="shared" si="35"/>
        <v>0</v>
      </c>
      <c r="I61" s="94"/>
      <c r="J61" s="93">
        <v>0</v>
      </c>
      <c r="K61" s="90">
        <f t="shared" si="36"/>
        <v>0</v>
      </c>
      <c r="L61" s="94"/>
      <c r="M61" s="93">
        <v>0</v>
      </c>
      <c r="N61" s="90">
        <f t="shared" si="37"/>
        <v>0</v>
      </c>
      <c r="O61" s="94"/>
      <c r="P61" s="93">
        <v>0</v>
      </c>
      <c r="Q61" s="90">
        <f t="shared" si="38"/>
        <v>0</v>
      </c>
      <c r="R61" s="94"/>
      <c r="S61" s="82"/>
      <c r="T61" s="82"/>
      <c r="U61" s="82"/>
      <c r="V61" s="82"/>
    </row>
    <row r="62" spans="1:22" x14ac:dyDescent="0.25">
      <c r="A62" s="80">
        <f t="shared" si="16"/>
        <v>2</v>
      </c>
      <c r="B62" s="27"/>
      <c r="C62" s="57"/>
      <c r="D62" s="93">
        <v>0</v>
      </c>
      <c r="E62" s="90">
        <f t="shared" si="34"/>
        <v>0</v>
      </c>
      <c r="F62" s="94"/>
      <c r="G62" s="93">
        <v>0</v>
      </c>
      <c r="H62" s="90">
        <f t="shared" si="35"/>
        <v>0</v>
      </c>
      <c r="I62" s="94"/>
      <c r="J62" s="93">
        <v>0</v>
      </c>
      <c r="K62" s="90">
        <f t="shared" si="36"/>
        <v>0</v>
      </c>
      <c r="L62" s="94"/>
      <c r="M62" s="93">
        <v>0</v>
      </c>
      <c r="N62" s="90">
        <f t="shared" si="37"/>
        <v>0</v>
      </c>
      <c r="O62" s="94"/>
      <c r="P62" s="93">
        <v>0</v>
      </c>
      <c r="Q62" s="90">
        <f t="shared" si="38"/>
        <v>0</v>
      </c>
      <c r="R62" s="94"/>
      <c r="S62" s="82"/>
      <c r="T62" s="82"/>
      <c r="U62" s="82"/>
      <c r="V62" s="82"/>
    </row>
    <row r="63" spans="1:22" x14ac:dyDescent="0.25">
      <c r="A63" s="80">
        <f t="shared" si="16"/>
        <v>2</v>
      </c>
      <c r="B63" s="27"/>
      <c r="C63" s="57"/>
      <c r="D63" s="93">
        <v>0</v>
      </c>
      <c r="E63" s="90">
        <f t="shared" si="34"/>
        <v>0</v>
      </c>
      <c r="F63" s="94"/>
      <c r="G63" s="93">
        <v>0</v>
      </c>
      <c r="H63" s="90">
        <f t="shared" si="35"/>
        <v>0</v>
      </c>
      <c r="I63" s="94"/>
      <c r="J63" s="93">
        <v>0</v>
      </c>
      <c r="K63" s="90">
        <f t="shared" si="36"/>
        <v>0</v>
      </c>
      <c r="L63" s="94"/>
      <c r="M63" s="93">
        <v>0</v>
      </c>
      <c r="N63" s="90">
        <f t="shared" si="37"/>
        <v>0</v>
      </c>
      <c r="O63" s="94"/>
      <c r="P63" s="93">
        <v>0</v>
      </c>
      <c r="Q63" s="90">
        <f t="shared" si="38"/>
        <v>0</v>
      </c>
      <c r="R63" s="94"/>
      <c r="S63" s="82"/>
      <c r="T63" s="82"/>
      <c r="U63" s="82"/>
      <c r="V63" s="82"/>
    </row>
    <row r="64" spans="1:22" x14ac:dyDescent="0.25">
      <c r="A64" s="80">
        <f t="shared" si="16"/>
        <v>2</v>
      </c>
      <c r="B64" s="27"/>
      <c r="C64" s="57"/>
      <c r="D64" s="93">
        <v>0</v>
      </c>
      <c r="E64" s="90">
        <f t="shared" si="34"/>
        <v>0</v>
      </c>
      <c r="F64" s="94"/>
      <c r="G64" s="93">
        <v>0</v>
      </c>
      <c r="H64" s="90">
        <f t="shared" si="35"/>
        <v>0</v>
      </c>
      <c r="I64" s="94"/>
      <c r="J64" s="93">
        <v>0</v>
      </c>
      <c r="K64" s="90">
        <f t="shared" si="36"/>
        <v>0</v>
      </c>
      <c r="L64" s="94"/>
      <c r="M64" s="93">
        <v>0</v>
      </c>
      <c r="N64" s="90">
        <f t="shared" si="37"/>
        <v>0</v>
      </c>
      <c r="O64" s="94"/>
      <c r="P64" s="93">
        <v>0</v>
      </c>
      <c r="Q64" s="90">
        <f t="shared" si="38"/>
        <v>0</v>
      </c>
      <c r="R64" s="94"/>
      <c r="S64" s="82"/>
      <c r="T64" s="82"/>
      <c r="U64" s="82"/>
      <c r="V64" s="82"/>
    </row>
    <row r="65" spans="1:22" x14ac:dyDescent="0.25">
      <c r="A65" s="80">
        <f t="shared" si="16"/>
        <v>2</v>
      </c>
      <c r="B65" s="27"/>
      <c r="C65" s="57"/>
      <c r="D65" s="93">
        <v>0</v>
      </c>
      <c r="E65" s="90">
        <f t="shared" si="34"/>
        <v>0</v>
      </c>
      <c r="F65" s="94"/>
      <c r="G65" s="93">
        <v>0</v>
      </c>
      <c r="H65" s="90">
        <f t="shared" si="35"/>
        <v>0</v>
      </c>
      <c r="I65" s="94"/>
      <c r="J65" s="93">
        <v>0</v>
      </c>
      <c r="K65" s="90">
        <f t="shared" si="36"/>
        <v>0</v>
      </c>
      <c r="L65" s="94"/>
      <c r="M65" s="93">
        <v>0</v>
      </c>
      <c r="N65" s="90">
        <f t="shared" si="37"/>
        <v>0</v>
      </c>
      <c r="O65" s="94"/>
      <c r="P65" s="93">
        <v>0</v>
      </c>
      <c r="Q65" s="90">
        <f t="shared" si="38"/>
        <v>0</v>
      </c>
      <c r="R65" s="94"/>
      <c r="S65" s="82"/>
      <c r="T65" s="82"/>
      <c r="U65" s="82"/>
      <c r="V65" s="82"/>
    </row>
    <row r="66" spans="1:22" ht="15.75" thickBot="1" x14ac:dyDescent="0.3">
      <c r="A66" s="80">
        <f t="shared" si="16"/>
        <v>2</v>
      </c>
      <c r="B66" s="99"/>
      <c r="C66" s="100"/>
      <c r="D66" s="95">
        <v>0</v>
      </c>
      <c r="E66" s="96">
        <f t="shared" si="34"/>
        <v>0</v>
      </c>
      <c r="F66" s="97"/>
      <c r="G66" s="95">
        <v>0</v>
      </c>
      <c r="H66" s="96">
        <f t="shared" si="35"/>
        <v>0</v>
      </c>
      <c r="I66" s="97"/>
      <c r="J66" s="95">
        <v>0</v>
      </c>
      <c r="K66" s="96">
        <f t="shared" si="36"/>
        <v>0</v>
      </c>
      <c r="L66" s="97">
        <v>0</v>
      </c>
      <c r="M66" s="95">
        <v>0</v>
      </c>
      <c r="N66" s="96">
        <f t="shared" si="37"/>
        <v>0</v>
      </c>
      <c r="O66" s="97"/>
      <c r="P66" s="95">
        <v>0</v>
      </c>
      <c r="Q66" s="96">
        <f t="shared" si="38"/>
        <v>0</v>
      </c>
      <c r="R66" s="97"/>
      <c r="S66" s="82"/>
      <c r="T66" s="82"/>
      <c r="U66" s="82"/>
      <c r="V66" s="82"/>
    </row>
    <row r="67" spans="1:22" ht="15.75" thickBot="1" x14ac:dyDescent="0.3">
      <c r="A67" s="80">
        <f t="shared" si="16"/>
        <v>2</v>
      </c>
      <c r="B67" s="139" t="s">
        <v>110</v>
      </c>
      <c r="C67" s="140"/>
      <c r="D67" s="103">
        <f>COUNTIF(D60:D66,"&lt;&gt;0")</f>
        <v>0</v>
      </c>
      <c r="E67" s="119">
        <f>(SUM(E60:E66))/'Suivi de production'!$C$20</f>
        <v>0</v>
      </c>
      <c r="F67" s="97"/>
      <c r="G67" s="103">
        <f>COUNTIF(G60:G66,"&lt;&gt;0")</f>
        <v>0</v>
      </c>
      <c r="H67" s="119">
        <f>(SUM(H60:H66))/'Suivi de production'!$C$20</f>
        <v>0</v>
      </c>
      <c r="I67" s="97"/>
      <c r="J67" s="103">
        <f>COUNTIF(J60:J66,"&lt;&gt;0")</f>
        <v>0</v>
      </c>
      <c r="K67" s="119">
        <f>(SUM(K60:K66))/'Suivi de production'!$C$20</f>
        <v>0</v>
      </c>
      <c r="L67" s="97"/>
      <c r="M67" s="103">
        <f>COUNTIF(M60:M66,"&lt;&gt;0")</f>
        <v>0</v>
      </c>
      <c r="N67" s="119">
        <f>(SUM(N60:N66))/'Suivi de production'!$C$20</f>
        <v>0</v>
      </c>
      <c r="O67" s="97"/>
      <c r="P67" s="103">
        <f>COUNTIF(P60:P66,"&lt;&gt;0")</f>
        <v>0</v>
      </c>
      <c r="Q67" s="119">
        <f>(SUM(Q60:Q66))/'Suivi de production'!$C$20</f>
        <v>0</v>
      </c>
      <c r="R67" s="97"/>
      <c r="S67" s="82"/>
      <c r="T67" s="82"/>
      <c r="U67" s="82"/>
      <c r="V67" s="82"/>
    </row>
    <row r="68" spans="1:22" ht="15.75" thickBot="1" x14ac:dyDescent="0.3">
      <c r="A68" s="80">
        <f t="shared" si="16"/>
        <v>2</v>
      </c>
      <c r="B68" s="99"/>
      <c r="C68" s="104"/>
      <c r="D68" s="103"/>
      <c r="E68" s="96"/>
      <c r="F68" s="97"/>
      <c r="G68" s="103"/>
      <c r="H68" s="96"/>
      <c r="I68" s="97"/>
      <c r="J68" s="103"/>
      <c r="K68" s="96"/>
      <c r="L68" s="97"/>
      <c r="M68" s="103"/>
      <c r="N68" s="96"/>
      <c r="O68" s="97"/>
      <c r="P68" s="103"/>
      <c r="Q68" s="96"/>
      <c r="R68" s="97"/>
      <c r="S68" s="82"/>
      <c r="T68" s="82"/>
      <c r="U68" s="82"/>
      <c r="V68" s="82"/>
    </row>
    <row r="69" spans="1:22" ht="15.75" thickBot="1" x14ac:dyDescent="0.3">
      <c r="A69" s="80">
        <f t="shared" si="16"/>
        <v>2</v>
      </c>
      <c r="B69" s="156" t="s">
        <v>101</v>
      </c>
      <c r="C69" s="157"/>
      <c r="D69" s="105">
        <f>D67+D59+D51</f>
        <v>0</v>
      </c>
      <c r="E69" s="118">
        <f>E67+E59+E51</f>
        <v>0</v>
      </c>
      <c r="F69" s="107"/>
      <c r="G69" s="105">
        <f>G67+G59+G51</f>
        <v>0</v>
      </c>
      <c r="H69" s="118">
        <f>H67+H59+H51</f>
        <v>0</v>
      </c>
      <c r="I69" s="107"/>
      <c r="J69" s="105">
        <f>J67+J59+J51</f>
        <v>0</v>
      </c>
      <c r="K69" s="118">
        <f>K67+K59+K51</f>
        <v>0</v>
      </c>
      <c r="L69" s="107"/>
      <c r="M69" s="105">
        <f>M67+M59+M51</f>
        <v>0</v>
      </c>
      <c r="N69" s="118">
        <f>N67+N59+N51</f>
        <v>0</v>
      </c>
      <c r="O69" s="107"/>
      <c r="P69" s="105">
        <f>P67+P59+P51</f>
        <v>0</v>
      </c>
      <c r="Q69" s="118">
        <f>Q67+Q59+Q51</f>
        <v>0</v>
      </c>
      <c r="R69" s="107"/>
      <c r="S69" s="82"/>
      <c r="T69" s="82"/>
      <c r="U69" s="82"/>
      <c r="V69" s="82"/>
    </row>
    <row r="70" spans="1:22" ht="15" customHeight="1" x14ac:dyDescent="0.25">
      <c r="A70" s="80">
        <f t="shared" si="16"/>
        <v>2</v>
      </c>
      <c r="B70" s="158" t="s">
        <v>108</v>
      </c>
      <c r="C70" s="159"/>
      <c r="D70" s="150" t="e">
        <f>((SUMPRODUCT((F44:F50)*(E44:E50))/'Suivi de production'!$C$18)+(SUMPRODUCT((F52:F58)*(E52:E58))/'Suivi de production'!$C$19)+(SUMPRODUCT((F60:F66)*(E60:E66))/'Suivi de production'!$C$20))/((SUM(E44:E50)/'Suivi de production'!$C$18)++(SUM(E52:E58)/'Suivi de production'!$C$19)+(SUM(E60:E66)/'Suivi de production'!$C$20))</f>
        <v>#DIV/0!</v>
      </c>
      <c r="E70" s="151"/>
      <c r="F70" s="152"/>
      <c r="G70" s="150" t="e">
        <f>((SUMPRODUCT((I44:I50)*(H44:H50))/'Suivi de production'!$C$18)+(SUMPRODUCT((I52:I58)*(H52:H58))/'Suivi de production'!$C$19)+(SUMPRODUCT((I60:I66)*(H60:H66))/'Suivi de production'!$C$20))/((SUM(H44:H50)/'Suivi de production'!$C$18)++(SUM(H52:H58)/'Suivi de production'!$C$19)+(SUM(H60:H66)/'Suivi de production'!$C$20))</f>
        <v>#DIV/0!</v>
      </c>
      <c r="H70" s="151"/>
      <c r="I70" s="152"/>
      <c r="J70" s="150" t="e">
        <f>((SUMPRODUCT((L44:L50)*(K44:K50))/'Suivi de production'!$C$18)+(SUMPRODUCT((L52:L58)*(K52:K58))/'Suivi de production'!$C$19)+(SUMPRODUCT((L60:L66)*(K60:K66))/'Suivi de production'!$C$20))/((SUM(K44:K50)/'Suivi de production'!$C$18)++(SUM(K52:K58)/'Suivi de production'!$C$19)+(SUM(K60:K66)/'Suivi de production'!$C$20))</f>
        <v>#DIV/0!</v>
      </c>
      <c r="K70" s="151"/>
      <c r="L70" s="152"/>
      <c r="M70" s="150" t="e">
        <f>((SUMPRODUCT((O44:O50)*(N44:N50))/'Suivi de production'!$C$18)+(SUMPRODUCT((O52:O58)*(N52:N58))/'Suivi de production'!$C$19)+(SUMPRODUCT((O60:O66)*(N60:N66))/'Suivi de production'!$C$20))/((SUM(N44:N50)/'Suivi de production'!$C$18)++(SUM(N52:N58)/'Suivi de production'!$C$19)+(SUM(N60:N66)/'Suivi de production'!$C$20))</f>
        <v>#DIV/0!</v>
      </c>
      <c r="N70" s="151"/>
      <c r="O70" s="152"/>
      <c r="P70" s="150" t="e">
        <f>((SUMPRODUCT((R44:R50)*(Q44:Q50))/'Suivi de production'!$C$18)+(SUMPRODUCT((R52:R58)*(Q52:Q58))/'Suivi de production'!$C$19)+(SUMPRODUCT((R60:R66)*(Q60:Q66))/'Suivi de production'!$C$20))/((SUM(Q44:Q50)/'Suivi de production'!$C$18)++(SUM(Q52:Q58)/'Suivi de production'!$C$19)+(SUM(Q60:Q66)/'Suivi de production'!$C$20))</f>
        <v>#DIV/0!</v>
      </c>
      <c r="Q70" s="151"/>
      <c r="R70" s="152"/>
      <c r="S70" s="82"/>
      <c r="T70" s="82"/>
      <c r="U70" s="82"/>
      <c r="V70" s="82"/>
    </row>
    <row r="71" spans="1:22" ht="15" customHeight="1" thickBot="1" x14ac:dyDescent="0.3">
      <c r="A71" s="80">
        <f t="shared" si="16"/>
        <v>2</v>
      </c>
      <c r="B71" s="160"/>
      <c r="C71" s="161"/>
      <c r="D71" s="153"/>
      <c r="E71" s="154"/>
      <c r="F71" s="155"/>
      <c r="G71" s="153"/>
      <c r="H71" s="154"/>
      <c r="I71" s="155"/>
      <c r="J71" s="153"/>
      <c r="K71" s="154"/>
      <c r="L71" s="155"/>
      <c r="M71" s="153"/>
      <c r="N71" s="154"/>
      <c r="O71" s="155"/>
      <c r="P71" s="153"/>
      <c r="Q71" s="154"/>
      <c r="R71" s="155"/>
      <c r="S71" s="82"/>
      <c r="T71" s="82"/>
      <c r="U71" s="82"/>
      <c r="V71" s="82"/>
    </row>
    <row r="72" spans="1:22" ht="15.75" customHeight="1" thickBot="1" x14ac:dyDescent="0.3">
      <c r="A72" s="82">
        <v>3</v>
      </c>
      <c r="B72" s="82"/>
      <c r="C72" s="82"/>
      <c r="D72" s="82"/>
      <c r="E72" s="82"/>
      <c r="F72" s="82"/>
      <c r="G72" s="82"/>
      <c r="H72" s="82"/>
      <c r="I72" s="82"/>
      <c r="J72" s="82"/>
      <c r="K72" s="82"/>
      <c r="L72" s="82"/>
      <c r="M72" s="82"/>
      <c r="N72" s="82"/>
      <c r="O72" s="82"/>
      <c r="P72" s="82"/>
      <c r="Q72" s="82"/>
      <c r="R72" s="82"/>
      <c r="S72" s="82"/>
      <c r="T72" s="82"/>
      <c r="U72" s="82"/>
      <c r="V72" s="82"/>
    </row>
    <row r="73" spans="1:22" ht="15" customHeight="1" x14ac:dyDescent="0.25">
      <c r="A73" s="80">
        <f t="shared" ref="A73" si="39">A72</f>
        <v>3</v>
      </c>
      <c r="B73" s="141" t="s">
        <v>115</v>
      </c>
      <c r="C73" s="142"/>
      <c r="D73" s="142"/>
      <c r="E73" s="142"/>
      <c r="F73" s="142"/>
      <c r="G73" s="142"/>
      <c r="H73" s="142"/>
      <c r="I73" s="142"/>
      <c r="J73" s="142"/>
      <c r="K73" s="142"/>
      <c r="L73" s="142"/>
      <c r="M73" s="142"/>
      <c r="N73" s="142"/>
      <c r="O73" s="142"/>
      <c r="P73" s="142"/>
      <c r="Q73" s="142"/>
      <c r="R73" s="143"/>
      <c r="S73" s="82"/>
      <c r="T73" s="82" t="s">
        <v>164</v>
      </c>
      <c r="U73" s="82"/>
      <c r="V73" s="82">
        <f t="shared" ref="V73" si="40">(IF(SUM(F78:F100)&gt;=1,1,0))+(IF(SUM(I78:I100)&gt;=1,1,0))+(IF(SUM(L78:L100)&gt;=1,1,0))+(IF(SUM(O78:O100)&gt;=1,1,0))+(IF(SUM(R78:R100)&gt;=1,1,0))</f>
        <v>0</v>
      </c>
    </row>
    <row r="74" spans="1:22" ht="15.75" customHeight="1" thickBot="1" x14ac:dyDescent="0.3">
      <c r="A74" s="80">
        <f t="shared" si="16"/>
        <v>3</v>
      </c>
      <c r="B74" s="144" t="s">
        <v>100</v>
      </c>
      <c r="C74" s="145"/>
      <c r="D74" s="145"/>
      <c r="E74" s="145"/>
      <c r="F74" s="145"/>
      <c r="G74" s="145"/>
      <c r="H74" s="145"/>
      <c r="I74" s="145"/>
      <c r="J74" s="145"/>
      <c r="K74" s="145"/>
      <c r="L74" s="145"/>
      <c r="M74" s="145"/>
      <c r="N74" s="145"/>
      <c r="O74" s="145"/>
      <c r="P74" s="145"/>
      <c r="Q74" s="145"/>
      <c r="R74" s="146"/>
      <c r="S74" s="82"/>
      <c r="T74" s="82" t="s">
        <v>167</v>
      </c>
      <c r="U74" s="82"/>
      <c r="V74" s="165" t="e">
        <f t="shared" ref="V74" si="41">AVERAGE(D104:R105)</f>
        <v>#DIV/0!</v>
      </c>
    </row>
    <row r="75" spans="1:22" x14ac:dyDescent="0.25">
      <c r="A75" s="80">
        <f t="shared" si="16"/>
        <v>3</v>
      </c>
      <c r="B75" s="101"/>
      <c r="C75" s="102"/>
      <c r="D75" s="147" t="s">
        <v>86</v>
      </c>
      <c r="E75" s="148"/>
      <c r="F75" s="149"/>
      <c r="G75" s="147" t="s">
        <v>87</v>
      </c>
      <c r="H75" s="148"/>
      <c r="I75" s="149"/>
      <c r="J75" s="147" t="s">
        <v>88</v>
      </c>
      <c r="K75" s="148"/>
      <c r="L75" s="149"/>
      <c r="M75" s="147" t="s">
        <v>89</v>
      </c>
      <c r="N75" s="148"/>
      <c r="O75" s="149"/>
      <c r="P75" s="147" t="s">
        <v>90</v>
      </c>
      <c r="Q75" s="148"/>
      <c r="R75" s="149"/>
      <c r="S75" s="82"/>
      <c r="T75" s="82" t="s">
        <v>168</v>
      </c>
      <c r="U75" s="82"/>
      <c r="V75" s="166">
        <f t="shared" ref="V75:V138" si="42">F76+I76+L76+O76+R76</f>
        <v>0</v>
      </c>
    </row>
    <row r="76" spans="1:22" ht="15.75" thickBot="1" x14ac:dyDescent="0.3">
      <c r="A76" s="80">
        <f t="shared" si="16"/>
        <v>3</v>
      </c>
      <c r="B76" s="99" t="s">
        <v>85</v>
      </c>
      <c r="C76" s="100"/>
      <c r="D76" s="125">
        <v>0</v>
      </c>
      <c r="E76" s="126" t="s">
        <v>109</v>
      </c>
      <c r="F76" s="130">
        <f>D76*8</f>
        <v>0</v>
      </c>
      <c r="G76" s="125"/>
      <c r="H76" s="126" t="s">
        <v>109</v>
      </c>
      <c r="I76" s="130">
        <f>G76*8</f>
        <v>0</v>
      </c>
      <c r="J76" s="125"/>
      <c r="K76" s="126" t="s">
        <v>109</v>
      </c>
      <c r="L76" s="130">
        <f>J76*8</f>
        <v>0</v>
      </c>
      <c r="M76" s="125"/>
      <c r="N76" s="126" t="s">
        <v>109</v>
      </c>
      <c r="O76" s="130">
        <f>M76*8</f>
        <v>0</v>
      </c>
      <c r="P76" s="125">
        <v>0</v>
      </c>
      <c r="Q76" s="126" t="s">
        <v>109</v>
      </c>
      <c r="R76" s="130">
        <f>P76*6.5</f>
        <v>0</v>
      </c>
      <c r="S76" s="82"/>
      <c r="T76" s="82" t="s">
        <v>169</v>
      </c>
      <c r="U76" s="82"/>
      <c r="V76" s="166">
        <f t="shared" ref="V76" si="43">E103+H103+K103+N103+Q103</f>
        <v>0</v>
      </c>
    </row>
    <row r="77" spans="1:22" ht="15.75" thickBot="1" x14ac:dyDescent="0.3">
      <c r="A77" s="80">
        <f t="shared" si="16"/>
        <v>3</v>
      </c>
      <c r="B77" s="98"/>
      <c r="C77" s="133"/>
      <c r="D77" s="105" t="s">
        <v>96</v>
      </c>
      <c r="E77" s="106" t="s">
        <v>97</v>
      </c>
      <c r="F77" s="107" t="s">
        <v>98</v>
      </c>
      <c r="G77" s="105" t="s">
        <v>96</v>
      </c>
      <c r="H77" s="106" t="s">
        <v>97</v>
      </c>
      <c r="I77" s="107" t="s">
        <v>98</v>
      </c>
      <c r="J77" s="105" t="s">
        <v>96</v>
      </c>
      <c r="K77" s="106" t="s">
        <v>97</v>
      </c>
      <c r="L77" s="107" t="s">
        <v>98</v>
      </c>
      <c r="M77" s="105" t="s">
        <v>96</v>
      </c>
      <c r="N77" s="106" t="s">
        <v>97</v>
      </c>
      <c r="O77" s="107" t="s">
        <v>98</v>
      </c>
      <c r="P77" s="105" t="s">
        <v>96</v>
      </c>
      <c r="Q77" s="106" t="s">
        <v>97</v>
      </c>
      <c r="R77" s="107" t="s">
        <v>98</v>
      </c>
      <c r="S77" s="82"/>
      <c r="T77" s="82" t="s">
        <v>171</v>
      </c>
      <c r="U77" s="82"/>
      <c r="V77" s="84">
        <f t="shared" ref="V77" si="44">((SUMPRODUCT((F78:F84)*(E78:E84)))+((SUMPRODUCT((I78:I84)*(H78:H84))))+((SUMPRODUCT((L78:L84)*(K78:K84))))+((SUMPRODUCT((O78:O84)*(N78:N84))))+((SUMPRODUCT((R78:R84)*(Q78:Q84)))))</f>
        <v>0</v>
      </c>
    </row>
    <row r="78" spans="1:22" x14ac:dyDescent="0.25">
      <c r="A78" s="80">
        <f t="shared" si="16"/>
        <v>3</v>
      </c>
      <c r="B78" s="27"/>
      <c r="C78" s="57" t="s">
        <v>93</v>
      </c>
      <c r="D78" s="91">
        <v>0</v>
      </c>
      <c r="E78" s="89">
        <f t="shared" ref="E78:E84" si="45">VLOOKUP(D78,listemursurf,2)</f>
        <v>0</v>
      </c>
      <c r="F78" s="92">
        <v>0</v>
      </c>
      <c r="G78" s="91">
        <v>0</v>
      </c>
      <c r="H78" s="89">
        <f t="shared" ref="H78:H84" si="46">VLOOKUP(G78,listemursurf,2)</f>
        <v>0</v>
      </c>
      <c r="I78" s="92"/>
      <c r="J78" s="91">
        <v>0</v>
      </c>
      <c r="K78" s="89">
        <f t="shared" ref="K78:K84" si="47">VLOOKUP(J78,listemursurf,2)</f>
        <v>0</v>
      </c>
      <c r="L78" s="92"/>
      <c r="M78" s="91">
        <v>0</v>
      </c>
      <c r="N78" s="89">
        <f t="shared" ref="N78:N84" si="48">VLOOKUP(M78,listemursurf,2)</f>
        <v>0</v>
      </c>
      <c r="O78" s="92"/>
      <c r="P78" s="91">
        <v>0</v>
      </c>
      <c r="Q78" s="89">
        <f t="shared" ref="Q78:Q84" si="49">VLOOKUP(P78,listemursurf,2)</f>
        <v>0</v>
      </c>
      <c r="R78" s="92"/>
      <c r="S78" s="82"/>
      <c r="T78" s="82" t="s">
        <v>165</v>
      </c>
      <c r="U78" s="82"/>
      <c r="V78" s="84">
        <f t="shared" ref="V78" si="50">((SUMPRODUCT((F86:F92)*(E86:E92)))+((SUMPRODUCT((I86:I92)*(H86:H92))))+((SUMPRODUCT((L86:L92)*(K86:K92))))+((SUMPRODUCT((O86:O92)*(N86:N92))))+((SUMPRODUCT((R86:R92)*(Q86:Q92)))))</f>
        <v>0</v>
      </c>
    </row>
    <row r="79" spans="1:22" x14ac:dyDescent="0.25">
      <c r="A79" s="80">
        <f t="shared" si="16"/>
        <v>3</v>
      </c>
      <c r="B79" s="27"/>
      <c r="C79" s="57"/>
      <c r="D79" s="93">
        <v>0</v>
      </c>
      <c r="E79" s="90">
        <f t="shared" si="45"/>
        <v>0</v>
      </c>
      <c r="F79" s="94">
        <v>0</v>
      </c>
      <c r="G79" s="93">
        <v>0</v>
      </c>
      <c r="H79" s="90">
        <f t="shared" si="46"/>
        <v>0</v>
      </c>
      <c r="I79" s="94"/>
      <c r="J79" s="93">
        <v>0</v>
      </c>
      <c r="K79" s="90">
        <f t="shared" si="47"/>
        <v>0</v>
      </c>
      <c r="L79" s="94"/>
      <c r="M79" s="93">
        <v>0</v>
      </c>
      <c r="N79" s="90">
        <f t="shared" si="48"/>
        <v>0</v>
      </c>
      <c r="O79" s="94"/>
      <c r="P79" s="93">
        <v>0</v>
      </c>
      <c r="Q79" s="90">
        <f t="shared" si="49"/>
        <v>0</v>
      </c>
      <c r="R79" s="94"/>
      <c r="S79" s="82"/>
      <c r="T79" s="82" t="s">
        <v>166</v>
      </c>
      <c r="U79" s="82"/>
      <c r="V79" s="84">
        <f t="shared" ref="V79" si="51">((SUMPRODUCT((F94:F100)*(E94:E100)))+((SUMPRODUCT((I94:I100)*(H94:H100))))+((SUMPRODUCT((L94:L100)*(K94:K100))))+((SUMPRODUCT((O94:O100)*(N94:N100))))+((SUMPRODUCT((R94:R100)*(Q94:Q100)))))</f>
        <v>0</v>
      </c>
    </row>
    <row r="80" spans="1:22" x14ac:dyDescent="0.25">
      <c r="A80" s="80">
        <f t="shared" si="16"/>
        <v>3</v>
      </c>
      <c r="B80" s="27"/>
      <c r="C80" s="57"/>
      <c r="D80" s="93">
        <v>0</v>
      </c>
      <c r="E80" s="90">
        <f t="shared" si="45"/>
        <v>0</v>
      </c>
      <c r="F80" s="94">
        <v>0</v>
      </c>
      <c r="G80" s="93">
        <v>0</v>
      </c>
      <c r="H80" s="90">
        <f t="shared" si="46"/>
        <v>0</v>
      </c>
      <c r="I80" s="94"/>
      <c r="J80" s="93">
        <v>0</v>
      </c>
      <c r="K80" s="90">
        <f t="shared" si="47"/>
        <v>0</v>
      </c>
      <c r="L80" s="94"/>
      <c r="M80" s="93">
        <v>0</v>
      </c>
      <c r="N80" s="90">
        <f t="shared" si="48"/>
        <v>0</v>
      </c>
      <c r="O80" s="94"/>
      <c r="P80" s="93">
        <v>0</v>
      </c>
      <c r="Q80" s="90">
        <f t="shared" si="49"/>
        <v>0</v>
      </c>
      <c r="R80" s="94"/>
      <c r="S80" s="82"/>
      <c r="T80" s="82"/>
      <c r="U80" s="82"/>
      <c r="V80" s="82"/>
    </row>
    <row r="81" spans="1:22" x14ac:dyDescent="0.25">
      <c r="A81" s="80">
        <f t="shared" si="16"/>
        <v>3</v>
      </c>
      <c r="B81" s="27"/>
      <c r="C81" s="57"/>
      <c r="D81" s="93">
        <v>0</v>
      </c>
      <c r="E81" s="90">
        <f t="shared" si="45"/>
        <v>0</v>
      </c>
      <c r="F81" s="94">
        <v>0</v>
      </c>
      <c r="G81" s="93">
        <v>0</v>
      </c>
      <c r="H81" s="90">
        <f t="shared" si="46"/>
        <v>0</v>
      </c>
      <c r="I81" s="94"/>
      <c r="J81" s="93">
        <v>0</v>
      </c>
      <c r="K81" s="90">
        <f t="shared" si="47"/>
        <v>0</v>
      </c>
      <c r="L81" s="94"/>
      <c r="M81" s="93">
        <v>0</v>
      </c>
      <c r="N81" s="90">
        <f t="shared" si="48"/>
        <v>0</v>
      </c>
      <c r="O81" s="94"/>
      <c r="P81" s="93">
        <v>0</v>
      </c>
      <c r="Q81" s="90">
        <f t="shared" si="49"/>
        <v>0</v>
      </c>
      <c r="R81" s="94"/>
      <c r="S81" s="82"/>
      <c r="T81" s="82"/>
      <c r="U81" s="82"/>
      <c r="V81" s="82"/>
    </row>
    <row r="82" spans="1:22" x14ac:dyDescent="0.25">
      <c r="A82" s="80">
        <f t="shared" si="16"/>
        <v>3</v>
      </c>
      <c r="B82" s="27"/>
      <c r="C82" s="57"/>
      <c r="D82" s="93">
        <v>0</v>
      </c>
      <c r="E82" s="90">
        <f t="shared" si="45"/>
        <v>0</v>
      </c>
      <c r="F82" s="94">
        <v>0</v>
      </c>
      <c r="G82" s="93">
        <v>0</v>
      </c>
      <c r="H82" s="90">
        <f t="shared" si="46"/>
        <v>0</v>
      </c>
      <c r="I82" s="94"/>
      <c r="J82" s="93">
        <v>0</v>
      </c>
      <c r="K82" s="90">
        <f t="shared" si="47"/>
        <v>0</v>
      </c>
      <c r="L82" s="94"/>
      <c r="M82" s="93">
        <v>0</v>
      </c>
      <c r="N82" s="90">
        <f t="shared" si="48"/>
        <v>0</v>
      </c>
      <c r="O82" s="94"/>
      <c r="P82" s="93">
        <v>0</v>
      </c>
      <c r="Q82" s="90">
        <f t="shared" si="49"/>
        <v>0</v>
      </c>
      <c r="R82" s="94"/>
      <c r="S82" s="82"/>
      <c r="T82" s="82"/>
      <c r="U82" s="82"/>
      <c r="V82" s="82"/>
    </row>
    <row r="83" spans="1:22" x14ac:dyDescent="0.25">
      <c r="A83" s="80">
        <f t="shared" si="16"/>
        <v>3</v>
      </c>
      <c r="B83" s="27"/>
      <c r="C83" s="57"/>
      <c r="D83" s="93">
        <v>0</v>
      </c>
      <c r="E83" s="90">
        <f t="shared" si="45"/>
        <v>0</v>
      </c>
      <c r="F83" s="94"/>
      <c r="G83" s="93">
        <v>0</v>
      </c>
      <c r="H83" s="90">
        <f t="shared" si="46"/>
        <v>0</v>
      </c>
      <c r="I83" s="94"/>
      <c r="J83" s="93">
        <v>0</v>
      </c>
      <c r="K83" s="90">
        <f t="shared" si="47"/>
        <v>0</v>
      </c>
      <c r="L83" s="94"/>
      <c r="M83" s="93">
        <v>0</v>
      </c>
      <c r="N83" s="90">
        <f t="shared" si="48"/>
        <v>0</v>
      </c>
      <c r="O83" s="94"/>
      <c r="P83" s="93">
        <v>0</v>
      </c>
      <c r="Q83" s="90">
        <f t="shared" si="49"/>
        <v>0</v>
      </c>
      <c r="R83" s="94"/>
      <c r="S83" s="82"/>
      <c r="T83" s="82"/>
      <c r="U83" s="82"/>
      <c r="V83" s="82"/>
    </row>
    <row r="84" spans="1:22" ht="15.75" thickBot="1" x14ac:dyDescent="0.3">
      <c r="A84" s="80">
        <f t="shared" si="16"/>
        <v>3</v>
      </c>
      <c r="B84" s="27"/>
      <c r="C84" s="57"/>
      <c r="D84" s="93">
        <v>0</v>
      </c>
      <c r="E84" s="90">
        <f t="shared" si="45"/>
        <v>0</v>
      </c>
      <c r="F84" s="94">
        <v>0</v>
      </c>
      <c r="G84" s="93">
        <v>0</v>
      </c>
      <c r="H84" s="90">
        <f t="shared" si="46"/>
        <v>0</v>
      </c>
      <c r="I84" s="94"/>
      <c r="J84" s="93">
        <v>0</v>
      </c>
      <c r="K84" s="90">
        <f t="shared" si="47"/>
        <v>0</v>
      </c>
      <c r="L84" s="94"/>
      <c r="M84" s="93">
        <v>0</v>
      </c>
      <c r="N84" s="90">
        <f t="shared" si="48"/>
        <v>0</v>
      </c>
      <c r="O84" s="94"/>
      <c r="P84" s="93">
        <v>0</v>
      </c>
      <c r="Q84" s="90">
        <f t="shared" si="49"/>
        <v>0</v>
      </c>
      <c r="R84" s="94"/>
      <c r="S84" s="82"/>
      <c r="T84" s="82"/>
      <c r="U84" s="82"/>
      <c r="V84" s="82"/>
    </row>
    <row r="85" spans="1:22" ht="15.75" thickBot="1" x14ac:dyDescent="0.3">
      <c r="A85" s="80">
        <f t="shared" si="16"/>
        <v>3</v>
      </c>
      <c r="B85" s="139" t="s">
        <v>110</v>
      </c>
      <c r="C85" s="140"/>
      <c r="D85" s="105">
        <f>COUNTIF(D78:D84,"&lt;&gt;0")</f>
        <v>0</v>
      </c>
      <c r="E85" s="118">
        <f>(SUM(E78:E84))/'Suivi de production'!$C$18</f>
        <v>0</v>
      </c>
      <c r="F85" s="107"/>
      <c r="G85" s="105">
        <f>COUNTIF(G78:G84,"&lt;&gt;0")</f>
        <v>0</v>
      </c>
      <c r="H85" s="118">
        <f>(SUM(H78:H84))/'Suivi de production'!$C$18</f>
        <v>0</v>
      </c>
      <c r="I85" s="107"/>
      <c r="J85" s="105">
        <f>COUNTIF(J78:J84,"&lt;&gt;0")</f>
        <v>0</v>
      </c>
      <c r="K85" s="118">
        <f>(SUM(K78:K84))/'Suivi de production'!$C$18</f>
        <v>0</v>
      </c>
      <c r="L85" s="107"/>
      <c r="M85" s="105">
        <f>COUNTIF(M78:M84,"&lt;&gt;0")</f>
        <v>0</v>
      </c>
      <c r="N85" s="118">
        <f>(SUM(N78:N84))/'Suivi de production'!$C$18</f>
        <v>0</v>
      </c>
      <c r="O85" s="107"/>
      <c r="P85" s="103">
        <f>COUNTIF(P78:P84,"&lt;&gt;0")</f>
        <v>0</v>
      </c>
      <c r="Q85" s="118">
        <f>(SUM(Q78:Q84))/'Suivi de production'!$C$18</f>
        <v>0</v>
      </c>
      <c r="R85" s="107"/>
      <c r="S85" s="82"/>
      <c r="T85" s="82"/>
      <c r="U85" s="82"/>
      <c r="V85" s="82"/>
    </row>
    <row r="86" spans="1:22" x14ac:dyDescent="0.25">
      <c r="A86" s="80">
        <f t="shared" si="16"/>
        <v>3</v>
      </c>
      <c r="B86" s="27"/>
      <c r="C86" s="57" t="s">
        <v>95</v>
      </c>
      <c r="D86" s="93">
        <v>0</v>
      </c>
      <c r="E86" s="90">
        <f t="shared" ref="E86:E92" si="52">VLOOKUP(D86,listeplanchersurf,2)</f>
        <v>0</v>
      </c>
      <c r="F86" s="94"/>
      <c r="G86" s="93">
        <v>0</v>
      </c>
      <c r="H86" s="90">
        <f t="shared" ref="H86:H92" si="53">VLOOKUP(G86,listeplanchersurf,2)</f>
        <v>0</v>
      </c>
      <c r="I86" s="94"/>
      <c r="J86" s="93">
        <v>0</v>
      </c>
      <c r="K86" s="90">
        <f t="shared" ref="K86:K92" si="54">VLOOKUP(J86,listeplanchersurf,2)</f>
        <v>0</v>
      </c>
      <c r="L86" s="94"/>
      <c r="M86" s="93">
        <v>0</v>
      </c>
      <c r="N86" s="90">
        <f t="shared" ref="N86:N92" si="55">VLOOKUP(M86,listeplanchersurf,2)</f>
        <v>0</v>
      </c>
      <c r="O86" s="94"/>
      <c r="P86" s="93">
        <v>0</v>
      </c>
      <c r="Q86" s="90">
        <f t="shared" ref="Q86:Q92" si="56">VLOOKUP(P86,listeplanchersurf,2)</f>
        <v>0</v>
      </c>
      <c r="R86" s="94"/>
      <c r="S86" s="82"/>
      <c r="T86" s="82"/>
      <c r="U86" s="82"/>
      <c r="V86" s="82"/>
    </row>
    <row r="87" spans="1:22" x14ac:dyDescent="0.25">
      <c r="A87" s="80">
        <f t="shared" si="16"/>
        <v>3</v>
      </c>
      <c r="B87" s="27"/>
      <c r="C87" s="57"/>
      <c r="D87" s="93">
        <v>0</v>
      </c>
      <c r="E87" s="90">
        <f t="shared" si="52"/>
        <v>0</v>
      </c>
      <c r="F87" s="94">
        <v>0</v>
      </c>
      <c r="G87" s="93">
        <v>0</v>
      </c>
      <c r="H87" s="90">
        <f t="shared" si="53"/>
        <v>0</v>
      </c>
      <c r="I87" s="94"/>
      <c r="J87" s="93">
        <v>0</v>
      </c>
      <c r="K87" s="90">
        <f t="shared" si="54"/>
        <v>0</v>
      </c>
      <c r="L87" s="94"/>
      <c r="M87" s="93">
        <v>0</v>
      </c>
      <c r="N87" s="90">
        <f t="shared" si="55"/>
        <v>0</v>
      </c>
      <c r="O87" s="94"/>
      <c r="P87" s="93">
        <v>0</v>
      </c>
      <c r="Q87" s="90">
        <f t="shared" si="56"/>
        <v>0</v>
      </c>
      <c r="R87" s="94"/>
      <c r="S87" s="82"/>
      <c r="T87" s="82"/>
      <c r="U87" s="82"/>
      <c r="V87" s="82"/>
    </row>
    <row r="88" spans="1:22" x14ac:dyDescent="0.25">
      <c r="A88" s="80">
        <f t="shared" si="16"/>
        <v>3</v>
      </c>
      <c r="B88" s="27"/>
      <c r="C88" s="57"/>
      <c r="D88" s="93">
        <v>0</v>
      </c>
      <c r="E88" s="90">
        <f t="shared" si="52"/>
        <v>0</v>
      </c>
      <c r="F88" s="94"/>
      <c r="G88" s="93">
        <v>0</v>
      </c>
      <c r="H88" s="90">
        <f t="shared" si="53"/>
        <v>0</v>
      </c>
      <c r="I88" s="94"/>
      <c r="J88" s="93">
        <v>0</v>
      </c>
      <c r="K88" s="90">
        <f t="shared" si="54"/>
        <v>0</v>
      </c>
      <c r="L88" s="94"/>
      <c r="M88" s="93">
        <v>0</v>
      </c>
      <c r="N88" s="90">
        <f t="shared" si="55"/>
        <v>0</v>
      </c>
      <c r="O88" s="94"/>
      <c r="P88" s="93">
        <v>0</v>
      </c>
      <c r="Q88" s="90">
        <f t="shared" si="56"/>
        <v>0</v>
      </c>
      <c r="R88" s="94"/>
      <c r="S88" s="82"/>
      <c r="T88" s="82"/>
      <c r="U88" s="82"/>
      <c r="V88" s="82"/>
    </row>
    <row r="89" spans="1:22" x14ac:dyDescent="0.25">
      <c r="A89" s="80">
        <f t="shared" si="16"/>
        <v>3</v>
      </c>
      <c r="B89" s="27"/>
      <c r="C89" s="57"/>
      <c r="D89" s="93">
        <v>0</v>
      </c>
      <c r="E89" s="90">
        <f t="shared" si="52"/>
        <v>0</v>
      </c>
      <c r="F89" s="94"/>
      <c r="G89" s="93">
        <v>0</v>
      </c>
      <c r="H89" s="90">
        <f t="shared" si="53"/>
        <v>0</v>
      </c>
      <c r="I89" s="94"/>
      <c r="J89" s="93">
        <v>0</v>
      </c>
      <c r="K89" s="90">
        <f t="shared" si="54"/>
        <v>0</v>
      </c>
      <c r="L89" s="94"/>
      <c r="M89" s="93">
        <v>0</v>
      </c>
      <c r="N89" s="90">
        <f t="shared" si="55"/>
        <v>0</v>
      </c>
      <c r="O89" s="94"/>
      <c r="P89" s="93">
        <v>0</v>
      </c>
      <c r="Q89" s="90">
        <f t="shared" si="56"/>
        <v>0</v>
      </c>
      <c r="R89" s="94"/>
      <c r="S89" s="82"/>
      <c r="T89" s="82"/>
      <c r="U89" s="82"/>
      <c r="V89" s="82"/>
    </row>
    <row r="90" spans="1:22" x14ac:dyDescent="0.25">
      <c r="A90" s="80">
        <f t="shared" si="16"/>
        <v>3</v>
      </c>
      <c r="B90" s="27"/>
      <c r="C90" s="57"/>
      <c r="D90" s="93">
        <v>0</v>
      </c>
      <c r="E90" s="90">
        <f t="shared" si="52"/>
        <v>0</v>
      </c>
      <c r="F90" s="94"/>
      <c r="G90" s="93">
        <v>0</v>
      </c>
      <c r="H90" s="90">
        <f t="shared" si="53"/>
        <v>0</v>
      </c>
      <c r="I90" s="94"/>
      <c r="J90" s="93">
        <v>0</v>
      </c>
      <c r="K90" s="90">
        <f t="shared" si="54"/>
        <v>0</v>
      </c>
      <c r="L90" s="94"/>
      <c r="M90" s="93">
        <v>0</v>
      </c>
      <c r="N90" s="90">
        <f t="shared" si="55"/>
        <v>0</v>
      </c>
      <c r="O90" s="94"/>
      <c r="P90" s="93">
        <v>0</v>
      </c>
      <c r="Q90" s="90">
        <f t="shared" si="56"/>
        <v>0</v>
      </c>
      <c r="R90" s="94"/>
      <c r="S90" s="82"/>
      <c r="T90" s="82"/>
      <c r="U90" s="82"/>
      <c r="V90" s="82"/>
    </row>
    <row r="91" spans="1:22" x14ac:dyDescent="0.25">
      <c r="A91" s="80">
        <f t="shared" si="16"/>
        <v>3</v>
      </c>
      <c r="B91" s="27"/>
      <c r="C91" s="57"/>
      <c r="D91" s="93">
        <v>0</v>
      </c>
      <c r="E91" s="90">
        <f t="shared" si="52"/>
        <v>0</v>
      </c>
      <c r="F91" s="94"/>
      <c r="G91" s="93">
        <v>0</v>
      </c>
      <c r="H91" s="90">
        <f t="shared" si="53"/>
        <v>0</v>
      </c>
      <c r="I91" s="94"/>
      <c r="J91" s="93">
        <v>0</v>
      </c>
      <c r="K91" s="90">
        <f t="shared" si="54"/>
        <v>0</v>
      </c>
      <c r="L91" s="94"/>
      <c r="M91" s="93">
        <v>0</v>
      </c>
      <c r="N91" s="90">
        <f t="shared" si="55"/>
        <v>0</v>
      </c>
      <c r="O91" s="94"/>
      <c r="P91" s="93">
        <v>0</v>
      </c>
      <c r="Q91" s="90">
        <f t="shared" si="56"/>
        <v>0</v>
      </c>
      <c r="R91" s="94"/>
      <c r="S91" s="82"/>
      <c r="T91" s="82"/>
      <c r="U91" s="82"/>
      <c r="V91" s="82"/>
    </row>
    <row r="92" spans="1:22" ht="15.75" thickBot="1" x14ac:dyDescent="0.3">
      <c r="A92" s="80">
        <f t="shared" si="16"/>
        <v>3</v>
      </c>
      <c r="B92" s="27"/>
      <c r="C92" s="57"/>
      <c r="D92" s="93">
        <v>0</v>
      </c>
      <c r="E92" s="90">
        <f t="shared" si="52"/>
        <v>0</v>
      </c>
      <c r="F92" s="94"/>
      <c r="G92" s="93">
        <v>0</v>
      </c>
      <c r="H92" s="90">
        <f t="shared" si="53"/>
        <v>0</v>
      </c>
      <c r="I92" s="94"/>
      <c r="J92" s="93">
        <v>0</v>
      </c>
      <c r="K92" s="90">
        <f t="shared" si="54"/>
        <v>0</v>
      </c>
      <c r="L92" s="94"/>
      <c r="M92" s="93">
        <v>0</v>
      </c>
      <c r="N92" s="90">
        <f t="shared" si="55"/>
        <v>0</v>
      </c>
      <c r="O92" s="94"/>
      <c r="P92" s="93">
        <v>0</v>
      </c>
      <c r="Q92" s="90">
        <f t="shared" si="56"/>
        <v>0</v>
      </c>
      <c r="R92" s="94"/>
      <c r="S92" s="82"/>
      <c r="T92" s="82"/>
      <c r="U92" s="82"/>
      <c r="V92" s="82"/>
    </row>
    <row r="93" spans="1:22" ht="15.75" thickBot="1" x14ac:dyDescent="0.3">
      <c r="A93" s="80">
        <f t="shared" si="16"/>
        <v>3</v>
      </c>
      <c r="B93" s="139" t="s">
        <v>111</v>
      </c>
      <c r="C93" s="140"/>
      <c r="D93" s="105">
        <f>COUNTIF(D86:D92,"&lt;&gt;0")</f>
        <v>0</v>
      </c>
      <c r="E93" s="118">
        <f>(SUM(E86:E92))/'Suivi de production'!$C$19</f>
        <v>0</v>
      </c>
      <c r="F93" s="107"/>
      <c r="G93" s="105">
        <v>0</v>
      </c>
      <c r="H93" s="118">
        <f>(SUM(H86:H92))/'Suivi de production'!$C$19</f>
        <v>0</v>
      </c>
      <c r="I93" s="107"/>
      <c r="J93" s="105">
        <f>COUNTIF(J86:J92,"&lt;&gt;0")</f>
        <v>0</v>
      </c>
      <c r="K93" s="118">
        <f>(SUM(K86:K92))/'Suivi de production'!$C$19</f>
        <v>0</v>
      </c>
      <c r="L93" s="107"/>
      <c r="M93" s="105">
        <f>COUNTIF(M86:M92,"&lt;&gt;0")</f>
        <v>0</v>
      </c>
      <c r="N93" s="118">
        <f>(SUM(N86:N92))/'Suivi de production'!$C$19</f>
        <v>0</v>
      </c>
      <c r="O93" s="107"/>
      <c r="P93" s="105">
        <f>COUNTIF(P86:P92,"&lt;&gt;0")</f>
        <v>0</v>
      </c>
      <c r="Q93" s="118">
        <f>(SUM(Q86:Q92))/'Suivi de production'!$C$19</f>
        <v>0</v>
      </c>
      <c r="R93" s="107"/>
      <c r="S93" s="82"/>
      <c r="T93" s="82"/>
      <c r="U93" s="82"/>
      <c r="V93" s="82"/>
    </row>
    <row r="94" spans="1:22" x14ac:dyDescent="0.25">
      <c r="A94" s="80">
        <f t="shared" si="16"/>
        <v>3</v>
      </c>
      <c r="B94" s="27"/>
      <c r="C94" s="57" t="s">
        <v>94</v>
      </c>
      <c r="D94" s="93">
        <v>0</v>
      </c>
      <c r="E94" s="90">
        <f t="shared" ref="E94:E100" si="57">VLOOKUP(D94,listetoituresurf,2)</f>
        <v>0</v>
      </c>
      <c r="F94" s="94">
        <v>0</v>
      </c>
      <c r="G94" s="93">
        <v>0</v>
      </c>
      <c r="H94" s="90">
        <f t="shared" ref="H94:H100" si="58">VLOOKUP(G94,listetoituresurf,2)</f>
        <v>0</v>
      </c>
      <c r="I94" s="94"/>
      <c r="J94" s="93">
        <v>0</v>
      </c>
      <c r="K94" s="90">
        <f t="shared" ref="K94:K100" si="59">VLOOKUP(J94,listetoituresurf,2)</f>
        <v>0</v>
      </c>
      <c r="L94" s="94"/>
      <c r="M94" s="93">
        <v>0</v>
      </c>
      <c r="N94" s="90">
        <f t="shared" ref="N94:N100" si="60">VLOOKUP(M94,listetoituresurf,2)</f>
        <v>0</v>
      </c>
      <c r="O94" s="94"/>
      <c r="P94" s="93">
        <v>0</v>
      </c>
      <c r="Q94" s="90">
        <f t="shared" ref="Q94:Q100" si="61">VLOOKUP(P94,listetoituresurf,2)</f>
        <v>0</v>
      </c>
      <c r="R94" s="85"/>
      <c r="S94" s="82"/>
      <c r="T94" s="82"/>
      <c r="U94" s="82"/>
      <c r="V94" s="82"/>
    </row>
    <row r="95" spans="1:22" x14ac:dyDescent="0.25">
      <c r="A95" s="80">
        <f t="shared" si="16"/>
        <v>3</v>
      </c>
      <c r="B95" s="27"/>
      <c r="C95" s="57"/>
      <c r="D95" s="93">
        <v>0</v>
      </c>
      <c r="E95" s="90">
        <f t="shared" si="57"/>
        <v>0</v>
      </c>
      <c r="F95" s="94"/>
      <c r="G95" s="93">
        <v>0</v>
      </c>
      <c r="H95" s="90">
        <f t="shared" si="58"/>
        <v>0</v>
      </c>
      <c r="I95" s="94"/>
      <c r="J95" s="93">
        <v>0</v>
      </c>
      <c r="K95" s="90">
        <f t="shared" si="59"/>
        <v>0</v>
      </c>
      <c r="L95" s="94"/>
      <c r="M95" s="93">
        <v>0</v>
      </c>
      <c r="N95" s="90">
        <f t="shared" si="60"/>
        <v>0</v>
      </c>
      <c r="O95" s="94"/>
      <c r="P95" s="93">
        <v>0</v>
      </c>
      <c r="Q95" s="90">
        <f t="shared" si="61"/>
        <v>0</v>
      </c>
      <c r="R95" s="94"/>
      <c r="S95" s="82"/>
      <c r="T95" s="82"/>
      <c r="U95" s="82"/>
      <c r="V95" s="82"/>
    </row>
    <row r="96" spans="1:22" x14ac:dyDescent="0.25">
      <c r="A96" s="80">
        <f t="shared" si="16"/>
        <v>3</v>
      </c>
      <c r="B96" s="27"/>
      <c r="C96" s="57"/>
      <c r="D96" s="93">
        <v>0</v>
      </c>
      <c r="E96" s="90">
        <f t="shared" si="57"/>
        <v>0</v>
      </c>
      <c r="F96" s="94"/>
      <c r="G96" s="93">
        <v>0</v>
      </c>
      <c r="H96" s="90">
        <f t="shared" si="58"/>
        <v>0</v>
      </c>
      <c r="I96" s="94"/>
      <c r="J96" s="93">
        <v>0</v>
      </c>
      <c r="K96" s="90">
        <f t="shared" si="59"/>
        <v>0</v>
      </c>
      <c r="L96" s="94"/>
      <c r="M96" s="93">
        <v>0</v>
      </c>
      <c r="N96" s="90">
        <f t="shared" si="60"/>
        <v>0</v>
      </c>
      <c r="O96" s="94"/>
      <c r="P96" s="93">
        <v>0</v>
      </c>
      <c r="Q96" s="90">
        <f t="shared" si="61"/>
        <v>0</v>
      </c>
      <c r="R96" s="94"/>
      <c r="S96" s="82"/>
      <c r="T96" s="82"/>
      <c r="U96" s="82"/>
      <c r="V96" s="82"/>
    </row>
    <row r="97" spans="1:22" x14ac:dyDescent="0.25">
      <c r="A97" s="80">
        <f t="shared" si="16"/>
        <v>3</v>
      </c>
      <c r="B97" s="27"/>
      <c r="C97" s="57"/>
      <c r="D97" s="93">
        <v>0</v>
      </c>
      <c r="E97" s="90">
        <f t="shared" si="57"/>
        <v>0</v>
      </c>
      <c r="F97" s="94"/>
      <c r="G97" s="93">
        <v>0</v>
      </c>
      <c r="H97" s="90">
        <f t="shared" si="58"/>
        <v>0</v>
      </c>
      <c r="I97" s="94"/>
      <c r="J97" s="93">
        <v>0</v>
      </c>
      <c r="K97" s="90">
        <f t="shared" si="59"/>
        <v>0</v>
      </c>
      <c r="L97" s="94"/>
      <c r="M97" s="93">
        <v>0</v>
      </c>
      <c r="N97" s="90">
        <f t="shared" si="60"/>
        <v>0</v>
      </c>
      <c r="O97" s="94"/>
      <c r="P97" s="93">
        <v>0</v>
      </c>
      <c r="Q97" s="90">
        <f t="shared" si="61"/>
        <v>0</v>
      </c>
      <c r="R97" s="94"/>
      <c r="S97" s="82"/>
      <c r="T97" s="82"/>
      <c r="U97" s="82"/>
      <c r="V97" s="82"/>
    </row>
    <row r="98" spans="1:22" x14ac:dyDescent="0.25">
      <c r="A98" s="80">
        <f t="shared" si="16"/>
        <v>3</v>
      </c>
      <c r="B98" s="27"/>
      <c r="C98" s="57"/>
      <c r="D98" s="93">
        <v>0</v>
      </c>
      <c r="E98" s="90">
        <f t="shared" si="57"/>
        <v>0</v>
      </c>
      <c r="F98" s="94"/>
      <c r="G98" s="93">
        <v>0</v>
      </c>
      <c r="H98" s="90">
        <f t="shared" si="58"/>
        <v>0</v>
      </c>
      <c r="I98" s="94"/>
      <c r="J98" s="93">
        <v>0</v>
      </c>
      <c r="K98" s="90">
        <f t="shared" si="59"/>
        <v>0</v>
      </c>
      <c r="L98" s="94"/>
      <c r="M98" s="93">
        <v>0</v>
      </c>
      <c r="N98" s="90">
        <f t="shared" si="60"/>
        <v>0</v>
      </c>
      <c r="O98" s="94"/>
      <c r="P98" s="93">
        <v>0</v>
      </c>
      <c r="Q98" s="90">
        <f t="shared" si="61"/>
        <v>0</v>
      </c>
      <c r="R98" s="94"/>
      <c r="S98" s="82"/>
      <c r="T98" s="82"/>
      <c r="U98" s="82"/>
      <c r="V98" s="82"/>
    </row>
    <row r="99" spans="1:22" x14ac:dyDescent="0.25">
      <c r="A99" s="80">
        <f t="shared" si="16"/>
        <v>3</v>
      </c>
      <c r="B99" s="27"/>
      <c r="C99" s="57"/>
      <c r="D99" s="93">
        <v>0</v>
      </c>
      <c r="E99" s="90">
        <f t="shared" si="57"/>
        <v>0</v>
      </c>
      <c r="F99" s="94"/>
      <c r="G99" s="93">
        <v>0</v>
      </c>
      <c r="H99" s="90">
        <f t="shared" si="58"/>
        <v>0</v>
      </c>
      <c r="I99" s="94"/>
      <c r="J99" s="93">
        <v>0</v>
      </c>
      <c r="K99" s="90">
        <f t="shared" si="59"/>
        <v>0</v>
      </c>
      <c r="L99" s="94"/>
      <c r="M99" s="93">
        <v>0</v>
      </c>
      <c r="N99" s="90">
        <f t="shared" si="60"/>
        <v>0</v>
      </c>
      <c r="O99" s="94"/>
      <c r="P99" s="93">
        <v>0</v>
      </c>
      <c r="Q99" s="90">
        <f t="shared" si="61"/>
        <v>0</v>
      </c>
      <c r="R99" s="94"/>
      <c r="S99" s="82"/>
      <c r="T99" s="82"/>
      <c r="U99" s="82"/>
      <c r="V99" s="82"/>
    </row>
    <row r="100" spans="1:22" ht="15.75" thickBot="1" x14ac:dyDescent="0.3">
      <c r="A100" s="80">
        <f t="shared" si="16"/>
        <v>3</v>
      </c>
      <c r="B100" s="99"/>
      <c r="C100" s="100"/>
      <c r="D100" s="95">
        <v>0</v>
      </c>
      <c r="E100" s="96">
        <f t="shared" si="57"/>
        <v>0</v>
      </c>
      <c r="F100" s="97"/>
      <c r="G100" s="95">
        <v>0</v>
      </c>
      <c r="H100" s="96">
        <f t="shared" si="58"/>
        <v>0</v>
      </c>
      <c r="I100" s="97"/>
      <c r="J100" s="95">
        <v>0</v>
      </c>
      <c r="K100" s="96">
        <f t="shared" si="59"/>
        <v>0</v>
      </c>
      <c r="L100" s="97"/>
      <c r="M100" s="95">
        <v>0</v>
      </c>
      <c r="N100" s="96">
        <f t="shared" si="60"/>
        <v>0</v>
      </c>
      <c r="O100" s="97"/>
      <c r="P100" s="95">
        <v>0</v>
      </c>
      <c r="Q100" s="96">
        <f t="shared" si="61"/>
        <v>0</v>
      </c>
      <c r="R100" s="97"/>
      <c r="S100" s="82"/>
      <c r="T100" s="82"/>
      <c r="U100" s="82"/>
      <c r="V100" s="82"/>
    </row>
    <row r="101" spans="1:22" ht="15.75" thickBot="1" x14ac:dyDescent="0.3">
      <c r="A101" s="80">
        <f t="shared" si="16"/>
        <v>3</v>
      </c>
      <c r="B101" s="139" t="s">
        <v>110</v>
      </c>
      <c r="C101" s="140"/>
      <c r="D101" s="103">
        <f>COUNTIF(D94:D100,"&lt;&gt;0")</f>
        <v>0</v>
      </c>
      <c r="E101" s="119">
        <f>(SUM(E94:E100))/'Suivi de production'!$C$20</f>
        <v>0</v>
      </c>
      <c r="F101" s="97"/>
      <c r="G101" s="103">
        <f>COUNTIF(G94:G100,"&lt;&gt;0")</f>
        <v>0</v>
      </c>
      <c r="H101" s="119">
        <f>(SUM(H94:H100))/'Suivi de production'!$C$20</f>
        <v>0</v>
      </c>
      <c r="I101" s="97"/>
      <c r="J101" s="103">
        <f>COUNTIF(J94:J100,"&lt;&gt;0")</f>
        <v>0</v>
      </c>
      <c r="K101" s="119">
        <f>(SUM(K94:K100))/'Suivi de production'!$C$20</f>
        <v>0</v>
      </c>
      <c r="L101" s="97"/>
      <c r="M101" s="103">
        <f>COUNTIF(M94:M100,"&lt;&gt;0")</f>
        <v>0</v>
      </c>
      <c r="N101" s="119">
        <f>(SUM(N94:N100))/'Suivi de production'!$C$20</f>
        <v>0</v>
      </c>
      <c r="O101" s="97"/>
      <c r="P101" s="103">
        <f>COUNTIF(P94:P100,"&lt;&gt;0")</f>
        <v>0</v>
      </c>
      <c r="Q101" s="119">
        <f>(SUM(Q94:Q100))/'Suivi de production'!$C$20</f>
        <v>0</v>
      </c>
      <c r="R101" s="97"/>
      <c r="S101" s="82"/>
      <c r="T101" s="82"/>
      <c r="U101" s="82"/>
      <c r="V101" s="82"/>
    </row>
    <row r="102" spans="1:22" ht="15.75" thickBot="1" x14ac:dyDescent="0.3">
      <c r="A102" s="80">
        <f t="shared" si="16"/>
        <v>3</v>
      </c>
      <c r="B102" s="99"/>
      <c r="C102" s="104"/>
      <c r="D102" s="103"/>
      <c r="E102" s="96"/>
      <c r="F102" s="97"/>
      <c r="G102" s="103"/>
      <c r="H102" s="96"/>
      <c r="I102" s="97"/>
      <c r="J102" s="103"/>
      <c r="K102" s="96"/>
      <c r="L102" s="97"/>
      <c r="M102" s="103"/>
      <c r="N102" s="96"/>
      <c r="O102" s="97"/>
      <c r="P102" s="103"/>
      <c r="Q102" s="96"/>
      <c r="R102" s="97"/>
      <c r="S102" s="82"/>
      <c r="T102" s="82"/>
      <c r="U102" s="82"/>
      <c r="V102" s="82"/>
    </row>
    <row r="103" spans="1:22" ht="15.75" thickBot="1" x14ac:dyDescent="0.3">
      <c r="A103" s="80">
        <f t="shared" ref="A103:A166" si="62">A102</f>
        <v>3</v>
      </c>
      <c r="B103" s="156" t="s">
        <v>101</v>
      </c>
      <c r="C103" s="157"/>
      <c r="D103" s="105">
        <f>D101+D93+D85</f>
        <v>0</v>
      </c>
      <c r="E103" s="118">
        <f>E101+E93+E85</f>
        <v>0</v>
      </c>
      <c r="F103" s="107"/>
      <c r="G103" s="105">
        <f>G101+G93+G85</f>
        <v>0</v>
      </c>
      <c r="H103" s="118">
        <f>H101+H93+H85</f>
        <v>0</v>
      </c>
      <c r="I103" s="107"/>
      <c r="J103" s="105">
        <f>J101+J93+J85</f>
        <v>0</v>
      </c>
      <c r="K103" s="118">
        <f>K101+K93+K85</f>
        <v>0</v>
      </c>
      <c r="L103" s="107"/>
      <c r="M103" s="105">
        <f>M101+M93+M85</f>
        <v>0</v>
      </c>
      <c r="N103" s="118">
        <f>N101+N93+N85</f>
        <v>0</v>
      </c>
      <c r="O103" s="107"/>
      <c r="P103" s="105">
        <f>P101+P93+P85</f>
        <v>0</v>
      </c>
      <c r="Q103" s="118">
        <f>Q101+Q93+Q85</f>
        <v>0</v>
      </c>
      <c r="R103" s="107"/>
      <c r="S103" s="82"/>
      <c r="T103" s="82"/>
      <c r="U103" s="82"/>
      <c r="V103" s="82"/>
    </row>
    <row r="104" spans="1:22" ht="15" customHeight="1" x14ac:dyDescent="0.25">
      <c r="A104" s="80">
        <f t="shared" si="62"/>
        <v>3</v>
      </c>
      <c r="B104" s="158" t="s">
        <v>108</v>
      </c>
      <c r="C104" s="159"/>
      <c r="D104" s="150" t="e">
        <f>((SUMPRODUCT((F78:F84)*(E78:E84))/'Suivi de production'!$C$18)+(SUMPRODUCT((F86:F92)*(E86:E92))/'Suivi de production'!$C$19)+(SUMPRODUCT((F94:F100)*(E94:E100))/'Suivi de production'!$C$20))/((SUM(E78:E84)/'Suivi de production'!$C$18)++(SUM(E86:E92)/'Suivi de production'!$C$19)+(SUM(E94:E100)/'Suivi de production'!$C$20))</f>
        <v>#DIV/0!</v>
      </c>
      <c r="E104" s="151"/>
      <c r="F104" s="152"/>
      <c r="G104" s="150" t="e">
        <f>((SUMPRODUCT((I78:I84)*(H78:H84))/'Suivi de production'!$C$18)+(SUMPRODUCT((I86:I92)*(H86:H92))/'Suivi de production'!$C$19)+(SUMPRODUCT((I94:I100)*(H94:H100))/'Suivi de production'!$C$20))/((SUM(H78:H84)/'Suivi de production'!$C$18)++(SUM(H86:H92)/'Suivi de production'!$C$19)+(SUM(H94:H100)/'Suivi de production'!$C$20))</f>
        <v>#DIV/0!</v>
      </c>
      <c r="H104" s="151"/>
      <c r="I104" s="152"/>
      <c r="J104" s="150" t="e">
        <f>((SUMPRODUCT((L78:L84)*(K78:K84))/'Suivi de production'!$C$18)+(SUMPRODUCT((L86:L92)*(K86:K92))/'Suivi de production'!$C$19)+(SUMPRODUCT((L94:L100)*(K94:K100))/'Suivi de production'!$C$20))/((SUM(K78:K84)/'Suivi de production'!$C$18)++(SUM(K86:K92)/'Suivi de production'!$C$19)+(SUM(K94:K100)/'Suivi de production'!$C$20))</f>
        <v>#DIV/0!</v>
      </c>
      <c r="K104" s="151"/>
      <c r="L104" s="152"/>
      <c r="M104" s="150" t="e">
        <f>((SUMPRODUCT((O78:O84)*(N78:N84))/'Suivi de production'!$C$18)+(SUMPRODUCT((O86:O92)*(N86:N92))/'Suivi de production'!$C$19)+(SUMPRODUCT((O94:O100)*(N94:N100))/'Suivi de production'!$C$20))/((SUM(N78:N84)/'Suivi de production'!$C$18)++(SUM(N86:N92)/'Suivi de production'!$C$19)+(SUM(N94:N100)/'Suivi de production'!$C$20))</f>
        <v>#DIV/0!</v>
      </c>
      <c r="N104" s="151"/>
      <c r="O104" s="152"/>
      <c r="P104" s="150" t="e">
        <f>((SUMPRODUCT((R78:R84)*(Q78:Q84))/'Suivi de production'!$C$18)+(SUMPRODUCT((R86:R92)*(Q86:Q92))/'Suivi de production'!$C$19)+(SUMPRODUCT((R94:R100)*(Q94:Q100))/'Suivi de production'!$C$20))/((SUM(Q78:Q84)/'Suivi de production'!$C$18)++(SUM(Q86:Q92)/'Suivi de production'!$C$19)+(SUM(Q94:Q100)/'Suivi de production'!$C$20))</f>
        <v>#DIV/0!</v>
      </c>
      <c r="Q104" s="151"/>
      <c r="R104" s="152"/>
      <c r="S104" s="82"/>
      <c r="T104" s="82"/>
      <c r="U104" s="82"/>
      <c r="V104" s="82"/>
    </row>
    <row r="105" spans="1:22" ht="15.75" customHeight="1" thickBot="1" x14ac:dyDescent="0.3">
      <c r="A105" s="80">
        <f t="shared" si="62"/>
        <v>3</v>
      </c>
      <c r="B105" s="160"/>
      <c r="C105" s="161"/>
      <c r="D105" s="153"/>
      <c r="E105" s="154"/>
      <c r="F105" s="155"/>
      <c r="G105" s="153"/>
      <c r="H105" s="154"/>
      <c r="I105" s="155"/>
      <c r="J105" s="153"/>
      <c r="K105" s="154"/>
      <c r="L105" s="155"/>
      <c r="M105" s="153"/>
      <c r="N105" s="154"/>
      <c r="O105" s="155"/>
      <c r="P105" s="153"/>
      <c r="Q105" s="154"/>
      <c r="R105" s="155"/>
      <c r="S105" s="82"/>
      <c r="T105" s="82"/>
      <c r="U105" s="82"/>
      <c r="V105" s="82"/>
    </row>
    <row r="106" spans="1:22" ht="15" customHeight="1" thickBot="1" x14ac:dyDescent="0.3">
      <c r="A106" s="82">
        <v>4</v>
      </c>
      <c r="B106" s="82"/>
      <c r="C106" s="82"/>
      <c r="D106" s="82"/>
      <c r="E106" s="82"/>
      <c r="F106" s="82"/>
      <c r="G106" s="82"/>
      <c r="H106" s="82"/>
      <c r="I106" s="82"/>
      <c r="J106" s="82"/>
      <c r="K106" s="82"/>
      <c r="L106" s="82"/>
      <c r="M106" s="82"/>
      <c r="N106" s="82"/>
      <c r="O106" s="82"/>
      <c r="P106" s="82"/>
      <c r="Q106" s="82"/>
      <c r="R106" s="82"/>
      <c r="S106" s="82"/>
      <c r="T106" s="82"/>
      <c r="U106" s="82"/>
      <c r="V106" s="82"/>
    </row>
    <row r="107" spans="1:22" ht="15.75" customHeight="1" x14ac:dyDescent="0.25">
      <c r="A107" s="80">
        <f t="shared" ref="A107" si="63">A106</f>
        <v>4</v>
      </c>
      <c r="B107" s="141" t="s">
        <v>114</v>
      </c>
      <c r="C107" s="142"/>
      <c r="D107" s="142"/>
      <c r="E107" s="142"/>
      <c r="F107" s="142"/>
      <c r="G107" s="142"/>
      <c r="H107" s="142"/>
      <c r="I107" s="142"/>
      <c r="J107" s="142"/>
      <c r="K107" s="142"/>
      <c r="L107" s="142"/>
      <c r="M107" s="142"/>
      <c r="N107" s="142"/>
      <c r="O107" s="142"/>
      <c r="P107" s="142"/>
      <c r="Q107" s="142"/>
      <c r="R107" s="143"/>
      <c r="S107" s="82"/>
      <c r="T107" s="82" t="s">
        <v>164</v>
      </c>
      <c r="U107" s="82"/>
      <c r="V107" s="82">
        <f t="shared" ref="V107" si="64">(IF(SUM(F112:F134)&gt;=1,1,0))+(IF(SUM(I112:I134)&gt;=1,1,0))+(IF(SUM(L112:L134)&gt;=1,1,0))+(IF(SUM(O112:O134)&gt;=1,1,0))+(IF(SUM(R112:R134)&gt;=1,1,0))</f>
        <v>0</v>
      </c>
    </row>
    <row r="108" spans="1:22" ht="15" customHeight="1" thickBot="1" x14ac:dyDescent="0.3">
      <c r="A108" s="80">
        <f t="shared" si="62"/>
        <v>4</v>
      </c>
      <c r="B108" s="144" t="s">
        <v>100</v>
      </c>
      <c r="C108" s="145"/>
      <c r="D108" s="145"/>
      <c r="E108" s="145"/>
      <c r="F108" s="145"/>
      <c r="G108" s="145"/>
      <c r="H108" s="145"/>
      <c r="I108" s="145"/>
      <c r="J108" s="145"/>
      <c r="K108" s="145"/>
      <c r="L108" s="145"/>
      <c r="M108" s="145"/>
      <c r="N108" s="145"/>
      <c r="O108" s="145"/>
      <c r="P108" s="145"/>
      <c r="Q108" s="145"/>
      <c r="R108" s="146"/>
      <c r="S108" s="82"/>
      <c r="T108" s="82" t="s">
        <v>167</v>
      </c>
      <c r="U108" s="82"/>
      <c r="V108" s="165" t="e">
        <f t="shared" ref="V108" si="65">AVERAGE(D138:R139)</f>
        <v>#DIV/0!</v>
      </c>
    </row>
    <row r="109" spans="1:22" ht="15.75" customHeight="1" x14ac:dyDescent="0.25">
      <c r="A109" s="80">
        <f t="shared" si="62"/>
        <v>4</v>
      </c>
      <c r="B109" s="101"/>
      <c r="C109" s="102"/>
      <c r="D109" s="147" t="s">
        <v>86</v>
      </c>
      <c r="E109" s="148"/>
      <c r="F109" s="149"/>
      <c r="G109" s="147" t="s">
        <v>87</v>
      </c>
      <c r="H109" s="148"/>
      <c r="I109" s="149"/>
      <c r="J109" s="147" t="s">
        <v>88</v>
      </c>
      <c r="K109" s="148"/>
      <c r="L109" s="149"/>
      <c r="M109" s="147" t="s">
        <v>89</v>
      </c>
      <c r="N109" s="148"/>
      <c r="O109" s="149"/>
      <c r="P109" s="147" t="s">
        <v>90</v>
      </c>
      <c r="Q109" s="148"/>
      <c r="R109" s="149"/>
      <c r="S109" s="82"/>
      <c r="T109" s="82" t="s">
        <v>168</v>
      </c>
      <c r="U109" s="82"/>
      <c r="V109" s="166">
        <f t="shared" ref="V109:V172" si="66">F110+I110+L110+O110+R110</f>
        <v>0</v>
      </c>
    </row>
    <row r="110" spans="1:22" ht="15.75" thickBot="1" x14ac:dyDescent="0.3">
      <c r="A110" s="80">
        <f t="shared" si="62"/>
        <v>4</v>
      </c>
      <c r="B110" s="99" t="s">
        <v>85</v>
      </c>
      <c r="C110" s="100"/>
      <c r="D110" s="125">
        <v>0</v>
      </c>
      <c r="E110" s="126" t="s">
        <v>109</v>
      </c>
      <c r="F110" s="130">
        <f>D110*8</f>
        <v>0</v>
      </c>
      <c r="G110" s="125"/>
      <c r="H110" s="126" t="s">
        <v>109</v>
      </c>
      <c r="I110" s="130">
        <f>G110*8</f>
        <v>0</v>
      </c>
      <c r="J110" s="125"/>
      <c r="K110" s="126" t="s">
        <v>109</v>
      </c>
      <c r="L110" s="130">
        <f>J110*8</f>
        <v>0</v>
      </c>
      <c r="M110" s="125"/>
      <c r="N110" s="126" t="s">
        <v>109</v>
      </c>
      <c r="O110" s="130">
        <f>M110*8</f>
        <v>0</v>
      </c>
      <c r="P110" s="125">
        <v>0</v>
      </c>
      <c r="Q110" s="126" t="s">
        <v>109</v>
      </c>
      <c r="R110" s="130">
        <f>P110*6.5</f>
        <v>0</v>
      </c>
      <c r="S110" s="82"/>
      <c r="T110" s="82" t="s">
        <v>169</v>
      </c>
      <c r="U110" s="82"/>
      <c r="V110" s="166">
        <f t="shared" ref="V110" si="67">E137+H137+K137+N137+Q137</f>
        <v>0</v>
      </c>
    </row>
    <row r="111" spans="1:22" ht="15.75" thickBot="1" x14ac:dyDescent="0.3">
      <c r="A111" s="80">
        <f t="shared" si="62"/>
        <v>4</v>
      </c>
      <c r="B111" s="98"/>
      <c r="C111" s="133"/>
      <c r="D111" s="105" t="s">
        <v>96</v>
      </c>
      <c r="E111" s="106" t="s">
        <v>97</v>
      </c>
      <c r="F111" s="107" t="s">
        <v>98</v>
      </c>
      <c r="G111" s="105" t="s">
        <v>96</v>
      </c>
      <c r="H111" s="106" t="s">
        <v>97</v>
      </c>
      <c r="I111" s="107" t="s">
        <v>98</v>
      </c>
      <c r="J111" s="105" t="s">
        <v>96</v>
      </c>
      <c r="K111" s="106" t="s">
        <v>97</v>
      </c>
      <c r="L111" s="107" t="s">
        <v>98</v>
      </c>
      <c r="M111" s="105" t="s">
        <v>96</v>
      </c>
      <c r="N111" s="106" t="s">
        <v>97</v>
      </c>
      <c r="O111" s="107" t="s">
        <v>98</v>
      </c>
      <c r="P111" s="105" t="s">
        <v>96</v>
      </c>
      <c r="Q111" s="106" t="s">
        <v>97</v>
      </c>
      <c r="R111" s="107" t="s">
        <v>98</v>
      </c>
      <c r="S111" s="82"/>
      <c r="T111" s="82" t="s">
        <v>171</v>
      </c>
      <c r="U111" s="82"/>
      <c r="V111" s="84">
        <f t="shared" ref="V111" si="68">((SUMPRODUCT((F112:F118)*(E112:E118)))+((SUMPRODUCT((I112:I118)*(H112:H118))))+((SUMPRODUCT((L112:L118)*(K112:K118))))+((SUMPRODUCT((O112:O118)*(N112:N118))))+((SUMPRODUCT((R112:R118)*(Q112:Q118)))))</f>
        <v>0</v>
      </c>
    </row>
    <row r="112" spans="1:22" x14ac:dyDescent="0.25">
      <c r="A112" s="80">
        <f t="shared" si="62"/>
        <v>4</v>
      </c>
      <c r="B112" s="27"/>
      <c r="C112" s="57" t="s">
        <v>93</v>
      </c>
      <c r="D112" s="91">
        <v>0</v>
      </c>
      <c r="E112" s="89">
        <f t="shared" ref="E112:E118" si="69">VLOOKUP(D112,listemursurf,2)</f>
        <v>0</v>
      </c>
      <c r="F112" s="92">
        <v>0</v>
      </c>
      <c r="G112" s="91">
        <v>0</v>
      </c>
      <c r="H112" s="89">
        <f t="shared" ref="H112:H118" si="70">VLOOKUP(G112,listemursurf,2)</f>
        <v>0</v>
      </c>
      <c r="I112" s="92"/>
      <c r="J112" s="91">
        <v>0</v>
      </c>
      <c r="K112" s="89">
        <f t="shared" ref="K112:K118" si="71">VLOOKUP(J112,listemursurf,2)</f>
        <v>0</v>
      </c>
      <c r="L112" s="92"/>
      <c r="M112" s="91">
        <v>0</v>
      </c>
      <c r="N112" s="89">
        <f t="shared" ref="N112:N118" si="72">VLOOKUP(M112,listemursurf,2)</f>
        <v>0</v>
      </c>
      <c r="O112" s="92"/>
      <c r="P112" s="91">
        <v>0</v>
      </c>
      <c r="Q112" s="89">
        <f t="shared" ref="Q112:Q118" si="73">VLOOKUP(P112,listemursurf,2)</f>
        <v>0</v>
      </c>
      <c r="R112" s="92"/>
      <c r="S112" s="82"/>
      <c r="T112" s="82" t="s">
        <v>165</v>
      </c>
      <c r="U112" s="82"/>
      <c r="V112" s="84">
        <f t="shared" ref="V112" si="74">((SUMPRODUCT((F120:F126)*(E120:E126)))+((SUMPRODUCT((I120:I126)*(H120:H126))))+((SUMPRODUCT((L120:L126)*(K120:K126))))+((SUMPRODUCT((O120:O126)*(N120:N126))))+((SUMPRODUCT((R120:R126)*(Q120:Q126)))))</f>
        <v>0</v>
      </c>
    </row>
    <row r="113" spans="1:22" x14ac:dyDescent="0.25">
      <c r="A113" s="80">
        <f t="shared" si="62"/>
        <v>4</v>
      </c>
      <c r="B113" s="27"/>
      <c r="C113" s="57"/>
      <c r="D113" s="93">
        <v>0</v>
      </c>
      <c r="E113" s="90">
        <f t="shared" si="69"/>
        <v>0</v>
      </c>
      <c r="F113" s="94">
        <v>0</v>
      </c>
      <c r="G113" s="93">
        <v>0</v>
      </c>
      <c r="H113" s="90">
        <f t="shared" si="70"/>
        <v>0</v>
      </c>
      <c r="I113" s="94"/>
      <c r="J113" s="93">
        <v>0</v>
      </c>
      <c r="K113" s="90">
        <f t="shared" si="71"/>
        <v>0</v>
      </c>
      <c r="L113" s="94"/>
      <c r="M113" s="93">
        <v>0</v>
      </c>
      <c r="N113" s="90">
        <f t="shared" si="72"/>
        <v>0</v>
      </c>
      <c r="O113" s="94"/>
      <c r="P113" s="93">
        <v>0</v>
      </c>
      <c r="Q113" s="90">
        <f t="shared" si="73"/>
        <v>0</v>
      </c>
      <c r="R113" s="94"/>
      <c r="S113" s="82"/>
      <c r="T113" s="82" t="s">
        <v>166</v>
      </c>
      <c r="U113" s="82"/>
      <c r="V113" s="84">
        <f t="shared" ref="V113" si="75">((SUMPRODUCT((F128:F134)*(E128:E134)))+((SUMPRODUCT((I128:I134)*(H128:H134))))+((SUMPRODUCT((L128:L134)*(K128:K134))))+((SUMPRODUCT((O128:O134)*(N128:N134))))+((SUMPRODUCT((R128:R134)*(Q128:Q134)))))</f>
        <v>0</v>
      </c>
    </row>
    <row r="114" spans="1:22" x14ac:dyDescent="0.25">
      <c r="A114" s="80">
        <f t="shared" si="62"/>
        <v>4</v>
      </c>
      <c r="B114" s="27"/>
      <c r="C114" s="57"/>
      <c r="D114" s="93">
        <v>0</v>
      </c>
      <c r="E114" s="90">
        <f t="shared" si="69"/>
        <v>0</v>
      </c>
      <c r="F114" s="94">
        <v>0</v>
      </c>
      <c r="G114" s="93">
        <v>0</v>
      </c>
      <c r="H114" s="90">
        <f t="shared" si="70"/>
        <v>0</v>
      </c>
      <c r="I114" s="94"/>
      <c r="J114" s="93">
        <v>0</v>
      </c>
      <c r="K114" s="90">
        <f t="shared" si="71"/>
        <v>0</v>
      </c>
      <c r="L114" s="94"/>
      <c r="M114" s="93">
        <v>0</v>
      </c>
      <c r="N114" s="90">
        <f t="shared" si="72"/>
        <v>0</v>
      </c>
      <c r="O114" s="94"/>
      <c r="P114" s="93">
        <v>0</v>
      </c>
      <c r="Q114" s="90">
        <f t="shared" si="73"/>
        <v>0</v>
      </c>
      <c r="R114" s="94"/>
      <c r="S114" s="82"/>
      <c r="T114" s="82"/>
      <c r="U114" s="82"/>
      <c r="V114" s="82"/>
    </row>
    <row r="115" spans="1:22" x14ac:dyDescent="0.25">
      <c r="A115" s="80">
        <f t="shared" si="62"/>
        <v>4</v>
      </c>
      <c r="B115" s="27"/>
      <c r="C115" s="57"/>
      <c r="D115" s="93">
        <v>0</v>
      </c>
      <c r="E115" s="90">
        <f t="shared" si="69"/>
        <v>0</v>
      </c>
      <c r="F115" s="94">
        <v>0</v>
      </c>
      <c r="G115" s="93">
        <v>0</v>
      </c>
      <c r="H115" s="90">
        <f t="shared" si="70"/>
        <v>0</v>
      </c>
      <c r="I115" s="94"/>
      <c r="J115" s="93">
        <v>0</v>
      </c>
      <c r="K115" s="90">
        <f t="shared" si="71"/>
        <v>0</v>
      </c>
      <c r="L115" s="94"/>
      <c r="M115" s="93">
        <v>0</v>
      </c>
      <c r="N115" s="90">
        <f t="shared" si="72"/>
        <v>0</v>
      </c>
      <c r="O115" s="94"/>
      <c r="P115" s="93">
        <v>0</v>
      </c>
      <c r="Q115" s="90">
        <f t="shared" si="73"/>
        <v>0</v>
      </c>
      <c r="R115" s="94"/>
      <c r="S115" s="82"/>
      <c r="T115" s="82"/>
      <c r="U115" s="82"/>
      <c r="V115" s="82"/>
    </row>
    <row r="116" spans="1:22" x14ac:dyDescent="0.25">
      <c r="A116" s="80">
        <f t="shared" si="62"/>
        <v>4</v>
      </c>
      <c r="B116" s="27"/>
      <c r="C116" s="57"/>
      <c r="D116" s="93">
        <v>0</v>
      </c>
      <c r="E116" s="90">
        <f t="shared" si="69"/>
        <v>0</v>
      </c>
      <c r="F116" s="94">
        <v>0</v>
      </c>
      <c r="G116" s="93">
        <v>0</v>
      </c>
      <c r="H116" s="90">
        <f t="shared" si="70"/>
        <v>0</v>
      </c>
      <c r="I116" s="94"/>
      <c r="J116" s="93">
        <v>0</v>
      </c>
      <c r="K116" s="90">
        <f t="shared" si="71"/>
        <v>0</v>
      </c>
      <c r="L116" s="94"/>
      <c r="M116" s="93">
        <v>0</v>
      </c>
      <c r="N116" s="90">
        <f t="shared" si="72"/>
        <v>0</v>
      </c>
      <c r="O116" s="94"/>
      <c r="P116" s="93">
        <v>0</v>
      </c>
      <c r="Q116" s="90">
        <f t="shared" si="73"/>
        <v>0</v>
      </c>
      <c r="R116" s="94"/>
      <c r="S116" s="82"/>
      <c r="T116" s="82"/>
      <c r="U116" s="82"/>
      <c r="V116" s="82"/>
    </row>
    <row r="117" spans="1:22" x14ac:dyDescent="0.25">
      <c r="A117" s="80">
        <f t="shared" si="62"/>
        <v>4</v>
      </c>
      <c r="B117" s="27"/>
      <c r="C117" s="57"/>
      <c r="D117" s="93">
        <v>0</v>
      </c>
      <c r="E117" s="90">
        <f t="shared" si="69"/>
        <v>0</v>
      </c>
      <c r="F117" s="94"/>
      <c r="G117" s="93">
        <v>0</v>
      </c>
      <c r="H117" s="90">
        <f t="shared" si="70"/>
        <v>0</v>
      </c>
      <c r="I117" s="94"/>
      <c r="J117" s="93">
        <v>0</v>
      </c>
      <c r="K117" s="90">
        <f t="shared" si="71"/>
        <v>0</v>
      </c>
      <c r="L117" s="94"/>
      <c r="M117" s="93">
        <v>0</v>
      </c>
      <c r="N117" s="90">
        <f t="shared" si="72"/>
        <v>0</v>
      </c>
      <c r="O117" s="94"/>
      <c r="P117" s="93">
        <v>0</v>
      </c>
      <c r="Q117" s="90">
        <f t="shared" si="73"/>
        <v>0</v>
      </c>
      <c r="R117" s="94"/>
      <c r="S117" s="82"/>
      <c r="T117" s="82"/>
      <c r="U117" s="82"/>
      <c r="V117" s="82"/>
    </row>
    <row r="118" spans="1:22" ht="15.75" thickBot="1" x14ac:dyDescent="0.3">
      <c r="A118" s="80">
        <f t="shared" si="62"/>
        <v>4</v>
      </c>
      <c r="B118" s="27"/>
      <c r="C118" s="57"/>
      <c r="D118" s="93">
        <v>0</v>
      </c>
      <c r="E118" s="90">
        <f t="shared" si="69"/>
        <v>0</v>
      </c>
      <c r="F118" s="94">
        <v>0</v>
      </c>
      <c r="G118" s="93">
        <v>0</v>
      </c>
      <c r="H118" s="90">
        <f t="shared" si="70"/>
        <v>0</v>
      </c>
      <c r="I118" s="94"/>
      <c r="J118" s="93">
        <v>0</v>
      </c>
      <c r="K118" s="90">
        <f t="shared" si="71"/>
        <v>0</v>
      </c>
      <c r="L118" s="94"/>
      <c r="M118" s="93">
        <v>0</v>
      </c>
      <c r="N118" s="90">
        <f t="shared" si="72"/>
        <v>0</v>
      </c>
      <c r="O118" s="94"/>
      <c r="P118" s="93">
        <v>0</v>
      </c>
      <c r="Q118" s="90">
        <f t="shared" si="73"/>
        <v>0</v>
      </c>
      <c r="R118" s="94"/>
      <c r="S118" s="82"/>
      <c r="T118" s="82"/>
      <c r="U118" s="82"/>
      <c r="V118" s="82"/>
    </row>
    <row r="119" spans="1:22" ht="15.75" thickBot="1" x14ac:dyDescent="0.3">
      <c r="A119" s="80">
        <f t="shared" si="62"/>
        <v>4</v>
      </c>
      <c r="B119" s="139" t="s">
        <v>110</v>
      </c>
      <c r="C119" s="140"/>
      <c r="D119" s="105">
        <f>COUNTIF(D112:D118,"&lt;&gt;0")</f>
        <v>0</v>
      </c>
      <c r="E119" s="118">
        <f>(SUM(E112:E118))/'Suivi de production'!$C$18</f>
        <v>0</v>
      </c>
      <c r="F119" s="107"/>
      <c r="G119" s="105">
        <f>COUNTIF(G112:G118,"&lt;&gt;0")</f>
        <v>0</v>
      </c>
      <c r="H119" s="118">
        <f>(SUM(H112:H118))/'Suivi de production'!$C$18</f>
        <v>0</v>
      </c>
      <c r="I119" s="107"/>
      <c r="J119" s="105">
        <f>COUNTIF(J112:J118,"&lt;&gt;0")</f>
        <v>0</v>
      </c>
      <c r="K119" s="118">
        <f>(SUM(K112:K118))/'Suivi de production'!$C$18</f>
        <v>0</v>
      </c>
      <c r="L119" s="107"/>
      <c r="M119" s="105">
        <f>COUNTIF(M112:M118,"&lt;&gt;0")</f>
        <v>0</v>
      </c>
      <c r="N119" s="118">
        <f>(SUM(N112:N118))/'Suivi de production'!$C$18</f>
        <v>0</v>
      </c>
      <c r="O119" s="107"/>
      <c r="P119" s="103">
        <f>COUNTIF(P112:P118,"&lt;&gt;0")</f>
        <v>0</v>
      </c>
      <c r="Q119" s="118">
        <f>(SUM(Q112:Q118))/'Suivi de production'!$C$18</f>
        <v>0</v>
      </c>
      <c r="R119" s="107"/>
      <c r="S119" s="82"/>
      <c r="T119" s="82"/>
      <c r="U119" s="82"/>
      <c r="V119" s="82"/>
    </row>
    <row r="120" spans="1:22" x14ac:dyDescent="0.25">
      <c r="A120" s="80">
        <f t="shared" si="62"/>
        <v>4</v>
      </c>
      <c r="B120" s="27"/>
      <c r="C120" s="57" t="s">
        <v>95</v>
      </c>
      <c r="D120" s="93">
        <v>0</v>
      </c>
      <c r="E120" s="90">
        <f t="shared" ref="E120:E126" si="76">VLOOKUP(D120,listeplanchersurf,2)</f>
        <v>0</v>
      </c>
      <c r="F120" s="94"/>
      <c r="G120" s="93">
        <v>0</v>
      </c>
      <c r="H120" s="90">
        <f t="shared" ref="H120:H126" si="77">VLOOKUP(G120,listeplanchersurf,2)</f>
        <v>0</v>
      </c>
      <c r="I120" s="94"/>
      <c r="J120" s="93">
        <v>0</v>
      </c>
      <c r="K120" s="90">
        <f t="shared" ref="K120:K126" si="78">VLOOKUP(J120,listeplanchersurf,2)</f>
        <v>0</v>
      </c>
      <c r="L120" s="94"/>
      <c r="M120" s="93">
        <v>0</v>
      </c>
      <c r="N120" s="90">
        <f t="shared" ref="N120:N126" si="79">VLOOKUP(M120,listeplanchersurf,2)</f>
        <v>0</v>
      </c>
      <c r="O120" s="94"/>
      <c r="P120" s="93">
        <v>0</v>
      </c>
      <c r="Q120" s="90">
        <f t="shared" ref="Q120:Q126" si="80">VLOOKUP(P120,listeplanchersurf,2)</f>
        <v>0</v>
      </c>
      <c r="R120" s="94"/>
      <c r="S120" s="82"/>
      <c r="T120" s="82"/>
      <c r="U120" s="82"/>
      <c r="V120" s="82"/>
    </row>
    <row r="121" spans="1:22" x14ac:dyDescent="0.25">
      <c r="A121" s="80">
        <f t="shared" si="62"/>
        <v>4</v>
      </c>
      <c r="B121" s="27"/>
      <c r="C121" s="57"/>
      <c r="D121" s="93">
        <v>0</v>
      </c>
      <c r="E121" s="90">
        <f t="shared" si="76"/>
        <v>0</v>
      </c>
      <c r="F121" s="94">
        <v>0</v>
      </c>
      <c r="G121" s="93">
        <v>0</v>
      </c>
      <c r="H121" s="90">
        <f t="shared" si="77"/>
        <v>0</v>
      </c>
      <c r="I121" s="94"/>
      <c r="J121" s="93">
        <v>0</v>
      </c>
      <c r="K121" s="90">
        <f t="shared" si="78"/>
        <v>0</v>
      </c>
      <c r="L121" s="94"/>
      <c r="M121" s="93">
        <v>0</v>
      </c>
      <c r="N121" s="90">
        <f t="shared" si="79"/>
        <v>0</v>
      </c>
      <c r="O121" s="94"/>
      <c r="P121" s="93">
        <v>0</v>
      </c>
      <c r="Q121" s="90">
        <f t="shared" si="80"/>
        <v>0</v>
      </c>
      <c r="R121" s="94"/>
      <c r="S121" s="82"/>
      <c r="T121" s="82"/>
      <c r="U121" s="82"/>
      <c r="V121" s="82"/>
    </row>
    <row r="122" spans="1:22" x14ac:dyDescent="0.25">
      <c r="A122" s="80">
        <f t="shared" si="62"/>
        <v>4</v>
      </c>
      <c r="B122" s="27"/>
      <c r="C122" s="57"/>
      <c r="D122" s="93">
        <v>0</v>
      </c>
      <c r="E122" s="90">
        <f t="shared" si="76"/>
        <v>0</v>
      </c>
      <c r="F122" s="94"/>
      <c r="G122" s="93">
        <v>0</v>
      </c>
      <c r="H122" s="90">
        <f t="shared" si="77"/>
        <v>0</v>
      </c>
      <c r="I122" s="94"/>
      <c r="J122" s="93">
        <v>0</v>
      </c>
      <c r="K122" s="90">
        <f t="shared" si="78"/>
        <v>0</v>
      </c>
      <c r="L122" s="94"/>
      <c r="M122" s="93">
        <v>0</v>
      </c>
      <c r="N122" s="90">
        <f t="shared" si="79"/>
        <v>0</v>
      </c>
      <c r="O122" s="94"/>
      <c r="P122" s="93">
        <v>0</v>
      </c>
      <c r="Q122" s="90">
        <f t="shared" si="80"/>
        <v>0</v>
      </c>
      <c r="R122" s="94"/>
      <c r="S122" s="82"/>
      <c r="T122" s="82"/>
      <c r="U122" s="82"/>
      <c r="V122" s="82"/>
    </row>
    <row r="123" spans="1:22" x14ac:dyDescent="0.25">
      <c r="A123" s="80">
        <f t="shared" si="62"/>
        <v>4</v>
      </c>
      <c r="B123" s="27"/>
      <c r="C123" s="57"/>
      <c r="D123" s="93">
        <v>0</v>
      </c>
      <c r="E123" s="90">
        <f t="shared" si="76"/>
        <v>0</v>
      </c>
      <c r="F123" s="94"/>
      <c r="G123" s="93">
        <v>0</v>
      </c>
      <c r="H123" s="90">
        <f t="shared" si="77"/>
        <v>0</v>
      </c>
      <c r="I123" s="94"/>
      <c r="J123" s="93">
        <v>0</v>
      </c>
      <c r="K123" s="90">
        <f t="shared" si="78"/>
        <v>0</v>
      </c>
      <c r="L123" s="94"/>
      <c r="M123" s="93">
        <v>0</v>
      </c>
      <c r="N123" s="90">
        <f t="shared" si="79"/>
        <v>0</v>
      </c>
      <c r="O123" s="94"/>
      <c r="P123" s="93">
        <v>0</v>
      </c>
      <c r="Q123" s="90">
        <f t="shared" si="80"/>
        <v>0</v>
      </c>
      <c r="R123" s="94"/>
      <c r="S123" s="82"/>
      <c r="T123" s="82"/>
      <c r="U123" s="82"/>
      <c r="V123" s="82"/>
    </row>
    <row r="124" spans="1:22" x14ac:dyDescent="0.25">
      <c r="A124" s="80">
        <f t="shared" si="62"/>
        <v>4</v>
      </c>
      <c r="B124" s="27"/>
      <c r="C124" s="57"/>
      <c r="D124" s="93">
        <v>0</v>
      </c>
      <c r="E124" s="90">
        <f t="shared" si="76"/>
        <v>0</v>
      </c>
      <c r="F124" s="94"/>
      <c r="G124" s="93">
        <v>0</v>
      </c>
      <c r="H124" s="90">
        <f t="shared" si="77"/>
        <v>0</v>
      </c>
      <c r="I124" s="94"/>
      <c r="J124" s="93">
        <v>0</v>
      </c>
      <c r="K124" s="90">
        <f t="shared" si="78"/>
        <v>0</v>
      </c>
      <c r="L124" s="94"/>
      <c r="M124" s="93">
        <v>0</v>
      </c>
      <c r="N124" s="90">
        <f t="shared" si="79"/>
        <v>0</v>
      </c>
      <c r="O124" s="94"/>
      <c r="P124" s="93">
        <v>0</v>
      </c>
      <c r="Q124" s="90">
        <f t="shared" si="80"/>
        <v>0</v>
      </c>
      <c r="R124" s="94"/>
      <c r="S124" s="82"/>
      <c r="T124" s="82"/>
      <c r="U124" s="82"/>
      <c r="V124" s="82"/>
    </row>
    <row r="125" spans="1:22" x14ac:dyDescent="0.25">
      <c r="A125" s="80">
        <f t="shared" si="62"/>
        <v>4</v>
      </c>
      <c r="B125" s="27"/>
      <c r="C125" s="57"/>
      <c r="D125" s="93">
        <v>0</v>
      </c>
      <c r="E125" s="90">
        <f t="shared" si="76"/>
        <v>0</v>
      </c>
      <c r="F125" s="94"/>
      <c r="G125" s="93">
        <v>0</v>
      </c>
      <c r="H125" s="90">
        <f t="shared" si="77"/>
        <v>0</v>
      </c>
      <c r="I125" s="94"/>
      <c r="J125" s="93">
        <v>0</v>
      </c>
      <c r="K125" s="90">
        <f t="shared" si="78"/>
        <v>0</v>
      </c>
      <c r="L125" s="94"/>
      <c r="M125" s="93">
        <v>0</v>
      </c>
      <c r="N125" s="90">
        <f t="shared" si="79"/>
        <v>0</v>
      </c>
      <c r="O125" s="94"/>
      <c r="P125" s="93">
        <v>0</v>
      </c>
      <c r="Q125" s="90">
        <f t="shared" si="80"/>
        <v>0</v>
      </c>
      <c r="R125" s="94"/>
      <c r="S125" s="82"/>
      <c r="T125" s="82"/>
      <c r="U125" s="82"/>
      <c r="V125" s="82"/>
    </row>
    <row r="126" spans="1:22" ht="15.75" thickBot="1" x14ac:dyDescent="0.3">
      <c r="A126" s="80">
        <f t="shared" si="62"/>
        <v>4</v>
      </c>
      <c r="B126" s="27"/>
      <c r="C126" s="57"/>
      <c r="D126" s="93">
        <v>0</v>
      </c>
      <c r="E126" s="90">
        <f t="shared" si="76"/>
        <v>0</v>
      </c>
      <c r="F126" s="94"/>
      <c r="G126" s="93">
        <v>0</v>
      </c>
      <c r="H126" s="90">
        <f t="shared" si="77"/>
        <v>0</v>
      </c>
      <c r="I126" s="94"/>
      <c r="J126" s="93">
        <v>0</v>
      </c>
      <c r="K126" s="90">
        <f t="shared" si="78"/>
        <v>0</v>
      </c>
      <c r="L126" s="94"/>
      <c r="M126" s="93">
        <v>0</v>
      </c>
      <c r="N126" s="90">
        <f t="shared" si="79"/>
        <v>0</v>
      </c>
      <c r="O126" s="94"/>
      <c r="P126" s="93">
        <v>0</v>
      </c>
      <c r="Q126" s="90">
        <f t="shared" si="80"/>
        <v>0</v>
      </c>
      <c r="R126" s="94"/>
      <c r="S126" s="82"/>
      <c r="T126" s="82"/>
      <c r="U126" s="82"/>
      <c r="V126" s="82"/>
    </row>
    <row r="127" spans="1:22" ht="15.75" thickBot="1" x14ac:dyDescent="0.3">
      <c r="A127" s="80">
        <f t="shared" si="62"/>
        <v>4</v>
      </c>
      <c r="B127" s="139" t="s">
        <v>111</v>
      </c>
      <c r="C127" s="140"/>
      <c r="D127" s="105">
        <f>COUNTIF(D120:D126,"&lt;&gt;0")</f>
        <v>0</v>
      </c>
      <c r="E127" s="118">
        <f>(SUM(E120:E126))/'Suivi de production'!$C$19</f>
        <v>0</v>
      </c>
      <c r="F127" s="107"/>
      <c r="G127" s="105">
        <v>0</v>
      </c>
      <c r="H127" s="118">
        <f>(SUM(H120:H126))/'Suivi de production'!$C$19</f>
        <v>0</v>
      </c>
      <c r="I127" s="107"/>
      <c r="J127" s="105">
        <f>COUNTIF(J120:J126,"&lt;&gt;0")</f>
        <v>0</v>
      </c>
      <c r="K127" s="118">
        <f>(SUM(K120:K126))/'Suivi de production'!$C$19</f>
        <v>0</v>
      </c>
      <c r="L127" s="107"/>
      <c r="M127" s="105">
        <f>COUNTIF(M120:M126,"&lt;&gt;0")</f>
        <v>0</v>
      </c>
      <c r="N127" s="118">
        <f>(SUM(N120:N126))/'Suivi de production'!$C$19</f>
        <v>0</v>
      </c>
      <c r="O127" s="107"/>
      <c r="P127" s="105">
        <f>COUNTIF(P120:P126,"&lt;&gt;0")</f>
        <v>0</v>
      </c>
      <c r="Q127" s="118">
        <f>(SUM(Q120:Q126))/'Suivi de production'!$C$19</f>
        <v>0</v>
      </c>
      <c r="R127" s="107"/>
      <c r="S127" s="82"/>
      <c r="T127" s="82"/>
      <c r="U127" s="82"/>
      <c r="V127" s="82"/>
    </row>
    <row r="128" spans="1:22" x14ac:dyDescent="0.25">
      <c r="A128" s="80">
        <f t="shared" si="62"/>
        <v>4</v>
      </c>
      <c r="B128" s="27"/>
      <c r="C128" s="57" t="s">
        <v>94</v>
      </c>
      <c r="D128" s="93">
        <v>0</v>
      </c>
      <c r="E128" s="90">
        <f t="shared" ref="E128:E134" si="81">VLOOKUP(D128,listetoituresurf,2)</f>
        <v>0</v>
      </c>
      <c r="F128" s="94">
        <v>0</v>
      </c>
      <c r="G128" s="93">
        <v>0</v>
      </c>
      <c r="H128" s="90">
        <f t="shared" ref="H128:H134" si="82">VLOOKUP(G128,listetoituresurf,2)</f>
        <v>0</v>
      </c>
      <c r="I128" s="94"/>
      <c r="J128" s="93">
        <v>0</v>
      </c>
      <c r="K128" s="90">
        <f t="shared" ref="K128:K134" si="83">VLOOKUP(J128,listetoituresurf,2)</f>
        <v>0</v>
      </c>
      <c r="L128" s="94"/>
      <c r="M128" s="93">
        <v>0</v>
      </c>
      <c r="N128" s="90">
        <f t="shared" ref="N128:N134" si="84">VLOOKUP(M128,listetoituresurf,2)</f>
        <v>0</v>
      </c>
      <c r="O128" s="94"/>
      <c r="P128" s="93">
        <v>0</v>
      </c>
      <c r="Q128" s="90">
        <f t="shared" ref="Q128:Q134" si="85">VLOOKUP(P128,listetoituresurf,2)</f>
        <v>0</v>
      </c>
      <c r="R128" s="85"/>
      <c r="S128" s="82"/>
      <c r="T128" s="82"/>
      <c r="U128" s="82"/>
      <c r="V128" s="82"/>
    </row>
    <row r="129" spans="1:22" x14ac:dyDescent="0.25">
      <c r="A129" s="80">
        <f t="shared" si="62"/>
        <v>4</v>
      </c>
      <c r="B129" s="27"/>
      <c r="C129" s="57"/>
      <c r="D129" s="93">
        <v>0</v>
      </c>
      <c r="E129" s="90">
        <f t="shared" si="81"/>
        <v>0</v>
      </c>
      <c r="F129" s="94"/>
      <c r="G129" s="93">
        <v>0</v>
      </c>
      <c r="H129" s="90">
        <f t="shared" si="82"/>
        <v>0</v>
      </c>
      <c r="I129" s="94"/>
      <c r="J129" s="93">
        <v>0</v>
      </c>
      <c r="K129" s="90">
        <f t="shared" si="83"/>
        <v>0</v>
      </c>
      <c r="L129" s="94"/>
      <c r="M129" s="93">
        <v>0</v>
      </c>
      <c r="N129" s="90">
        <f t="shared" si="84"/>
        <v>0</v>
      </c>
      <c r="O129" s="94"/>
      <c r="P129" s="93">
        <v>0</v>
      </c>
      <c r="Q129" s="90">
        <f t="shared" si="85"/>
        <v>0</v>
      </c>
      <c r="R129" s="94"/>
      <c r="S129" s="82"/>
      <c r="T129" s="82"/>
      <c r="U129" s="82"/>
      <c r="V129" s="82"/>
    </row>
    <row r="130" spans="1:22" x14ac:dyDescent="0.25">
      <c r="A130" s="80">
        <f t="shared" si="62"/>
        <v>4</v>
      </c>
      <c r="B130" s="27"/>
      <c r="C130" s="57"/>
      <c r="D130" s="93">
        <v>0</v>
      </c>
      <c r="E130" s="90">
        <f t="shared" si="81"/>
        <v>0</v>
      </c>
      <c r="F130" s="94"/>
      <c r="G130" s="93">
        <v>0</v>
      </c>
      <c r="H130" s="90">
        <f t="shared" si="82"/>
        <v>0</v>
      </c>
      <c r="I130" s="94"/>
      <c r="J130" s="93">
        <v>0</v>
      </c>
      <c r="K130" s="90">
        <f t="shared" si="83"/>
        <v>0</v>
      </c>
      <c r="L130" s="94"/>
      <c r="M130" s="93">
        <v>0</v>
      </c>
      <c r="N130" s="90">
        <f t="shared" si="84"/>
        <v>0</v>
      </c>
      <c r="O130" s="94"/>
      <c r="P130" s="93">
        <v>0</v>
      </c>
      <c r="Q130" s="90">
        <f t="shared" si="85"/>
        <v>0</v>
      </c>
      <c r="R130" s="94"/>
      <c r="S130" s="82"/>
      <c r="T130" s="82"/>
      <c r="U130" s="82"/>
      <c r="V130" s="82"/>
    </row>
    <row r="131" spans="1:22" x14ac:dyDescent="0.25">
      <c r="A131" s="80">
        <f t="shared" si="62"/>
        <v>4</v>
      </c>
      <c r="B131" s="27"/>
      <c r="C131" s="57"/>
      <c r="D131" s="93">
        <v>0</v>
      </c>
      <c r="E131" s="90">
        <f t="shared" si="81"/>
        <v>0</v>
      </c>
      <c r="F131" s="94"/>
      <c r="G131" s="93">
        <v>0</v>
      </c>
      <c r="H131" s="90">
        <f t="shared" si="82"/>
        <v>0</v>
      </c>
      <c r="I131" s="94"/>
      <c r="J131" s="93">
        <v>0</v>
      </c>
      <c r="K131" s="90">
        <f t="shared" si="83"/>
        <v>0</v>
      </c>
      <c r="L131" s="94"/>
      <c r="M131" s="93">
        <v>0</v>
      </c>
      <c r="N131" s="90">
        <f t="shared" si="84"/>
        <v>0</v>
      </c>
      <c r="O131" s="94"/>
      <c r="P131" s="93">
        <v>0</v>
      </c>
      <c r="Q131" s="90">
        <f t="shared" si="85"/>
        <v>0</v>
      </c>
      <c r="R131" s="94"/>
      <c r="S131" s="82"/>
      <c r="T131" s="82"/>
      <c r="U131" s="82"/>
      <c r="V131" s="82"/>
    </row>
    <row r="132" spans="1:22" x14ac:dyDescent="0.25">
      <c r="A132" s="80">
        <f t="shared" si="62"/>
        <v>4</v>
      </c>
      <c r="B132" s="27"/>
      <c r="C132" s="57"/>
      <c r="D132" s="93">
        <v>0</v>
      </c>
      <c r="E132" s="90">
        <f t="shared" si="81"/>
        <v>0</v>
      </c>
      <c r="F132" s="94"/>
      <c r="G132" s="93">
        <v>0</v>
      </c>
      <c r="H132" s="90">
        <f t="shared" si="82"/>
        <v>0</v>
      </c>
      <c r="I132" s="94"/>
      <c r="J132" s="93">
        <v>0</v>
      </c>
      <c r="K132" s="90">
        <f t="shared" si="83"/>
        <v>0</v>
      </c>
      <c r="L132" s="94"/>
      <c r="M132" s="93">
        <v>0</v>
      </c>
      <c r="N132" s="90">
        <f t="shared" si="84"/>
        <v>0</v>
      </c>
      <c r="O132" s="94"/>
      <c r="P132" s="93">
        <v>0</v>
      </c>
      <c r="Q132" s="90">
        <f t="shared" si="85"/>
        <v>0</v>
      </c>
      <c r="R132" s="94"/>
      <c r="S132" s="82"/>
      <c r="T132" s="82"/>
      <c r="U132" s="82"/>
      <c r="V132" s="82"/>
    </row>
    <row r="133" spans="1:22" x14ac:dyDescent="0.25">
      <c r="A133" s="80">
        <f t="shared" si="62"/>
        <v>4</v>
      </c>
      <c r="B133" s="27"/>
      <c r="C133" s="57"/>
      <c r="D133" s="93">
        <v>0</v>
      </c>
      <c r="E133" s="90">
        <f t="shared" si="81"/>
        <v>0</v>
      </c>
      <c r="F133" s="94"/>
      <c r="G133" s="93">
        <v>0</v>
      </c>
      <c r="H133" s="90">
        <f t="shared" si="82"/>
        <v>0</v>
      </c>
      <c r="I133" s="94"/>
      <c r="J133" s="93">
        <v>0</v>
      </c>
      <c r="K133" s="90">
        <f t="shared" si="83"/>
        <v>0</v>
      </c>
      <c r="L133" s="94"/>
      <c r="M133" s="93">
        <v>0</v>
      </c>
      <c r="N133" s="90">
        <f t="shared" si="84"/>
        <v>0</v>
      </c>
      <c r="O133" s="94"/>
      <c r="P133" s="93">
        <v>0</v>
      </c>
      <c r="Q133" s="90">
        <f t="shared" si="85"/>
        <v>0</v>
      </c>
      <c r="R133" s="94"/>
      <c r="S133" s="82"/>
      <c r="T133" s="82"/>
      <c r="U133" s="82"/>
      <c r="V133" s="82"/>
    </row>
    <row r="134" spans="1:22" ht="15.75" thickBot="1" x14ac:dyDescent="0.3">
      <c r="A134" s="80">
        <f t="shared" si="62"/>
        <v>4</v>
      </c>
      <c r="B134" s="99"/>
      <c r="C134" s="100"/>
      <c r="D134" s="95">
        <v>0</v>
      </c>
      <c r="E134" s="96">
        <f t="shared" si="81"/>
        <v>0</v>
      </c>
      <c r="F134" s="97"/>
      <c r="G134" s="95">
        <v>0</v>
      </c>
      <c r="H134" s="96">
        <f t="shared" si="82"/>
        <v>0</v>
      </c>
      <c r="I134" s="97"/>
      <c r="J134" s="95">
        <v>0</v>
      </c>
      <c r="K134" s="96">
        <f t="shared" si="83"/>
        <v>0</v>
      </c>
      <c r="L134" s="97"/>
      <c r="M134" s="95">
        <v>0</v>
      </c>
      <c r="N134" s="96">
        <f t="shared" si="84"/>
        <v>0</v>
      </c>
      <c r="O134" s="97"/>
      <c r="P134" s="95">
        <v>0</v>
      </c>
      <c r="Q134" s="96">
        <f t="shared" si="85"/>
        <v>0</v>
      </c>
      <c r="R134" s="97"/>
      <c r="S134" s="82"/>
      <c r="T134" s="82"/>
      <c r="U134" s="82"/>
      <c r="V134" s="82"/>
    </row>
    <row r="135" spans="1:22" ht="15.75" thickBot="1" x14ac:dyDescent="0.3">
      <c r="A135" s="80">
        <f t="shared" si="62"/>
        <v>4</v>
      </c>
      <c r="B135" s="139" t="s">
        <v>110</v>
      </c>
      <c r="C135" s="140"/>
      <c r="D135" s="103">
        <f>COUNTIF(D128:D134,"&lt;&gt;0")</f>
        <v>0</v>
      </c>
      <c r="E135" s="119">
        <f>(SUM(E128:E134))/'Suivi de production'!$C$20</f>
        <v>0</v>
      </c>
      <c r="F135" s="97"/>
      <c r="G135" s="103">
        <f>COUNTIF(G128:G134,"&lt;&gt;0")</f>
        <v>0</v>
      </c>
      <c r="H135" s="119">
        <f>(SUM(H128:H134))/'Suivi de production'!$C$20</f>
        <v>0</v>
      </c>
      <c r="I135" s="97"/>
      <c r="J135" s="103">
        <f>COUNTIF(J128:J134,"&lt;&gt;0")</f>
        <v>0</v>
      </c>
      <c r="K135" s="119">
        <f>(SUM(K128:K134))/'Suivi de production'!$C$20</f>
        <v>0</v>
      </c>
      <c r="L135" s="97"/>
      <c r="M135" s="103">
        <f>COUNTIF(M128:M134,"&lt;&gt;0")</f>
        <v>0</v>
      </c>
      <c r="N135" s="119">
        <f>(SUM(N128:N134))/'Suivi de production'!$C$20</f>
        <v>0</v>
      </c>
      <c r="O135" s="97"/>
      <c r="P135" s="103">
        <f>COUNTIF(P128:P134,"&lt;&gt;0")</f>
        <v>0</v>
      </c>
      <c r="Q135" s="119">
        <f>(SUM(Q128:Q134))/'Suivi de production'!$C$20</f>
        <v>0</v>
      </c>
      <c r="R135" s="97"/>
      <c r="S135" s="82"/>
      <c r="T135" s="82"/>
      <c r="U135" s="82"/>
      <c r="V135" s="82"/>
    </row>
    <row r="136" spans="1:22" ht="15.75" thickBot="1" x14ac:dyDescent="0.3">
      <c r="A136" s="80">
        <f t="shared" si="62"/>
        <v>4</v>
      </c>
      <c r="B136" s="99"/>
      <c r="C136" s="104"/>
      <c r="D136" s="103"/>
      <c r="E136" s="96"/>
      <c r="F136" s="97"/>
      <c r="G136" s="103"/>
      <c r="H136" s="96"/>
      <c r="I136" s="97"/>
      <c r="J136" s="103"/>
      <c r="K136" s="96"/>
      <c r="L136" s="97"/>
      <c r="M136" s="103"/>
      <c r="N136" s="96"/>
      <c r="O136" s="97"/>
      <c r="P136" s="103"/>
      <c r="Q136" s="96"/>
      <c r="R136" s="97"/>
      <c r="S136" s="82"/>
      <c r="T136" s="82"/>
      <c r="U136" s="82"/>
      <c r="V136" s="82"/>
    </row>
    <row r="137" spans="1:22" ht="15.75" thickBot="1" x14ac:dyDescent="0.3">
      <c r="A137" s="80">
        <f t="shared" si="62"/>
        <v>4</v>
      </c>
      <c r="B137" s="156" t="s">
        <v>101</v>
      </c>
      <c r="C137" s="157"/>
      <c r="D137" s="105">
        <f>D135+D127+D119</f>
        <v>0</v>
      </c>
      <c r="E137" s="118">
        <f>E135+E127+E119</f>
        <v>0</v>
      </c>
      <c r="F137" s="107"/>
      <c r="G137" s="105">
        <f>G135+G127+G119</f>
        <v>0</v>
      </c>
      <c r="H137" s="118">
        <f>H135+H127+H119</f>
        <v>0</v>
      </c>
      <c r="I137" s="107"/>
      <c r="J137" s="105">
        <f>J135+J127+J119</f>
        <v>0</v>
      </c>
      <c r="K137" s="118">
        <f>K135+K127+K119</f>
        <v>0</v>
      </c>
      <c r="L137" s="107"/>
      <c r="M137" s="105">
        <f>M135+M127+M119</f>
        <v>0</v>
      </c>
      <c r="N137" s="118">
        <f>N135+N127+N119</f>
        <v>0</v>
      </c>
      <c r="O137" s="107"/>
      <c r="P137" s="105">
        <f>P135+P127+P119</f>
        <v>0</v>
      </c>
      <c r="Q137" s="118">
        <f>Q135+Q127+Q119</f>
        <v>0</v>
      </c>
      <c r="R137" s="107"/>
      <c r="S137" s="82"/>
      <c r="T137" s="82"/>
      <c r="U137" s="82"/>
      <c r="V137" s="82"/>
    </row>
    <row r="138" spans="1:22" x14ac:dyDescent="0.25">
      <c r="A138" s="80">
        <f t="shared" si="62"/>
        <v>4</v>
      </c>
      <c r="B138" s="158" t="s">
        <v>108</v>
      </c>
      <c r="C138" s="159"/>
      <c r="D138" s="150" t="e">
        <f>((SUMPRODUCT((F112:F118)*(E112:E118))/'Suivi de production'!$C$18)+(SUMPRODUCT((F120:F126)*(E120:E126))/'Suivi de production'!$C$19)+(SUMPRODUCT((F128:F134)*(E128:E134))/'Suivi de production'!$C$20))/((SUM(E112:E118)/'Suivi de production'!$C$18)++(SUM(E120:E126)/'Suivi de production'!$C$19)+(SUM(E128:E134)/'Suivi de production'!$C$20))</f>
        <v>#DIV/0!</v>
      </c>
      <c r="E138" s="151"/>
      <c r="F138" s="152"/>
      <c r="G138" s="150" t="e">
        <f>((SUMPRODUCT((I112:I118)*(H112:H118))/'Suivi de production'!$C$18)+(SUMPRODUCT((I120:I126)*(H120:H126))/'Suivi de production'!$C$19)+(SUMPRODUCT((I128:I134)*(H128:H134))/'Suivi de production'!$C$20))/((SUM(H112:H118)/'Suivi de production'!$C$18)++(SUM(H120:H126)/'Suivi de production'!$C$19)+(SUM(H128:H134)/'Suivi de production'!$C$20))</f>
        <v>#DIV/0!</v>
      </c>
      <c r="H138" s="151"/>
      <c r="I138" s="152"/>
      <c r="J138" s="150" t="e">
        <f>((SUMPRODUCT((L112:L118)*(K112:K118))/'Suivi de production'!$C$18)+(SUMPRODUCT((L120:L126)*(K120:K126))/'Suivi de production'!$C$19)+(SUMPRODUCT((L128:L134)*(K128:K134))/'Suivi de production'!$C$20))/((SUM(K112:K118)/'Suivi de production'!$C$18)++(SUM(K120:K126)/'Suivi de production'!$C$19)+(SUM(K128:K134)/'Suivi de production'!$C$20))</f>
        <v>#DIV/0!</v>
      </c>
      <c r="K138" s="151"/>
      <c r="L138" s="152"/>
      <c r="M138" s="150" t="e">
        <f>((SUMPRODUCT((O112:O118)*(N112:N118))/'Suivi de production'!$C$18)+(SUMPRODUCT((O120:O126)*(N120:N126))/'Suivi de production'!$C$19)+(SUMPRODUCT((O128:O134)*(N128:N134))/'Suivi de production'!$C$20))/((SUM(N112:N118)/'Suivi de production'!$C$18)++(SUM(N120:N126)/'Suivi de production'!$C$19)+(SUM(N128:N134)/'Suivi de production'!$C$20))</f>
        <v>#DIV/0!</v>
      </c>
      <c r="N138" s="151"/>
      <c r="O138" s="152"/>
      <c r="P138" s="150" t="e">
        <f>((SUMPRODUCT((R112:R118)*(Q112:Q118))/'Suivi de production'!$C$18)+(SUMPRODUCT((R120:R126)*(Q120:Q126))/'Suivi de production'!$C$19)+(SUMPRODUCT((R128:R134)*(Q128:Q134))/'Suivi de production'!$C$20))/((SUM(Q112:Q118)/'Suivi de production'!$C$18)++(SUM(Q120:Q126)/'Suivi de production'!$C$19)+(SUM(Q128:Q134)/'Suivi de production'!$C$20))</f>
        <v>#DIV/0!</v>
      </c>
      <c r="Q138" s="151"/>
      <c r="R138" s="152"/>
      <c r="S138" s="82"/>
      <c r="T138" s="82"/>
      <c r="U138" s="82"/>
      <c r="V138" s="82"/>
    </row>
    <row r="139" spans="1:22" ht="15" customHeight="1" thickBot="1" x14ac:dyDescent="0.3">
      <c r="A139" s="80">
        <f t="shared" si="62"/>
        <v>4</v>
      </c>
      <c r="B139" s="160"/>
      <c r="C139" s="161"/>
      <c r="D139" s="153"/>
      <c r="E139" s="154"/>
      <c r="F139" s="155"/>
      <c r="G139" s="153"/>
      <c r="H139" s="154"/>
      <c r="I139" s="155"/>
      <c r="J139" s="153"/>
      <c r="K139" s="154"/>
      <c r="L139" s="155"/>
      <c r="M139" s="153"/>
      <c r="N139" s="154"/>
      <c r="O139" s="155"/>
      <c r="P139" s="153"/>
      <c r="Q139" s="154"/>
      <c r="R139" s="155"/>
      <c r="S139" s="82"/>
      <c r="T139" s="82"/>
      <c r="U139" s="82"/>
      <c r="V139" s="82"/>
    </row>
    <row r="140" spans="1:22" ht="15.75" customHeight="1" thickBot="1" x14ac:dyDescent="0.3">
      <c r="A140" s="82">
        <v>5</v>
      </c>
      <c r="B140" s="82"/>
      <c r="C140" s="82"/>
      <c r="D140" s="82"/>
      <c r="E140" s="82"/>
      <c r="F140" s="82"/>
      <c r="G140" s="82"/>
      <c r="H140" s="82"/>
      <c r="I140" s="82"/>
      <c r="J140" s="82"/>
      <c r="K140" s="82"/>
      <c r="L140" s="82"/>
      <c r="M140" s="82"/>
      <c r="N140" s="82"/>
      <c r="O140" s="82"/>
      <c r="P140" s="82"/>
      <c r="Q140" s="82"/>
      <c r="R140" s="82"/>
      <c r="S140" s="82"/>
      <c r="T140" s="82"/>
      <c r="U140" s="82"/>
      <c r="V140" s="82"/>
    </row>
    <row r="141" spans="1:22" ht="26.25" x14ac:dyDescent="0.25">
      <c r="A141" s="80">
        <f t="shared" ref="A141" si="86">A140</f>
        <v>5</v>
      </c>
      <c r="B141" s="141" t="s">
        <v>116</v>
      </c>
      <c r="C141" s="142"/>
      <c r="D141" s="142"/>
      <c r="E141" s="142"/>
      <c r="F141" s="142"/>
      <c r="G141" s="142"/>
      <c r="H141" s="142"/>
      <c r="I141" s="142"/>
      <c r="J141" s="142"/>
      <c r="K141" s="142"/>
      <c r="L141" s="142"/>
      <c r="M141" s="142"/>
      <c r="N141" s="142"/>
      <c r="O141" s="142"/>
      <c r="P141" s="142"/>
      <c r="Q141" s="142"/>
      <c r="R141" s="143"/>
      <c r="S141" s="82"/>
      <c r="T141" s="82" t="s">
        <v>164</v>
      </c>
      <c r="U141" s="82"/>
      <c r="V141" s="82">
        <f t="shared" ref="V141" si="87">(IF(SUM(F146:F168)&gt;=1,1,0))+(IF(SUM(I146:I168)&gt;=1,1,0))+(IF(SUM(L146:L168)&gt;=1,1,0))+(IF(SUM(O146:O168)&gt;=1,1,0))+(IF(SUM(R146:R168)&gt;=1,1,0))</f>
        <v>0</v>
      </c>
    </row>
    <row r="142" spans="1:22" ht="15.75" thickBot="1" x14ac:dyDescent="0.3">
      <c r="A142" s="80">
        <f t="shared" si="62"/>
        <v>5</v>
      </c>
      <c r="B142" s="144" t="s">
        <v>100</v>
      </c>
      <c r="C142" s="145"/>
      <c r="D142" s="145"/>
      <c r="E142" s="145"/>
      <c r="F142" s="145"/>
      <c r="G142" s="145"/>
      <c r="H142" s="145"/>
      <c r="I142" s="145"/>
      <c r="J142" s="145"/>
      <c r="K142" s="145"/>
      <c r="L142" s="145"/>
      <c r="M142" s="145"/>
      <c r="N142" s="145"/>
      <c r="O142" s="145"/>
      <c r="P142" s="145"/>
      <c r="Q142" s="145"/>
      <c r="R142" s="146"/>
      <c r="S142" s="82"/>
      <c r="T142" s="82" t="s">
        <v>167</v>
      </c>
      <c r="U142" s="82"/>
      <c r="V142" s="165" t="e">
        <f t="shared" ref="V142" si="88">AVERAGE(D172:R173)</f>
        <v>#DIV/0!</v>
      </c>
    </row>
    <row r="143" spans="1:22" x14ac:dyDescent="0.25">
      <c r="A143" s="80">
        <f t="shared" si="62"/>
        <v>5</v>
      </c>
      <c r="B143" s="101"/>
      <c r="C143" s="102"/>
      <c r="D143" s="147" t="s">
        <v>86</v>
      </c>
      <c r="E143" s="148"/>
      <c r="F143" s="149"/>
      <c r="G143" s="147" t="s">
        <v>87</v>
      </c>
      <c r="H143" s="148"/>
      <c r="I143" s="149"/>
      <c r="J143" s="147" t="s">
        <v>88</v>
      </c>
      <c r="K143" s="148"/>
      <c r="L143" s="149"/>
      <c r="M143" s="147" t="s">
        <v>89</v>
      </c>
      <c r="N143" s="148"/>
      <c r="O143" s="149"/>
      <c r="P143" s="147" t="s">
        <v>90</v>
      </c>
      <c r="Q143" s="148"/>
      <c r="R143" s="149"/>
      <c r="S143" s="82"/>
      <c r="T143" s="82" t="s">
        <v>168</v>
      </c>
      <c r="U143" s="82"/>
      <c r="V143" s="166">
        <f t="shared" ref="V143:V206" si="89">F144+I144+L144+O144+R144</f>
        <v>0</v>
      </c>
    </row>
    <row r="144" spans="1:22" ht="15.75" thickBot="1" x14ac:dyDescent="0.3">
      <c r="A144" s="80">
        <f t="shared" si="62"/>
        <v>5</v>
      </c>
      <c r="B144" s="99" t="s">
        <v>85</v>
      </c>
      <c r="C144" s="100"/>
      <c r="D144" s="125">
        <v>0</v>
      </c>
      <c r="E144" s="126" t="s">
        <v>109</v>
      </c>
      <c r="F144" s="130">
        <f>D144*8</f>
        <v>0</v>
      </c>
      <c r="G144" s="125"/>
      <c r="H144" s="126" t="s">
        <v>109</v>
      </c>
      <c r="I144" s="130">
        <f>G144*8</f>
        <v>0</v>
      </c>
      <c r="J144" s="125"/>
      <c r="K144" s="126" t="s">
        <v>109</v>
      </c>
      <c r="L144" s="130">
        <f>J144*8</f>
        <v>0</v>
      </c>
      <c r="M144" s="125"/>
      <c r="N144" s="126" t="s">
        <v>109</v>
      </c>
      <c r="O144" s="130">
        <f>M144*8</f>
        <v>0</v>
      </c>
      <c r="P144" s="125">
        <v>0</v>
      </c>
      <c r="Q144" s="126" t="s">
        <v>109</v>
      </c>
      <c r="R144" s="130">
        <f>P144*6.5</f>
        <v>0</v>
      </c>
      <c r="S144" s="82"/>
      <c r="T144" s="82" t="s">
        <v>169</v>
      </c>
      <c r="U144" s="82"/>
      <c r="V144" s="166">
        <f t="shared" ref="V144" si="90">E171+H171+K171+N171+Q171</f>
        <v>0</v>
      </c>
    </row>
    <row r="145" spans="1:22" ht="15.75" thickBot="1" x14ac:dyDescent="0.3">
      <c r="A145" s="80">
        <f t="shared" si="62"/>
        <v>5</v>
      </c>
      <c r="B145" s="98"/>
      <c r="C145" s="133"/>
      <c r="D145" s="105" t="s">
        <v>96</v>
      </c>
      <c r="E145" s="106" t="s">
        <v>97</v>
      </c>
      <c r="F145" s="107" t="s">
        <v>98</v>
      </c>
      <c r="G145" s="105" t="s">
        <v>96</v>
      </c>
      <c r="H145" s="106" t="s">
        <v>97</v>
      </c>
      <c r="I145" s="107" t="s">
        <v>98</v>
      </c>
      <c r="J145" s="105" t="s">
        <v>96</v>
      </c>
      <c r="K145" s="106" t="s">
        <v>97</v>
      </c>
      <c r="L145" s="107" t="s">
        <v>98</v>
      </c>
      <c r="M145" s="105" t="s">
        <v>96</v>
      </c>
      <c r="N145" s="106" t="s">
        <v>97</v>
      </c>
      <c r="O145" s="107" t="s">
        <v>98</v>
      </c>
      <c r="P145" s="105" t="s">
        <v>96</v>
      </c>
      <c r="Q145" s="106" t="s">
        <v>97</v>
      </c>
      <c r="R145" s="107" t="s">
        <v>98</v>
      </c>
      <c r="S145" s="82"/>
      <c r="T145" s="82" t="s">
        <v>171</v>
      </c>
      <c r="U145" s="82"/>
      <c r="V145" s="84">
        <f t="shared" ref="V145" si="91">((SUMPRODUCT((F146:F152)*(E146:E152)))+((SUMPRODUCT((I146:I152)*(H146:H152))))+((SUMPRODUCT((L146:L152)*(K146:K152))))+((SUMPRODUCT((O146:O152)*(N146:N152))))+((SUMPRODUCT((R146:R152)*(Q146:Q152)))))</f>
        <v>0</v>
      </c>
    </row>
    <row r="146" spans="1:22" x14ac:dyDescent="0.25">
      <c r="A146" s="80">
        <f t="shared" si="62"/>
        <v>5</v>
      </c>
      <c r="B146" s="27"/>
      <c r="C146" s="57" t="s">
        <v>93</v>
      </c>
      <c r="D146" s="91">
        <v>0</v>
      </c>
      <c r="E146" s="89">
        <f t="shared" ref="E146:E152" si="92">VLOOKUP(D146,listemursurf,2)</f>
        <v>0</v>
      </c>
      <c r="F146" s="92">
        <v>0</v>
      </c>
      <c r="G146" s="91">
        <v>0</v>
      </c>
      <c r="H146" s="89">
        <f t="shared" ref="H146:H152" si="93">VLOOKUP(G146,listemursurf,2)</f>
        <v>0</v>
      </c>
      <c r="I146" s="92"/>
      <c r="J146" s="91">
        <v>0</v>
      </c>
      <c r="K146" s="89">
        <f t="shared" ref="K146:K152" si="94">VLOOKUP(J146,listemursurf,2)</f>
        <v>0</v>
      </c>
      <c r="L146" s="92"/>
      <c r="M146" s="91">
        <v>0</v>
      </c>
      <c r="N146" s="89">
        <f t="shared" ref="N146:N152" si="95">VLOOKUP(M146,listemursurf,2)</f>
        <v>0</v>
      </c>
      <c r="O146" s="92"/>
      <c r="P146" s="91">
        <v>0</v>
      </c>
      <c r="Q146" s="89">
        <f t="shared" ref="Q146:Q152" si="96">VLOOKUP(P146,listemursurf,2)</f>
        <v>0</v>
      </c>
      <c r="R146" s="92"/>
      <c r="S146" s="82"/>
      <c r="T146" s="82" t="s">
        <v>165</v>
      </c>
      <c r="U146" s="82"/>
      <c r="V146" s="84">
        <f t="shared" ref="V146" si="97">((SUMPRODUCT((F154:F160)*(E154:E160)))+((SUMPRODUCT((I154:I160)*(H154:H160))))+((SUMPRODUCT((L154:L160)*(K154:K160))))+((SUMPRODUCT((O154:O160)*(N154:N160))))+((SUMPRODUCT((R154:R160)*(Q154:Q160)))))</f>
        <v>0</v>
      </c>
    </row>
    <row r="147" spans="1:22" x14ac:dyDescent="0.25">
      <c r="A147" s="80">
        <f t="shared" si="62"/>
        <v>5</v>
      </c>
      <c r="B147" s="27"/>
      <c r="C147" s="57"/>
      <c r="D147" s="93">
        <v>0</v>
      </c>
      <c r="E147" s="90">
        <f t="shared" si="92"/>
        <v>0</v>
      </c>
      <c r="F147" s="94">
        <v>0</v>
      </c>
      <c r="G147" s="93">
        <v>0</v>
      </c>
      <c r="H147" s="90">
        <f t="shared" si="93"/>
        <v>0</v>
      </c>
      <c r="I147" s="94"/>
      <c r="J147" s="93">
        <v>0</v>
      </c>
      <c r="K147" s="90">
        <f t="shared" si="94"/>
        <v>0</v>
      </c>
      <c r="L147" s="94"/>
      <c r="M147" s="93">
        <v>0</v>
      </c>
      <c r="N147" s="90">
        <f t="shared" si="95"/>
        <v>0</v>
      </c>
      <c r="O147" s="94"/>
      <c r="P147" s="93">
        <v>0</v>
      </c>
      <c r="Q147" s="90">
        <f t="shared" si="96"/>
        <v>0</v>
      </c>
      <c r="R147" s="94"/>
      <c r="S147" s="82"/>
      <c r="T147" s="82" t="s">
        <v>166</v>
      </c>
      <c r="U147" s="82"/>
      <c r="V147" s="84">
        <f t="shared" ref="V147" si="98">((SUMPRODUCT((F162:F168)*(E162:E168)))+((SUMPRODUCT((I162:I168)*(H162:H168))))+((SUMPRODUCT((L162:L168)*(K162:K168))))+((SUMPRODUCT((O162:O168)*(N162:N168))))+((SUMPRODUCT((R162:R168)*(Q162:Q168)))))</f>
        <v>0</v>
      </c>
    </row>
    <row r="148" spans="1:22" x14ac:dyDescent="0.25">
      <c r="A148" s="80">
        <f t="shared" si="62"/>
        <v>5</v>
      </c>
      <c r="B148" s="27"/>
      <c r="C148" s="57"/>
      <c r="D148" s="93">
        <v>0</v>
      </c>
      <c r="E148" s="90">
        <f t="shared" si="92"/>
        <v>0</v>
      </c>
      <c r="F148" s="94">
        <v>0</v>
      </c>
      <c r="G148" s="93">
        <v>0</v>
      </c>
      <c r="H148" s="90">
        <f t="shared" si="93"/>
        <v>0</v>
      </c>
      <c r="I148" s="94"/>
      <c r="J148" s="93">
        <v>0</v>
      </c>
      <c r="K148" s="90">
        <f t="shared" si="94"/>
        <v>0</v>
      </c>
      <c r="L148" s="94"/>
      <c r="M148" s="93">
        <v>0</v>
      </c>
      <c r="N148" s="90">
        <f t="shared" si="95"/>
        <v>0</v>
      </c>
      <c r="O148" s="94"/>
      <c r="P148" s="93">
        <v>0</v>
      </c>
      <c r="Q148" s="90">
        <f t="shared" si="96"/>
        <v>0</v>
      </c>
      <c r="R148" s="94"/>
      <c r="S148" s="82"/>
      <c r="T148" s="82"/>
      <c r="U148" s="82"/>
      <c r="V148" s="82"/>
    </row>
    <row r="149" spans="1:22" x14ac:dyDescent="0.25">
      <c r="A149" s="80">
        <f t="shared" si="62"/>
        <v>5</v>
      </c>
      <c r="B149" s="27"/>
      <c r="C149" s="57"/>
      <c r="D149" s="93">
        <v>0</v>
      </c>
      <c r="E149" s="90">
        <f t="shared" si="92"/>
        <v>0</v>
      </c>
      <c r="F149" s="94">
        <v>0</v>
      </c>
      <c r="G149" s="93">
        <v>0</v>
      </c>
      <c r="H149" s="90">
        <f t="shared" si="93"/>
        <v>0</v>
      </c>
      <c r="I149" s="94"/>
      <c r="J149" s="93">
        <v>0</v>
      </c>
      <c r="K149" s="90">
        <f t="shared" si="94"/>
        <v>0</v>
      </c>
      <c r="L149" s="94"/>
      <c r="M149" s="93">
        <v>0</v>
      </c>
      <c r="N149" s="90">
        <f t="shared" si="95"/>
        <v>0</v>
      </c>
      <c r="O149" s="94"/>
      <c r="P149" s="93">
        <v>0</v>
      </c>
      <c r="Q149" s="90">
        <f t="shared" si="96"/>
        <v>0</v>
      </c>
      <c r="R149" s="94"/>
      <c r="S149" s="82"/>
      <c r="T149" s="82"/>
      <c r="U149" s="82"/>
      <c r="V149" s="82"/>
    </row>
    <row r="150" spans="1:22" x14ac:dyDescent="0.25">
      <c r="A150" s="80">
        <f t="shared" si="62"/>
        <v>5</v>
      </c>
      <c r="B150" s="27"/>
      <c r="C150" s="57"/>
      <c r="D150" s="93">
        <v>0</v>
      </c>
      <c r="E150" s="90">
        <f t="shared" si="92"/>
        <v>0</v>
      </c>
      <c r="F150" s="94">
        <v>0</v>
      </c>
      <c r="G150" s="93">
        <v>0</v>
      </c>
      <c r="H150" s="90">
        <f t="shared" si="93"/>
        <v>0</v>
      </c>
      <c r="I150" s="94"/>
      <c r="J150" s="93">
        <v>0</v>
      </c>
      <c r="K150" s="90">
        <f t="shared" si="94"/>
        <v>0</v>
      </c>
      <c r="L150" s="94"/>
      <c r="M150" s="93">
        <v>0</v>
      </c>
      <c r="N150" s="90">
        <f t="shared" si="95"/>
        <v>0</v>
      </c>
      <c r="O150" s="94"/>
      <c r="P150" s="93">
        <v>0</v>
      </c>
      <c r="Q150" s="90">
        <f t="shared" si="96"/>
        <v>0</v>
      </c>
      <c r="R150" s="94"/>
      <c r="S150" s="82"/>
      <c r="T150" s="82"/>
      <c r="U150" s="82"/>
      <c r="V150" s="82"/>
    </row>
    <row r="151" spans="1:22" x14ac:dyDescent="0.25">
      <c r="A151" s="80">
        <f t="shared" si="62"/>
        <v>5</v>
      </c>
      <c r="B151" s="27"/>
      <c r="C151" s="57"/>
      <c r="D151" s="93">
        <v>0</v>
      </c>
      <c r="E151" s="90">
        <f t="shared" si="92"/>
        <v>0</v>
      </c>
      <c r="F151" s="94">
        <v>0</v>
      </c>
      <c r="G151" s="93">
        <v>0</v>
      </c>
      <c r="H151" s="90">
        <f t="shared" si="93"/>
        <v>0</v>
      </c>
      <c r="I151" s="94"/>
      <c r="J151" s="93">
        <v>0</v>
      </c>
      <c r="K151" s="90">
        <f t="shared" si="94"/>
        <v>0</v>
      </c>
      <c r="L151" s="94"/>
      <c r="M151" s="93">
        <v>0</v>
      </c>
      <c r="N151" s="90">
        <f t="shared" si="95"/>
        <v>0</v>
      </c>
      <c r="O151" s="94"/>
      <c r="P151" s="93">
        <v>0</v>
      </c>
      <c r="Q151" s="90">
        <f t="shared" si="96"/>
        <v>0</v>
      </c>
      <c r="R151" s="94"/>
      <c r="S151" s="82"/>
      <c r="T151" s="82"/>
      <c r="U151" s="82"/>
      <c r="V151" s="82"/>
    </row>
    <row r="152" spans="1:22" ht="15.75" thickBot="1" x14ac:dyDescent="0.3">
      <c r="A152" s="80">
        <f t="shared" si="62"/>
        <v>5</v>
      </c>
      <c r="B152" s="27"/>
      <c r="C152" s="57"/>
      <c r="D152" s="93">
        <v>0</v>
      </c>
      <c r="E152" s="90">
        <f t="shared" si="92"/>
        <v>0</v>
      </c>
      <c r="F152" s="94">
        <v>0</v>
      </c>
      <c r="G152" s="93">
        <v>0</v>
      </c>
      <c r="H152" s="90">
        <f t="shared" si="93"/>
        <v>0</v>
      </c>
      <c r="I152" s="94"/>
      <c r="J152" s="93">
        <v>0</v>
      </c>
      <c r="K152" s="90">
        <f t="shared" si="94"/>
        <v>0</v>
      </c>
      <c r="L152" s="94"/>
      <c r="M152" s="93">
        <v>0</v>
      </c>
      <c r="N152" s="90">
        <f t="shared" si="95"/>
        <v>0</v>
      </c>
      <c r="O152" s="94"/>
      <c r="P152" s="93">
        <v>0</v>
      </c>
      <c r="Q152" s="90">
        <f t="shared" si="96"/>
        <v>0</v>
      </c>
      <c r="R152" s="94"/>
      <c r="S152" s="82"/>
      <c r="T152" s="82"/>
      <c r="U152" s="82"/>
      <c r="V152" s="82"/>
    </row>
    <row r="153" spans="1:22" ht="15.75" thickBot="1" x14ac:dyDescent="0.3">
      <c r="A153" s="80">
        <f t="shared" si="62"/>
        <v>5</v>
      </c>
      <c r="B153" s="139" t="s">
        <v>110</v>
      </c>
      <c r="C153" s="140"/>
      <c r="D153" s="105">
        <f>COUNTIF(D146:D152,"&lt;&gt;0")</f>
        <v>0</v>
      </c>
      <c r="E153" s="118">
        <f>(SUM(E146:E152))/'Suivi de production'!$C$18</f>
        <v>0</v>
      </c>
      <c r="F153" s="107"/>
      <c r="G153" s="105">
        <f>COUNTIF(G146:G152,"&lt;&gt;0")</f>
        <v>0</v>
      </c>
      <c r="H153" s="118">
        <f>(SUM(H146:H152))/'Suivi de production'!$C$18</f>
        <v>0</v>
      </c>
      <c r="I153" s="107"/>
      <c r="J153" s="105">
        <f>COUNTIF(J146:J152,"&lt;&gt;0")</f>
        <v>0</v>
      </c>
      <c r="K153" s="118">
        <f>(SUM(K146:K152))/'Suivi de production'!$C$18</f>
        <v>0</v>
      </c>
      <c r="L153" s="107"/>
      <c r="M153" s="105">
        <f>COUNTIF(M146:M152,"&lt;&gt;0")</f>
        <v>0</v>
      </c>
      <c r="N153" s="118">
        <f>(SUM(N146:N152))/'Suivi de production'!$C$18</f>
        <v>0</v>
      </c>
      <c r="O153" s="107"/>
      <c r="P153" s="103">
        <f>COUNTIF(P146:P152,"&lt;&gt;0")</f>
        <v>0</v>
      </c>
      <c r="Q153" s="118">
        <f>(SUM(Q146:Q152))/'Suivi de production'!$C$18</f>
        <v>0</v>
      </c>
      <c r="R153" s="107"/>
      <c r="S153" s="82"/>
      <c r="T153" s="82"/>
      <c r="U153" s="82"/>
      <c r="V153" s="82"/>
    </row>
    <row r="154" spans="1:22" x14ac:dyDescent="0.25">
      <c r="A154" s="80">
        <f t="shared" si="62"/>
        <v>5</v>
      </c>
      <c r="B154" s="27"/>
      <c r="C154" s="57" t="s">
        <v>95</v>
      </c>
      <c r="D154" s="93">
        <v>0</v>
      </c>
      <c r="E154" s="90">
        <f t="shared" ref="E154:E160" si="99">VLOOKUP(D154,listeplanchersurf,2)</f>
        <v>0</v>
      </c>
      <c r="F154" s="94">
        <v>0</v>
      </c>
      <c r="G154" s="93">
        <v>0</v>
      </c>
      <c r="H154" s="90">
        <f t="shared" ref="H154:H160" si="100">VLOOKUP(G154,listeplanchersurf,2)</f>
        <v>0</v>
      </c>
      <c r="I154" s="94"/>
      <c r="J154" s="93">
        <v>0</v>
      </c>
      <c r="K154" s="90">
        <f t="shared" ref="K154:K160" si="101">VLOOKUP(J154,listeplanchersurf,2)</f>
        <v>0</v>
      </c>
      <c r="L154" s="94"/>
      <c r="M154" s="93">
        <v>0</v>
      </c>
      <c r="N154" s="90">
        <f t="shared" ref="N154:N160" si="102">VLOOKUP(M154,listeplanchersurf,2)</f>
        <v>0</v>
      </c>
      <c r="O154" s="94"/>
      <c r="P154" s="93">
        <v>0</v>
      </c>
      <c r="Q154" s="90">
        <f t="shared" ref="Q154:Q160" si="103">VLOOKUP(P154,listeplanchersurf,2)</f>
        <v>0</v>
      </c>
      <c r="R154" s="94"/>
      <c r="S154" s="82"/>
      <c r="T154" s="82"/>
      <c r="U154" s="82"/>
      <c r="V154" s="82"/>
    </row>
    <row r="155" spans="1:22" x14ac:dyDescent="0.25">
      <c r="A155" s="80">
        <f t="shared" si="62"/>
        <v>5</v>
      </c>
      <c r="B155" s="27"/>
      <c r="C155" s="57"/>
      <c r="D155" s="93">
        <v>0</v>
      </c>
      <c r="E155" s="90">
        <f t="shared" si="99"/>
        <v>0</v>
      </c>
      <c r="F155" s="94">
        <v>0</v>
      </c>
      <c r="G155" s="93">
        <v>0</v>
      </c>
      <c r="H155" s="90">
        <f t="shared" si="100"/>
        <v>0</v>
      </c>
      <c r="I155" s="94"/>
      <c r="J155" s="93">
        <v>0</v>
      </c>
      <c r="K155" s="90">
        <f t="shared" si="101"/>
        <v>0</v>
      </c>
      <c r="L155" s="94"/>
      <c r="M155" s="93">
        <v>0</v>
      </c>
      <c r="N155" s="90">
        <f t="shared" si="102"/>
        <v>0</v>
      </c>
      <c r="O155" s="94"/>
      <c r="P155" s="93">
        <v>0</v>
      </c>
      <c r="Q155" s="90">
        <f t="shared" si="103"/>
        <v>0</v>
      </c>
      <c r="R155" s="94"/>
      <c r="S155" s="82"/>
      <c r="T155" s="82"/>
      <c r="U155" s="82"/>
      <c r="V155" s="82"/>
    </row>
    <row r="156" spans="1:22" x14ac:dyDescent="0.25">
      <c r="A156" s="80">
        <f t="shared" si="62"/>
        <v>5</v>
      </c>
      <c r="B156" s="27"/>
      <c r="C156" s="57"/>
      <c r="D156" s="93">
        <v>0</v>
      </c>
      <c r="E156" s="90">
        <f t="shared" si="99"/>
        <v>0</v>
      </c>
      <c r="F156" s="94">
        <v>0</v>
      </c>
      <c r="G156" s="93">
        <v>0</v>
      </c>
      <c r="H156" s="90">
        <f t="shared" si="100"/>
        <v>0</v>
      </c>
      <c r="I156" s="94"/>
      <c r="J156" s="93">
        <v>0</v>
      </c>
      <c r="K156" s="90">
        <f t="shared" si="101"/>
        <v>0</v>
      </c>
      <c r="L156" s="94"/>
      <c r="M156" s="93">
        <v>0</v>
      </c>
      <c r="N156" s="90">
        <f t="shared" si="102"/>
        <v>0</v>
      </c>
      <c r="O156" s="94"/>
      <c r="P156" s="93">
        <v>0</v>
      </c>
      <c r="Q156" s="90">
        <f t="shared" si="103"/>
        <v>0</v>
      </c>
      <c r="R156" s="94"/>
      <c r="S156" s="82"/>
      <c r="T156" s="82"/>
      <c r="U156" s="82"/>
      <c r="V156" s="82"/>
    </row>
    <row r="157" spans="1:22" x14ac:dyDescent="0.25">
      <c r="A157" s="80">
        <f t="shared" si="62"/>
        <v>5</v>
      </c>
      <c r="B157" s="27"/>
      <c r="C157" s="57"/>
      <c r="D157" s="93">
        <v>0</v>
      </c>
      <c r="E157" s="90">
        <f t="shared" si="99"/>
        <v>0</v>
      </c>
      <c r="F157" s="94">
        <v>0</v>
      </c>
      <c r="G157" s="93">
        <v>0</v>
      </c>
      <c r="H157" s="90">
        <f t="shared" si="100"/>
        <v>0</v>
      </c>
      <c r="I157" s="94"/>
      <c r="J157" s="93">
        <v>0</v>
      </c>
      <c r="K157" s="90">
        <f t="shared" si="101"/>
        <v>0</v>
      </c>
      <c r="L157" s="94"/>
      <c r="M157" s="93">
        <v>0</v>
      </c>
      <c r="N157" s="90">
        <f t="shared" si="102"/>
        <v>0</v>
      </c>
      <c r="O157" s="94"/>
      <c r="P157" s="93">
        <v>0</v>
      </c>
      <c r="Q157" s="90">
        <f t="shared" si="103"/>
        <v>0</v>
      </c>
      <c r="R157" s="94"/>
      <c r="S157" s="82"/>
      <c r="T157" s="82"/>
      <c r="U157" s="82"/>
      <c r="V157" s="82"/>
    </row>
    <row r="158" spans="1:22" x14ac:dyDescent="0.25">
      <c r="A158" s="80">
        <f t="shared" si="62"/>
        <v>5</v>
      </c>
      <c r="B158" s="27"/>
      <c r="C158" s="57"/>
      <c r="D158" s="93">
        <v>0</v>
      </c>
      <c r="E158" s="90">
        <f t="shared" si="99"/>
        <v>0</v>
      </c>
      <c r="F158" s="94">
        <v>0</v>
      </c>
      <c r="G158" s="93">
        <v>0</v>
      </c>
      <c r="H158" s="90">
        <f t="shared" si="100"/>
        <v>0</v>
      </c>
      <c r="I158" s="94"/>
      <c r="J158" s="93">
        <v>0</v>
      </c>
      <c r="K158" s="90">
        <f t="shared" si="101"/>
        <v>0</v>
      </c>
      <c r="L158" s="94"/>
      <c r="M158" s="93">
        <v>0</v>
      </c>
      <c r="N158" s="90">
        <f t="shared" si="102"/>
        <v>0</v>
      </c>
      <c r="O158" s="94"/>
      <c r="P158" s="93">
        <v>0</v>
      </c>
      <c r="Q158" s="90">
        <f t="shared" si="103"/>
        <v>0</v>
      </c>
      <c r="R158" s="94"/>
      <c r="S158" s="82"/>
      <c r="T158" s="82"/>
      <c r="U158" s="82"/>
      <c r="V158" s="82"/>
    </row>
    <row r="159" spans="1:22" x14ac:dyDescent="0.25">
      <c r="A159" s="80">
        <f t="shared" si="62"/>
        <v>5</v>
      </c>
      <c r="B159" s="27"/>
      <c r="C159" s="57"/>
      <c r="D159" s="93">
        <v>0</v>
      </c>
      <c r="E159" s="90">
        <f t="shared" si="99"/>
        <v>0</v>
      </c>
      <c r="F159" s="94">
        <v>0</v>
      </c>
      <c r="G159" s="93">
        <v>0</v>
      </c>
      <c r="H159" s="90">
        <f t="shared" si="100"/>
        <v>0</v>
      </c>
      <c r="I159" s="94"/>
      <c r="J159" s="93">
        <v>0</v>
      </c>
      <c r="K159" s="90">
        <f t="shared" si="101"/>
        <v>0</v>
      </c>
      <c r="L159" s="94"/>
      <c r="M159" s="93">
        <v>0</v>
      </c>
      <c r="N159" s="90">
        <f t="shared" si="102"/>
        <v>0</v>
      </c>
      <c r="O159" s="94"/>
      <c r="P159" s="93">
        <v>0</v>
      </c>
      <c r="Q159" s="90">
        <f t="shared" si="103"/>
        <v>0</v>
      </c>
      <c r="R159" s="94"/>
      <c r="S159" s="82"/>
      <c r="T159" s="82"/>
      <c r="U159" s="82"/>
      <c r="V159" s="82"/>
    </row>
    <row r="160" spans="1:22" ht="15.75" thickBot="1" x14ac:dyDescent="0.3">
      <c r="A160" s="80">
        <f t="shared" si="62"/>
        <v>5</v>
      </c>
      <c r="B160" s="27"/>
      <c r="C160" s="57"/>
      <c r="D160" s="93">
        <v>0</v>
      </c>
      <c r="E160" s="90">
        <f t="shared" si="99"/>
        <v>0</v>
      </c>
      <c r="F160" s="94">
        <v>0</v>
      </c>
      <c r="G160" s="93">
        <v>0</v>
      </c>
      <c r="H160" s="90">
        <f t="shared" si="100"/>
        <v>0</v>
      </c>
      <c r="I160" s="94"/>
      <c r="J160" s="93">
        <v>0</v>
      </c>
      <c r="K160" s="90">
        <f t="shared" si="101"/>
        <v>0</v>
      </c>
      <c r="L160" s="94"/>
      <c r="M160" s="93">
        <v>0</v>
      </c>
      <c r="N160" s="90">
        <f t="shared" si="102"/>
        <v>0</v>
      </c>
      <c r="O160" s="94"/>
      <c r="P160" s="93">
        <v>0</v>
      </c>
      <c r="Q160" s="90">
        <f t="shared" si="103"/>
        <v>0</v>
      </c>
      <c r="R160" s="94"/>
      <c r="S160" s="82"/>
      <c r="T160" s="82"/>
      <c r="U160" s="82"/>
      <c r="V160" s="82"/>
    </row>
    <row r="161" spans="1:22" ht="15.75" thickBot="1" x14ac:dyDescent="0.3">
      <c r="A161" s="80">
        <f t="shared" si="62"/>
        <v>5</v>
      </c>
      <c r="B161" s="139" t="s">
        <v>111</v>
      </c>
      <c r="C161" s="140"/>
      <c r="D161" s="105">
        <f>COUNTIF(D154:D160,"&lt;&gt;0")</f>
        <v>0</v>
      </c>
      <c r="E161" s="118">
        <f>(SUM(E154:E160))/'Suivi de production'!$C$19</f>
        <v>0</v>
      </c>
      <c r="F161" s="107"/>
      <c r="G161" s="105">
        <v>0</v>
      </c>
      <c r="H161" s="118">
        <f>(SUM(H154:H160))/'Suivi de production'!$C$19</f>
        <v>0</v>
      </c>
      <c r="I161" s="107"/>
      <c r="J161" s="105">
        <f>COUNTIF(J154:J160,"&lt;&gt;0")</f>
        <v>0</v>
      </c>
      <c r="K161" s="118">
        <f>(SUM(K154:K160))/'Suivi de production'!$C$19</f>
        <v>0</v>
      </c>
      <c r="L161" s="107"/>
      <c r="M161" s="105">
        <f>COUNTIF(M154:M160,"&lt;&gt;0")</f>
        <v>0</v>
      </c>
      <c r="N161" s="118">
        <f>(SUM(N154:N160))/'Suivi de production'!$C$19</f>
        <v>0</v>
      </c>
      <c r="O161" s="107"/>
      <c r="P161" s="105">
        <f>COUNTIF(P154:P160,"&lt;&gt;0")</f>
        <v>0</v>
      </c>
      <c r="Q161" s="118">
        <f>(SUM(Q154:Q160))/'Suivi de production'!$C$19</f>
        <v>0</v>
      </c>
      <c r="R161" s="107"/>
      <c r="S161" s="82"/>
      <c r="T161" s="82"/>
      <c r="U161" s="82"/>
      <c r="V161" s="82"/>
    </row>
    <row r="162" spans="1:22" x14ac:dyDescent="0.25">
      <c r="A162" s="80">
        <f t="shared" si="62"/>
        <v>5</v>
      </c>
      <c r="B162" s="27"/>
      <c r="C162" s="57" t="s">
        <v>94</v>
      </c>
      <c r="D162" s="93">
        <v>0</v>
      </c>
      <c r="E162" s="90">
        <f t="shared" ref="E162:E168" si="104">VLOOKUP(D162,listetoituresurf,2)</f>
        <v>0</v>
      </c>
      <c r="F162" s="94">
        <v>0</v>
      </c>
      <c r="G162" s="93">
        <v>0</v>
      </c>
      <c r="H162" s="90">
        <f t="shared" ref="H162:H168" si="105">VLOOKUP(G162,listetoituresurf,2)</f>
        <v>0</v>
      </c>
      <c r="I162" s="94"/>
      <c r="J162" s="93">
        <v>0</v>
      </c>
      <c r="K162" s="90">
        <f t="shared" ref="K162:K168" si="106">VLOOKUP(J162,listetoituresurf,2)</f>
        <v>0</v>
      </c>
      <c r="L162" s="94"/>
      <c r="M162" s="93">
        <v>0</v>
      </c>
      <c r="N162" s="90">
        <f t="shared" ref="N162:N168" si="107">VLOOKUP(M162,listetoituresurf,2)</f>
        <v>0</v>
      </c>
      <c r="O162" s="94"/>
      <c r="P162" s="93">
        <v>0</v>
      </c>
      <c r="Q162" s="90">
        <f t="shared" ref="Q162:Q168" si="108">VLOOKUP(P162,listetoituresurf,2)</f>
        <v>0</v>
      </c>
      <c r="R162" s="85"/>
      <c r="S162" s="82"/>
      <c r="T162" s="82"/>
      <c r="U162" s="82"/>
      <c r="V162" s="82"/>
    </row>
    <row r="163" spans="1:22" x14ac:dyDescent="0.25">
      <c r="A163" s="80">
        <f t="shared" si="62"/>
        <v>5</v>
      </c>
      <c r="B163" s="27"/>
      <c r="C163" s="57"/>
      <c r="D163" s="93">
        <v>0</v>
      </c>
      <c r="E163" s="90">
        <f t="shared" si="104"/>
        <v>0</v>
      </c>
      <c r="F163" s="94">
        <v>0</v>
      </c>
      <c r="G163" s="93">
        <v>0</v>
      </c>
      <c r="H163" s="90">
        <f t="shared" si="105"/>
        <v>0</v>
      </c>
      <c r="I163" s="94"/>
      <c r="J163" s="93">
        <v>0</v>
      </c>
      <c r="K163" s="90">
        <f t="shared" si="106"/>
        <v>0</v>
      </c>
      <c r="L163" s="94"/>
      <c r="M163" s="93">
        <v>0</v>
      </c>
      <c r="N163" s="90">
        <f t="shared" si="107"/>
        <v>0</v>
      </c>
      <c r="O163" s="94"/>
      <c r="P163" s="93">
        <v>0</v>
      </c>
      <c r="Q163" s="90">
        <f t="shared" si="108"/>
        <v>0</v>
      </c>
      <c r="R163" s="94"/>
      <c r="S163" s="82"/>
      <c r="T163" s="82"/>
      <c r="U163" s="82"/>
      <c r="V163" s="82"/>
    </row>
    <row r="164" spans="1:22" x14ac:dyDescent="0.25">
      <c r="A164" s="80">
        <f t="shared" si="62"/>
        <v>5</v>
      </c>
      <c r="B164" s="27"/>
      <c r="C164" s="57"/>
      <c r="D164" s="93">
        <v>0</v>
      </c>
      <c r="E164" s="90">
        <f t="shared" si="104"/>
        <v>0</v>
      </c>
      <c r="F164" s="94">
        <v>0</v>
      </c>
      <c r="G164" s="93">
        <v>0</v>
      </c>
      <c r="H164" s="90">
        <f t="shared" si="105"/>
        <v>0</v>
      </c>
      <c r="I164" s="94"/>
      <c r="J164" s="93">
        <v>0</v>
      </c>
      <c r="K164" s="90">
        <f t="shared" si="106"/>
        <v>0</v>
      </c>
      <c r="L164" s="94"/>
      <c r="M164" s="93">
        <v>0</v>
      </c>
      <c r="N164" s="90">
        <f t="shared" si="107"/>
        <v>0</v>
      </c>
      <c r="O164" s="94"/>
      <c r="P164" s="93">
        <v>0</v>
      </c>
      <c r="Q164" s="90">
        <f t="shared" si="108"/>
        <v>0</v>
      </c>
      <c r="R164" s="94"/>
      <c r="S164" s="82"/>
      <c r="T164" s="82"/>
      <c r="U164" s="82"/>
      <c r="V164" s="82"/>
    </row>
    <row r="165" spans="1:22" x14ac:dyDescent="0.25">
      <c r="A165" s="80">
        <f t="shared" si="62"/>
        <v>5</v>
      </c>
      <c r="B165" s="27"/>
      <c r="C165" s="57"/>
      <c r="D165" s="93">
        <v>0</v>
      </c>
      <c r="E165" s="90">
        <f t="shared" si="104"/>
        <v>0</v>
      </c>
      <c r="F165" s="94">
        <v>0</v>
      </c>
      <c r="G165" s="93">
        <v>0</v>
      </c>
      <c r="H165" s="90">
        <f t="shared" si="105"/>
        <v>0</v>
      </c>
      <c r="I165" s="94"/>
      <c r="J165" s="93">
        <v>0</v>
      </c>
      <c r="K165" s="90">
        <f t="shared" si="106"/>
        <v>0</v>
      </c>
      <c r="L165" s="94"/>
      <c r="M165" s="93">
        <v>0</v>
      </c>
      <c r="N165" s="90">
        <f t="shared" si="107"/>
        <v>0</v>
      </c>
      <c r="O165" s="94"/>
      <c r="P165" s="93">
        <v>0</v>
      </c>
      <c r="Q165" s="90">
        <f t="shared" si="108"/>
        <v>0</v>
      </c>
      <c r="R165" s="94"/>
      <c r="S165" s="82"/>
      <c r="T165" s="82"/>
      <c r="U165" s="82"/>
      <c r="V165" s="82"/>
    </row>
    <row r="166" spans="1:22" x14ac:dyDescent="0.25">
      <c r="A166" s="80">
        <f t="shared" si="62"/>
        <v>5</v>
      </c>
      <c r="B166" s="27"/>
      <c r="C166" s="57"/>
      <c r="D166" s="93">
        <v>0</v>
      </c>
      <c r="E166" s="90">
        <f t="shared" si="104"/>
        <v>0</v>
      </c>
      <c r="F166" s="94">
        <v>0</v>
      </c>
      <c r="G166" s="93">
        <v>0</v>
      </c>
      <c r="H166" s="90">
        <f t="shared" si="105"/>
        <v>0</v>
      </c>
      <c r="I166" s="94"/>
      <c r="J166" s="93">
        <v>0</v>
      </c>
      <c r="K166" s="90">
        <f t="shared" si="106"/>
        <v>0</v>
      </c>
      <c r="L166" s="94"/>
      <c r="M166" s="93">
        <v>0</v>
      </c>
      <c r="N166" s="90">
        <f t="shared" si="107"/>
        <v>0</v>
      </c>
      <c r="O166" s="94"/>
      <c r="P166" s="93">
        <v>0</v>
      </c>
      <c r="Q166" s="90">
        <f t="shared" si="108"/>
        <v>0</v>
      </c>
      <c r="R166" s="94"/>
      <c r="S166" s="82"/>
      <c r="T166" s="82"/>
      <c r="U166" s="82"/>
      <c r="V166" s="82"/>
    </row>
    <row r="167" spans="1:22" x14ac:dyDescent="0.25">
      <c r="A167" s="80">
        <f t="shared" ref="A167:A230" si="109">A166</f>
        <v>5</v>
      </c>
      <c r="B167" s="27"/>
      <c r="C167" s="57"/>
      <c r="D167" s="93">
        <v>0</v>
      </c>
      <c r="E167" s="90">
        <f t="shared" si="104"/>
        <v>0</v>
      </c>
      <c r="F167" s="94">
        <v>0</v>
      </c>
      <c r="G167" s="93">
        <v>0</v>
      </c>
      <c r="H167" s="90">
        <f t="shared" si="105"/>
        <v>0</v>
      </c>
      <c r="I167" s="94"/>
      <c r="J167" s="93">
        <v>0</v>
      </c>
      <c r="K167" s="90">
        <f t="shared" si="106"/>
        <v>0</v>
      </c>
      <c r="L167" s="94"/>
      <c r="M167" s="93">
        <v>0</v>
      </c>
      <c r="N167" s="90">
        <f t="shared" si="107"/>
        <v>0</v>
      </c>
      <c r="O167" s="94"/>
      <c r="P167" s="93">
        <v>0</v>
      </c>
      <c r="Q167" s="90">
        <f t="shared" si="108"/>
        <v>0</v>
      </c>
      <c r="R167" s="94"/>
      <c r="S167" s="82"/>
      <c r="T167" s="82"/>
      <c r="U167" s="82"/>
      <c r="V167" s="82"/>
    </row>
    <row r="168" spans="1:22" ht="15.75" thickBot="1" x14ac:dyDescent="0.3">
      <c r="A168" s="80">
        <f t="shared" si="109"/>
        <v>5</v>
      </c>
      <c r="B168" s="99"/>
      <c r="C168" s="100"/>
      <c r="D168" s="95">
        <v>0</v>
      </c>
      <c r="E168" s="96">
        <f t="shared" si="104"/>
        <v>0</v>
      </c>
      <c r="F168" s="97">
        <v>0</v>
      </c>
      <c r="G168" s="95">
        <v>0</v>
      </c>
      <c r="H168" s="96">
        <f t="shared" si="105"/>
        <v>0</v>
      </c>
      <c r="I168" s="97"/>
      <c r="J168" s="95">
        <v>0</v>
      </c>
      <c r="K168" s="96">
        <f t="shared" si="106"/>
        <v>0</v>
      </c>
      <c r="L168" s="97"/>
      <c r="M168" s="95">
        <v>0</v>
      </c>
      <c r="N168" s="96">
        <f t="shared" si="107"/>
        <v>0</v>
      </c>
      <c r="O168" s="97"/>
      <c r="P168" s="95">
        <v>0</v>
      </c>
      <c r="Q168" s="96">
        <f t="shared" si="108"/>
        <v>0</v>
      </c>
      <c r="R168" s="97"/>
      <c r="S168" s="82"/>
      <c r="T168" s="82"/>
      <c r="U168" s="82"/>
      <c r="V168" s="82"/>
    </row>
    <row r="169" spans="1:22" ht="15.75" thickBot="1" x14ac:dyDescent="0.3">
      <c r="A169" s="80">
        <f t="shared" si="109"/>
        <v>5</v>
      </c>
      <c r="B169" s="139" t="s">
        <v>110</v>
      </c>
      <c r="C169" s="140"/>
      <c r="D169" s="103">
        <f>COUNTIF(D162:D168,"&lt;&gt;0")</f>
        <v>0</v>
      </c>
      <c r="E169" s="119">
        <f>(SUM(E162:E168))/'Suivi de production'!$C$20</f>
        <v>0</v>
      </c>
      <c r="F169" s="97"/>
      <c r="G169" s="103">
        <f>COUNTIF(G162:G168,"&lt;&gt;0")</f>
        <v>0</v>
      </c>
      <c r="H169" s="119">
        <f>(SUM(H162:H168))/'Suivi de production'!$C$20</f>
        <v>0</v>
      </c>
      <c r="I169" s="97"/>
      <c r="J169" s="103">
        <f>COUNTIF(J162:J168,"&lt;&gt;0")</f>
        <v>0</v>
      </c>
      <c r="K169" s="119">
        <f>(SUM(K162:K168))/'Suivi de production'!$C$20</f>
        <v>0</v>
      </c>
      <c r="L169" s="97"/>
      <c r="M169" s="103">
        <f>COUNTIF(M162:M168,"&lt;&gt;0")</f>
        <v>0</v>
      </c>
      <c r="N169" s="119">
        <f>(SUM(N162:N168))/'Suivi de production'!$C$20</f>
        <v>0</v>
      </c>
      <c r="O169" s="97"/>
      <c r="P169" s="103">
        <f>COUNTIF(P162:P168,"&lt;&gt;0")</f>
        <v>0</v>
      </c>
      <c r="Q169" s="119">
        <f>(SUM(Q162:Q168))/'Suivi de production'!$C$20</f>
        <v>0</v>
      </c>
      <c r="R169" s="97"/>
      <c r="S169" s="82"/>
      <c r="T169" s="82"/>
      <c r="U169" s="82"/>
      <c r="V169" s="82"/>
    </row>
    <row r="170" spans="1:22" ht="15.75" thickBot="1" x14ac:dyDescent="0.3">
      <c r="A170" s="80">
        <f t="shared" si="109"/>
        <v>5</v>
      </c>
      <c r="B170" s="99"/>
      <c r="C170" s="104"/>
      <c r="D170" s="103"/>
      <c r="E170" s="96"/>
      <c r="F170" s="97"/>
      <c r="G170" s="103"/>
      <c r="H170" s="96"/>
      <c r="I170" s="97"/>
      <c r="J170" s="103"/>
      <c r="K170" s="96"/>
      <c r="L170" s="97"/>
      <c r="M170" s="103"/>
      <c r="N170" s="96"/>
      <c r="O170" s="97"/>
      <c r="P170" s="103"/>
      <c r="Q170" s="96"/>
      <c r="R170" s="97"/>
      <c r="S170" s="82"/>
      <c r="T170" s="82"/>
      <c r="U170" s="82"/>
      <c r="V170" s="82"/>
    </row>
    <row r="171" spans="1:22" ht="15.75" thickBot="1" x14ac:dyDescent="0.3">
      <c r="A171" s="80">
        <f t="shared" si="109"/>
        <v>5</v>
      </c>
      <c r="B171" s="156" t="s">
        <v>101</v>
      </c>
      <c r="C171" s="157"/>
      <c r="D171" s="105">
        <f>D169+D161+D153</f>
        <v>0</v>
      </c>
      <c r="E171" s="118">
        <f>E169+E161+E153</f>
        <v>0</v>
      </c>
      <c r="F171" s="107"/>
      <c r="G171" s="105">
        <f>G169+G161+G153</f>
        <v>0</v>
      </c>
      <c r="H171" s="118">
        <f>H169+H161+H153</f>
        <v>0</v>
      </c>
      <c r="I171" s="107"/>
      <c r="J171" s="105">
        <f>J169+J161+J153</f>
        <v>0</v>
      </c>
      <c r="K171" s="118">
        <f>K169+K161+K153</f>
        <v>0</v>
      </c>
      <c r="L171" s="107"/>
      <c r="M171" s="105">
        <f>M169+M161+M153</f>
        <v>0</v>
      </c>
      <c r="N171" s="118">
        <f>N169+N161+N153</f>
        <v>0</v>
      </c>
      <c r="O171" s="107"/>
      <c r="P171" s="105">
        <f>P169+P161+P153</f>
        <v>0</v>
      </c>
      <c r="Q171" s="118">
        <f>Q169+Q161+Q153</f>
        <v>0</v>
      </c>
      <c r="R171" s="107"/>
      <c r="S171" s="82"/>
      <c r="T171" s="82"/>
      <c r="U171" s="82"/>
      <c r="V171" s="82"/>
    </row>
    <row r="172" spans="1:22" ht="15" customHeight="1" x14ac:dyDescent="0.25">
      <c r="A172" s="80">
        <f t="shared" si="109"/>
        <v>5</v>
      </c>
      <c r="B172" s="158" t="s">
        <v>108</v>
      </c>
      <c r="C172" s="159"/>
      <c r="D172" s="150" t="e">
        <f>((SUMPRODUCT((F146:F152)*(E146:E152))/'Suivi de production'!$C$18)+(SUMPRODUCT((F154:F160)*(E154:E160))/'Suivi de production'!$C$19)+(SUMPRODUCT((F162:F168)*(E162:E168))/'Suivi de production'!$C$20))/((SUM(E146:E152)/'Suivi de production'!$C$18)++(SUM(E154:E160)/'Suivi de production'!$C$19)+(SUM(E162:E168)/'Suivi de production'!$C$20))</f>
        <v>#DIV/0!</v>
      </c>
      <c r="E172" s="151"/>
      <c r="F172" s="152"/>
      <c r="G172" s="150" t="e">
        <f>((SUMPRODUCT((I146:I152)*(H146:H152))/'Suivi de production'!$C$18)+(SUMPRODUCT((I154:I160)*(H154:H160))/'Suivi de production'!$C$19)+(SUMPRODUCT((I162:I168)*(H162:H168))/'Suivi de production'!$C$20))/((SUM(H146:H152)/'Suivi de production'!$C$18)++(SUM(H154:H160)/'Suivi de production'!$C$19)+(SUM(H162:H168)/'Suivi de production'!$C$20))</f>
        <v>#DIV/0!</v>
      </c>
      <c r="H172" s="151"/>
      <c r="I172" s="152"/>
      <c r="J172" s="150" t="e">
        <f>((SUMPRODUCT((L146:L152)*(K146:K152))/'Suivi de production'!$C$18)+(SUMPRODUCT((L154:L160)*(K154:K160))/'Suivi de production'!$C$19)+(SUMPRODUCT((L162:L168)*(K162:K168))/'Suivi de production'!$C$20))/((SUM(K146:K152)/'Suivi de production'!$C$18)++(SUM(K154:K160)/'Suivi de production'!$C$19)+(SUM(K162:K168)/'Suivi de production'!$C$20))</f>
        <v>#DIV/0!</v>
      </c>
      <c r="K172" s="151"/>
      <c r="L172" s="152"/>
      <c r="M172" s="150" t="e">
        <f>((SUMPRODUCT((O146:O152)*(N146:N152))/'Suivi de production'!$C$18)+(SUMPRODUCT((O154:O160)*(N154:N160))/'Suivi de production'!$C$19)+(SUMPRODUCT((O162:O168)*(N162:N168))/'Suivi de production'!$C$20))/((SUM(N146:N152)/'Suivi de production'!$C$18)++(SUM(N154:N160)/'Suivi de production'!$C$19)+(SUM(N162:N168)/'Suivi de production'!$C$20))</f>
        <v>#DIV/0!</v>
      </c>
      <c r="N172" s="151"/>
      <c r="O172" s="152"/>
      <c r="P172" s="150" t="e">
        <f>((SUMPRODUCT((R146:R152)*(Q146:Q152))/'Suivi de production'!$C$18)+(SUMPRODUCT((R154:R160)*(Q154:Q160))/'Suivi de production'!$C$19)+(SUMPRODUCT((R162:R168)*(Q162:Q168))/'Suivi de production'!$C$20))/((SUM(Q146:Q152)/'Suivi de production'!$C$18)++(SUM(Q154:Q160)/'Suivi de production'!$C$19)+(SUM(Q162:Q168)/'Suivi de production'!$C$20))</f>
        <v>#DIV/0!</v>
      </c>
      <c r="Q172" s="151"/>
      <c r="R172" s="152"/>
      <c r="S172" s="82"/>
      <c r="T172" s="82"/>
      <c r="U172" s="82"/>
      <c r="V172" s="82"/>
    </row>
    <row r="173" spans="1:22" ht="15" customHeight="1" thickBot="1" x14ac:dyDescent="0.3">
      <c r="A173" s="80">
        <f t="shared" si="109"/>
        <v>5</v>
      </c>
      <c r="B173" s="160"/>
      <c r="C173" s="161"/>
      <c r="D173" s="153"/>
      <c r="E173" s="154"/>
      <c r="F173" s="155"/>
      <c r="G173" s="153"/>
      <c r="H173" s="154"/>
      <c r="I173" s="155"/>
      <c r="J173" s="153"/>
      <c r="K173" s="154"/>
      <c r="L173" s="155"/>
      <c r="M173" s="153"/>
      <c r="N173" s="154"/>
      <c r="O173" s="155"/>
      <c r="P173" s="153"/>
      <c r="Q173" s="154"/>
      <c r="R173" s="155"/>
      <c r="S173" s="82"/>
      <c r="T173" s="82"/>
      <c r="U173" s="82"/>
      <c r="V173" s="82"/>
    </row>
    <row r="174" spans="1:22" ht="15.75" customHeight="1" thickBot="1" x14ac:dyDescent="0.3">
      <c r="A174" s="82">
        <v>6</v>
      </c>
      <c r="B174" s="82"/>
      <c r="C174" s="82"/>
      <c r="D174" s="82"/>
      <c r="E174" s="82"/>
      <c r="F174" s="82"/>
      <c r="G174" s="82"/>
      <c r="H174" s="82"/>
      <c r="I174" s="82"/>
      <c r="J174" s="82"/>
      <c r="K174" s="82"/>
      <c r="L174" s="82"/>
      <c r="M174" s="82"/>
      <c r="N174" s="82"/>
      <c r="O174" s="82"/>
      <c r="P174" s="82"/>
      <c r="Q174" s="82"/>
      <c r="R174" s="82"/>
      <c r="S174" s="82"/>
      <c r="T174" s="82"/>
      <c r="U174" s="82"/>
      <c r="V174" s="82"/>
    </row>
    <row r="175" spans="1:22" ht="26.25" x14ac:dyDescent="0.25">
      <c r="A175" s="80">
        <f t="shared" ref="A175" si="110">A174</f>
        <v>6</v>
      </c>
      <c r="B175" s="141" t="s">
        <v>117</v>
      </c>
      <c r="C175" s="142"/>
      <c r="D175" s="142"/>
      <c r="E175" s="142"/>
      <c r="F175" s="142"/>
      <c r="G175" s="142"/>
      <c r="H175" s="142"/>
      <c r="I175" s="142"/>
      <c r="J175" s="142"/>
      <c r="K175" s="142"/>
      <c r="L175" s="142"/>
      <c r="M175" s="142"/>
      <c r="N175" s="142"/>
      <c r="O175" s="142"/>
      <c r="P175" s="142"/>
      <c r="Q175" s="142"/>
      <c r="R175" s="143"/>
      <c r="S175" s="82"/>
      <c r="T175" s="82" t="s">
        <v>164</v>
      </c>
      <c r="U175" s="82"/>
      <c r="V175" s="82">
        <f t="shared" ref="V175" si="111">(IF(SUM(F180:F202)&gt;=1,1,0))+(IF(SUM(I180:I202)&gt;=1,1,0))+(IF(SUM(L180:L202)&gt;=1,1,0))+(IF(SUM(O180:O202)&gt;=1,1,0))+(IF(SUM(R180:R202)&gt;=1,1,0))</f>
        <v>0</v>
      </c>
    </row>
    <row r="176" spans="1:22" ht="15.75" thickBot="1" x14ac:dyDescent="0.3">
      <c r="A176" s="80">
        <f t="shared" si="109"/>
        <v>6</v>
      </c>
      <c r="B176" s="144" t="s">
        <v>100</v>
      </c>
      <c r="C176" s="145"/>
      <c r="D176" s="145"/>
      <c r="E176" s="145"/>
      <c r="F176" s="145"/>
      <c r="G176" s="145"/>
      <c r="H176" s="145"/>
      <c r="I176" s="145"/>
      <c r="J176" s="145"/>
      <c r="K176" s="145"/>
      <c r="L176" s="145"/>
      <c r="M176" s="145"/>
      <c r="N176" s="145"/>
      <c r="O176" s="145"/>
      <c r="P176" s="145"/>
      <c r="Q176" s="145"/>
      <c r="R176" s="146"/>
      <c r="S176" s="82"/>
      <c r="T176" s="82" t="s">
        <v>167</v>
      </c>
      <c r="U176" s="82"/>
      <c r="V176" s="165" t="e">
        <f t="shared" ref="V176" si="112">AVERAGE(D206:R207)</f>
        <v>#DIV/0!</v>
      </c>
    </row>
    <row r="177" spans="1:22" x14ac:dyDescent="0.25">
      <c r="A177" s="80">
        <f t="shared" si="109"/>
        <v>6</v>
      </c>
      <c r="B177" s="101"/>
      <c r="C177" s="102"/>
      <c r="D177" s="147" t="s">
        <v>86</v>
      </c>
      <c r="E177" s="148"/>
      <c r="F177" s="149"/>
      <c r="G177" s="147" t="s">
        <v>87</v>
      </c>
      <c r="H177" s="148"/>
      <c r="I177" s="149"/>
      <c r="J177" s="147" t="s">
        <v>88</v>
      </c>
      <c r="K177" s="148"/>
      <c r="L177" s="149"/>
      <c r="M177" s="147" t="s">
        <v>89</v>
      </c>
      <c r="N177" s="148"/>
      <c r="O177" s="149"/>
      <c r="P177" s="147" t="s">
        <v>90</v>
      </c>
      <c r="Q177" s="148"/>
      <c r="R177" s="149"/>
      <c r="S177" s="82"/>
      <c r="T177" s="82" t="s">
        <v>168</v>
      </c>
      <c r="U177" s="82"/>
      <c r="V177" s="166">
        <f t="shared" ref="V177:V240" si="113">F178+I178+L178+O178+R178</f>
        <v>0</v>
      </c>
    </row>
    <row r="178" spans="1:22" ht="15.75" thickBot="1" x14ac:dyDescent="0.3">
      <c r="A178" s="80">
        <f t="shared" si="109"/>
        <v>6</v>
      </c>
      <c r="B178" s="99" t="s">
        <v>85</v>
      </c>
      <c r="C178" s="100"/>
      <c r="D178" s="125">
        <v>0</v>
      </c>
      <c r="E178" s="126" t="s">
        <v>109</v>
      </c>
      <c r="F178" s="130">
        <f>D178*8</f>
        <v>0</v>
      </c>
      <c r="G178" s="125"/>
      <c r="H178" s="126" t="s">
        <v>109</v>
      </c>
      <c r="I178" s="130">
        <f>G178*8</f>
        <v>0</v>
      </c>
      <c r="J178" s="125"/>
      <c r="K178" s="126" t="s">
        <v>109</v>
      </c>
      <c r="L178" s="130">
        <f>J178*8</f>
        <v>0</v>
      </c>
      <c r="M178" s="125"/>
      <c r="N178" s="126" t="s">
        <v>109</v>
      </c>
      <c r="O178" s="130">
        <f>M178*8</f>
        <v>0</v>
      </c>
      <c r="P178" s="125">
        <v>0</v>
      </c>
      <c r="Q178" s="126" t="s">
        <v>109</v>
      </c>
      <c r="R178" s="130">
        <f>P178*6.5</f>
        <v>0</v>
      </c>
      <c r="S178" s="82"/>
      <c r="T178" s="82" t="s">
        <v>169</v>
      </c>
      <c r="U178" s="82"/>
      <c r="V178" s="166">
        <f t="shared" ref="V178" si="114">E205+H205+K205+N205+Q205</f>
        <v>0</v>
      </c>
    </row>
    <row r="179" spans="1:22" ht="15.75" thickBot="1" x14ac:dyDescent="0.3">
      <c r="A179" s="80">
        <f t="shared" si="109"/>
        <v>6</v>
      </c>
      <c r="B179" s="98"/>
      <c r="C179" s="133"/>
      <c r="D179" s="105" t="s">
        <v>96</v>
      </c>
      <c r="E179" s="106" t="s">
        <v>97</v>
      </c>
      <c r="F179" s="107" t="s">
        <v>98</v>
      </c>
      <c r="G179" s="105" t="s">
        <v>96</v>
      </c>
      <c r="H179" s="106" t="s">
        <v>97</v>
      </c>
      <c r="I179" s="107" t="s">
        <v>98</v>
      </c>
      <c r="J179" s="105" t="s">
        <v>96</v>
      </c>
      <c r="K179" s="106" t="s">
        <v>97</v>
      </c>
      <c r="L179" s="107" t="s">
        <v>98</v>
      </c>
      <c r="M179" s="105" t="s">
        <v>96</v>
      </c>
      <c r="N179" s="106" t="s">
        <v>97</v>
      </c>
      <c r="O179" s="107" t="s">
        <v>98</v>
      </c>
      <c r="P179" s="105" t="s">
        <v>96</v>
      </c>
      <c r="Q179" s="106" t="s">
        <v>97</v>
      </c>
      <c r="R179" s="107" t="s">
        <v>98</v>
      </c>
      <c r="S179" s="82"/>
      <c r="T179" s="82" t="s">
        <v>171</v>
      </c>
      <c r="U179" s="82"/>
      <c r="V179" s="84">
        <f t="shared" ref="V179" si="115">((SUMPRODUCT((F180:F186)*(E180:E186)))+((SUMPRODUCT((I180:I186)*(H180:H186))))+((SUMPRODUCT((L180:L186)*(K180:K186))))+((SUMPRODUCT((O180:O186)*(N180:N186))))+((SUMPRODUCT((R180:R186)*(Q180:Q186)))))</f>
        <v>0</v>
      </c>
    </row>
    <row r="180" spans="1:22" x14ac:dyDescent="0.25">
      <c r="A180" s="80">
        <f t="shared" si="109"/>
        <v>6</v>
      </c>
      <c r="B180" s="27"/>
      <c r="C180" s="57" t="s">
        <v>93</v>
      </c>
      <c r="D180" s="91">
        <v>0</v>
      </c>
      <c r="E180" s="89">
        <f t="shared" ref="E180:E186" si="116">VLOOKUP(D180,listemursurf,2)</f>
        <v>0</v>
      </c>
      <c r="F180" s="92">
        <v>0</v>
      </c>
      <c r="G180" s="91">
        <v>0</v>
      </c>
      <c r="H180" s="89">
        <f t="shared" ref="H180:H186" si="117">VLOOKUP(G180,listemursurf,2)</f>
        <v>0</v>
      </c>
      <c r="I180" s="92"/>
      <c r="J180" s="91">
        <v>0</v>
      </c>
      <c r="K180" s="89">
        <f t="shared" ref="K180:K186" si="118">VLOOKUP(J180,listemursurf,2)</f>
        <v>0</v>
      </c>
      <c r="L180" s="92"/>
      <c r="M180" s="91">
        <v>0</v>
      </c>
      <c r="N180" s="89">
        <f t="shared" ref="N180:N186" si="119">VLOOKUP(M180,listemursurf,2)</f>
        <v>0</v>
      </c>
      <c r="O180" s="92"/>
      <c r="P180" s="91">
        <v>0</v>
      </c>
      <c r="Q180" s="89">
        <f t="shared" ref="Q180:Q186" si="120">VLOOKUP(P180,listemursurf,2)</f>
        <v>0</v>
      </c>
      <c r="R180" s="92"/>
      <c r="S180" s="82"/>
      <c r="T180" s="82" t="s">
        <v>165</v>
      </c>
      <c r="U180" s="82"/>
      <c r="V180" s="84">
        <f t="shared" ref="V180" si="121">((SUMPRODUCT((F188:F194)*(E188:E194)))+((SUMPRODUCT((I188:I194)*(H188:H194))))+((SUMPRODUCT((L188:L194)*(K188:K194))))+((SUMPRODUCT((O188:O194)*(N188:N194))))+((SUMPRODUCT((R188:R194)*(Q188:Q194)))))</f>
        <v>0</v>
      </c>
    </row>
    <row r="181" spans="1:22" x14ac:dyDescent="0.25">
      <c r="A181" s="80">
        <f t="shared" si="109"/>
        <v>6</v>
      </c>
      <c r="B181" s="27"/>
      <c r="C181" s="57"/>
      <c r="D181" s="93">
        <v>0</v>
      </c>
      <c r="E181" s="90">
        <f t="shared" si="116"/>
        <v>0</v>
      </c>
      <c r="F181" s="94">
        <v>0</v>
      </c>
      <c r="G181" s="93">
        <v>0</v>
      </c>
      <c r="H181" s="90">
        <f t="shared" si="117"/>
        <v>0</v>
      </c>
      <c r="I181" s="94"/>
      <c r="J181" s="93">
        <v>0</v>
      </c>
      <c r="K181" s="90">
        <f t="shared" si="118"/>
        <v>0</v>
      </c>
      <c r="L181" s="94"/>
      <c r="M181" s="93">
        <v>0</v>
      </c>
      <c r="N181" s="90">
        <f t="shared" si="119"/>
        <v>0</v>
      </c>
      <c r="O181" s="94"/>
      <c r="P181" s="93">
        <v>0</v>
      </c>
      <c r="Q181" s="90">
        <f t="shared" si="120"/>
        <v>0</v>
      </c>
      <c r="R181" s="94"/>
      <c r="S181" s="82"/>
      <c r="T181" s="82" t="s">
        <v>166</v>
      </c>
      <c r="U181" s="82"/>
      <c r="V181" s="84">
        <f t="shared" ref="V181" si="122">((SUMPRODUCT((F196:F202)*(E196:E202)))+((SUMPRODUCT((I196:I202)*(H196:H202))))+((SUMPRODUCT((L196:L202)*(K196:K202))))+((SUMPRODUCT((O196:O202)*(N196:N202))))+((SUMPRODUCT((R196:R202)*(Q196:Q202)))))</f>
        <v>0</v>
      </c>
    </row>
    <row r="182" spans="1:22" x14ac:dyDescent="0.25">
      <c r="A182" s="80">
        <f t="shared" si="109"/>
        <v>6</v>
      </c>
      <c r="B182" s="27"/>
      <c r="C182" s="57"/>
      <c r="D182" s="93">
        <v>0</v>
      </c>
      <c r="E182" s="90">
        <f t="shared" si="116"/>
        <v>0</v>
      </c>
      <c r="F182" s="94">
        <v>0</v>
      </c>
      <c r="G182" s="93">
        <v>0</v>
      </c>
      <c r="H182" s="90">
        <f t="shared" si="117"/>
        <v>0</v>
      </c>
      <c r="I182" s="94"/>
      <c r="J182" s="93">
        <v>0</v>
      </c>
      <c r="K182" s="90">
        <f t="shared" si="118"/>
        <v>0</v>
      </c>
      <c r="L182" s="94"/>
      <c r="M182" s="93">
        <v>0</v>
      </c>
      <c r="N182" s="90">
        <f t="shared" si="119"/>
        <v>0</v>
      </c>
      <c r="O182" s="94"/>
      <c r="P182" s="93">
        <v>0</v>
      </c>
      <c r="Q182" s="90">
        <f t="shared" si="120"/>
        <v>0</v>
      </c>
      <c r="R182" s="94"/>
      <c r="S182" s="82"/>
      <c r="T182" s="82"/>
      <c r="U182" s="82"/>
      <c r="V182" s="82"/>
    </row>
    <row r="183" spans="1:22" x14ac:dyDescent="0.25">
      <c r="A183" s="80">
        <f t="shared" si="109"/>
        <v>6</v>
      </c>
      <c r="B183" s="27"/>
      <c r="C183" s="57"/>
      <c r="D183" s="93">
        <v>0</v>
      </c>
      <c r="E183" s="90">
        <f t="shared" si="116"/>
        <v>0</v>
      </c>
      <c r="F183" s="94">
        <v>0</v>
      </c>
      <c r="G183" s="93">
        <v>0</v>
      </c>
      <c r="H183" s="90">
        <f t="shared" si="117"/>
        <v>0</v>
      </c>
      <c r="I183" s="94"/>
      <c r="J183" s="93">
        <v>0</v>
      </c>
      <c r="K183" s="90">
        <f t="shared" si="118"/>
        <v>0</v>
      </c>
      <c r="L183" s="94"/>
      <c r="M183" s="93">
        <v>0</v>
      </c>
      <c r="N183" s="90">
        <f t="shared" si="119"/>
        <v>0</v>
      </c>
      <c r="O183" s="94"/>
      <c r="P183" s="93">
        <v>0</v>
      </c>
      <c r="Q183" s="90">
        <f t="shared" si="120"/>
        <v>0</v>
      </c>
      <c r="R183" s="94"/>
      <c r="S183" s="82"/>
      <c r="T183" s="82"/>
      <c r="U183" s="82"/>
      <c r="V183" s="82"/>
    </row>
    <row r="184" spans="1:22" x14ac:dyDescent="0.25">
      <c r="A184" s="80">
        <f t="shared" si="109"/>
        <v>6</v>
      </c>
      <c r="B184" s="27"/>
      <c r="C184" s="57"/>
      <c r="D184" s="93">
        <v>0</v>
      </c>
      <c r="E184" s="90">
        <f t="shared" si="116"/>
        <v>0</v>
      </c>
      <c r="F184" s="94">
        <v>0</v>
      </c>
      <c r="G184" s="93">
        <v>0</v>
      </c>
      <c r="H184" s="90">
        <f t="shared" si="117"/>
        <v>0</v>
      </c>
      <c r="I184" s="94"/>
      <c r="J184" s="93">
        <v>0</v>
      </c>
      <c r="K184" s="90">
        <f t="shared" si="118"/>
        <v>0</v>
      </c>
      <c r="L184" s="94"/>
      <c r="M184" s="93">
        <v>0</v>
      </c>
      <c r="N184" s="90">
        <f t="shared" si="119"/>
        <v>0</v>
      </c>
      <c r="O184" s="94"/>
      <c r="P184" s="93">
        <v>0</v>
      </c>
      <c r="Q184" s="90">
        <f t="shared" si="120"/>
        <v>0</v>
      </c>
      <c r="R184" s="94"/>
      <c r="S184" s="82"/>
      <c r="T184" s="82"/>
      <c r="U184" s="82"/>
      <c r="V184" s="82"/>
    </row>
    <row r="185" spans="1:22" x14ac:dyDescent="0.25">
      <c r="A185" s="80">
        <f t="shared" si="109"/>
        <v>6</v>
      </c>
      <c r="B185" s="27"/>
      <c r="C185" s="57"/>
      <c r="D185" s="93">
        <v>0</v>
      </c>
      <c r="E185" s="90">
        <f t="shared" si="116"/>
        <v>0</v>
      </c>
      <c r="F185" s="94"/>
      <c r="G185" s="93">
        <v>0</v>
      </c>
      <c r="H185" s="90">
        <f t="shared" si="117"/>
        <v>0</v>
      </c>
      <c r="I185" s="94"/>
      <c r="J185" s="93">
        <v>0</v>
      </c>
      <c r="K185" s="90">
        <f t="shared" si="118"/>
        <v>0</v>
      </c>
      <c r="L185" s="94"/>
      <c r="M185" s="93">
        <v>0</v>
      </c>
      <c r="N185" s="90">
        <f t="shared" si="119"/>
        <v>0</v>
      </c>
      <c r="O185" s="94"/>
      <c r="P185" s="93">
        <v>0</v>
      </c>
      <c r="Q185" s="90">
        <f t="shared" si="120"/>
        <v>0</v>
      </c>
      <c r="R185" s="94"/>
      <c r="S185" s="82"/>
      <c r="T185" s="82"/>
      <c r="U185" s="82"/>
      <c r="V185" s="82"/>
    </row>
    <row r="186" spans="1:22" ht="15.75" thickBot="1" x14ac:dyDescent="0.3">
      <c r="A186" s="80">
        <f t="shared" si="109"/>
        <v>6</v>
      </c>
      <c r="B186" s="27"/>
      <c r="C186" s="57"/>
      <c r="D186" s="93">
        <v>0</v>
      </c>
      <c r="E186" s="90">
        <f t="shared" si="116"/>
        <v>0</v>
      </c>
      <c r="F186" s="94">
        <v>0</v>
      </c>
      <c r="G186" s="93">
        <v>0</v>
      </c>
      <c r="H186" s="90">
        <f t="shared" si="117"/>
        <v>0</v>
      </c>
      <c r="I186" s="94"/>
      <c r="J186" s="93">
        <v>0</v>
      </c>
      <c r="K186" s="90">
        <f t="shared" si="118"/>
        <v>0</v>
      </c>
      <c r="L186" s="94"/>
      <c r="M186" s="93">
        <v>0</v>
      </c>
      <c r="N186" s="90">
        <f t="shared" si="119"/>
        <v>0</v>
      </c>
      <c r="O186" s="94"/>
      <c r="P186" s="93">
        <v>0</v>
      </c>
      <c r="Q186" s="90">
        <f t="shared" si="120"/>
        <v>0</v>
      </c>
      <c r="R186" s="94"/>
      <c r="S186" s="82"/>
      <c r="T186" s="82"/>
      <c r="U186" s="82"/>
      <c r="V186" s="82"/>
    </row>
    <row r="187" spans="1:22" ht="15.75" thickBot="1" x14ac:dyDescent="0.3">
      <c r="A187" s="80">
        <f t="shared" si="109"/>
        <v>6</v>
      </c>
      <c r="B187" s="139" t="s">
        <v>110</v>
      </c>
      <c r="C187" s="140"/>
      <c r="D187" s="105">
        <f>COUNTIF(D180:D186,"&lt;&gt;0")</f>
        <v>0</v>
      </c>
      <c r="E187" s="118">
        <f>(SUM(E180:E186))/'Suivi de production'!$C$18</f>
        <v>0</v>
      </c>
      <c r="F187" s="107"/>
      <c r="G187" s="105">
        <f>COUNTIF(G180:G186,"&lt;&gt;0")</f>
        <v>0</v>
      </c>
      <c r="H187" s="118">
        <f>(SUM(H180:H186))/'Suivi de production'!$C$18</f>
        <v>0</v>
      </c>
      <c r="I187" s="107"/>
      <c r="J187" s="105">
        <f>COUNTIF(J180:J186,"&lt;&gt;0")</f>
        <v>0</v>
      </c>
      <c r="K187" s="118">
        <f>(SUM(K180:K186))/'Suivi de production'!$C$18</f>
        <v>0</v>
      </c>
      <c r="L187" s="107"/>
      <c r="M187" s="105">
        <f>COUNTIF(M180:M186,"&lt;&gt;0")</f>
        <v>0</v>
      </c>
      <c r="N187" s="118">
        <f>(SUM(N180:N186))/'Suivi de production'!$C$18</f>
        <v>0</v>
      </c>
      <c r="O187" s="107"/>
      <c r="P187" s="103">
        <f>COUNTIF(P180:P186,"&lt;&gt;0")</f>
        <v>0</v>
      </c>
      <c r="Q187" s="118">
        <f>(SUM(Q180:Q186))/'Suivi de production'!$C$18</f>
        <v>0</v>
      </c>
      <c r="R187" s="107"/>
      <c r="S187" s="82"/>
      <c r="T187" s="82"/>
      <c r="U187" s="82"/>
      <c r="V187" s="82"/>
    </row>
    <row r="188" spans="1:22" x14ac:dyDescent="0.25">
      <c r="A188" s="80">
        <f t="shared" si="109"/>
        <v>6</v>
      </c>
      <c r="B188" s="27"/>
      <c r="C188" s="57" t="s">
        <v>95</v>
      </c>
      <c r="D188" s="93">
        <v>0</v>
      </c>
      <c r="E188" s="90">
        <f t="shared" ref="E188:E194" si="123">VLOOKUP(D188,listeplanchersurf,2)</f>
        <v>0</v>
      </c>
      <c r="F188" s="94"/>
      <c r="G188" s="93">
        <v>0</v>
      </c>
      <c r="H188" s="90">
        <f t="shared" ref="H188:H194" si="124">VLOOKUP(G188,listeplanchersurf,2)</f>
        <v>0</v>
      </c>
      <c r="I188" s="94"/>
      <c r="J188" s="93">
        <v>0</v>
      </c>
      <c r="K188" s="90">
        <f t="shared" ref="K188:K194" si="125">VLOOKUP(J188,listeplanchersurf,2)</f>
        <v>0</v>
      </c>
      <c r="L188" s="94"/>
      <c r="M188" s="93">
        <v>0</v>
      </c>
      <c r="N188" s="90">
        <f t="shared" ref="N188:N194" si="126">VLOOKUP(M188,listeplanchersurf,2)</f>
        <v>0</v>
      </c>
      <c r="O188" s="94"/>
      <c r="P188" s="93">
        <v>0</v>
      </c>
      <c r="Q188" s="90">
        <f t="shared" ref="Q188:Q194" si="127">VLOOKUP(P188,listeplanchersurf,2)</f>
        <v>0</v>
      </c>
      <c r="R188" s="94"/>
      <c r="S188" s="82"/>
      <c r="T188" s="82"/>
      <c r="U188" s="82"/>
      <c r="V188" s="82"/>
    </row>
    <row r="189" spans="1:22" x14ac:dyDescent="0.25">
      <c r="A189" s="80">
        <f t="shared" si="109"/>
        <v>6</v>
      </c>
      <c r="B189" s="27"/>
      <c r="C189" s="57"/>
      <c r="D189" s="93">
        <v>0</v>
      </c>
      <c r="E189" s="90">
        <f t="shared" si="123"/>
        <v>0</v>
      </c>
      <c r="F189" s="94">
        <v>0</v>
      </c>
      <c r="G189" s="93">
        <v>0</v>
      </c>
      <c r="H189" s="90">
        <f t="shared" si="124"/>
        <v>0</v>
      </c>
      <c r="I189" s="94"/>
      <c r="J189" s="93">
        <v>0</v>
      </c>
      <c r="K189" s="90">
        <f t="shared" si="125"/>
        <v>0</v>
      </c>
      <c r="L189" s="94"/>
      <c r="M189" s="93">
        <v>0</v>
      </c>
      <c r="N189" s="90">
        <f t="shared" si="126"/>
        <v>0</v>
      </c>
      <c r="O189" s="94"/>
      <c r="P189" s="93">
        <v>0</v>
      </c>
      <c r="Q189" s="90">
        <f t="shared" si="127"/>
        <v>0</v>
      </c>
      <c r="R189" s="94"/>
      <c r="S189" s="82"/>
      <c r="T189" s="82"/>
      <c r="U189" s="82"/>
      <c r="V189" s="82"/>
    </row>
    <row r="190" spans="1:22" x14ac:dyDescent="0.25">
      <c r="A190" s="80">
        <f t="shared" si="109"/>
        <v>6</v>
      </c>
      <c r="B190" s="27"/>
      <c r="C190" s="57"/>
      <c r="D190" s="93">
        <v>0</v>
      </c>
      <c r="E190" s="90">
        <f t="shared" si="123"/>
        <v>0</v>
      </c>
      <c r="F190" s="94"/>
      <c r="G190" s="93">
        <v>0</v>
      </c>
      <c r="H190" s="90">
        <f t="shared" si="124"/>
        <v>0</v>
      </c>
      <c r="I190" s="94"/>
      <c r="J190" s="93">
        <v>0</v>
      </c>
      <c r="K190" s="90">
        <f t="shared" si="125"/>
        <v>0</v>
      </c>
      <c r="L190" s="94"/>
      <c r="M190" s="93">
        <v>0</v>
      </c>
      <c r="N190" s="90">
        <f t="shared" si="126"/>
        <v>0</v>
      </c>
      <c r="O190" s="94"/>
      <c r="P190" s="93">
        <v>0</v>
      </c>
      <c r="Q190" s="90">
        <f t="shared" si="127"/>
        <v>0</v>
      </c>
      <c r="R190" s="94"/>
      <c r="S190" s="82"/>
      <c r="T190" s="82"/>
      <c r="U190" s="82"/>
      <c r="V190" s="82"/>
    </row>
    <row r="191" spans="1:22" x14ac:dyDescent="0.25">
      <c r="A191" s="80">
        <f t="shared" si="109"/>
        <v>6</v>
      </c>
      <c r="B191" s="27"/>
      <c r="C191" s="57"/>
      <c r="D191" s="93">
        <v>0</v>
      </c>
      <c r="E191" s="90">
        <f t="shared" si="123"/>
        <v>0</v>
      </c>
      <c r="F191" s="94"/>
      <c r="G191" s="93">
        <v>0</v>
      </c>
      <c r="H191" s="90">
        <f t="shared" si="124"/>
        <v>0</v>
      </c>
      <c r="I191" s="94"/>
      <c r="J191" s="93">
        <v>0</v>
      </c>
      <c r="K191" s="90">
        <f t="shared" si="125"/>
        <v>0</v>
      </c>
      <c r="L191" s="94"/>
      <c r="M191" s="93">
        <v>0</v>
      </c>
      <c r="N191" s="90">
        <f t="shared" si="126"/>
        <v>0</v>
      </c>
      <c r="O191" s="94"/>
      <c r="P191" s="93">
        <v>0</v>
      </c>
      <c r="Q191" s="90">
        <f t="shared" si="127"/>
        <v>0</v>
      </c>
      <c r="R191" s="94"/>
      <c r="S191" s="82"/>
      <c r="T191" s="82"/>
      <c r="U191" s="82"/>
      <c r="V191" s="82"/>
    </row>
    <row r="192" spans="1:22" x14ac:dyDescent="0.25">
      <c r="A192" s="80">
        <f t="shared" si="109"/>
        <v>6</v>
      </c>
      <c r="B192" s="27"/>
      <c r="C192" s="57"/>
      <c r="D192" s="93">
        <v>0</v>
      </c>
      <c r="E192" s="90">
        <f t="shared" si="123"/>
        <v>0</v>
      </c>
      <c r="F192" s="94"/>
      <c r="G192" s="93">
        <v>0</v>
      </c>
      <c r="H192" s="90">
        <f t="shared" si="124"/>
        <v>0</v>
      </c>
      <c r="I192" s="94"/>
      <c r="J192" s="93">
        <v>0</v>
      </c>
      <c r="K192" s="90">
        <f t="shared" si="125"/>
        <v>0</v>
      </c>
      <c r="L192" s="94"/>
      <c r="M192" s="93">
        <v>0</v>
      </c>
      <c r="N192" s="90">
        <f t="shared" si="126"/>
        <v>0</v>
      </c>
      <c r="O192" s="94"/>
      <c r="P192" s="93">
        <v>0</v>
      </c>
      <c r="Q192" s="90">
        <f t="shared" si="127"/>
        <v>0</v>
      </c>
      <c r="R192" s="94"/>
      <c r="S192" s="82"/>
      <c r="T192" s="82"/>
      <c r="U192" s="82"/>
      <c r="V192" s="82"/>
    </row>
    <row r="193" spans="1:22" x14ac:dyDescent="0.25">
      <c r="A193" s="80">
        <f t="shared" si="109"/>
        <v>6</v>
      </c>
      <c r="B193" s="27"/>
      <c r="C193" s="57"/>
      <c r="D193" s="93">
        <v>0</v>
      </c>
      <c r="E193" s="90">
        <f t="shared" si="123"/>
        <v>0</v>
      </c>
      <c r="F193" s="94"/>
      <c r="G193" s="93">
        <v>0</v>
      </c>
      <c r="H193" s="90">
        <f t="shared" si="124"/>
        <v>0</v>
      </c>
      <c r="I193" s="94"/>
      <c r="J193" s="93">
        <v>0</v>
      </c>
      <c r="K193" s="90">
        <f t="shared" si="125"/>
        <v>0</v>
      </c>
      <c r="L193" s="94"/>
      <c r="M193" s="93">
        <v>0</v>
      </c>
      <c r="N193" s="90">
        <f t="shared" si="126"/>
        <v>0</v>
      </c>
      <c r="O193" s="94"/>
      <c r="P193" s="93">
        <v>0</v>
      </c>
      <c r="Q193" s="90">
        <f t="shared" si="127"/>
        <v>0</v>
      </c>
      <c r="R193" s="94"/>
      <c r="S193" s="82"/>
      <c r="T193" s="82"/>
      <c r="U193" s="82"/>
      <c r="V193" s="82"/>
    </row>
    <row r="194" spans="1:22" ht="15.75" thickBot="1" x14ac:dyDescent="0.3">
      <c r="A194" s="80">
        <f t="shared" si="109"/>
        <v>6</v>
      </c>
      <c r="B194" s="27"/>
      <c r="C194" s="57"/>
      <c r="D194" s="93">
        <v>0</v>
      </c>
      <c r="E194" s="90">
        <f t="shared" si="123"/>
        <v>0</v>
      </c>
      <c r="F194" s="94"/>
      <c r="G194" s="93">
        <v>0</v>
      </c>
      <c r="H194" s="90">
        <f t="shared" si="124"/>
        <v>0</v>
      </c>
      <c r="I194" s="94"/>
      <c r="J194" s="93">
        <v>0</v>
      </c>
      <c r="K194" s="90">
        <f t="shared" si="125"/>
        <v>0</v>
      </c>
      <c r="L194" s="94"/>
      <c r="M194" s="93">
        <v>0</v>
      </c>
      <c r="N194" s="90">
        <f t="shared" si="126"/>
        <v>0</v>
      </c>
      <c r="O194" s="94"/>
      <c r="P194" s="93">
        <v>0</v>
      </c>
      <c r="Q194" s="90">
        <f t="shared" si="127"/>
        <v>0</v>
      </c>
      <c r="R194" s="94"/>
      <c r="S194" s="82"/>
      <c r="T194" s="82"/>
      <c r="U194" s="82"/>
      <c r="V194" s="82"/>
    </row>
    <row r="195" spans="1:22" ht="15.75" thickBot="1" x14ac:dyDescent="0.3">
      <c r="A195" s="80">
        <f t="shared" si="109"/>
        <v>6</v>
      </c>
      <c r="B195" s="139" t="s">
        <v>111</v>
      </c>
      <c r="C195" s="140"/>
      <c r="D195" s="105">
        <f>COUNTIF(D188:D194,"&lt;&gt;0")</f>
        <v>0</v>
      </c>
      <c r="E195" s="118">
        <f>(SUM(E188:E194))/'Suivi de production'!$C$19</f>
        <v>0</v>
      </c>
      <c r="F195" s="107"/>
      <c r="G195" s="105">
        <v>0</v>
      </c>
      <c r="H195" s="118">
        <f>(SUM(H188:H194))/'Suivi de production'!$C$19</f>
        <v>0</v>
      </c>
      <c r="I195" s="107"/>
      <c r="J195" s="105">
        <f>COUNTIF(J188:J194,"&lt;&gt;0")</f>
        <v>0</v>
      </c>
      <c r="K195" s="118">
        <f>(SUM(K188:K194))/'Suivi de production'!$C$19</f>
        <v>0</v>
      </c>
      <c r="L195" s="107"/>
      <c r="M195" s="105">
        <f>COUNTIF(M188:M194,"&lt;&gt;0")</f>
        <v>0</v>
      </c>
      <c r="N195" s="118">
        <f>(SUM(N188:N194))/'Suivi de production'!$C$19</f>
        <v>0</v>
      </c>
      <c r="O195" s="107"/>
      <c r="P195" s="105">
        <f>COUNTIF(P188:P194,"&lt;&gt;0")</f>
        <v>0</v>
      </c>
      <c r="Q195" s="118">
        <f>(SUM(Q188:Q194))/'Suivi de production'!$C$19</f>
        <v>0</v>
      </c>
      <c r="R195" s="107"/>
      <c r="S195" s="82"/>
      <c r="T195" s="82"/>
      <c r="U195" s="82"/>
      <c r="V195" s="82"/>
    </row>
    <row r="196" spans="1:22" x14ac:dyDescent="0.25">
      <c r="A196" s="80">
        <f t="shared" si="109"/>
        <v>6</v>
      </c>
      <c r="B196" s="27"/>
      <c r="C196" s="57" t="s">
        <v>94</v>
      </c>
      <c r="D196" s="93">
        <v>0</v>
      </c>
      <c r="E196" s="90">
        <f t="shared" ref="E196:E202" si="128">VLOOKUP(D196,listetoituresurf,2)</f>
        <v>0</v>
      </c>
      <c r="F196" s="94">
        <v>0</v>
      </c>
      <c r="G196" s="93">
        <v>0</v>
      </c>
      <c r="H196" s="90">
        <f t="shared" ref="H196:H202" si="129">VLOOKUP(G196,listetoituresurf,2)</f>
        <v>0</v>
      </c>
      <c r="I196" s="94"/>
      <c r="J196" s="93">
        <v>0</v>
      </c>
      <c r="K196" s="90">
        <f t="shared" ref="K196:K202" si="130">VLOOKUP(J196,listetoituresurf,2)</f>
        <v>0</v>
      </c>
      <c r="L196" s="94"/>
      <c r="M196" s="93">
        <v>0</v>
      </c>
      <c r="N196" s="90">
        <f t="shared" ref="N196:N202" si="131">VLOOKUP(M196,listetoituresurf,2)</f>
        <v>0</v>
      </c>
      <c r="O196" s="94"/>
      <c r="P196" s="93">
        <v>0</v>
      </c>
      <c r="Q196" s="90">
        <f t="shared" ref="Q196:Q202" si="132">VLOOKUP(P196,listetoituresurf,2)</f>
        <v>0</v>
      </c>
      <c r="R196" s="85"/>
      <c r="S196" s="82"/>
      <c r="T196" s="82"/>
      <c r="U196" s="82"/>
      <c r="V196" s="82"/>
    </row>
    <row r="197" spans="1:22" x14ac:dyDescent="0.25">
      <c r="A197" s="80">
        <f t="shared" si="109"/>
        <v>6</v>
      </c>
      <c r="B197" s="27"/>
      <c r="C197" s="57"/>
      <c r="D197" s="93">
        <v>0</v>
      </c>
      <c r="E197" s="90">
        <f t="shared" si="128"/>
        <v>0</v>
      </c>
      <c r="F197" s="94"/>
      <c r="G197" s="93">
        <v>0</v>
      </c>
      <c r="H197" s="90">
        <f t="shared" si="129"/>
        <v>0</v>
      </c>
      <c r="I197" s="94"/>
      <c r="J197" s="93">
        <v>0</v>
      </c>
      <c r="K197" s="90">
        <f t="shared" si="130"/>
        <v>0</v>
      </c>
      <c r="L197" s="94"/>
      <c r="M197" s="93">
        <v>0</v>
      </c>
      <c r="N197" s="90">
        <f t="shared" si="131"/>
        <v>0</v>
      </c>
      <c r="O197" s="94"/>
      <c r="P197" s="93">
        <v>0</v>
      </c>
      <c r="Q197" s="90">
        <f t="shared" si="132"/>
        <v>0</v>
      </c>
      <c r="R197" s="94"/>
      <c r="S197" s="82"/>
      <c r="T197" s="82"/>
      <c r="U197" s="82"/>
      <c r="V197" s="82"/>
    </row>
    <row r="198" spans="1:22" x14ac:dyDescent="0.25">
      <c r="A198" s="80">
        <f t="shared" si="109"/>
        <v>6</v>
      </c>
      <c r="B198" s="27"/>
      <c r="C198" s="57"/>
      <c r="D198" s="93">
        <v>0</v>
      </c>
      <c r="E198" s="90">
        <f t="shared" si="128"/>
        <v>0</v>
      </c>
      <c r="F198" s="94"/>
      <c r="G198" s="93">
        <v>0</v>
      </c>
      <c r="H198" s="90">
        <f t="shared" si="129"/>
        <v>0</v>
      </c>
      <c r="I198" s="94"/>
      <c r="J198" s="93">
        <v>0</v>
      </c>
      <c r="K198" s="90">
        <f t="shared" si="130"/>
        <v>0</v>
      </c>
      <c r="L198" s="94"/>
      <c r="M198" s="93">
        <v>0</v>
      </c>
      <c r="N198" s="90">
        <f t="shared" si="131"/>
        <v>0</v>
      </c>
      <c r="O198" s="94"/>
      <c r="P198" s="93">
        <v>0</v>
      </c>
      <c r="Q198" s="90">
        <f t="shared" si="132"/>
        <v>0</v>
      </c>
      <c r="R198" s="94"/>
      <c r="S198" s="82"/>
      <c r="T198" s="82"/>
      <c r="U198" s="82"/>
      <c r="V198" s="82"/>
    </row>
    <row r="199" spans="1:22" x14ac:dyDescent="0.25">
      <c r="A199" s="80">
        <f t="shared" si="109"/>
        <v>6</v>
      </c>
      <c r="B199" s="27"/>
      <c r="C199" s="57"/>
      <c r="D199" s="93">
        <v>0</v>
      </c>
      <c r="E199" s="90">
        <f t="shared" si="128"/>
        <v>0</v>
      </c>
      <c r="F199" s="94"/>
      <c r="G199" s="93">
        <v>0</v>
      </c>
      <c r="H199" s="90">
        <f t="shared" si="129"/>
        <v>0</v>
      </c>
      <c r="I199" s="94"/>
      <c r="J199" s="93">
        <v>0</v>
      </c>
      <c r="K199" s="90">
        <f t="shared" si="130"/>
        <v>0</v>
      </c>
      <c r="L199" s="94"/>
      <c r="M199" s="93">
        <v>0</v>
      </c>
      <c r="N199" s="90">
        <f t="shared" si="131"/>
        <v>0</v>
      </c>
      <c r="O199" s="94"/>
      <c r="P199" s="93">
        <v>0</v>
      </c>
      <c r="Q199" s="90">
        <f t="shared" si="132"/>
        <v>0</v>
      </c>
      <c r="R199" s="94"/>
      <c r="S199" s="82"/>
      <c r="T199" s="82"/>
      <c r="U199" s="82"/>
      <c r="V199" s="82"/>
    </row>
    <row r="200" spans="1:22" x14ac:dyDescent="0.25">
      <c r="A200" s="80">
        <f t="shared" si="109"/>
        <v>6</v>
      </c>
      <c r="B200" s="27"/>
      <c r="C200" s="57"/>
      <c r="D200" s="93">
        <v>0</v>
      </c>
      <c r="E200" s="90">
        <f t="shared" si="128"/>
        <v>0</v>
      </c>
      <c r="F200" s="94"/>
      <c r="G200" s="93">
        <v>0</v>
      </c>
      <c r="H200" s="90">
        <f t="shared" si="129"/>
        <v>0</v>
      </c>
      <c r="I200" s="94"/>
      <c r="J200" s="93">
        <v>0</v>
      </c>
      <c r="K200" s="90">
        <f t="shared" si="130"/>
        <v>0</v>
      </c>
      <c r="L200" s="94"/>
      <c r="M200" s="93">
        <v>0</v>
      </c>
      <c r="N200" s="90">
        <f t="shared" si="131"/>
        <v>0</v>
      </c>
      <c r="O200" s="94"/>
      <c r="P200" s="93">
        <v>0</v>
      </c>
      <c r="Q200" s="90">
        <f t="shared" si="132"/>
        <v>0</v>
      </c>
      <c r="R200" s="94"/>
      <c r="S200" s="82"/>
      <c r="T200" s="82"/>
      <c r="U200" s="82"/>
      <c r="V200" s="82"/>
    </row>
    <row r="201" spans="1:22" x14ac:dyDescent="0.25">
      <c r="A201" s="80">
        <f t="shared" si="109"/>
        <v>6</v>
      </c>
      <c r="B201" s="27"/>
      <c r="C201" s="57"/>
      <c r="D201" s="93">
        <v>0</v>
      </c>
      <c r="E201" s="90">
        <f t="shared" si="128"/>
        <v>0</v>
      </c>
      <c r="F201" s="94"/>
      <c r="G201" s="93">
        <v>0</v>
      </c>
      <c r="H201" s="90">
        <f t="shared" si="129"/>
        <v>0</v>
      </c>
      <c r="I201" s="94"/>
      <c r="J201" s="93">
        <v>0</v>
      </c>
      <c r="K201" s="90">
        <f t="shared" si="130"/>
        <v>0</v>
      </c>
      <c r="L201" s="94"/>
      <c r="M201" s="93">
        <v>0</v>
      </c>
      <c r="N201" s="90">
        <f t="shared" si="131"/>
        <v>0</v>
      </c>
      <c r="O201" s="94"/>
      <c r="P201" s="93">
        <v>0</v>
      </c>
      <c r="Q201" s="90">
        <f t="shared" si="132"/>
        <v>0</v>
      </c>
      <c r="R201" s="94"/>
      <c r="S201" s="82"/>
      <c r="T201" s="82"/>
      <c r="U201" s="82"/>
      <c r="V201" s="82"/>
    </row>
    <row r="202" spans="1:22" ht="15.75" thickBot="1" x14ac:dyDescent="0.3">
      <c r="A202" s="80">
        <f t="shared" si="109"/>
        <v>6</v>
      </c>
      <c r="B202" s="99"/>
      <c r="C202" s="100"/>
      <c r="D202" s="95">
        <v>0</v>
      </c>
      <c r="E202" s="96">
        <f t="shared" si="128"/>
        <v>0</v>
      </c>
      <c r="F202" s="97"/>
      <c r="G202" s="95">
        <v>0</v>
      </c>
      <c r="H202" s="96">
        <f t="shared" si="129"/>
        <v>0</v>
      </c>
      <c r="I202" s="97"/>
      <c r="J202" s="95">
        <v>0</v>
      </c>
      <c r="K202" s="96">
        <f t="shared" si="130"/>
        <v>0</v>
      </c>
      <c r="L202" s="97"/>
      <c r="M202" s="95">
        <v>0</v>
      </c>
      <c r="N202" s="96">
        <f t="shared" si="131"/>
        <v>0</v>
      </c>
      <c r="O202" s="97"/>
      <c r="P202" s="95">
        <v>0</v>
      </c>
      <c r="Q202" s="96">
        <f t="shared" si="132"/>
        <v>0</v>
      </c>
      <c r="R202" s="97"/>
      <c r="S202" s="82"/>
      <c r="T202" s="82"/>
      <c r="U202" s="82"/>
      <c r="V202" s="82"/>
    </row>
    <row r="203" spans="1:22" ht="15.75" thickBot="1" x14ac:dyDescent="0.3">
      <c r="A203" s="80">
        <f t="shared" si="109"/>
        <v>6</v>
      </c>
      <c r="B203" s="139" t="s">
        <v>110</v>
      </c>
      <c r="C203" s="140"/>
      <c r="D203" s="103">
        <f>COUNTIF(D196:D202,"&lt;&gt;0")</f>
        <v>0</v>
      </c>
      <c r="E203" s="119">
        <f>(SUM(E196:E202))/'Suivi de production'!$C$20</f>
        <v>0</v>
      </c>
      <c r="F203" s="97"/>
      <c r="G203" s="103">
        <f>COUNTIF(G196:G202,"&lt;&gt;0")</f>
        <v>0</v>
      </c>
      <c r="H203" s="119">
        <f>(SUM(H196:H202))/'Suivi de production'!$C$20</f>
        <v>0</v>
      </c>
      <c r="I203" s="97"/>
      <c r="J203" s="103">
        <f>COUNTIF(J196:J202,"&lt;&gt;0")</f>
        <v>0</v>
      </c>
      <c r="K203" s="119">
        <f>(SUM(K196:K202))/'Suivi de production'!$C$20</f>
        <v>0</v>
      </c>
      <c r="L203" s="97"/>
      <c r="M203" s="103">
        <f>COUNTIF(M196:M202,"&lt;&gt;0")</f>
        <v>0</v>
      </c>
      <c r="N203" s="119">
        <f>(SUM(N196:N202))/'Suivi de production'!$C$20</f>
        <v>0</v>
      </c>
      <c r="O203" s="97"/>
      <c r="P203" s="103">
        <f>COUNTIF(P196:P202,"&lt;&gt;0")</f>
        <v>0</v>
      </c>
      <c r="Q203" s="119">
        <f>(SUM(Q196:Q202))/'Suivi de production'!$C$20</f>
        <v>0</v>
      </c>
      <c r="R203" s="97"/>
      <c r="S203" s="82"/>
      <c r="T203" s="82"/>
      <c r="U203" s="82"/>
      <c r="V203" s="82"/>
    </row>
    <row r="204" spans="1:22" ht="15.75" thickBot="1" x14ac:dyDescent="0.3">
      <c r="A204" s="80">
        <f t="shared" si="109"/>
        <v>6</v>
      </c>
      <c r="B204" s="99"/>
      <c r="C204" s="104"/>
      <c r="D204" s="103"/>
      <c r="E204" s="96"/>
      <c r="F204" s="97"/>
      <c r="G204" s="103"/>
      <c r="H204" s="96"/>
      <c r="I204" s="97"/>
      <c r="J204" s="103"/>
      <c r="K204" s="96"/>
      <c r="L204" s="97"/>
      <c r="M204" s="103"/>
      <c r="N204" s="96"/>
      <c r="O204" s="97"/>
      <c r="P204" s="103"/>
      <c r="Q204" s="96"/>
      <c r="R204" s="97"/>
      <c r="S204" s="82"/>
      <c r="T204" s="82"/>
      <c r="U204" s="82"/>
      <c r="V204" s="82"/>
    </row>
    <row r="205" spans="1:22" ht="15.75" thickBot="1" x14ac:dyDescent="0.3">
      <c r="A205" s="80">
        <f t="shared" si="109"/>
        <v>6</v>
      </c>
      <c r="B205" s="156" t="s">
        <v>101</v>
      </c>
      <c r="C205" s="157"/>
      <c r="D205" s="105">
        <f>D203+D195+D187</f>
        <v>0</v>
      </c>
      <c r="E205" s="118">
        <f>E203+E195+E187</f>
        <v>0</v>
      </c>
      <c r="F205" s="107"/>
      <c r="G205" s="105">
        <f>G203+G195+G187</f>
        <v>0</v>
      </c>
      <c r="H205" s="118">
        <f>H203+H195+H187</f>
        <v>0</v>
      </c>
      <c r="I205" s="107"/>
      <c r="J205" s="105">
        <f>J203+J195+J187</f>
        <v>0</v>
      </c>
      <c r="K205" s="118">
        <f>K203+K195+K187</f>
        <v>0</v>
      </c>
      <c r="L205" s="107"/>
      <c r="M205" s="105">
        <f>M203+M195+M187</f>
        <v>0</v>
      </c>
      <c r="N205" s="118">
        <f>N203+N195+N187</f>
        <v>0</v>
      </c>
      <c r="O205" s="107"/>
      <c r="P205" s="105">
        <f>P203+P195+P187</f>
        <v>0</v>
      </c>
      <c r="Q205" s="118">
        <f>Q203+Q195+Q187</f>
        <v>0</v>
      </c>
      <c r="R205" s="107"/>
      <c r="S205" s="82"/>
      <c r="T205" s="82"/>
      <c r="U205" s="82"/>
      <c r="V205" s="82"/>
    </row>
    <row r="206" spans="1:22" ht="15" customHeight="1" x14ac:dyDescent="0.25">
      <c r="A206" s="80">
        <f t="shared" si="109"/>
        <v>6</v>
      </c>
      <c r="B206" s="158" t="s">
        <v>108</v>
      </c>
      <c r="C206" s="159"/>
      <c r="D206" s="150" t="e">
        <f>((SUMPRODUCT((F180:F186)*(E180:E186))/'Suivi de production'!$C$18)+(SUMPRODUCT((F188:F194)*(E188:E194))/'Suivi de production'!$C$19)+(SUMPRODUCT((F196:F202)*(E196:E202))/'Suivi de production'!$C$20))/((SUM(E180:E186)/'Suivi de production'!$C$18)++(SUM(E188:E194)/'Suivi de production'!$C$19)+(SUM(E196:E202)/'Suivi de production'!$C$20))</f>
        <v>#DIV/0!</v>
      </c>
      <c r="E206" s="151"/>
      <c r="F206" s="152"/>
      <c r="G206" s="150" t="e">
        <f>((SUMPRODUCT((I180:I186)*(H180:H186))/'Suivi de production'!$C$18)+(SUMPRODUCT((I188:I194)*(H188:H194))/'Suivi de production'!$C$19)+(SUMPRODUCT((I196:I202)*(H196:H202))/'Suivi de production'!$C$20))/((SUM(H180:H186)/'Suivi de production'!$C$18)++(SUM(H188:H194)/'Suivi de production'!$C$19)+(SUM(H196:H202)/'Suivi de production'!$C$20))</f>
        <v>#DIV/0!</v>
      </c>
      <c r="H206" s="151"/>
      <c r="I206" s="152"/>
      <c r="J206" s="150" t="e">
        <f>((SUMPRODUCT((L180:L186)*(K180:K186))/'Suivi de production'!$C$18)+(SUMPRODUCT((L188:L194)*(K188:K194))/'Suivi de production'!$C$19)+(SUMPRODUCT((L196:L202)*(K196:K202))/'Suivi de production'!$C$20))/((SUM(K180:K186)/'Suivi de production'!$C$18)++(SUM(K188:K194)/'Suivi de production'!$C$19)+(SUM(K196:K202)/'Suivi de production'!$C$20))</f>
        <v>#DIV/0!</v>
      </c>
      <c r="K206" s="151"/>
      <c r="L206" s="152"/>
      <c r="M206" s="150" t="e">
        <f>((SUMPRODUCT((O180:O186)*(N180:N186))/'Suivi de production'!$C$18)+(SUMPRODUCT((O188:O194)*(N188:N194))/'Suivi de production'!$C$19)+(SUMPRODUCT((O196:O202)*(N196:N202))/'Suivi de production'!$C$20))/((SUM(N180:N186)/'Suivi de production'!$C$18)++(SUM(N188:N194)/'Suivi de production'!$C$19)+(SUM(N196:N202)/'Suivi de production'!$C$20))</f>
        <v>#DIV/0!</v>
      </c>
      <c r="N206" s="151"/>
      <c r="O206" s="152"/>
      <c r="P206" s="150" t="e">
        <f>((SUMPRODUCT((R180:R186)*(Q180:Q186))/'Suivi de production'!$C$18)+(SUMPRODUCT((R188:R194)*(Q188:Q194))/'Suivi de production'!$C$19)+(SUMPRODUCT((R196:R202)*(Q196:Q202))/'Suivi de production'!$C$20))/((SUM(Q180:Q186)/'Suivi de production'!$C$18)++(SUM(Q188:Q194)/'Suivi de production'!$C$19)+(SUM(Q196:Q202)/'Suivi de production'!$C$20))</f>
        <v>#DIV/0!</v>
      </c>
      <c r="Q206" s="151"/>
      <c r="R206" s="152"/>
      <c r="S206" s="82"/>
      <c r="T206" s="82"/>
      <c r="U206" s="82"/>
      <c r="V206" s="82"/>
    </row>
    <row r="207" spans="1:22" ht="15.75" customHeight="1" thickBot="1" x14ac:dyDescent="0.3">
      <c r="A207" s="80">
        <f t="shared" si="109"/>
        <v>6</v>
      </c>
      <c r="B207" s="160"/>
      <c r="C207" s="161"/>
      <c r="D207" s="153"/>
      <c r="E207" s="154"/>
      <c r="F207" s="155"/>
      <c r="G207" s="153"/>
      <c r="H207" s="154"/>
      <c r="I207" s="155"/>
      <c r="J207" s="153"/>
      <c r="K207" s="154"/>
      <c r="L207" s="155"/>
      <c r="M207" s="153"/>
      <c r="N207" s="154"/>
      <c r="O207" s="155"/>
      <c r="P207" s="153"/>
      <c r="Q207" s="154"/>
      <c r="R207" s="155"/>
      <c r="S207" s="82"/>
      <c r="T207" s="82"/>
      <c r="U207" s="82"/>
      <c r="V207" s="82"/>
    </row>
    <row r="208" spans="1:22" ht="15.75" thickBot="1" x14ac:dyDescent="0.3">
      <c r="A208" s="82">
        <v>7</v>
      </c>
      <c r="B208" s="82"/>
      <c r="C208" s="82"/>
      <c r="D208" s="82"/>
      <c r="E208" s="82"/>
      <c r="F208" s="82"/>
      <c r="G208" s="82"/>
      <c r="H208" s="82"/>
      <c r="I208" s="82"/>
      <c r="J208" s="82"/>
      <c r="K208" s="82"/>
      <c r="L208" s="82"/>
      <c r="M208" s="82"/>
      <c r="N208" s="82"/>
      <c r="O208" s="82"/>
      <c r="P208" s="82"/>
      <c r="Q208" s="82"/>
      <c r="R208" s="82"/>
      <c r="S208" s="82"/>
      <c r="T208" s="82"/>
      <c r="U208" s="82"/>
      <c r="V208" s="82"/>
    </row>
    <row r="209" spans="1:22" ht="26.25" x14ac:dyDescent="0.25">
      <c r="A209" s="80">
        <f t="shared" ref="A209" si="133">A208</f>
        <v>7</v>
      </c>
      <c r="B209" s="141" t="s">
        <v>118</v>
      </c>
      <c r="C209" s="142"/>
      <c r="D209" s="142"/>
      <c r="E209" s="142"/>
      <c r="F209" s="142"/>
      <c r="G209" s="142"/>
      <c r="H209" s="142"/>
      <c r="I209" s="142"/>
      <c r="J209" s="142"/>
      <c r="K209" s="142"/>
      <c r="L209" s="142"/>
      <c r="M209" s="142"/>
      <c r="N209" s="142"/>
      <c r="O209" s="142"/>
      <c r="P209" s="142"/>
      <c r="Q209" s="142"/>
      <c r="R209" s="143"/>
      <c r="S209" s="82"/>
      <c r="T209" s="82" t="s">
        <v>164</v>
      </c>
      <c r="U209" s="82"/>
      <c r="V209" s="82">
        <f t="shared" ref="V209" si="134">(IF(SUM(F214:F236)&gt;=1,1,0))+(IF(SUM(I214:I236)&gt;=1,1,0))+(IF(SUM(L214:L236)&gt;=1,1,0))+(IF(SUM(O214:O236)&gt;=1,1,0))+(IF(SUM(R214:R236)&gt;=1,1,0))</f>
        <v>0</v>
      </c>
    </row>
    <row r="210" spans="1:22" ht="15.75" thickBot="1" x14ac:dyDescent="0.3">
      <c r="A210" s="80">
        <f t="shared" si="109"/>
        <v>7</v>
      </c>
      <c r="B210" s="144" t="s">
        <v>100</v>
      </c>
      <c r="C210" s="145"/>
      <c r="D210" s="145"/>
      <c r="E210" s="145"/>
      <c r="F210" s="145"/>
      <c r="G210" s="145"/>
      <c r="H210" s="145"/>
      <c r="I210" s="145"/>
      <c r="J210" s="145"/>
      <c r="K210" s="145"/>
      <c r="L210" s="145"/>
      <c r="M210" s="145"/>
      <c r="N210" s="145"/>
      <c r="O210" s="145"/>
      <c r="P210" s="145"/>
      <c r="Q210" s="145"/>
      <c r="R210" s="146"/>
      <c r="S210" s="82"/>
      <c r="T210" s="82" t="s">
        <v>167</v>
      </c>
      <c r="U210" s="82"/>
      <c r="V210" s="165" t="e">
        <f t="shared" ref="V210" si="135">AVERAGE(D240:R241)</f>
        <v>#DIV/0!</v>
      </c>
    </row>
    <row r="211" spans="1:22" x14ac:dyDescent="0.25">
      <c r="A211" s="80">
        <f t="shared" si="109"/>
        <v>7</v>
      </c>
      <c r="B211" s="101"/>
      <c r="C211" s="102"/>
      <c r="D211" s="147" t="s">
        <v>86</v>
      </c>
      <c r="E211" s="148"/>
      <c r="F211" s="149"/>
      <c r="G211" s="147" t="s">
        <v>87</v>
      </c>
      <c r="H211" s="148"/>
      <c r="I211" s="149"/>
      <c r="J211" s="147" t="s">
        <v>88</v>
      </c>
      <c r="K211" s="148"/>
      <c r="L211" s="149"/>
      <c r="M211" s="147" t="s">
        <v>89</v>
      </c>
      <c r="N211" s="148"/>
      <c r="O211" s="149"/>
      <c r="P211" s="147" t="s">
        <v>90</v>
      </c>
      <c r="Q211" s="148"/>
      <c r="R211" s="149"/>
      <c r="S211" s="82"/>
      <c r="T211" s="82" t="s">
        <v>168</v>
      </c>
      <c r="U211" s="82"/>
      <c r="V211" s="166">
        <f t="shared" ref="V211:V274" si="136">F212+I212+L212+O212+R212</f>
        <v>0</v>
      </c>
    </row>
    <row r="212" spans="1:22" ht="15.75" thickBot="1" x14ac:dyDescent="0.3">
      <c r="A212" s="80">
        <f t="shared" si="109"/>
        <v>7</v>
      </c>
      <c r="B212" s="99" t="s">
        <v>85</v>
      </c>
      <c r="C212" s="100"/>
      <c r="D212" s="125">
        <v>0</v>
      </c>
      <c r="E212" s="126" t="s">
        <v>109</v>
      </c>
      <c r="F212" s="130">
        <f>D212*8</f>
        <v>0</v>
      </c>
      <c r="G212" s="125"/>
      <c r="H212" s="126" t="s">
        <v>109</v>
      </c>
      <c r="I212" s="130">
        <f>G212*8</f>
        <v>0</v>
      </c>
      <c r="J212" s="125"/>
      <c r="K212" s="126" t="s">
        <v>109</v>
      </c>
      <c r="L212" s="130">
        <f>J212*8</f>
        <v>0</v>
      </c>
      <c r="M212" s="125"/>
      <c r="N212" s="126" t="s">
        <v>109</v>
      </c>
      <c r="O212" s="130">
        <f>M212*8</f>
        <v>0</v>
      </c>
      <c r="P212" s="125">
        <v>0</v>
      </c>
      <c r="Q212" s="126" t="s">
        <v>109</v>
      </c>
      <c r="R212" s="130">
        <f>P212*6.5</f>
        <v>0</v>
      </c>
      <c r="S212" s="82"/>
      <c r="T212" s="82" t="s">
        <v>169</v>
      </c>
      <c r="U212" s="82"/>
      <c r="V212" s="166">
        <f t="shared" ref="V212" si="137">E239+H239+K239+N239+Q239</f>
        <v>0</v>
      </c>
    </row>
    <row r="213" spans="1:22" ht="15.75" thickBot="1" x14ac:dyDescent="0.3">
      <c r="A213" s="80">
        <f t="shared" si="109"/>
        <v>7</v>
      </c>
      <c r="B213" s="98"/>
      <c r="C213" s="133"/>
      <c r="D213" s="105" t="s">
        <v>96</v>
      </c>
      <c r="E213" s="106" t="s">
        <v>97</v>
      </c>
      <c r="F213" s="107" t="s">
        <v>98</v>
      </c>
      <c r="G213" s="105" t="s">
        <v>96</v>
      </c>
      <c r="H213" s="106" t="s">
        <v>97</v>
      </c>
      <c r="I213" s="107" t="s">
        <v>98</v>
      </c>
      <c r="J213" s="105" t="s">
        <v>96</v>
      </c>
      <c r="K213" s="106" t="s">
        <v>97</v>
      </c>
      <c r="L213" s="107" t="s">
        <v>98</v>
      </c>
      <c r="M213" s="105" t="s">
        <v>96</v>
      </c>
      <c r="N213" s="106" t="s">
        <v>97</v>
      </c>
      <c r="O213" s="107" t="s">
        <v>98</v>
      </c>
      <c r="P213" s="105" t="s">
        <v>96</v>
      </c>
      <c r="Q213" s="106" t="s">
        <v>97</v>
      </c>
      <c r="R213" s="107" t="s">
        <v>98</v>
      </c>
      <c r="S213" s="82"/>
      <c r="T213" s="82" t="s">
        <v>171</v>
      </c>
      <c r="U213" s="82"/>
      <c r="V213" s="84">
        <f t="shared" ref="V213" si="138">((SUMPRODUCT((F214:F220)*(E214:E220)))+((SUMPRODUCT((I214:I220)*(H214:H220))))+((SUMPRODUCT((L214:L220)*(K214:K220))))+((SUMPRODUCT((O214:O220)*(N214:N220))))+((SUMPRODUCT((R214:R220)*(Q214:Q220)))))</f>
        <v>0</v>
      </c>
    </row>
    <row r="214" spans="1:22" x14ac:dyDescent="0.25">
      <c r="A214" s="80">
        <f t="shared" si="109"/>
        <v>7</v>
      </c>
      <c r="B214" s="27"/>
      <c r="C214" s="57" t="s">
        <v>93</v>
      </c>
      <c r="D214" s="91">
        <v>0</v>
      </c>
      <c r="E214" s="89">
        <f t="shared" ref="E214:E220" si="139">VLOOKUP(D214,listemursurf,2)</f>
        <v>0</v>
      </c>
      <c r="F214" s="92">
        <v>0</v>
      </c>
      <c r="G214" s="91">
        <v>0</v>
      </c>
      <c r="H214" s="89">
        <f t="shared" ref="H214:H220" si="140">VLOOKUP(G214,listemursurf,2)</f>
        <v>0</v>
      </c>
      <c r="I214" s="92"/>
      <c r="J214" s="91">
        <v>0</v>
      </c>
      <c r="K214" s="89">
        <f t="shared" ref="K214:K220" si="141">VLOOKUP(J214,listemursurf,2)</f>
        <v>0</v>
      </c>
      <c r="L214" s="92"/>
      <c r="M214" s="91">
        <v>0</v>
      </c>
      <c r="N214" s="89">
        <f t="shared" ref="N214:N220" si="142">VLOOKUP(M214,listemursurf,2)</f>
        <v>0</v>
      </c>
      <c r="O214" s="92"/>
      <c r="P214" s="91">
        <v>0</v>
      </c>
      <c r="Q214" s="89">
        <f t="shared" ref="Q214:Q220" si="143">VLOOKUP(P214,listemursurf,2)</f>
        <v>0</v>
      </c>
      <c r="R214" s="92"/>
      <c r="S214" s="82"/>
      <c r="T214" s="82" t="s">
        <v>165</v>
      </c>
      <c r="U214" s="82"/>
      <c r="V214" s="84">
        <f t="shared" ref="V214" si="144">((SUMPRODUCT((F222:F228)*(E222:E228)))+((SUMPRODUCT((I222:I228)*(H222:H228))))+((SUMPRODUCT((L222:L228)*(K222:K228))))+((SUMPRODUCT((O222:O228)*(N222:N228))))+((SUMPRODUCT((R222:R228)*(Q222:Q228)))))</f>
        <v>0</v>
      </c>
    </row>
    <row r="215" spans="1:22" x14ac:dyDescent="0.25">
      <c r="A215" s="80">
        <f t="shared" si="109"/>
        <v>7</v>
      </c>
      <c r="B215" s="27"/>
      <c r="C215" s="57"/>
      <c r="D215" s="93">
        <v>0</v>
      </c>
      <c r="E215" s="90">
        <f t="shared" si="139"/>
        <v>0</v>
      </c>
      <c r="F215" s="94">
        <v>0</v>
      </c>
      <c r="G215" s="93">
        <v>0</v>
      </c>
      <c r="H215" s="90">
        <f t="shared" si="140"/>
        <v>0</v>
      </c>
      <c r="I215" s="94"/>
      <c r="J215" s="93">
        <v>0</v>
      </c>
      <c r="K215" s="90">
        <f t="shared" si="141"/>
        <v>0</v>
      </c>
      <c r="L215" s="94"/>
      <c r="M215" s="93">
        <v>0</v>
      </c>
      <c r="N215" s="90">
        <f t="shared" si="142"/>
        <v>0</v>
      </c>
      <c r="O215" s="94"/>
      <c r="P215" s="93">
        <v>0</v>
      </c>
      <c r="Q215" s="90">
        <f t="shared" si="143"/>
        <v>0</v>
      </c>
      <c r="R215" s="94"/>
      <c r="S215" s="82"/>
      <c r="T215" s="82" t="s">
        <v>166</v>
      </c>
      <c r="U215" s="82"/>
      <c r="V215" s="84">
        <f t="shared" ref="V215" si="145">((SUMPRODUCT((F230:F236)*(E230:E236)))+((SUMPRODUCT((I230:I236)*(H230:H236))))+((SUMPRODUCT((L230:L236)*(K230:K236))))+((SUMPRODUCT((O230:O236)*(N230:N236))))+((SUMPRODUCT((R230:R236)*(Q230:Q236)))))</f>
        <v>0</v>
      </c>
    </row>
    <row r="216" spans="1:22" x14ac:dyDescent="0.25">
      <c r="A216" s="80">
        <f t="shared" si="109"/>
        <v>7</v>
      </c>
      <c r="B216" s="27"/>
      <c r="C216" s="57"/>
      <c r="D216" s="93">
        <v>0</v>
      </c>
      <c r="E216" s="90">
        <f t="shared" si="139"/>
        <v>0</v>
      </c>
      <c r="F216" s="94">
        <v>0</v>
      </c>
      <c r="G216" s="93">
        <v>0</v>
      </c>
      <c r="H216" s="90">
        <f t="shared" si="140"/>
        <v>0</v>
      </c>
      <c r="I216" s="94"/>
      <c r="J216" s="93">
        <v>0</v>
      </c>
      <c r="K216" s="90">
        <f t="shared" si="141"/>
        <v>0</v>
      </c>
      <c r="L216" s="94"/>
      <c r="M216" s="93">
        <v>0</v>
      </c>
      <c r="N216" s="90">
        <f t="shared" si="142"/>
        <v>0</v>
      </c>
      <c r="O216" s="94"/>
      <c r="P216" s="93">
        <v>0</v>
      </c>
      <c r="Q216" s="90">
        <f t="shared" si="143"/>
        <v>0</v>
      </c>
      <c r="R216" s="94"/>
      <c r="S216" s="82"/>
      <c r="T216" s="82"/>
      <c r="U216" s="82"/>
      <c r="V216" s="82"/>
    </row>
    <row r="217" spans="1:22" x14ac:dyDescent="0.25">
      <c r="A217" s="80">
        <f t="shared" si="109"/>
        <v>7</v>
      </c>
      <c r="B217" s="27"/>
      <c r="C217" s="57"/>
      <c r="D217" s="93">
        <v>0</v>
      </c>
      <c r="E217" s="90">
        <f t="shared" si="139"/>
        <v>0</v>
      </c>
      <c r="F217" s="94">
        <v>0</v>
      </c>
      <c r="G217" s="93">
        <v>0</v>
      </c>
      <c r="H217" s="90">
        <f t="shared" si="140"/>
        <v>0</v>
      </c>
      <c r="I217" s="94"/>
      <c r="J217" s="93">
        <v>0</v>
      </c>
      <c r="K217" s="90">
        <f t="shared" si="141"/>
        <v>0</v>
      </c>
      <c r="L217" s="94"/>
      <c r="M217" s="93">
        <v>0</v>
      </c>
      <c r="N217" s="90">
        <f t="shared" si="142"/>
        <v>0</v>
      </c>
      <c r="O217" s="94"/>
      <c r="P217" s="93">
        <v>0</v>
      </c>
      <c r="Q217" s="90">
        <f t="shared" si="143"/>
        <v>0</v>
      </c>
      <c r="R217" s="94"/>
      <c r="S217" s="82"/>
      <c r="T217" s="82"/>
      <c r="U217" s="82"/>
      <c r="V217" s="82"/>
    </row>
    <row r="218" spans="1:22" x14ac:dyDescent="0.25">
      <c r="A218" s="80">
        <f t="shared" si="109"/>
        <v>7</v>
      </c>
      <c r="B218" s="27"/>
      <c r="C218" s="57"/>
      <c r="D218" s="93">
        <v>0</v>
      </c>
      <c r="E218" s="90">
        <f t="shared" si="139"/>
        <v>0</v>
      </c>
      <c r="F218" s="94">
        <v>0</v>
      </c>
      <c r="G218" s="93">
        <v>0</v>
      </c>
      <c r="H218" s="90">
        <f t="shared" si="140"/>
        <v>0</v>
      </c>
      <c r="I218" s="94"/>
      <c r="J218" s="93">
        <v>0</v>
      </c>
      <c r="K218" s="90">
        <f t="shared" si="141"/>
        <v>0</v>
      </c>
      <c r="L218" s="94"/>
      <c r="M218" s="93">
        <v>0</v>
      </c>
      <c r="N218" s="90">
        <f t="shared" si="142"/>
        <v>0</v>
      </c>
      <c r="O218" s="94"/>
      <c r="P218" s="93">
        <v>0</v>
      </c>
      <c r="Q218" s="90">
        <f t="shared" si="143"/>
        <v>0</v>
      </c>
      <c r="R218" s="94"/>
      <c r="S218" s="82"/>
      <c r="T218" s="82"/>
      <c r="U218" s="82"/>
      <c r="V218" s="82"/>
    </row>
    <row r="219" spans="1:22" x14ac:dyDescent="0.25">
      <c r="A219" s="80">
        <f t="shared" si="109"/>
        <v>7</v>
      </c>
      <c r="B219" s="27"/>
      <c r="C219" s="57"/>
      <c r="D219" s="93">
        <v>0</v>
      </c>
      <c r="E219" s="90">
        <f t="shared" si="139"/>
        <v>0</v>
      </c>
      <c r="F219" s="94"/>
      <c r="G219" s="93">
        <v>0</v>
      </c>
      <c r="H219" s="90">
        <f t="shared" si="140"/>
        <v>0</v>
      </c>
      <c r="I219" s="94"/>
      <c r="J219" s="93">
        <v>0</v>
      </c>
      <c r="K219" s="90">
        <f t="shared" si="141"/>
        <v>0</v>
      </c>
      <c r="L219" s="94"/>
      <c r="M219" s="93">
        <v>0</v>
      </c>
      <c r="N219" s="90">
        <f t="shared" si="142"/>
        <v>0</v>
      </c>
      <c r="O219" s="94"/>
      <c r="P219" s="93">
        <v>0</v>
      </c>
      <c r="Q219" s="90">
        <f t="shared" si="143"/>
        <v>0</v>
      </c>
      <c r="R219" s="94"/>
      <c r="S219" s="82"/>
      <c r="T219" s="82"/>
      <c r="U219" s="82"/>
      <c r="V219" s="82"/>
    </row>
    <row r="220" spans="1:22" ht="15.75" thickBot="1" x14ac:dyDescent="0.3">
      <c r="A220" s="80">
        <f t="shared" si="109"/>
        <v>7</v>
      </c>
      <c r="B220" s="27"/>
      <c r="C220" s="57"/>
      <c r="D220" s="93">
        <v>0</v>
      </c>
      <c r="E220" s="90">
        <f t="shared" si="139"/>
        <v>0</v>
      </c>
      <c r="F220" s="94">
        <v>0</v>
      </c>
      <c r="G220" s="93">
        <v>0</v>
      </c>
      <c r="H220" s="90">
        <f t="shared" si="140"/>
        <v>0</v>
      </c>
      <c r="I220" s="94"/>
      <c r="J220" s="93">
        <v>0</v>
      </c>
      <c r="K220" s="90">
        <f t="shared" si="141"/>
        <v>0</v>
      </c>
      <c r="L220" s="94"/>
      <c r="M220" s="93">
        <v>0</v>
      </c>
      <c r="N220" s="90">
        <f t="shared" si="142"/>
        <v>0</v>
      </c>
      <c r="O220" s="94"/>
      <c r="P220" s="93">
        <v>0</v>
      </c>
      <c r="Q220" s="90">
        <f t="shared" si="143"/>
        <v>0</v>
      </c>
      <c r="R220" s="94"/>
      <c r="S220" s="82"/>
      <c r="T220" s="82"/>
      <c r="U220" s="82"/>
      <c r="V220" s="82"/>
    </row>
    <row r="221" spans="1:22" ht="15.75" thickBot="1" x14ac:dyDescent="0.3">
      <c r="A221" s="80">
        <f t="shared" si="109"/>
        <v>7</v>
      </c>
      <c r="B221" s="139" t="s">
        <v>110</v>
      </c>
      <c r="C221" s="140"/>
      <c r="D221" s="105">
        <f>COUNTIF(D214:D220,"&lt;&gt;0")</f>
        <v>0</v>
      </c>
      <c r="E221" s="118">
        <f>(SUM(E214:E220))/'Suivi de production'!$C$18</f>
        <v>0</v>
      </c>
      <c r="F221" s="107"/>
      <c r="G221" s="105">
        <f>COUNTIF(G214:G220,"&lt;&gt;0")</f>
        <v>0</v>
      </c>
      <c r="H221" s="118">
        <f>(SUM(H214:H220))/'Suivi de production'!$C$18</f>
        <v>0</v>
      </c>
      <c r="I221" s="107"/>
      <c r="J221" s="105">
        <f>COUNTIF(J214:J220,"&lt;&gt;0")</f>
        <v>0</v>
      </c>
      <c r="K221" s="118">
        <f>(SUM(K214:K220))/'Suivi de production'!$C$18</f>
        <v>0</v>
      </c>
      <c r="L221" s="107"/>
      <c r="M221" s="105">
        <f>COUNTIF(M214:M220,"&lt;&gt;0")</f>
        <v>0</v>
      </c>
      <c r="N221" s="118">
        <f>(SUM(N214:N220))/'Suivi de production'!$C$18</f>
        <v>0</v>
      </c>
      <c r="O221" s="107"/>
      <c r="P221" s="103">
        <f>COUNTIF(P214:P220,"&lt;&gt;0")</f>
        <v>0</v>
      </c>
      <c r="Q221" s="118">
        <f>(SUM(Q214:Q220))/'Suivi de production'!$C$18</f>
        <v>0</v>
      </c>
      <c r="R221" s="107"/>
      <c r="S221" s="82"/>
      <c r="T221" s="82"/>
      <c r="U221" s="82"/>
      <c r="V221" s="82"/>
    </row>
    <row r="222" spans="1:22" x14ac:dyDescent="0.25">
      <c r="A222" s="80">
        <f t="shared" si="109"/>
        <v>7</v>
      </c>
      <c r="B222" s="27"/>
      <c r="C222" s="57" t="s">
        <v>95</v>
      </c>
      <c r="D222" s="93">
        <v>0</v>
      </c>
      <c r="E222" s="90">
        <f t="shared" ref="E222:E228" si="146">VLOOKUP(D222,listeplanchersurf,2)</f>
        <v>0</v>
      </c>
      <c r="F222" s="94"/>
      <c r="G222" s="93">
        <v>0</v>
      </c>
      <c r="H222" s="90">
        <f t="shared" ref="H222:H228" si="147">VLOOKUP(G222,listeplanchersurf,2)</f>
        <v>0</v>
      </c>
      <c r="I222" s="94"/>
      <c r="J222" s="93">
        <v>0</v>
      </c>
      <c r="K222" s="90">
        <f t="shared" ref="K222:K228" si="148">VLOOKUP(J222,listeplanchersurf,2)</f>
        <v>0</v>
      </c>
      <c r="L222" s="94"/>
      <c r="M222" s="93">
        <v>0</v>
      </c>
      <c r="N222" s="90">
        <f t="shared" ref="N222:N228" si="149">VLOOKUP(M222,listeplanchersurf,2)</f>
        <v>0</v>
      </c>
      <c r="O222" s="94"/>
      <c r="P222" s="93">
        <v>0</v>
      </c>
      <c r="Q222" s="90">
        <f t="shared" ref="Q222:Q228" si="150">VLOOKUP(P222,listeplanchersurf,2)</f>
        <v>0</v>
      </c>
      <c r="R222" s="94"/>
      <c r="S222" s="82"/>
      <c r="T222" s="82"/>
      <c r="U222" s="82"/>
      <c r="V222" s="82"/>
    </row>
    <row r="223" spans="1:22" x14ac:dyDescent="0.25">
      <c r="A223" s="80">
        <f t="shared" si="109"/>
        <v>7</v>
      </c>
      <c r="B223" s="27"/>
      <c r="C223" s="57"/>
      <c r="D223" s="93">
        <v>0</v>
      </c>
      <c r="E223" s="90">
        <f t="shared" si="146"/>
        <v>0</v>
      </c>
      <c r="F223" s="94">
        <v>0</v>
      </c>
      <c r="G223" s="93">
        <v>0</v>
      </c>
      <c r="H223" s="90">
        <f t="shared" si="147"/>
        <v>0</v>
      </c>
      <c r="I223" s="94"/>
      <c r="J223" s="93">
        <v>0</v>
      </c>
      <c r="K223" s="90">
        <f t="shared" si="148"/>
        <v>0</v>
      </c>
      <c r="L223" s="94"/>
      <c r="M223" s="93">
        <v>0</v>
      </c>
      <c r="N223" s="90">
        <f t="shared" si="149"/>
        <v>0</v>
      </c>
      <c r="O223" s="94"/>
      <c r="P223" s="93">
        <v>0</v>
      </c>
      <c r="Q223" s="90">
        <f t="shared" si="150"/>
        <v>0</v>
      </c>
      <c r="R223" s="94"/>
      <c r="S223" s="82"/>
      <c r="T223" s="82"/>
      <c r="U223" s="82"/>
      <c r="V223" s="82"/>
    </row>
    <row r="224" spans="1:22" x14ac:dyDescent="0.25">
      <c r="A224" s="80">
        <f t="shared" si="109"/>
        <v>7</v>
      </c>
      <c r="B224" s="27"/>
      <c r="C224" s="57"/>
      <c r="D224" s="93">
        <v>0</v>
      </c>
      <c r="E224" s="90">
        <f t="shared" si="146"/>
        <v>0</v>
      </c>
      <c r="F224" s="94"/>
      <c r="G224" s="93">
        <v>0</v>
      </c>
      <c r="H224" s="90">
        <f t="shared" si="147"/>
        <v>0</v>
      </c>
      <c r="I224" s="94"/>
      <c r="J224" s="93">
        <v>0</v>
      </c>
      <c r="K224" s="90">
        <f t="shared" si="148"/>
        <v>0</v>
      </c>
      <c r="L224" s="94"/>
      <c r="M224" s="93">
        <v>0</v>
      </c>
      <c r="N224" s="90">
        <f t="shared" si="149"/>
        <v>0</v>
      </c>
      <c r="O224" s="94"/>
      <c r="P224" s="93">
        <v>0</v>
      </c>
      <c r="Q224" s="90">
        <f t="shared" si="150"/>
        <v>0</v>
      </c>
      <c r="R224" s="94"/>
      <c r="S224" s="82"/>
      <c r="T224" s="82"/>
      <c r="U224" s="82"/>
      <c r="V224" s="82"/>
    </row>
    <row r="225" spans="1:22" x14ac:dyDescent="0.25">
      <c r="A225" s="80">
        <f t="shared" si="109"/>
        <v>7</v>
      </c>
      <c r="B225" s="27"/>
      <c r="C225" s="57"/>
      <c r="D225" s="93">
        <v>0</v>
      </c>
      <c r="E225" s="90">
        <f t="shared" si="146"/>
        <v>0</v>
      </c>
      <c r="F225" s="94"/>
      <c r="G225" s="93">
        <v>0</v>
      </c>
      <c r="H225" s="90">
        <f t="shared" si="147"/>
        <v>0</v>
      </c>
      <c r="I225" s="94"/>
      <c r="J225" s="93">
        <v>0</v>
      </c>
      <c r="K225" s="90">
        <f t="shared" si="148"/>
        <v>0</v>
      </c>
      <c r="L225" s="94"/>
      <c r="M225" s="93">
        <v>0</v>
      </c>
      <c r="N225" s="90">
        <f t="shared" si="149"/>
        <v>0</v>
      </c>
      <c r="O225" s="94"/>
      <c r="P225" s="93">
        <v>0</v>
      </c>
      <c r="Q225" s="90">
        <f t="shared" si="150"/>
        <v>0</v>
      </c>
      <c r="R225" s="94"/>
      <c r="S225" s="82"/>
      <c r="T225" s="82"/>
      <c r="U225" s="82"/>
      <c r="V225" s="82"/>
    </row>
    <row r="226" spans="1:22" x14ac:dyDescent="0.25">
      <c r="A226" s="80">
        <f t="shared" si="109"/>
        <v>7</v>
      </c>
      <c r="B226" s="27"/>
      <c r="C226" s="57"/>
      <c r="D226" s="93">
        <v>0</v>
      </c>
      <c r="E226" s="90">
        <f t="shared" si="146"/>
        <v>0</v>
      </c>
      <c r="F226" s="94"/>
      <c r="G226" s="93">
        <v>0</v>
      </c>
      <c r="H226" s="90">
        <f t="shared" si="147"/>
        <v>0</v>
      </c>
      <c r="I226" s="94"/>
      <c r="J226" s="93">
        <v>0</v>
      </c>
      <c r="K226" s="90">
        <f t="shared" si="148"/>
        <v>0</v>
      </c>
      <c r="L226" s="94"/>
      <c r="M226" s="93">
        <v>0</v>
      </c>
      <c r="N226" s="90">
        <f t="shared" si="149"/>
        <v>0</v>
      </c>
      <c r="O226" s="94"/>
      <c r="P226" s="93">
        <v>0</v>
      </c>
      <c r="Q226" s="90">
        <f t="shared" si="150"/>
        <v>0</v>
      </c>
      <c r="R226" s="94"/>
      <c r="S226" s="82"/>
      <c r="T226" s="82"/>
      <c r="U226" s="82"/>
      <c r="V226" s="82"/>
    </row>
    <row r="227" spans="1:22" x14ac:dyDescent="0.25">
      <c r="A227" s="80">
        <f t="shared" si="109"/>
        <v>7</v>
      </c>
      <c r="B227" s="27"/>
      <c r="C227" s="57"/>
      <c r="D227" s="93">
        <v>0</v>
      </c>
      <c r="E227" s="90">
        <f t="shared" si="146"/>
        <v>0</v>
      </c>
      <c r="F227" s="94"/>
      <c r="G227" s="93">
        <v>0</v>
      </c>
      <c r="H227" s="90">
        <f t="shared" si="147"/>
        <v>0</v>
      </c>
      <c r="I227" s="94"/>
      <c r="J227" s="93">
        <v>0</v>
      </c>
      <c r="K227" s="90">
        <f t="shared" si="148"/>
        <v>0</v>
      </c>
      <c r="L227" s="94"/>
      <c r="M227" s="93">
        <v>0</v>
      </c>
      <c r="N227" s="90">
        <f t="shared" si="149"/>
        <v>0</v>
      </c>
      <c r="O227" s="94"/>
      <c r="P227" s="93">
        <v>0</v>
      </c>
      <c r="Q227" s="90">
        <f t="shared" si="150"/>
        <v>0</v>
      </c>
      <c r="R227" s="94"/>
      <c r="S227" s="82"/>
      <c r="T227" s="82"/>
      <c r="U227" s="82"/>
      <c r="V227" s="82"/>
    </row>
    <row r="228" spans="1:22" ht="15.75" thickBot="1" x14ac:dyDescent="0.3">
      <c r="A228" s="80">
        <f t="shared" si="109"/>
        <v>7</v>
      </c>
      <c r="B228" s="27"/>
      <c r="C228" s="57"/>
      <c r="D228" s="93">
        <v>0</v>
      </c>
      <c r="E228" s="90">
        <f t="shared" si="146"/>
        <v>0</v>
      </c>
      <c r="F228" s="94"/>
      <c r="G228" s="93">
        <v>0</v>
      </c>
      <c r="H228" s="90">
        <f t="shared" si="147"/>
        <v>0</v>
      </c>
      <c r="I228" s="94"/>
      <c r="J228" s="93">
        <v>0</v>
      </c>
      <c r="K228" s="90">
        <f t="shared" si="148"/>
        <v>0</v>
      </c>
      <c r="L228" s="94"/>
      <c r="M228" s="93">
        <v>0</v>
      </c>
      <c r="N228" s="90">
        <f t="shared" si="149"/>
        <v>0</v>
      </c>
      <c r="O228" s="94"/>
      <c r="P228" s="93">
        <v>0</v>
      </c>
      <c r="Q228" s="90">
        <f t="shared" si="150"/>
        <v>0</v>
      </c>
      <c r="R228" s="94"/>
      <c r="S228" s="82"/>
      <c r="T228" s="82"/>
      <c r="U228" s="82"/>
      <c r="V228" s="82"/>
    </row>
    <row r="229" spans="1:22" ht="15.75" thickBot="1" x14ac:dyDescent="0.3">
      <c r="A229" s="80">
        <f t="shared" si="109"/>
        <v>7</v>
      </c>
      <c r="B229" s="139" t="s">
        <v>111</v>
      </c>
      <c r="C229" s="140"/>
      <c r="D229" s="105">
        <f>COUNTIF(D222:D228,"&lt;&gt;0")</f>
        <v>0</v>
      </c>
      <c r="E229" s="118">
        <f>(SUM(E222:E228))/'Suivi de production'!$C$19</f>
        <v>0</v>
      </c>
      <c r="F229" s="107"/>
      <c r="G229" s="105">
        <v>0</v>
      </c>
      <c r="H229" s="118">
        <f>(SUM(H222:H228))/'Suivi de production'!$C$19</f>
        <v>0</v>
      </c>
      <c r="I229" s="107"/>
      <c r="J229" s="105">
        <f>COUNTIF(J222:J228,"&lt;&gt;0")</f>
        <v>0</v>
      </c>
      <c r="K229" s="118">
        <f>(SUM(K222:K228))/'Suivi de production'!$C$19</f>
        <v>0</v>
      </c>
      <c r="L229" s="107"/>
      <c r="M229" s="105">
        <f>COUNTIF(M222:M228,"&lt;&gt;0")</f>
        <v>0</v>
      </c>
      <c r="N229" s="118">
        <f>(SUM(N222:N228))/'Suivi de production'!$C$19</f>
        <v>0</v>
      </c>
      <c r="O229" s="107"/>
      <c r="P229" s="105">
        <f>COUNTIF(P222:P228,"&lt;&gt;0")</f>
        <v>0</v>
      </c>
      <c r="Q229" s="118">
        <f>(SUM(Q222:Q228))/'Suivi de production'!$C$19</f>
        <v>0</v>
      </c>
      <c r="R229" s="107"/>
      <c r="S229" s="82"/>
      <c r="T229" s="82"/>
      <c r="U229" s="82"/>
      <c r="V229" s="82"/>
    </row>
    <row r="230" spans="1:22" x14ac:dyDescent="0.25">
      <c r="A230" s="80">
        <f t="shared" si="109"/>
        <v>7</v>
      </c>
      <c r="B230" s="27"/>
      <c r="C230" s="57" t="s">
        <v>94</v>
      </c>
      <c r="D230" s="93">
        <v>0</v>
      </c>
      <c r="E230" s="90">
        <f t="shared" ref="E230:E236" si="151">VLOOKUP(D230,listetoituresurf,2)</f>
        <v>0</v>
      </c>
      <c r="F230" s="94">
        <v>0</v>
      </c>
      <c r="G230" s="93">
        <v>0</v>
      </c>
      <c r="H230" s="90">
        <f t="shared" ref="H230:H236" si="152">VLOOKUP(G230,listetoituresurf,2)</f>
        <v>0</v>
      </c>
      <c r="I230" s="94"/>
      <c r="J230" s="93">
        <v>0</v>
      </c>
      <c r="K230" s="90">
        <f t="shared" ref="K230:K236" si="153">VLOOKUP(J230,listetoituresurf,2)</f>
        <v>0</v>
      </c>
      <c r="L230" s="94"/>
      <c r="M230" s="93">
        <v>0</v>
      </c>
      <c r="N230" s="90">
        <f t="shared" ref="N230:N236" si="154">VLOOKUP(M230,listetoituresurf,2)</f>
        <v>0</v>
      </c>
      <c r="O230" s="94"/>
      <c r="P230" s="93">
        <v>0</v>
      </c>
      <c r="Q230" s="90">
        <f t="shared" ref="Q230:Q236" si="155">VLOOKUP(P230,listetoituresurf,2)</f>
        <v>0</v>
      </c>
      <c r="R230" s="85"/>
      <c r="S230" s="82"/>
      <c r="T230" s="82"/>
      <c r="U230" s="82"/>
      <c r="V230" s="82"/>
    </row>
    <row r="231" spans="1:22" x14ac:dyDescent="0.25">
      <c r="A231" s="80">
        <f t="shared" ref="A231:A294" si="156">A230</f>
        <v>7</v>
      </c>
      <c r="B231" s="27"/>
      <c r="C231" s="57"/>
      <c r="D231" s="93">
        <v>0</v>
      </c>
      <c r="E231" s="90">
        <f t="shared" si="151"/>
        <v>0</v>
      </c>
      <c r="F231" s="94"/>
      <c r="G231" s="93">
        <v>0</v>
      </c>
      <c r="H231" s="90">
        <f t="shared" si="152"/>
        <v>0</v>
      </c>
      <c r="I231" s="94"/>
      <c r="J231" s="93">
        <v>0</v>
      </c>
      <c r="K231" s="90">
        <f t="shared" si="153"/>
        <v>0</v>
      </c>
      <c r="L231" s="94"/>
      <c r="M231" s="93">
        <v>0</v>
      </c>
      <c r="N231" s="90">
        <f t="shared" si="154"/>
        <v>0</v>
      </c>
      <c r="O231" s="94"/>
      <c r="P231" s="93">
        <v>0</v>
      </c>
      <c r="Q231" s="90">
        <f t="shared" si="155"/>
        <v>0</v>
      </c>
      <c r="R231" s="94"/>
      <c r="S231" s="82"/>
      <c r="T231" s="82"/>
      <c r="U231" s="82"/>
      <c r="V231" s="82"/>
    </row>
    <row r="232" spans="1:22" x14ac:dyDescent="0.25">
      <c r="A232" s="80">
        <f t="shared" si="156"/>
        <v>7</v>
      </c>
      <c r="B232" s="27"/>
      <c r="C232" s="57"/>
      <c r="D232" s="93">
        <v>0</v>
      </c>
      <c r="E232" s="90">
        <f t="shared" si="151"/>
        <v>0</v>
      </c>
      <c r="F232" s="94"/>
      <c r="G232" s="93">
        <v>0</v>
      </c>
      <c r="H232" s="90">
        <f t="shared" si="152"/>
        <v>0</v>
      </c>
      <c r="I232" s="94"/>
      <c r="J232" s="93">
        <v>0</v>
      </c>
      <c r="K232" s="90">
        <f t="shared" si="153"/>
        <v>0</v>
      </c>
      <c r="L232" s="94"/>
      <c r="M232" s="93">
        <v>0</v>
      </c>
      <c r="N232" s="90">
        <f t="shared" si="154"/>
        <v>0</v>
      </c>
      <c r="O232" s="94"/>
      <c r="P232" s="93">
        <v>0</v>
      </c>
      <c r="Q232" s="90">
        <f t="shared" si="155"/>
        <v>0</v>
      </c>
      <c r="R232" s="94"/>
      <c r="S232" s="82"/>
      <c r="T232" s="82"/>
      <c r="U232" s="82"/>
      <c r="V232" s="82"/>
    </row>
    <row r="233" spans="1:22" x14ac:dyDescent="0.25">
      <c r="A233" s="80">
        <f t="shared" si="156"/>
        <v>7</v>
      </c>
      <c r="B233" s="27"/>
      <c r="C233" s="57"/>
      <c r="D233" s="93">
        <v>0</v>
      </c>
      <c r="E233" s="90">
        <f t="shared" si="151"/>
        <v>0</v>
      </c>
      <c r="F233" s="94"/>
      <c r="G233" s="93">
        <v>0</v>
      </c>
      <c r="H233" s="90">
        <f t="shared" si="152"/>
        <v>0</v>
      </c>
      <c r="I233" s="94"/>
      <c r="J233" s="93">
        <v>0</v>
      </c>
      <c r="K233" s="90">
        <f t="shared" si="153"/>
        <v>0</v>
      </c>
      <c r="L233" s="94"/>
      <c r="M233" s="93">
        <v>0</v>
      </c>
      <c r="N233" s="90">
        <f t="shared" si="154"/>
        <v>0</v>
      </c>
      <c r="O233" s="94"/>
      <c r="P233" s="93">
        <v>0</v>
      </c>
      <c r="Q233" s="90">
        <f t="shared" si="155"/>
        <v>0</v>
      </c>
      <c r="R233" s="94"/>
      <c r="S233" s="82"/>
      <c r="T233" s="82"/>
      <c r="U233" s="82"/>
      <c r="V233" s="82"/>
    </row>
    <row r="234" spans="1:22" x14ac:dyDescent="0.25">
      <c r="A234" s="80">
        <f t="shared" si="156"/>
        <v>7</v>
      </c>
      <c r="B234" s="27"/>
      <c r="C234" s="57"/>
      <c r="D234" s="93">
        <v>0</v>
      </c>
      <c r="E234" s="90">
        <f t="shared" si="151"/>
        <v>0</v>
      </c>
      <c r="F234" s="94"/>
      <c r="G234" s="93">
        <v>0</v>
      </c>
      <c r="H234" s="90">
        <f t="shared" si="152"/>
        <v>0</v>
      </c>
      <c r="I234" s="94"/>
      <c r="J234" s="93">
        <v>0</v>
      </c>
      <c r="K234" s="90">
        <f t="shared" si="153"/>
        <v>0</v>
      </c>
      <c r="L234" s="94"/>
      <c r="M234" s="93">
        <v>0</v>
      </c>
      <c r="N234" s="90">
        <f t="shared" si="154"/>
        <v>0</v>
      </c>
      <c r="O234" s="94"/>
      <c r="P234" s="93">
        <v>0</v>
      </c>
      <c r="Q234" s="90">
        <f t="shared" si="155"/>
        <v>0</v>
      </c>
      <c r="R234" s="94"/>
      <c r="S234" s="82"/>
      <c r="T234" s="82"/>
      <c r="U234" s="82"/>
      <c r="V234" s="82"/>
    </row>
    <row r="235" spans="1:22" x14ac:dyDescent="0.25">
      <c r="A235" s="80">
        <f t="shared" si="156"/>
        <v>7</v>
      </c>
      <c r="B235" s="27"/>
      <c r="C235" s="57"/>
      <c r="D235" s="93">
        <v>0</v>
      </c>
      <c r="E235" s="90">
        <f t="shared" si="151"/>
        <v>0</v>
      </c>
      <c r="F235" s="94"/>
      <c r="G235" s="93">
        <v>0</v>
      </c>
      <c r="H235" s="90">
        <f t="shared" si="152"/>
        <v>0</v>
      </c>
      <c r="I235" s="94"/>
      <c r="J235" s="93">
        <v>0</v>
      </c>
      <c r="K235" s="90">
        <f t="shared" si="153"/>
        <v>0</v>
      </c>
      <c r="L235" s="94"/>
      <c r="M235" s="93">
        <v>0</v>
      </c>
      <c r="N235" s="90">
        <f t="shared" si="154"/>
        <v>0</v>
      </c>
      <c r="O235" s="94"/>
      <c r="P235" s="93">
        <v>0</v>
      </c>
      <c r="Q235" s="90">
        <f t="shared" si="155"/>
        <v>0</v>
      </c>
      <c r="R235" s="94"/>
      <c r="S235" s="82"/>
      <c r="T235" s="82"/>
      <c r="U235" s="82"/>
      <c r="V235" s="82"/>
    </row>
    <row r="236" spans="1:22" ht="15.75" thickBot="1" x14ac:dyDescent="0.3">
      <c r="A236" s="80">
        <f t="shared" si="156"/>
        <v>7</v>
      </c>
      <c r="B236" s="99"/>
      <c r="C236" s="100"/>
      <c r="D236" s="95">
        <v>0</v>
      </c>
      <c r="E236" s="96">
        <f t="shared" si="151"/>
        <v>0</v>
      </c>
      <c r="F236" s="97"/>
      <c r="G236" s="95">
        <v>0</v>
      </c>
      <c r="H236" s="96">
        <f t="shared" si="152"/>
        <v>0</v>
      </c>
      <c r="I236" s="97"/>
      <c r="J236" s="95">
        <v>0</v>
      </c>
      <c r="K236" s="96">
        <f t="shared" si="153"/>
        <v>0</v>
      </c>
      <c r="L236" s="97"/>
      <c r="M236" s="95">
        <v>0</v>
      </c>
      <c r="N236" s="96">
        <f t="shared" si="154"/>
        <v>0</v>
      </c>
      <c r="O236" s="97"/>
      <c r="P236" s="95">
        <v>0</v>
      </c>
      <c r="Q236" s="96">
        <f t="shared" si="155"/>
        <v>0</v>
      </c>
      <c r="R236" s="97"/>
      <c r="S236" s="82"/>
      <c r="T236" s="82"/>
      <c r="U236" s="82"/>
      <c r="V236" s="82"/>
    </row>
    <row r="237" spans="1:22" ht="15.75" thickBot="1" x14ac:dyDescent="0.3">
      <c r="A237" s="80">
        <f t="shared" si="156"/>
        <v>7</v>
      </c>
      <c r="B237" s="139" t="s">
        <v>110</v>
      </c>
      <c r="C237" s="140"/>
      <c r="D237" s="103">
        <f>COUNTIF(D230:D236,"&lt;&gt;0")</f>
        <v>0</v>
      </c>
      <c r="E237" s="119">
        <f>(SUM(E230:E236))/'Suivi de production'!$C$20</f>
        <v>0</v>
      </c>
      <c r="F237" s="97"/>
      <c r="G237" s="103">
        <f>COUNTIF(G230:G236,"&lt;&gt;0")</f>
        <v>0</v>
      </c>
      <c r="H237" s="119">
        <f>(SUM(H230:H236))/'Suivi de production'!$C$20</f>
        <v>0</v>
      </c>
      <c r="I237" s="97"/>
      <c r="J237" s="103">
        <f>COUNTIF(J230:J236,"&lt;&gt;0")</f>
        <v>0</v>
      </c>
      <c r="K237" s="119">
        <f>(SUM(K230:K236))/'Suivi de production'!$C$20</f>
        <v>0</v>
      </c>
      <c r="L237" s="97"/>
      <c r="M237" s="103">
        <f>COUNTIF(M230:M236,"&lt;&gt;0")</f>
        <v>0</v>
      </c>
      <c r="N237" s="119">
        <f>(SUM(N230:N236))/'Suivi de production'!$C$20</f>
        <v>0</v>
      </c>
      <c r="O237" s="97"/>
      <c r="P237" s="103">
        <f>COUNTIF(P230:P236,"&lt;&gt;0")</f>
        <v>0</v>
      </c>
      <c r="Q237" s="119">
        <f>(SUM(Q230:Q236))/'Suivi de production'!$C$20</f>
        <v>0</v>
      </c>
      <c r="R237" s="97"/>
      <c r="S237" s="82"/>
      <c r="T237" s="82"/>
      <c r="U237" s="82"/>
      <c r="V237" s="82"/>
    </row>
    <row r="238" spans="1:22" ht="15.75" thickBot="1" x14ac:dyDescent="0.3">
      <c r="A238" s="80">
        <f t="shared" si="156"/>
        <v>7</v>
      </c>
      <c r="B238" s="99"/>
      <c r="C238" s="104"/>
      <c r="D238" s="103"/>
      <c r="E238" s="96"/>
      <c r="F238" s="97"/>
      <c r="G238" s="103"/>
      <c r="H238" s="96"/>
      <c r="I238" s="97"/>
      <c r="J238" s="103"/>
      <c r="K238" s="96"/>
      <c r="L238" s="97"/>
      <c r="M238" s="103"/>
      <c r="N238" s="96"/>
      <c r="O238" s="97"/>
      <c r="P238" s="103"/>
      <c r="Q238" s="96"/>
      <c r="R238" s="97"/>
      <c r="S238" s="82"/>
      <c r="T238" s="82"/>
      <c r="U238" s="82"/>
      <c r="V238" s="82"/>
    </row>
    <row r="239" spans="1:22" ht="15.75" thickBot="1" x14ac:dyDescent="0.3">
      <c r="A239" s="80">
        <f t="shared" si="156"/>
        <v>7</v>
      </c>
      <c r="B239" s="156" t="s">
        <v>101</v>
      </c>
      <c r="C239" s="157"/>
      <c r="D239" s="105">
        <f>D237+D229+D221</f>
        <v>0</v>
      </c>
      <c r="E239" s="118">
        <f>E237+E229+E221</f>
        <v>0</v>
      </c>
      <c r="F239" s="107"/>
      <c r="G239" s="105">
        <f>G237+G229+G221</f>
        <v>0</v>
      </c>
      <c r="H239" s="118">
        <f>H237+H229+H221</f>
        <v>0</v>
      </c>
      <c r="I239" s="107"/>
      <c r="J239" s="105">
        <f>J237+J229+J221</f>
        <v>0</v>
      </c>
      <c r="K239" s="118">
        <f>K237+K229+K221</f>
        <v>0</v>
      </c>
      <c r="L239" s="107"/>
      <c r="M239" s="105">
        <f>M237+M229+M221</f>
        <v>0</v>
      </c>
      <c r="N239" s="118">
        <f>N237+N229+N221</f>
        <v>0</v>
      </c>
      <c r="O239" s="107"/>
      <c r="P239" s="105">
        <f>P237+P229+P221</f>
        <v>0</v>
      </c>
      <c r="Q239" s="118">
        <f>Q237+Q229+Q221</f>
        <v>0</v>
      </c>
      <c r="R239" s="107"/>
      <c r="S239" s="82"/>
      <c r="T239" s="82"/>
      <c r="U239" s="82"/>
      <c r="V239" s="82"/>
    </row>
    <row r="240" spans="1:22" ht="15" customHeight="1" x14ac:dyDescent="0.25">
      <c r="A240" s="80">
        <f t="shared" si="156"/>
        <v>7</v>
      </c>
      <c r="B240" s="158" t="s">
        <v>108</v>
      </c>
      <c r="C240" s="159"/>
      <c r="D240" s="150" t="e">
        <f>((SUMPRODUCT((F214:F220)*(E214:E220))/'Suivi de production'!$C$18)+(SUMPRODUCT((F222:F228)*(E222:E228))/'Suivi de production'!$C$19)+(SUMPRODUCT((F230:F236)*(E230:E236))/'Suivi de production'!$C$20))/((SUM(E214:E220)/'Suivi de production'!$C$18)++(SUM(E222:E228)/'Suivi de production'!$C$19)+(SUM(E230:E236)/'Suivi de production'!$C$20))</f>
        <v>#DIV/0!</v>
      </c>
      <c r="E240" s="151"/>
      <c r="F240" s="152"/>
      <c r="G240" s="150" t="e">
        <f>((SUMPRODUCT((I214:I220)*(H214:H220))/'Suivi de production'!$C$18)+(SUMPRODUCT((I222:I228)*(H222:H228))/'Suivi de production'!$C$19)+(SUMPRODUCT((I230:I236)*(H230:H236))/'Suivi de production'!$C$20))/((SUM(H214:H220)/'Suivi de production'!$C$18)++(SUM(H222:H228)/'Suivi de production'!$C$19)+(SUM(H230:H236)/'Suivi de production'!$C$20))</f>
        <v>#DIV/0!</v>
      </c>
      <c r="H240" s="151"/>
      <c r="I240" s="152"/>
      <c r="J240" s="150" t="e">
        <f>((SUMPRODUCT((L214:L220)*(K214:K220))/'Suivi de production'!$C$18)+(SUMPRODUCT((L222:L228)*(K222:K228))/'Suivi de production'!$C$19)+(SUMPRODUCT((L230:L236)*(K230:K236))/'Suivi de production'!$C$20))/((SUM(K214:K220)/'Suivi de production'!$C$18)++(SUM(K222:K228)/'Suivi de production'!$C$19)+(SUM(K230:K236)/'Suivi de production'!$C$20))</f>
        <v>#DIV/0!</v>
      </c>
      <c r="K240" s="151"/>
      <c r="L240" s="152"/>
      <c r="M240" s="150" t="e">
        <f>((SUMPRODUCT((O214:O220)*(N214:N220))/'Suivi de production'!$C$18)+(SUMPRODUCT((O222:O228)*(N222:N228))/'Suivi de production'!$C$19)+(SUMPRODUCT((O230:O236)*(N230:N236))/'Suivi de production'!$C$20))/((SUM(N214:N220)/'Suivi de production'!$C$18)++(SUM(N222:N228)/'Suivi de production'!$C$19)+(SUM(N230:N236)/'Suivi de production'!$C$20))</f>
        <v>#DIV/0!</v>
      </c>
      <c r="N240" s="151"/>
      <c r="O240" s="152"/>
      <c r="P240" s="150" t="e">
        <f>((SUMPRODUCT((R214:R220)*(Q214:Q220))/'Suivi de production'!$C$18)+(SUMPRODUCT((R222:R228)*(Q222:Q228))/'Suivi de production'!$C$19)+(SUMPRODUCT((R230:R236)*(Q230:Q236))/'Suivi de production'!$C$20))/((SUM(Q214:Q220)/'Suivi de production'!$C$18)++(SUM(Q222:Q228)/'Suivi de production'!$C$19)+(SUM(Q230:Q236)/'Suivi de production'!$C$20))</f>
        <v>#DIV/0!</v>
      </c>
      <c r="Q240" s="151"/>
      <c r="R240" s="152"/>
      <c r="S240" s="82"/>
      <c r="T240" s="82"/>
      <c r="U240" s="82"/>
      <c r="V240" s="82"/>
    </row>
    <row r="241" spans="1:22" ht="15.75" customHeight="1" thickBot="1" x14ac:dyDescent="0.3">
      <c r="A241" s="80">
        <f t="shared" si="156"/>
        <v>7</v>
      </c>
      <c r="B241" s="160"/>
      <c r="C241" s="161"/>
      <c r="D241" s="153"/>
      <c r="E241" s="154"/>
      <c r="F241" s="155"/>
      <c r="G241" s="153"/>
      <c r="H241" s="154"/>
      <c r="I241" s="155"/>
      <c r="J241" s="153"/>
      <c r="K241" s="154"/>
      <c r="L241" s="155"/>
      <c r="M241" s="153"/>
      <c r="N241" s="154"/>
      <c r="O241" s="155"/>
      <c r="P241" s="153"/>
      <c r="Q241" s="154"/>
      <c r="R241" s="155"/>
      <c r="S241" s="82"/>
      <c r="T241" s="82"/>
      <c r="U241" s="82"/>
      <c r="V241" s="82"/>
    </row>
    <row r="242" spans="1:22" ht="15.75" thickBot="1" x14ac:dyDescent="0.3">
      <c r="A242" s="82">
        <v>8</v>
      </c>
      <c r="B242" s="82"/>
      <c r="C242" s="82"/>
      <c r="D242" s="82"/>
      <c r="E242" s="82"/>
      <c r="F242" s="82"/>
      <c r="G242" s="82"/>
      <c r="H242" s="82"/>
      <c r="I242" s="82"/>
      <c r="J242" s="82"/>
      <c r="K242" s="82"/>
      <c r="L242" s="82"/>
      <c r="M242" s="82"/>
      <c r="N242" s="82"/>
      <c r="O242" s="82"/>
      <c r="P242" s="82"/>
      <c r="Q242" s="82"/>
      <c r="R242" s="82"/>
      <c r="S242" s="82"/>
      <c r="T242" s="82"/>
      <c r="U242" s="82"/>
      <c r="V242" s="82"/>
    </row>
    <row r="243" spans="1:22" ht="26.25" x14ac:dyDescent="0.25">
      <c r="A243" s="80">
        <f t="shared" ref="A243" si="157">A242</f>
        <v>8</v>
      </c>
      <c r="B243" s="141" t="s">
        <v>119</v>
      </c>
      <c r="C243" s="142"/>
      <c r="D243" s="142"/>
      <c r="E243" s="142"/>
      <c r="F243" s="142"/>
      <c r="G243" s="142"/>
      <c r="H243" s="142"/>
      <c r="I243" s="142"/>
      <c r="J243" s="142"/>
      <c r="K243" s="142"/>
      <c r="L243" s="142"/>
      <c r="M243" s="142"/>
      <c r="N243" s="142"/>
      <c r="O243" s="142"/>
      <c r="P243" s="142"/>
      <c r="Q243" s="142"/>
      <c r="R243" s="143"/>
      <c r="S243" s="82"/>
      <c r="T243" s="82" t="s">
        <v>164</v>
      </c>
      <c r="U243" s="82"/>
      <c r="V243" s="82">
        <f t="shared" ref="V243" si="158">(IF(SUM(F248:F270)&gt;=1,1,0))+(IF(SUM(I248:I270)&gt;=1,1,0))+(IF(SUM(L248:L270)&gt;=1,1,0))+(IF(SUM(O248:O270)&gt;=1,1,0))+(IF(SUM(R248:R270)&gt;=1,1,0))</f>
        <v>0</v>
      </c>
    </row>
    <row r="244" spans="1:22" ht="15.75" thickBot="1" x14ac:dyDescent="0.3">
      <c r="A244" s="80">
        <f t="shared" si="156"/>
        <v>8</v>
      </c>
      <c r="B244" s="144" t="s">
        <v>100</v>
      </c>
      <c r="C244" s="145"/>
      <c r="D244" s="145"/>
      <c r="E244" s="145"/>
      <c r="F244" s="145"/>
      <c r="G244" s="145"/>
      <c r="H244" s="145"/>
      <c r="I244" s="145"/>
      <c r="J244" s="145"/>
      <c r="K244" s="145"/>
      <c r="L244" s="145"/>
      <c r="M244" s="145"/>
      <c r="N244" s="145"/>
      <c r="O244" s="145"/>
      <c r="P244" s="145"/>
      <c r="Q244" s="145"/>
      <c r="R244" s="146"/>
      <c r="S244" s="82"/>
      <c r="T244" s="82" t="s">
        <v>167</v>
      </c>
      <c r="U244" s="82"/>
      <c r="V244" s="165" t="e">
        <f t="shared" ref="V244" si="159">AVERAGE(D274:R275)</f>
        <v>#DIV/0!</v>
      </c>
    </row>
    <row r="245" spans="1:22" x14ac:dyDescent="0.25">
      <c r="A245" s="80">
        <f t="shared" si="156"/>
        <v>8</v>
      </c>
      <c r="B245" s="101"/>
      <c r="C245" s="102"/>
      <c r="D245" s="147" t="s">
        <v>86</v>
      </c>
      <c r="E245" s="148"/>
      <c r="F245" s="149"/>
      <c r="G245" s="147" t="s">
        <v>87</v>
      </c>
      <c r="H245" s="148"/>
      <c r="I245" s="149"/>
      <c r="J245" s="147" t="s">
        <v>88</v>
      </c>
      <c r="K245" s="148"/>
      <c r="L245" s="149"/>
      <c r="M245" s="147" t="s">
        <v>89</v>
      </c>
      <c r="N245" s="148"/>
      <c r="O245" s="149"/>
      <c r="P245" s="147" t="s">
        <v>90</v>
      </c>
      <c r="Q245" s="148"/>
      <c r="R245" s="149"/>
      <c r="S245" s="82"/>
      <c r="T245" s="82" t="s">
        <v>168</v>
      </c>
      <c r="U245" s="82"/>
      <c r="V245" s="166">
        <f t="shared" ref="V245:V308" si="160">F246+I246+L246+O246+R246</f>
        <v>0</v>
      </c>
    </row>
    <row r="246" spans="1:22" ht="15.75" thickBot="1" x14ac:dyDescent="0.3">
      <c r="A246" s="80">
        <f t="shared" si="156"/>
        <v>8</v>
      </c>
      <c r="B246" s="99" t="s">
        <v>85</v>
      </c>
      <c r="C246" s="100"/>
      <c r="D246" s="125">
        <v>0</v>
      </c>
      <c r="E246" s="126" t="s">
        <v>109</v>
      </c>
      <c r="F246" s="130">
        <f>D246*8</f>
        <v>0</v>
      </c>
      <c r="G246" s="125"/>
      <c r="H246" s="126" t="s">
        <v>109</v>
      </c>
      <c r="I246" s="130">
        <f>G246*8</f>
        <v>0</v>
      </c>
      <c r="J246" s="125"/>
      <c r="K246" s="126" t="s">
        <v>109</v>
      </c>
      <c r="L246" s="130">
        <f>J246*8</f>
        <v>0</v>
      </c>
      <c r="M246" s="125"/>
      <c r="N246" s="126" t="s">
        <v>109</v>
      </c>
      <c r="O246" s="130">
        <f>M246*8</f>
        <v>0</v>
      </c>
      <c r="P246" s="125">
        <v>0</v>
      </c>
      <c r="Q246" s="126" t="s">
        <v>109</v>
      </c>
      <c r="R246" s="130">
        <f>P246*6.5</f>
        <v>0</v>
      </c>
      <c r="S246" s="82"/>
      <c r="T246" s="82" t="s">
        <v>169</v>
      </c>
      <c r="U246" s="82"/>
      <c r="V246" s="166">
        <f t="shared" ref="V246" si="161">E273+H273+K273+N273+Q273</f>
        <v>0</v>
      </c>
    </row>
    <row r="247" spans="1:22" ht="15.75" thickBot="1" x14ac:dyDescent="0.3">
      <c r="A247" s="80">
        <f t="shared" si="156"/>
        <v>8</v>
      </c>
      <c r="B247" s="98"/>
      <c r="C247" s="133"/>
      <c r="D247" s="105" t="s">
        <v>96</v>
      </c>
      <c r="E247" s="106" t="s">
        <v>97</v>
      </c>
      <c r="F247" s="107" t="s">
        <v>98</v>
      </c>
      <c r="G247" s="105" t="s">
        <v>96</v>
      </c>
      <c r="H247" s="106" t="s">
        <v>97</v>
      </c>
      <c r="I247" s="107" t="s">
        <v>98</v>
      </c>
      <c r="J247" s="105" t="s">
        <v>96</v>
      </c>
      <c r="K247" s="106" t="s">
        <v>97</v>
      </c>
      <c r="L247" s="107" t="s">
        <v>98</v>
      </c>
      <c r="M247" s="105" t="s">
        <v>96</v>
      </c>
      <c r="N247" s="106" t="s">
        <v>97</v>
      </c>
      <c r="O247" s="107" t="s">
        <v>98</v>
      </c>
      <c r="P247" s="105" t="s">
        <v>96</v>
      </c>
      <c r="Q247" s="106" t="s">
        <v>97</v>
      </c>
      <c r="R247" s="107" t="s">
        <v>98</v>
      </c>
      <c r="S247" s="82"/>
      <c r="T247" s="82" t="s">
        <v>171</v>
      </c>
      <c r="U247" s="82"/>
      <c r="V247" s="84">
        <f t="shared" ref="V247" si="162">((SUMPRODUCT((F248:F254)*(E248:E254)))+((SUMPRODUCT((I248:I254)*(H248:H254))))+((SUMPRODUCT((L248:L254)*(K248:K254))))+((SUMPRODUCT((O248:O254)*(N248:N254))))+((SUMPRODUCT((R248:R254)*(Q248:Q254)))))</f>
        <v>0</v>
      </c>
    </row>
    <row r="248" spans="1:22" x14ac:dyDescent="0.25">
      <c r="A248" s="80">
        <f t="shared" si="156"/>
        <v>8</v>
      </c>
      <c r="B248" s="27"/>
      <c r="C248" s="57" t="s">
        <v>93</v>
      </c>
      <c r="D248" s="91">
        <v>0</v>
      </c>
      <c r="E248" s="89">
        <f t="shared" ref="E248:E254" si="163">VLOOKUP(D248,listemursurf,2)</f>
        <v>0</v>
      </c>
      <c r="F248" s="92">
        <v>0</v>
      </c>
      <c r="G248" s="91">
        <v>0</v>
      </c>
      <c r="H248" s="89">
        <f t="shared" ref="H248:H254" si="164">VLOOKUP(G248,listemursurf,2)</f>
        <v>0</v>
      </c>
      <c r="I248" s="92"/>
      <c r="J248" s="91">
        <v>0</v>
      </c>
      <c r="K248" s="89">
        <f t="shared" ref="K248:K254" si="165">VLOOKUP(J248,listemursurf,2)</f>
        <v>0</v>
      </c>
      <c r="L248" s="92"/>
      <c r="M248" s="91">
        <v>0</v>
      </c>
      <c r="N248" s="89">
        <f t="shared" ref="N248:N254" si="166">VLOOKUP(M248,listemursurf,2)</f>
        <v>0</v>
      </c>
      <c r="O248" s="92"/>
      <c r="P248" s="91">
        <v>0</v>
      </c>
      <c r="Q248" s="89">
        <f t="shared" ref="Q248:Q254" si="167">VLOOKUP(P248,listemursurf,2)</f>
        <v>0</v>
      </c>
      <c r="R248" s="92"/>
      <c r="S248" s="82"/>
      <c r="T248" s="82" t="s">
        <v>165</v>
      </c>
      <c r="U248" s="82"/>
      <c r="V248" s="84">
        <f t="shared" ref="V248" si="168">((SUMPRODUCT((F256:F262)*(E256:E262)))+((SUMPRODUCT((I256:I262)*(H256:H262))))+((SUMPRODUCT((L256:L262)*(K256:K262))))+((SUMPRODUCT((O256:O262)*(N256:N262))))+((SUMPRODUCT((R256:R262)*(Q256:Q262)))))</f>
        <v>0</v>
      </c>
    </row>
    <row r="249" spans="1:22" x14ac:dyDescent="0.25">
      <c r="A249" s="80">
        <f t="shared" si="156"/>
        <v>8</v>
      </c>
      <c r="B249" s="27"/>
      <c r="C249" s="57"/>
      <c r="D249" s="93">
        <v>0</v>
      </c>
      <c r="E249" s="90">
        <f t="shared" si="163"/>
        <v>0</v>
      </c>
      <c r="F249" s="94">
        <v>0</v>
      </c>
      <c r="G249" s="93">
        <v>0</v>
      </c>
      <c r="H249" s="90">
        <f t="shared" si="164"/>
        <v>0</v>
      </c>
      <c r="I249" s="94"/>
      <c r="J249" s="93">
        <v>0</v>
      </c>
      <c r="K249" s="90">
        <f t="shared" si="165"/>
        <v>0</v>
      </c>
      <c r="L249" s="94"/>
      <c r="M249" s="93">
        <v>0</v>
      </c>
      <c r="N249" s="90">
        <f t="shared" si="166"/>
        <v>0</v>
      </c>
      <c r="O249" s="94"/>
      <c r="P249" s="93">
        <v>0</v>
      </c>
      <c r="Q249" s="90">
        <f t="shared" si="167"/>
        <v>0</v>
      </c>
      <c r="R249" s="94"/>
      <c r="S249" s="82"/>
      <c r="T249" s="82" t="s">
        <v>166</v>
      </c>
      <c r="U249" s="82"/>
      <c r="V249" s="84">
        <f t="shared" ref="V249" si="169">((SUMPRODUCT((F264:F270)*(E264:E270)))+((SUMPRODUCT((I264:I270)*(H264:H270))))+((SUMPRODUCT((L264:L270)*(K264:K270))))+((SUMPRODUCT((O264:O270)*(N264:N270))))+((SUMPRODUCT((R264:R270)*(Q264:Q270)))))</f>
        <v>0</v>
      </c>
    </row>
    <row r="250" spans="1:22" x14ac:dyDescent="0.25">
      <c r="A250" s="80">
        <f t="shared" si="156"/>
        <v>8</v>
      </c>
      <c r="B250" s="27"/>
      <c r="C250" s="57"/>
      <c r="D250" s="93">
        <v>0</v>
      </c>
      <c r="E250" s="90">
        <f t="shared" si="163"/>
        <v>0</v>
      </c>
      <c r="F250" s="94">
        <v>0</v>
      </c>
      <c r="G250" s="93">
        <v>0</v>
      </c>
      <c r="H250" s="90">
        <f t="shared" si="164"/>
        <v>0</v>
      </c>
      <c r="I250" s="94"/>
      <c r="J250" s="93">
        <v>0</v>
      </c>
      <c r="K250" s="90">
        <f t="shared" si="165"/>
        <v>0</v>
      </c>
      <c r="L250" s="94"/>
      <c r="M250" s="93">
        <v>0</v>
      </c>
      <c r="N250" s="90">
        <f t="shared" si="166"/>
        <v>0</v>
      </c>
      <c r="O250" s="94"/>
      <c r="P250" s="93">
        <v>0</v>
      </c>
      <c r="Q250" s="90">
        <f t="shared" si="167"/>
        <v>0</v>
      </c>
      <c r="R250" s="94"/>
      <c r="S250" s="82"/>
      <c r="T250" s="82"/>
      <c r="U250" s="82"/>
      <c r="V250" s="82"/>
    </row>
    <row r="251" spans="1:22" x14ac:dyDescent="0.25">
      <c r="A251" s="80">
        <f t="shared" si="156"/>
        <v>8</v>
      </c>
      <c r="B251" s="27"/>
      <c r="C251" s="57"/>
      <c r="D251" s="93">
        <v>0</v>
      </c>
      <c r="E251" s="90">
        <f t="shared" si="163"/>
        <v>0</v>
      </c>
      <c r="F251" s="94">
        <v>0</v>
      </c>
      <c r="G251" s="93">
        <v>0</v>
      </c>
      <c r="H251" s="90">
        <f t="shared" si="164"/>
        <v>0</v>
      </c>
      <c r="I251" s="94"/>
      <c r="J251" s="93">
        <v>0</v>
      </c>
      <c r="K251" s="90">
        <f t="shared" si="165"/>
        <v>0</v>
      </c>
      <c r="L251" s="94"/>
      <c r="M251" s="93">
        <v>0</v>
      </c>
      <c r="N251" s="90">
        <f t="shared" si="166"/>
        <v>0</v>
      </c>
      <c r="O251" s="94"/>
      <c r="P251" s="93">
        <v>0</v>
      </c>
      <c r="Q251" s="90">
        <f t="shared" si="167"/>
        <v>0</v>
      </c>
      <c r="R251" s="94"/>
      <c r="S251" s="82"/>
      <c r="T251" s="82"/>
      <c r="U251" s="82"/>
      <c r="V251" s="82"/>
    </row>
    <row r="252" spans="1:22" x14ac:dyDescent="0.25">
      <c r="A252" s="80">
        <f t="shared" si="156"/>
        <v>8</v>
      </c>
      <c r="B252" s="27"/>
      <c r="C252" s="57"/>
      <c r="D252" s="93">
        <v>0</v>
      </c>
      <c r="E252" s="90">
        <f t="shared" si="163"/>
        <v>0</v>
      </c>
      <c r="F252" s="94">
        <v>0</v>
      </c>
      <c r="G252" s="93">
        <v>0</v>
      </c>
      <c r="H252" s="90">
        <f t="shared" si="164"/>
        <v>0</v>
      </c>
      <c r="I252" s="94"/>
      <c r="J252" s="93">
        <v>0</v>
      </c>
      <c r="K252" s="90">
        <f t="shared" si="165"/>
        <v>0</v>
      </c>
      <c r="L252" s="94"/>
      <c r="M252" s="93">
        <v>0</v>
      </c>
      <c r="N252" s="90">
        <f t="shared" si="166"/>
        <v>0</v>
      </c>
      <c r="O252" s="94"/>
      <c r="P252" s="93">
        <v>0</v>
      </c>
      <c r="Q252" s="90">
        <f t="shared" si="167"/>
        <v>0</v>
      </c>
      <c r="R252" s="94"/>
      <c r="S252" s="82"/>
      <c r="T252" s="82"/>
      <c r="U252" s="82"/>
      <c r="V252" s="82"/>
    </row>
    <row r="253" spans="1:22" x14ac:dyDescent="0.25">
      <c r="A253" s="80">
        <f t="shared" si="156"/>
        <v>8</v>
      </c>
      <c r="B253" s="27"/>
      <c r="C253" s="57"/>
      <c r="D253" s="93">
        <v>0</v>
      </c>
      <c r="E253" s="90">
        <f t="shared" si="163"/>
        <v>0</v>
      </c>
      <c r="F253" s="94"/>
      <c r="G253" s="93">
        <v>0</v>
      </c>
      <c r="H253" s="90">
        <f t="shared" si="164"/>
        <v>0</v>
      </c>
      <c r="I253" s="94"/>
      <c r="J253" s="93">
        <v>0</v>
      </c>
      <c r="K253" s="90">
        <f t="shared" si="165"/>
        <v>0</v>
      </c>
      <c r="L253" s="94"/>
      <c r="M253" s="93">
        <v>0</v>
      </c>
      <c r="N253" s="90">
        <f t="shared" si="166"/>
        <v>0</v>
      </c>
      <c r="O253" s="94"/>
      <c r="P253" s="93">
        <v>0</v>
      </c>
      <c r="Q253" s="90">
        <f t="shared" si="167"/>
        <v>0</v>
      </c>
      <c r="R253" s="94"/>
      <c r="S253" s="82"/>
      <c r="T253" s="82"/>
      <c r="U253" s="82"/>
      <c r="V253" s="82"/>
    </row>
    <row r="254" spans="1:22" ht="15.75" thickBot="1" x14ac:dyDescent="0.3">
      <c r="A254" s="80">
        <f t="shared" si="156"/>
        <v>8</v>
      </c>
      <c r="B254" s="27"/>
      <c r="C254" s="57"/>
      <c r="D254" s="93">
        <v>0</v>
      </c>
      <c r="E254" s="90">
        <f t="shared" si="163"/>
        <v>0</v>
      </c>
      <c r="F254" s="94">
        <v>0</v>
      </c>
      <c r="G254" s="93">
        <v>0</v>
      </c>
      <c r="H254" s="90">
        <f t="shared" si="164"/>
        <v>0</v>
      </c>
      <c r="I254" s="94"/>
      <c r="J254" s="93">
        <v>0</v>
      </c>
      <c r="K254" s="90">
        <f t="shared" si="165"/>
        <v>0</v>
      </c>
      <c r="L254" s="94"/>
      <c r="M254" s="93">
        <v>0</v>
      </c>
      <c r="N254" s="90">
        <f t="shared" si="166"/>
        <v>0</v>
      </c>
      <c r="O254" s="94"/>
      <c r="P254" s="93">
        <v>0</v>
      </c>
      <c r="Q254" s="90">
        <f t="shared" si="167"/>
        <v>0</v>
      </c>
      <c r="R254" s="94"/>
      <c r="S254" s="82"/>
      <c r="T254" s="82"/>
      <c r="U254" s="82"/>
      <c r="V254" s="82"/>
    </row>
    <row r="255" spans="1:22" ht="15.75" thickBot="1" x14ac:dyDescent="0.3">
      <c r="A255" s="80">
        <f t="shared" si="156"/>
        <v>8</v>
      </c>
      <c r="B255" s="139" t="s">
        <v>110</v>
      </c>
      <c r="C255" s="140"/>
      <c r="D255" s="105">
        <f>COUNTIF(D248:D254,"&lt;&gt;0")</f>
        <v>0</v>
      </c>
      <c r="E255" s="118">
        <f>(SUM(E248:E254))/'Suivi de production'!$C$18</f>
        <v>0</v>
      </c>
      <c r="F255" s="107"/>
      <c r="G255" s="105">
        <f>COUNTIF(G248:G254,"&lt;&gt;0")</f>
        <v>0</v>
      </c>
      <c r="H255" s="118">
        <f>(SUM(H248:H254))/'Suivi de production'!$C$18</f>
        <v>0</v>
      </c>
      <c r="I255" s="107"/>
      <c r="J255" s="105">
        <f>COUNTIF(J248:J254,"&lt;&gt;0")</f>
        <v>0</v>
      </c>
      <c r="K255" s="118">
        <f>(SUM(K248:K254))/'Suivi de production'!$C$18</f>
        <v>0</v>
      </c>
      <c r="L255" s="107"/>
      <c r="M255" s="105">
        <f>COUNTIF(M248:M254,"&lt;&gt;0")</f>
        <v>0</v>
      </c>
      <c r="N255" s="118">
        <f>(SUM(N248:N254))/'Suivi de production'!$C$18</f>
        <v>0</v>
      </c>
      <c r="O255" s="107"/>
      <c r="P255" s="103">
        <f>COUNTIF(P248:P254,"&lt;&gt;0")</f>
        <v>0</v>
      </c>
      <c r="Q255" s="118">
        <f>(SUM(Q248:Q254))/'Suivi de production'!$C$18</f>
        <v>0</v>
      </c>
      <c r="R255" s="107"/>
      <c r="S255" s="82"/>
      <c r="T255" s="82"/>
      <c r="U255" s="82"/>
      <c r="V255" s="82"/>
    </row>
    <row r="256" spans="1:22" x14ac:dyDescent="0.25">
      <c r="A256" s="80">
        <f t="shared" si="156"/>
        <v>8</v>
      </c>
      <c r="B256" s="27"/>
      <c r="C256" s="57" t="s">
        <v>95</v>
      </c>
      <c r="D256" s="93">
        <v>0</v>
      </c>
      <c r="E256" s="90">
        <f t="shared" ref="E256:E262" si="170">VLOOKUP(D256,listeplanchersurf,2)</f>
        <v>0</v>
      </c>
      <c r="F256" s="94"/>
      <c r="G256" s="93">
        <v>0</v>
      </c>
      <c r="H256" s="90">
        <f t="shared" ref="H256:H262" si="171">VLOOKUP(G256,listeplanchersurf,2)</f>
        <v>0</v>
      </c>
      <c r="I256" s="94"/>
      <c r="J256" s="93">
        <v>0</v>
      </c>
      <c r="K256" s="90">
        <f t="shared" ref="K256:K262" si="172">VLOOKUP(J256,listeplanchersurf,2)</f>
        <v>0</v>
      </c>
      <c r="L256" s="94"/>
      <c r="M256" s="93">
        <v>0</v>
      </c>
      <c r="N256" s="90">
        <f t="shared" ref="N256:N262" si="173">VLOOKUP(M256,listeplanchersurf,2)</f>
        <v>0</v>
      </c>
      <c r="O256" s="94"/>
      <c r="P256" s="93">
        <v>0</v>
      </c>
      <c r="Q256" s="90">
        <f t="shared" ref="Q256:Q262" si="174">VLOOKUP(P256,listeplanchersurf,2)</f>
        <v>0</v>
      </c>
      <c r="R256" s="94"/>
      <c r="S256" s="82"/>
      <c r="T256" s="82"/>
      <c r="U256" s="82"/>
      <c r="V256" s="82"/>
    </row>
    <row r="257" spans="1:22" x14ac:dyDescent="0.25">
      <c r="A257" s="80">
        <f t="shared" si="156"/>
        <v>8</v>
      </c>
      <c r="B257" s="27"/>
      <c r="C257" s="57"/>
      <c r="D257" s="93">
        <v>0</v>
      </c>
      <c r="E257" s="90">
        <f t="shared" si="170"/>
        <v>0</v>
      </c>
      <c r="F257" s="94">
        <v>0</v>
      </c>
      <c r="G257" s="93">
        <v>0</v>
      </c>
      <c r="H257" s="90">
        <f t="shared" si="171"/>
        <v>0</v>
      </c>
      <c r="I257" s="94"/>
      <c r="J257" s="93">
        <v>0</v>
      </c>
      <c r="K257" s="90">
        <f t="shared" si="172"/>
        <v>0</v>
      </c>
      <c r="L257" s="94"/>
      <c r="M257" s="93">
        <v>0</v>
      </c>
      <c r="N257" s="90">
        <f t="shared" si="173"/>
        <v>0</v>
      </c>
      <c r="O257" s="94"/>
      <c r="P257" s="93">
        <v>0</v>
      </c>
      <c r="Q257" s="90">
        <f t="shared" si="174"/>
        <v>0</v>
      </c>
      <c r="R257" s="94"/>
      <c r="S257" s="82"/>
      <c r="T257" s="82"/>
      <c r="U257" s="82"/>
      <c r="V257" s="82"/>
    </row>
    <row r="258" spans="1:22" x14ac:dyDescent="0.25">
      <c r="A258" s="80">
        <f t="shared" si="156"/>
        <v>8</v>
      </c>
      <c r="B258" s="27"/>
      <c r="C258" s="57"/>
      <c r="D258" s="93">
        <v>0</v>
      </c>
      <c r="E258" s="90">
        <f t="shared" si="170"/>
        <v>0</v>
      </c>
      <c r="F258" s="94"/>
      <c r="G258" s="93">
        <v>0</v>
      </c>
      <c r="H258" s="90">
        <f t="shared" si="171"/>
        <v>0</v>
      </c>
      <c r="I258" s="94"/>
      <c r="J258" s="93">
        <v>0</v>
      </c>
      <c r="K258" s="90">
        <f t="shared" si="172"/>
        <v>0</v>
      </c>
      <c r="L258" s="94"/>
      <c r="M258" s="93">
        <v>0</v>
      </c>
      <c r="N258" s="90">
        <f t="shared" si="173"/>
        <v>0</v>
      </c>
      <c r="O258" s="94"/>
      <c r="P258" s="93">
        <v>0</v>
      </c>
      <c r="Q258" s="90">
        <f t="shared" si="174"/>
        <v>0</v>
      </c>
      <c r="R258" s="94"/>
      <c r="S258" s="82"/>
      <c r="T258" s="82"/>
      <c r="U258" s="82"/>
      <c r="V258" s="82"/>
    </row>
    <row r="259" spans="1:22" x14ac:dyDescent="0.25">
      <c r="A259" s="80">
        <f t="shared" si="156"/>
        <v>8</v>
      </c>
      <c r="B259" s="27"/>
      <c r="C259" s="57"/>
      <c r="D259" s="93">
        <v>0</v>
      </c>
      <c r="E259" s="90">
        <f t="shared" si="170"/>
        <v>0</v>
      </c>
      <c r="F259" s="94"/>
      <c r="G259" s="93">
        <v>0</v>
      </c>
      <c r="H259" s="90">
        <f t="shared" si="171"/>
        <v>0</v>
      </c>
      <c r="I259" s="94"/>
      <c r="J259" s="93">
        <v>0</v>
      </c>
      <c r="K259" s="90">
        <f t="shared" si="172"/>
        <v>0</v>
      </c>
      <c r="L259" s="94"/>
      <c r="M259" s="93">
        <v>0</v>
      </c>
      <c r="N259" s="90">
        <f t="shared" si="173"/>
        <v>0</v>
      </c>
      <c r="O259" s="94"/>
      <c r="P259" s="93">
        <v>0</v>
      </c>
      <c r="Q259" s="90">
        <f t="shared" si="174"/>
        <v>0</v>
      </c>
      <c r="R259" s="94"/>
      <c r="S259" s="82"/>
      <c r="T259" s="82"/>
      <c r="U259" s="82"/>
      <c r="V259" s="82"/>
    </row>
    <row r="260" spans="1:22" x14ac:dyDescent="0.25">
      <c r="A260" s="80">
        <f t="shared" si="156"/>
        <v>8</v>
      </c>
      <c r="B260" s="27"/>
      <c r="C260" s="57"/>
      <c r="D260" s="93">
        <v>0</v>
      </c>
      <c r="E260" s="90">
        <f t="shared" si="170"/>
        <v>0</v>
      </c>
      <c r="F260" s="94"/>
      <c r="G260" s="93">
        <v>0</v>
      </c>
      <c r="H260" s="90">
        <f t="shared" si="171"/>
        <v>0</v>
      </c>
      <c r="I260" s="94"/>
      <c r="J260" s="93">
        <v>0</v>
      </c>
      <c r="K260" s="90">
        <f t="shared" si="172"/>
        <v>0</v>
      </c>
      <c r="L260" s="94"/>
      <c r="M260" s="93">
        <v>0</v>
      </c>
      <c r="N260" s="90">
        <f t="shared" si="173"/>
        <v>0</v>
      </c>
      <c r="O260" s="94"/>
      <c r="P260" s="93">
        <v>0</v>
      </c>
      <c r="Q260" s="90">
        <f t="shared" si="174"/>
        <v>0</v>
      </c>
      <c r="R260" s="94"/>
      <c r="S260" s="82"/>
      <c r="T260" s="82"/>
      <c r="U260" s="82"/>
      <c r="V260" s="82"/>
    </row>
    <row r="261" spans="1:22" x14ac:dyDescent="0.25">
      <c r="A261" s="80">
        <f t="shared" si="156"/>
        <v>8</v>
      </c>
      <c r="B261" s="27"/>
      <c r="C261" s="57"/>
      <c r="D261" s="93">
        <v>0</v>
      </c>
      <c r="E261" s="90">
        <f t="shared" si="170"/>
        <v>0</v>
      </c>
      <c r="F261" s="94"/>
      <c r="G261" s="93">
        <v>0</v>
      </c>
      <c r="H261" s="90">
        <f t="shared" si="171"/>
        <v>0</v>
      </c>
      <c r="I261" s="94"/>
      <c r="J261" s="93">
        <v>0</v>
      </c>
      <c r="K261" s="90">
        <f t="shared" si="172"/>
        <v>0</v>
      </c>
      <c r="L261" s="94"/>
      <c r="M261" s="93">
        <v>0</v>
      </c>
      <c r="N261" s="90">
        <f t="shared" si="173"/>
        <v>0</v>
      </c>
      <c r="O261" s="94"/>
      <c r="P261" s="93">
        <v>0</v>
      </c>
      <c r="Q261" s="90">
        <f t="shared" si="174"/>
        <v>0</v>
      </c>
      <c r="R261" s="94"/>
      <c r="S261" s="82"/>
      <c r="T261" s="82"/>
      <c r="U261" s="82"/>
      <c r="V261" s="82"/>
    </row>
    <row r="262" spans="1:22" ht="15.75" thickBot="1" x14ac:dyDescent="0.3">
      <c r="A262" s="80">
        <f t="shared" si="156"/>
        <v>8</v>
      </c>
      <c r="B262" s="27"/>
      <c r="C262" s="57"/>
      <c r="D262" s="93">
        <v>0</v>
      </c>
      <c r="E262" s="90">
        <f t="shared" si="170"/>
        <v>0</v>
      </c>
      <c r="F262" s="94"/>
      <c r="G262" s="93">
        <v>0</v>
      </c>
      <c r="H262" s="90">
        <f t="shared" si="171"/>
        <v>0</v>
      </c>
      <c r="I262" s="94"/>
      <c r="J262" s="93">
        <v>0</v>
      </c>
      <c r="K262" s="90">
        <f t="shared" si="172"/>
        <v>0</v>
      </c>
      <c r="L262" s="94"/>
      <c r="M262" s="93">
        <v>0</v>
      </c>
      <c r="N262" s="90">
        <f t="shared" si="173"/>
        <v>0</v>
      </c>
      <c r="O262" s="94"/>
      <c r="P262" s="93">
        <v>0</v>
      </c>
      <c r="Q262" s="90">
        <f t="shared" si="174"/>
        <v>0</v>
      </c>
      <c r="R262" s="94"/>
      <c r="S262" s="82"/>
      <c r="T262" s="82"/>
      <c r="U262" s="82"/>
      <c r="V262" s="82"/>
    </row>
    <row r="263" spans="1:22" ht="15.75" thickBot="1" x14ac:dyDescent="0.3">
      <c r="A263" s="80">
        <f t="shared" si="156"/>
        <v>8</v>
      </c>
      <c r="B263" s="139" t="s">
        <v>111</v>
      </c>
      <c r="C263" s="140"/>
      <c r="D263" s="105">
        <f>COUNTIF(D256:D262,"&lt;&gt;0")</f>
        <v>0</v>
      </c>
      <c r="E263" s="118">
        <f>(SUM(E256:E262))/'Suivi de production'!$C$19</f>
        <v>0</v>
      </c>
      <c r="F263" s="107"/>
      <c r="G263" s="105">
        <v>0</v>
      </c>
      <c r="H263" s="118">
        <f>(SUM(H256:H262))/'Suivi de production'!$C$19</f>
        <v>0</v>
      </c>
      <c r="I263" s="107"/>
      <c r="J263" s="105">
        <f>COUNTIF(J256:J262,"&lt;&gt;0")</f>
        <v>0</v>
      </c>
      <c r="K263" s="118">
        <f>(SUM(K256:K262))/'Suivi de production'!$C$19</f>
        <v>0</v>
      </c>
      <c r="L263" s="107"/>
      <c r="M263" s="105">
        <f>COUNTIF(M256:M262,"&lt;&gt;0")</f>
        <v>0</v>
      </c>
      <c r="N263" s="118">
        <f>(SUM(N256:N262))/'Suivi de production'!$C$19</f>
        <v>0</v>
      </c>
      <c r="O263" s="107"/>
      <c r="P263" s="105">
        <f>COUNTIF(P256:P262,"&lt;&gt;0")</f>
        <v>0</v>
      </c>
      <c r="Q263" s="118">
        <f>(SUM(Q256:Q262))/'Suivi de production'!$C$19</f>
        <v>0</v>
      </c>
      <c r="R263" s="107"/>
      <c r="S263" s="82"/>
      <c r="T263" s="82"/>
      <c r="U263" s="82"/>
      <c r="V263" s="82"/>
    </row>
    <row r="264" spans="1:22" x14ac:dyDescent="0.25">
      <c r="A264" s="80">
        <f t="shared" si="156"/>
        <v>8</v>
      </c>
      <c r="B264" s="27"/>
      <c r="C264" s="57" t="s">
        <v>94</v>
      </c>
      <c r="D264" s="93">
        <v>0</v>
      </c>
      <c r="E264" s="90">
        <f t="shared" ref="E264:E270" si="175">VLOOKUP(D264,listetoituresurf,2)</f>
        <v>0</v>
      </c>
      <c r="F264" s="94">
        <v>0</v>
      </c>
      <c r="G264" s="93">
        <v>0</v>
      </c>
      <c r="H264" s="90">
        <f t="shared" ref="H264:H270" si="176">VLOOKUP(G264,listetoituresurf,2)</f>
        <v>0</v>
      </c>
      <c r="I264" s="94"/>
      <c r="J264" s="93">
        <v>0</v>
      </c>
      <c r="K264" s="90">
        <f t="shared" ref="K264:K270" si="177">VLOOKUP(J264,listetoituresurf,2)</f>
        <v>0</v>
      </c>
      <c r="L264" s="94"/>
      <c r="M264" s="93">
        <v>0</v>
      </c>
      <c r="N264" s="90">
        <f t="shared" ref="N264:N270" si="178">VLOOKUP(M264,listetoituresurf,2)</f>
        <v>0</v>
      </c>
      <c r="O264" s="94"/>
      <c r="P264" s="93">
        <v>0</v>
      </c>
      <c r="Q264" s="90">
        <f t="shared" ref="Q264:Q270" si="179">VLOOKUP(P264,listetoituresurf,2)</f>
        <v>0</v>
      </c>
      <c r="R264" s="85"/>
      <c r="S264" s="82"/>
      <c r="T264" s="82"/>
      <c r="U264" s="82"/>
      <c r="V264" s="82"/>
    </row>
    <row r="265" spans="1:22" x14ac:dyDescent="0.25">
      <c r="A265" s="80">
        <f t="shared" si="156"/>
        <v>8</v>
      </c>
      <c r="B265" s="27"/>
      <c r="C265" s="57"/>
      <c r="D265" s="93">
        <v>0</v>
      </c>
      <c r="E265" s="90">
        <f t="shared" si="175"/>
        <v>0</v>
      </c>
      <c r="F265" s="94"/>
      <c r="G265" s="93">
        <v>0</v>
      </c>
      <c r="H265" s="90">
        <f t="shared" si="176"/>
        <v>0</v>
      </c>
      <c r="I265" s="94"/>
      <c r="J265" s="93">
        <v>0</v>
      </c>
      <c r="K265" s="90">
        <f t="shared" si="177"/>
        <v>0</v>
      </c>
      <c r="L265" s="94"/>
      <c r="M265" s="93">
        <v>0</v>
      </c>
      <c r="N265" s="90">
        <f t="shared" si="178"/>
        <v>0</v>
      </c>
      <c r="O265" s="94"/>
      <c r="P265" s="93">
        <v>0</v>
      </c>
      <c r="Q265" s="90">
        <f t="shared" si="179"/>
        <v>0</v>
      </c>
      <c r="R265" s="94"/>
      <c r="S265" s="82"/>
      <c r="T265" s="82"/>
      <c r="U265" s="82"/>
      <c r="V265" s="82"/>
    </row>
    <row r="266" spans="1:22" x14ac:dyDescent="0.25">
      <c r="A266" s="80">
        <f t="shared" si="156"/>
        <v>8</v>
      </c>
      <c r="B266" s="27"/>
      <c r="C266" s="57"/>
      <c r="D266" s="93">
        <v>0</v>
      </c>
      <c r="E266" s="90">
        <f t="shared" si="175"/>
        <v>0</v>
      </c>
      <c r="F266" s="94"/>
      <c r="G266" s="93">
        <v>0</v>
      </c>
      <c r="H266" s="90">
        <f t="shared" si="176"/>
        <v>0</v>
      </c>
      <c r="I266" s="94"/>
      <c r="J266" s="93">
        <v>0</v>
      </c>
      <c r="K266" s="90">
        <f t="shared" si="177"/>
        <v>0</v>
      </c>
      <c r="L266" s="94"/>
      <c r="M266" s="93">
        <v>0</v>
      </c>
      <c r="N266" s="90">
        <f t="shared" si="178"/>
        <v>0</v>
      </c>
      <c r="O266" s="94"/>
      <c r="P266" s="93">
        <v>0</v>
      </c>
      <c r="Q266" s="90">
        <f t="shared" si="179"/>
        <v>0</v>
      </c>
      <c r="R266" s="94"/>
      <c r="S266" s="82"/>
      <c r="T266" s="82"/>
      <c r="U266" s="82"/>
      <c r="V266" s="82"/>
    </row>
    <row r="267" spans="1:22" x14ac:dyDescent="0.25">
      <c r="A267" s="80">
        <f t="shared" si="156"/>
        <v>8</v>
      </c>
      <c r="B267" s="27"/>
      <c r="C267" s="57"/>
      <c r="D267" s="93">
        <v>0</v>
      </c>
      <c r="E267" s="90">
        <f t="shared" si="175"/>
        <v>0</v>
      </c>
      <c r="F267" s="94"/>
      <c r="G267" s="93">
        <v>0</v>
      </c>
      <c r="H267" s="90">
        <f t="shared" si="176"/>
        <v>0</v>
      </c>
      <c r="I267" s="94"/>
      <c r="J267" s="93">
        <v>0</v>
      </c>
      <c r="K267" s="90">
        <f t="shared" si="177"/>
        <v>0</v>
      </c>
      <c r="L267" s="94"/>
      <c r="M267" s="93">
        <v>0</v>
      </c>
      <c r="N267" s="90">
        <f t="shared" si="178"/>
        <v>0</v>
      </c>
      <c r="O267" s="94"/>
      <c r="P267" s="93">
        <v>0</v>
      </c>
      <c r="Q267" s="90">
        <f t="shared" si="179"/>
        <v>0</v>
      </c>
      <c r="R267" s="94"/>
      <c r="S267" s="82"/>
      <c r="T267" s="82"/>
      <c r="U267" s="82"/>
      <c r="V267" s="82"/>
    </row>
    <row r="268" spans="1:22" x14ac:dyDescent="0.25">
      <c r="A268" s="80">
        <f t="shared" si="156"/>
        <v>8</v>
      </c>
      <c r="B268" s="27"/>
      <c r="C268" s="57"/>
      <c r="D268" s="93">
        <v>0</v>
      </c>
      <c r="E268" s="90">
        <f t="shared" si="175"/>
        <v>0</v>
      </c>
      <c r="F268" s="94"/>
      <c r="G268" s="93">
        <v>0</v>
      </c>
      <c r="H268" s="90">
        <f t="shared" si="176"/>
        <v>0</v>
      </c>
      <c r="I268" s="94"/>
      <c r="J268" s="93">
        <v>0</v>
      </c>
      <c r="K268" s="90">
        <f t="shared" si="177"/>
        <v>0</v>
      </c>
      <c r="L268" s="94"/>
      <c r="M268" s="93">
        <v>0</v>
      </c>
      <c r="N268" s="90">
        <f t="shared" si="178"/>
        <v>0</v>
      </c>
      <c r="O268" s="94"/>
      <c r="P268" s="93">
        <v>0</v>
      </c>
      <c r="Q268" s="90">
        <f t="shared" si="179"/>
        <v>0</v>
      </c>
      <c r="R268" s="94"/>
      <c r="S268" s="82"/>
      <c r="T268" s="82"/>
      <c r="U268" s="82"/>
      <c r="V268" s="82"/>
    </row>
    <row r="269" spans="1:22" x14ac:dyDescent="0.25">
      <c r="A269" s="80">
        <f t="shared" si="156"/>
        <v>8</v>
      </c>
      <c r="B269" s="27"/>
      <c r="C269" s="57"/>
      <c r="D269" s="93">
        <v>0</v>
      </c>
      <c r="E269" s="90">
        <f t="shared" si="175"/>
        <v>0</v>
      </c>
      <c r="F269" s="94"/>
      <c r="G269" s="93">
        <v>0</v>
      </c>
      <c r="H269" s="90">
        <f t="shared" si="176"/>
        <v>0</v>
      </c>
      <c r="I269" s="94"/>
      <c r="J269" s="93">
        <v>0</v>
      </c>
      <c r="K269" s="90">
        <f t="shared" si="177"/>
        <v>0</v>
      </c>
      <c r="L269" s="94"/>
      <c r="M269" s="93">
        <v>0</v>
      </c>
      <c r="N269" s="90">
        <f t="shared" si="178"/>
        <v>0</v>
      </c>
      <c r="O269" s="94"/>
      <c r="P269" s="93">
        <v>0</v>
      </c>
      <c r="Q269" s="90">
        <f t="shared" si="179"/>
        <v>0</v>
      </c>
      <c r="R269" s="94"/>
      <c r="S269" s="82"/>
      <c r="T269" s="82"/>
      <c r="U269" s="82"/>
      <c r="V269" s="82"/>
    </row>
    <row r="270" spans="1:22" ht="15.75" thickBot="1" x14ac:dyDescent="0.3">
      <c r="A270" s="80">
        <f t="shared" si="156"/>
        <v>8</v>
      </c>
      <c r="B270" s="99"/>
      <c r="C270" s="100"/>
      <c r="D270" s="95">
        <v>0</v>
      </c>
      <c r="E270" s="96">
        <f t="shared" si="175"/>
        <v>0</v>
      </c>
      <c r="F270" s="97"/>
      <c r="G270" s="95">
        <v>0</v>
      </c>
      <c r="H270" s="96">
        <f t="shared" si="176"/>
        <v>0</v>
      </c>
      <c r="I270" s="97"/>
      <c r="J270" s="95">
        <v>0</v>
      </c>
      <c r="K270" s="96">
        <f t="shared" si="177"/>
        <v>0</v>
      </c>
      <c r="L270" s="97"/>
      <c r="M270" s="95">
        <v>0</v>
      </c>
      <c r="N270" s="96">
        <f t="shared" si="178"/>
        <v>0</v>
      </c>
      <c r="O270" s="97"/>
      <c r="P270" s="95">
        <v>0</v>
      </c>
      <c r="Q270" s="96">
        <f t="shared" si="179"/>
        <v>0</v>
      </c>
      <c r="R270" s="97"/>
      <c r="S270" s="82"/>
      <c r="T270" s="82"/>
      <c r="U270" s="82"/>
      <c r="V270" s="82"/>
    </row>
    <row r="271" spans="1:22" ht="15.75" thickBot="1" x14ac:dyDescent="0.3">
      <c r="A271" s="80">
        <f t="shared" si="156"/>
        <v>8</v>
      </c>
      <c r="B271" s="139" t="s">
        <v>110</v>
      </c>
      <c r="C271" s="140"/>
      <c r="D271" s="103">
        <f>COUNTIF(D264:D270,"&lt;&gt;0")</f>
        <v>0</v>
      </c>
      <c r="E271" s="119">
        <f>(SUM(E264:E270))/'Suivi de production'!$C$20</f>
        <v>0</v>
      </c>
      <c r="F271" s="97"/>
      <c r="G271" s="103">
        <f>COUNTIF(G264:G270,"&lt;&gt;0")</f>
        <v>0</v>
      </c>
      <c r="H271" s="119">
        <f>(SUM(H264:H270))/'Suivi de production'!$C$20</f>
        <v>0</v>
      </c>
      <c r="I271" s="97"/>
      <c r="J271" s="103">
        <f>COUNTIF(J264:J270,"&lt;&gt;0")</f>
        <v>0</v>
      </c>
      <c r="K271" s="119">
        <f>(SUM(K264:K270))/'Suivi de production'!$C$20</f>
        <v>0</v>
      </c>
      <c r="L271" s="97"/>
      <c r="M271" s="103">
        <f>COUNTIF(M264:M270,"&lt;&gt;0")</f>
        <v>0</v>
      </c>
      <c r="N271" s="119">
        <f>(SUM(N264:N270))/'Suivi de production'!$C$20</f>
        <v>0</v>
      </c>
      <c r="O271" s="97"/>
      <c r="P271" s="103">
        <f>COUNTIF(P264:P270,"&lt;&gt;0")</f>
        <v>0</v>
      </c>
      <c r="Q271" s="119">
        <f>(SUM(Q264:Q270))/'Suivi de production'!$C$20</f>
        <v>0</v>
      </c>
      <c r="R271" s="97"/>
      <c r="S271" s="82"/>
      <c r="T271" s="82"/>
      <c r="U271" s="82"/>
      <c r="V271" s="82"/>
    </row>
    <row r="272" spans="1:22" ht="15.75" thickBot="1" x14ac:dyDescent="0.3">
      <c r="A272" s="80">
        <f t="shared" si="156"/>
        <v>8</v>
      </c>
      <c r="B272" s="99"/>
      <c r="C272" s="104"/>
      <c r="D272" s="103"/>
      <c r="E272" s="96"/>
      <c r="F272" s="97"/>
      <c r="G272" s="103"/>
      <c r="H272" s="96"/>
      <c r="I272" s="97"/>
      <c r="J272" s="103"/>
      <c r="K272" s="96"/>
      <c r="L272" s="97"/>
      <c r="M272" s="103"/>
      <c r="N272" s="96"/>
      <c r="O272" s="97"/>
      <c r="P272" s="103"/>
      <c r="Q272" s="96"/>
      <c r="R272" s="97"/>
      <c r="S272" s="82"/>
      <c r="T272" s="82"/>
      <c r="U272" s="82"/>
      <c r="V272" s="82"/>
    </row>
    <row r="273" spans="1:22" ht="15" customHeight="1" thickBot="1" x14ac:dyDescent="0.3">
      <c r="A273" s="80">
        <f t="shared" si="156"/>
        <v>8</v>
      </c>
      <c r="B273" s="156" t="s">
        <v>101</v>
      </c>
      <c r="C273" s="157"/>
      <c r="D273" s="105">
        <f>D271+D263+D255</f>
        <v>0</v>
      </c>
      <c r="E273" s="118">
        <f>E271+E263+E255</f>
        <v>0</v>
      </c>
      <c r="F273" s="107"/>
      <c r="G273" s="105">
        <f>G271+G263+G255</f>
        <v>0</v>
      </c>
      <c r="H273" s="118">
        <f>H271+H263+H255</f>
        <v>0</v>
      </c>
      <c r="I273" s="107"/>
      <c r="J273" s="105">
        <f>J271+J263+J255</f>
        <v>0</v>
      </c>
      <c r="K273" s="118">
        <f>K271+K263+K255</f>
        <v>0</v>
      </c>
      <c r="L273" s="107"/>
      <c r="M273" s="105">
        <f>M271+M263+M255</f>
        <v>0</v>
      </c>
      <c r="N273" s="118">
        <f>N271+N263+N255</f>
        <v>0</v>
      </c>
      <c r="O273" s="107"/>
      <c r="P273" s="105">
        <f>P271+P263+P255</f>
        <v>0</v>
      </c>
      <c r="Q273" s="118">
        <f>Q271+Q263+Q255</f>
        <v>0</v>
      </c>
      <c r="R273" s="107"/>
      <c r="S273" s="82"/>
      <c r="T273" s="82"/>
      <c r="U273" s="82"/>
      <c r="V273" s="82"/>
    </row>
    <row r="274" spans="1:22" ht="15.75" customHeight="1" x14ac:dyDescent="0.25">
      <c r="A274" s="80">
        <f t="shared" si="156"/>
        <v>8</v>
      </c>
      <c r="B274" s="158" t="s">
        <v>108</v>
      </c>
      <c r="C274" s="159"/>
      <c r="D274" s="150" t="e">
        <f>((SUMPRODUCT((F248:F254)*(E248:E254))/'Suivi de production'!$C$18)+(SUMPRODUCT((F256:F262)*(E256:E262))/'Suivi de production'!$C$19)+(SUMPRODUCT((F264:F270)*(E264:E270))/'Suivi de production'!$C$20))/((SUM(E248:E254)/'Suivi de production'!$C$18)++(SUM(E256:E262)/'Suivi de production'!$C$19)+(SUM(E264:E270)/'Suivi de production'!$C$20))</f>
        <v>#DIV/0!</v>
      </c>
      <c r="E274" s="151"/>
      <c r="F274" s="152"/>
      <c r="G274" s="150" t="e">
        <f>((SUMPRODUCT((I248:I254)*(H248:H254))/'Suivi de production'!$C$18)+(SUMPRODUCT((I256:I262)*(H256:H262))/'Suivi de production'!$C$19)+(SUMPRODUCT((I264:I270)*(H264:H270))/'Suivi de production'!$C$20))/((SUM(H248:H254)/'Suivi de production'!$C$18)++(SUM(H256:H262)/'Suivi de production'!$C$19)+(SUM(H264:H270)/'Suivi de production'!$C$20))</f>
        <v>#DIV/0!</v>
      </c>
      <c r="H274" s="151"/>
      <c r="I274" s="152"/>
      <c r="J274" s="150" t="e">
        <f>((SUMPRODUCT((L248:L254)*(K248:K254))/'Suivi de production'!$C$18)+(SUMPRODUCT((L256:L262)*(K256:K262))/'Suivi de production'!$C$19)+(SUMPRODUCT((L264:L270)*(K264:K270))/'Suivi de production'!$C$20))/((SUM(K248:K254)/'Suivi de production'!$C$18)++(SUM(K256:K262)/'Suivi de production'!$C$19)+(SUM(K264:K270)/'Suivi de production'!$C$20))</f>
        <v>#DIV/0!</v>
      </c>
      <c r="K274" s="151"/>
      <c r="L274" s="152"/>
      <c r="M274" s="150" t="e">
        <f>((SUMPRODUCT((O248:O254)*(N248:N254))/'Suivi de production'!$C$18)+(SUMPRODUCT((O256:O262)*(N256:N262))/'Suivi de production'!$C$19)+(SUMPRODUCT((O264:O270)*(N264:N270))/'Suivi de production'!$C$20))/((SUM(N248:N254)/'Suivi de production'!$C$18)++(SUM(N256:N262)/'Suivi de production'!$C$19)+(SUM(N264:N270)/'Suivi de production'!$C$20))</f>
        <v>#DIV/0!</v>
      </c>
      <c r="N274" s="151"/>
      <c r="O274" s="152"/>
      <c r="P274" s="150" t="e">
        <f>((SUMPRODUCT((R248:R254)*(Q248:Q254))/'Suivi de production'!$C$18)+(SUMPRODUCT((R256:R262)*(Q256:Q262))/'Suivi de production'!$C$19)+(SUMPRODUCT((R264:R270)*(Q264:Q270))/'Suivi de production'!$C$20))/((SUM(Q248:Q254)/'Suivi de production'!$C$18)++(SUM(Q256:Q262)/'Suivi de production'!$C$19)+(SUM(Q264:Q270)/'Suivi de production'!$C$20))</f>
        <v>#DIV/0!</v>
      </c>
      <c r="Q274" s="151"/>
      <c r="R274" s="152"/>
      <c r="S274" s="82"/>
      <c r="T274" s="82"/>
      <c r="U274" s="82"/>
      <c r="V274" s="82"/>
    </row>
    <row r="275" spans="1:22" ht="15.75" thickBot="1" x14ac:dyDescent="0.3">
      <c r="A275" s="80">
        <f t="shared" si="156"/>
        <v>8</v>
      </c>
      <c r="B275" s="160"/>
      <c r="C275" s="161"/>
      <c r="D275" s="153"/>
      <c r="E275" s="154"/>
      <c r="F275" s="155"/>
      <c r="G275" s="153"/>
      <c r="H275" s="154"/>
      <c r="I275" s="155"/>
      <c r="J275" s="153"/>
      <c r="K275" s="154"/>
      <c r="L275" s="155"/>
      <c r="M275" s="153"/>
      <c r="N275" s="154"/>
      <c r="O275" s="155"/>
      <c r="P275" s="153"/>
      <c r="Q275" s="154"/>
      <c r="R275" s="155"/>
      <c r="S275" s="82"/>
      <c r="T275" s="82"/>
      <c r="U275" s="82"/>
      <c r="V275" s="82"/>
    </row>
    <row r="276" spans="1:22" ht="15.75" thickBot="1" x14ac:dyDescent="0.3">
      <c r="A276" s="82">
        <v>9</v>
      </c>
      <c r="B276" s="82"/>
      <c r="C276" s="82"/>
      <c r="D276" s="82"/>
      <c r="E276" s="82"/>
      <c r="F276" s="82"/>
      <c r="G276" s="82"/>
      <c r="H276" s="82"/>
      <c r="I276" s="82"/>
      <c r="J276" s="82"/>
      <c r="K276" s="82"/>
      <c r="L276" s="82"/>
      <c r="M276" s="82"/>
      <c r="N276" s="82"/>
      <c r="O276" s="82"/>
      <c r="P276" s="82"/>
      <c r="Q276" s="82"/>
      <c r="R276" s="82"/>
      <c r="S276" s="82"/>
      <c r="T276" s="82"/>
      <c r="U276" s="82"/>
      <c r="V276" s="82"/>
    </row>
    <row r="277" spans="1:22" ht="26.25" x14ac:dyDescent="0.25">
      <c r="A277" s="80">
        <f t="shared" ref="A277" si="180">A276</f>
        <v>9</v>
      </c>
      <c r="B277" s="141" t="s">
        <v>120</v>
      </c>
      <c r="C277" s="142"/>
      <c r="D277" s="142"/>
      <c r="E277" s="142"/>
      <c r="F277" s="142"/>
      <c r="G277" s="142"/>
      <c r="H277" s="142"/>
      <c r="I277" s="142"/>
      <c r="J277" s="142"/>
      <c r="K277" s="142"/>
      <c r="L277" s="142"/>
      <c r="M277" s="142"/>
      <c r="N277" s="142"/>
      <c r="O277" s="142"/>
      <c r="P277" s="142"/>
      <c r="Q277" s="142"/>
      <c r="R277" s="143"/>
      <c r="S277" s="82"/>
      <c r="T277" s="82" t="s">
        <v>164</v>
      </c>
      <c r="U277" s="82"/>
      <c r="V277" s="82">
        <f t="shared" ref="V277" si="181">(IF(SUM(F282:F304)&gt;=1,1,0))+(IF(SUM(I282:I304)&gt;=1,1,0))+(IF(SUM(L282:L304)&gt;=1,1,0))+(IF(SUM(O282:O304)&gt;=1,1,0))+(IF(SUM(R282:R304)&gt;=1,1,0))</f>
        <v>0</v>
      </c>
    </row>
    <row r="278" spans="1:22" ht="15.75" thickBot="1" x14ac:dyDescent="0.3">
      <c r="A278" s="80">
        <f t="shared" si="156"/>
        <v>9</v>
      </c>
      <c r="B278" s="144" t="s">
        <v>100</v>
      </c>
      <c r="C278" s="145"/>
      <c r="D278" s="145"/>
      <c r="E278" s="145"/>
      <c r="F278" s="145"/>
      <c r="G278" s="145"/>
      <c r="H278" s="145"/>
      <c r="I278" s="145"/>
      <c r="J278" s="145"/>
      <c r="K278" s="145"/>
      <c r="L278" s="145"/>
      <c r="M278" s="145"/>
      <c r="N278" s="145"/>
      <c r="O278" s="145"/>
      <c r="P278" s="145"/>
      <c r="Q278" s="145"/>
      <c r="R278" s="146"/>
      <c r="S278" s="82"/>
      <c r="T278" s="82" t="s">
        <v>167</v>
      </c>
      <c r="U278" s="82"/>
      <c r="V278" s="165" t="e">
        <f t="shared" ref="V278" si="182">AVERAGE(D308:R309)</f>
        <v>#DIV/0!</v>
      </c>
    </row>
    <row r="279" spans="1:22" x14ac:dyDescent="0.25">
      <c r="A279" s="80">
        <f t="shared" si="156"/>
        <v>9</v>
      </c>
      <c r="B279" s="101"/>
      <c r="C279" s="102"/>
      <c r="D279" s="147" t="s">
        <v>86</v>
      </c>
      <c r="E279" s="148"/>
      <c r="F279" s="149"/>
      <c r="G279" s="147" t="s">
        <v>87</v>
      </c>
      <c r="H279" s="148"/>
      <c r="I279" s="149"/>
      <c r="J279" s="147" t="s">
        <v>88</v>
      </c>
      <c r="K279" s="148"/>
      <c r="L279" s="149"/>
      <c r="M279" s="147" t="s">
        <v>89</v>
      </c>
      <c r="N279" s="148"/>
      <c r="O279" s="149"/>
      <c r="P279" s="147" t="s">
        <v>90</v>
      </c>
      <c r="Q279" s="148"/>
      <c r="R279" s="149"/>
      <c r="S279" s="82"/>
      <c r="T279" s="82" t="s">
        <v>168</v>
      </c>
      <c r="U279" s="82"/>
      <c r="V279" s="166">
        <f t="shared" ref="V279:V342" si="183">F280+I280+L280+O280+R280</f>
        <v>0</v>
      </c>
    </row>
    <row r="280" spans="1:22" ht="15.75" thickBot="1" x14ac:dyDescent="0.3">
      <c r="A280" s="80">
        <f t="shared" si="156"/>
        <v>9</v>
      </c>
      <c r="B280" s="99" t="s">
        <v>85</v>
      </c>
      <c r="C280" s="100"/>
      <c r="D280" s="125">
        <v>0</v>
      </c>
      <c r="E280" s="126" t="s">
        <v>109</v>
      </c>
      <c r="F280" s="130">
        <f>D280*8</f>
        <v>0</v>
      </c>
      <c r="G280" s="125"/>
      <c r="H280" s="126" t="s">
        <v>109</v>
      </c>
      <c r="I280" s="130">
        <f>G280*8</f>
        <v>0</v>
      </c>
      <c r="J280" s="125"/>
      <c r="K280" s="126" t="s">
        <v>109</v>
      </c>
      <c r="L280" s="130">
        <f>J280*8</f>
        <v>0</v>
      </c>
      <c r="M280" s="125"/>
      <c r="N280" s="126" t="s">
        <v>109</v>
      </c>
      <c r="O280" s="130">
        <f>M280*8</f>
        <v>0</v>
      </c>
      <c r="P280" s="125">
        <v>0</v>
      </c>
      <c r="Q280" s="126" t="s">
        <v>109</v>
      </c>
      <c r="R280" s="130">
        <f>P280*6.5</f>
        <v>0</v>
      </c>
      <c r="S280" s="82"/>
      <c r="T280" s="82" t="s">
        <v>169</v>
      </c>
      <c r="U280" s="82"/>
      <c r="V280" s="166">
        <f t="shared" ref="V280" si="184">E307+H307+K307+N307+Q307</f>
        <v>0</v>
      </c>
    </row>
    <row r="281" spans="1:22" ht="15.75" thickBot="1" x14ac:dyDescent="0.3">
      <c r="A281" s="80">
        <f t="shared" si="156"/>
        <v>9</v>
      </c>
      <c r="B281" s="98"/>
      <c r="C281" s="133"/>
      <c r="D281" s="105" t="s">
        <v>96</v>
      </c>
      <c r="E281" s="106" t="s">
        <v>97</v>
      </c>
      <c r="F281" s="107" t="s">
        <v>98</v>
      </c>
      <c r="G281" s="105" t="s">
        <v>96</v>
      </c>
      <c r="H281" s="106" t="s">
        <v>97</v>
      </c>
      <c r="I281" s="107" t="s">
        <v>98</v>
      </c>
      <c r="J281" s="105" t="s">
        <v>96</v>
      </c>
      <c r="K281" s="106" t="s">
        <v>97</v>
      </c>
      <c r="L281" s="107" t="s">
        <v>98</v>
      </c>
      <c r="M281" s="105" t="s">
        <v>96</v>
      </c>
      <c r="N281" s="106" t="s">
        <v>97</v>
      </c>
      <c r="O281" s="107" t="s">
        <v>98</v>
      </c>
      <c r="P281" s="105" t="s">
        <v>96</v>
      </c>
      <c r="Q281" s="106" t="s">
        <v>97</v>
      </c>
      <c r="R281" s="107" t="s">
        <v>98</v>
      </c>
      <c r="S281" s="82"/>
      <c r="T281" s="82" t="s">
        <v>171</v>
      </c>
      <c r="U281" s="82"/>
      <c r="V281" s="84">
        <f t="shared" ref="V281" si="185">((SUMPRODUCT((F282:F288)*(E282:E288)))+((SUMPRODUCT((I282:I288)*(H282:H288))))+((SUMPRODUCT((L282:L288)*(K282:K288))))+((SUMPRODUCT((O282:O288)*(N282:N288))))+((SUMPRODUCT((R282:R288)*(Q282:Q288)))))</f>
        <v>0</v>
      </c>
    </row>
    <row r="282" spans="1:22" x14ac:dyDescent="0.25">
      <c r="A282" s="80">
        <f t="shared" si="156"/>
        <v>9</v>
      </c>
      <c r="B282" s="27"/>
      <c r="C282" s="57" t="s">
        <v>93</v>
      </c>
      <c r="D282" s="91">
        <v>0</v>
      </c>
      <c r="E282" s="89">
        <f t="shared" ref="E282:E288" si="186">VLOOKUP(D282,listemursurf,2)</f>
        <v>0</v>
      </c>
      <c r="F282" s="92">
        <v>0</v>
      </c>
      <c r="G282" s="91">
        <v>0</v>
      </c>
      <c r="H282" s="89">
        <f t="shared" ref="H282:H288" si="187">VLOOKUP(G282,listemursurf,2)</f>
        <v>0</v>
      </c>
      <c r="I282" s="92"/>
      <c r="J282" s="91">
        <v>0</v>
      </c>
      <c r="K282" s="89">
        <f t="shared" ref="K282:K288" si="188">VLOOKUP(J282,listemursurf,2)</f>
        <v>0</v>
      </c>
      <c r="L282" s="92"/>
      <c r="M282" s="91">
        <v>0</v>
      </c>
      <c r="N282" s="89">
        <f t="shared" ref="N282:N288" si="189">VLOOKUP(M282,listemursurf,2)</f>
        <v>0</v>
      </c>
      <c r="O282" s="92"/>
      <c r="P282" s="91">
        <v>0</v>
      </c>
      <c r="Q282" s="89">
        <f t="shared" ref="Q282:Q288" si="190">VLOOKUP(P282,listemursurf,2)</f>
        <v>0</v>
      </c>
      <c r="R282" s="92"/>
      <c r="S282" s="82"/>
      <c r="T282" s="82" t="s">
        <v>165</v>
      </c>
      <c r="U282" s="82"/>
      <c r="V282" s="84">
        <f t="shared" ref="V282" si="191">((SUMPRODUCT((F290:F296)*(E290:E296)))+((SUMPRODUCT((I290:I296)*(H290:H296))))+((SUMPRODUCT((L290:L296)*(K290:K296))))+((SUMPRODUCT((O290:O296)*(N290:N296))))+((SUMPRODUCT((R290:R296)*(Q290:Q296)))))</f>
        <v>0</v>
      </c>
    </row>
    <row r="283" spans="1:22" x14ac:dyDescent="0.25">
      <c r="A283" s="80">
        <f t="shared" si="156"/>
        <v>9</v>
      </c>
      <c r="B283" s="27"/>
      <c r="C283" s="57"/>
      <c r="D283" s="93">
        <v>0</v>
      </c>
      <c r="E283" s="90">
        <f t="shared" si="186"/>
        <v>0</v>
      </c>
      <c r="F283" s="94">
        <v>0</v>
      </c>
      <c r="G283" s="93">
        <v>0</v>
      </c>
      <c r="H283" s="90">
        <f t="shared" si="187"/>
        <v>0</v>
      </c>
      <c r="I283" s="94"/>
      <c r="J283" s="93">
        <v>0</v>
      </c>
      <c r="K283" s="90">
        <f t="shared" si="188"/>
        <v>0</v>
      </c>
      <c r="L283" s="94"/>
      <c r="M283" s="93">
        <v>0</v>
      </c>
      <c r="N283" s="90">
        <f t="shared" si="189"/>
        <v>0</v>
      </c>
      <c r="O283" s="94"/>
      <c r="P283" s="93">
        <v>0</v>
      </c>
      <c r="Q283" s="90">
        <f t="shared" si="190"/>
        <v>0</v>
      </c>
      <c r="R283" s="94"/>
      <c r="S283" s="82"/>
      <c r="T283" s="82" t="s">
        <v>166</v>
      </c>
      <c r="U283" s="82"/>
      <c r="V283" s="84">
        <f t="shared" ref="V283" si="192">((SUMPRODUCT((F298:F304)*(E298:E304)))+((SUMPRODUCT((I298:I304)*(H298:H304))))+((SUMPRODUCT((L298:L304)*(K298:K304))))+((SUMPRODUCT((O298:O304)*(N298:N304))))+((SUMPRODUCT((R298:R304)*(Q298:Q304)))))</f>
        <v>0</v>
      </c>
    </row>
    <row r="284" spans="1:22" x14ac:dyDescent="0.25">
      <c r="A284" s="80">
        <f t="shared" si="156"/>
        <v>9</v>
      </c>
      <c r="B284" s="27"/>
      <c r="C284" s="57"/>
      <c r="D284" s="93">
        <v>0</v>
      </c>
      <c r="E284" s="90">
        <f t="shared" si="186"/>
        <v>0</v>
      </c>
      <c r="F284" s="94">
        <v>0</v>
      </c>
      <c r="G284" s="93">
        <v>0</v>
      </c>
      <c r="H284" s="90">
        <f t="shared" si="187"/>
        <v>0</v>
      </c>
      <c r="I284" s="94"/>
      <c r="J284" s="93">
        <v>0</v>
      </c>
      <c r="K284" s="90">
        <f t="shared" si="188"/>
        <v>0</v>
      </c>
      <c r="L284" s="94"/>
      <c r="M284" s="93">
        <v>0</v>
      </c>
      <c r="N284" s="90">
        <f t="shared" si="189"/>
        <v>0</v>
      </c>
      <c r="O284" s="94"/>
      <c r="P284" s="93">
        <v>0</v>
      </c>
      <c r="Q284" s="90">
        <f t="shared" si="190"/>
        <v>0</v>
      </c>
      <c r="R284" s="94"/>
      <c r="S284" s="82"/>
      <c r="T284" s="82"/>
      <c r="U284" s="82"/>
      <c r="V284" s="82"/>
    </row>
    <row r="285" spans="1:22" x14ac:dyDescent="0.25">
      <c r="A285" s="80">
        <f t="shared" si="156"/>
        <v>9</v>
      </c>
      <c r="B285" s="27"/>
      <c r="C285" s="57"/>
      <c r="D285" s="93">
        <v>0</v>
      </c>
      <c r="E285" s="90">
        <f t="shared" si="186"/>
        <v>0</v>
      </c>
      <c r="F285" s="94">
        <v>0</v>
      </c>
      <c r="G285" s="93">
        <v>0</v>
      </c>
      <c r="H285" s="90">
        <f t="shared" si="187"/>
        <v>0</v>
      </c>
      <c r="I285" s="94"/>
      <c r="J285" s="93">
        <v>0</v>
      </c>
      <c r="K285" s="90">
        <f t="shared" si="188"/>
        <v>0</v>
      </c>
      <c r="L285" s="94"/>
      <c r="M285" s="93">
        <v>0</v>
      </c>
      <c r="N285" s="90">
        <f t="shared" si="189"/>
        <v>0</v>
      </c>
      <c r="O285" s="94"/>
      <c r="P285" s="93">
        <v>0</v>
      </c>
      <c r="Q285" s="90">
        <f t="shared" si="190"/>
        <v>0</v>
      </c>
      <c r="R285" s="94"/>
      <c r="S285" s="82"/>
      <c r="T285" s="82"/>
      <c r="U285" s="82"/>
      <c r="V285" s="82"/>
    </row>
    <row r="286" spans="1:22" x14ac:dyDescent="0.25">
      <c r="A286" s="80">
        <f t="shared" si="156"/>
        <v>9</v>
      </c>
      <c r="B286" s="27"/>
      <c r="C286" s="57"/>
      <c r="D286" s="93">
        <v>0</v>
      </c>
      <c r="E286" s="90">
        <f t="shared" si="186"/>
        <v>0</v>
      </c>
      <c r="F286" s="94">
        <v>0</v>
      </c>
      <c r="G286" s="93">
        <v>0</v>
      </c>
      <c r="H286" s="90">
        <f t="shared" si="187"/>
        <v>0</v>
      </c>
      <c r="I286" s="94"/>
      <c r="J286" s="93">
        <v>0</v>
      </c>
      <c r="K286" s="90">
        <f t="shared" si="188"/>
        <v>0</v>
      </c>
      <c r="L286" s="94"/>
      <c r="M286" s="93">
        <v>0</v>
      </c>
      <c r="N286" s="90">
        <f t="shared" si="189"/>
        <v>0</v>
      </c>
      <c r="O286" s="94"/>
      <c r="P286" s="93">
        <v>0</v>
      </c>
      <c r="Q286" s="90">
        <f t="shared" si="190"/>
        <v>0</v>
      </c>
      <c r="R286" s="94"/>
      <c r="S286" s="82"/>
      <c r="T286" s="82"/>
      <c r="U286" s="82"/>
      <c r="V286" s="82"/>
    </row>
    <row r="287" spans="1:22" x14ac:dyDescent="0.25">
      <c r="A287" s="80">
        <f t="shared" si="156"/>
        <v>9</v>
      </c>
      <c r="B287" s="27"/>
      <c r="C287" s="57"/>
      <c r="D287" s="93">
        <v>0</v>
      </c>
      <c r="E287" s="90">
        <f t="shared" si="186"/>
        <v>0</v>
      </c>
      <c r="F287" s="94"/>
      <c r="G287" s="93">
        <v>0</v>
      </c>
      <c r="H287" s="90">
        <f t="shared" si="187"/>
        <v>0</v>
      </c>
      <c r="I287" s="94"/>
      <c r="J287" s="93">
        <v>0</v>
      </c>
      <c r="K287" s="90">
        <f t="shared" si="188"/>
        <v>0</v>
      </c>
      <c r="L287" s="94"/>
      <c r="M287" s="93">
        <v>0</v>
      </c>
      <c r="N287" s="90">
        <f t="shared" si="189"/>
        <v>0</v>
      </c>
      <c r="O287" s="94"/>
      <c r="P287" s="93">
        <v>0</v>
      </c>
      <c r="Q287" s="90">
        <f t="shared" si="190"/>
        <v>0</v>
      </c>
      <c r="R287" s="94"/>
      <c r="S287" s="82"/>
      <c r="T287" s="82"/>
      <c r="U287" s="82"/>
      <c r="V287" s="82"/>
    </row>
    <row r="288" spans="1:22" ht="15.75" thickBot="1" x14ac:dyDescent="0.3">
      <c r="A288" s="80">
        <f t="shared" si="156"/>
        <v>9</v>
      </c>
      <c r="B288" s="27"/>
      <c r="C288" s="57"/>
      <c r="D288" s="93">
        <v>0</v>
      </c>
      <c r="E288" s="90">
        <f t="shared" si="186"/>
        <v>0</v>
      </c>
      <c r="F288" s="94">
        <v>0</v>
      </c>
      <c r="G288" s="93">
        <v>0</v>
      </c>
      <c r="H288" s="90">
        <f t="shared" si="187"/>
        <v>0</v>
      </c>
      <c r="I288" s="94"/>
      <c r="J288" s="93">
        <v>0</v>
      </c>
      <c r="K288" s="90">
        <f t="shared" si="188"/>
        <v>0</v>
      </c>
      <c r="L288" s="94"/>
      <c r="M288" s="93">
        <v>0</v>
      </c>
      <c r="N288" s="90">
        <f t="shared" si="189"/>
        <v>0</v>
      </c>
      <c r="O288" s="94"/>
      <c r="P288" s="93">
        <v>0</v>
      </c>
      <c r="Q288" s="90">
        <f t="shared" si="190"/>
        <v>0</v>
      </c>
      <c r="R288" s="94"/>
      <c r="S288" s="82"/>
      <c r="T288" s="82"/>
      <c r="U288" s="82"/>
      <c r="V288" s="82"/>
    </row>
    <row r="289" spans="1:22" ht="15.75" thickBot="1" x14ac:dyDescent="0.3">
      <c r="A289" s="80">
        <f t="shared" si="156"/>
        <v>9</v>
      </c>
      <c r="B289" s="139" t="s">
        <v>110</v>
      </c>
      <c r="C289" s="140"/>
      <c r="D289" s="105">
        <f>COUNTIF(D282:D288,"&lt;&gt;0")</f>
        <v>0</v>
      </c>
      <c r="E289" s="118">
        <f>(SUM(E282:E288))/'Suivi de production'!$C$18</f>
        <v>0</v>
      </c>
      <c r="F289" s="107"/>
      <c r="G289" s="105">
        <f>COUNTIF(G282:G288,"&lt;&gt;0")</f>
        <v>0</v>
      </c>
      <c r="H289" s="118">
        <f>(SUM(H282:H288))/'Suivi de production'!$C$18</f>
        <v>0</v>
      </c>
      <c r="I289" s="107"/>
      <c r="J289" s="105">
        <f>COUNTIF(J282:J288,"&lt;&gt;0")</f>
        <v>0</v>
      </c>
      <c r="K289" s="118">
        <f>(SUM(K282:K288))/'Suivi de production'!$C$18</f>
        <v>0</v>
      </c>
      <c r="L289" s="107"/>
      <c r="M289" s="105">
        <f>COUNTIF(M282:M288,"&lt;&gt;0")</f>
        <v>0</v>
      </c>
      <c r="N289" s="118">
        <f>(SUM(N282:N288))/'Suivi de production'!$C$18</f>
        <v>0</v>
      </c>
      <c r="O289" s="107"/>
      <c r="P289" s="103">
        <f>COUNTIF(P282:P288,"&lt;&gt;0")</f>
        <v>0</v>
      </c>
      <c r="Q289" s="118">
        <f>(SUM(Q282:Q288))/'Suivi de production'!$C$18</f>
        <v>0</v>
      </c>
      <c r="R289" s="107"/>
      <c r="S289" s="82"/>
      <c r="T289" s="82"/>
      <c r="U289" s="82"/>
      <c r="V289" s="82"/>
    </row>
    <row r="290" spans="1:22" x14ac:dyDescent="0.25">
      <c r="A290" s="80">
        <f t="shared" si="156"/>
        <v>9</v>
      </c>
      <c r="B290" s="27"/>
      <c r="C290" s="57" t="s">
        <v>95</v>
      </c>
      <c r="D290" s="93">
        <v>0</v>
      </c>
      <c r="E290" s="90">
        <f t="shared" ref="E290:E296" si="193">VLOOKUP(D290,listeplanchersurf,2)</f>
        <v>0</v>
      </c>
      <c r="F290" s="94"/>
      <c r="G290" s="93">
        <v>0</v>
      </c>
      <c r="H290" s="90">
        <f t="shared" ref="H290:H296" si="194">VLOOKUP(G290,listeplanchersurf,2)</f>
        <v>0</v>
      </c>
      <c r="I290" s="94"/>
      <c r="J290" s="93">
        <v>0</v>
      </c>
      <c r="K290" s="90">
        <f t="shared" ref="K290:K296" si="195">VLOOKUP(J290,listeplanchersurf,2)</f>
        <v>0</v>
      </c>
      <c r="L290" s="94"/>
      <c r="M290" s="93">
        <v>0</v>
      </c>
      <c r="N290" s="90">
        <f t="shared" ref="N290:N296" si="196">VLOOKUP(M290,listeplanchersurf,2)</f>
        <v>0</v>
      </c>
      <c r="O290" s="94"/>
      <c r="P290" s="93">
        <v>0</v>
      </c>
      <c r="Q290" s="90">
        <f t="shared" ref="Q290:Q296" si="197">VLOOKUP(P290,listeplanchersurf,2)</f>
        <v>0</v>
      </c>
      <c r="R290" s="94"/>
      <c r="S290" s="82"/>
      <c r="T290" s="82"/>
      <c r="U290" s="82"/>
      <c r="V290" s="82"/>
    </row>
    <row r="291" spans="1:22" x14ac:dyDescent="0.25">
      <c r="A291" s="80">
        <f t="shared" si="156"/>
        <v>9</v>
      </c>
      <c r="B291" s="27"/>
      <c r="C291" s="57"/>
      <c r="D291" s="93">
        <v>0</v>
      </c>
      <c r="E291" s="90">
        <f t="shared" si="193"/>
        <v>0</v>
      </c>
      <c r="F291" s="94">
        <v>0</v>
      </c>
      <c r="G291" s="93">
        <v>0</v>
      </c>
      <c r="H291" s="90">
        <f t="shared" si="194"/>
        <v>0</v>
      </c>
      <c r="I291" s="94"/>
      <c r="J291" s="93">
        <v>0</v>
      </c>
      <c r="K291" s="90">
        <f t="shared" si="195"/>
        <v>0</v>
      </c>
      <c r="L291" s="94"/>
      <c r="M291" s="93">
        <v>0</v>
      </c>
      <c r="N291" s="90">
        <f t="shared" si="196"/>
        <v>0</v>
      </c>
      <c r="O291" s="94"/>
      <c r="P291" s="93">
        <v>0</v>
      </c>
      <c r="Q291" s="90">
        <f t="shared" si="197"/>
        <v>0</v>
      </c>
      <c r="R291" s="94"/>
      <c r="S291" s="82"/>
      <c r="T291" s="82"/>
      <c r="U291" s="82"/>
      <c r="V291" s="82"/>
    </row>
    <row r="292" spans="1:22" x14ac:dyDescent="0.25">
      <c r="A292" s="80">
        <f t="shared" si="156"/>
        <v>9</v>
      </c>
      <c r="B292" s="27"/>
      <c r="C292" s="57"/>
      <c r="D292" s="93">
        <v>0</v>
      </c>
      <c r="E292" s="90">
        <f t="shared" si="193"/>
        <v>0</v>
      </c>
      <c r="F292" s="94"/>
      <c r="G292" s="93">
        <v>0</v>
      </c>
      <c r="H292" s="90">
        <f t="shared" si="194"/>
        <v>0</v>
      </c>
      <c r="I292" s="94"/>
      <c r="J292" s="93">
        <v>0</v>
      </c>
      <c r="K292" s="90">
        <f t="shared" si="195"/>
        <v>0</v>
      </c>
      <c r="L292" s="94"/>
      <c r="M292" s="93">
        <v>0</v>
      </c>
      <c r="N292" s="90">
        <f t="shared" si="196"/>
        <v>0</v>
      </c>
      <c r="O292" s="94"/>
      <c r="P292" s="93">
        <v>0</v>
      </c>
      <c r="Q292" s="90">
        <f t="shared" si="197"/>
        <v>0</v>
      </c>
      <c r="R292" s="94"/>
      <c r="S292" s="82"/>
      <c r="T292" s="82"/>
      <c r="U292" s="82"/>
      <c r="V292" s="82"/>
    </row>
    <row r="293" spans="1:22" x14ac:dyDescent="0.25">
      <c r="A293" s="80">
        <f t="shared" si="156"/>
        <v>9</v>
      </c>
      <c r="B293" s="27"/>
      <c r="C293" s="57"/>
      <c r="D293" s="93">
        <v>0</v>
      </c>
      <c r="E293" s="90">
        <f t="shared" si="193"/>
        <v>0</v>
      </c>
      <c r="F293" s="94"/>
      <c r="G293" s="93">
        <v>0</v>
      </c>
      <c r="H293" s="90">
        <f t="shared" si="194"/>
        <v>0</v>
      </c>
      <c r="I293" s="94"/>
      <c r="J293" s="93">
        <v>0</v>
      </c>
      <c r="K293" s="90">
        <f t="shared" si="195"/>
        <v>0</v>
      </c>
      <c r="L293" s="94"/>
      <c r="M293" s="93">
        <v>0</v>
      </c>
      <c r="N293" s="90">
        <f t="shared" si="196"/>
        <v>0</v>
      </c>
      <c r="O293" s="94"/>
      <c r="P293" s="93">
        <v>0</v>
      </c>
      <c r="Q293" s="90">
        <f t="shared" si="197"/>
        <v>0</v>
      </c>
      <c r="R293" s="94"/>
      <c r="S293" s="82"/>
      <c r="T293" s="82"/>
      <c r="U293" s="82"/>
      <c r="V293" s="82"/>
    </row>
    <row r="294" spans="1:22" x14ac:dyDescent="0.25">
      <c r="A294" s="80">
        <f t="shared" si="156"/>
        <v>9</v>
      </c>
      <c r="B294" s="27"/>
      <c r="C294" s="57"/>
      <c r="D294" s="93">
        <v>0</v>
      </c>
      <c r="E294" s="90">
        <f t="shared" si="193"/>
        <v>0</v>
      </c>
      <c r="F294" s="94"/>
      <c r="G294" s="93">
        <v>0</v>
      </c>
      <c r="H294" s="90">
        <f t="shared" si="194"/>
        <v>0</v>
      </c>
      <c r="I294" s="94"/>
      <c r="J294" s="93">
        <v>0</v>
      </c>
      <c r="K294" s="90">
        <f t="shared" si="195"/>
        <v>0</v>
      </c>
      <c r="L294" s="94"/>
      <c r="M294" s="93">
        <v>0</v>
      </c>
      <c r="N294" s="90">
        <f t="shared" si="196"/>
        <v>0</v>
      </c>
      <c r="O294" s="94"/>
      <c r="P294" s="93">
        <v>0</v>
      </c>
      <c r="Q294" s="90">
        <f t="shared" si="197"/>
        <v>0</v>
      </c>
      <c r="R294" s="94"/>
      <c r="S294" s="82"/>
      <c r="T294" s="82"/>
      <c r="U294" s="82"/>
      <c r="V294" s="82"/>
    </row>
    <row r="295" spans="1:22" x14ac:dyDescent="0.25">
      <c r="A295" s="80">
        <f t="shared" ref="A295:A358" si="198">A294</f>
        <v>9</v>
      </c>
      <c r="B295" s="27"/>
      <c r="C295" s="57"/>
      <c r="D295" s="93">
        <v>0</v>
      </c>
      <c r="E295" s="90">
        <f t="shared" si="193"/>
        <v>0</v>
      </c>
      <c r="F295" s="94"/>
      <c r="G295" s="93">
        <v>0</v>
      </c>
      <c r="H295" s="90">
        <f t="shared" si="194"/>
        <v>0</v>
      </c>
      <c r="I295" s="94"/>
      <c r="J295" s="93">
        <v>0</v>
      </c>
      <c r="K295" s="90">
        <f t="shared" si="195"/>
        <v>0</v>
      </c>
      <c r="L295" s="94"/>
      <c r="M295" s="93">
        <v>0</v>
      </c>
      <c r="N295" s="90">
        <f t="shared" si="196"/>
        <v>0</v>
      </c>
      <c r="O295" s="94"/>
      <c r="P295" s="93">
        <v>0</v>
      </c>
      <c r="Q295" s="90">
        <f t="shared" si="197"/>
        <v>0</v>
      </c>
      <c r="R295" s="94"/>
      <c r="S295" s="82"/>
      <c r="T295" s="82"/>
      <c r="U295" s="82"/>
      <c r="V295" s="82"/>
    </row>
    <row r="296" spans="1:22" ht="15.75" thickBot="1" x14ac:dyDescent="0.3">
      <c r="A296" s="80">
        <f t="shared" si="198"/>
        <v>9</v>
      </c>
      <c r="B296" s="27"/>
      <c r="C296" s="57"/>
      <c r="D296" s="93">
        <v>0</v>
      </c>
      <c r="E296" s="90">
        <f t="shared" si="193"/>
        <v>0</v>
      </c>
      <c r="F296" s="94"/>
      <c r="G296" s="93">
        <v>0</v>
      </c>
      <c r="H296" s="90">
        <f t="shared" si="194"/>
        <v>0</v>
      </c>
      <c r="I296" s="94"/>
      <c r="J296" s="93">
        <v>0</v>
      </c>
      <c r="K296" s="90">
        <f t="shared" si="195"/>
        <v>0</v>
      </c>
      <c r="L296" s="94"/>
      <c r="M296" s="93">
        <v>0</v>
      </c>
      <c r="N296" s="90">
        <f t="shared" si="196"/>
        <v>0</v>
      </c>
      <c r="O296" s="94"/>
      <c r="P296" s="93">
        <v>0</v>
      </c>
      <c r="Q296" s="90">
        <f t="shared" si="197"/>
        <v>0</v>
      </c>
      <c r="R296" s="94"/>
      <c r="S296" s="82"/>
      <c r="T296" s="82"/>
      <c r="U296" s="82"/>
      <c r="V296" s="82"/>
    </row>
    <row r="297" spans="1:22" ht="15.75" thickBot="1" x14ac:dyDescent="0.3">
      <c r="A297" s="80">
        <f t="shared" si="198"/>
        <v>9</v>
      </c>
      <c r="B297" s="139" t="s">
        <v>111</v>
      </c>
      <c r="C297" s="140"/>
      <c r="D297" s="105">
        <f>COUNTIF(D290:D296,"&lt;&gt;0")</f>
        <v>0</v>
      </c>
      <c r="E297" s="118">
        <f>(SUM(E290:E296))/'Suivi de production'!$C$19</f>
        <v>0</v>
      </c>
      <c r="F297" s="107"/>
      <c r="G297" s="105">
        <v>0</v>
      </c>
      <c r="H297" s="118">
        <f>(SUM(H290:H296))/'Suivi de production'!$C$19</f>
        <v>0</v>
      </c>
      <c r="I297" s="107"/>
      <c r="J297" s="105">
        <f>COUNTIF(J290:J296,"&lt;&gt;0")</f>
        <v>0</v>
      </c>
      <c r="K297" s="118">
        <f>(SUM(K290:K296))/'Suivi de production'!$C$19</f>
        <v>0</v>
      </c>
      <c r="L297" s="107"/>
      <c r="M297" s="105">
        <f>COUNTIF(M290:M296,"&lt;&gt;0")</f>
        <v>0</v>
      </c>
      <c r="N297" s="118">
        <f>(SUM(N290:N296))/'Suivi de production'!$C$19</f>
        <v>0</v>
      </c>
      <c r="O297" s="107"/>
      <c r="P297" s="105">
        <f>COUNTIF(P290:P296,"&lt;&gt;0")</f>
        <v>0</v>
      </c>
      <c r="Q297" s="118">
        <f>(SUM(Q290:Q296))/'Suivi de production'!$C$19</f>
        <v>0</v>
      </c>
      <c r="R297" s="107"/>
      <c r="S297" s="82"/>
      <c r="T297" s="82"/>
      <c r="U297" s="82"/>
      <c r="V297" s="82"/>
    </row>
    <row r="298" spans="1:22" x14ac:dyDescent="0.25">
      <c r="A298" s="80">
        <f t="shared" si="198"/>
        <v>9</v>
      </c>
      <c r="B298" s="27"/>
      <c r="C298" s="57" t="s">
        <v>94</v>
      </c>
      <c r="D298" s="93">
        <v>0</v>
      </c>
      <c r="E298" s="90">
        <f t="shared" ref="E298:E304" si="199">VLOOKUP(D298,listetoituresurf,2)</f>
        <v>0</v>
      </c>
      <c r="F298" s="94">
        <v>0</v>
      </c>
      <c r="G298" s="93">
        <v>0</v>
      </c>
      <c r="H298" s="90">
        <f t="shared" ref="H298:H304" si="200">VLOOKUP(G298,listetoituresurf,2)</f>
        <v>0</v>
      </c>
      <c r="I298" s="94"/>
      <c r="J298" s="93">
        <v>0</v>
      </c>
      <c r="K298" s="90">
        <f t="shared" ref="K298:K304" si="201">VLOOKUP(J298,listetoituresurf,2)</f>
        <v>0</v>
      </c>
      <c r="L298" s="94"/>
      <c r="M298" s="93">
        <v>0</v>
      </c>
      <c r="N298" s="90">
        <f t="shared" ref="N298:N304" si="202">VLOOKUP(M298,listetoituresurf,2)</f>
        <v>0</v>
      </c>
      <c r="O298" s="94"/>
      <c r="P298" s="93">
        <v>0</v>
      </c>
      <c r="Q298" s="90">
        <f t="shared" ref="Q298:Q304" si="203">VLOOKUP(P298,listetoituresurf,2)</f>
        <v>0</v>
      </c>
      <c r="R298" s="85"/>
      <c r="S298" s="82"/>
      <c r="T298" s="82"/>
      <c r="U298" s="82"/>
      <c r="V298" s="82"/>
    </row>
    <row r="299" spans="1:22" x14ac:dyDescent="0.25">
      <c r="A299" s="80">
        <f t="shared" si="198"/>
        <v>9</v>
      </c>
      <c r="B299" s="27"/>
      <c r="C299" s="57"/>
      <c r="D299" s="93">
        <v>0</v>
      </c>
      <c r="E299" s="90">
        <f t="shared" si="199"/>
        <v>0</v>
      </c>
      <c r="F299" s="94"/>
      <c r="G299" s="93">
        <v>0</v>
      </c>
      <c r="H299" s="90">
        <f t="shared" si="200"/>
        <v>0</v>
      </c>
      <c r="I299" s="94"/>
      <c r="J299" s="93">
        <v>0</v>
      </c>
      <c r="K299" s="90">
        <f t="shared" si="201"/>
        <v>0</v>
      </c>
      <c r="L299" s="94"/>
      <c r="M299" s="93">
        <v>0</v>
      </c>
      <c r="N299" s="90">
        <f t="shared" si="202"/>
        <v>0</v>
      </c>
      <c r="O299" s="94"/>
      <c r="P299" s="93">
        <v>0</v>
      </c>
      <c r="Q299" s="90">
        <f t="shared" si="203"/>
        <v>0</v>
      </c>
      <c r="R299" s="94"/>
      <c r="S299" s="82"/>
      <c r="T299" s="82"/>
      <c r="U299" s="82"/>
      <c r="V299" s="82"/>
    </row>
    <row r="300" spans="1:22" x14ac:dyDescent="0.25">
      <c r="A300" s="80">
        <f t="shared" si="198"/>
        <v>9</v>
      </c>
      <c r="B300" s="27"/>
      <c r="C300" s="57"/>
      <c r="D300" s="93">
        <v>0</v>
      </c>
      <c r="E300" s="90">
        <f t="shared" si="199"/>
        <v>0</v>
      </c>
      <c r="F300" s="94"/>
      <c r="G300" s="93">
        <v>0</v>
      </c>
      <c r="H300" s="90">
        <f t="shared" si="200"/>
        <v>0</v>
      </c>
      <c r="I300" s="94"/>
      <c r="J300" s="93">
        <v>0</v>
      </c>
      <c r="K300" s="90">
        <f t="shared" si="201"/>
        <v>0</v>
      </c>
      <c r="L300" s="94"/>
      <c r="M300" s="93">
        <v>0</v>
      </c>
      <c r="N300" s="90">
        <f t="shared" si="202"/>
        <v>0</v>
      </c>
      <c r="O300" s="94"/>
      <c r="P300" s="93">
        <v>0</v>
      </c>
      <c r="Q300" s="90">
        <f t="shared" si="203"/>
        <v>0</v>
      </c>
      <c r="R300" s="94"/>
      <c r="S300" s="82"/>
      <c r="T300" s="82"/>
      <c r="U300" s="82"/>
      <c r="V300" s="82"/>
    </row>
    <row r="301" spans="1:22" x14ac:dyDescent="0.25">
      <c r="A301" s="80">
        <f t="shared" si="198"/>
        <v>9</v>
      </c>
      <c r="B301" s="27"/>
      <c r="C301" s="57"/>
      <c r="D301" s="93">
        <v>0</v>
      </c>
      <c r="E301" s="90">
        <f t="shared" si="199"/>
        <v>0</v>
      </c>
      <c r="F301" s="94"/>
      <c r="G301" s="93">
        <v>0</v>
      </c>
      <c r="H301" s="90">
        <f t="shared" si="200"/>
        <v>0</v>
      </c>
      <c r="I301" s="94"/>
      <c r="J301" s="93">
        <v>0</v>
      </c>
      <c r="K301" s="90">
        <f t="shared" si="201"/>
        <v>0</v>
      </c>
      <c r="L301" s="94"/>
      <c r="M301" s="93">
        <v>0</v>
      </c>
      <c r="N301" s="90">
        <f t="shared" si="202"/>
        <v>0</v>
      </c>
      <c r="O301" s="94"/>
      <c r="P301" s="93">
        <v>0</v>
      </c>
      <c r="Q301" s="90">
        <f t="shared" si="203"/>
        <v>0</v>
      </c>
      <c r="R301" s="94"/>
      <c r="S301" s="82"/>
      <c r="T301" s="82"/>
      <c r="U301" s="82"/>
      <c r="V301" s="82"/>
    </row>
    <row r="302" spans="1:22" x14ac:dyDescent="0.25">
      <c r="A302" s="80">
        <f t="shared" si="198"/>
        <v>9</v>
      </c>
      <c r="B302" s="27"/>
      <c r="C302" s="57"/>
      <c r="D302" s="93">
        <v>0</v>
      </c>
      <c r="E302" s="90">
        <f t="shared" si="199"/>
        <v>0</v>
      </c>
      <c r="F302" s="94"/>
      <c r="G302" s="93">
        <v>0</v>
      </c>
      <c r="H302" s="90">
        <f t="shared" si="200"/>
        <v>0</v>
      </c>
      <c r="I302" s="94"/>
      <c r="J302" s="93">
        <v>0</v>
      </c>
      <c r="K302" s="90">
        <f t="shared" si="201"/>
        <v>0</v>
      </c>
      <c r="L302" s="94"/>
      <c r="M302" s="93">
        <v>0</v>
      </c>
      <c r="N302" s="90">
        <f t="shared" si="202"/>
        <v>0</v>
      </c>
      <c r="O302" s="94"/>
      <c r="P302" s="93">
        <v>0</v>
      </c>
      <c r="Q302" s="90">
        <f t="shared" si="203"/>
        <v>0</v>
      </c>
      <c r="R302" s="94"/>
      <c r="S302" s="82"/>
      <c r="T302" s="82"/>
      <c r="U302" s="82"/>
      <c r="V302" s="82"/>
    </row>
    <row r="303" spans="1:22" x14ac:dyDescent="0.25">
      <c r="A303" s="80">
        <f t="shared" si="198"/>
        <v>9</v>
      </c>
      <c r="B303" s="27"/>
      <c r="C303" s="57"/>
      <c r="D303" s="93">
        <v>0</v>
      </c>
      <c r="E303" s="90">
        <f t="shared" si="199"/>
        <v>0</v>
      </c>
      <c r="F303" s="94"/>
      <c r="G303" s="93">
        <v>0</v>
      </c>
      <c r="H303" s="90">
        <f t="shared" si="200"/>
        <v>0</v>
      </c>
      <c r="I303" s="94"/>
      <c r="J303" s="93">
        <v>0</v>
      </c>
      <c r="K303" s="90">
        <f t="shared" si="201"/>
        <v>0</v>
      </c>
      <c r="L303" s="94"/>
      <c r="M303" s="93">
        <v>0</v>
      </c>
      <c r="N303" s="90">
        <f t="shared" si="202"/>
        <v>0</v>
      </c>
      <c r="O303" s="94"/>
      <c r="P303" s="93">
        <v>0</v>
      </c>
      <c r="Q303" s="90">
        <f t="shared" si="203"/>
        <v>0</v>
      </c>
      <c r="R303" s="94"/>
      <c r="S303" s="82"/>
      <c r="T303" s="82"/>
      <c r="U303" s="82"/>
      <c r="V303" s="82"/>
    </row>
    <row r="304" spans="1:22" ht="15.75" thickBot="1" x14ac:dyDescent="0.3">
      <c r="A304" s="80">
        <f t="shared" si="198"/>
        <v>9</v>
      </c>
      <c r="B304" s="99"/>
      <c r="C304" s="100"/>
      <c r="D304" s="95">
        <v>0</v>
      </c>
      <c r="E304" s="96">
        <f t="shared" si="199"/>
        <v>0</v>
      </c>
      <c r="F304" s="97"/>
      <c r="G304" s="95">
        <v>0</v>
      </c>
      <c r="H304" s="96">
        <f t="shared" si="200"/>
        <v>0</v>
      </c>
      <c r="I304" s="97"/>
      <c r="J304" s="95">
        <v>0</v>
      </c>
      <c r="K304" s="96">
        <f t="shared" si="201"/>
        <v>0</v>
      </c>
      <c r="L304" s="97"/>
      <c r="M304" s="95">
        <v>0</v>
      </c>
      <c r="N304" s="96">
        <f t="shared" si="202"/>
        <v>0</v>
      </c>
      <c r="O304" s="97"/>
      <c r="P304" s="95">
        <v>0</v>
      </c>
      <c r="Q304" s="96">
        <f t="shared" si="203"/>
        <v>0</v>
      </c>
      <c r="R304" s="97"/>
      <c r="S304" s="82"/>
      <c r="T304" s="82"/>
      <c r="U304" s="82"/>
      <c r="V304" s="82"/>
    </row>
    <row r="305" spans="1:22" ht="15.75" thickBot="1" x14ac:dyDescent="0.3">
      <c r="A305" s="80">
        <f t="shared" si="198"/>
        <v>9</v>
      </c>
      <c r="B305" s="139" t="s">
        <v>110</v>
      </c>
      <c r="C305" s="140"/>
      <c r="D305" s="103">
        <f>COUNTIF(D298:D304,"&lt;&gt;0")</f>
        <v>0</v>
      </c>
      <c r="E305" s="119">
        <f>(SUM(E298:E304))/'Suivi de production'!$C$20</f>
        <v>0</v>
      </c>
      <c r="F305" s="97"/>
      <c r="G305" s="103">
        <f>COUNTIF(G298:G304,"&lt;&gt;0")</f>
        <v>0</v>
      </c>
      <c r="H305" s="119">
        <f>(SUM(H298:H304))/'Suivi de production'!$C$20</f>
        <v>0</v>
      </c>
      <c r="I305" s="97"/>
      <c r="J305" s="103">
        <f>COUNTIF(J298:J304,"&lt;&gt;0")</f>
        <v>0</v>
      </c>
      <c r="K305" s="119">
        <f>(SUM(K298:K304))/'Suivi de production'!$C$20</f>
        <v>0</v>
      </c>
      <c r="L305" s="97"/>
      <c r="M305" s="103">
        <f>COUNTIF(M298:M304,"&lt;&gt;0")</f>
        <v>0</v>
      </c>
      <c r="N305" s="119">
        <f>(SUM(N298:N304))/'Suivi de production'!$C$20</f>
        <v>0</v>
      </c>
      <c r="O305" s="97"/>
      <c r="P305" s="103">
        <f>COUNTIF(P298:P304,"&lt;&gt;0")</f>
        <v>0</v>
      </c>
      <c r="Q305" s="119">
        <f>(SUM(Q298:Q304))/'Suivi de production'!$C$20</f>
        <v>0</v>
      </c>
      <c r="R305" s="97"/>
      <c r="S305" s="82"/>
      <c r="T305" s="82"/>
      <c r="U305" s="82"/>
      <c r="V305" s="82"/>
    </row>
    <row r="306" spans="1:22" ht="15.75" thickBot="1" x14ac:dyDescent="0.3">
      <c r="A306" s="80">
        <f t="shared" si="198"/>
        <v>9</v>
      </c>
      <c r="B306" s="99"/>
      <c r="C306" s="104"/>
      <c r="D306" s="103"/>
      <c r="E306" s="96"/>
      <c r="F306" s="97"/>
      <c r="G306" s="103"/>
      <c r="H306" s="96"/>
      <c r="I306" s="97"/>
      <c r="J306" s="103"/>
      <c r="K306" s="96"/>
      <c r="L306" s="97"/>
      <c r="M306" s="103"/>
      <c r="N306" s="96"/>
      <c r="O306" s="97"/>
      <c r="P306" s="103"/>
      <c r="Q306" s="96"/>
      <c r="R306" s="97"/>
      <c r="S306" s="82"/>
      <c r="T306" s="82"/>
      <c r="U306" s="82"/>
      <c r="V306" s="82"/>
    </row>
    <row r="307" spans="1:22" ht="15" customHeight="1" thickBot="1" x14ac:dyDescent="0.3">
      <c r="A307" s="80">
        <f t="shared" si="198"/>
        <v>9</v>
      </c>
      <c r="B307" s="156" t="s">
        <v>101</v>
      </c>
      <c r="C307" s="157"/>
      <c r="D307" s="105">
        <f>D305+D297+D289</f>
        <v>0</v>
      </c>
      <c r="E307" s="118">
        <f>E305+E297+E289</f>
        <v>0</v>
      </c>
      <c r="F307" s="107"/>
      <c r="G307" s="105">
        <f>G305+G297+G289</f>
        <v>0</v>
      </c>
      <c r="H307" s="118">
        <f>H305+H297+H289</f>
        <v>0</v>
      </c>
      <c r="I307" s="107"/>
      <c r="J307" s="105">
        <f>J305+J297+J289</f>
        <v>0</v>
      </c>
      <c r="K307" s="118">
        <f>K305+K297+K289</f>
        <v>0</v>
      </c>
      <c r="L307" s="107"/>
      <c r="M307" s="105">
        <f>M305+M297+M289</f>
        <v>0</v>
      </c>
      <c r="N307" s="118">
        <f>N305+N297+N289</f>
        <v>0</v>
      </c>
      <c r="O307" s="107"/>
      <c r="P307" s="105">
        <f>P305+P297+P289</f>
        <v>0</v>
      </c>
      <c r="Q307" s="118">
        <f>Q305+Q297+Q289</f>
        <v>0</v>
      </c>
      <c r="R307" s="107"/>
      <c r="S307" s="82"/>
      <c r="T307" s="82"/>
      <c r="U307" s="82"/>
      <c r="V307" s="82"/>
    </row>
    <row r="308" spans="1:22" ht="15.75" customHeight="1" x14ac:dyDescent="0.25">
      <c r="A308" s="80">
        <f t="shared" si="198"/>
        <v>9</v>
      </c>
      <c r="B308" s="158" t="s">
        <v>108</v>
      </c>
      <c r="C308" s="159"/>
      <c r="D308" s="150" t="e">
        <f>((SUMPRODUCT((F282:F288)*(E282:E288))/'Suivi de production'!$C$18)+(SUMPRODUCT((F290:F296)*(E290:E296))/'Suivi de production'!$C$19)+(SUMPRODUCT((F298:F304)*(E298:E304))/'Suivi de production'!$C$20))/((SUM(E282:E288)/'Suivi de production'!$C$18)++(SUM(E290:E296)/'Suivi de production'!$C$19)+(SUM(E298:E304)/'Suivi de production'!$C$20))</f>
        <v>#DIV/0!</v>
      </c>
      <c r="E308" s="151"/>
      <c r="F308" s="152"/>
      <c r="G308" s="150" t="e">
        <f>((SUMPRODUCT((I282:I288)*(H282:H288))/'Suivi de production'!$C$18)+(SUMPRODUCT((I290:I296)*(H290:H296))/'Suivi de production'!$C$19)+(SUMPRODUCT((I298:I304)*(H298:H304))/'Suivi de production'!$C$20))/((SUM(H282:H288)/'Suivi de production'!$C$18)++(SUM(H290:H296)/'Suivi de production'!$C$19)+(SUM(H298:H304)/'Suivi de production'!$C$20))</f>
        <v>#DIV/0!</v>
      </c>
      <c r="H308" s="151"/>
      <c r="I308" s="152"/>
      <c r="J308" s="150" t="e">
        <f>((SUMPRODUCT((L282:L288)*(K282:K288))/'Suivi de production'!$C$18)+(SUMPRODUCT((L290:L296)*(K290:K296))/'Suivi de production'!$C$19)+(SUMPRODUCT((L298:L304)*(K298:K304))/'Suivi de production'!$C$20))/((SUM(K282:K288)/'Suivi de production'!$C$18)++(SUM(K290:K296)/'Suivi de production'!$C$19)+(SUM(K298:K304)/'Suivi de production'!$C$20))</f>
        <v>#DIV/0!</v>
      </c>
      <c r="K308" s="151"/>
      <c r="L308" s="152"/>
      <c r="M308" s="150" t="e">
        <f>((SUMPRODUCT((O282:O288)*(N282:N288))/'Suivi de production'!$C$18)+(SUMPRODUCT((O290:O296)*(N290:N296))/'Suivi de production'!$C$19)+(SUMPRODUCT((O298:O304)*(N298:N304))/'Suivi de production'!$C$20))/((SUM(N282:N288)/'Suivi de production'!$C$18)++(SUM(N290:N296)/'Suivi de production'!$C$19)+(SUM(N298:N304)/'Suivi de production'!$C$20))</f>
        <v>#DIV/0!</v>
      </c>
      <c r="N308" s="151"/>
      <c r="O308" s="152"/>
      <c r="P308" s="150" t="e">
        <f>((SUMPRODUCT((R282:R288)*(Q282:Q288))/'Suivi de production'!$C$18)+(SUMPRODUCT((R290:R296)*(Q290:Q296))/'Suivi de production'!$C$19)+(SUMPRODUCT((R298:R304)*(Q298:Q304))/'Suivi de production'!$C$20))/((SUM(Q282:Q288)/'Suivi de production'!$C$18)++(SUM(Q290:Q296)/'Suivi de production'!$C$19)+(SUM(Q298:Q304)/'Suivi de production'!$C$20))</f>
        <v>#DIV/0!</v>
      </c>
      <c r="Q308" s="151"/>
      <c r="R308" s="152"/>
      <c r="S308" s="82"/>
      <c r="T308" s="82"/>
      <c r="U308" s="82"/>
      <c r="V308" s="82"/>
    </row>
    <row r="309" spans="1:22" ht="15.75" thickBot="1" x14ac:dyDescent="0.3">
      <c r="A309" s="80">
        <f t="shared" si="198"/>
        <v>9</v>
      </c>
      <c r="B309" s="160"/>
      <c r="C309" s="161"/>
      <c r="D309" s="153"/>
      <c r="E309" s="154"/>
      <c r="F309" s="155"/>
      <c r="G309" s="153"/>
      <c r="H309" s="154"/>
      <c r="I309" s="155"/>
      <c r="J309" s="153"/>
      <c r="K309" s="154"/>
      <c r="L309" s="155"/>
      <c r="M309" s="153"/>
      <c r="N309" s="154"/>
      <c r="O309" s="155"/>
      <c r="P309" s="153"/>
      <c r="Q309" s="154"/>
      <c r="R309" s="155"/>
      <c r="S309" s="82"/>
      <c r="T309" s="82"/>
      <c r="U309" s="82"/>
      <c r="V309" s="82"/>
    </row>
    <row r="310" spans="1:22" ht="15.75" thickBot="1" x14ac:dyDescent="0.3">
      <c r="A310" s="82">
        <v>10</v>
      </c>
      <c r="B310" s="82"/>
      <c r="C310" s="82"/>
      <c r="D310" s="82"/>
      <c r="E310" s="82"/>
      <c r="F310" s="82"/>
      <c r="G310" s="82"/>
      <c r="H310" s="82"/>
      <c r="I310" s="82"/>
      <c r="J310" s="82"/>
      <c r="K310" s="82"/>
      <c r="L310" s="82"/>
      <c r="M310" s="82"/>
      <c r="N310" s="82"/>
      <c r="O310" s="82"/>
      <c r="P310" s="82"/>
      <c r="Q310" s="82"/>
      <c r="R310" s="82"/>
      <c r="S310" s="82"/>
      <c r="T310" s="82"/>
      <c r="U310" s="82"/>
      <c r="V310" s="82"/>
    </row>
    <row r="311" spans="1:22" ht="26.25" x14ac:dyDescent="0.25">
      <c r="A311" s="80">
        <f t="shared" ref="A311" si="204">A310</f>
        <v>10</v>
      </c>
      <c r="B311" s="141" t="s">
        <v>121</v>
      </c>
      <c r="C311" s="142"/>
      <c r="D311" s="142"/>
      <c r="E311" s="142"/>
      <c r="F311" s="142"/>
      <c r="G311" s="142"/>
      <c r="H311" s="142"/>
      <c r="I311" s="142"/>
      <c r="J311" s="142"/>
      <c r="K311" s="142"/>
      <c r="L311" s="142"/>
      <c r="M311" s="142"/>
      <c r="N311" s="142"/>
      <c r="O311" s="142"/>
      <c r="P311" s="142"/>
      <c r="Q311" s="142"/>
      <c r="R311" s="143"/>
      <c r="S311" s="82"/>
      <c r="T311" s="82" t="s">
        <v>164</v>
      </c>
      <c r="U311" s="82"/>
      <c r="V311" s="82">
        <f t="shared" ref="V311" si="205">(IF(SUM(F316:F338)&gt;=1,1,0))+(IF(SUM(I316:I338)&gt;=1,1,0))+(IF(SUM(L316:L338)&gt;=1,1,0))+(IF(SUM(O316:O338)&gt;=1,1,0))+(IF(SUM(R316:R338)&gt;=1,1,0))</f>
        <v>0</v>
      </c>
    </row>
    <row r="312" spans="1:22" ht="15.75" thickBot="1" x14ac:dyDescent="0.3">
      <c r="A312" s="80">
        <f t="shared" si="198"/>
        <v>10</v>
      </c>
      <c r="B312" s="144" t="s">
        <v>100</v>
      </c>
      <c r="C312" s="145"/>
      <c r="D312" s="145"/>
      <c r="E312" s="145"/>
      <c r="F312" s="145"/>
      <c r="G312" s="145"/>
      <c r="H312" s="145"/>
      <c r="I312" s="145"/>
      <c r="J312" s="145"/>
      <c r="K312" s="145"/>
      <c r="L312" s="145"/>
      <c r="M312" s="145"/>
      <c r="N312" s="145"/>
      <c r="O312" s="145"/>
      <c r="P312" s="145"/>
      <c r="Q312" s="145"/>
      <c r="R312" s="146"/>
      <c r="S312" s="82"/>
      <c r="T312" s="82" t="s">
        <v>167</v>
      </c>
      <c r="U312" s="82"/>
      <c r="V312" s="165" t="e">
        <f t="shared" ref="V312" si="206">AVERAGE(D342:R343)</f>
        <v>#DIV/0!</v>
      </c>
    </row>
    <row r="313" spans="1:22" x14ac:dyDescent="0.25">
      <c r="A313" s="80">
        <f t="shared" si="198"/>
        <v>10</v>
      </c>
      <c r="B313" s="101"/>
      <c r="C313" s="102"/>
      <c r="D313" s="147" t="s">
        <v>86</v>
      </c>
      <c r="E313" s="148"/>
      <c r="F313" s="149"/>
      <c r="G313" s="147" t="s">
        <v>87</v>
      </c>
      <c r="H313" s="148"/>
      <c r="I313" s="149"/>
      <c r="J313" s="147" t="s">
        <v>88</v>
      </c>
      <c r="K313" s="148"/>
      <c r="L313" s="149"/>
      <c r="M313" s="147" t="s">
        <v>89</v>
      </c>
      <c r="N313" s="148"/>
      <c r="O313" s="149"/>
      <c r="P313" s="147" t="s">
        <v>90</v>
      </c>
      <c r="Q313" s="148"/>
      <c r="R313" s="149"/>
      <c r="S313" s="82"/>
      <c r="T313" s="82" t="s">
        <v>168</v>
      </c>
      <c r="U313" s="82"/>
      <c r="V313" s="166">
        <f t="shared" ref="V313:V376" si="207">F314+I314+L314+O314+R314</f>
        <v>0</v>
      </c>
    </row>
    <row r="314" spans="1:22" ht="15.75" thickBot="1" x14ac:dyDescent="0.3">
      <c r="A314" s="80">
        <f t="shared" si="198"/>
        <v>10</v>
      </c>
      <c r="B314" s="99" t="s">
        <v>85</v>
      </c>
      <c r="C314" s="100"/>
      <c r="D314" s="125">
        <v>0</v>
      </c>
      <c r="E314" s="126" t="s">
        <v>109</v>
      </c>
      <c r="F314" s="130">
        <f>D314*8</f>
        <v>0</v>
      </c>
      <c r="G314" s="125"/>
      <c r="H314" s="126" t="s">
        <v>109</v>
      </c>
      <c r="I314" s="130">
        <f>G314*8</f>
        <v>0</v>
      </c>
      <c r="J314" s="125"/>
      <c r="K314" s="126" t="s">
        <v>109</v>
      </c>
      <c r="L314" s="130">
        <f>J314*8</f>
        <v>0</v>
      </c>
      <c r="M314" s="125"/>
      <c r="N314" s="126" t="s">
        <v>109</v>
      </c>
      <c r="O314" s="130">
        <f>M314*8</f>
        <v>0</v>
      </c>
      <c r="P314" s="125">
        <v>0</v>
      </c>
      <c r="Q314" s="126" t="s">
        <v>109</v>
      </c>
      <c r="R314" s="130">
        <f>P314*6.5</f>
        <v>0</v>
      </c>
      <c r="S314" s="82"/>
      <c r="T314" s="82" t="s">
        <v>169</v>
      </c>
      <c r="U314" s="82"/>
      <c r="V314" s="166">
        <f t="shared" ref="V314" si="208">E341+H341+K341+N341+Q341</f>
        <v>0</v>
      </c>
    </row>
    <row r="315" spans="1:22" ht="15.75" thickBot="1" x14ac:dyDescent="0.3">
      <c r="A315" s="80">
        <f t="shared" si="198"/>
        <v>10</v>
      </c>
      <c r="B315" s="98"/>
      <c r="C315" s="133"/>
      <c r="D315" s="105" t="s">
        <v>96</v>
      </c>
      <c r="E315" s="106" t="s">
        <v>97</v>
      </c>
      <c r="F315" s="107" t="s">
        <v>98</v>
      </c>
      <c r="G315" s="105" t="s">
        <v>96</v>
      </c>
      <c r="H315" s="106" t="s">
        <v>97</v>
      </c>
      <c r="I315" s="107" t="s">
        <v>98</v>
      </c>
      <c r="J315" s="105" t="s">
        <v>96</v>
      </c>
      <c r="K315" s="106" t="s">
        <v>97</v>
      </c>
      <c r="L315" s="107" t="s">
        <v>98</v>
      </c>
      <c r="M315" s="105" t="s">
        <v>96</v>
      </c>
      <c r="N315" s="106" t="s">
        <v>97</v>
      </c>
      <c r="O315" s="107" t="s">
        <v>98</v>
      </c>
      <c r="P315" s="105" t="s">
        <v>96</v>
      </c>
      <c r="Q315" s="106" t="s">
        <v>97</v>
      </c>
      <c r="R315" s="107" t="s">
        <v>98</v>
      </c>
      <c r="S315" s="82"/>
      <c r="T315" s="82" t="s">
        <v>171</v>
      </c>
      <c r="U315" s="82"/>
      <c r="V315" s="84">
        <f t="shared" ref="V315" si="209">((SUMPRODUCT((F316:F322)*(E316:E322)))+((SUMPRODUCT((I316:I322)*(H316:H322))))+((SUMPRODUCT((L316:L322)*(K316:K322))))+((SUMPRODUCT((O316:O322)*(N316:N322))))+((SUMPRODUCT((R316:R322)*(Q316:Q322)))))</f>
        <v>0</v>
      </c>
    </row>
    <row r="316" spans="1:22" x14ac:dyDescent="0.25">
      <c r="A316" s="80">
        <f t="shared" si="198"/>
        <v>10</v>
      </c>
      <c r="B316" s="27"/>
      <c r="C316" s="57" t="s">
        <v>93</v>
      </c>
      <c r="D316" s="91">
        <v>0</v>
      </c>
      <c r="E316" s="89">
        <f t="shared" ref="E316:E322" si="210">VLOOKUP(D316,listemursurf,2)</f>
        <v>0</v>
      </c>
      <c r="F316" s="92">
        <v>0</v>
      </c>
      <c r="G316" s="91">
        <v>0</v>
      </c>
      <c r="H316" s="89">
        <f t="shared" ref="H316:H322" si="211">VLOOKUP(G316,listemursurf,2)</f>
        <v>0</v>
      </c>
      <c r="I316" s="92"/>
      <c r="J316" s="91">
        <v>0</v>
      </c>
      <c r="K316" s="89">
        <f t="shared" ref="K316:K322" si="212">VLOOKUP(J316,listemursurf,2)</f>
        <v>0</v>
      </c>
      <c r="L316" s="92"/>
      <c r="M316" s="91">
        <v>0</v>
      </c>
      <c r="N316" s="89">
        <f t="shared" ref="N316:N322" si="213">VLOOKUP(M316,listemursurf,2)</f>
        <v>0</v>
      </c>
      <c r="O316" s="92"/>
      <c r="P316" s="91">
        <v>0</v>
      </c>
      <c r="Q316" s="89">
        <f t="shared" ref="Q316:Q322" si="214">VLOOKUP(P316,listemursurf,2)</f>
        <v>0</v>
      </c>
      <c r="R316" s="92"/>
      <c r="S316" s="82"/>
      <c r="T316" s="82" t="s">
        <v>165</v>
      </c>
      <c r="U316" s="82"/>
      <c r="V316" s="84">
        <f t="shared" ref="V316" si="215">((SUMPRODUCT((F324:F330)*(E324:E330)))+((SUMPRODUCT((I324:I330)*(H324:H330))))+((SUMPRODUCT((L324:L330)*(K324:K330))))+((SUMPRODUCT((O324:O330)*(N324:N330))))+((SUMPRODUCT((R324:R330)*(Q324:Q330)))))</f>
        <v>0</v>
      </c>
    </row>
    <row r="317" spans="1:22" x14ac:dyDescent="0.25">
      <c r="A317" s="80">
        <f t="shared" si="198"/>
        <v>10</v>
      </c>
      <c r="B317" s="27"/>
      <c r="C317" s="57"/>
      <c r="D317" s="93">
        <v>0</v>
      </c>
      <c r="E317" s="90">
        <f t="shared" si="210"/>
        <v>0</v>
      </c>
      <c r="F317" s="94">
        <v>0</v>
      </c>
      <c r="G317" s="93">
        <v>0</v>
      </c>
      <c r="H317" s="90">
        <f t="shared" si="211"/>
        <v>0</v>
      </c>
      <c r="I317" s="94"/>
      <c r="J317" s="93">
        <v>0</v>
      </c>
      <c r="K317" s="90">
        <f t="shared" si="212"/>
        <v>0</v>
      </c>
      <c r="L317" s="94"/>
      <c r="M317" s="93">
        <v>0</v>
      </c>
      <c r="N317" s="90">
        <f t="shared" si="213"/>
        <v>0</v>
      </c>
      <c r="O317" s="94"/>
      <c r="P317" s="93">
        <v>0</v>
      </c>
      <c r="Q317" s="90">
        <f t="shared" si="214"/>
        <v>0</v>
      </c>
      <c r="R317" s="94"/>
      <c r="S317" s="82"/>
      <c r="T317" s="82" t="s">
        <v>166</v>
      </c>
      <c r="U317" s="82"/>
      <c r="V317" s="84">
        <f t="shared" ref="V317" si="216">((SUMPRODUCT((F332:F338)*(E332:E338)))+((SUMPRODUCT((I332:I338)*(H332:H338))))+((SUMPRODUCT((L332:L338)*(K332:K338))))+((SUMPRODUCT((O332:O338)*(N332:N338))))+((SUMPRODUCT((R332:R338)*(Q332:Q338)))))</f>
        <v>0</v>
      </c>
    </row>
    <row r="318" spans="1:22" x14ac:dyDescent="0.25">
      <c r="A318" s="80">
        <f t="shared" si="198"/>
        <v>10</v>
      </c>
      <c r="B318" s="27"/>
      <c r="C318" s="57"/>
      <c r="D318" s="93">
        <v>0</v>
      </c>
      <c r="E318" s="90">
        <f t="shared" si="210"/>
        <v>0</v>
      </c>
      <c r="F318" s="94">
        <v>0</v>
      </c>
      <c r="G318" s="93">
        <v>0</v>
      </c>
      <c r="H318" s="90">
        <f t="shared" si="211"/>
        <v>0</v>
      </c>
      <c r="I318" s="94"/>
      <c r="J318" s="93">
        <v>0</v>
      </c>
      <c r="K318" s="90">
        <f t="shared" si="212"/>
        <v>0</v>
      </c>
      <c r="L318" s="94"/>
      <c r="M318" s="93">
        <v>0</v>
      </c>
      <c r="N318" s="90">
        <f t="shared" si="213"/>
        <v>0</v>
      </c>
      <c r="O318" s="94"/>
      <c r="P318" s="93">
        <v>0</v>
      </c>
      <c r="Q318" s="90">
        <f t="shared" si="214"/>
        <v>0</v>
      </c>
      <c r="R318" s="94"/>
      <c r="S318" s="82"/>
      <c r="T318" s="82"/>
      <c r="U318" s="82"/>
      <c r="V318" s="82"/>
    </row>
    <row r="319" spans="1:22" x14ac:dyDescent="0.25">
      <c r="A319" s="80">
        <f t="shared" si="198"/>
        <v>10</v>
      </c>
      <c r="B319" s="27"/>
      <c r="C319" s="57"/>
      <c r="D319" s="93">
        <v>0</v>
      </c>
      <c r="E319" s="90">
        <f t="shared" si="210"/>
        <v>0</v>
      </c>
      <c r="F319" s="94">
        <v>0</v>
      </c>
      <c r="G319" s="93">
        <v>0</v>
      </c>
      <c r="H319" s="90">
        <f t="shared" si="211"/>
        <v>0</v>
      </c>
      <c r="I319" s="94"/>
      <c r="J319" s="93">
        <v>0</v>
      </c>
      <c r="K319" s="90">
        <f t="shared" si="212"/>
        <v>0</v>
      </c>
      <c r="L319" s="94"/>
      <c r="M319" s="93">
        <v>0</v>
      </c>
      <c r="N319" s="90">
        <f t="shared" si="213"/>
        <v>0</v>
      </c>
      <c r="O319" s="94"/>
      <c r="P319" s="93">
        <v>0</v>
      </c>
      <c r="Q319" s="90">
        <f t="shared" si="214"/>
        <v>0</v>
      </c>
      <c r="R319" s="94"/>
      <c r="S319" s="82"/>
      <c r="T319" s="82"/>
      <c r="U319" s="82"/>
      <c r="V319" s="82"/>
    </row>
    <row r="320" spans="1:22" x14ac:dyDescent="0.25">
      <c r="A320" s="80">
        <f t="shared" si="198"/>
        <v>10</v>
      </c>
      <c r="B320" s="27"/>
      <c r="C320" s="57"/>
      <c r="D320" s="93">
        <v>0</v>
      </c>
      <c r="E320" s="90">
        <f t="shared" si="210"/>
        <v>0</v>
      </c>
      <c r="F320" s="94">
        <v>0</v>
      </c>
      <c r="G320" s="93">
        <v>0</v>
      </c>
      <c r="H320" s="90">
        <f t="shared" si="211"/>
        <v>0</v>
      </c>
      <c r="I320" s="94"/>
      <c r="J320" s="93">
        <v>0</v>
      </c>
      <c r="K320" s="90">
        <f t="shared" si="212"/>
        <v>0</v>
      </c>
      <c r="L320" s="94"/>
      <c r="M320" s="93">
        <v>0</v>
      </c>
      <c r="N320" s="90">
        <f t="shared" si="213"/>
        <v>0</v>
      </c>
      <c r="O320" s="94"/>
      <c r="P320" s="93">
        <v>0</v>
      </c>
      <c r="Q320" s="90">
        <f t="shared" si="214"/>
        <v>0</v>
      </c>
      <c r="R320" s="94"/>
      <c r="S320" s="82"/>
      <c r="T320" s="82"/>
      <c r="U320" s="82"/>
      <c r="V320" s="82"/>
    </row>
    <row r="321" spans="1:22" x14ac:dyDescent="0.25">
      <c r="A321" s="80">
        <f t="shared" si="198"/>
        <v>10</v>
      </c>
      <c r="B321" s="27"/>
      <c r="C321" s="57"/>
      <c r="D321" s="93">
        <v>0</v>
      </c>
      <c r="E321" s="90">
        <f t="shared" si="210"/>
        <v>0</v>
      </c>
      <c r="F321" s="94"/>
      <c r="G321" s="93">
        <v>0</v>
      </c>
      <c r="H321" s="90">
        <f t="shared" si="211"/>
        <v>0</v>
      </c>
      <c r="I321" s="94"/>
      <c r="J321" s="93">
        <v>0</v>
      </c>
      <c r="K321" s="90">
        <f t="shared" si="212"/>
        <v>0</v>
      </c>
      <c r="L321" s="94"/>
      <c r="M321" s="93">
        <v>0</v>
      </c>
      <c r="N321" s="90">
        <f t="shared" si="213"/>
        <v>0</v>
      </c>
      <c r="O321" s="94"/>
      <c r="P321" s="93">
        <v>0</v>
      </c>
      <c r="Q321" s="90">
        <f t="shared" si="214"/>
        <v>0</v>
      </c>
      <c r="R321" s="94"/>
      <c r="S321" s="82"/>
      <c r="T321" s="82"/>
      <c r="U321" s="82"/>
      <c r="V321" s="82"/>
    </row>
    <row r="322" spans="1:22" ht="15.75" thickBot="1" x14ac:dyDescent="0.3">
      <c r="A322" s="80">
        <f t="shared" si="198"/>
        <v>10</v>
      </c>
      <c r="B322" s="27"/>
      <c r="C322" s="57"/>
      <c r="D322" s="93">
        <v>0</v>
      </c>
      <c r="E322" s="90">
        <f t="shared" si="210"/>
        <v>0</v>
      </c>
      <c r="F322" s="94">
        <v>0</v>
      </c>
      <c r="G322" s="93">
        <v>0</v>
      </c>
      <c r="H322" s="90">
        <f t="shared" si="211"/>
        <v>0</v>
      </c>
      <c r="I322" s="94"/>
      <c r="J322" s="93">
        <v>0</v>
      </c>
      <c r="K322" s="90">
        <f t="shared" si="212"/>
        <v>0</v>
      </c>
      <c r="L322" s="94"/>
      <c r="M322" s="93">
        <v>0</v>
      </c>
      <c r="N322" s="90">
        <f t="shared" si="213"/>
        <v>0</v>
      </c>
      <c r="O322" s="94"/>
      <c r="P322" s="93">
        <v>0</v>
      </c>
      <c r="Q322" s="90">
        <f t="shared" si="214"/>
        <v>0</v>
      </c>
      <c r="R322" s="94"/>
      <c r="S322" s="82"/>
      <c r="T322" s="82"/>
      <c r="U322" s="82"/>
      <c r="V322" s="82"/>
    </row>
    <row r="323" spans="1:22" ht="15.75" thickBot="1" x14ac:dyDescent="0.3">
      <c r="A323" s="80">
        <f t="shared" si="198"/>
        <v>10</v>
      </c>
      <c r="B323" s="139" t="s">
        <v>110</v>
      </c>
      <c r="C323" s="140"/>
      <c r="D323" s="105">
        <f>COUNTIF(D316:D322,"&lt;&gt;0")</f>
        <v>0</v>
      </c>
      <c r="E323" s="118">
        <f>(SUM(E316:E322))/'Suivi de production'!$C$18</f>
        <v>0</v>
      </c>
      <c r="F323" s="107"/>
      <c r="G323" s="105">
        <f>COUNTIF(G316:G322,"&lt;&gt;0")</f>
        <v>0</v>
      </c>
      <c r="H323" s="118">
        <f>(SUM(H316:H322))/'Suivi de production'!$C$18</f>
        <v>0</v>
      </c>
      <c r="I323" s="107"/>
      <c r="J323" s="105">
        <f>COUNTIF(J316:J322,"&lt;&gt;0")</f>
        <v>0</v>
      </c>
      <c r="K323" s="118">
        <f>(SUM(K316:K322))/'Suivi de production'!$C$18</f>
        <v>0</v>
      </c>
      <c r="L323" s="107"/>
      <c r="M323" s="105">
        <f>COUNTIF(M316:M322,"&lt;&gt;0")</f>
        <v>0</v>
      </c>
      <c r="N323" s="118">
        <f>(SUM(N316:N322))/'Suivi de production'!$C$18</f>
        <v>0</v>
      </c>
      <c r="O323" s="107"/>
      <c r="P323" s="103">
        <f>COUNTIF(P316:P322,"&lt;&gt;0")</f>
        <v>0</v>
      </c>
      <c r="Q323" s="118">
        <f>(SUM(Q316:Q322))/'Suivi de production'!$C$18</f>
        <v>0</v>
      </c>
      <c r="R323" s="107"/>
      <c r="S323" s="82"/>
      <c r="T323" s="82"/>
      <c r="U323" s="82"/>
      <c r="V323" s="82"/>
    </row>
    <row r="324" spans="1:22" x14ac:dyDescent="0.25">
      <c r="A324" s="80">
        <f t="shared" si="198"/>
        <v>10</v>
      </c>
      <c r="B324" s="27"/>
      <c r="C324" s="57" t="s">
        <v>95</v>
      </c>
      <c r="D324" s="93">
        <v>0</v>
      </c>
      <c r="E324" s="90">
        <f t="shared" ref="E324:E330" si="217">VLOOKUP(D324,listeplanchersurf,2)</f>
        <v>0</v>
      </c>
      <c r="F324" s="94"/>
      <c r="G324" s="93">
        <v>0</v>
      </c>
      <c r="H324" s="90">
        <f t="shared" ref="H324:H330" si="218">VLOOKUP(G324,listeplanchersurf,2)</f>
        <v>0</v>
      </c>
      <c r="I324" s="94"/>
      <c r="J324" s="93">
        <v>0</v>
      </c>
      <c r="K324" s="90">
        <f t="shared" ref="K324:K330" si="219">VLOOKUP(J324,listeplanchersurf,2)</f>
        <v>0</v>
      </c>
      <c r="L324" s="94"/>
      <c r="M324" s="93">
        <v>0</v>
      </c>
      <c r="N324" s="90">
        <f t="shared" ref="N324:N330" si="220">VLOOKUP(M324,listeplanchersurf,2)</f>
        <v>0</v>
      </c>
      <c r="O324" s="94"/>
      <c r="P324" s="93">
        <v>0</v>
      </c>
      <c r="Q324" s="90">
        <f t="shared" ref="Q324:Q330" si="221">VLOOKUP(P324,listeplanchersurf,2)</f>
        <v>0</v>
      </c>
      <c r="R324" s="94"/>
      <c r="S324" s="82"/>
      <c r="T324" s="82"/>
      <c r="U324" s="82"/>
      <c r="V324" s="82"/>
    </row>
    <row r="325" spans="1:22" x14ac:dyDescent="0.25">
      <c r="A325" s="80">
        <f t="shared" si="198"/>
        <v>10</v>
      </c>
      <c r="B325" s="27"/>
      <c r="C325" s="57"/>
      <c r="D325" s="93">
        <v>0</v>
      </c>
      <c r="E325" s="90">
        <f t="shared" si="217"/>
        <v>0</v>
      </c>
      <c r="F325" s="94">
        <v>0</v>
      </c>
      <c r="G325" s="93">
        <v>0</v>
      </c>
      <c r="H325" s="90">
        <f t="shared" si="218"/>
        <v>0</v>
      </c>
      <c r="I325" s="94"/>
      <c r="J325" s="93">
        <v>0</v>
      </c>
      <c r="K325" s="90">
        <f t="shared" si="219"/>
        <v>0</v>
      </c>
      <c r="L325" s="94"/>
      <c r="M325" s="93">
        <v>0</v>
      </c>
      <c r="N325" s="90">
        <f t="shared" si="220"/>
        <v>0</v>
      </c>
      <c r="O325" s="94"/>
      <c r="P325" s="93">
        <v>0</v>
      </c>
      <c r="Q325" s="90">
        <f t="shared" si="221"/>
        <v>0</v>
      </c>
      <c r="R325" s="94"/>
      <c r="S325" s="82"/>
      <c r="T325" s="82"/>
      <c r="U325" s="82"/>
      <c r="V325" s="82"/>
    </row>
    <row r="326" spans="1:22" x14ac:dyDescent="0.25">
      <c r="A326" s="80">
        <f t="shared" si="198"/>
        <v>10</v>
      </c>
      <c r="B326" s="27"/>
      <c r="C326" s="57"/>
      <c r="D326" s="93">
        <v>0</v>
      </c>
      <c r="E326" s="90">
        <f t="shared" si="217"/>
        <v>0</v>
      </c>
      <c r="F326" s="94"/>
      <c r="G326" s="93">
        <v>0</v>
      </c>
      <c r="H326" s="90">
        <f t="shared" si="218"/>
        <v>0</v>
      </c>
      <c r="I326" s="94"/>
      <c r="J326" s="93">
        <v>0</v>
      </c>
      <c r="K326" s="90">
        <f t="shared" si="219"/>
        <v>0</v>
      </c>
      <c r="L326" s="94"/>
      <c r="M326" s="93">
        <v>0</v>
      </c>
      <c r="N326" s="90">
        <f t="shared" si="220"/>
        <v>0</v>
      </c>
      <c r="O326" s="94"/>
      <c r="P326" s="93">
        <v>0</v>
      </c>
      <c r="Q326" s="90">
        <f t="shared" si="221"/>
        <v>0</v>
      </c>
      <c r="R326" s="94"/>
      <c r="S326" s="82"/>
      <c r="T326" s="82"/>
      <c r="U326" s="82"/>
      <c r="V326" s="82"/>
    </row>
    <row r="327" spans="1:22" x14ac:dyDescent="0.25">
      <c r="A327" s="80">
        <f t="shared" si="198"/>
        <v>10</v>
      </c>
      <c r="B327" s="27"/>
      <c r="C327" s="57"/>
      <c r="D327" s="93">
        <v>0</v>
      </c>
      <c r="E327" s="90">
        <f t="shared" si="217"/>
        <v>0</v>
      </c>
      <c r="F327" s="94"/>
      <c r="G327" s="93">
        <v>0</v>
      </c>
      <c r="H327" s="90">
        <f t="shared" si="218"/>
        <v>0</v>
      </c>
      <c r="I327" s="94"/>
      <c r="J327" s="93">
        <v>0</v>
      </c>
      <c r="K327" s="90">
        <f t="shared" si="219"/>
        <v>0</v>
      </c>
      <c r="L327" s="94"/>
      <c r="M327" s="93">
        <v>0</v>
      </c>
      <c r="N327" s="90">
        <f t="shared" si="220"/>
        <v>0</v>
      </c>
      <c r="O327" s="94"/>
      <c r="P327" s="93">
        <v>0</v>
      </c>
      <c r="Q327" s="90">
        <f t="shared" si="221"/>
        <v>0</v>
      </c>
      <c r="R327" s="94"/>
      <c r="S327" s="82"/>
      <c r="T327" s="82"/>
      <c r="U327" s="82"/>
      <c r="V327" s="82"/>
    </row>
    <row r="328" spans="1:22" x14ac:dyDescent="0.25">
      <c r="A328" s="80">
        <f t="shared" si="198"/>
        <v>10</v>
      </c>
      <c r="B328" s="27"/>
      <c r="C328" s="57"/>
      <c r="D328" s="93">
        <v>0</v>
      </c>
      <c r="E328" s="90">
        <f t="shared" si="217"/>
        <v>0</v>
      </c>
      <c r="F328" s="94"/>
      <c r="G328" s="93">
        <v>0</v>
      </c>
      <c r="H328" s="90">
        <f t="shared" si="218"/>
        <v>0</v>
      </c>
      <c r="I328" s="94"/>
      <c r="J328" s="93">
        <v>0</v>
      </c>
      <c r="K328" s="90">
        <f t="shared" si="219"/>
        <v>0</v>
      </c>
      <c r="L328" s="94"/>
      <c r="M328" s="93">
        <v>0</v>
      </c>
      <c r="N328" s="90">
        <f t="shared" si="220"/>
        <v>0</v>
      </c>
      <c r="O328" s="94"/>
      <c r="P328" s="93">
        <v>0</v>
      </c>
      <c r="Q328" s="90">
        <f t="shared" si="221"/>
        <v>0</v>
      </c>
      <c r="R328" s="94"/>
      <c r="S328" s="82"/>
      <c r="T328" s="82"/>
      <c r="U328" s="82"/>
      <c r="V328" s="82"/>
    </row>
    <row r="329" spans="1:22" x14ac:dyDescent="0.25">
      <c r="A329" s="80">
        <f t="shared" si="198"/>
        <v>10</v>
      </c>
      <c r="B329" s="27"/>
      <c r="C329" s="57"/>
      <c r="D329" s="93">
        <v>0</v>
      </c>
      <c r="E329" s="90">
        <f t="shared" si="217"/>
        <v>0</v>
      </c>
      <c r="F329" s="94"/>
      <c r="G329" s="93">
        <v>0</v>
      </c>
      <c r="H329" s="90">
        <f t="shared" si="218"/>
        <v>0</v>
      </c>
      <c r="I329" s="94"/>
      <c r="J329" s="93">
        <v>0</v>
      </c>
      <c r="K329" s="90">
        <f t="shared" si="219"/>
        <v>0</v>
      </c>
      <c r="L329" s="94"/>
      <c r="M329" s="93">
        <v>0</v>
      </c>
      <c r="N329" s="90">
        <f t="shared" si="220"/>
        <v>0</v>
      </c>
      <c r="O329" s="94"/>
      <c r="P329" s="93">
        <v>0</v>
      </c>
      <c r="Q329" s="90">
        <f t="shared" si="221"/>
        <v>0</v>
      </c>
      <c r="R329" s="94"/>
      <c r="S329" s="82"/>
      <c r="T329" s="82"/>
      <c r="U329" s="82"/>
      <c r="V329" s="82"/>
    </row>
    <row r="330" spans="1:22" ht="15.75" thickBot="1" x14ac:dyDescent="0.3">
      <c r="A330" s="80">
        <f t="shared" si="198"/>
        <v>10</v>
      </c>
      <c r="B330" s="27"/>
      <c r="C330" s="57"/>
      <c r="D330" s="93">
        <v>0</v>
      </c>
      <c r="E330" s="90">
        <f t="shared" si="217"/>
        <v>0</v>
      </c>
      <c r="F330" s="94"/>
      <c r="G330" s="93">
        <v>0</v>
      </c>
      <c r="H330" s="90">
        <f t="shared" si="218"/>
        <v>0</v>
      </c>
      <c r="I330" s="94"/>
      <c r="J330" s="93">
        <v>0</v>
      </c>
      <c r="K330" s="90">
        <f t="shared" si="219"/>
        <v>0</v>
      </c>
      <c r="L330" s="94"/>
      <c r="M330" s="93">
        <v>0</v>
      </c>
      <c r="N330" s="90">
        <f t="shared" si="220"/>
        <v>0</v>
      </c>
      <c r="O330" s="94"/>
      <c r="P330" s="93">
        <v>0</v>
      </c>
      <c r="Q330" s="90">
        <f t="shared" si="221"/>
        <v>0</v>
      </c>
      <c r="R330" s="94"/>
      <c r="S330" s="82"/>
      <c r="T330" s="82"/>
      <c r="U330" s="82"/>
      <c r="V330" s="82"/>
    </row>
    <row r="331" spans="1:22" ht="15.75" thickBot="1" x14ac:dyDescent="0.3">
      <c r="A331" s="80">
        <f t="shared" si="198"/>
        <v>10</v>
      </c>
      <c r="B331" s="139" t="s">
        <v>111</v>
      </c>
      <c r="C331" s="140"/>
      <c r="D331" s="105">
        <f>COUNTIF(D324:D330,"&lt;&gt;0")</f>
        <v>0</v>
      </c>
      <c r="E331" s="118">
        <f>(SUM(E324:E330))/'Suivi de production'!$C$19</f>
        <v>0</v>
      </c>
      <c r="F331" s="107"/>
      <c r="G331" s="105">
        <v>0</v>
      </c>
      <c r="H331" s="118">
        <f>(SUM(H324:H330))/'Suivi de production'!$C$19</f>
        <v>0</v>
      </c>
      <c r="I331" s="107"/>
      <c r="J331" s="105">
        <f>COUNTIF(J324:J330,"&lt;&gt;0")</f>
        <v>0</v>
      </c>
      <c r="K331" s="118">
        <f>(SUM(K324:K330))/'Suivi de production'!$C$19</f>
        <v>0</v>
      </c>
      <c r="L331" s="107"/>
      <c r="M331" s="105">
        <f>COUNTIF(M324:M330,"&lt;&gt;0")</f>
        <v>0</v>
      </c>
      <c r="N331" s="118">
        <f>(SUM(N324:N330))/'Suivi de production'!$C$19</f>
        <v>0</v>
      </c>
      <c r="O331" s="107"/>
      <c r="P331" s="105">
        <f>COUNTIF(P324:P330,"&lt;&gt;0")</f>
        <v>0</v>
      </c>
      <c r="Q331" s="118">
        <f>(SUM(Q324:Q330))/'Suivi de production'!$C$19</f>
        <v>0</v>
      </c>
      <c r="R331" s="107"/>
      <c r="S331" s="82"/>
      <c r="T331" s="82"/>
      <c r="U331" s="82"/>
      <c r="V331" s="82"/>
    </row>
    <row r="332" spans="1:22" x14ac:dyDescent="0.25">
      <c r="A332" s="80">
        <f t="shared" si="198"/>
        <v>10</v>
      </c>
      <c r="B332" s="27"/>
      <c r="C332" s="57" t="s">
        <v>94</v>
      </c>
      <c r="D332" s="93">
        <v>0</v>
      </c>
      <c r="E332" s="90">
        <f t="shared" ref="E332:E338" si="222">VLOOKUP(D332,listetoituresurf,2)</f>
        <v>0</v>
      </c>
      <c r="F332" s="94">
        <v>0</v>
      </c>
      <c r="G332" s="93">
        <v>0</v>
      </c>
      <c r="H332" s="90">
        <f t="shared" ref="H332:H338" si="223">VLOOKUP(G332,listetoituresurf,2)</f>
        <v>0</v>
      </c>
      <c r="I332" s="94"/>
      <c r="J332" s="93">
        <v>0</v>
      </c>
      <c r="K332" s="90">
        <f t="shared" ref="K332:K338" si="224">VLOOKUP(J332,listetoituresurf,2)</f>
        <v>0</v>
      </c>
      <c r="L332" s="94"/>
      <c r="M332" s="93">
        <v>0</v>
      </c>
      <c r="N332" s="90">
        <f t="shared" ref="N332:N338" si="225">VLOOKUP(M332,listetoituresurf,2)</f>
        <v>0</v>
      </c>
      <c r="O332" s="94"/>
      <c r="P332" s="93">
        <v>0</v>
      </c>
      <c r="Q332" s="90">
        <f t="shared" ref="Q332:Q338" si="226">VLOOKUP(P332,listetoituresurf,2)</f>
        <v>0</v>
      </c>
      <c r="R332" s="85"/>
      <c r="S332" s="82"/>
      <c r="T332" s="82"/>
      <c r="U332" s="82"/>
      <c r="V332" s="82"/>
    </row>
    <row r="333" spans="1:22" x14ac:dyDescent="0.25">
      <c r="A333" s="80">
        <f t="shared" si="198"/>
        <v>10</v>
      </c>
      <c r="B333" s="27"/>
      <c r="C333" s="57"/>
      <c r="D333" s="93">
        <v>0</v>
      </c>
      <c r="E333" s="90">
        <f t="shared" si="222"/>
        <v>0</v>
      </c>
      <c r="F333" s="94"/>
      <c r="G333" s="93">
        <v>0</v>
      </c>
      <c r="H333" s="90">
        <f t="shared" si="223"/>
        <v>0</v>
      </c>
      <c r="I333" s="94"/>
      <c r="J333" s="93">
        <v>0</v>
      </c>
      <c r="K333" s="90">
        <f t="shared" si="224"/>
        <v>0</v>
      </c>
      <c r="L333" s="94"/>
      <c r="M333" s="93">
        <v>0</v>
      </c>
      <c r="N333" s="90">
        <f t="shared" si="225"/>
        <v>0</v>
      </c>
      <c r="O333" s="94"/>
      <c r="P333" s="93">
        <v>0</v>
      </c>
      <c r="Q333" s="90">
        <f t="shared" si="226"/>
        <v>0</v>
      </c>
      <c r="R333" s="94"/>
      <c r="S333" s="82"/>
      <c r="T333" s="82"/>
      <c r="U333" s="82"/>
      <c r="V333" s="82"/>
    </row>
    <row r="334" spans="1:22" x14ac:dyDescent="0.25">
      <c r="A334" s="80">
        <f t="shared" si="198"/>
        <v>10</v>
      </c>
      <c r="B334" s="27"/>
      <c r="C334" s="57"/>
      <c r="D334" s="93">
        <v>0</v>
      </c>
      <c r="E334" s="90">
        <f t="shared" si="222"/>
        <v>0</v>
      </c>
      <c r="F334" s="94"/>
      <c r="G334" s="93">
        <v>0</v>
      </c>
      <c r="H334" s="90">
        <f t="shared" si="223"/>
        <v>0</v>
      </c>
      <c r="I334" s="94"/>
      <c r="J334" s="93">
        <v>0</v>
      </c>
      <c r="K334" s="90">
        <f t="shared" si="224"/>
        <v>0</v>
      </c>
      <c r="L334" s="94"/>
      <c r="M334" s="93">
        <v>0</v>
      </c>
      <c r="N334" s="90">
        <f t="shared" si="225"/>
        <v>0</v>
      </c>
      <c r="O334" s="94"/>
      <c r="P334" s="93">
        <v>0</v>
      </c>
      <c r="Q334" s="90">
        <f t="shared" si="226"/>
        <v>0</v>
      </c>
      <c r="R334" s="94"/>
      <c r="S334" s="82"/>
      <c r="T334" s="82"/>
      <c r="U334" s="82"/>
      <c r="V334" s="82"/>
    </row>
    <row r="335" spans="1:22" x14ac:dyDescent="0.25">
      <c r="A335" s="80">
        <f t="shared" si="198"/>
        <v>10</v>
      </c>
      <c r="B335" s="27"/>
      <c r="C335" s="57"/>
      <c r="D335" s="93">
        <v>0</v>
      </c>
      <c r="E335" s="90">
        <f t="shared" si="222"/>
        <v>0</v>
      </c>
      <c r="F335" s="94"/>
      <c r="G335" s="93">
        <v>0</v>
      </c>
      <c r="H335" s="90">
        <f t="shared" si="223"/>
        <v>0</v>
      </c>
      <c r="I335" s="94"/>
      <c r="J335" s="93">
        <v>0</v>
      </c>
      <c r="K335" s="90">
        <f t="shared" si="224"/>
        <v>0</v>
      </c>
      <c r="L335" s="94"/>
      <c r="M335" s="93">
        <v>0</v>
      </c>
      <c r="N335" s="90">
        <f t="shared" si="225"/>
        <v>0</v>
      </c>
      <c r="O335" s="94"/>
      <c r="P335" s="93">
        <v>0</v>
      </c>
      <c r="Q335" s="90">
        <f t="shared" si="226"/>
        <v>0</v>
      </c>
      <c r="R335" s="94"/>
      <c r="S335" s="82"/>
      <c r="T335" s="82"/>
      <c r="U335" s="82"/>
      <c r="V335" s="82"/>
    </row>
    <row r="336" spans="1:22" x14ac:dyDescent="0.25">
      <c r="A336" s="80">
        <f t="shared" si="198"/>
        <v>10</v>
      </c>
      <c r="B336" s="27"/>
      <c r="C336" s="57"/>
      <c r="D336" s="93">
        <v>0</v>
      </c>
      <c r="E336" s="90">
        <f t="shared" si="222"/>
        <v>0</v>
      </c>
      <c r="F336" s="94"/>
      <c r="G336" s="93">
        <v>0</v>
      </c>
      <c r="H336" s="90">
        <f t="shared" si="223"/>
        <v>0</v>
      </c>
      <c r="I336" s="94"/>
      <c r="J336" s="93">
        <v>0</v>
      </c>
      <c r="K336" s="90">
        <f t="shared" si="224"/>
        <v>0</v>
      </c>
      <c r="L336" s="94"/>
      <c r="M336" s="93">
        <v>0</v>
      </c>
      <c r="N336" s="90">
        <f t="shared" si="225"/>
        <v>0</v>
      </c>
      <c r="O336" s="94"/>
      <c r="P336" s="93">
        <v>0</v>
      </c>
      <c r="Q336" s="90">
        <f t="shared" si="226"/>
        <v>0</v>
      </c>
      <c r="R336" s="94"/>
      <c r="S336" s="82"/>
      <c r="T336" s="82"/>
      <c r="U336" s="82"/>
      <c r="V336" s="82"/>
    </row>
    <row r="337" spans="1:22" x14ac:dyDescent="0.25">
      <c r="A337" s="80">
        <f t="shared" si="198"/>
        <v>10</v>
      </c>
      <c r="B337" s="27"/>
      <c r="C337" s="57"/>
      <c r="D337" s="93">
        <v>0</v>
      </c>
      <c r="E337" s="90">
        <f t="shared" si="222"/>
        <v>0</v>
      </c>
      <c r="F337" s="94"/>
      <c r="G337" s="93">
        <v>0</v>
      </c>
      <c r="H337" s="90">
        <f t="shared" si="223"/>
        <v>0</v>
      </c>
      <c r="I337" s="94"/>
      <c r="J337" s="93">
        <v>0</v>
      </c>
      <c r="K337" s="90">
        <f t="shared" si="224"/>
        <v>0</v>
      </c>
      <c r="L337" s="94"/>
      <c r="M337" s="93">
        <v>0</v>
      </c>
      <c r="N337" s="90">
        <f t="shared" si="225"/>
        <v>0</v>
      </c>
      <c r="O337" s="94"/>
      <c r="P337" s="93">
        <v>0</v>
      </c>
      <c r="Q337" s="90">
        <f t="shared" si="226"/>
        <v>0</v>
      </c>
      <c r="R337" s="94"/>
      <c r="S337" s="82"/>
      <c r="T337" s="82"/>
      <c r="U337" s="82"/>
      <c r="V337" s="82"/>
    </row>
    <row r="338" spans="1:22" ht="15.75" thickBot="1" x14ac:dyDescent="0.3">
      <c r="A338" s="80">
        <f t="shared" si="198"/>
        <v>10</v>
      </c>
      <c r="B338" s="99"/>
      <c r="C338" s="100"/>
      <c r="D338" s="95">
        <v>0</v>
      </c>
      <c r="E338" s="96">
        <f t="shared" si="222"/>
        <v>0</v>
      </c>
      <c r="F338" s="97"/>
      <c r="G338" s="95">
        <v>0</v>
      </c>
      <c r="H338" s="96">
        <f t="shared" si="223"/>
        <v>0</v>
      </c>
      <c r="I338" s="97"/>
      <c r="J338" s="95">
        <v>0</v>
      </c>
      <c r="K338" s="96">
        <f t="shared" si="224"/>
        <v>0</v>
      </c>
      <c r="L338" s="97"/>
      <c r="M338" s="95">
        <v>0</v>
      </c>
      <c r="N338" s="96">
        <f t="shared" si="225"/>
        <v>0</v>
      </c>
      <c r="O338" s="97"/>
      <c r="P338" s="95">
        <v>0</v>
      </c>
      <c r="Q338" s="96">
        <f t="shared" si="226"/>
        <v>0</v>
      </c>
      <c r="R338" s="97"/>
      <c r="S338" s="82"/>
      <c r="T338" s="82"/>
      <c r="U338" s="82"/>
      <c r="V338" s="82"/>
    </row>
    <row r="339" spans="1:22" ht="15.75" thickBot="1" x14ac:dyDescent="0.3">
      <c r="A339" s="80">
        <f t="shared" si="198"/>
        <v>10</v>
      </c>
      <c r="B339" s="139" t="s">
        <v>110</v>
      </c>
      <c r="C339" s="140"/>
      <c r="D339" s="103">
        <f>COUNTIF(D332:D338,"&lt;&gt;0")</f>
        <v>0</v>
      </c>
      <c r="E339" s="119">
        <f>(SUM(E332:E338))/'Suivi de production'!$C$20</f>
        <v>0</v>
      </c>
      <c r="F339" s="97"/>
      <c r="G339" s="103">
        <f>COUNTIF(G332:G338,"&lt;&gt;0")</f>
        <v>0</v>
      </c>
      <c r="H339" s="119">
        <f>(SUM(H332:H338))/'Suivi de production'!$C$20</f>
        <v>0</v>
      </c>
      <c r="I339" s="97"/>
      <c r="J339" s="103">
        <f>COUNTIF(J332:J338,"&lt;&gt;0")</f>
        <v>0</v>
      </c>
      <c r="K339" s="119">
        <f>(SUM(K332:K338))/'Suivi de production'!$C$20</f>
        <v>0</v>
      </c>
      <c r="L339" s="97"/>
      <c r="M339" s="103">
        <f>COUNTIF(M332:M338,"&lt;&gt;0")</f>
        <v>0</v>
      </c>
      <c r="N339" s="119">
        <f>(SUM(N332:N338))/'Suivi de production'!$C$20</f>
        <v>0</v>
      </c>
      <c r="O339" s="97"/>
      <c r="P339" s="103">
        <f>COUNTIF(P332:P338,"&lt;&gt;0")</f>
        <v>0</v>
      </c>
      <c r="Q339" s="119">
        <f>(SUM(Q332:Q338))/'Suivi de production'!$C$20</f>
        <v>0</v>
      </c>
      <c r="R339" s="97"/>
      <c r="S339" s="82"/>
      <c r="T339" s="82"/>
      <c r="U339" s="82"/>
      <c r="V339" s="82"/>
    </row>
    <row r="340" spans="1:22" ht="15.75" thickBot="1" x14ac:dyDescent="0.3">
      <c r="A340" s="80">
        <f t="shared" si="198"/>
        <v>10</v>
      </c>
      <c r="B340" s="99"/>
      <c r="C340" s="104"/>
      <c r="D340" s="103"/>
      <c r="E340" s="96"/>
      <c r="F340" s="97"/>
      <c r="G340" s="103"/>
      <c r="H340" s="96"/>
      <c r="I340" s="97"/>
      <c r="J340" s="103"/>
      <c r="K340" s="96"/>
      <c r="L340" s="97"/>
      <c r="M340" s="103"/>
      <c r="N340" s="96"/>
      <c r="O340" s="97"/>
      <c r="P340" s="103"/>
      <c r="Q340" s="96"/>
      <c r="R340" s="97"/>
      <c r="S340" s="82"/>
      <c r="T340" s="82"/>
      <c r="U340" s="82"/>
      <c r="V340" s="82"/>
    </row>
    <row r="341" spans="1:22" ht="15.75" thickBot="1" x14ac:dyDescent="0.3">
      <c r="A341" s="80">
        <f t="shared" si="198"/>
        <v>10</v>
      </c>
      <c r="B341" s="156" t="s">
        <v>101</v>
      </c>
      <c r="C341" s="157"/>
      <c r="D341" s="105">
        <f>D339+D331+D323</f>
        <v>0</v>
      </c>
      <c r="E341" s="118">
        <f>E339+E331+E323</f>
        <v>0</v>
      </c>
      <c r="F341" s="107"/>
      <c r="G341" s="105">
        <f>G339+G331+G323</f>
        <v>0</v>
      </c>
      <c r="H341" s="118">
        <f>H339+H331+H323</f>
        <v>0</v>
      </c>
      <c r="I341" s="107"/>
      <c r="J341" s="105">
        <f>J339+J331+J323</f>
        <v>0</v>
      </c>
      <c r="K341" s="118">
        <f>K339+K331+K323</f>
        <v>0</v>
      </c>
      <c r="L341" s="107"/>
      <c r="M341" s="105">
        <f>M339+M331+M323</f>
        <v>0</v>
      </c>
      <c r="N341" s="118">
        <f>N339+N331+N323</f>
        <v>0</v>
      </c>
      <c r="O341" s="107"/>
      <c r="P341" s="105">
        <f>P339+P331+P323</f>
        <v>0</v>
      </c>
      <c r="Q341" s="118">
        <f>Q339+Q331+Q323</f>
        <v>0</v>
      </c>
      <c r="R341" s="107"/>
      <c r="S341" s="82"/>
      <c r="T341" s="82"/>
      <c r="U341" s="82"/>
      <c r="V341" s="82"/>
    </row>
    <row r="342" spans="1:22" x14ac:dyDescent="0.25">
      <c r="A342" s="80">
        <f t="shared" si="198"/>
        <v>10</v>
      </c>
      <c r="B342" s="158" t="s">
        <v>108</v>
      </c>
      <c r="C342" s="159"/>
      <c r="D342" s="150" t="e">
        <f>((SUMPRODUCT((F316:F322)*(E316:E322))/'Suivi de production'!$C$18)+(SUMPRODUCT((F324:F330)*(E324:E330))/'Suivi de production'!$C$19)+(SUMPRODUCT((F332:F338)*(E332:E338))/'Suivi de production'!$C$20))/((SUM(E316:E322)/'Suivi de production'!$C$18)++(SUM(E324:E330)/'Suivi de production'!$C$19)+(SUM(E332:E338)/'Suivi de production'!$C$20))</f>
        <v>#DIV/0!</v>
      </c>
      <c r="E342" s="151"/>
      <c r="F342" s="152"/>
      <c r="G342" s="150" t="e">
        <f>((SUMPRODUCT((I316:I322)*(H316:H322))/'Suivi de production'!$C$18)+(SUMPRODUCT((I324:I330)*(H324:H330))/'Suivi de production'!$C$19)+(SUMPRODUCT((I332:I338)*(H332:H338))/'Suivi de production'!$C$20))/((SUM(H316:H322)/'Suivi de production'!$C$18)++(SUM(H324:H330)/'Suivi de production'!$C$19)+(SUM(H332:H338)/'Suivi de production'!$C$20))</f>
        <v>#DIV/0!</v>
      </c>
      <c r="H342" s="151"/>
      <c r="I342" s="152"/>
      <c r="J342" s="150" t="e">
        <f>((SUMPRODUCT((L316:L322)*(K316:K322))/'Suivi de production'!$C$18)+(SUMPRODUCT((L324:L330)*(K324:K330))/'Suivi de production'!$C$19)+(SUMPRODUCT((L332:L338)*(K332:K338))/'Suivi de production'!$C$20))/((SUM(K316:K322)/'Suivi de production'!$C$18)++(SUM(K324:K330)/'Suivi de production'!$C$19)+(SUM(K332:K338)/'Suivi de production'!$C$20))</f>
        <v>#DIV/0!</v>
      </c>
      <c r="K342" s="151"/>
      <c r="L342" s="152"/>
      <c r="M342" s="150" t="e">
        <f>((SUMPRODUCT((O316:O322)*(N316:N322))/'Suivi de production'!$C$18)+(SUMPRODUCT((O324:O330)*(N324:N330))/'Suivi de production'!$C$19)+(SUMPRODUCT((O332:O338)*(N332:N338))/'Suivi de production'!$C$20))/((SUM(N316:N322)/'Suivi de production'!$C$18)++(SUM(N324:N330)/'Suivi de production'!$C$19)+(SUM(N332:N338)/'Suivi de production'!$C$20))</f>
        <v>#DIV/0!</v>
      </c>
      <c r="N342" s="151"/>
      <c r="O342" s="152"/>
      <c r="P342" s="150" t="e">
        <f>((SUMPRODUCT((R316:R322)*(Q316:Q322))/'Suivi de production'!$C$18)+(SUMPRODUCT((R324:R330)*(Q324:Q330))/'Suivi de production'!$C$19)+(SUMPRODUCT((R332:R338)*(Q332:Q338))/'Suivi de production'!$C$20))/((SUM(Q316:Q322)/'Suivi de production'!$C$18)++(SUM(Q324:Q330)/'Suivi de production'!$C$19)+(SUM(Q332:Q338)/'Suivi de production'!$C$20))</f>
        <v>#DIV/0!</v>
      </c>
      <c r="Q342" s="151"/>
      <c r="R342" s="152"/>
      <c r="S342" s="82"/>
      <c r="T342" s="82"/>
      <c r="U342" s="82"/>
      <c r="V342" s="82"/>
    </row>
    <row r="343" spans="1:22" ht="15.75" thickBot="1" x14ac:dyDescent="0.3">
      <c r="A343" s="80">
        <f t="shared" si="198"/>
        <v>10</v>
      </c>
      <c r="B343" s="160"/>
      <c r="C343" s="161"/>
      <c r="D343" s="153"/>
      <c r="E343" s="154"/>
      <c r="F343" s="155"/>
      <c r="G343" s="153"/>
      <c r="H343" s="154"/>
      <c r="I343" s="155"/>
      <c r="J343" s="153"/>
      <c r="K343" s="154"/>
      <c r="L343" s="155"/>
      <c r="M343" s="153"/>
      <c r="N343" s="154"/>
      <c r="O343" s="155"/>
      <c r="P343" s="153"/>
      <c r="Q343" s="154"/>
      <c r="R343" s="155"/>
      <c r="S343" s="82"/>
      <c r="T343" s="82"/>
      <c r="U343" s="82"/>
      <c r="V343" s="82"/>
    </row>
    <row r="344" spans="1:22" ht="15.75" thickBot="1" x14ac:dyDescent="0.3">
      <c r="A344" s="82">
        <v>11</v>
      </c>
      <c r="B344" s="82"/>
      <c r="C344" s="82"/>
      <c r="D344" s="82"/>
      <c r="E344" s="82"/>
      <c r="F344" s="82"/>
      <c r="G344" s="82"/>
      <c r="H344" s="82"/>
      <c r="I344" s="82"/>
      <c r="J344" s="82"/>
      <c r="K344" s="82"/>
      <c r="L344" s="82"/>
      <c r="M344" s="82"/>
      <c r="N344" s="82"/>
      <c r="O344" s="82"/>
      <c r="P344" s="82"/>
      <c r="Q344" s="82"/>
      <c r="R344" s="82"/>
      <c r="S344" s="82"/>
      <c r="T344" s="82"/>
      <c r="U344" s="82"/>
      <c r="V344" s="82"/>
    </row>
    <row r="345" spans="1:22" ht="26.25" x14ac:dyDescent="0.25">
      <c r="A345" s="80">
        <f t="shared" ref="A345" si="227">A344</f>
        <v>11</v>
      </c>
      <c r="B345" s="141" t="s">
        <v>122</v>
      </c>
      <c r="C345" s="142"/>
      <c r="D345" s="142"/>
      <c r="E345" s="142"/>
      <c r="F345" s="142"/>
      <c r="G345" s="142"/>
      <c r="H345" s="142"/>
      <c r="I345" s="142"/>
      <c r="J345" s="142"/>
      <c r="K345" s="142"/>
      <c r="L345" s="142"/>
      <c r="M345" s="142"/>
      <c r="N345" s="142"/>
      <c r="O345" s="142"/>
      <c r="P345" s="142"/>
      <c r="Q345" s="142"/>
      <c r="R345" s="143"/>
      <c r="S345" s="82"/>
      <c r="T345" s="82" t="s">
        <v>164</v>
      </c>
      <c r="U345" s="82"/>
      <c r="V345" s="82">
        <f t="shared" ref="V345" si="228">(IF(SUM(F350:F372)&gt;=1,1,0))+(IF(SUM(I350:I372)&gt;=1,1,0))+(IF(SUM(L350:L372)&gt;=1,1,0))+(IF(SUM(O350:O372)&gt;=1,1,0))+(IF(SUM(R350:R372)&gt;=1,1,0))</f>
        <v>0</v>
      </c>
    </row>
    <row r="346" spans="1:22" ht="15.75" thickBot="1" x14ac:dyDescent="0.3">
      <c r="A346" s="80">
        <f t="shared" si="198"/>
        <v>11</v>
      </c>
      <c r="B346" s="144" t="s">
        <v>100</v>
      </c>
      <c r="C346" s="145"/>
      <c r="D346" s="145"/>
      <c r="E346" s="145"/>
      <c r="F346" s="145"/>
      <c r="G346" s="145"/>
      <c r="H346" s="145"/>
      <c r="I346" s="145"/>
      <c r="J346" s="145"/>
      <c r="K346" s="145"/>
      <c r="L346" s="145"/>
      <c r="M346" s="145"/>
      <c r="N346" s="145"/>
      <c r="O346" s="145"/>
      <c r="P346" s="145"/>
      <c r="Q346" s="145"/>
      <c r="R346" s="146"/>
      <c r="S346" s="82"/>
      <c r="T346" s="82" t="s">
        <v>167</v>
      </c>
      <c r="U346" s="82"/>
      <c r="V346" s="165" t="e">
        <f t="shared" ref="V346" si="229">AVERAGE(D376:R377)</f>
        <v>#DIV/0!</v>
      </c>
    </row>
    <row r="347" spans="1:22" x14ac:dyDescent="0.25">
      <c r="A347" s="80">
        <f t="shared" si="198"/>
        <v>11</v>
      </c>
      <c r="B347" s="101"/>
      <c r="C347" s="102"/>
      <c r="D347" s="147" t="s">
        <v>86</v>
      </c>
      <c r="E347" s="148"/>
      <c r="F347" s="149"/>
      <c r="G347" s="147" t="s">
        <v>87</v>
      </c>
      <c r="H347" s="148"/>
      <c r="I347" s="149"/>
      <c r="J347" s="147" t="s">
        <v>88</v>
      </c>
      <c r="K347" s="148"/>
      <c r="L347" s="149"/>
      <c r="M347" s="147" t="s">
        <v>89</v>
      </c>
      <c r="N347" s="148"/>
      <c r="O347" s="149"/>
      <c r="P347" s="147" t="s">
        <v>90</v>
      </c>
      <c r="Q347" s="148"/>
      <c r="R347" s="149"/>
      <c r="S347" s="82"/>
      <c r="T347" s="82" t="s">
        <v>168</v>
      </c>
      <c r="U347" s="82"/>
      <c r="V347" s="166">
        <f t="shared" ref="V347:V410" si="230">F348+I348+L348+O348+R348</f>
        <v>0</v>
      </c>
    </row>
    <row r="348" spans="1:22" ht="15.75" thickBot="1" x14ac:dyDescent="0.3">
      <c r="A348" s="80">
        <f t="shared" si="198"/>
        <v>11</v>
      </c>
      <c r="B348" s="99" t="s">
        <v>85</v>
      </c>
      <c r="C348" s="100"/>
      <c r="D348" s="125">
        <v>0</v>
      </c>
      <c r="E348" s="126" t="s">
        <v>109</v>
      </c>
      <c r="F348" s="130">
        <f>D348*8</f>
        <v>0</v>
      </c>
      <c r="G348" s="125"/>
      <c r="H348" s="126" t="s">
        <v>109</v>
      </c>
      <c r="I348" s="130">
        <f>G348*8</f>
        <v>0</v>
      </c>
      <c r="J348" s="125"/>
      <c r="K348" s="126" t="s">
        <v>109</v>
      </c>
      <c r="L348" s="130">
        <f>J348*8</f>
        <v>0</v>
      </c>
      <c r="M348" s="125"/>
      <c r="N348" s="126" t="s">
        <v>109</v>
      </c>
      <c r="O348" s="130">
        <f>M348*8</f>
        <v>0</v>
      </c>
      <c r="P348" s="125">
        <v>0</v>
      </c>
      <c r="Q348" s="126" t="s">
        <v>109</v>
      </c>
      <c r="R348" s="130">
        <f>P348*6.5</f>
        <v>0</v>
      </c>
      <c r="S348" s="82"/>
      <c r="T348" s="82" t="s">
        <v>169</v>
      </c>
      <c r="U348" s="82"/>
      <c r="V348" s="166">
        <f t="shared" ref="V348" si="231">E375+H375+K375+N375+Q375</f>
        <v>0</v>
      </c>
    </row>
    <row r="349" spans="1:22" ht="15.75" thickBot="1" x14ac:dyDescent="0.3">
      <c r="A349" s="80">
        <f t="shared" si="198"/>
        <v>11</v>
      </c>
      <c r="B349" s="98"/>
      <c r="C349" s="133"/>
      <c r="D349" s="105" t="s">
        <v>96</v>
      </c>
      <c r="E349" s="106" t="s">
        <v>97</v>
      </c>
      <c r="F349" s="107" t="s">
        <v>98</v>
      </c>
      <c r="G349" s="105" t="s">
        <v>96</v>
      </c>
      <c r="H349" s="106" t="s">
        <v>97</v>
      </c>
      <c r="I349" s="107" t="s">
        <v>98</v>
      </c>
      <c r="J349" s="105" t="s">
        <v>96</v>
      </c>
      <c r="K349" s="106" t="s">
        <v>97</v>
      </c>
      <c r="L349" s="107" t="s">
        <v>98</v>
      </c>
      <c r="M349" s="105" t="s">
        <v>96</v>
      </c>
      <c r="N349" s="106" t="s">
        <v>97</v>
      </c>
      <c r="O349" s="107" t="s">
        <v>98</v>
      </c>
      <c r="P349" s="105" t="s">
        <v>96</v>
      </c>
      <c r="Q349" s="106" t="s">
        <v>97</v>
      </c>
      <c r="R349" s="107" t="s">
        <v>98</v>
      </c>
      <c r="S349" s="82"/>
      <c r="T349" s="82" t="s">
        <v>171</v>
      </c>
      <c r="U349" s="82"/>
      <c r="V349" s="84">
        <f t="shared" ref="V349" si="232">((SUMPRODUCT((F350:F356)*(E350:E356)))+((SUMPRODUCT((I350:I356)*(H350:H356))))+((SUMPRODUCT((L350:L356)*(K350:K356))))+((SUMPRODUCT((O350:O356)*(N350:N356))))+((SUMPRODUCT((R350:R356)*(Q350:Q356)))))</f>
        <v>0</v>
      </c>
    </row>
    <row r="350" spans="1:22" x14ac:dyDescent="0.25">
      <c r="A350" s="80">
        <f t="shared" si="198"/>
        <v>11</v>
      </c>
      <c r="B350" s="27"/>
      <c r="C350" s="57" t="s">
        <v>93</v>
      </c>
      <c r="D350" s="91">
        <v>0</v>
      </c>
      <c r="E350" s="89">
        <f t="shared" ref="E350:E356" si="233">VLOOKUP(D350,listemursurf,2)</f>
        <v>0</v>
      </c>
      <c r="F350" s="92">
        <v>0</v>
      </c>
      <c r="G350" s="91">
        <v>0</v>
      </c>
      <c r="H350" s="89">
        <f t="shared" ref="H350:H356" si="234">VLOOKUP(G350,listemursurf,2)</f>
        <v>0</v>
      </c>
      <c r="I350" s="92"/>
      <c r="J350" s="91">
        <v>0</v>
      </c>
      <c r="K350" s="89">
        <f t="shared" ref="K350:K356" si="235">VLOOKUP(J350,listemursurf,2)</f>
        <v>0</v>
      </c>
      <c r="L350" s="92"/>
      <c r="M350" s="91">
        <v>0</v>
      </c>
      <c r="N350" s="89">
        <f t="shared" ref="N350:N356" si="236">VLOOKUP(M350,listemursurf,2)</f>
        <v>0</v>
      </c>
      <c r="O350" s="92"/>
      <c r="P350" s="91">
        <v>0</v>
      </c>
      <c r="Q350" s="89">
        <f t="shared" ref="Q350:Q356" si="237">VLOOKUP(P350,listemursurf,2)</f>
        <v>0</v>
      </c>
      <c r="R350" s="92"/>
      <c r="S350" s="82"/>
      <c r="T350" s="82" t="s">
        <v>165</v>
      </c>
      <c r="U350" s="82"/>
      <c r="V350" s="84">
        <f t="shared" ref="V350" si="238">((SUMPRODUCT((F358:F364)*(E358:E364)))+((SUMPRODUCT((I358:I364)*(H358:H364))))+((SUMPRODUCT((L358:L364)*(K358:K364))))+((SUMPRODUCT((O358:O364)*(N358:N364))))+((SUMPRODUCT((R358:R364)*(Q358:Q364)))))</f>
        <v>0</v>
      </c>
    </row>
    <row r="351" spans="1:22" x14ac:dyDescent="0.25">
      <c r="A351" s="80">
        <f t="shared" si="198"/>
        <v>11</v>
      </c>
      <c r="B351" s="27"/>
      <c r="C351" s="57"/>
      <c r="D351" s="93">
        <v>0</v>
      </c>
      <c r="E351" s="90">
        <f t="shared" si="233"/>
        <v>0</v>
      </c>
      <c r="F351" s="94">
        <v>0</v>
      </c>
      <c r="G351" s="93">
        <v>0</v>
      </c>
      <c r="H351" s="90">
        <f t="shared" si="234"/>
        <v>0</v>
      </c>
      <c r="I351" s="94"/>
      <c r="J351" s="93">
        <v>0</v>
      </c>
      <c r="K351" s="90">
        <f t="shared" si="235"/>
        <v>0</v>
      </c>
      <c r="L351" s="94"/>
      <c r="M351" s="93">
        <v>0</v>
      </c>
      <c r="N351" s="90">
        <f t="shared" si="236"/>
        <v>0</v>
      </c>
      <c r="O351" s="94"/>
      <c r="P351" s="93">
        <v>0</v>
      </c>
      <c r="Q351" s="90">
        <f t="shared" si="237"/>
        <v>0</v>
      </c>
      <c r="R351" s="94"/>
      <c r="S351" s="82"/>
      <c r="T351" s="82" t="s">
        <v>166</v>
      </c>
      <c r="U351" s="82"/>
      <c r="V351" s="84">
        <f t="shared" ref="V351" si="239">((SUMPRODUCT((F366:F372)*(E366:E372)))+((SUMPRODUCT((I366:I372)*(H366:H372))))+((SUMPRODUCT((L366:L372)*(K366:K372))))+((SUMPRODUCT((O366:O372)*(N366:N372))))+((SUMPRODUCT((R366:R372)*(Q366:Q372)))))</f>
        <v>0</v>
      </c>
    </row>
    <row r="352" spans="1:22" x14ac:dyDescent="0.25">
      <c r="A352" s="80">
        <f t="shared" si="198"/>
        <v>11</v>
      </c>
      <c r="B352" s="27"/>
      <c r="C352" s="57"/>
      <c r="D352" s="93">
        <v>0</v>
      </c>
      <c r="E352" s="90">
        <f t="shared" si="233"/>
        <v>0</v>
      </c>
      <c r="F352" s="94">
        <v>0</v>
      </c>
      <c r="G352" s="93">
        <v>0</v>
      </c>
      <c r="H352" s="90">
        <f t="shared" si="234"/>
        <v>0</v>
      </c>
      <c r="I352" s="94"/>
      <c r="J352" s="93">
        <v>0</v>
      </c>
      <c r="K352" s="90">
        <f t="shared" si="235"/>
        <v>0</v>
      </c>
      <c r="L352" s="94"/>
      <c r="M352" s="93">
        <v>0</v>
      </c>
      <c r="N352" s="90">
        <f t="shared" si="236"/>
        <v>0</v>
      </c>
      <c r="O352" s="94"/>
      <c r="P352" s="93">
        <v>0</v>
      </c>
      <c r="Q352" s="90">
        <f t="shared" si="237"/>
        <v>0</v>
      </c>
      <c r="R352" s="94"/>
      <c r="S352" s="82"/>
      <c r="T352" s="82"/>
      <c r="U352" s="82"/>
      <c r="V352" s="82"/>
    </row>
    <row r="353" spans="1:22" x14ac:dyDescent="0.25">
      <c r="A353" s="80">
        <f t="shared" si="198"/>
        <v>11</v>
      </c>
      <c r="B353" s="27"/>
      <c r="C353" s="57"/>
      <c r="D353" s="93">
        <v>0</v>
      </c>
      <c r="E353" s="90">
        <f t="shared" si="233"/>
        <v>0</v>
      </c>
      <c r="F353" s="94">
        <v>0</v>
      </c>
      <c r="G353" s="93">
        <v>0</v>
      </c>
      <c r="H353" s="90">
        <f t="shared" si="234"/>
        <v>0</v>
      </c>
      <c r="I353" s="94"/>
      <c r="J353" s="93">
        <v>0</v>
      </c>
      <c r="K353" s="90">
        <f t="shared" si="235"/>
        <v>0</v>
      </c>
      <c r="L353" s="94"/>
      <c r="M353" s="93">
        <v>0</v>
      </c>
      <c r="N353" s="90">
        <f t="shared" si="236"/>
        <v>0</v>
      </c>
      <c r="O353" s="94"/>
      <c r="P353" s="93">
        <v>0</v>
      </c>
      <c r="Q353" s="90">
        <f t="shared" si="237"/>
        <v>0</v>
      </c>
      <c r="R353" s="94"/>
      <c r="S353" s="82"/>
      <c r="T353" s="82"/>
      <c r="U353" s="82"/>
      <c r="V353" s="82"/>
    </row>
    <row r="354" spans="1:22" x14ac:dyDescent="0.25">
      <c r="A354" s="80">
        <f t="shared" si="198"/>
        <v>11</v>
      </c>
      <c r="B354" s="27"/>
      <c r="C354" s="57"/>
      <c r="D354" s="93">
        <v>0</v>
      </c>
      <c r="E354" s="90">
        <f t="shared" si="233"/>
        <v>0</v>
      </c>
      <c r="F354" s="94">
        <v>0</v>
      </c>
      <c r="G354" s="93">
        <v>0</v>
      </c>
      <c r="H354" s="90">
        <f t="shared" si="234"/>
        <v>0</v>
      </c>
      <c r="I354" s="94"/>
      <c r="J354" s="93">
        <v>0</v>
      </c>
      <c r="K354" s="90">
        <f t="shared" si="235"/>
        <v>0</v>
      </c>
      <c r="L354" s="94"/>
      <c r="M354" s="93">
        <v>0</v>
      </c>
      <c r="N354" s="90">
        <f t="shared" si="236"/>
        <v>0</v>
      </c>
      <c r="O354" s="94"/>
      <c r="P354" s="93">
        <v>0</v>
      </c>
      <c r="Q354" s="90">
        <f t="shared" si="237"/>
        <v>0</v>
      </c>
      <c r="R354" s="94"/>
      <c r="S354" s="82"/>
      <c r="T354" s="82"/>
      <c r="U354" s="82"/>
      <c r="V354" s="82"/>
    </row>
    <row r="355" spans="1:22" x14ac:dyDescent="0.25">
      <c r="A355" s="80">
        <f t="shared" si="198"/>
        <v>11</v>
      </c>
      <c r="B355" s="27"/>
      <c r="C355" s="57"/>
      <c r="D355" s="93">
        <v>0</v>
      </c>
      <c r="E355" s="90">
        <f t="shared" si="233"/>
        <v>0</v>
      </c>
      <c r="F355" s="94"/>
      <c r="G355" s="93">
        <v>0</v>
      </c>
      <c r="H355" s="90">
        <f t="shared" si="234"/>
        <v>0</v>
      </c>
      <c r="I355" s="94"/>
      <c r="J355" s="93">
        <v>0</v>
      </c>
      <c r="K355" s="90">
        <f t="shared" si="235"/>
        <v>0</v>
      </c>
      <c r="L355" s="94"/>
      <c r="M355" s="93">
        <v>0</v>
      </c>
      <c r="N355" s="90">
        <f t="shared" si="236"/>
        <v>0</v>
      </c>
      <c r="O355" s="94"/>
      <c r="P355" s="93">
        <v>0</v>
      </c>
      <c r="Q355" s="90">
        <f t="shared" si="237"/>
        <v>0</v>
      </c>
      <c r="R355" s="94"/>
      <c r="S355" s="82"/>
      <c r="T355" s="82"/>
      <c r="U355" s="82"/>
      <c r="V355" s="82"/>
    </row>
    <row r="356" spans="1:22" ht="15.75" thickBot="1" x14ac:dyDescent="0.3">
      <c r="A356" s="80">
        <f t="shared" si="198"/>
        <v>11</v>
      </c>
      <c r="B356" s="27"/>
      <c r="C356" s="57"/>
      <c r="D356" s="93">
        <v>0</v>
      </c>
      <c r="E356" s="90">
        <f t="shared" si="233"/>
        <v>0</v>
      </c>
      <c r="F356" s="94">
        <v>0</v>
      </c>
      <c r="G356" s="93">
        <v>0</v>
      </c>
      <c r="H356" s="90">
        <f t="shared" si="234"/>
        <v>0</v>
      </c>
      <c r="I356" s="94"/>
      <c r="J356" s="93">
        <v>0</v>
      </c>
      <c r="K356" s="90">
        <f t="shared" si="235"/>
        <v>0</v>
      </c>
      <c r="L356" s="94"/>
      <c r="M356" s="93">
        <v>0</v>
      </c>
      <c r="N356" s="90">
        <f t="shared" si="236"/>
        <v>0</v>
      </c>
      <c r="O356" s="94"/>
      <c r="P356" s="93">
        <v>0</v>
      </c>
      <c r="Q356" s="90">
        <f t="shared" si="237"/>
        <v>0</v>
      </c>
      <c r="R356" s="94"/>
      <c r="S356" s="82"/>
      <c r="T356" s="82"/>
      <c r="U356" s="82"/>
      <c r="V356" s="82"/>
    </row>
    <row r="357" spans="1:22" ht="15.75" thickBot="1" x14ac:dyDescent="0.3">
      <c r="A357" s="80">
        <f t="shared" si="198"/>
        <v>11</v>
      </c>
      <c r="B357" s="139" t="s">
        <v>110</v>
      </c>
      <c r="C357" s="140"/>
      <c r="D357" s="105">
        <f>COUNTIF(D350:D356,"&lt;&gt;0")</f>
        <v>0</v>
      </c>
      <c r="E357" s="118">
        <f>(SUM(E350:E356))/'Suivi de production'!$C$18</f>
        <v>0</v>
      </c>
      <c r="F357" s="107"/>
      <c r="G357" s="105">
        <f>COUNTIF(G350:G356,"&lt;&gt;0")</f>
        <v>0</v>
      </c>
      <c r="H357" s="118">
        <f>(SUM(H350:H356))/'Suivi de production'!$C$18</f>
        <v>0</v>
      </c>
      <c r="I357" s="107"/>
      <c r="J357" s="105">
        <f>COUNTIF(J350:J356,"&lt;&gt;0")</f>
        <v>0</v>
      </c>
      <c r="K357" s="118">
        <f>(SUM(K350:K356))/'Suivi de production'!$C$18</f>
        <v>0</v>
      </c>
      <c r="L357" s="107"/>
      <c r="M357" s="105">
        <f>COUNTIF(M350:M356,"&lt;&gt;0")</f>
        <v>0</v>
      </c>
      <c r="N357" s="118">
        <f>(SUM(N350:N356))/'Suivi de production'!$C$18</f>
        <v>0</v>
      </c>
      <c r="O357" s="107"/>
      <c r="P357" s="103">
        <f>COUNTIF(P350:P356,"&lt;&gt;0")</f>
        <v>0</v>
      </c>
      <c r="Q357" s="118">
        <f>(SUM(Q350:Q356))/'Suivi de production'!$C$18</f>
        <v>0</v>
      </c>
      <c r="R357" s="107"/>
      <c r="S357" s="82"/>
      <c r="T357" s="82"/>
      <c r="U357" s="82"/>
      <c r="V357" s="82"/>
    </row>
    <row r="358" spans="1:22" x14ac:dyDescent="0.25">
      <c r="A358" s="80">
        <f t="shared" si="198"/>
        <v>11</v>
      </c>
      <c r="B358" s="27"/>
      <c r="C358" s="57" t="s">
        <v>95</v>
      </c>
      <c r="D358" s="93">
        <v>0</v>
      </c>
      <c r="E358" s="90">
        <f t="shared" ref="E358:E364" si="240">VLOOKUP(D358,listeplanchersurf,2)</f>
        <v>0</v>
      </c>
      <c r="F358" s="94"/>
      <c r="G358" s="93">
        <v>0</v>
      </c>
      <c r="H358" s="90">
        <f t="shared" ref="H358:H364" si="241">VLOOKUP(G358,listeplanchersurf,2)</f>
        <v>0</v>
      </c>
      <c r="I358" s="94"/>
      <c r="J358" s="93">
        <v>0</v>
      </c>
      <c r="K358" s="90">
        <f t="shared" ref="K358:K364" si="242">VLOOKUP(J358,listeplanchersurf,2)</f>
        <v>0</v>
      </c>
      <c r="L358" s="94"/>
      <c r="M358" s="93">
        <v>0</v>
      </c>
      <c r="N358" s="90">
        <f t="shared" ref="N358:N364" si="243">VLOOKUP(M358,listeplanchersurf,2)</f>
        <v>0</v>
      </c>
      <c r="O358" s="94"/>
      <c r="P358" s="93">
        <v>0</v>
      </c>
      <c r="Q358" s="90">
        <f t="shared" ref="Q358:Q364" si="244">VLOOKUP(P358,listeplanchersurf,2)</f>
        <v>0</v>
      </c>
      <c r="R358" s="94"/>
      <c r="S358" s="82"/>
      <c r="T358" s="82"/>
      <c r="U358" s="82"/>
      <c r="V358" s="82"/>
    </row>
    <row r="359" spans="1:22" x14ac:dyDescent="0.25">
      <c r="A359" s="80">
        <f t="shared" ref="A359:A411" si="245">A358</f>
        <v>11</v>
      </c>
      <c r="B359" s="27"/>
      <c r="C359" s="57"/>
      <c r="D359" s="93">
        <v>0</v>
      </c>
      <c r="E359" s="90">
        <f t="shared" si="240"/>
        <v>0</v>
      </c>
      <c r="F359" s="94">
        <v>0</v>
      </c>
      <c r="G359" s="93">
        <v>0</v>
      </c>
      <c r="H359" s="90">
        <f t="shared" si="241"/>
        <v>0</v>
      </c>
      <c r="I359" s="94"/>
      <c r="J359" s="93">
        <v>0</v>
      </c>
      <c r="K359" s="90">
        <f t="shared" si="242"/>
        <v>0</v>
      </c>
      <c r="L359" s="94"/>
      <c r="M359" s="93">
        <v>0</v>
      </c>
      <c r="N359" s="90">
        <f t="shared" si="243"/>
        <v>0</v>
      </c>
      <c r="O359" s="94"/>
      <c r="P359" s="93">
        <v>0</v>
      </c>
      <c r="Q359" s="90">
        <f t="shared" si="244"/>
        <v>0</v>
      </c>
      <c r="R359" s="94"/>
      <c r="S359" s="82"/>
      <c r="T359" s="82"/>
      <c r="U359" s="82"/>
      <c r="V359" s="82"/>
    </row>
    <row r="360" spans="1:22" x14ac:dyDescent="0.25">
      <c r="A360" s="80">
        <f t="shared" si="245"/>
        <v>11</v>
      </c>
      <c r="B360" s="27"/>
      <c r="C360" s="57"/>
      <c r="D360" s="93">
        <v>0</v>
      </c>
      <c r="E360" s="90">
        <f t="shared" si="240"/>
        <v>0</v>
      </c>
      <c r="F360" s="94"/>
      <c r="G360" s="93">
        <v>0</v>
      </c>
      <c r="H360" s="90">
        <f t="shared" si="241"/>
        <v>0</v>
      </c>
      <c r="I360" s="94"/>
      <c r="J360" s="93">
        <v>0</v>
      </c>
      <c r="K360" s="90">
        <f t="shared" si="242"/>
        <v>0</v>
      </c>
      <c r="L360" s="94"/>
      <c r="M360" s="93">
        <v>0</v>
      </c>
      <c r="N360" s="90">
        <f t="shared" si="243"/>
        <v>0</v>
      </c>
      <c r="O360" s="94"/>
      <c r="P360" s="93">
        <v>0</v>
      </c>
      <c r="Q360" s="90">
        <f t="shared" si="244"/>
        <v>0</v>
      </c>
      <c r="R360" s="94"/>
      <c r="S360" s="82"/>
      <c r="T360" s="82"/>
      <c r="U360" s="82"/>
      <c r="V360" s="82"/>
    </row>
    <row r="361" spans="1:22" x14ac:dyDescent="0.25">
      <c r="A361" s="80">
        <f t="shared" si="245"/>
        <v>11</v>
      </c>
      <c r="B361" s="27"/>
      <c r="C361" s="57"/>
      <c r="D361" s="93">
        <v>0</v>
      </c>
      <c r="E361" s="90">
        <f t="shared" si="240"/>
        <v>0</v>
      </c>
      <c r="F361" s="94"/>
      <c r="G361" s="93">
        <v>0</v>
      </c>
      <c r="H361" s="90">
        <f t="shared" si="241"/>
        <v>0</v>
      </c>
      <c r="I361" s="94"/>
      <c r="J361" s="93">
        <v>0</v>
      </c>
      <c r="K361" s="90">
        <f t="shared" si="242"/>
        <v>0</v>
      </c>
      <c r="L361" s="94"/>
      <c r="M361" s="93">
        <v>0</v>
      </c>
      <c r="N361" s="90">
        <f t="shared" si="243"/>
        <v>0</v>
      </c>
      <c r="O361" s="94"/>
      <c r="P361" s="93">
        <v>0</v>
      </c>
      <c r="Q361" s="90">
        <f t="shared" si="244"/>
        <v>0</v>
      </c>
      <c r="R361" s="94"/>
      <c r="S361" s="82"/>
      <c r="T361" s="82"/>
      <c r="U361" s="82"/>
      <c r="V361" s="82"/>
    </row>
    <row r="362" spans="1:22" x14ac:dyDescent="0.25">
      <c r="A362" s="80">
        <f t="shared" si="245"/>
        <v>11</v>
      </c>
      <c r="B362" s="27"/>
      <c r="C362" s="57"/>
      <c r="D362" s="93">
        <v>0</v>
      </c>
      <c r="E362" s="90">
        <f t="shared" si="240"/>
        <v>0</v>
      </c>
      <c r="F362" s="94"/>
      <c r="G362" s="93">
        <v>0</v>
      </c>
      <c r="H362" s="90">
        <f t="shared" si="241"/>
        <v>0</v>
      </c>
      <c r="I362" s="94"/>
      <c r="J362" s="93">
        <v>0</v>
      </c>
      <c r="K362" s="90">
        <f t="shared" si="242"/>
        <v>0</v>
      </c>
      <c r="L362" s="94"/>
      <c r="M362" s="93">
        <v>0</v>
      </c>
      <c r="N362" s="90">
        <f t="shared" si="243"/>
        <v>0</v>
      </c>
      <c r="O362" s="94"/>
      <c r="P362" s="93">
        <v>0</v>
      </c>
      <c r="Q362" s="90">
        <f t="shared" si="244"/>
        <v>0</v>
      </c>
      <c r="R362" s="94"/>
      <c r="S362" s="82"/>
      <c r="T362" s="82"/>
      <c r="U362" s="82"/>
      <c r="V362" s="82"/>
    </row>
    <row r="363" spans="1:22" x14ac:dyDescent="0.25">
      <c r="A363" s="80">
        <f t="shared" si="245"/>
        <v>11</v>
      </c>
      <c r="B363" s="27"/>
      <c r="C363" s="57"/>
      <c r="D363" s="93">
        <v>0</v>
      </c>
      <c r="E363" s="90">
        <f t="shared" si="240"/>
        <v>0</v>
      </c>
      <c r="F363" s="94"/>
      <c r="G363" s="93">
        <v>0</v>
      </c>
      <c r="H363" s="90">
        <f t="shared" si="241"/>
        <v>0</v>
      </c>
      <c r="I363" s="94"/>
      <c r="J363" s="93">
        <v>0</v>
      </c>
      <c r="K363" s="90">
        <f t="shared" si="242"/>
        <v>0</v>
      </c>
      <c r="L363" s="94"/>
      <c r="M363" s="93">
        <v>0</v>
      </c>
      <c r="N363" s="90">
        <f t="shared" si="243"/>
        <v>0</v>
      </c>
      <c r="O363" s="94"/>
      <c r="P363" s="93">
        <v>0</v>
      </c>
      <c r="Q363" s="90">
        <f t="shared" si="244"/>
        <v>0</v>
      </c>
      <c r="R363" s="94"/>
      <c r="S363" s="82"/>
      <c r="T363" s="82"/>
      <c r="U363" s="82"/>
      <c r="V363" s="82"/>
    </row>
    <row r="364" spans="1:22" ht="15.75" thickBot="1" x14ac:dyDescent="0.3">
      <c r="A364" s="80">
        <f t="shared" si="245"/>
        <v>11</v>
      </c>
      <c r="B364" s="27"/>
      <c r="C364" s="57"/>
      <c r="D364" s="93">
        <v>0</v>
      </c>
      <c r="E364" s="90">
        <f t="shared" si="240"/>
        <v>0</v>
      </c>
      <c r="F364" s="94"/>
      <c r="G364" s="93">
        <v>0</v>
      </c>
      <c r="H364" s="90">
        <f t="shared" si="241"/>
        <v>0</v>
      </c>
      <c r="I364" s="94"/>
      <c r="J364" s="93">
        <v>0</v>
      </c>
      <c r="K364" s="90">
        <f t="shared" si="242"/>
        <v>0</v>
      </c>
      <c r="L364" s="94"/>
      <c r="M364" s="93">
        <v>0</v>
      </c>
      <c r="N364" s="90">
        <f t="shared" si="243"/>
        <v>0</v>
      </c>
      <c r="O364" s="94"/>
      <c r="P364" s="93">
        <v>0</v>
      </c>
      <c r="Q364" s="90">
        <f t="shared" si="244"/>
        <v>0</v>
      </c>
      <c r="R364" s="94"/>
      <c r="S364" s="82"/>
      <c r="T364" s="82"/>
      <c r="U364" s="82"/>
      <c r="V364" s="82"/>
    </row>
    <row r="365" spans="1:22" ht="15.75" thickBot="1" x14ac:dyDescent="0.3">
      <c r="A365" s="80">
        <f t="shared" si="245"/>
        <v>11</v>
      </c>
      <c r="B365" s="139" t="s">
        <v>111</v>
      </c>
      <c r="C365" s="140"/>
      <c r="D365" s="105">
        <f>COUNTIF(D358:D364,"&lt;&gt;0")</f>
        <v>0</v>
      </c>
      <c r="E365" s="118">
        <f>(SUM(E358:E364))/'Suivi de production'!$C$19</f>
        <v>0</v>
      </c>
      <c r="F365" s="107"/>
      <c r="G365" s="105">
        <v>0</v>
      </c>
      <c r="H365" s="118">
        <f>(SUM(H358:H364))/'Suivi de production'!$C$19</f>
        <v>0</v>
      </c>
      <c r="I365" s="107"/>
      <c r="J365" s="105">
        <f>COUNTIF(J358:J364,"&lt;&gt;0")</f>
        <v>0</v>
      </c>
      <c r="K365" s="118">
        <f>(SUM(K358:K364))/'Suivi de production'!$C$19</f>
        <v>0</v>
      </c>
      <c r="L365" s="107"/>
      <c r="M365" s="105">
        <f>COUNTIF(M358:M364,"&lt;&gt;0")</f>
        <v>0</v>
      </c>
      <c r="N365" s="118">
        <f>(SUM(N358:N364))/'Suivi de production'!$C$19</f>
        <v>0</v>
      </c>
      <c r="O365" s="107"/>
      <c r="P365" s="105">
        <f>COUNTIF(P358:P364,"&lt;&gt;0")</f>
        <v>0</v>
      </c>
      <c r="Q365" s="118">
        <f>(SUM(Q358:Q364))/'Suivi de production'!$C$19</f>
        <v>0</v>
      </c>
      <c r="R365" s="107"/>
      <c r="S365" s="82"/>
      <c r="T365" s="82"/>
      <c r="U365" s="82"/>
      <c r="V365" s="82"/>
    </row>
    <row r="366" spans="1:22" x14ac:dyDescent="0.25">
      <c r="A366" s="80">
        <f t="shared" si="245"/>
        <v>11</v>
      </c>
      <c r="B366" s="27"/>
      <c r="C366" s="57" t="s">
        <v>94</v>
      </c>
      <c r="D366" s="93">
        <v>0</v>
      </c>
      <c r="E366" s="90">
        <f t="shared" ref="E366:E372" si="246">VLOOKUP(D366,listetoituresurf,2)</f>
        <v>0</v>
      </c>
      <c r="F366" s="94">
        <v>0</v>
      </c>
      <c r="G366" s="93">
        <v>0</v>
      </c>
      <c r="H366" s="90">
        <f t="shared" ref="H366:H372" si="247">VLOOKUP(G366,listetoituresurf,2)</f>
        <v>0</v>
      </c>
      <c r="I366" s="94"/>
      <c r="J366" s="93">
        <v>0</v>
      </c>
      <c r="K366" s="90">
        <f t="shared" ref="K366:K372" si="248">VLOOKUP(J366,listetoituresurf,2)</f>
        <v>0</v>
      </c>
      <c r="L366" s="94"/>
      <c r="M366" s="93">
        <v>0</v>
      </c>
      <c r="N366" s="90">
        <f t="shared" ref="N366:N372" si="249">VLOOKUP(M366,listetoituresurf,2)</f>
        <v>0</v>
      </c>
      <c r="O366" s="94"/>
      <c r="P366" s="93">
        <v>0</v>
      </c>
      <c r="Q366" s="90">
        <f t="shared" ref="Q366:Q372" si="250">VLOOKUP(P366,listetoituresurf,2)</f>
        <v>0</v>
      </c>
      <c r="R366" s="85"/>
      <c r="S366" s="82"/>
      <c r="T366" s="82"/>
      <c r="U366" s="82"/>
      <c r="V366" s="82"/>
    </row>
    <row r="367" spans="1:22" x14ac:dyDescent="0.25">
      <c r="A367" s="80">
        <f t="shared" si="245"/>
        <v>11</v>
      </c>
      <c r="B367" s="27"/>
      <c r="C367" s="57"/>
      <c r="D367" s="93">
        <v>0</v>
      </c>
      <c r="E367" s="90">
        <f t="shared" si="246"/>
        <v>0</v>
      </c>
      <c r="F367" s="94"/>
      <c r="G367" s="93">
        <v>0</v>
      </c>
      <c r="H367" s="90">
        <f t="shared" si="247"/>
        <v>0</v>
      </c>
      <c r="I367" s="94"/>
      <c r="J367" s="93">
        <v>0</v>
      </c>
      <c r="K367" s="90">
        <f t="shared" si="248"/>
        <v>0</v>
      </c>
      <c r="L367" s="94"/>
      <c r="M367" s="93">
        <v>0</v>
      </c>
      <c r="N367" s="90">
        <f t="shared" si="249"/>
        <v>0</v>
      </c>
      <c r="O367" s="94"/>
      <c r="P367" s="93">
        <v>0</v>
      </c>
      <c r="Q367" s="90">
        <f t="shared" si="250"/>
        <v>0</v>
      </c>
      <c r="R367" s="94"/>
      <c r="S367" s="82"/>
      <c r="T367" s="82"/>
      <c r="U367" s="82"/>
      <c r="V367" s="82"/>
    </row>
    <row r="368" spans="1:22" x14ac:dyDescent="0.25">
      <c r="A368" s="80">
        <f t="shared" si="245"/>
        <v>11</v>
      </c>
      <c r="B368" s="27"/>
      <c r="C368" s="57"/>
      <c r="D368" s="93">
        <v>0</v>
      </c>
      <c r="E368" s="90">
        <f t="shared" si="246"/>
        <v>0</v>
      </c>
      <c r="F368" s="94"/>
      <c r="G368" s="93">
        <v>0</v>
      </c>
      <c r="H368" s="90">
        <f t="shared" si="247"/>
        <v>0</v>
      </c>
      <c r="I368" s="94"/>
      <c r="J368" s="93">
        <v>0</v>
      </c>
      <c r="K368" s="90">
        <f t="shared" si="248"/>
        <v>0</v>
      </c>
      <c r="L368" s="94"/>
      <c r="M368" s="93">
        <v>0</v>
      </c>
      <c r="N368" s="90">
        <f t="shared" si="249"/>
        <v>0</v>
      </c>
      <c r="O368" s="94"/>
      <c r="P368" s="93">
        <v>0</v>
      </c>
      <c r="Q368" s="90">
        <f t="shared" si="250"/>
        <v>0</v>
      </c>
      <c r="R368" s="94"/>
      <c r="S368" s="82"/>
      <c r="T368" s="82"/>
      <c r="U368" s="82"/>
      <c r="V368" s="82"/>
    </row>
    <row r="369" spans="1:22" x14ac:dyDescent="0.25">
      <c r="A369" s="80">
        <f t="shared" si="245"/>
        <v>11</v>
      </c>
      <c r="B369" s="27"/>
      <c r="C369" s="57"/>
      <c r="D369" s="93">
        <v>0</v>
      </c>
      <c r="E369" s="90">
        <f t="shared" si="246"/>
        <v>0</v>
      </c>
      <c r="F369" s="94"/>
      <c r="G369" s="93">
        <v>0</v>
      </c>
      <c r="H369" s="90">
        <f t="shared" si="247"/>
        <v>0</v>
      </c>
      <c r="I369" s="94"/>
      <c r="J369" s="93">
        <v>0</v>
      </c>
      <c r="K369" s="90">
        <f t="shared" si="248"/>
        <v>0</v>
      </c>
      <c r="L369" s="94"/>
      <c r="M369" s="93">
        <v>0</v>
      </c>
      <c r="N369" s="90">
        <f t="shared" si="249"/>
        <v>0</v>
      </c>
      <c r="O369" s="94"/>
      <c r="P369" s="93">
        <v>0</v>
      </c>
      <c r="Q369" s="90">
        <f t="shared" si="250"/>
        <v>0</v>
      </c>
      <c r="R369" s="94"/>
      <c r="S369" s="82"/>
      <c r="T369" s="82"/>
      <c r="U369" s="82"/>
      <c r="V369" s="82"/>
    </row>
    <row r="370" spans="1:22" x14ac:dyDescent="0.25">
      <c r="A370" s="80">
        <f t="shared" si="245"/>
        <v>11</v>
      </c>
      <c r="B370" s="27"/>
      <c r="C370" s="57"/>
      <c r="D370" s="93">
        <v>0</v>
      </c>
      <c r="E370" s="90">
        <f t="shared" si="246"/>
        <v>0</v>
      </c>
      <c r="F370" s="94"/>
      <c r="G370" s="93">
        <v>0</v>
      </c>
      <c r="H370" s="90">
        <f t="shared" si="247"/>
        <v>0</v>
      </c>
      <c r="I370" s="94"/>
      <c r="J370" s="93">
        <v>0</v>
      </c>
      <c r="K370" s="90">
        <f t="shared" si="248"/>
        <v>0</v>
      </c>
      <c r="L370" s="94"/>
      <c r="M370" s="93">
        <v>0</v>
      </c>
      <c r="N370" s="90">
        <f t="shared" si="249"/>
        <v>0</v>
      </c>
      <c r="O370" s="94"/>
      <c r="P370" s="93">
        <v>0</v>
      </c>
      <c r="Q370" s="90">
        <f t="shared" si="250"/>
        <v>0</v>
      </c>
      <c r="R370" s="94"/>
      <c r="S370" s="82"/>
      <c r="T370" s="82"/>
      <c r="U370" s="82"/>
      <c r="V370" s="82"/>
    </row>
    <row r="371" spans="1:22" x14ac:dyDescent="0.25">
      <c r="A371" s="80">
        <f t="shared" si="245"/>
        <v>11</v>
      </c>
      <c r="B371" s="27"/>
      <c r="C371" s="57"/>
      <c r="D371" s="93">
        <v>0</v>
      </c>
      <c r="E371" s="90">
        <f t="shared" si="246"/>
        <v>0</v>
      </c>
      <c r="F371" s="94"/>
      <c r="G371" s="93">
        <v>0</v>
      </c>
      <c r="H371" s="90">
        <f t="shared" si="247"/>
        <v>0</v>
      </c>
      <c r="I371" s="94"/>
      <c r="J371" s="93">
        <v>0</v>
      </c>
      <c r="K371" s="90">
        <f t="shared" si="248"/>
        <v>0</v>
      </c>
      <c r="L371" s="94"/>
      <c r="M371" s="93">
        <v>0</v>
      </c>
      <c r="N371" s="90">
        <f t="shared" si="249"/>
        <v>0</v>
      </c>
      <c r="O371" s="94"/>
      <c r="P371" s="93">
        <v>0</v>
      </c>
      <c r="Q371" s="90">
        <f t="shared" si="250"/>
        <v>0</v>
      </c>
      <c r="R371" s="94"/>
      <c r="S371" s="82"/>
      <c r="T371" s="82"/>
      <c r="U371" s="82"/>
      <c r="V371" s="82"/>
    </row>
    <row r="372" spans="1:22" ht="15.75" thickBot="1" x14ac:dyDescent="0.3">
      <c r="A372" s="80">
        <f t="shared" si="245"/>
        <v>11</v>
      </c>
      <c r="B372" s="99"/>
      <c r="C372" s="100"/>
      <c r="D372" s="95">
        <v>0</v>
      </c>
      <c r="E372" s="96">
        <f t="shared" si="246"/>
        <v>0</v>
      </c>
      <c r="F372" s="97"/>
      <c r="G372" s="95">
        <v>0</v>
      </c>
      <c r="H372" s="96">
        <f t="shared" si="247"/>
        <v>0</v>
      </c>
      <c r="I372" s="97"/>
      <c r="J372" s="95">
        <v>0</v>
      </c>
      <c r="K372" s="96">
        <f t="shared" si="248"/>
        <v>0</v>
      </c>
      <c r="L372" s="97"/>
      <c r="M372" s="95">
        <v>0</v>
      </c>
      <c r="N372" s="96">
        <f t="shared" si="249"/>
        <v>0</v>
      </c>
      <c r="O372" s="97"/>
      <c r="P372" s="95">
        <v>0</v>
      </c>
      <c r="Q372" s="96">
        <f t="shared" si="250"/>
        <v>0</v>
      </c>
      <c r="R372" s="97"/>
      <c r="S372" s="82"/>
      <c r="T372" s="82"/>
      <c r="U372" s="82"/>
      <c r="V372" s="82"/>
    </row>
    <row r="373" spans="1:22" ht="15.75" thickBot="1" x14ac:dyDescent="0.3">
      <c r="A373" s="80">
        <f t="shared" si="245"/>
        <v>11</v>
      </c>
      <c r="B373" s="139" t="s">
        <v>110</v>
      </c>
      <c r="C373" s="140"/>
      <c r="D373" s="103">
        <f>COUNTIF(D366:D372,"&lt;&gt;0")</f>
        <v>0</v>
      </c>
      <c r="E373" s="119">
        <f>(SUM(E366:E372))/'Suivi de production'!$C$20</f>
        <v>0</v>
      </c>
      <c r="F373" s="97"/>
      <c r="G373" s="103">
        <f>COUNTIF(G366:G372,"&lt;&gt;0")</f>
        <v>0</v>
      </c>
      <c r="H373" s="119">
        <f>(SUM(H366:H372))/'Suivi de production'!$C$20</f>
        <v>0</v>
      </c>
      <c r="I373" s="97"/>
      <c r="J373" s="103">
        <f>COUNTIF(J366:J372,"&lt;&gt;0")</f>
        <v>0</v>
      </c>
      <c r="K373" s="119">
        <f>(SUM(K366:K372))/'Suivi de production'!$C$20</f>
        <v>0</v>
      </c>
      <c r="L373" s="97"/>
      <c r="M373" s="103">
        <f>COUNTIF(M366:M372,"&lt;&gt;0")</f>
        <v>0</v>
      </c>
      <c r="N373" s="119">
        <f>(SUM(N366:N372))/'Suivi de production'!$C$20</f>
        <v>0</v>
      </c>
      <c r="O373" s="97"/>
      <c r="P373" s="103">
        <f>COUNTIF(P366:P372,"&lt;&gt;0")</f>
        <v>0</v>
      </c>
      <c r="Q373" s="119">
        <f>(SUM(Q366:Q372))/'Suivi de production'!$C$20</f>
        <v>0</v>
      </c>
      <c r="R373" s="97"/>
      <c r="S373" s="82"/>
      <c r="T373" s="82"/>
      <c r="U373" s="82"/>
      <c r="V373" s="82"/>
    </row>
    <row r="374" spans="1:22" ht="15.75" thickBot="1" x14ac:dyDescent="0.3">
      <c r="A374" s="80">
        <f t="shared" si="245"/>
        <v>11</v>
      </c>
      <c r="B374" s="99"/>
      <c r="C374" s="104"/>
      <c r="D374" s="103"/>
      <c r="E374" s="96"/>
      <c r="F374" s="97"/>
      <c r="G374" s="103"/>
      <c r="H374" s="96"/>
      <c r="I374" s="97"/>
      <c r="J374" s="103"/>
      <c r="K374" s="96"/>
      <c r="L374" s="97"/>
      <c r="M374" s="103"/>
      <c r="N374" s="96"/>
      <c r="O374" s="97"/>
      <c r="P374" s="103"/>
      <c r="Q374" s="96"/>
      <c r="R374" s="97"/>
      <c r="S374" s="82"/>
      <c r="T374" s="82"/>
      <c r="U374" s="82"/>
      <c r="V374" s="82"/>
    </row>
    <row r="375" spans="1:22" ht="15.75" thickBot="1" x14ac:dyDescent="0.3">
      <c r="A375" s="80">
        <f t="shared" si="245"/>
        <v>11</v>
      </c>
      <c r="B375" s="156" t="s">
        <v>101</v>
      </c>
      <c r="C375" s="157"/>
      <c r="D375" s="105">
        <f>D373+D365+D357</f>
        <v>0</v>
      </c>
      <c r="E375" s="118">
        <f>E373+E365+E357</f>
        <v>0</v>
      </c>
      <c r="F375" s="107"/>
      <c r="G375" s="105">
        <f>G373+G365+G357</f>
        <v>0</v>
      </c>
      <c r="H375" s="118">
        <f>H373+H365+H357</f>
        <v>0</v>
      </c>
      <c r="I375" s="107"/>
      <c r="J375" s="105">
        <f>J373+J365+J357</f>
        <v>0</v>
      </c>
      <c r="K375" s="118">
        <f>K373+K365+K357</f>
        <v>0</v>
      </c>
      <c r="L375" s="107"/>
      <c r="M375" s="105">
        <f>M373+M365+M357</f>
        <v>0</v>
      </c>
      <c r="N375" s="118">
        <f>N373+N365+N357</f>
        <v>0</v>
      </c>
      <c r="O375" s="107"/>
      <c r="P375" s="105">
        <f>P373+P365+P357</f>
        <v>0</v>
      </c>
      <c r="Q375" s="118">
        <f>Q373+Q365+Q357</f>
        <v>0</v>
      </c>
      <c r="R375" s="107"/>
      <c r="S375" s="82"/>
      <c r="T375" s="82"/>
      <c r="U375" s="82"/>
      <c r="V375" s="82"/>
    </row>
    <row r="376" spans="1:22" x14ac:dyDescent="0.25">
      <c r="A376" s="80">
        <f t="shared" si="245"/>
        <v>11</v>
      </c>
      <c r="B376" s="158" t="s">
        <v>108</v>
      </c>
      <c r="C376" s="159"/>
      <c r="D376" s="150" t="e">
        <f>((SUMPRODUCT((F350:F356)*(E350:E356))/'Suivi de production'!$C$18)+(SUMPRODUCT((F358:F364)*(E358:E364))/'Suivi de production'!$C$19)+(SUMPRODUCT((F366:F372)*(E366:E372))/'Suivi de production'!$C$20))/((SUM(E350:E356)/'Suivi de production'!$C$18)++(SUM(E358:E364)/'Suivi de production'!$C$19)+(SUM(E366:E372)/'Suivi de production'!$C$20))</f>
        <v>#DIV/0!</v>
      </c>
      <c r="E376" s="151"/>
      <c r="F376" s="152"/>
      <c r="G376" s="150" t="e">
        <f>((SUMPRODUCT((I350:I356)*(H350:H356))/'Suivi de production'!$C$18)+(SUMPRODUCT((I358:I364)*(H358:H364))/'Suivi de production'!$C$19)+(SUMPRODUCT((I366:I372)*(H366:H372))/'Suivi de production'!$C$20))/((SUM(H350:H356)/'Suivi de production'!$C$18)++(SUM(H358:H364)/'Suivi de production'!$C$19)+(SUM(H366:H372)/'Suivi de production'!$C$20))</f>
        <v>#DIV/0!</v>
      </c>
      <c r="H376" s="151"/>
      <c r="I376" s="152"/>
      <c r="J376" s="150" t="e">
        <f>((SUMPRODUCT((L350:L356)*(K350:K356))/'Suivi de production'!$C$18)+(SUMPRODUCT((L358:L364)*(K358:K364))/'Suivi de production'!$C$19)+(SUMPRODUCT((L366:L372)*(K366:K372))/'Suivi de production'!$C$20))/((SUM(K350:K356)/'Suivi de production'!$C$18)++(SUM(K358:K364)/'Suivi de production'!$C$19)+(SUM(K366:K372)/'Suivi de production'!$C$20))</f>
        <v>#DIV/0!</v>
      </c>
      <c r="K376" s="151"/>
      <c r="L376" s="152"/>
      <c r="M376" s="150" t="e">
        <f>((SUMPRODUCT((O350:O356)*(N350:N356))/'Suivi de production'!$C$18)+(SUMPRODUCT((O358:O364)*(N358:N364))/'Suivi de production'!$C$19)+(SUMPRODUCT((O366:O372)*(N366:N372))/'Suivi de production'!$C$20))/((SUM(N350:N356)/'Suivi de production'!$C$18)++(SUM(N358:N364)/'Suivi de production'!$C$19)+(SUM(N366:N372)/'Suivi de production'!$C$20))</f>
        <v>#DIV/0!</v>
      </c>
      <c r="N376" s="151"/>
      <c r="O376" s="152"/>
      <c r="P376" s="150" t="e">
        <f>((SUMPRODUCT((R350:R356)*(Q350:Q356))/'Suivi de production'!$C$18)+(SUMPRODUCT((R358:R364)*(Q358:Q364))/'Suivi de production'!$C$19)+(SUMPRODUCT((R366:R372)*(Q366:Q372))/'Suivi de production'!$C$20))/((SUM(Q350:Q356)/'Suivi de production'!$C$18)++(SUM(Q358:Q364)/'Suivi de production'!$C$19)+(SUM(Q366:Q372)/'Suivi de production'!$C$20))</f>
        <v>#DIV/0!</v>
      </c>
      <c r="Q376" s="151"/>
      <c r="R376" s="152"/>
      <c r="S376" s="82"/>
      <c r="T376" s="82"/>
      <c r="U376" s="82"/>
      <c r="V376" s="82"/>
    </row>
    <row r="377" spans="1:22" ht="15.75" thickBot="1" x14ac:dyDescent="0.3">
      <c r="A377" s="80">
        <f t="shared" si="245"/>
        <v>11</v>
      </c>
      <c r="B377" s="160"/>
      <c r="C377" s="161"/>
      <c r="D377" s="153"/>
      <c r="E377" s="154"/>
      <c r="F377" s="155"/>
      <c r="G377" s="153"/>
      <c r="H377" s="154"/>
      <c r="I377" s="155"/>
      <c r="J377" s="153"/>
      <c r="K377" s="154"/>
      <c r="L377" s="155"/>
      <c r="M377" s="153"/>
      <c r="N377" s="154"/>
      <c r="O377" s="155"/>
      <c r="P377" s="153"/>
      <c r="Q377" s="154"/>
      <c r="R377" s="155"/>
      <c r="S377" s="82"/>
      <c r="T377" s="82"/>
      <c r="U377" s="82"/>
      <c r="V377" s="82"/>
    </row>
    <row r="378" spans="1:22" ht="15.75" thickBot="1" x14ac:dyDescent="0.3">
      <c r="A378" s="82">
        <v>12</v>
      </c>
      <c r="B378" s="82"/>
      <c r="C378" s="82"/>
      <c r="D378" s="82"/>
      <c r="E378" s="82"/>
      <c r="F378" s="82"/>
      <c r="G378" s="82"/>
      <c r="H378" s="82"/>
      <c r="I378" s="82"/>
      <c r="J378" s="82"/>
      <c r="K378" s="82"/>
      <c r="L378" s="82"/>
      <c r="M378" s="82"/>
      <c r="N378" s="82"/>
      <c r="O378" s="82"/>
      <c r="P378" s="82"/>
      <c r="Q378" s="82"/>
      <c r="R378" s="82"/>
      <c r="S378" s="82"/>
      <c r="T378" s="82"/>
      <c r="U378" s="82"/>
      <c r="V378" s="82"/>
    </row>
    <row r="379" spans="1:22" ht="26.25" x14ac:dyDescent="0.25">
      <c r="A379" s="80">
        <f t="shared" ref="A379" si="251">A378</f>
        <v>12</v>
      </c>
      <c r="B379" s="141" t="s">
        <v>123</v>
      </c>
      <c r="C379" s="142"/>
      <c r="D379" s="142"/>
      <c r="E379" s="142"/>
      <c r="F379" s="142"/>
      <c r="G379" s="142"/>
      <c r="H379" s="142"/>
      <c r="I379" s="142"/>
      <c r="J379" s="142"/>
      <c r="K379" s="142"/>
      <c r="L379" s="142"/>
      <c r="M379" s="142"/>
      <c r="N379" s="142"/>
      <c r="O379" s="142"/>
      <c r="P379" s="142"/>
      <c r="Q379" s="142"/>
      <c r="R379" s="143"/>
      <c r="S379" s="82"/>
      <c r="T379" s="82" t="s">
        <v>164</v>
      </c>
      <c r="U379" s="82"/>
      <c r="V379" s="82">
        <f t="shared" ref="V379" si="252">(IF(SUM(F384:F406)&gt;=1,1,0))+(IF(SUM(I384:I406)&gt;=1,1,0))+(IF(SUM(L384:L406)&gt;=1,1,0))+(IF(SUM(O384:O406)&gt;=1,1,0))+(IF(SUM(R384:R406)&gt;=1,1,0))</f>
        <v>0</v>
      </c>
    </row>
    <row r="380" spans="1:22" ht="15.75" thickBot="1" x14ac:dyDescent="0.3">
      <c r="A380" s="80">
        <f t="shared" si="245"/>
        <v>12</v>
      </c>
      <c r="B380" s="144" t="s">
        <v>100</v>
      </c>
      <c r="C380" s="145"/>
      <c r="D380" s="145"/>
      <c r="E380" s="145"/>
      <c r="F380" s="145"/>
      <c r="G380" s="145"/>
      <c r="H380" s="145"/>
      <c r="I380" s="145"/>
      <c r="J380" s="145"/>
      <c r="K380" s="145"/>
      <c r="L380" s="145"/>
      <c r="M380" s="145"/>
      <c r="N380" s="145"/>
      <c r="O380" s="145"/>
      <c r="P380" s="145"/>
      <c r="Q380" s="145"/>
      <c r="R380" s="146"/>
      <c r="S380" s="82"/>
      <c r="T380" s="82" t="s">
        <v>167</v>
      </c>
      <c r="U380" s="82"/>
      <c r="V380" s="165" t="e">
        <f t="shared" ref="V380" si="253">AVERAGE(D410:R411)</f>
        <v>#DIV/0!</v>
      </c>
    </row>
    <row r="381" spans="1:22" x14ac:dyDescent="0.25">
      <c r="A381" s="80">
        <f t="shared" si="245"/>
        <v>12</v>
      </c>
      <c r="B381" s="101"/>
      <c r="C381" s="102"/>
      <c r="D381" s="147" t="s">
        <v>86</v>
      </c>
      <c r="E381" s="148"/>
      <c r="F381" s="149"/>
      <c r="G381" s="147" t="s">
        <v>87</v>
      </c>
      <c r="H381" s="148"/>
      <c r="I381" s="149"/>
      <c r="J381" s="147" t="s">
        <v>88</v>
      </c>
      <c r="K381" s="148"/>
      <c r="L381" s="149"/>
      <c r="M381" s="147" t="s">
        <v>89</v>
      </c>
      <c r="N381" s="148"/>
      <c r="O381" s="149"/>
      <c r="P381" s="147" t="s">
        <v>90</v>
      </c>
      <c r="Q381" s="148"/>
      <c r="R381" s="149"/>
      <c r="S381" s="82"/>
      <c r="T381" s="82" t="s">
        <v>168</v>
      </c>
      <c r="U381" s="82"/>
      <c r="V381" s="166">
        <f t="shared" ref="V381:V444" si="254">F382+I382+L382+O382+R382</f>
        <v>0</v>
      </c>
    </row>
    <row r="382" spans="1:22" ht="15.75" thickBot="1" x14ac:dyDescent="0.3">
      <c r="A382" s="80">
        <f t="shared" si="245"/>
        <v>12</v>
      </c>
      <c r="B382" s="99" t="s">
        <v>85</v>
      </c>
      <c r="C382" s="100"/>
      <c r="D382" s="125">
        <v>0</v>
      </c>
      <c r="E382" s="126" t="s">
        <v>109</v>
      </c>
      <c r="F382" s="130">
        <f>D382*8</f>
        <v>0</v>
      </c>
      <c r="G382" s="125"/>
      <c r="H382" s="126" t="s">
        <v>109</v>
      </c>
      <c r="I382" s="130">
        <f>G382*8</f>
        <v>0</v>
      </c>
      <c r="J382" s="125"/>
      <c r="K382" s="126" t="s">
        <v>109</v>
      </c>
      <c r="L382" s="130">
        <f>J382*8</f>
        <v>0</v>
      </c>
      <c r="M382" s="125"/>
      <c r="N382" s="126" t="s">
        <v>109</v>
      </c>
      <c r="O382" s="130">
        <f>M382*8</f>
        <v>0</v>
      </c>
      <c r="P382" s="125">
        <v>0</v>
      </c>
      <c r="Q382" s="126" t="s">
        <v>109</v>
      </c>
      <c r="R382" s="130">
        <f>P382*6.5</f>
        <v>0</v>
      </c>
      <c r="S382" s="82"/>
      <c r="T382" s="82" t="s">
        <v>169</v>
      </c>
      <c r="U382" s="82"/>
      <c r="V382" s="166">
        <f t="shared" ref="V382" si="255">E409+H409+K409+N409+Q409</f>
        <v>0</v>
      </c>
    </row>
    <row r="383" spans="1:22" ht="15.75" thickBot="1" x14ac:dyDescent="0.3">
      <c r="A383" s="80">
        <f t="shared" si="245"/>
        <v>12</v>
      </c>
      <c r="B383" s="98"/>
      <c r="C383" s="133"/>
      <c r="D383" s="105" t="s">
        <v>96</v>
      </c>
      <c r="E383" s="106" t="s">
        <v>97</v>
      </c>
      <c r="F383" s="107" t="s">
        <v>98</v>
      </c>
      <c r="G383" s="105" t="s">
        <v>96</v>
      </c>
      <c r="H383" s="106" t="s">
        <v>97</v>
      </c>
      <c r="I383" s="107" t="s">
        <v>98</v>
      </c>
      <c r="J383" s="105" t="s">
        <v>96</v>
      </c>
      <c r="K383" s="106" t="s">
        <v>97</v>
      </c>
      <c r="L383" s="107" t="s">
        <v>98</v>
      </c>
      <c r="M383" s="105" t="s">
        <v>96</v>
      </c>
      <c r="N383" s="106" t="s">
        <v>97</v>
      </c>
      <c r="O383" s="107" t="s">
        <v>98</v>
      </c>
      <c r="P383" s="105" t="s">
        <v>96</v>
      </c>
      <c r="Q383" s="106" t="s">
        <v>97</v>
      </c>
      <c r="R383" s="107" t="s">
        <v>98</v>
      </c>
      <c r="S383" s="82"/>
      <c r="T383" s="82" t="s">
        <v>171</v>
      </c>
      <c r="U383" s="82"/>
      <c r="V383" s="84">
        <f t="shared" ref="V383" si="256">((SUMPRODUCT((F384:F390)*(E384:E390)))+((SUMPRODUCT((I384:I390)*(H384:H390))))+((SUMPRODUCT((L384:L390)*(K384:K390))))+((SUMPRODUCT((O384:O390)*(N384:N390))))+((SUMPRODUCT((R384:R390)*(Q384:Q390)))))</f>
        <v>0</v>
      </c>
    </row>
    <row r="384" spans="1:22" x14ac:dyDescent="0.25">
      <c r="A384" s="80">
        <f t="shared" si="245"/>
        <v>12</v>
      </c>
      <c r="B384" s="27"/>
      <c r="C384" s="57" t="s">
        <v>93</v>
      </c>
      <c r="D384" s="91">
        <v>0</v>
      </c>
      <c r="E384" s="89">
        <f t="shared" ref="E384:E390" si="257">VLOOKUP(D384,listemursurf,2)</f>
        <v>0</v>
      </c>
      <c r="F384" s="92">
        <v>0</v>
      </c>
      <c r="G384" s="91">
        <v>0</v>
      </c>
      <c r="H384" s="89">
        <f t="shared" ref="H384:H390" si="258">VLOOKUP(G384,listemursurf,2)</f>
        <v>0</v>
      </c>
      <c r="I384" s="92"/>
      <c r="J384" s="91">
        <v>0</v>
      </c>
      <c r="K384" s="89">
        <f t="shared" ref="K384:K390" si="259">VLOOKUP(J384,listemursurf,2)</f>
        <v>0</v>
      </c>
      <c r="L384" s="92"/>
      <c r="M384" s="91">
        <v>0</v>
      </c>
      <c r="N384" s="89">
        <f t="shared" ref="N384:N390" si="260">VLOOKUP(M384,listemursurf,2)</f>
        <v>0</v>
      </c>
      <c r="O384" s="92"/>
      <c r="P384" s="91">
        <v>0</v>
      </c>
      <c r="Q384" s="89">
        <f t="shared" ref="Q384:Q390" si="261">VLOOKUP(P384,listemursurf,2)</f>
        <v>0</v>
      </c>
      <c r="R384" s="92"/>
      <c r="S384" s="82"/>
      <c r="T384" s="82" t="s">
        <v>165</v>
      </c>
      <c r="U384" s="82"/>
      <c r="V384" s="84">
        <f t="shared" ref="V384" si="262">((SUMPRODUCT((F392:F398)*(E392:E398)))+((SUMPRODUCT((I392:I398)*(H392:H398))))+((SUMPRODUCT((L392:L398)*(K392:K398))))+((SUMPRODUCT((O392:O398)*(N392:N398))))+((SUMPRODUCT((R392:R398)*(Q392:Q398)))))</f>
        <v>0</v>
      </c>
    </row>
    <row r="385" spans="1:22" x14ac:dyDescent="0.25">
      <c r="A385" s="80">
        <f t="shared" si="245"/>
        <v>12</v>
      </c>
      <c r="B385" s="27"/>
      <c r="C385" s="57"/>
      <c r="D385" s="93">
        <v>0</v>
      </c>
      <c r="E385" s="90">
        <f t="shared" si="257"/>
        <v>0</v>
      </c>
      <c r="F385" s="94">
        <v>0</v>
      </c>
      <c r="G385" s="93">
        <v>0</v>
      </c>
      <c r="H385" s="90">
        <f t="shared" si="258"/>
        <v>0</v>
      </c>
      <c r="I385" s="94"/>
      <c r="J385" s="93">
        <v>0</v>
      </c>
      <c r="K385" s="90">
        <f t="shared" si="259"/>
        <v>0</v>
      </c>
      <c r="L385" s="94"/>
      <c r="M385" s="93">
        <v>0</v>
      </c>
      <c r="N385" s="90">
        <f t="shared" si="260"/>
        <v>0</v>
      </c>
      <c r="O385" s="94"/>
      <c r="P385" s="93">
        <v>0</v>
      </c>
      <c r="Q385" s="90">
        <f t="shared" si="261"/>
        <v>0</v>
      </c>
      <c r="R385" s="94"/>
      <c r="S385" s="82"/>
      <c r="T385" s="82" t="s">
        <v>166</v>
      </c>
      <c r="U385" s="82"/>
      <c r="V385" s="84">
        <f t="shared" ref="V385" si="263">((SUMPRODUCT((F400:F406)*(E400:E406)))+((SUMPRODUCT((I400:I406)*(H400:H406))))+((SUMPRODUCT((L400:L406)*(K400:K406))))+((SUMPRODUCT((O400:O406)*(N400:N406))))+((SUMPRODUCT((R400:R406)*(Q400:Q406)))))</f>
        <v>0</v>
      </c>
    </row>
    <row r="386" spans="1:22" x14ac:dyDescent="0.25">
      <c r="A386" s="80">
        <f t="shared" si="245"/>
        <v>12</v>
      </c>
      <c r="B386" s="27"/>
      <c r="C386" s="57"/>
      <c r="D386" s="93">
        <v>0</v>
      </c>
      <c r="E386" s="90">
        <f t="shared" si="257"/>
        <v>0</v>
      </c>
      <c r="F386" s="94">
        <v>0</v>
      </c>
      <c r="G386" s="93">
        <v>0</v>
      </c>
      <c r="H386" s="90">
        <f t="shared" si="258"/>
        <v>0</v>
      </c>
      <c r="I386" s="94"/>
      <c r="J386" s="93">
        <v>0</v>
      </c>
      <c r="K386" s="90">
        <f t="shared" si="259"/>
        <v>0</v>
      </c>
      <c r="L386" s="94"/>
      <c r="M386" s="93">
        <v>0</v>
      </c>
      <c r="N386" s="90">
        <f t="shared" si="260"/>
        <v>0</v>
      </c>
      <c r="O386" s="94"/>
      <c r="P386" s="93">
        <v>0</v>
      </c>
      <c r="Q386" s="90">
        <f t="shared" si="261"/>
        <v>0</v>
      </c>
      <c r="R386" s="94"/>
      <c r="S386" s="82"/>
      <c r="T386" s="82"/>
      <c r="U386" s="82"/>
      <c r="V386" s="82"/>
    </row>
    <row r="387" spans="1:22" x14ac:dyDescent="0.25">
      <c r="A387" s="80">
        <f t="shared" si="245"/>
        <v>12</v>
      </c>
      <c r="B387" s="27"/>
      <c r="C387" s="57"/>
      <c r="D387" s="93">
        <v>0</v>
      </c>
      <c r="E387" s="90">
        <f t="shared" si="257"/>
        <v>0</v>
      </c>
      <c r="F387" s="94">
        <v>0</v>
      </c>
      <c r="G387" s="93">
        <v>0</v>
      </c>
      <c r="H387" s="90">
        <f t="shared" si="258"/>
        <v>0</v>
      </c>
      <c r="I387" s="94"/>
      <c r="J387" s="93">
        <v>0</v>
      </c>
      <c r="K387" s="90">
        <f t="shared" si="259"/>
        <v>0</v>
      </c>
      <c r="L387" s="94"/>
      <c r="M387" s="93">
        <v>0</v>
      </c>
      <c r="N387" s="90">
        <f t="shared" si="260"/>
        <v>0</v>
      </c>
      <c r="O387" s="94"/>
      <c r="P387" s="93">
        <v>0</v>
      </c>
      <c r="Q387" s="90">
        <f t="shared" si="261"/>
        <v>0</v>
      </c>
      <c r="R387" s="94"/>
      <c r="S387" s="82"/>
      <c r="T387" s="82"/>
      <c r="U387" s="82"/>
      <c r="V387" s="82"/>
    </row>
    <row r="388" spans="1:22" x14ac:dyDescent="0.25">
      <c r="A388" s="80">
        <f t="shared" si="245"/>
        <v>12</v>
      </c>
      <c r="B388" s="27"/>
      <c r="C388" s="57"/>
      <c r="D388" s="93">
        <v>0</v>
      </c>
      <c r="E388" s="90">
        <f t="shared" si="257"/>
        <v>0</v>
      </c>
      <c r="F388" s="94">
        <v>0</v>
      </c>
      <c r="G388" s="93">
        <v>0</v>
      </c>
      <c r="H388" s="90">
        <f t="shared" si="258"/>
        <v>0</v>
      </c>
      <c r="I388" s="94"/>
      <c r="J388" s="93">
        <v>0</v>
      </c>
      <c r="K388" s="90">
        <f t="shared" si="259"/>
        <v>0</v>
      </c>
      <c r="L388" s="94"/>
      <c r="M388" s="93">
        <v>0</v>
      </c>
      <c r="N388" s="90">
        <f t="shared" si="260"/>
        <v>0</v>
      </c>
      <c r="O388" s="94"/>
      <c r="P388" s="93">
        <v>0</v>
      </c>
      <c r="Q388" s="90">
        <f t="shared" si="261"/>
        <v>0</v>
      </c>
      <c r="R388" s="94"/>
      <c r="S388" s="82"/>
      <c r="T388" s="82"/>
      <c r="U388" s="82"/>
      <c r="V388" s="82"/>
    </row>
    <row r="389" spans="1:22" x14ac:dyDescent="0.25">
      <c r="A389" s="80">
        <f t="shared" si="245"/>
        <v>12</v>
      </c>
      <c r="B389" s="27"/>
      <c r="C389" s="57"/>
      <c r="D389" s="93">
        <v>0</v>
      </c>
      <c r="E389" s="90">
        <f t="shared" si="257"/>
        <v>0</v>
      </c>
      <c r="F389" s="94"/>
      <c r="G389" s="93">
        <v>0</v>
      </c>
      <c r="H389" s="90">
        <f t="shared" si="258"/>
        <v>0</v>
      </c>
      <c r="I389" s="94"/>
      <c r="J389" s="93">
        <v>0</v>
      </c>
      <c r="K389" s="90">
        <f t="shared" si="259"/>
        <v>0</v>
      </c>
      <c r="L389" s="94"/>
      <c r="M389" s="93">
        <v>0</v>
      </c>
      <c r="N389" s="90">
        <f t="shared" si="260"/>
        <v>0</v>
      </c>
      <c r="O389" s="94"/>
      <c r="P389" s="93">
        <v>0</v>
      </c>
      <c r="Q389" s="90">
        <f t="shared" si="261"/>
        <v>0</v>
      </c>
      <c r="R389" s="94"/>
      <c r="S389" s="82"/>
      <c r="T389" s="82"/>
      <c r="U389" s="82"/>
      <c r="V389" s="82"/>
    </row>
    <row r="390" spans="1:22" ht="15.75" thickBot="1" x14ac:dyDescent="0.3">
      <c r="A390" s="80">
        <f t="shared" si="245"/>
        <v>12</v>
      </c>
      <c r="B390" s="27"/>
      <c r="C390" s="57"/>
      <c r="D390" s="93">
        <v>0</v>
      </c>
      <c r="E390" s="90">
        <f t="shared" si="257"/>
        <v>0</v>
      </c>
      <c r="F390" s="94">
        <v>0</v>
      </c>
      <c r="G390" s="93">
        <v>0</v>
      </c>
      <c r="H390" s="90">
        <f t="shared" si="258"/>
        <v>0</v>
      </c>
      <c r="I390" s="94"/>
      <c r="J390" s="93">
        <v>0</v>
      </c>
      <c r="K390" s="90">
        <f t="shared" si="259"/>
        <v>0</v>
      </c>
      <c r="L390" s="94"/>
      <c r="M390" s="93">
        <v>0</v>
      </c>
      <c r="N390" s="90">
        <f t="shared" si="260"/>
        <v>0</v>
      </c>
      <c r="O390" s="94"/>
      <c r="P390" s="93">
        <v>0</v>
      </c>
      <c r="Q390" s="90">
        <f t="shared" si="261"/>
        <v>0</v>
      </c>
      <c r="R390" s="94"/>
      <c r="S390" s="82"/>
      <c r="T390" s="82"/>
      <c r="U390" s="82"/>
      <c r="V390" s="82"/>
    </row>
    <row r="391" spans="1:22" ht="15.75" thickBot="1" x14ac:dyDescent="0.3">
      <c r="A391" s="80">
        <f t="shared" si="245"/>
        <v>12</v>
      </c>
      <c r="B391" s="139" t="s">
        <v>110</v>
      </c>
      <c r="C391" s="140"/>
      <c r="D391" s="105">
        <f>COUNTIF(D384:D390,"&lt;&gt;0")</f>
        <v>0</v>
      </c>
      <c r="E391" s="118">
        <f>(SUM(E384:E390))/'Suivi de production'!$C$18</f>
        <v>0</v>
      </c>
      <c r="F391" s="107"/>
      <c r="G391" s="105">
        <f>COUNTIF(G384:G390,"&lt;&gt;0")</f>
        <v>0</v>
      </c>
      <c r="H391" s="118">
        <f>(SUM(H384:H390))/'Suivi de production'!$C$18</f>
        <v>0</v>
      </c>
      <c r="I391" s="107"/>
      <c r="J391" s="105">
        <f>COUNTIF(J384:J390,"&lt;&gt;0")</f>
        <v>0</v>
      </c>
      <c r="K391" s="118">
        <f>(SUM(K384:K390))/'Suivi de production'!$C$18</f>
        <v>0</v>
      </c>
      <c r="L391" s="107"/>
      <c r="M391" s="105">
        <f>COUNTIF(M384:M390,"&lt;&gt;0")</f>
        <v>0</v>
      </c>
      <c r="N391" s="118">
        <f>(SUM(N384:N390))/'Suivi de production'!$C$18</f>
        <v>0</v>
      </c>
      <c r="O391" s="107"/>
      <c r="P391" s="103">
        <f>COUNTIF(P384:P390,"&lt;&gt;0")</f>
        <v>0</v>
      </c>
      <c r="Q391" s="118">
        <f>(SUM(Q384:Q390))/'Suivi de production'!$C$18</f>
        <v>0</v>
      </c>
      <c r="R391" s="107"/>
      <c r="S391" s="82"/>
      <c r="T391" s="82"/>
      <c r="U391" s="82"/>
      <c r="V391" s="82"/>
    </row>
    <row r="392" spans="1:22" x14ac:dyDescent="0.25">
      <c r="A392" s="80">
        <f t="shared" si="245"/>
        <v>12</v>
      </c>
      <c r="B392" s="27"/>
      <c r="C392" s="57" t="s">
        <v>95</v>
      </c>
      <c r="D392" s="93">
        <v>0</v>
      </c>
      <c r="E392" s="90">
        <f t="shared" ref="E392:E398" si="264">VLOOKUP(D392,listeplanchersurf,2)</f>
        <v>0</v>
      </c>
      <c r="F392" s="94"/>
      <c r="G392" s="93">
        <v>0</v>
      </c>
      <c r="H392" s="90">
        <f t="shared" ref="H392:H398" si="265">VLOOKUP(G392,listeplanchersurf,2)</f>
        <v>0</v>
      </c>
      <c r="I392" s="94"/>
      <c r="J392" s="93">
        <v>0</v>
      </c>
      <c r="K392" s="90">
        <f t="shared" ref="K392:K398" si="266">VLOOKUP(J392,listeplanchersurf,2)</f>
        <v>0</v>
      </c>
      <c r="L392" s="94"/>
      <c r="M392" s="93">
        <v>0</v>
      </c>
      <c r="N392" s="90">
        <f t="shared" ref="N392:N398" si="267">VLOOKUP(M392,listeplanchersurf,2)</f>
        <v>0</v>
      </c>
      <c r="O392" s="94"/>
      <c r="P392" s="93">
        <v>0</v>
      </c>
      <c r="Q392" s="90">
        <f t="shared" ref="Q392:Q398" si="268">VLOOKUP(P392,listeplanchersurf,2)</f>
        <v>0</v>
      </c>
      <c r="R392" s="94"/>
      <c r="S392" s="82"/>
      <c r="T392" s="82"/>
      <c r="U392" s="82"/>
      <c r="V392" s="82"/>
    </row>
    <row r="393" spans="1:22" x14ac:dyDescent="0.25">
      <c r="A393" s="80">
        <f t="shared" si="245"/>
        <v>12</v>
      </c>
      <c r="B393" s="27"/>
      <c r="C393" s="57"/>
      <c r="D393" s="93">
        <v>0</v>
      </c>
      <c r="E393" s="90">
        <f t="shared" si="264"/>
        <v>0</v>
      </c>
      <c r="F393" s="94">
        <v>0</v>
      </c>
      <c r="G393" s="93">
        <v>0</v>
      </c>
      <c r="H393" s="90">
        <f t="shared" si="265"/>
        <v>0</v>
      </c>
      <c r="I393" s="94"/>
      <c r="J393" s="93">
        <v>0</v>
      </c>
      <c r="K393" s="90">
        <f t="shared" si="266"/>
        <v>0</v>
      </c>
      <c r="L393" s="94"/>
      <c r="M393" s="93">
        <v>0</v>
      </c>
      <c r="N393" s="90">
        <f t="shared" si="267"/>
        <v>0</v>
      </c>
      <c r="O393" s="94"/>
      <c r="P393" s="93">
        <v>0</v>
      </c>
      <c r="Q393" s="90">
        <f t="shared" si="268"/>
        <v>0</v>
      </c>
      <c r="R393" s="94"/>
      <c r="S393" s="82"/>
      <c r="T393" s="82"/>
      <c r="U393" s="82"/>
      <c r="V393" s="82"/>
    </row>
    <row r="394" spans="1:22" x14ac:dyDescent="0.25">
      <c r="A394" s="80">
        <f t="shared" si="245"/>
        <v>12</v>
      </c>
      <c r="B394" s="27"/>
      <c r="C394" s="57"/>
      <c r="D394" s="93">
        <v>0</v>
      </c>
      <c r="E394" s="90">
        <f t="shared" si="264"/>
        <v>0</v>
      </c>
      <c r="F394" s="94"/>
      <c r="G394" s="93">
        <v>0</v>
      </c>
      <c r="H394" s="90">
        <f t="shared" si="265"/>
        <v>0</v>
      </c>
      <c r="I394" s="94"/>
      <c r="J394" s="93">
        <v>0</v>
      </c>
      <c r="K394" s="90">
        <f t="shared" si="266"/>
        <v>0</v>
      </c>
      <c r="L394" s="94"/>
      <c r="M394" s="93">
        <v>0</v>
      </c>
      <c r="N394" s="90">
        <f t="shared" si="267"/>
        <v>0</v>
      </c>
      <c r="O394" s="94"/>
      <c r="P394" s="93">
        <v>0</v>
      </c>
      <c r="Q394" s="90">
        <f t="shared" si="268"/>
        <v>0</v>
      </c>
      <c r="R394" s="94"/>
      <c r="S394" s="82"/>
      <c r="T394" s="82"/>
      <c r="U394" s="82"/>
      <c r="V394" s="82"/>
    </row>
    <row r="395" spans="1:22" x14ac:dyDescent="0.25">
      <c r="A395" s="80">
        <f t="shared" si="245"/>
        <v>12</v>
      </c>
      <c r="B395" s="27"/>
      <c r="C395" s="57"/>
      <c r="D395" s="93">
        <v>0</v>
      </c>
      <c r="E395" s="90">
        <f t="shared" si="264"/>
        <v>0</v>
      </c>
      <c r="F395" s="94"/>
      <c r="G395" s="93">
        <v>0</v>
      </c>
      <c r="H395" s="90">
        <f t="shared" si="265"/>
        <v>0</v>
      </c>
      <c r="I395" s="94"/>
      <c r="J395" s="93">
        <v>0</v>
      </c>
      <c r="K395" s="90">
        <f t="shared" si="266"/>
        <v>0</v>
      </c>
      <c r="L395" s="94"/>
      <c r="M395" s="93">
        <v>0</v>
      </c>
      <c r="N395" s="90">
        <f t="shared" si="267"/>
        <v>0</v>
      </c>
      <c r="O395" s="94"/>
      <c r="P395" s="93">
        <v>0</v>
      </c>
      <c r="Q395" s="90">
        <f t="shared" si="268"/>
        <v>0</v>
      </c>
      <c r="R395" s="94"/>
      <c r="S395" s="82"/>
      <c r="T395" s="82"/>
      <c r="U395" s="82"/>
      <c r="V395" s="82"/>
    </row>
    <row r="396" spans="1:22" x14ac:dyDescent="0.25">
      <c r="A396" s="80">
        <f t="shared" si="245"/>
        <v>12</v>
      </c>
      <c r="B396" s="27"/>
      <c r="C396" s="57"/>
      <c r="D396" s="93">
        <v>0</v>
      </c>
      <c r="E396" s="90">
        <f t="shared" si="264"/>
        <v>0</v>
      </c>
      <c r="F396" s="94"/>
      <c r="G396" s="93">
        <v>0</v>
      </c>
      <c r="H396" s="90">
        <f t="shared" si="265"/>
        <v>0</v>
      </c>
      <c r="I396" s="94"/>
      <c r="J396" s="93">
        <v>0</v>
      </c>
      <c r="K396" s="90">
        <f t="shared" si="266"/>
        <v>0</v>
      </c>
      <c r="L396" s="94"/>
      <c r="M396" s="93">
        <v>0</v>
      </c>
      <c r="N396" s="90">
        <f t="shared" si="267"/>
        <v>0</v>
      </c>
      <c r="O396" s="94"/>
      <c r="P396" s="93">
        <v>0</v>
      </c>
      <c r="Q396" s="90">
        <f t="shared" si="268"/>
        <v>0</v>
      </c>
      <c r="R396" s="94"/>
      <c r="S396" s="82"/>
      <c r="T396" s="82"/>
      <c r="U396" s="82"/>
      <c r="V396" s="82"/>
    </row>
    <row r="397" spans="1:22" x14ac:dyDescent="0.25">
      <c r="A397" s="80">
        <f t="shared" si="245"/>
        <v>12</v>
      </c>
      <c r="B397" s="27"/>
      <c r="C397" s="57"/>
      <c r="D397" s="93">
        <v>0</v>
      </c>
      <c r="E397" s="90">
        <f t="shared" si="264"/>
        <v>0</v>
      </c>
      <c r="F397" s="94"/>
      <c r="G397" s="93">
        <v>0</v>
      </c>
      <c r="H397" s="90">
        <f t="shared" si="265"/>
        <v>0</v>
      </c>
      <c r="I397" s="94"/>
      <c r="J397" s="93">
        <v>0</v>
      </c>
      <c r="K397" s="90">
        <f t="shared" si="266"/>
        <v>0</v>
      </c>
      <c r="L397" s="94"/>
      <c r="M397" s="93">
        <v>0</v>
      </c>
      <c r="N397" s="90">
        <f t="shared" si="267"/>
        <v>0</v>
      </c>
      <c r="O397" s="94"/>
      <c r="P397" s="93">
        <v>0</v>
      </c>
      <c r="Q397" s="90">
        <f t="shared" si="268"/>
        <v>0</v>
      </c>
      <c r="R397" s="94"/>
      <c r="S397" s="82"/>
      <c r="T397" s="82"/>
      <c r="U397" s="82"/>
      <c r="V397" s="82"/>
    </row>
    <row r="398" spans="1:22" ht="15.75" thickBot="1" x14ac:dyDescent="0.3">
      <c r="A398" s="80">
        <f t="shared" si="245"/>
        <v>12</v>
      </c>
      <c r="B398" s="27"/>
      <c r="C398" s="57"/>
      <c r="D398" s="93">
        <v>0</v>
      </c>
      <c r="E398" s="90">
        <f t="shared" si="264"/>
        <v>0</v>
      </c>
      <c r="F398" s="94"/>
      <c r="G398" s="93">
        <v>0</v>
      </c>
      <c r="H398" s="90">
        <f t="shared" si="265"/>
        <v>0</v>
      </c>
      <c r="I398" s="94"/>
      <c r="J398" s="93">
        <v>0</v>
      </c>
      <c r="K398" s="90">
        <f t="shared" si="266"/>
        <v>0</v>
      </c>
      <c r="L398" s="94"/>
      <c r="M398" s="93">
        <v>0</v>
      </c>
      <c r="N398" s="90">
        <f t="shared" si="267"/>
        <v>0</v>
      </c>
      <c r="O398" s="94"/>
      <c r="P398" s="93">
        <v>0</v>
      </c>
      <c r="Q398" s="90">
        <f t="shared" si="268"/>
        <v>0</v>
      </c>
      <c r="R398" s="94"/>
      <c r="S398" s="82"/>
      <c r="T398" s="82"/>
      <c r="U398" s="82"/>
      <c r="V398" s="82"/>
    </row>
    <row r="399" spans="1:22" ht="15.75" thickBot="1" x14ac:dyDescent="0.3">
      <c r="A399" s="80">
        <f t="shared" si="245"/>
        <v>12</v>
      </c>
      <c r="B399" s="139" t="s">
        <v>111</v>
      </c>
      <c r="C399" s="140"/>
      <c r="D399" s="105">
        <f>COUNTIF(D392:D398,"&lt;&gt;0")</f>
        <v>0</v>
      </c>
      <c r="E399" s="118">
        <f>(SUM(E392:E398))/'Suivi de production'!$C$19</f>
        <v>0</v>
      </c>
      <c r="F399" s="107"/>
      <c r="G399" s="105">
        <v>0</v>
      </c>
      <c r="H399" s="118">
        <f>(SUM(H392:H398))/'Suivi de production'!$C$19</f>
        <v>0</v>
      </c>
      <c r="I399" s="107"/>
      <c r="J399" s="105">
        <f>COUNTIF(J392:J398,"&lt;&gt;0")</f>
        <v>0</v>
      </c>
      <c r="K399" s="118">
        <f>(SUM(K392:K398))/'Suivi de production'!$C$19</f>
        <v>0</v>
      </c>
      <c r="L399" s="107"/>
      <c r="M399" s="105">
        <f>COUNTIF(M392:M398,"&lt;&gt;0")</f>
        <v>0</v>
      </c>
      <c r="N399" s="118">
        <f>(SUM(N392:N398))/'Suivi de production'!$C$19</f>
        <v>0</v>
      </c>
      <c r="O399" s="107"/>
      <c r="P399" s="105">
        <f>COUNTIF(P392:P398,"&lt;&gt;0")</f>
        <v>0</v>
      </c>
      <c r="Q399" s="118">
        <f>(SUM(Q392:Q398))/'Suivi de production'!$C$19</f>
        <v>0</v>
      </c>
      <c r="R399" s="107"/>
      <c r="S399" s="82"/>
      <c r="T399" s="82"/>
      <c r="U399" s="82"/>
      <c r="V399" s="82"/>
    </row>
    <row r="400" spans="1:22" x14ac:dyDescent="0.25">
      <c r="A400" s="80">
        <f t="shared" si="245"/>
        <v>12</v>
      </c>
      <c r="B400" s="27"/>
      <c r="C400" s="57" t="s">
        <v>94</v>
      </c>
      <c r="D400" s="93">
        <v>0</v>
      </c>
      <c r="E400" s="90">
        <f t="shared" ref="E400:E406" si="269">VLOOKUP(D400,listetoituresurf,2)</f>
        <v>0</v>
      </c>
      <c r="F400" s="94">
        <v>0</v>
      </c>
      <c r="G400" s="93">
        <v>0</v>
      </c>
      <c r="H400" s="90">
        <f t="shared" ref="H400:H406" si="270">VLOOKUP(G400,listetoituresurf,2)</f>
        <v>0</v>
      </c>
      <c r="I400" s="94"/>
      <c r="J400" s="93">
        <v>0</v>
      </c>
      <c r="K400" s="90">
        <f t="shared" ref="K400:K406" si="271">VLOOKUP(J400,listetoituresurf,2)</f>
        <v>0</v>
      </c>
      <c r="L400" s="94"/>
      <c r="M400" s="93">
        <v>0</v>
      </c>
      <c r="N400" s="90">
        <f t="shared" ref="N400:N406" si="272">VLOOKUP(M400,listetoituresurf,2)</f>
        <v>0</v>
      </c>
      <c r="O400" s="94"/>
      <c r="P400" s="93">
        <v>0</v>
      </c>
      <c r="Q400" s="90">
        <f t="shared" ref="Q400:Q406" si="273">VLOOKUP(P400,listetoituresurf,2)</f>
        <v>0</v>
      </c>
      <c r="R400" s="85"/>
      <c r="S400" s="82"/>
      <c r="T400" s="82"/>
      <c r="U400" s="82"/>
      <c r="V400" s="82"/>
    </row>
    <row r="401" spans="1:22" x14ac:dyDescent="0.25">
      <c r="A401" s="80">
        <f t="shared" si="245"/>
        <v>12</v>
      </c>
      <c r="B401" s="27"/>
      <c r="C401" s="57"/>
      <c r="D401" s="93">
        <v>0</v>
      </c>
      <c r="E401" s="90">
        <f t="shared" si="269"/>
        <v>0</v>
      </c>
      <c r="F401" s="94"/>
      <c r="G401" s="93">
        <v>0</v>
      </c>
      <c r="H401" s="90">
        <f t="shared" si="270"/>
        <v>0</v>
      </c>
      <c r="I401" s="94"/>
      <c r="J401" s="93">
        <v>0</v>
      </c>
      <c r="K401" s="90">
        <f t="shared" si="271"/>
        <v>0</v>
      </c>
      <c r="L401" s="94"/>
      <c r="M401" s="93">
        <v>0</v>
      </c>
      <c r="N401" s="90">
        <f t="shared" si="272"/>
        <v>0</v>
      </c>
      <c r="O401" s="94"/>
      <c r="P401" s="93">
        <v>0</v>
      </c>
      <c r="Q401" s="90">
        <f t="shared" si="273"/>
        <v>0</v>
      </c>
      <c r="R401" s="94"/>
      <c r="S401" s="82"/>
      <c r="T401" s="82"/>
      <c r="U401" s="82"/>
      <c r="V401" s="82"/>
    </row>
    <row r="402" spans="1:22" x14ac:dyDescent="0.25">
      <c r="A402" s="80">
        <f t="shared" si="245"/>
        <v>12</v>
      </c>
      <c r="B402" s="27"/>
      <c r="C402" s="57"/>
      <c r="D402" s="93">
        <v>0</v>
      </c>
      <c r="E402" s="90">
        <f t="shared" si="269"/>
        <v>0</v>
      </c>
      <c r="F402" s="94"/>
      <c r="G402" s="93">
        <v>0</v>
      </c>
      <c r="H402" s="90">
        <f t="shared" si="270"/>
        <v>0</v>
      </c>
      <c r="I402" s="94"/>
      <c r="J402" s="93">
        <v>0</v>
      </c>
      <c r="K402" s="90">
        <f t="shared" si="271"/>
        <v>0</v>
      </c>
      <c r="L402" s="94"/>
      <c r="M402" s="93">
        <v>0</v>
      </c>
      <c r="N402" s="90">
        <f t="shared" si="272"/>
        <v>0</v>
      </c>
      <c r="O402" s="94"/>
      <c r="P402" s="93">
        <v>0</v>
      </c>
      <c r="Q402" s="90">
        <f t="shared" si="273"/>
        <v>0</v>
      </c>
      <c r="R402" s="94"/>
      <c r="S402" s="82"/>
      <c r="T402" s="82"/>
      <c r="U402" s="82"/>
      <c r="V402" s="82"/>
    </row>
    <row r="403" spans="1:22" x14ac:dyDescent="0.25">
      <c r="A403" s="80">
        <f t="shared" si="245"/>
        <v>12</v>
      </c>
      <c r="B403" s="27"/>
      <c r="C403" s="57"/>
      <c r="D403" s="93">
        <v>0</v>
      </c>
      <c r="E403" s="90">
        <f t="shared" si="269"/>
        <v>0</v>
      </c>
      <c r="F403" s="94"/>
      <c r="G403" s="93">
        <v>0</v>
      </c>
      <c r="H403" s="90">
        <f t="shared" si="270"/>
        <v>0</v>
      </c>
      <c r="I403" s="94"/>
      <c r="J403" s="93">
        <v>0</v>
      </c>
      <c r="K403" s="90">
        <f t="shared" si="271"/>
        <v>0</v>
      </c>
      <c r="L403" s="94"/>
      <c r="M403" s="93">
        <v>0</v>
      </c>
      <c r="N403" s="90">
        <f t="shared" si="272"/>
        <v>0</v>
      </c>
      <c r="O403" s="94"/>
      <c r="P403" s="93">
        <v>0</v>
      </c>
      <c r="Q403" s="90">
        <f t="shared" si="273"/>
        <v>0</v>
      </c>
      <c r="R403" s="94"/>
      <c r="S403" s="82"/>
      <c r="T403" s="82"/>
      <c r="U403" s="82"/>
      <c r="V403" s="82"/>
    </row>
    <row r="404" spans="1:22" x14ac:dyDescent="0.25">
      <c r="A404" s="80">
        <f t="shared" si="245"/>
        <v>12</v>
      </c>
      <c r="B404" s="27"/>
      <c r="C404" s="57"/>
      <c r="D404" s="93">
        <v>0</v>
      </c>
      <c r="E404" s="90">
        <f t="shared" si="269"/>
        <v>0</v>
      </c>
      <c r="F404" s="94"/>
      <c r="G404" s="93">
        <v>0</v>
      </c>
      <c r="H404" s="90">
        <f t="shared" si="270"/>
        <v>0</v>
      </c>
      <c r="I404" s="94"/>
      <c r="J404" s="93">
        <v>0</v>
      </c>
      <c r="K404" s="90">
        <f t="shared" si="271"/>
        <v>0</v>
      </c>
      <c r="L404" s="94"/>
      <c r="M404" s="93">
        <v>0</v>
      </c>
      <c r="N404" s="90">
        <f t="shared" si="272"/>
        <v>0</v>
      </c>
      <c r="O404" s="94"/>
      <c r="P404" s="93">
        <v>0</v>
      </c>
      <c r="Q404" s="90">
        <f t="shared" si="273"/>
        <v>0</v>
      </c>
      <c r="R404" s="94"/>
      <c r="S404" s="82"/>
      <c r="T404" s="82"/>
      <c r="U404" s="82"/>
      <c r="V404" s="82"/>
    </row>
    <row r="405" spans="1:22" x14ac:dyDescent="0.25">
      <c r="A405" s="80">
        <f t="shared" si="245"/>
        <v>12</v>
      </c>
      <c r="B405" s="27"/>
      <c r="C405" s="57"/>
      <c r="D405" s="93">
        <v>0</v>
      </c>
      <c r="E405" s="90">
        <f t="shared" si="269"/>
        <v>0</v>
      </c>
      <c r="F405" s="94"/>
      <c r="G405" s="93">
        <v>0</v>
      </c>
      <c r="H405" s="90">
        <f t="shared" si="270"/>
        <v>0</v>
      </c>
      <c r="I405" s="94"/>
      <c r="J405" s="93">
        <v>0</v>
      </c>
      <c r="K405" s="90">
        <f t="shared" si="271"/>
        <v>0</v>
      </c>
      <c r="L405" s="94"/>
      <c r="M405" s="93">
        <v>0</v>
      </c>
      <c r="N405" s="90">
        <f t="shared" si="272"/>
        <v>0</v>
      </c>
      <c r="O405" s="94"/>
      <c r="P405" s="93">
        <v>0</v>
      </c>
      <c r="Q405" s="90">
        <f t="shared" si="273"/>
        <v>0</v>
      </c>
      <c r="R405" s="94"/>
      <c r="S405" s="82"/>
      <c r="T405" s="82"/>
      <c r="U405" s="82"/>
      <c r="V405" s="82"/>
    </row>
    <row r="406" spans="1:22" ht="15.75" thickBot="1" x14ac:dyDescent="0.3">
      <c r="A406" s="80">
        <f t="shared" si="245"/>
        <v>12</v>
      </c>
      <c r="B406" s="99"/>
      <c r="C406" s="100"/>
      <c r="D406" s="95">
        <v>0</v>
      </c>
      <c r="E406" s="96">
        <f t="shared" si="269"/>
        <v>0</v>
      </c>
      <c r="F406" s="97"/>
      <c r="G406" s="95">
        <v>0</v>
      </c>
      <c r="H406" s="96">
        <f t="shared" si="270"/>
        <v>0</v>
      </c>
      <c r="I406" s="97"/>
      <c r="J406" s="95">
        <v>0</v>
      </c>
      <c r="K406" s="96">
        <f t="shared" si="271"/>
        <v>0</v>
      </c>
      <c r="L406" s="97"/>
      <c r="M406" s="95">
        <v>0</v>
      </c>
      <c r="N406" s="96">
        <f t="shared" si="272"/>
        <v>0</v>
      </c>
      <c r="O406" s="97"/>
      <c r="P406" s="95">
        <v>0</v>
      </c>
      <c r="Q406" s="96">
        <f t="shared" si="273"/>
        <v>0</v>
      </c>
      <c r="R406" s="97"/>
      <c r="S406" s="82"/>
      <c r="T406" s="82"/>
      <c r="U406" s="82"/>
      <c r="V406" s="82"/>
    </row>
    <row r="407" spans="1:22" ht="15.75" thickBot="1" x14ac:dyDescent="0.3">
      <c r="A407" s="80">
        <f t="shared" si="245"/>
        <v>12</v>
      </c>
      <c r="B407" s="139" t="s">
        <v>110</v>
      </c>
      <c r="C407" s="140"/>
      <c r="D407" s="103">
        <f>COUNTIF(D400:D406,"&lt;&gt;0")</f>
        <v>0</v>
      </c>
      <c r="E407" s="119">
        <f>(SUM(E400:E406))/'Suivi de production'!$C$20</f>
        <v>0</v>
      </c>
      <c r="F407" s="97"/>
      <c r="G407" s="103">
        <f>COUNTIF(G400:G406,"&lt;&gt;0")</f>
        <v>0</v>
      </c>
      <c r="H407" s="119">
        <f>(SUM(H400:H406))/'Suivi de production'!$C$20</f>
        <v>0</v>
      </c>
      <c r="I407" s="97"/>
      <c r="J407" s="103">
        <f>COUNTIF(J400:J406,"&lt;&gt;0")</f>
        <v>0</v>
      </c>
      <c r="K407" s="119">
        <f>(SUM(K400:K406))/'Suivi de production'!$C$20</f>
        <v>0</v>
      </c>
      <c r="L407" s="97"/>
      <c r="M407" s="103">
        <f>COUNTIF(M400:M406,"&lt;&gt;0")</f>
        <v>0</v>
      </c>
      <c r="N407" s="119">
        <f>(SUM(N400:N406))/'Suivi de production'!$C$20</f>
        <v>0</v>
      </c>
      <c r="O407" s="97"/>
      <c r="P407" s="103">
        <f>COUNTIF(P400:P406,"&lt;&gt;0")</f>
        <v>0</v>
      </c>
      <c r="Q407" s="119">
        <f>(SUM(Q400:Q406))/'Suivi de production'!$C$20</f>
        <v>0</v>
      </c>
      <c r="R407" s="97"/>
      <c r="S407" s="82"/>
      <c r="T407" s="82"/>
      <c r="U407" s="82"/>
      <c r="V407" s="82"/>
    </row>
    <row r="408" spans="1:22" ht="15.75" thickBot="1" x14ac:dyDescent="0.3">
      <c r="A408" s="80">
        <f t="shared" si="245"/>
        <v>12</v>
      </c>
      <c r="B408" s="99"/>
      <c r="C408" s="104"/>
      <c r="D408" s="103"/>
      <c r="E408" s="96"/>
      <c r="F408" s="97"/>
      <c r="G408" s="103"/>
      <c r="H408" s="96"/>
      <c r="I408" s="97"/>
      <c r="J408" s="103"/>
      <c r="K408" s="96"/>
      <c r="L408" s="97"/>
      <c r="M408" s="103"/>
      <c r="N408" s="96"/>
      <c r="O408" s="97"/>
      <c r="P408" s="103"/>
      <c r="Q408" s="96"/>
      <c r="R408" s="97"/>
      <c r="S408" s="82"/>
      <c r="T408" s="82"/>
      <c r="U408" s="82"/>
      <c r="V408" s="82"/>
    </row>
    <row r="409" spans="1:22" ht="15.75" thickBot="1" x14ac:dyDescent="0.3">
      <c r="A409" s="80">
        <f t="shared" si="245"/>
        <v>12</v>
      </c>
      <c r="B409" s="156" t="s">
        <v>101</v>
      </c>
      <c r="C409" s="157"/>
      <c r="D409" s="105">
        <f>D407+D399+D391</f>
        <v>0</v>
      </c>
      <c r="E409" s="118">
        <f>E407+E399+E391</f>
        <v>0</v>
      </c>
      <c r="F409" s="107"/>
      <c r="G409" s="105">
        <f>G407+G399+G391</f>
        <v>0</v>
      </c>
      <c r="H409" s="118">
        <f>H407+H399+H391</f>
        <v>0</v>
      </c>
      <c r="I409" s="107"/>
      <c r="J409" s="105">
        <f>J407+J399+J391</f>
        <v>0</v>
      </c>
      <c r="K409" s="118">
        <f>K407+K399+K391</f>
        <v>0</v>
      </c>
      <c r="L409" s="107"/>
      <c r="M409" s="105">
        <f>M407+M399+M391</f>
        <v>0</v>
      </c>
      <c r="N409" s="118">
        <f>N407+N399+N391</f>
        <v>0</v>
      </c>
      <c r="O409" s="107"/>
      <c r="P409" s="105">
        <f>P407+P399+P391</f>
        <v>0</v>
      </c>
      <c r="Q409" s="118">
        <f>Q407+Q399+Q391</f>
        <v>0</v>
      </c>
      <c r="R409" s="107"/>
      <c r="S409" s="82"/>
      <c r="T409" s="82"/>
      <c r="U409" s="82"/>
      <c r="V409" s="82"/>
    </row>
    <row r="410" spans="1:22" x14ac:dyDescent="0.25">
      <c r="A410" s="80">
        <f t="shared" si="245"/>
        <v>12</v>
      </c>
      <c r="B410" s="158" t="s">
        <v>108</v>
      </c>
      <c r="C410" s="159"/>
      <c r="D410" s="150" t="e">
        <f>((SUMPRODUCT((F384:F390)*(E384:E390))/'Suivi de production'!$C$18)+(SUMPRODUCT((F392:F398)*(E392:E398))/'Suivi de production'!$C$19)+(SUMPRODUCT((F400:F406)*(E400:E406))/'Suivi de production'!$C$20))/((SUM(E384:E390)/'Suivi de production'!$C$18)++(SUM(E392:E398)/'Suivi de production'!$C$19)+(SUM(E400:E406)/'Suivi de production'!$C$20))</f>
        <v>#DIV/0!</v>
      </c>
      <c r="E410" s="151"/>
      <c r="F410" s="152"/>
      <c r="G410" s="150" t="e">
        <f>((SUMPRODUCT((I384:I390)*(H384:H390))/'Suivi de production'!$C$18)+(SUMPRODUCT((I392:I398)*(H392:H398))/'Suivi de production'!$C$19)+(SUMPRODUCT((I400:I406)*(H400:H406))/'Suivi de production'!$C$20))/((SUM(H384:H390)/'Suivi de production'!$C$18)++(SUM(H392:H398)/'Suivi de production'!$C$19)+(SUM(H400:H406)/'Suivi de production'!$C$20))</f>
        <v>#DIV/0!</v>
      </c>
      <c r="H410" s="151"/>
      <c r="I410" s="152"/>
      <c r="J410" s="150" t="e">
        <f>((SUMPRODUCT((L384:L390)*(K384:K390))/'Suivi de production'!$C$18)+(SUMPRODUCT((L392:L398)*(K392:K398))/'Suivi de production'!$C$19)+(SUMPRODUCT((L400:L406)*(K400:K406))/'Suivi de production'!$C$20))/((SUM(K384:K390)/'Suivi de production'!$C$18)++(SUM(K392:K398)/'Suivi de production'!$C$19)+(SUM(K400:K406)/'Suivi de production'!$C$20))</f>
        <v>#DIV/0!</v>
      </c>
      <c r="K410" s="151"/>
      <c r="L410" s="152"/>
      <c r="M410" s="150" t="e">
        <f>((SUMPRODUCT((O384:O390)*(N384:N390))/'Suivi de production'!$C$18)+(SUMPRODUCT((O392:O398)*(N392:N398))/'Suivi de production'!$C$19)+(SUMPRODUCT((O400:O406)*(N400:N406))/'Suivi de production'!$C$20))/((SUM(N384:N390)/'Suivi de production'!$C$18)++(SUM(N392:N398)/'Suivi de production'!$C$19)+(SUM(N400:N406)/'Suivi de production'!$C$20))</f>
        <v>#DIV/0!</v>
      </c>
      <c r="N410" s="151"/>
      <c r="O410" s="152"/>
      <c r="P410" s="150" t="e">
        <f>((SUMPRODUCT((R384:R390)*(Q384:Q390))/'Suivi de production'!$C$18)+(SUMPRODUCT((R392:R398)*(Q392:Q398))/'Suivi de production'!$C$19)+(SUMPRODUCT((R400:R406)*(Q400:Q406))/'Suivi de production'!$C$20))/((SUM(Q384:Q390)/'Suivi de production'!$C$18)++(SUM(Q392:Q398)/'Suivi de production'!$C$19)+(SUM(Q400:Q406)/'Suivi de production'!$C$20))</f>
        <v>#DIV/0!</v>
      </c>
      <c r="Q410" s="151"/>
      <c r="R410" s="152"/>
      <c r="S410" s="82"/>
      <c r="T410" s="82"/>
      <c r="U410" s="82"/>
      <c r="V410" s="82"/>
    </row>
    <row r="411" spans="1:22" ht="15.75" thickBot="1" x14ac:dyDescent="0.3">
      <c r="A411" s="80">
        <f t="shared" si="245"/>
        <v>12</v>
      </c>
      <c r="B411" s="160"/>
      <c r="C411" s="161"/>
      <c r="D411" s="153"/>
      <c r="E411" s="154"/>
      <c r="F411" s="155"/>
      <c r="G411" s="153"/>
      <c r="H411" s="154"/>
      <c r="I411" s="155"/>
      <c r="J411" s="153"/>
      <c r="K411" s="154"/>
      <c r="L411" s="155"/>
      <c r="M411" s="153"/>
      <c r="N411" s="154"/>
      <c r="O411" s="155"/>
      <c r="P411" s="153"/>
      <c r="Q411" s="154"/>
      <c r="R411" s="155"/>
      <c r="S411" s="82"/>
      <c r="T411" s="82"/>
      <c r="U411" s="82"/>
      <c r="V411" s="82"/>
    </row>
    <row r="412" spans="1:22" ht="15.75" thickBot="1" x14ac:dyDescent="0.3">
      <c r="A412" s="122">
        <v>13</v>
      </c>
      <c r="B412" s="82"/>
      <c r="C412" s="82"/>
      <c r="D412" s="82"/>
      <c r="E412" s="82"/>
      <c r="F412" s="82"/>
      <c r="G412" s="82"/>
      <c r="H412" s="82"/>
      <c r="I412" s="82"/>
      <c r="J412" s="82"/>
      <c r="K412" s="82"/>
      <c r="L412" s="82"/>
      <c r="M412" s="82"/>
      <c r="N412" s="82"/>
      <c r="O412" s="82"/>
      <c r="P412" s="82"/>
      <c r="Q412" s="82"/>
      <c r="R412" s="82"/>
      <c r="S412" s="82"/>
      <c r="T412" s="82"/>
      <c r="U412" s="82"/>
      <c r="V412" s="82"/>
    </row>
    <row r="413" spans="1:22" ht="26.25" x14ac:dyDescent="0.25">
      <c r="A413" s="80">
        <f>A412</f>
        <v>13</v>
      </c>
      <c r="B413" s="141" t="s">
        <v>124</v>
      </c>
      <c r="C413" s="142"/>
      <c r="D413" s="142"/>
      <c r="E413" s="142"/>
      <c r="F413" s="142"/>
      <c r="G413" s="142"/>
      <c r="H413" s="142"/>
      <c r="I413" s="142"/>
      <c r="J413" s="142"/>
      <c r="K413" s="142"/>
      <c r="L413" s="142"/>
      <c r="M413" s="142"/>
      <c r="N413" s="142"/>
      <c r="O413" s="142"/>
      <c r="P413" s="142"/>
      <c r="Q413" s="142"/>
      <c r="R413" s="143"/>
      <c r="S413" s="82"/>
      <c r="T413" s="82" t="s">
        <v>164</v>
      </c>
      <c r="U413" s="82"/>
      <c r="V413" s="82">
        <f t="shared" ref="V413" si="274">(IF(SUM(F418:F440)&gt;=1,1,0))+(IF(SUM(I418:I440)&gt;=1,1,0))+(IF(SUM(L418:L440)&gt;=1,1,0))+(IF(SUM(O418:O440)&gt;=1,1,0))+(IF(SUM(R418:R440)&gt;=1,1,0))</f>
        <v>0</v>
      </c>
    </row>
    <row r="414" spans="1:22" ht="15.75" thickBot="1" x14ac:dyDescent="0.3">
      <c r="A414" s="80">
        <f t="shared" ref="A414:A445" si="275">A413</f>
        <v>13</v>
      </c>
      <c r="B414" s="144" t="s">
        <v>100</v>
      </c>
      <c r="C414" s="145"/>
      <c r="D414" s="145"/>
      <c r="E414" s="145"/>
      <c r="F414" s="145"/>
      <c r="G414" s="145"/>
      <c r="H414" s="145"/>
      <c r="I414" s="145"/>
      <c r="J414" s="145"/>
      <c r="K414" s="145"/>
      <c r="L414" s="145"/>
      <c r="M414" s="145"/>
      <c r="N414" s="145"/>
      <c r="O414" s="145"/>
      <c r="P414" s="145"/>
      <c r="Q414" s="145"/>
      <c r="R414" s="146"/>
      <c r="S414" s="82"/>
      <c r="T414" s="82" t="s">
        <v>167</v>
      </c>
      <c r="U414" s="82"/>
      <c r="V414" s="165" t="e">
        <f t="shared" ref="V414" si="276">AVERAGE(D444:R445)</f>
        <v>#DIV/0!</v>
      </c>
    </row>
    <row r="415" spans="1:22" x14ac:dyDescent="0.25">
      <c r="A415" s="80">
        <f t="shared" si="275"/>
        <v>13</v>
      </c>
      <c r="B415" s="101"/>
      <c r="C415" s="102"/>
      <c r="D415" s="147" t="s">
        <v>86</v>
      </c>
      <c r="E415" s="148"/>
      <c r="F415" s="149"/>
      <c r="G415" s="147" t="s">
        <v>87</v>
      </c>
      <c r="H415" s="148"/>
      <c r="I415" s="149"/>
      <c r="J415" s="147" t="s">
        <v>88</v>
      </c>
      <c r="K415" s="148"/>
      <c r="L415" s="149"/>
      <c r="M415" s="147" t="s">
        <v>89</v>
      </c>
      <c r="N415" s="148"/>
      <c r="O415" s="149"/>
      <c r="P415" s="147" t="s">
        <v>90</v>
      </c>
      <c r="Q415" s="148"/>
      <c r="R415" s="149"/>
      <c r="S415" s="82"/>
      <c r="T415" s="82" t="s">
        <v>168</v>
      </c>
      <c r="U415" s="82"/>
      <c r="V415" s="166">
        <f t="shared" ref="V415:V478" si="277">F416+I416+L416+O416+R416</f>
        <v>0</v>
      </c>
    </row>
    <row r="416" spans="1:22" ht="15.75" thickBot="1" x14ac:dyDescent="0.3">
      <c r="A416" s="80">
        <f t="shared" si="275"/>
        <v>13</v>
      </c>
      <c r="B416" s="99" t="s">
        <v>85</v>
      </c>
      <c r="C416" s="100"/>
      <c r="D416" s="125">
        <v>0</v>
      </c>
      <c r="E416" s="126" t="s">
        <v>109</v>
      </c>
      <c r="F416" s="130">
        <f>D416*8</f>
        <v>0</v>
      </c>
      <c r="G416" s="125"/>
      <c r="H416" s="126" t="s">
        <v>109</v>
      </c>
      <c r="I416" s="130">
        <f>G416*8</f>
        <v>0</v>
      </c>
      <c r="J416" s="125"/>
      <c r="K416" s="126" t="s">
        <v>109</v>
      </c>
      <c r="L416" s="130">
        <f>J416*8</f>
        <v>0</v>
      </c>
      <c r="M416" s="125"/>
      <c r="N416" s="126" t="s">
        <v>109</v>
      </c>
      <c r="O416" s="130">
        <f>M416*8</f>
        <v>0</v>
      </c>
      <c r="P416" s="125">
        <v>0</v>
      </c>
      <c r="Q416" s="126" t="s">
        <v>109</v>
      </c>
      <c r="R416" s="130">
        <f>P416*6.5</f>
        <v>0</v>
      </c>
      <c r="S416" s="82"/>
      <c r="T416" s="82" t="s">
        <v>169</v>
      </c>
      <c r="U416" s="82"/>
      <c r="V416" s="166">
        <f t="shared" ref="V416" si="278">E443+H443+K443+N443+Q443</f>
        <v>0</v>
      </c>
    </row>
    <row r="417" spans="1:22" ht="15.75" thickBot="1" x14ac:dyDescent="0.3">
      <c r="A417" s="80">
        <f t="shared" si="275"/>
        <v>13</v>
      </c>
      <c r="B417" s="98"/>
      <c r="C417" s="133"/>
      <c r="D417" s="105" t="s">
        <v>96</v>
      </c>
      <c r="E417" s="106" t="s">
        <v>97</v>
      </c>
      <c r="F417" s="107" t="s">
        <v>98</v>
      </c>
      <c r="G417" s="105" t="s">
        <v>96</v>
      </c>
      <c r="H417" s="106" t="s">
        <v>97</v>
      </c>
      <c r="I417" s="107" t="s">
        <v>98</v>
      </c>
      <c r="J417" s="105" t="s">
        <v>96</v>
      </c>
      <c r="K417" s="106" t="s">
        <v>97</v>
      </c>
      <c r="L417" s="107" t="s">
        <v>98</v>
      </c>
      <c r="M417" s="105" t="s">
        <v>96</v>
      </c>
      <c r="N417" s="106" t="s">
        <v>97</v>
      </c>
      <c r="O417" s="107" t="s">
        <v>98</v>
      </c>
      <c r="P417" s="105" t="s">
        <v>96</v>
      </c>
      <c r="Q417" s="106" t="s">
        <v>97</v>
      </c>
      <c r="R417" s="107" t="s">
        <v>98</v>
      </c>
      <c r="S417" s="82"/>
      <c r="T417" s="82" t="s">
        <v>171</v>
      </c>
      <c r="U417" s="82"/>
      <c r="V417" s="84">
        <f t="shared" ref="V417" si="279">((SUMPRODUCT((F418:F424)*(E418:E424)))+((SUMPRODUCT((I418:I424)*(H418:H424))))+((SUMPRODUCT((L418:L424)*(K418:K424))))+((SUMPRODUCT((O418:O424)*(N418:N424))))+((SUMPRODUCT((R418:R424)*(Q418:Q424)))))</f>
        <v>0</v>
      </c>
    </row>
    <row r="418" spans="1:22" x14ac:dyDescent="0.25">
      <c r="A418" s="80">
        <f t="shared" si="275"/>
        <v>13</v>
      </c>
      <c r="B418" s="27"/>
      <c r="C418" s="57" t="s">
        <v>93</v>
      </c>
      <c r="D418" s="91">
        <v>0</v>
      </c>
      <c r="E418" s="89">
        <f t="shared" ref="E418:E424" si="280">VLOOKUP(D418,listemursurf,2)</f>
        <v>0</v>
      </c>
      <c r="F418" s="92">
        <v>0</v>
      </c>
      <c r="G418" s="91">
        <v>0</v>
      </c>
      <c r="H418" s="89">
        <f t="shared" ref="H418:H424" si="281">VLOOKUP(G418,listemursurf,2)</f>
        <v>0</v>
      </c>
      <c r="I418" s="92"/>
      <c r="J418" s="91">
        <v>0</v>
      </c>
      <c r="K418" s="89">
        <f t="shared" ref="K418:K424" si="282">VLOOKUP(J418,listemursurf,2)</f>
        <v>0</v>
      </c>
      <c r="L418" s="92"/>
      <c r="M418" s="91">
        <v>0</v>
      </c>
      <c r="N418" s="89">
        <f t="shared" ref="N418:N424" si="283">VLOOKUP(M418,listemursurf,2)</f>
        <v>0</v>
      </c>
      <c r="O418" s="92"/>
      <c r="P418" s="91">
        <v>0</v>
      </c>
      <c r="Q418" s="89">
        <f t="shared" ref="Q418:Q424" si="284">VLOOKUP(P418,listemursurf,2)</f>
        <v>0</v>
      </c>
      <c r="R418" s="92"/>
      <c r="S418" s="82"/>
      <c r="T418" s="82" t="s">
        <v>165</v>
      </c>
      <c r="U418" s="82"/>
      <c r="V418" s="84">
        <f t="shared" ref="V418" si="285">((SUMPRODUCT((F426:F432)*(E426:E432)))+((SUMPRODUCT((I426:I432)*(H426:H432))))+((SUMPRODUCT((L426:L432)*(K426:K432))))+((SUMPRODUCT((O426:O432)*(N426:N432))))+((SUMPRODUCT((R426:R432)*(Q426:Q432)))))</f>
        <v>0</v>
      </c>
    </row>
    <row r="419" spans="1:22" x14ac:dyDescent="0.25">
      <c r="A419" s="80">
        <f t="shared" si="275"/>
        <v>13</v>
      </c>
      <c r="B419" s="27"/>
      <c r="C419" s="57"/>
      <c r="D419" s="93">
        <v>0</v>
      </c>
      <c r="E419" s="90">
        <f t="shared" si="280"/>
        <v>0</v>
      </c>
      <c r="F419" s="94">
        <v>0</v>
      </c>
      <c r="G419" s="93">
        <v>0</v>
      </c>
      <c r="H419" s="90">
        <f t="shared" si="281"/>
        <v>0</v>
      </c>
      <c r="I419" s="94"/>
      <c r="J419" s="93">
        <v>0</v>
      </c>
      <c r="K419" s="90">
        <f t="shared" si="282"/>
        <v>0</v>
      </c>
      <c r="L419" s="94"/>
      <c r="M419" s="93">
        <v>0</v>
      </c>
      <c r="N419" s="90">
        <f t="shared" si="283"/>
        <v>0</v>
      </c>
      <c r="O419" s="94"/>
      <c r="P419" s="93">
        <v>0</v>
      </c>
      <c r="Q419" s="90">
        <f t="shared" si="284"/>
        <v>0</v>
      </c>
      <c r="R419" s="94"/>
      <c r="S419" s="82"/>
      <c r="T419" s="82" t="s">
        <v>166</v>
      </c>
      <c r="U419" s="82"/>
      <c r="V419" s="84">
        <f t="shared" ref="V419" si="286">((SUMPRODUCT((F434:F440)*(E434:E440)))+((SUMPRODUCT((I434:I440)*(H434:H440))))+((SUMPRODUCT((L434:L440)*(K434:K440))))+((SUMPRODUCT((O434:O440)*(N434:N440))))+((SUMPRODUCT((R434:R440)*(Q434:Q440)))))</f>
        <v>0</v>
      </c>
    </row>
    <row r="420" spans="1:22" x14ac:dyDescent="0.25">
      <c r="A420" s="80">
        <f t="shared" si="275"/>
        <v>13</v>
      </c>
      <c r="B420" s="27"/>
      <c r="C420" s="57"/>
      <c r="D420" s="93">
        <v>0</v>
      </c>
      <c r="E420" s="90">
        <f t="shared" si="280"/>
        <v>0</v>
      </c>
      <c r="F420" s="94">
        <v>0</v>
      </c>
      <c r="G420" s="93">
        <v>0</v>
      </c>
      <c r="H420" s="90">
        <f t="shared" si="281"/>
        <v>0</v>
      </c>
      <c r="I420" s="94"/>
      <c r="J420" s="93">
        <v>0</v>
      </c>
      <c r="K420" s="90">
        <f t="shared" si="282"/>
        <v>0</v>
      </c>
      <c r="L420" s="94"/>
      <c r="M420" s="93">
        <v>0</v>
      </c>
      <c r="N420" s="90">
        <f t="shared" si="283"/>
        <v>0</v>
      </c>
      <c r="O420" s="94"/>
      <c r="P420" s="93">
        <v>0</v>
      </c>
      <c r="Q420" s="90">
        <f t="shared" si="284"/>
        <v>0</v>
      </c>
      <c r="R420" s="94"/>
      <c r="S420" s="82"/>
      <c r="T420" s="82"/>
      <c r="U420" s="82"/>
      <c r="V420" s="82"/>
    </row>
    <row r="421" spans="1:22" x14ac:dyDescent="0.25">
      <c r="A421" s="80">
        <f t="shared" si="275"/>
        <v>13</v>
      </c>
      <c r="B421" s="27"/>
      <c r="C421" s="57"/>
      <c r="D421" s="93">
        <v>0</v>
      </c>
      <c r="E421" s="90">
        <f t="shared" si="280"/>
        <v>0</v>
      </c>
      <c r="F421" s="94">
        <v>0</v>
      </c>
      <c r="G421" s="93">
        <v>0</v>
      </c>
      <c r="H421" s="90">
        <f t="shared" si="281"/>
        <v>0</v>
      </c>
      <c r="I421" s="94"/>
      <c r="J421" s="93">
        <v>0</v>
      </c>
      <c r="K421" s="90">
        <f t="shared" si="282"/>
        <v>0</v>
      </c>
      <c r="L421" s="94"/>
      <c r="M421" s="93">
        <v>0</v>
      </c>
      <c r="N421" s="90">
        <f t="shared" si="283"/>
        <v>0</v>
      </c>
      <c r="O421" s="94"/>
      <c r="P421" s="93">
        <v>0</v>
      </c>
      <c r="Q421" s="90">
        <f t="shared" si="284"/>
        <v>0</v>
      </c>
      <c r="R421" s="94"/>
      <c r="S421" s="82"/>
      <c r="T421" s="82"/>
      <c r="U421" s="82"/>
      <c r="V421" s="82"/>
    </row>
    <row r="422" spans="1:22" x14ac:dyDescent="0.25">
      <c r="A422" s="80">
        <f t="shared" si="275"/>
        <v>13</v>
      </c>
      <c r="B422" s="27"/>
      <c r="C422" s="57"/>
      <c r="D422" s="93">
        <v>0</v>
      </c>
      <c r="E422" s="90">
        <f t="shared" si="280"/>
        <v>0</v>
      </c>
      <c r="F422" s="94">
        <v>0</v>
      </c>
      <c r="G422" s="93">
        <v>0</v>
      </c>
      <c r="H422" s="90">
        <f t="shared" si="281"/>
        <v>0</v>
      </c>
      <c r="I422" s="94"/>
      <c r="J422" s="93">
        <v>0</v>
      </c>
      <c r="K422" s="90">
        <f t="shared" si="282"/>
        <v>0</v>
      </c>
      <c r="L422" s="94"/>
      <c r="M422" s="93">
        <v>0</v>
      </c>
      <c r="N422" s="90">
        <f t="shared" si="283"/>
        <v>0</v>
      </c>
      <c r="O422" s="94"/>
      <c r="P422" s="93">
        <v>0</v>
      </c>
      <c r="Q422" s="90">
        <f t="shared" si="284"/>
        <v>0</v>
      </c>
      <c r="R422" s="94"/>
      <c r="S422" s="82"/>
      <c r="T422" s="82"/>
      <c r="U422" s="82"/>
      <c r="V422" s="82"/>
    </row>
    <row r="423" spans="1:22" x14ac:dyDescent="0.25">
      <c r="A423" s="80">
        <f t="shared" si="275"/>
        <v>13</v>
      </c>
      <c r="B423" s="27"/>
      <c r="C423" s="57"/>
      <c r="D423" s="93">
        <v>0</v>
      </c>
      <c r="E423" s="90">
        <f t="shared" si="280"/>
        <v>0</v>
      </c>
      <c r="F423" s="94"/>
      <c r="G423" s="93">
        <v>0</v>
      </c>
      <c r="H423" s="90">
        <f t="shared" si="281"/>
        <v>0</v>
      </c>
      <c r="I423" s="94"/>
      <c r="J423" s="93">
        <v>0</v>
      </c>
      <c r="K423" s="90">
        <f t="shared" si="282"/>
        <v>0</v>
      </c>
      <c r="L423" s="94"/>
      <c r="M423" s="93">
        <v>0</v>
      </c>
      <c r="N423" s="90">
        <f t="shared" si="283"/>
        <v>0</v>
      </c>
      <c r="O423" s="94"/>
      <c r="P423" s="93">
        <v>0</v>
      </c>
      <c r="Q423" s="90">
        <f t="shared" si="284"/>
        <v>0</v>
      </c>
      <c r="R423" s="94"/>
      <c r="S423" s="82"/>
      <c r="T423" s="82"/>
      <c r="U423" s="82"/>
      <c r="V423" s="82"/>
    </row>
    <row r="424" spans="1:22" ht="15.75" thickBot="1" x14ac:dyDescent="0.3">
      <c r="A424" s="80">
        <f t="shared" si="275"/>
        <v>13</v>
      </c>
      <c r="B424" s="27"/>
      <c r="C424" s="57"/>
      <c r="D424" s="93">
        <v>0</v>
      </c>
      <c r="E424" s="90">
        <f t="shared" si="280"/>
        <v>0</v>
      </c>
      <c r="F424" s="94">
        <v>0</v>
      </c>
      <c r="G424" s="93">
        <v>0</v>
      </c>
      <c r="H424" s="90">
        <f t="shared" si="281"/>
        <v>0</v>
      </c>
      <c r="I424" s="94"/>
      <c r="J424" s="93">
        <v>0</v>
      </c>
      <c r="K424" s="90">
        <f t="shared" si="282"/>
        <v>0</v>
      </c>
      <c r="L424" s="94"/>
      <c r="M424" s="93">
        <v>0</v>
      </c>
      <c r="N424" s="90">
        <f t="shared" si="283"/>
        <v>0</v>
      </c>
      <c r="O424" s="94"/>
      <c r="P424" s="93">
        <v>0</v>
      </c>
      <c r="Q424" s="90">
        <f t="shared" si="284"/>
        <v>0</v>
      </c>
      <c r="R424" s="94"/>
      <c r="S424" s="82"/>
      <c r="T424" s="82"/>
      <c r="U424" s="82"/>
      <c r="V424" s="82"/>
    </row>
    <row r="425" spans="1:22" ht="15.75" thickBot="1" x14ac:dyDescent="0.3">
      <c r="A425" s="80">
        <f t="shared" si="275"/>
        <v>13</v>
      </c>
      <c r="B425" s="139" t="s">
        <v>110</v>
      </c>
      <c r="C425" s="140"/>
      <c r="D425" s="105">
        <f>COUNTIF(D418:D424,"&lt;&gt;0")</f>
        <v>0</v>
      </c>
      <c r="E425" s="118">
        <f>(SUM(E418:E424))/'Suivi de production'!$C$18</f>
        <v>0</v>
      </c>
      <c r="F425" s="107"/>
      <c r="G425" s="105">
        <f>COUNTIF(G418:G424,"&lt;&gt;0")</f>
        <v>0</v>
      </c>
      <c r="H425" s="118">
        <f>(SUM(H418:H424))/'Suivi de production'!$C$18</f>
        <v>0</v>
      </c>
      <c r="I425" s="107"/>
      <c r="J425" s="105">
        <f>COUNTIF(J418:J424,"&lt;&gt;0")</f>
        <v>0</v>
      </c>
      <c r="K425" s="118">
        <f>(SUM(K418:K424))/'Suivi de production'!$C$18</f>
        <v>0</v>
      </c>
      <c r="L425" s="107"/>
      <c r="M425" s="105">
        <f>COUNTIF(M418:M424,"&lt;&gt;0")</f>
        <v>0</v>
      </c>
      <c r="N425" s="118">
        <f>(SUM(N418:N424))/'Suivi de production'!$C$18</f>
        <v>0</v>
      </c>
      <c r="O425" s="107"/>
      <c r="P425" s="103">
        <f>COUNTIF(P418:P424,"&lt;&gt;0")</f>
        <v>0</v>
      </c>
      <c r="Q425" s="118">
        <f>(SUM(Q418:Q424))/'Suivi de production'!$C$18</f>
        <v>0</v>
      </c>
      <c r="R425" s="107"/>
      <c r="S425" s="82"/>
      <c r="T425" s="82"/>
      <c r="U425" s="82"/>
      <c r="V425" s="82"/>
    </row>
    <row r="426" spans="1:22" x14ac:dyDescent="0.25">
      <c r="A426" s="80">
        <f t="shared" si="275"/>
        <v>13</v>
      </c>
      <c r="B426" s="27"/>
      <c r="C426" s="57" t="s">
        <v>95</v>
      </c>
      <c r="D426" s="93">
        <v>0</v>
      </c>
      <c r="E426" s="90">
        <f t="shared" ref="E426:E432" si="287">VLOOKUP(D426,listeplanchersurf,2)</f>
        <v>0</v>
      </c>
      <c r="F426" s="94"/>
      <c r="G426" s="93">
        <v>0</v>
      </c>
      <c r="H426" s="90">
        <f t="shared" ref="H426:H432" si="288">VLOOKUP(G426,listeplanchersurf,2)</f>
        <v>0</v>
      </c>
      <c r="I426" s="94"/>
      <c r="J426" s="93">
        <v>0</v>
      </c>
      <c r="K426" s="90">
        <f t="shared" ref="K426:K432" si="289">VLOOKUP(J426,listeplanchersurf,2)</f>
        <v>0</v>
      </c>
      <c r="L426" s="94"/>
      <c r="M426" s="93">
        <v>0</v>
      </c>
      <c r="N426" s="90">
        <f t="shared" ref="N426:N432" si="290">VLOOKUP(M426,listeplanchersurf,2)</f>
        <v>0</v>
      </c>
      <c r="O426" s="94"/>
      <c r="P426" s="93">
        <v>0</v>
      </c>
      <c r="Q426" s="90">
        <f t="shared" ref="Q426:Q432" si="291">VLOOKUP(P426,listeplanchersurf,2)</f>
        <v>0</v>
      </c>
      <c r="R426" s="94"/>
      <c r="S426" s="82"/>
      <c r="T426" s="82"/>
      <c r="U426" s="82"/>
      <c r="V426" s="82"/>
    </row>
    <row r="427" spans="1:22" x14ac:dyDescent="0.25">
      <c r="A427" s="80">
        <f t="shared" si="275"/>
        <v>13</v>
      </c>
      <c r="B427" s="27"/>
      <c r="C427" s="57"/>
      <c r="D427" s="93">
        <v>0</v>
      </c>
      <c r="E427" s="90">
        <f t="shared" si="287"/>
        <v>0</v>
      </c>
      <c r="F427" s="94">
        <v>0</v>
      </c>
      <c r="G427" s="93">
        <v>0</v>
      </c>
      <c r="H427" s="90">
        <f t="shared" si="288"/>
        <v>0</v>
      </c>
      <c r="I427" s="94"/>
      <c r="J427" s="93">
        <v>0</v>
      </c>
      <c r="K427" s="90">
        <f t="shared" si="289"/>
        <v>0</v>
      </c>
      <c r="L427" s="94"/>
      <c r="M427" s="93">
        <v>0</v>
      </c>
      <c r="N427" s="90">
        <f t="shared" si="290"/>
        <v>0</v>
      </c>
      <c r="O427" s="94"/>
      <c r="P427" s="93">
        <v>0</v>
      </c>
      <c r="Q427" s="90">
        <f t="shared" si="291"/>
        <v>0</v>
      </c>
      <c r="R427" s="94"/>
      <c r="S427" s="82"/>
      <c r="T427" s="82"/>
      <c r="U427" s="82"/>
      <c r="V427" s="82"/>
    </row>
    <row r="428" spans="1:22" x14ac:dyDescent="0.25">
      <c r="A428" s="80">
        <f t="shared" si="275"/>
        <v>13</v>
      </c>
      <c r="B428" s="27"/>
      <c r="C428" s="57"/>
      <c r="D428" s="93">
        <v>0</v>
      </c>
      <c r="E428" s="90">
        <f t="shared" si="287"/>
        <v>0</v>
      </c>
      <c r="F428" s="94"/>
      <c r="G428" s="93">
        <v>0</v>
      </c>
      <c r="H428" s="90">
        <f t="shared" si="288"/>
        <v>0</v>
      </c>
      <c r="I428" s="94"/>
      <c r="J428" s="93">
        <v>0</v>
      </c>
      <c r="K428" s="90">
        <f t="shared" si="289"/>
        <v>0</v>
      </c>
      <c r="L428" s="94"/>
      <c r="M428" s="93">
        <v>0</v>
      </c>
      <c r="N428" s="90">
        <f t="shared" si="290"/>
        <v>0</v>
      </c>
      <c r="O428" s="94"/>
      <c r="P428" s="93">
        <v>0</v>
      </c>
      <c r="Q428" s="90">
        <f t="shared" si="291"/>
        <v>0</v>
      </c>
      <c r="R428" s="94"/>
      <c r="S428" s="82"/>
      <c r="T428" s="82"/>
      <c r="U428" s="82"/>
      <c r="V428" s="82"/>
    </row>
    <row r="429" spans="1:22" x14ac:dyDescent="0.25">
      <c r="A429" s="80">
        <f t="shared" si="275"/>
        <v>13</v>
      </c>
      <c r="B429" s="27"/>
      <c r="C429" s="57"/>
      <c r="D429" s="93">
        <v>0</v>
      </c>
      <c r="E429" s="90">
        <f t="shared" si="287"/>
        <v>0</v>
      </c>
      <c r="F429" s="94"/>
      <c r="G429" s="93">
        <v>0</v>
      </c>
      <c r="H429" s="90">
        <f t="shared" si="288"/>
        <v>0</v>
      </c>
      <c r="I429" s="94"/>
      <c r="J429" s="93">
        <v>0</v>
      </c>
      <c r="K429" s="90">
        <f t="shared" si="289"/>
        <v>0</v>
      </c>
      <c r="L429" s="94"/>
      <c r="M429" s="93">
        <v>0</v>
      </c>
      <c r="N429" s="90">
        <f t="shared" si="290"/>
        <v>0</v>
      </c>
      <c r="O429" s="94"/>
      <c r="P429" s="93">
        <v>0</v>
      </c>
      <c r="Q429" s="90">
        <f t="shared" si="291"/>
        <v>0</v>
      </c>
      <c r="R429" s="94"/>
      <c r="S429" s="82"/>
      <c r="T429" s="82"/>
      <c r="U429" s="82"/>
      <c r="V429" s="82"/>
    </row>
    <row r="430" spans="1:22" x14ac:dyDescent="0.25">
      <c r="A430" s="80">
        <f t="shared" si="275"/>
        <v>13</v>
      </c>
      <c r="B430" s="27"/>
      <c r="C430" s="57"/>
      <c r="D430" s="93">
        <v>0</v>
      </c>
      <c r="E430" s="90">
        <f t="shared" si="287"/>
        <v>0</v>
      </c>
      <c r="F430" s="94"/>
      <c r="G430" s="93">
        <v>0</v>
      </c>
      <c r="H430" s="90">
        <f t="shared" si="288"/>
        <v>0</v>
      </c>
      <c r="I430" s="94"/>
      <c r="J430" s="93">
        <v>0</v>
      </c>
      <c r="K430" s="90">
        <f t="shared" si="289"/>
        <v>0</v>
      </c>
      <c r="L430" s="94"/>
      <c r="M430" s="93">
        <v>0</v>
      </c>
      <c r="N430" s="90">
        <f t="shared" si="290"/>
        <v>0</v>
      </c>
      <c r="O430" s="94"/>
      <c r="P430" s="93">
        <v>0</v>
      </c>
      <c r="Q430" s="90">
        <f t="shared" si="291"/>
        <v>0</v>
      </c>
      <c r="R430" s="94"/>
      <c r="S430" s="82"/>
      <c r="T430" s="82"/>
      <c r="U430" s="82"/>
      <c r="V430" s="82"/>
    </row>
    <row r="431" spans="1:22" x14ac:dyDescent="0.25">
      <c r="A431" s="80">
        <f t="shared" si="275"/>
        <v>13</v>
      </c>
      <c r="B431" s="27"/>
      <c r="C431" s="57"/>
      <c r="D431" s="93">
        <v>0</v>
      </c>
      <c r="E431" s="90">
        <f t="shared" si="287"/>
        <v>0</v>
      </c>
      <c r="F431" s="94"/>
      <c r="G431" s="93">
        <v>0</v>
      </c>
      <c r="H431" s="90">
        <f t="shared" si="288"/>
        <v>0</v>
      </c>
      <c r="I431" s="94"/>
      <c r="J431" s="93">
        <v>0</v>
      </c>
      <c r="K431" s="90">
        <f t="shared" si="289"/>
        <v>0</v>
      </c>
      <c r="L431" s="94"/>
      <c r="M431" s="93">
        <v>0</v>
      </c>
      <c r="N431" s="90">
        <f t="shared" si="290"/>
        <v>0</v>
      </c>
      <c r="O431" s="94"/>
      <c r="P431" s="93">
        <v>0</v>
      </c>
      <c r="Q431" s="90">
        <f t="shared" si="291"/>
        <v>0</v>
      </c>
      <c r="R431" s="94"/>
      <c r="S431" s="82"/>
      <c r="T431" s="82"/>
      <c r="U431" s="82"/>
      <c r="V431" s="82"/>
    </row>
    <row r="432" spans="1:22" ht="15.75" thickBot="1" x14ac:dyDescent="0.3">
      <c r="A432" s="80">
        <f t="shared" si="275"/>
        <v>13</v>
      </c>
      <c r="B432" s="27"/>
      <c r="C432" s="57"/>
      <c r="D432" s="93">
        <v>0</v>
      </c>
      <c r="E432" s="90">
        <f t="shared" si="287"/>
        <v>0</v>
      </c>
      <c r="F432" s="94"/>
      <c r="G432" s="93">
        <v>0</v>
      </c>
      <c r="H432" s="90">
        <f t="shared" si="288"/>
        <v>0</v>
      </c>
      <c r="I432" s="94"/>
      <c r="J432" s="93">
        <v>0</v>
      </c>
      <c r="K432" s="90">
        <f t="shared" si="289"/>
        <v>0</v>
      </c>
      <c r="L432" s="94"/>
      <c r="M432" s="93">
        <v>0</v>
      </c>
      <c r="N432" s="90">
        <f t="shared" si="290"/>
        <v>0</v>
      </c>
      <c r="O432" s="94"/>
      <c r="P432" s="93">
        <v>0</v>
      </c>
      <c r="Q432" s="90">
        <f t="shared" si="291"/>
        <v>0</v>
      </c>
      <c r="R432" s="94"/>
      <c r="S432" s="82"/>
      <c r="T432" s="82"/>
      <c r="U432" s="82"/>
      <c r="V432" s="82"/>
    </row>
    <row r="433" spans="1:22" ht="15.75" thickBot="1" x14ac:dyDescent="0.3">
      <c r="A433" s="80">
        <f t="shared" si="275"/>
        <v>13</v>
      </c>
      <c r="B433" s="139" t="s">
        <v>111</v>
      </c>
      <c r="C433" s="140"/>
      <c r="D433" s="105">
        <f>COUNTIF(D426:D432,"&lt;&gt;0")</f>
        <v>0</v>
      </c>
      <c r="E433" s="118">
        <f>(SUM(E426:E432))/'Suivi de production'!$C$19</f>
        <v>0</v>
      </c>
      <c r="F433" s="107"/>
      <c r="G433" s="105">
        <v>0</v>
      </c>
      <c r="H433" s="118">
        <f>(SUM(H426:H432))/'Suivi de production'!$C$19</f>
        <v>0</v>
      </c>
      <c r="I433" s="107"/>
      <c r="J433" s="105">
        <f>COUNTIF(J426:J432,"&lt;&gt;0")</f>
        <v>0</v>
      </c>
      <c r="K433" s="118">
        <f>(SUM(K426:K432))/'Suivi de production'!$C$19</f>
        <v>0</v>
      </c>
      <c r="L433" s="107"/>
      <c r="M433" s="105">
        <f>COUNTIF(M426:M432,"&lt;&gt;0")</f>
        <v>0</v>
      </c>
      <c r="N433" s="118">
        <f>(SUM(N426:N432))/'Suivi de production'!$C$19</f>
        <v>0</v>
      </c>
      <c r="O433" s="107"/>
      <c r="P433" s="105">
        <f>COUNTIF(P426:P432,"&lt;&gt;0")</f>
        <v>0</v>
      </c>
      <c r="Q433" s="118">
        <f>(SUM(Q426:Q432))/'Suivi de production'!$C$19</f>
        <v>0</v>
      </c>
      <c r="R433" s="107"/>
      <c r="S433" s="82"/>
      <c r="T433" s="82"/>
      <c r="U433" s="82"/>
      <c r="V433" s="82"/>
    </row>
    <row r="434" spans="1:22" x14ac:dyDescent="0.25">
      <c r="A434" s="80">
        <f t="shared" si="275"/>
        <v>13</v>
      </c>
      <c r="B434" s="27"/>
      <c r="C434" s="57" t="s">
        <v>94</v>
      </c>
      <c r="D434" s="93">
        <v>0</v>
      </c>
      <c r="E434" s="90">
        <f t="shared" ref="E434:E440" si="292">VLOOKUP(D434,listetoituresurf,2)</f>
        <v>0</v>
      </c>
      <c r="F434" s="94">
        <v>0</v>
      </c>
      <c r="G434" s="93">
        <v>0</v>
      </c>
      <c r="H434" s="90">
        <f t="shared" ref="H434:H440" si="293">VLOOKUP(G434,listetoituresurf,2)</f>
        <v>0</v>
      </c>
      <c r="I434" s="94"/>
      <c r="J434" s="93">
        <v>0</v>
      </c>
      <c r="K434" s="90">
        <f t="shared" ref="K434:K440" si="294">VLOOKUP(J434,listetoituresurf,2)</f>
        <v>0</v>
      </c>
      <c r="L434" s="94"/>
      <c r="M434" s="93">
        <v>0</v>
      </c>
      <c r="N434" s="90">
        <f t="shared" ref="N434:N440" si="295">VLOOKUP(M434,listetoituresurf,2)</f>
        <v>0</v>
      </c>
      <c r="O434" s="94"/>
      <c r="P434" s="93">
        <v>0</v>
      </c>
      <c r="Q434" s="90">
        <f t="shared" ref="Q434:Q440" si="296">VLOOKUP(P434,listetoituresurf,2)</f>
        <v>0</v>
      </c>
      <c r="R434" s="85"/>
      <c r="S434" s="82"/>
      <c r="T434" s="82"/>
      <c r="U434" s="82"/>
      <c r="V434" s="82"/>
    </row>
    <row r="435" spans="1:22" x14ac:dyDescent="0.25">
      <c r="A435" s="80">
        <f t="shared" si="275"/>
        <v>13</v>
      </c>
      <c r="B435" s="27"/>
      <c r="C435" s="57"/>
      <c r="D435" s="93">
        <v>0</v>
      </c>
      <c r="E435" s="90">
        <f t="shared" si="292"/>
        <v>0</v>
      </c>
      <c r="F435" s="94"/>
      <c r="G435" s="93">
        <v>0</v>
      </c>
      <c r="H435" s="90">
        <f t="shared" si="293"/>
        <v>0</v>
      </c>
      <c r="I435" s="94"/>
      <c r="J435" s="93">
        <v>0</v>
      </c>
      <c r="K435" s="90">
        <f t="shared" si="294"/>
        <v>0</v>
      </c>
      <c r="L435" s="94"/>
      <c r="M435" s="93">
        <v>0</v>
      </c>
      <c r="N435" s="90">
        <f t="shared" si="295"/>
        <v>0</v>
      </c>
      <c r="O435" s="94"/>
      <c r="P435" s="93">
        <v>0</v>
      </c>
      <c r="Q435" s="90">
        <f t="shared" si="296"/>
        <v>0</v>
      </c>
      <c r="R435" s="94"/>
      <c r="S435" s="82"/>
      <c r="T435" s="82"/>
      <c r="U435" s="82"/>
      <c r="V435" s="82"/>
    </row>
    <row r="436" spans="1:22" x14ac:dyDescent="0.25">
      <c r="A436" s="80">
        <f t="shared" si="275"/>
        <v>13</v>
      </c>
      <c r="B436" s="27"/>
      <c r="C436" s="57"/>
      <c r="D436" s="93">
        <v>0</v>
      </c>
      <c r="E436" s="90">
        <f t="shared" si="292"/>
        <v>0</v>
      </c>
      <c r="F436" s="94"/>
      <c r="G436" s="93">
        <v>0</v>
      </c>
      <c r="H436" s="90">
        <f t="shared" si="293"/>
        <v>0</v>
      </c>
      <c r="I436" s="94"/>
      <c r="J436" s="93">
        <v>0</v>
      </c>
      <c r="K436" s="90">
        <f t="shared" si="294"/>
        <v>0</v>
      </c>
      <c r="L436" s="94"/>
      <c r="M436" s="93">
        <v>0</v>
      </c>
      <c r="N436" s="90">
        <f t="shared" si="295"/>
        <v>0</v>
      </c>
      <c r="O436" s="94"/>
      <c r="P436" s="93">
        <v>0</v>
      </c>
      <c r="Q436" s="90">
        <f t="shared" si="296"/>
        <v>0</v>
      </c>
      <c r="R436" s="94"/>
      <c r="S436" s="82"/>
      <c r="T436" s="82"/>
      <c r="U436" s="82"/>
      <c r="V436" s="82"/>
    </row>
    <row r="437" spans="1:22" x14ac:dyDescent="0.25">
      <c r="A437" s="80">
        <f t="shared" si="275"/>
        <v>13</v>
      </c>
      <c r="B437" s="27"/>
      <c r="C437" s="57"/>
      <c r="D437" s="93">
        <v>0</v>
      </c>
      <c r="E437" s="90">
        <f t="shared" si="292"/>
        <v>0</v>
      </c>
      <c r="F437" s="94"/>
      <c r="G437" s="93">
        <v>0</v>
      </c>
      <c r="H437" s="90">
        <f t="shared" si="293"/>
        <v>0</v>
      </c>
      <c r="I437" s="94"/>
      <c r="J437" s="93">
        <v>0</v>
      </c>
      <c r="K437" s="90">
        <f t="shared" si="294"/>
        <v>0</v>
      </c>
      <c r="L437" s="94"/>
      <c r="M437" s="93">
        <v>0</v>
      </c>
      <c r="N437" s="90">
        <f t="shared" si="295"/>
        <v>0</v>
      </c>
      <c r="O437" s="94"/>
      <c r="P437" s="93">
        <v>0</v>
      </c>
      <c r="Q437" s="90">
        <f t="shared" si="296"/>
        <v>0</v>
      </c>
      <c r="R437" s="94"/>
      <c r="S437" s="82"/>
      <c r="T437" s="82"/>
      <c r="U437" s="82"/>
      <c r="V437" s="82"/>
    </row>
    <row r="438" spans="1:22" x14ac:dyDescent="0.25">
      <c r="A438" s="80">
        <f t="shared" si="275"/>
        <v>13</v>
      </c>
      <c r="B438" s="27"/>
      <c r="C438" s="57"/>
      <c r="D438" s="93">
        <v>0</v>
      </c>
      <c r="E438" s="90">
        <f t="shared" si="292"/>
        <v>0</v>
      </c>
      <c r="F438" s="94"/>
      <c r="G438" s="93">
        <v>0</v>
      </c>
      <c r="H438" s="90">
        <f t="shared" si="293"/>
        <v>0</v>
      </c>
      <c r="I438" s="94"/>
      <c r="J438" s="93">
        <v>0</v>
      </c>
      <c r="K438" s="90">
        <f t="shared" si="294"/>
        <v>0</v>
      </c>
      <c r="L438" s="94"/>
      <c r="M438" s="93">
        <v>0</v>
      </c>
      <c r="N438" s="90">
        <f t="shared" si="295"/>
        <v>0</v>
      </c>
      <c r="O438" s="94"/>
      <c r="P438" s="93">
        <v>0</v>
      </c>
      <c r="Q438" s="90">
        <f t="shared" si="296"/>
        <v>0</v>
      </c>
      <c r="R438" s="94"/>
      <c r="S438" s="82"/>
      <c r="T438" s="82"/>
      <c r="U438" s="82"/>
      <c r="V438" s="82"/>
    </row>
    <row r="439" spans="1:22" x14ac:dyDescent="0.25">
      <c r="A439" s="80">
        <f t="shared" si="275"/>
        <v>13</v>
      </c>
      <c r="B439" s="27"/>
      <c r="C439" s="57"/>
      <c r="D439" s="93">
        <v>0</v>
      </c>
      <c r="E439" s="90">
        <f t="shared" si="292"/>
        <v>0</v>
      </c>
      <c r="F439" s="94"/>
      <c r="G439" s="93">
        <v>0</v>
      </c>
      <c r="H439" s="90">
        <f t="shared" si="293"/>
        <v>0</v>
      </c>
      <c r="I439" s="94"/>
      <c r="J439" s="93">
        <v>0</v>
      </c>
      <c r="K439" s="90">
        <f t="shared" si="294"/>
        <v>0</v>
      </c>
      <c r="L439" s="94"/>
      <c r="M439" s="93">
        <v>0</v>
      </c>
      <c r="N439" s="90">
        <f t="shared" si="295"/>
        <v>0</v>
      </c>
      <c r="O439" s="94"/>
      <c r="P439" s="93">
        <v>0</v>
      </c>
      <c r="Q439" s="90">
        <f t="shared" si="296"/>
        <v>0</v>
      </c>
      <c r="R439" s="94"/>
      <c r="S439" s="82"/>
      <c r="T439" s="82"/>
      <c r="U439" s="82"/>
      <c r="V439" s="82"/>
    </row>
    <row r="440" spans="1:22" ht="15.75" thickBot="1" x14ac:dyDescent="0.3">
      <c r="A440" s="80">
        <f t="shared" si="275"/>
        <v>13</v>
      </c>
      <c r="B440" s="99"/>
      <c r="C440" s="100"/>
      <c r="D440" s="95">
        <v>0</v>
      </c>
      <c r="E440" s="96">
        <f t="shared" si="292"/>
        <v>0</v>
      </c>
      <c r="F440" s="97"/>
      <c r="G440" s="95">
        <v>0</v>
      </c>
      <c r="H440" s="96">
        <f t="shared" si="293"/>
        <v>0</v>
      </c>
      <c r="I440" s="97"/>
      <c r="J440" s="95">
        <v>0</v>
      </c>
      <c r="K440" s="96">
        <f t="shared" si="294"/>
        <v>0</v>
      </c>
      <c r="L440" s="97"/>
      <c r="M440" s="95">
        <v>0</v>
      </c>
      <c r="N440" s="96">
        <f t="shared" si="295"/>
        <v>0</v>
      </c>
      <c r="O440" s="97"/>
      <c r="P440" s="95">
        <v>0</v>
      </c>
      <c r="Q440" s="96">
        <f t="shared" si="296"/>
        <v>0</v>
      </c>
      <c r="R440" s="97"/>
      <c r="S440" s="82"/>
      <c r="T440" s="82"/>
      <c r="U440" s="82"/>
      <c r="V440" s="82"/>
    </row>
    <row r="441" spans="1:22" ht="15.75" thickBot="1" x14ac:dyDescent="0.3">
      <c r="A441" s="80">
        <f t="shared" si="275"/>
        <v>13</v>
      </c>
      <c r="B441" s="139" t="s">
        <v>110</v>
      </c>
      <c r="C441" s="140"/>
      <c r="D441" s="103">
        <f>COUNTIF(D434:D440,"&lt;&gt;0")</f>
        <v>0</v>
      </c>
      <c r="E441" s="119">
        <f>(SUM(E434:E440))/'Suivi de production'!$C$20</f>
        <v>0</v>
      </c>
      <c r="F441" s="97"/>
      <c r="G441" s="103">
        <f>COUNTIF(G434:G440,"&lt;&gt;0")</f>
        <v>0</v>
      </c>
      <c r="H441" s="119">
        <f>(SUM(H434:H440))/'Suivi de production'!$C$20</f>
        <v>0</v>
      </c>
      <c r="I441" s="97"/>
      <c r="J441" s="103">
        <f>COUNTIF(J434:J440,"&lt;&gt;0")</f>
        <v>0</v>
      </c>
      <c r="K441" s="119">
        <f>(SUM(K434:K440))/'Suivi de production'!$C$20</f>
        <v>0</v>
      </c>
      <c r="L441" s="97"/>
      <c r="M441" s="103">
        <f>COUNTIF(M434:M440,"&lt;&gt;0")</f>
        <v>0</v>
      </c>
      <c r="N441" s="119">
        <f>(SUM(N434:N440))/'Suivi de production'!$C$20</f>
        <v>0</v>
      </c>
      <c r="O441" s="97"/>
      <c r="P441" s="103">
        <f>COUNTIF(P434:P440,"&lt;&gt;0")</f>
        <v>0</v>
      </c>
      <c r="Q441" s="119">
        <f>(SUM(Q434:Q440))/'Suivi de production'!$C$20</f>
        <v>0</v>
      </c>
      <c r="R441" s="97"/>
      <c r="S441" s="82"/>
      <c r="T441" s="82"/>
      <c r="U441" s="82"/>
      <c r="V441" s="82"/>
    </row>
    <row r="442" spans="1:22" ht="15.75" thickBot="1" x14ac:dyDescent="0.3">
      <c r="A442" s="80">
        <f t="shared" si="275"/>
        <v>13</v>
      </c>
      <c r="B442" s="99"/>
      <c r="C442" s="104"/>
      <c r="D442" s="103"/>
      <c r="E442" s="96"/>
      <c r="F442" s="97"/>
      <c r="G442" s="103"/>
      <c r="H442" s="96"/>
      <c r="I442" s="97"/>
      <c r="J442" s="103"/>
      <c r="K442" s="96"/>
      <c r="L442" s="97"/>
      <c r="M442" s="103"/>
      <c r="N442" s="96"/>
      <c r="O442" s="97"/>
      <c r="P442" s="103"/>
      <c r="Q442" s="96"/>
      <c r="R442" s="97"/>
      <c r="S442" s="82"/>
      <c r="T442" s="82"/>
      <c r="U442" s="82"/>
      <c r="V442" s="82"/>
    </row>
    <row r="443" spans="1:22" ht="15.75" thickBot="1" x14ac:dyDescent="0.3">
      <c r="A443" s="80">
        <f t="shared" si="275"/>
        <v>13</v>
      </c>
      <c r="B443" s="156" t="s">
        <v>101</v>
      </c>
      <c r="C443" s="157"/>
      <c r="D443" s="105">
        <f>D441+D433+D425</f>
        <v>0</v>
      </c>
      <c r="E443" s="118">
        <f>E441+E433+E425</f>
        <v>0</v>
      </c>
      <c r="F443" s="107"/>
      <c r="G443" s="105">
        <f>G441+G433+G425</f>
        <v>0</v>
      </c>
      <c r="H443" s="118">
        <f>H441+H433+H425</f>
        <v>0</v>
      </c>
      <c r="I443" s="107"/>
      <c r="J443" s="105">
        <f>J441+J433+J425</f>
        <v>0</v>
      </c>
      <c r="K443" s="118">
        <f>K441+K433+K425</f>
        <v>0</v>
      </c>
      <c r="L443" s="107"/>
      <c r="M443" s="105">
        <f>M441+M433+M425</f>
        <v>0</v>
      </c>
      <c r="N443" s="118">
        <f>N441+N433+N425</f>
        <v>0</v>
      </c>
      <c r="O443" s="107"/>
      <c r="P443" s="105">
        <f>P441+P433+P425</f>
        <v>0</v>
      </c>
      <c r="Q443" s="118">
        <f>Q441+Q433+Q425</f>
        <v>0</v>
      </c>
      <c r="R443" s="107"/>
      <c r="S443" s="82"/>
      <c r="T443" s="82"/>
      <c r="U443" s="82"/>
      <c r="V443" s="82"/>
    </row>
    <row r="444" spans="1:22" x14ac:dyDescent="0.25">
      <c r="A444" s="80">
        <f t="shared" si="275"/>
        <v>13</v>
      </c>
      <c r="B444" s="158" t="s">
        <v>108</v>
      </c>
      <c r="C444" s="159"/>
      <c r="D444" s="150" t="e">
        <f>((SUMPRODUCT((F418:F424)*(E418:E424))/'Suivi de production'!$C$18)+(SUMPRODUCT((F426:F432)*(E426:E432))/'Suivi de production'!$C$19)+(SUMPRODUCT((F434:F440)*(E434:E440))/'Suivi de production'!$C$20))/((SUM(E418:E424)/'Suivi de production'!$C$18)++(SUM(E426:E432)/'Suivi de production'!$C$19)+(SUM(E434:E440)/'Suivi de production'!$C$20))</f>
        <v>#DIV/0!</v>
      </c>
      <c r="E444" s="151"/>
      <c r="F444" s="152"/>
      <c r="G444" s="150" t="e">
        <f>((SUMPRODUCT((I418:I424)*(H418:H424))/'Suivi de production'!$C$18)+(SUMPRODUCT((I426:I432)*(H426:H432))/'Suivi de production'!$C$19)+(SUMPRODUCT((I434:I440)*(H434:H440))/'Suivi de production'!$C$20))/((SUM(H418:H424)/'Suivi de production'!$C$18)++(SUM(H426:H432)/'Suivi de production'!$C$19)+(SUM(H434:H440)/'Suivi de production'!$C$20))</f>
        <v>#DIV/0!</v>
      </c>
      <c r="H444" s="151"/>
      <c r="I444" s="152"/>
      <c r="J444" s="150" t="e">
        <f>((SUMPRODUCT((L418:L424)*(K418:K424))/'Suivi de production'!$C$18)+(SUMPRODUCT((L426:L432)*(K426:K432))/'Suivi de production'!$C$19)+(SUMPRODUCT((L434:L440)*(K434:K440))/'Suivi de production'!$C$20))/((SUM(K418:K424)/'Suivi de production'!$C$18)++(SUM(K426:K432)/'Suivi de production'!$C$19)+(SUM(K434:K440)/'Suivi de production'!$C$20))</f>
        <v>#DIV/0!</v>
      </c>
      <c r="K444" s="151"/>
      <c r="L444" s="152"/>
      <c r="M444" s="150" t="e">
        <f>((SUMPRODUCT((O418:O424)*(N418:N424))/'Suivi de production'!$C$18)+(SUMPRODUCT((O426:O432)*(N426:N432))/'Suivi de production'!$C$19)+(SUMPRODUCT((O434:O440)*(N434:N440))/'Suivi de production'!$C$20))/((SUM(N418:N424)/'Suivi de production'!$C$18)++(SUM(N426:N432)/'Suivi de production'!$C$19)+(SUM(N434:N440)/'Suivi de production'!$C$20))</f>
        <v>#DIV/0!</v>
      </c>
      <c r="N444" s="151"/>
      <c r="O444" s="152"/>
      <c r="P444" s="150" t="e">
        <f>((SUMPRODUCT((R418:R424)*(Q418:Q424))/'Suivi de production'!$C$18)+(SUMPRODUCT((R426:R432)*(Q426:Q432))/'Suivi de production'!$C$19)+(SUMPRODUCT((R434:R440)*(Q434:Q440))/'Suivi de production'!$C$20))/((SUM(Q418:Q424)/'Suivi de production'!$C$18)++(SUM(Q426:Q432)/'Suivi de production'!$C$19)+(SUM(Q434:Q440)/'Suivi de production'!$C$20))</f>
        <v>#DIV/0!</v>
      </c>
      <c r="Q444" s="151"/>
      <c r="R444" s="152"/>
      <c r="S444" s="82"/>
      <c r="T444" s="82"/>
      <c r="U444" s="82"/>
      <c r="V444" s="82"/>
    </row>
    <row r="445" spans="1:22" ht="15.75" thickBot="1" x14ac:dyDescent="0.3">
      <c r="A445" s="80">
        <f t="shared" si="275"/>
        <v>13</v>
      </c>
      <c r="B445" s="160"/>
      <c r="C445" s="161"/>
      <c r="D445" s="153"/>
      <c r="E445" s="154"/>
      <c r="F445" s="155"/>
      <c r="G445" s="153"/>
      <c r="H445" s="154"/>
      <c r="I445" s="155"/>
      <c r="J445" s="153"/>
      <c r="K445" s="154"/>
      <c r="L445" s="155"/>
      <c r="M445" s="153"/>
      <c r="N445" s="154"/>
      <c r="O445" s="155"/>
      <c r="P445" s="153"/>
      <c r="Q445" s="154"/>
      <c r="R445" s="155"/>
      <c r="S445" s="82"/>
      <c r="T445" s="82"/>
      <c r="U445" s="82"/>
      <c r="V445" s="82"/>
    </row>
    <row r="446" spans="1:22" ht="15.75" thickBot="1" x14ac:dyDescent="0.3">
      <c r="A446" s="122">
        <v>14</v>
      </c>
      <c r="B446" s="82"/>
      <c r="C446" s="82"/>
      <c r="D446" s="82"/>
      <c r="E446" s="82"/>
      <c r="F446" s="82"/>
      <c r="G446" s="82"/>
      <c r="H446" s="82"/>
      <c r="I446" s="82"/>
      <c r="J446" s="82"/>
      <c r="K446" s="82"/>
      <c r="L446" s="82"/>
      <c r="M446" s="82"/>
      <c r="N446" s="82"/>
      <c r="O446" s="82"/>
      <c r="P446" s="82"/>
      <c r="Q446" s="82"/>
      <c r="R446" s="82"/>
      <c r="S446" s="82"/>
      <c r="T446" s="82"/>
      <c r="U446" s="82"/>
      <c r="V446" s="82"/>
    </row>
    <row r="447" spans="1:22" ht="26.25" x14ac:dyDescent="0.25">
      <c r="A447" s="80">
        <f>A446</f>
        <v>14</v>
      </c>
      <c r="B447" s="141" t="s">
        <v>125</v>
      </c>
      <c r="C447" s="142"/>
      <c r="D447" s="142"/>
      <c r="E447" s="142"/>
      <c r="F447" s="142"/>
      <c r="G447" s="142"/>
      <c r="H447" s="142"/>
      <c r="I447" s="142"/>
      <c r="J447" s="142"/>
      <c r="K447" s="142"/>
      <c r="L447" s="142"/>
      <c r="M447" s="142"/>
      <c r="N447" s="142"/>
      <c r="O447" s="142"/>
      <c r="P447" s="142"/>
      <c r="Q447" s="142"/>
      <c r="R447" s="143"/>
      <c r="S447" s="82"/>
      <c r="T447" s="82" t="s">
        <v>164</v>
      </c>
      <c r="U447" s="82"/>
      <c r="V447" s="82">
        <f t="shared" ref="V447" si="297">(IF(SUM(F452:F474)&gt;=1,1,0))+(IF(SUM(I452:I474)&gt;=1,1,0))+(IF(SUM(L452:L474)&gt;=1,1,0))+(IF(SUM(O452:O474)&gt;=1,1,0))+(IF(SUM(R452:R474)&gt;=1,1,0))</f>
        <v>0</v>
      </c>
    </row>
    <row r="448" spans="1:22" ht="15.75" thickBot="1" x14ac:dyDescent="0.3">
      <c r="A448" s="80">
        <f t="shared" ref="A448:A479" si="298">A447</f>
        <v>14</v>
      </c>
      <c r="B448" s="144" t="s">
        <v>100</v>
      </c>
      <c r="C448" s="145"/>
      <c r="D448" s="145"/>
      <c r="E448" s="145"/>
      <c r="F448" s="145"/>
      <c r="G448" s="145"/>
      <c r="H448" s="145"/>
      <c r="I448" s="145"/>
      <c r="J448" s="145"/>
      <c r="K448" s="145"/>
      <c r="L448" s="145"/>
      <c r="M448" s="145"/>
      <c r="N448" s="145"/>
      <c r="O448" s="145"/>
      <c r="P448" s="145"/>
      <c r="Q448" s="145"/>
      <c r="R448" s="146"/>
      <c r="S448" s="82"/>
      <c r="T448" s="82" t="s">
        <v>167</v>
      </c>
      <c r="U448" s="82"/>
      <c r="V448" s="165" t="e">
        <f t="shared" ref="V448" si="299">AVERAGE(D478:R479)</f>
        <v>#DIV/0!</v>
      </c>
    </row>
    <row r="449" spans="1:22" x14ac:dyDescent="0.25">
      <c r="A449" s="80">
        <f t="shared" si="298"/>
        <v>14</v>
      </c>
      <c r="B449" s="101"/>
      <c r="C449" s="102"/>
      <c r="D449" s="147" t="s">
        <v>86</v>
      </c>
      <c r="E449" s="148"/>
      <c r="F449" s="149"/>
      <c r="G449" s="147" t="s">
        <v>87</v>
      </c>
      <c r="H449" s="148"/>
      <c r="I449" s="149"/>
      <c r="J449" s="147" t="s">
        <v>88</v>
      </c>
      <c r="K449" s="148"/>
      <c r="L449" s="149"/>
      <c r="M449" s="147" t="s">
        <v>89</v>
      </c>
      <c r="N449" s="148"/>
      <c r="O449" s="149"/>
      <c r="P449" s="147" t="s">
        <v>90</v>
      </c>
      <c r="Q449" s="148"/>
      <c r="R449" s="149"/>
      <c r="S449" s="82"/>
      <c r="T449" s="82" t="s">
        <v>168</v>
      </c>
      <c r="U449" s="82"/>
      <c r="V449" s="166">
        <f t="shared" ref="V449:V512" si="300">F450+I450+L450+O450+R450</f>
        <v>0</v>
      </c>
    </row>
    <row r="450" spans="1:22" ht="15.75" thickBot="1" x14ac:dyDescent="0.3">
      <c r="A450" s="80">
        <f t="shared" si="298"/>
        <v>14</v>
      </c>
      <c r="B450" s="99" t="s">
        <v>85</v>
      </c>
      <c r="C450" s="100"/>
      <c r="D450" s="125">
        <v>0</v>
      </c>
      <c r="E450" s="126" t="s">
        <v>109</v>
      </c>
      <c r="F450" s="130">
        <f>D450*8</f>
        <v>0</v>
      </c>
      <c r="G450" s="125"/>
      <c r="H450" s="126" t="s">
        <v>109</v>
      </c>
      <c r="I450" s="130">
        <f>G450*8</f>
        <v>0</v>
      </c>
      <c r="J450" s="125"/>
      <c r="K450" s="126" t="s">
        <v>109</v>
      </c>
      <c r="L450" s="130">
        <f>J450*8</f>
        <v>0</v>
      </c>
      <c r="M450" s="125"/>
      <c r="N450" s="126" t="s">
        <v>109</v>
      </c>
      <c r="O450" s="130">
        <f>M450*8</f>
        <v>0</v>
      </c>
      <c r="P450" s="125">
        <v>0</v>
      </c>
      <c r="Q450" s="126" t="s">
        <v>109</v>
      </c>
      <c r="R450" s="130">
        <f>P450*6.5</f>
        <v>0</v>
      </c>
      <c r="S450" s="82"/>
      <c r="T450" s="82" t="s">
        <v>169</v>
      </c>
      <c r="U450" s="82"/>
      <c r="V450" s="166">
        <f t="shared" ref="V450" si="301">E477+H477+K477+N477+Q477</f>
        <v>0</v>
      </c>
    </row>
    <row r="451" spans="1:22" ht="15.75" thickBot="1" x14ac:dyDescent="0.3">
      <c r="A451" s="80">
        <f t="shared" si="298"/>
        <v>14</v>
      </c>
      <c r="B451" s="98"/>
      <c r="C451" s="133"/>
      <c r="D451" s="105" t="s">
        <v>96</v>
      </c>
      <c r="E451" s="106" t="s">
        <v>97</v>
      </c>
      <c r="F451" s="107" t="s">
        <v>98</v>
      </c>
      <c r="G451" s="105" t="s">
        <v>96</v>
      </c>
      <c r="H451" s="106" t="s">
        <v>97</v>
      </c>
      <c r="I451" s="107" t="s">
        <v>98</v>
      </c>
      <c r="J451" s="105" t="s">
        <v>96</v>
      </c>
      <c r="K451" s="106" t="s">
        <v>97</v>
      </c>
      <c r="L451" s="107" t="s">
        <v>98</v>
      </c>
      <c r="M451" s="105" t="s">
        <v>96</v>
      </c>
      <c r="N451" s="106" t="s">
        <v>97</v>
      </c>
      <c r="O451" s="107" t="s">
        <v>98</v>
      </c>
      <c r="P451" s="105" t="s">
        <v>96</v>
      </c>
      <c r="Q451" s="106" t="s">
        <v>97</v>
      </c>
      <c r="R451" s="107" t="s">
        <v>98</v>
      </c>
      <c r="S451" s="82"/>
      <c r="T451" s="82" t="s">
        <v>171</v>
      </c>
      <c r="U451" s="82"/>
      <c r="V451" s="84">
        <f t="shared" ref="V451" si="302">((SUMPRODUCT((F452:F458)*(E452:E458)))+((SUMPRODUCT((I452:I458)*(H452:H458))))+((SUMPRODUCT((L452:L458)*(K452:K458))))+((SUMPRODUCT((O452:O458)*(N452:N458))))+((SUMPRODUCT((R452:R458)*(Q452:Q458)))))</f>
        <v>0</v>
      </c>
    </row>
    <row r="452" spans="1:22" x14ac:dyDescent="0.25">
      <c r="A452" s="80">
        <f t="shared" si="298"/>
        <v>14</v>
      </c>
      <c r="B452" s="27"/>
      <c r="C452" s="57" t="s">
        <v>93</v>
      </c>
      <c r="D452" s="91">
        <v>0</v>
      </c>
      <c r="E452" s="89">
        <f t="shared" ref="E452:E458" si="303">VLOOKUP(D452,listemursurf,2)</f>
        <v>0</v>
      </c>
      <c r="F452" s="92">
        <v>0</v>
      </c>
      <c r="G452" s="91">
        <v>0</v>
      </c>
      <c r="H452" s="89">
        <f t="shared" ref="H452:H458" si="304">VLOOKUP(G452,listemursurf,2)</f>
        <v>0</v>
      </c>
      <c r="I452" s="92"/>
      <c r="J452" s="91">
        <v>0</v>
      </c>
      <c r="K452" s="89">
        <f t="shared" ref="K452:K458" si="305">VLOOKUP(J452,listemursurf,2)</f>
        <v>0</v>
      </c>
      <c r="L452" s="92"/>
      <c r="M452" s="91">
        <v>0</v>
      </c>
      <c r="N452" s="89">
        <f t="shared" ref="N452:N458" si="306">VLOOKUP(M452,listemursurf,2)</f>
        <v>0</v>
      </c>
      <c r="O452" s="92"/>
      <c r="P452" s="91">
        <v>0</v>
      </c>
      <c r="Q452" s="89">
        <f t="shared" ref="Q452:Q458" si="307">VLOOKUP(P452,listemursurf,2)</f>
        <v>0</v>
      </c>
      <c r="R452" s="92"/>
      <c r="S452" s="82"/>
      <c r="T452" s="82" t="s">
        <v>165</v>
      </c>
      <c r="U452" s="82"/>
      <c r="V452" s="84">
        <f t="shared" ref="V452" si="308">((SUMPRODUCT((F460:F466)*(E460:E466)))+((SUMPRODUCT((I460:I466)*(H460:H466))))+((SUMPRODUCT((L460:L466)*(K460:K466))))+((SUMPRODUCT((O460:O466)*(N460:N466))))+((SUMPRODUCT((R460:R466)*(Q460:Q466)))))</f>
        <v>0</v>
      </c>
    </row>
    <row r="453" spans="1:22" x14ac:dyDescent="0.25">
      <c r="A453" s="80">
        <f t="shared" si="298"/>
        <v>14</v>
      </c>
      <c r="B453" s="27"/>
      <c r="C453" s="57"/>
      <c r="D453" s="93">
        <v>0</v>
      </c>
      <c r="E453" s="90">
        <f t="shared" si="303"/>
        <v>0</v>
      </c>
      <c r="F453" s="94">
        <v>0</v>
      </c>
      <c r="G453" s="93">
        <v>0</v>
      </c>
      <c r="H453" s="90">
        <f t="shared" si="304"/>
        <v>0</v>
      </c>
      <c r="I453" s="94"/>
      <c r="J453" s="93">
        <v>0</v>
      </c>
      <c r="K453" s="90">
        <f t="shared" si="305"/>
        <v>0</v>
      </c>
      <c r="L453" s="94"/>
      <c r="M453" s="93">
        <v>0</v>
      </c>
      <c r="N453" s="90">
        <f t="shared" si="306"/>
        <v>0</v>
      </c>
      <c r="O453" s="94"/>
      <c r="P453" s="93">
        <v>0</v>
      </c>
      <c r="Q453" s="90">
        <f t="shared" si="307"/>
        <v>0</v>
      </c>
      <c r="R453" s="94"/>
      <c r="S453" s="82"/>
      <c r="T453" s="82" t="s">
        <v>166</v>
      </c>
      <c r="U453" s="82"/>
      <c r="V453" s="84">
        <f t="shared" ref="V453" si="309">((SUMPRODUCT((F468:F474)*(E468:E474)))+((SUMPRODUCT((I468:I474)*(H468:H474))))+((SUMPRODUCT((L468:L474)*(K468:K474))))+((SUMPRODUCT((O468:O474)*(N468:N474))))+((SUMPRODUCT((R468:R474)*(Q468:Q474)))))</f>
        <v>0</v>
      </c>
    </row>
    <row r="454" spans="1:22" x14ac:dyDescent="0.25">
      <c r="A454" s="80">
        <f t="shared" si="298"/>
        <v>14</v>
      </c>
      <c r="B454" s="27"/>
      <c r="C454" s="57"/>
      <c r="D454" s="93">
        <v>0</v>
      </c>
      <c r="E454" s="90">
        <f t="shared" si="303"/>
        <v>0</v>
      </c>
      <c r="F454" s="94">
        <v>0</v>
      </c>
      <c r="G454" s="93">
        <v>0</v>
      </c>
      <c r="H454" s="90">
        <f t="shared" si="304"/>
        <v>0</v>
      </c>
      <c r="I454" s="94"/>
      <c r="J454" s="93">
        <v>0</v>
      </c>
      <c r="K454" s="90">
        <f t="shared" si="305"/>
        <v>0</v>
      </c>
      <c r="L454" s="94"/>
      <c r="M454" s="93">
        <v>0</v>
      </c>
      <c r="N454" s="90">
        <f t="shared" si="306"/>
        <v>0</v>
      </c>
      <c r="O454" s="94"/>
      <c r="P454" s="93">
        <v>0</v>
      </c>
      <c r="Q454" s="90">
        <f t="shared" si="307"/>
        <v>0</v>
      </c>
      <c r="R454" s="94"/>
      <c r="S454" s="82"/>
      <c r="T454" s="82"/>
      <c r="U454" s="82"/>
      <c r="V454" s="82"/>
    </row>
    <row r="455" spans="1:22" x14ac:dyDescent="0.25">
      <c r="A455" s="80">
        <f t="shared" si="298"/>
        <v>14</v>
      </c>
      <c r="B455" s="27"/>
      <c r="C455" s="57"/>
      <c r="D455" s="93">
        <v>0</v>
      </c>
      <c r="E455" s="90">
        <f t="shared" si="303"/>
        <v>0</v>
      </c>
      <c r="F455" s="94">
        <v>0</v>
      </c>
      <c r="G455" s="93">
        <v>0</v>
      </c>
      <c r="H455" s="90">
        <f t="shared" si="304"/>
        <v>0</v>
      </c>
      <c r="I455" s="94"/>
      <c r="J455" s="93">
        <v>0</v>
      </c>
      <c r="K455" s="90">
        <f t="shared" si="305"/>
        <v>0</v>
      </c>
      <c r="L455" s="94"/>
      <c r="M455" s="93">
        <v>0</v>
      </c>
      <c r="N455" s="90">
        <f t="shared" si="306"/>
        <v>0</v>
      </c>
      <c r="O455" s="94"/>
      <c r="P455" s="93">
        <v>0</v>
      </c>
      <c r="Q455" s="90">
        <f t="shared" si="307"/>
        <v>0</v>
      </c>
      <c r="R455" s="94"/>
      <c r="S455" s="82"/>
      <c r="T455" s="82"/>
      <c r="U455" s="82"/>
      <c r="V455" s="82"/>
    </row>
    <row r="456" spans="1:22" x14ac:dyDescent="0.25">
      <c r="A456" s="80">
        <f t="shared" si="298"/>
        <v>14</v>
      </c>
      <c r="B456" s="27"/>
      <c r="C456" s="57"/>
      <c r="D456" s="93">
        <v>0</v>
      </c>
      <c r="E456" s="90">
        <f t="shared" si="303"/>
        <v>0</v>
      </c>
      <c r="F456" s="94">
        <v>0</v>
      </c>
      <c r="G456" s="93">
        <v>0</v>
      </c>
      <c r="H456" s="90">
        <f t="shared" si="304"/>
        <v>0</v>
      </c>
      <c r="I456" s="94"/>
      <c r="J456" s="93">
        <v>0</v>
      </c>
      <c r="K456" s="90">
        <f t="shared" si="305"/>
        <v>0</v>
      </c>
      <c r="L456" s="94"/>
      <c r="M456" s="93">
        <v>0</v>
      </c>
      <c r="N456" s="90">
        <f t="shared" si="306"/>
        <v>0</v>
      </c>
      <c r="O456" s="94"/>
      <c r="P456" s="93">
        <v>0</v>
      </c>
      <c r="Q456" s="90">
        <f t="shared" si="307"/>
        <v>0</v>
      </c>
      <c r="R456" s="94"/>
      <c r="S456" s="82"/>
      <c r="T456" s="82"/>
      <c r="U456" s="82"/>
      <c r="V456" s="82"/>
    </row>
    <row r="457" spans="1:22" x14ac:dyDescent="0.25">
      <c r="A457" s="80">
        <f t="shared" si="298"/>
        <v>14</v>
      </c>
      <c r="B457" s="27"/>
      <c r="C457" s="57"/>
      <c r="D457" s="93">
        <v>0</v>
      </c>
      <c r="E457" s="90">
        <f t="shared" si="303"/>
        <v>0</v>
      </c>
      <c r="F457" s="94"/>
      <c r="G457" s="93">
        <v>0</v>
      </c>
      <c r="H457" s="90">
        <f t="shared" si="304"/>
        <v>0</v>
      </c>
      <c r="I457" s="94"/>
      <c r="J457" s="93">
        <v>0</v>
      </c>
      <c r="K457" s="90">
        <f t="shared" si="305"/>
        <v>0</v>
      </c>
      <c r="L457" s="94"/>
      <c r="M457" s="93">
        <v>0</v>
      </c>
      <c r="N457" s="90">
        <f t="shared" si="306"/>
        <v>0</v>
      </c>
      <c r="O457" s="94"/>
      <c r="P457" s="93">
        <v>0</v>
      </c>
      <c r="Q457" s="90">
        <f t="shared" si="307"/>
        <v>0</v>
      </c>
      <c r="R457" s="94"/>
      <c r="S457" s="82"/>
      <c r="T457" s="82"/>
      <c r="U457" s="82"/>
      <c r="V457" s="82"/>
    </row>
    <row r="458" spans="1:22" ht="15.75" thickBot="1" x14ac:dyDescent="0.3">
      <c r="A458" s="80">
        <f t="shared" si="298"/>
        <v>14</v>
      </c>
      <c r="B458" s="27"/>
      <c r="C458" s="57"/>
      <c r="D458" s="93">
        <v>0</v>
      </c>
      <c r="E458" s="90">
        <f t="shared" si="303"/>
        <v>0</v>
      </c>
      <c r="F458" s="94">
        <v>0</v>
      </c>
      <c r="G458" s="93">
        <v>0</v>
      </c>
      <c r="H458" s="90">
        <f t="shared" si="304"/>
        <v>0</v>
      </c>
      <c r="I458" s="94"/>
      <c r="J458" s="93">
        <v>0</v>
      </c>
      <c r="K458" s="90">
        <f t="shared" si="305"/>
        <v>0</v>
      </c>
      <c r="L458" s="94"/>
      <c r="M458" s="93">
        <v>0</v>
      </c>
      <c r="N458" s="90">
        <f t="shared" si="306"/>
        <v>0</v>
      </c>
      <c r="O458" s="94"/>
      <c r="P458" s="93">
        <v>0</v>
      </c>
      <c r="Q458" s="90">
        <f t="shared" si="307"/>
        <v>0</v>
      </c>
      <c r="R458" s="94"/>
      <c r="S458" s="82"/>
      <c r="T458" s="82"/>
      <c r="U458" s="82"/>
      <c r="V458" s="82"/>
    </row>
    <row r="459" spans="1:22" ht="15.75" thickBot="1" x14ac:dyDescent="0.3">
      <c r="A459" s="80">
        <f t="shared" si="298"/>
        <v>14</v>
      </c>
      <c r="B459" s="139" t="s">
        <v>110</v>
      </c>
      <c r="C459" s="140"/>
      <c r="D459" s="105">
        <f>COUNTIF(D452:D458,"&lt;&gt;0")</f>
        <v>0</v>
      </c>
      <c r="E459" s="118">
        <f>(SUM(E452:E458))/'Suivi de production'!$C$18</f>
        <v>0</v>
      </c>
      <c r="F459" s="107"/>
      <c r="G459" s="105">
        <f>COUNTIF(G452:G458,"&lt;&gt;0")</f>
        <v>0</v>
      </c>
      <c r="H459" s="118">
        <f>(SUM(H452:H458))/'Suivi de production'!$C$18</f>
        <v>0</v>
      </c>
      <c r="I459" s="107"/>
      <c r="J459" s="105">
        <f>COUNTIF(J452:J458,"&lt;&gt;0")</f>
        <v>0</v>
      </c>
      <c r="K459" s="118">
        <f>(SUM(K452:K458))/'Suivi de production'!$C$18</f>
        <v>0</v>
      </c>
      <c r="L459" s="107"/>
      <c r="M459" s="105">
        <f>COUNTIF(M452:M458,"&lt;&gt;0")</f>
        <v>0</v>
      </c>
      <c r="N459" s="118">
        <f>(SUM(N452:N458))/'Suivi de production'!$C$18</f>
        <v>0</v>
      </c>
      <c r="O459" s="107"/>
      <c r="P459" s="103">
        <f>COUNTIF(P452:P458,"&lt;&gt;0")</f>
        <v>0</v>
      </c>
      <c r="Q459" s="118">
        <f>(SUM(Q452:Q458))/'Suivi de production'!$C$18</f>
        <v>0</v>
      </c>
      <c r="R459" s="107"/>
      <c r="S459" s="82"/>
      <c r="T459" s="82"/>
      <c r="U459" s="82"/>
      <c r="V459" s="82"/>
    </row>
    <row r="460" spans="1:22" x14ac:dyDescent="0.25">
      <c r="A460" s="80">
        <f t="shared" si="298"/>
        <v>14</v>
      </c>
      <c r="B460" s="27"/>
      <c r="C460" s="57" t="s">
        <v>95</v>
      </c>
      <c r="D460" s="93">
        <v>0</v>
      </c>
      <c r="E460" s="90">
        <f t="shared" ref="E460:E466" si="310">VLOOKUP(D460,listeplanchersurf,2)</f>
        <v>0</v>
      </c>
      <c r="F460" s="94"/>
      <c r="G460" s="93">
        <v>0</v>
      </c>
      <c r="H460" s="90">
        <f t="shared" ref="H460:H466" si="311">VLOOKUP(G460,listeplanchersurf,2)</f>
        <v>0</v>
      </c>
      <c r="I460" s="94"/>
      <c r="J460" s="93">
        <v>0</v>
      </c>
      <c r="K460" s="90">
        <f t="shared" ref="K460:K466" si="312">VLOOKUP(J460,listeplanchersurf,2)</f>
        <v>0</v>
      </c>
      <c r="L460" s="94"/>
      <c r="M460" s="93">
        <v>0</v>
      </c>
      <c r="N460" s="90">
        <f t="shared" ref="N460:N466" si="313">VLOOKUP(M460,listeplanchersurf,2)</f>
        <v>0</v>
      </c>
      <c r="O460" s="94"/>
      <c r="P460" s="93">
        <v>0</v>
      </c>
      <c r="Q460" s="90">
        <f t="shared" ref="Q460:Q466" si="314">VLOOKUP(P460,listeplanchersurf,2)</f>
        <v>0</v>
      </c>
      <c r="R460" s="94"/>
      <c r="S460" s="82"/>
      <c r="T460" s="82"/>
      <c r="U460" s="82"/>
      <c r="V460" s="82"/>
    </row>
    <row r="461" spans="1:22" x14ac:dyDescent="0.25">
      <c r="A461" s="80">
        <f t="shared" si="298"/>
        <v>14</v>
      </c>
      <c r="B461" s="27"/>
      <c r="C461" s="57"/>
      <c r="D461" s="93">
        <v>0</v>
      </c>
      <c r="E461" s="90">
        <f t="shared" si="310"/>
        <v>0</v>
      </c>
      <c r="F461" s="94">
        <v>0</v>
      </c>
      <c r="G461" s="93">
        <v>0</v>
      </c>
      <c r="H461" s="90">
        <f t="shared" si="311"/>
        <v>0</v>
      </c>
      <c r="I461" s="94"/>
      <c r="J461" s="93">
        <v>0</v>
      </c>
      <c r="K461" s="90">
        <f t="shared" si="312"/>
        <v>0</v>
      </c>
      <c r="L461" s="94"/>
      <c r="M461" s="93">
        <v>0</v>
      </c>
      <c r="N461" s="90">
        <f t="shared" si="313"/>
        <v>0</v>
      </c>
      <c r="O461" s="94"/>
      <c r="P461" s="93">
        <v>0</v>
      </c>
      <c r="Q461" s="90">
        <f t="shared" si="314"/>
        <v>0</v>
      </c>
      <c r="R461" s="94"/>
      <c r="S461" s="82"/>
      <c r="T461" s="82"/>
      <c r="U461" s="82"/>
      <c r="V461" s="82"/>
    </row>
    <row r="462" spans="1:22" x14ac:dyDescent="0.25">
      <c r="A462" s="80">
        <f t="shared" si="298"/>
        <v>14</v>
      </c>
      <c r="B462" s="27"/>
      <c r="C462" s="57"/>
      <c r="D462" s="93">
        <v>0</v>
      </c>
      <c r="E462" s="90">
        <f t="shared" si="310"/>
        <v>0</v>
      </c>
      <c r="F462" s="94"/>
      <c r="G462" s="93">
        <v>0</v>
      </c>
      <c r="H462" s="90">
        <f t="shared" si="311"/>
        <v>0</v>
      </c>
      <c r="I462" s="94"/>
      <c r="J462" s="93">
        <v>0</v>
      </c>
      <c r="K462" s="90">
        <f t="shared" si="312"/>
        <v>0</v>
      </c>
      <c r="L462" s="94"/>
      <c r="M462" s="93">
        <v>0</v>
      </c>
      <c r="N462" s="90">
        <f t="shared" si="313"/>
        <v>0</v>
      </c>
      <c r="O462" s="94"/>
      <c r="P462" s="93">
        <v>0</v>
      </c>
      <c r="Q462" s="90">
        <f t="shared" si="314"/>
        <v>0</v>
      </c>
      <c r="R462" s="94"/>
      <c r="S462" s="82"/>
      <c r="T462" s="82"/>
      <c r="U462" s="82"/>
      <c r="V462" s="82"/>
    </row>
    <row r="463" spans="1:22" x14ac:dyDescent="0.25">
      <c r="A463" s="80">
        <f t="shared" si="298"/>
        <v>14</v>
      </c>
      <c r="B463" s="27"/>
      <c r="C463" s="57"/>
      <c r="D463" s="93">
        <v>0</v>
      </c>
      <c r="E463" s="90">
        <f t="shared" si="310"/>
        <v>0</v>
      </c>
      <c r="F463" s="94"/>
      <c r="G463" s="93">
        <v>0</v>
      </c>
      <c r="H463" s="90">
        <f t="shared" si="311"/>
        <v>0</v>
      </c>
      <c r="I463" s="94"/>
      <c r="J463" s="93">
        <v>0</v>
      </c>
      <c r="K463" s="90">
        <f t="shared" si="312"/>
        <v>0</v>
      </c>
      <c r="L463" s="94"/>
      <c r="M463" s="93">
        <v>0</v>
      </c>
      <c r="N463" s="90">
        <f t="shared" si="313"/>
        <v>0</v>
      </c>
      <c r="O463" s="94"/>
      <c r="P463" s="93">
        <v>0</v>
      </c>
      <c r="Q463" s="90">
        <f t="shared" si="314"/>
        <v>0</v>
      </c>
      <c r="R463" s="94"/>
      <c r="S463" s="82"/>
      <c r="T463" s="82"/>
      <c r="U463" s="82"/>
      <c r="V463" s="82"/>
    </row>
    <row r="464" spans="1:22" x14ac:dyDescent="0.25">
      <c r="A464" s="80">
        <f t="shared" si="298"/>
        <v>14</v>
      </c>
      <c r="B464" s="27"/>
      <c r="C464" s="57"/>
      <c r="D464" s="93">
        <v>0</v>
      </c>
      <c r="E464" s="90">
        <f t="shared" si="310"/>
        <v>0</v>
      </c>
      <c r="F464" s="94"/>
      <c r="G464" s="93">
        <v>0</v>
      </c>
      <c r="H464" s="90">
        <f t="shared" si="311"/>
        <v>0</v>
      </c>
      <c r="I464" s="94"/>
      <c r="J464" s="93">
        <v>0</v>
      </c>
      <c r="K464" s="90">
        <f t="shared" si="312"/>
        <v>0</v>
      </c>
      <c r="L464" s="94"/>
      <c r="M464" s="93">
        <v>0</v>
      </c>
      <c r="N464" s="90">
        <f t="shared" si="313"/>
        <v>0</v>
      </c>
      <c r="O464" s="94"/>
      <c r="P464" s="93">
        <v>0</v>
      </c>
      <c r="Q464" s="90">
        <f t="shared" si="314"/>
        <v>0</v>
      </c>
      <c r="R464" s="94"/>
      <c r="S464" s="82"/>
      <c r="T464" s="82"/>
      <c r="U464" s="82"/>
      <c r="V464" s="82"/>
    </row>
    <row r="465" spans="1:22" x14ac:dyDescent="0.25">
      <c r="A465" s="80">
        <f t="shared" si="298"/>
        <v>14</v>
      </c>
      <c r="B465" s="27"/>
      <c r="C465" s="57"/>
      <c r="D465" s="93">
        <v>0</v>
      </c>
      <c r="E465" s="90">
        <f t="shared" si="310"/>
        <v>0</v>
      </c>
      <c r="F465" s="94"/>
      <c r="G465" s="93">
        <v>0</v>
      </c>
      <c r="H465" s="90">
        <f t="shared" si="311"/>
        <v>0</v>
      </c>
      <c r="I465" s="94"/>
      <c r="J465" s="93">
        <v>0</v>
      </c>
      <c r="K465" s="90">
        <f t="shared" si="312"/>
        <v>0</v>
      </c>
      <c r="L465" s="94"/>
      <c r="M465" s="93">
        <v>0</v>
      </c>
      <c r="N465" s="90">
        <f t="shared" si="313"/>
        <v>0</v>
      </c>
      <c r="O465" s="94"/>
      <c r="P465" s="93">
        <v>0</v>
      </c>
      <c r="Q465" s="90">
        <f t="shared" si="314"/>
        <v>0</v>
      </c>
      <c r="R465" s="94"/>
      <c r="S465" s="82"/>
      <c r="T465" s="82"/>
      <c r="U465" s="82"/>
      <c r="V465" s="82"/>
    </row>
    <row r="466" spans="1:22" ht="15.75" thickBot="1" x14ac:dyDescent="0.3">
      <c r="A466" s="80">
        <f t="shared" si="298"/>
        <v>14</v>
      </c>
      <c r="B466" s="27"/>
      <c r="C466" s="57"/>
      <c r="D466" s="93">
        <v>0</v>
      </c>
      <c r="E466" s="90">
        <f t="shared" si="310"/>
        <v>0</v>
      </c>
      <c r="F466" s="94"/>
      <c r="G466" s="93">
        <v>0</v>
      </c>
      <c r="H466" s="90">
        <f t="shared" si="311"/>
        <v>0</v>
      </c>
      <c r="I466" s="94"/>
      <c r="J466" s="93">
        <v>0</v>
      </c>
      <c r="K466" s="90">
        <f t="shared" si="312"/>
        <v>0</v>
      </c>
      <c r="L466" s="94"/>
      <c r="M466" s="93">
        <v>0</v>
      </c>
      <c r="N466" s="90">
        <f t="shared" si="313"/>
        <v>0</v>
      </c>
      <c r="O466" s="94"/>
      <c r="P466" s="93">
        <v>0</v>
      </c>
      <c r="Q466" s="90">
        <f t="shared" si="314"/>
        <v>0</v>
      </c>
      <c r="R466" s="94"/>
      <c r="S466" s="82"/>
      <c r="T466" s="82"/>
      <c r="U466" s="82"/>
      <c r="V466" s="82"/>
    </row>
    <row r="467" spans="1:22" ht="15.75" thickBot="1" x14ac:dyDescent="0.3">
      <c r="A467" s="80">
        <f t="shared" si="298"/>
        <v>14</v>
      </c>
      <c r="B467" s="139" t="s">
        <v>111</v>
      </c>
      <c r="C467" s="140"/>
      <c r="D467" s="105">
        <f>COUNTIF(D460:D466,"&lt;&gt;0")</f>
        <v>0</v>
      </c>
      <c r="E467" s="118">
        <f>(SUM(E460:E466))/'Suivi de production'!$C$19</f>
        <v>0</v>
      </c>
      <c r="F467" s="107"/>
      <c r="G467" s="105">
        <v>0</v>
      </c>
      <c r="H467" s="118">
        <f>(SUM(H460:H466))/'Suivi de production'!$C$19</f>
        <v>0</v>
      </c>
      <c r="I467" s="107"/>
      <c r="J467" s="105">
        <f>COUNTIF(J460:J466,"&lt;&gt;0")</f>
        <v>0</v>
      </c>
      <c r="K467" s="118">
        <f>(SUM(K460:K466))/'Suivi de production'!$C$19</f>
        <v>0</v>
      </c>
      <c r="L467" s="107"/>
      <c r="M467" s="105">
        <f>COUNTIF(M460:M466,"&lt;&gt;0")</f>
        <v>0</v>
      </c>
      <c r="N467" s="118">
        <f>(SUM(N460:N466))/'Suivi de production'!$C$19</f>
        <v>0</v>
      </c>
      <c r="O467" s="107"/>
      <c r="P467" s="105">
        <f>COUNTIF(P460:P466,"&lt;&gt;0")</f>
        <v>0</v>
      </c>
      <c r="Q467" s="118">
        <f>(SUM(Q460:Q466))/'Suivi de production'!$C$19</f>
        <v>0</v>
      </c>
      <c r="R467" s="107"/>
      <c r="S467" s="82"/>
      <c r="T467" s="82"/>
      <c r="U467" s="82"/>
      <c r="V467" s="82"/>
    </row>
    <row r="468" spans="1:22" x14ac:dyDescent="0.25">
      <c r="A468" s="80">
        <f t="shared" si="298"/>
        <v>14</v>
      </c>
      <c r="B468" s="27"/>
      <c r="C468" s="57" t="s">
        <v>94</v>
      </c>
      <c r="D468" s="93">
        <v>0</v>
      </c>
      <c r="E468" s="90">
        <f t="shared" ref="E468:E474" si="315">VLOOKUP(D468,listetoituresurf,2)</f>
        <v>0</v>
      </c>
      <c r="F468" s="94">
        <v>0</v>
      </c>
      <c r="G468" s="93">
        <v>0</v>
      </c>
      <c r="H468" s="90">
        <f t="shared" ref="H468:H474" si="316">VLOOKUP(G468,listetoituresurf,2)</f>
        <v>0</v>
      </c>
      <c r="I468" s="94"/>
      <c r="J468" s="93">
        <v>0</v>
      </c>
      <c r="K468" s="90">
        <f t="shared" ref="K468:K474" si="317">VLOOKUP(J468,listetoituresurf,2)</f>
        <v>0</v>
      </c>
      <c r="L468" s="94"/>
      <c r="M468" s="93">
        <v>0</v>
      </c>
      <c r="N468" s="90">
        <f t="shared" ref="N468:N474" si="318">VLOOKUP(M468,listetoituresurf,2)</f>
        <v>0</v>
      </c>
      <c r="O468" s="94"/>
      <c r="P468" s="93">
        <v>0</v>
      </c>
      <c r="Q468" s="90">
        <f t="shared" ref="Q468:Q474" si="319">VLOOKUP(P468,listetoituresurf,2)</f>
        <v>0</v>
      </c>
      <c r="R468" s="85"/>
      <c r="S468" s="82"/>
      <c r="T468" s="82"/>
      <c r="U468" s="82"/>
      <c r="V468" s="82"/>
    </row>
    <row r="469" spans="1:22" x14ac:dyDescent="0.25">
      <c r="A469" s="80">
        <f t="shared" si="298"/>
        <v>14</v>
      </c>
      <c r="B469" s="27"/>
      <c r="C469" s="57"/>
      <c r="D469" s="93">
        <v>0</v>
      </c>
      <c r="E469" s="90">
        <f t="shared" si="315"/>
        <v>0</v>
      </c>
      <c r="F469" s="94"/>
      <c r="G469" s="93">
        <v>0</v>
      </c>
      <c r="H469" s="90">
        <f t="shared" si="316"/>
        <v>0</v>
      </c>
      <c r="I469" s="94"/>
      <c r="J469" s="93">
        <v>0</v>
      </c>
      <c r="K469" s="90">
        <f t="shared" si="317"/>
        <v>0</v>
      </c>
      <c r="L469" s="94"/>
      <c r="M469" s="93">
        <v>0</v>
      </c>
      <c r="N469" s="90">
        <f t="shared" si="318"/>
        <v>0</v>
      </c>
      <c r="O469" s="94"/>
      <c r="P469" s="93">
        <v>0</v>
      </c>
      <c r="Q469" s="90">
        <f t="shared" si="319"/>
        <v>0</v>
      </c>
      <c r="R469" s="94"/>
      <c r="S469" s="82"/>
      <c r="T469" s="82"/>
      <c r="U469" s="82"/>
      <c r="V469" s="82"/>
    </row>
    <row r="470" spans="1:22" x14ac:dyDescent="0.25">
      <c r="A470" s="80">
        <f t="shared" si="298"/>
        <v>14</v>
      </c>
      <c r="B470" s="27"/>
      <c r="C470" s="57"/>
      <c r="D470" s="93">
        <v>0</v>
      </c>
      <c r="E470" s="90">
        <f t="shared" si="315"/>
        <v>0</v>
      </c>
      <c r="F470" s="94"/>
      <c r="G470" s="93">
        <v>0</v>
      </c>
      <c r="H470" s="90">
        <f t="shared" si="316"/>
        <v>0</v>
      </c>
      <c r="I470" s="94"/>
      <c r="J470" s="93">
        <v>0</v>
      </c>
      <c r="K470" s="90">
        <f t="shared" si="317"/>
        <v>0</v>
      </c>
      <c r="L470" s="94"/>
      <c r="M470" s="93">
        <v>0</v>
      </c>
      <c r="N470" s="90">
        <f t="shared" si="318"/>
        <v>0</v>
      </c>
      <c r="O470" s="94"/>
      <c r="P470" s="93">
        <v>0</v>
      </c>
      <c r="Q470" s="90">
        <f t="shared" si="319"/>
        <v>0</v>
      </c>
      <c r="R470" s="94"/>
      <c r="S470" s="82"/>
      <c r="T470" s="82"/>
      <c r="U470" s="82"/>
      <c r="V470" s="82"/>
    </row>
    <row r="471" spans="1:22" x14ac:dyDescent="0.25">
      <c r="A471" s="80">
        <f t="shared" si="298"/>
        <v>14</v>
      </c>
      <c r="B471" s="27"/>
      <c r="C471" s="57"/>
      <c r="D471" s="93">
        <v>0</v>
      </c>
      <c r="E471" s="90">
        <f t="shared" si="315"/>
        <v>0</v>
      </c>
      <c r="F471" s="94"/>
      <c r="G471" s="93">
        <v>0</v>
      </c>
      <c r="H471" s="90">
        <f t="shared" si="316"/>
        <v>0</v>
      </c>
      <c r="I471" s="94"/>
      <c r="J471" s="93">
        <v>0</v>
      </c>
      <c r="K471" s="90">
        <f t="shared" si="317"/>
        <v>0</v>
      </c>
      <c r="L471" s="94"/>
      <c r="M471" s="93">
        <v>0</v>
      </c>
      <c r="N471" s="90">
        <f t="shared" si="318"/>
        <v>0</v>
      </c>
      <c r="O471" s="94"/>
      <c r="P471" s="93">
        <v>0</v>
      </c>
      <c r="Q471" s="90">
        <f t="shared" si="319"/>
        <v>0</v>
      </c>
      <c r="R471" s="94"/>
      <c r="S471" s="82"/>
      <c r="T471" s="82"/>
      <c r="U471" s="82"/>
      <c r="V471" s="82"/>
    </row>
    <row r="472" spans="1:22" x14ac:dyDescent="0.25">
      <c r="A472" s="80">
        <f t="shared" si="298"/>
        <v>14</v>
      </c>
      <c r="B472" s="27"/>
      <c r="C472" s="57"/>
      <c r="D472" s="93">
        <v>0</v>
      </c>
      <c r="E472" s="90">
        <f t="shared" si="315"/>
        <v>0</v>
      </c>
      <c r="F472" s="94"/>
      <c r="G472" s="93">
        <v>0</v>
      </c>
      <c r="H472" s="90">
        <f t="shared" si="316"/>
        <v>0</v>
      </c>
      <c r="I472" s="94"/>
      <c r="J472" s="93">
        <v>0</v>
      </c>
      <c r="K472" s="90">
        <f t="shared" si="317"/>
        <v>0</v>
      </c>
      <c r="L472" s="94"/>
      <c r="M472" s="93">
        <v>0</v>
      </c>
      <c r="N472" s="90">
        <f t="shared" si="318"/>
        <v>0</v>
      </c>
      <c r="O472" s="94"/>
      <c r="P472" s="93">
        <v>0</v>
      </c>
      <c r="Q472" s="90">
        <f t="shared" si="319"/>
        <v>0</v>
      </c>
      <c r="R472" s="94"/>
      <c r="S472" s="82"/>
      <c r="T472" s="82"/>
      <c r="U472" s="82"/>
      <c r="V472" s="82"/>
    </row>
    <row r="473" spans="1:22" x14ac:dyDescent="0.25">
      <c r="A473" s="80">
        <f t="shared" si="298"/>
        <v>14</v>
      </c>
      <c r="B473" s="27"/>
      <c r="C473" s="57"/>
      <c r="D473" s="93">
        <v>0</v>
      </c>
      <c r="E473" s="90">
        <f t="shared" si="315"/>
        <v>0</v>
      </c>
      <c r="F473" s="94"/>
      <c r="G473" s="93">
        <v>0</v>
      </c>
      <c r="H473" s="90">
        <f t="shared" si="316"/>
        <v>0</v>
      </c>
      <c r="I473" s="94"/>
      <c r="J473" s="93">
        <v>0</v>
      </c>
      <c r="K473" s="90">
        <f t="shared" si="317"/>
        <v>0</v>
      </c>
      <c r="L473" s="94"/>
      <c r="M473" s="93">
        <v>0</v>
      </c>
      <c r="N473" s="90">
        <f t="shared" si="318"/>
        <v>0</v>
      </c>
      <c r="O473" s="94"/>
      <c r="P473" s="93">
        <v>0</v>
      </c>
      <c r="Q473" s="90">
        <f t="shared" si="319"/>
        <v>0</v>
      </c>
      <c r="R473" s="94"/>
      <c r="S473" s="82"/>
      <c r="T473" s="82"/>
      <c r="U473" s="82"/>
      <c r="V473" s="82"/>
    </row>
    <row r="474" spans="1:22" ht="15.75" thickBot="1" x14ac:dyDescent="0.3">
      <c r="A474" s="80">
        <f t="shared" si="298"/>
        <v>14</v>
      </c>
      <c r="B474" s="99"/>
      <c r="C474" s="100"/>
      <c r="D474" s="95">
        <v>0</v>
      </c>
      <c r="E474" s="96">
        <f t="shared" si="315"/>
        <v>0</v>
      </c>
      <c r="F474" s="97"/>
      <c r="G474" s="95">
        <v>0</v>
      </c>
      <c r="H474" s="96">
        <f t="shared" si="316"/>
        <v>0</v>
      </c>
      <c r="I474" s="97"/>
      <c r="J474" s="95">
        <v>0</v>
      </c>
      <c r="K474" s="96">
        <f t="shared" si="317"/>
        <v>0</v>
      </c>
      <c r="L474" s="97"/>
      <c r="M474" s="95">
        <v>0</v>
      </c>
      <c r="N474" s="96">
        <f t="shared" si="318"/>
        <v>0</v>
      </c>
      <c r="O474" s="97"/>
      <c r="P474" s="95">
        <v>0</v>
      </c>
      <c r="Q474" s="96">
        <f t="shared" si="319"/>
        <v>0</v>
      </c>
      <c r="R474" s="97"/>
      <c r="S474" s="82"/>
      <c r="T474" s="82"/>
      <c r="U474" s="82"/>
      <c r="V474" s="82"/>
    </row>
    <row r="475" spans="1:22" ht="15.75" thickBot="1" x14ac:dyDescent="0.3">
      <c r="A475" s="80">
        <f t="shared" si="298"/>
        <v>14</v>
      </c>
      <c r="B475" s="139" t="s">
        <v>110</v>
      </c>
      <c r="C475" s="140"/>
      <c r="D475" s="103">
        <f>COUNTIF(D468:D474,"&lt;&gt;0")</f>
        <v>0</v>
      </c>
      <c r="E475" s="119">
        <f>(SUM(E468:E474))/'Suivi de production'!$C$20</f>
        <v>0</v>
      </c>
      <c r="F475" s="97"/>
      <c r="G475" s="103">
        <f>COUNTIF(G468:G474,"&lt;&gt;0")</f>
        <v>0</v>
      </c>
      <c r="H475" s="119">
        <f>(SUM(H468:H474))/'Suivi de production'!$C$20</f>
        <v>0</v>
      </c>
      <c r="I475" s="97"/>
      <c r="J475" s="103">
        <f>COUNTIF(J468:J474,"&lt;&gt;0")</f>
        <v>0</v>
      </c>
      <c r="K475" s="119">
        <f>(SUM(K468:K474))/'Suivi de production'!$C$20</f>
        <v>0</v>
      </c>
      <c r="L475" s="97"/>
      <c r="M475" s="103">
        <f>COUNTIF(M468:M474,"&lt;&gt;0")</f>
        <v>0</v>
      </c>
      <c r="N475" s="119">
        <f>(SUM(N468:N474))/'Suivi de production'!$C$20</f>
        <v>0</v>
      </c>
      <c r="O475" s="97"/>
      <c r="P475" s="103">
        <f>COUNTIF(P468:P474,"&lt;&gt;0")</f>
        <v>0</v>
      </c>
      <c r="Q475" s="119">
        <f>(SUM(Q468:Q474))/'Suivi de production'!$C$20</f>
        <v>0</v>
      </c>
      <c r="R475" s="97"/>
      <c r="S475" s="82"/>
      <c r="T475" s="82"/>
      <c r="U475" s="82"/>
      <c r="V475" s="82"/>
    </row>
    <row r="476" spans="1:22" ht="15.75" thickBot="1" x14ac:dyDescent="0.3">
      <c r="A476" s="80">
        <f t="shared" si="298"/>
        <v>14</v>
      </c>
      <c r="B476" s="99"/>
      <c r="C476" s="104"/>
      <c r="D476" s="103"/>
      <c r="E476" s="96"/>
      <c r="F476" s="97"/>
      <c r="G476" s="103"/>
      <c r="H476" s="96"/>
      <c r="I476" s="97"/>
      <c r="J476" s="103"/>
      <c r="K476" s="96"/>
      <c r="L476" s="97"/>
      <c r="M476" s="103"/>
      <c r="N476" s="96"/>
      <c r="O476" s="97"/>
      <c r="P476" s="103"/>
      <c r="Q476" s="96"/>
      <c r="R476" s="97"/>
      <c r="S476" s="82"/>
      <c r="T476" s="82"/>
      <c r="U476" s="82"/>
      <c r="V476" s="82"/>
    </row>
    <row r="477" spans="1:22" ht="15.75" thickBot="1" x14ac:dyDescent="0.3">
      <c r="A477" s="80">
        <f t="shared" si="298"/>
        <v>14</v>
      </c>
      <c r="B477" s="156" t="s">
        <v>101</v>
      </c>
      <c r="C477" s="157"/>
      <c r="D477" s="105">
        <f>D475+D467+D459</f>
        <v>0</v>
      </c>
      <c r="E477" s="118">
        <f>E475+E467+E459</f>
        <v>0</v>
      </c>
      <c r="F477" s="107"/>
      <c r="G477" s="105">
        <f>G475+G467+G459</f>
        <v>0</v>
      </c>
      <c r="H477" s="118">
        <f>H475+H467+H459</f>
        <v>0</v>
      </c>
      <c r="I477" s="107"/>
      <c r="J477" s="105">
        <f>J475+J467+J459</f>
        <v>0</v>
      </c>
      <c r="K477" s="118">
        <f>K475+K467+K459</f>
        <v>0</v>
      </c>
      <c r="L477" s="107"/>
      <c r="M477" s="105">
        <f>M475+M467+M459</f>
        <v>0</v>
      </c>
      <c r="N477" s="118">
        <f>N475+N467+N459</f>
        <v>0</v>
      </c>
      <c r="O477" s="107"/>
      <c r="P477" s="105">
        <f>P475+P467+P459</f>
        <v>0</v>
      </c>
      <c r="Q477" s="118">
        <f>Q475+Q467+Q459</f>
        <v>0</v>
      </c>
      <c r="R477" s="107"/>
      <c r="S477" s="82"/>
      <c r="T477" s="82"/>
      <c r="U477" s="82"/>
      <c r="V477" s="82"/>
    </row>
    <row r="478" spans="1:22" x14ac:dyDescent="0.25">
      <c r="A478" s="80">
        <f t="shared" si="298"/>
        <v>14</v>
      </c>
      <c r="B478" s="158" t="s">
        <v>108</v>
      </c>
      <c r="C478" s="159"/>
      <c r="D478" s="150" t="e">
        <f>((SUMPRODUCT((F452:F458)*(E452:E458))/'Suivi de production'!$C$18)+(SUMPRODUCT((F460:F466)*(E460:E466))/'Suivi de production'!$C$19)+(SUMPRODUCT((F468:F474)*(E468:E474))/'Suivi de production'!$C$20))/((SUM(E452:E458)/'Suivi de production'!$C$18)++(SUM(E460:E466)/'Suivi de production'!$C$19)+(SUM(E468:E474)/'Suivi de production'!$C$20))</f>
        <v>#DIV/0!</v>
      </c>
      <c r="E478" s="151"/>
      <c r="F478" s="152"/>
      <c r="G478" s="150" t="e">
        <f>((SUMPRODUCT((I452:I458)*(H452:H458))/'Suivi de production'!$C$18)+(SUMPRODUCT((I460:I466)*(H460:H466))/'Suivi de production'!$C$19)+(SUMPRODUCT((I468:I474)*(H468:H474))/'Suivi de production'!$C$20))/((SUM(H452:H458)/'Suivi de production'!$C$18)++(SUM(H460:H466)/'Suivi de production'!$C$19)+(SUM(H468:H474)/'Suivi de production'!$C$20))</f>
        <v>#DIV/0!</v>
      </c>
      <c r="H478" s="151"/>
      <c r="I478" s="152"/>
      <c r="J478" s="150" t="e">
        <f>((SUMPRODUCT((L452:L458)*(K452:K458))/'Suivi de production'!$C$18)+(SUMPRODUCT((L460:L466)*(K460:K466))/'Suivi de production'!$C$19)+(SUMPRODUCT((L468:L474)*(K468:K474))/'Suivi de production'!$C$20))/((SUM(K452:K458)/'Suivi de production'!$C$18)++(SUM(K460:K466)/'Suivi de production'!$C$19)+(SUM(K468:K474)/'Suivi de production'!$C$20))</f>
        <v>#DIV/0!</v>
      </c>
      <c r="K478" s="151"/>
      <c r="L478" s="152"/>
      <c r="M478" s="150" t="e">
        <f>((SUMPRODUCT((O452:O458)*(N452:N458))/'Suivi de production'!$C$18)+(SUMPRODUCT((O460:O466)*(N460:N466))/'Suivi de production'!$C$19)+(SUMPRODUCT((O468:O474)*(N468:N474))/'Suivi de production'!$C$20))/((SUM(N452:N458)/'Suivi de production'!$C$18)++(SUM(N460:N466)/'Suivi de production'!$C$19)+(SUM(N468:N474)/'Suivi de production'!$C$20))</f>
        <v>#DIV/0!</v>
      </c>
      <c r="N478" s="151"/>
      <c r="O478" s="152"/>
      <c r="P478" s="150" t="e">
        <f>((SUMPRODUCT((R452:R458)*(Q452:Q458))/'Suivi de production'!$C$18)+(SUMPRODUCT((R460:R466)*(Q460:Q466))/'Suivi de production'!$C$19)+(SUMPRODUCT((R468:R474)*(Q468:Q474))/'Suivi de production'!$C$20))/((SUM(Q452:Q458)/'Suivi de production'!$C$18)++(SUM(Q460:Q466)/'Suivi de production'!$C$19)+(SUM(Q468:Q474)/'Suivi de production'!$C$20))</f>
        <v>#DIV/0!</v>
      </c>
      <c r="Q478" s="151"/>
      <c r="R478" s="152"/>
      <c r="S478" s="82"/>
      <c r="T478" s="82"/>
      <c r="U478" s="82"/>
      <c r="V478" s="82"/>
    </row>
    <row r="479" spans="1:22" ht="15.75" thickBot="1" x14ac:dyDescent="0.3">
      <c r="A479" s="80">
        <f t="shared" si="298"/>
        <v>14</v>
      </c>
      <c r="B479" s="160"/>
      <c r="C479" s="161"/>
      <c r="D479" s="153"/>
      <c r="E479" s="154"/>
      <c r="F479" s="155"/>
      <c r="G479" s="153"/>
      <c r="H479" s="154"/>
      <c r="I479" s="155"/>
      <c r="J479" s="153"/>
      <c r="K479" s="154"/>
      <c r="L479" s="155"/>
      <c r="M479" s="153"/>
      <c r="N479" s="154"/>
      <c r="O479" s="155"/>
      <c r="P479" s="153"/>
      <c r="Q479" s="154"/>
      <c r="R479" s="155"/>
      <c r="S479" s="82"/>
      <c r="T479" s="82"/>
      <c r="U479" s="82"/>
      <c r="V479" s="82"/>
    </row>
    <row r="480" spans="1:22" ht="15.75" thickBot="1" x14ac:dyDescent="0.3">
      <c r="A480" s="122">
        <v>15</v>
      </c>
      <c r="B480" s="82"/>
      <c r="C480" s="82"/>
      <c r="D480" s="82"/>
      <c r="E480" s="82"/>
      <c r="F480" s="82"/>
      <c r="G480" s="82"/>
      <c r="H480" s="82"/>
      <c r="I480" s="82"/>
      <c r="J480" s="82"/>
      <c r="K480" s="82"/>
      <c r="L480" s="82"/>
      <c r="M480" s="82"/>
      <c r="N480" s="82"/>
      <c r="O480" s="82"/>
      <c r="P480" s="82"/>
      <c r="Q480" s="82"/>
      <c r="R480" s="82"/>
      <c r="S480" s="82"/>
      <c r="T480" s="82"/>
      <c r="U480" s="82"/>
      <c r="V480" s="82"/>
    </row>
    <row r="481" spans="1:22" ht="26.25" x14ac:dyDescent="0.25">
      <c r="A481" s="80">
        <f t="shared" ref="A481:A544" si="320">A480</f>
        <v>15</v>
      </c>
      <c r="B481" s="141" t="s">
        <v>126</v>
      </c>
      <c r="C481" s="142"/>
      <c r="D481" s="142"/>
      <c r="E481" s="142"/>
      <c r="F481" s="142"/>
      <c r="G481" s="142"/>
      <c r="H481" s="142"/>
      <c r="I481" s="142"/>
      <c r="J481" s="142"/>
      <c r="K481" s="142"/>
      <c r="L481" s="142"/>
      <c r="M481" s="142"/>
      <c r="N481" s="142"/>
      <c r="O481" s="142"/>
      <c r="P481" s="142"/>
      <c r="Q481" s="142"/>
      <c r="R481" s="143"/>
      <c r="S481" s="82"/>
      <c r="T481" s="82" t="s">
        <v>164</v>
      </c>
      <c r="U481" s="82"/>
      <c r="V481" s="82">
        <f t="shared" ref="V481" si="321">(IF(SUM(F486:F508)&gt;=1,1,0))+(IF(SUM(I486:I508)&gt;=1,1,0))+(IF(SUM(L486:L508)&gt;=1,1,0))+(IF(SUM(O486:O508)&gt;=1,1,0))+(IF(SUM(R486:R508)&gt;=1,1,0))</f>
        <v>0</v>
      </c>
    </row>
    <row r="482" spans="1:22" ht="15.75" thickBot="1" x14ac:dyDescent="0.3">
      <c r="A482" s="80">
        <f t="shared" si="320"/>
        <v>15</v>
      </c>
      <c r="B482" s="144" t="s">
        <v>100</v>
      </c>
      <c r="C482" s="145"/>
      <c r="D482" s="145"/>
      <c r="E482" s="145"/>
      <c r="F482" s="145"/>
      <c r="G482" s="145"/>
      <c r="H482" s="145"/>
      <c r="I482" s="145"/>
      <c r="J482" s="145"/>
      <c r="K482" s="145"/>
      <c r="L482" s="145"/>
      <c r="M482" s="145"/>
      <c r="N482" s="145"/>
      <c r="O482" s="145"/>
      <c r="P482" s="145"/>
      <c r="Q482" s="145"/>
      <c r="R482" s="146"/>
      <c r="S482" s="82"/>
      <c r="T482" s="82" t="s">
        <v>167</v>
      </c>
      <c r="U482" s="82"/>
      <c r="V482" s="165" t="e">
        <f t="shared" ref="V482" si="322">AVERAGE(D512:R513)</f>
        <v>#DIV/0!</v>
      </c>
    </row>
    <row r="483" spans="1:22" x14ac:dyDescent="0.25">
      <c r="A483" s="80">
        <f t="shared" si="320"/>
        <v>15</v>
      </c>
      <c r="B483" s="101"/>
      <c r="C483" s="102"/>
      <c r="D483" s="147" t="s">
        <v>86</v>
      </c>
      <c r="E483" s="148"/>
      <c r="F483" s="149"/>
      <c r="G483" s="147" t="s">
        <v>87</v>
      </c>
      <c r="H483" s="148"/>
      <c r="I483" s="149"/>
      <c r="J483" s="147" t="s">
        <v>88</v>
      </c>
      <c r="K483" s="148"/>
      <c r="L483" s="149"/>
      <c r="M483" s="147" t="s">
        <v>89</v>
      </c>
      <c r="N483" s="148"/>
      <c r="O483" s="149"/>
      <c r="P483" s="147" t="s">
        <v>90</v>
      </c>
      <c r="Q483" s="148"/>
      <c r="R483" s="149"/>
      <c r="S483" s="82"/>
      <c r="T483" s="82" t="s">
        <v>168</v>
      </c>
      <c r="U483" s="82"/>
      <c r="V483" s="166">
        <f t="shared" ref="V483:V546" si="323">F484+I484+L484+O484+R484</f>
        <v>0</v>
      </c>
    </row>
    <row r="484" spans="1:22" ht="15.75" thickBot="1" x14ac:dyDescent="0.3">
      <c r="A484" s="80">
        <f t="shared" si="320"/>
        <v>15</v>
      </c>
      <c r="B484" s="99" t="s">
        <v>85</v>
      </c>
      <c r="C484" s="100"/>
      <c r="D484" s="125">
        <v>0</v>
      </c>
      <c r="E484" s="126" t="s">
        <v>109</v>
      </c>
      <c r="F484" s="130">
        <f>D484*8</f>
        <v>0</v>
      </c>
      <c r="G484" s="125"/>
      <c r="H484" s="126" t="s">
        <v>109</v>
      </c>
      <c r="I484" s="130">
        <f>G484*8</f>
        <v>0</v>
      </c>
      <c r="J484" s="125"/>
      <c r="K484" s="126" t="s">
        <v>109</v>
      </c>
      <c r="L484" s="130">
        <f>J484*8</f>
        <v>0</v>
      </c>
      <c r="M484" s="125"/>
      <c r="N484" s="126" t="s">
        <v>109</v>
      </c>
      <c r="O484" s="130">
        <f>M484*8</f>
        <v>0</v>
      </c>
      <c r="P484" s="125">
        <v>0</v>
      </c>
      <c r="Q484" s="126" t="s">
        <v>109</v>
      </c>
      <c r="R484" s="130">
        <f>P484*6.5</f>
        <v>0</v>
      </c>
      <c r="S484" s="82"/>
      <c r="T484" s="82" t="s">
        <v>169</v>
      </c>
      <c r="U484" s="82"/>
      <c r="V484" s="166">
        <f t="shared" ref="V484" si="324">E511+H511+K511+N511+Q511</f>
        <v>0</v>
      </c>
    </row>
    <row r="485" spans="1:22" ht="15.75" thickBot="1" x14ac:dyDescent="0.3">
      <c r="A485" s="80">
        <f t="shared" si="320"/>
        <v>15</v>
      </c>
      <c r="B485" s="98"/>
      <c r="C485" s="133"/>
      <c r="D485" s="105" t="s">
        <v>96</v>
      </c>
      <c r="E485" s="106" t="s">
        <v>97</v>
      </c>
      <c r="F485" s="107" t="s">
        <v>98</v>
      </c>
      <c r="G485" s="105" t="s">
        <v>96</v>
      </c>
      <c r="H485" s="106" t="s">
        <v>97</v>
      </c>
      <c r="I485" s="107" t="s">
        <v>98</v>
      </c>
      <c r="J485" s="105" t="s">
        <v>96</v>
      </c>
      <c r="K485" s="106" t="s">
        <v>97</v>
      </c>
      <c r="L485" s="107" t="s">
        <v>98</v>
      </c>
      <c r="M485" s="105" t="s">
        <v>96</v>
      </c>
      <c r="N485" s="106" t="s">
        <v>97</v>
      </c>
      <c r="O485" s="107" t="s">
        <v>98</v>
      </c>
      <c r="P485" s="105" t="s">
        <v>96</v>
      </c>
      <c r="Q485" s="106" t="s">
        <v>97</v>
      </c>
      <c r="R485" s="107" t="s">
        <v>98</v>
      </c>
      <c r="S485" s="82"/>
      <c r="T485" s="82" t="s">
        <v>171</v>
      </c>
      <c r="U485" s="82"/>
      <c r="V485" s="84">
        <f t="shared" ref="V485" si="325">((SUMPRODUCT((F486:F492)*(E486:E492)))+((SUMPRODUCT((I486:I492)*(H486:H492))))+((SUMPRODUCT((L486:L492)*(K486:K492))))+((SUMPRODUCT((O486:O492)*(N486:N492))))+((SUMPRODUCT((R486:R492)*(Q486:Q492)))))</f>
        <v>0</v>
      </c>
    </row>
    <row r="486" spans="1:22" x14ac:dyDescent="0.25">
      <c r="A486" s="80">
        <f t="shared" si="320"/>
        <v>15</v>
      </c>
      <c r="B486" s="27"/>
      <c r="C486" s="57" t="s">
        <v>93</v>
      </c>
      <c r="D486" s="91">
        <v>0</v>
      </c>
      <c r="E486" s="89">
        <f t="shared" ref="E486:E492" si="326">VLOOKUP(D486,listemursurf,2)</f>
        <v>0</v>
      </c>
      <c r="F486" s="92">
        <v>0</v>
      </c>
      <c r="G486" s="91">
        <v>0</v>
      </c>
      <c r="H486" s="89">
        <f t="shared" ref="H486:H492" si="327">VLOOKUP(G486,listemursurf,2)</f>
        <v>0</v>
      </c>
      <c r="I486" s="92"/>
      <c r="J486" s="91">
        <v>0</v>
      </c>
      <c r="K486" s="89">
        <f t="shared" ref="K486:K492" si="328">VLOOKUP(J486,listemursurf,2)</f>
        <v>0</v>
      </c>
      <c r="L486" s="92"/>
      <c r="M486" s="91">
        <v>0</v>
      </c>
      <c r="N486" s="89">
        <f t="shared" ref="N486:N492" si="329">VLOOKUP(M486,listemursurf,2)</f>
        <v>0</v>
      </c>
      <c r="O486" s="92"/>
      <c r="P486" s="91">
        <v>0</v>
      </c>
      <c r="Q486" s="89">
        <f t="shared" ref="Q486:Q492" si="330">VLOOKUP(P486,listemursurf,2)</f>
        <v>0</v>
      </c>
      <c r="R486" s="92"/>
      <c r="S486" s="82"/>
      <c r="T486" s="82" t="s">
        <v>165</v>
      </c>
      <c r="U486" s="82"/>
      <c r="V486" s="84">
        <f t="shared" ref="V486" si="331">((SUMPRODUCT((F494:F500)*(E494:E500)))+((SUMPRODUCT((I494:I500)*(H494:H500))))+((SUMPRODUCT((L494:L500)*(K494:K500))))+((SUMPRODUCT((O494:O500)*(N494:N500))))+((SUMPRODUCT((R494:R500)*(Q494:Q500)))))</f>
        <v>0</v>
      </c>
    </row>
    <row r="487" spans="1:22" x14ac:dyDescent="0.25">
      <c r="A487" s="80">
        <f t="shared" si="320"/>
        <v>15</v>
      </c>
      <c r="B487" s="27"/>
      <c r="C487" s="57"/>
      <c r="D487" s="93">
        <v>0</v>
      </c>
      <c r="E487" s="90">
        <f t="shared" si="326"/>
        <v>0</v>
      </c>
      <c r="F487" s="94">
        <v>0</v>
      </c>
      <c r="G487" s="93">
        <v>0</v>
      </c>
      <c r="H487" s="90">
        <f t="shared" si="327"/>
        <v>0</v>
      </c>
      <c r="I487" s="94"/>
      <c r="J487" s="93">
        <v>0</v>
      </c>
      <c r="K487" s="90">
        <f t="shared" si="328"/>
        <v>0</v>
      </c>
      <c r="L487" s="94"/>
      <c r="M487" s="93">
        <v>0</v>
      </c>
      <c r="N487" s="90">
        <f t="shared" si="329"/>
        <v>0</v>
      </c>
      <c r="O487" s="94"/>
      <c r="P487" s="93">
        <v>0</v>
      </c>
      <c r="Q487" s="90">
        <f t="shared" si="330"/>
        <v>0</v>
      </c>
      <c r="R487" s="94"/>
      <c r="S487" s="82"/>
      <c r="T487" s="82" t="s">
        <v>166</v>
      </c>
      <c r="U487" s="82"/>
      <c r="V487" s="84">
        <f t="shared" ref="V487" si="332">((SUMPRODUCT((F502:F508)*(E502:E508)))+((SUMPRODUCT((I502:I508)*(H502:H508))))+((SUMPRODUCT((L502:L508)*(K502:K508))))+((SUMPRODUCT((O502:O508)*(N502:N508))))+((SUMPRODUCT((R502:R508)*(Q502:Q508)))))</f>
        <v>0</v>
      </c>
    </row>
    <row r="488" spans="1:22" x14ac:dyDescent="0.25">
      <c r="A488" s="80">
        <f t="shared" si="320"/>
        <v>15</v>
      </c>
      <c r="B488" s="27"/>
      <c r="C488" s="57"/>
      <c r="D488" s="93">
        <v>0</v>
      </c>
      <c r="E488" s="90">
        <f t="shared" si="326"/>
        <v>0</v>
      </c>
      <c r="F488" s="94">
        <v>0</v>
      </c>
      <c r="G488" s="93">
        <v>0</v>
      </c>
      <c r="H488" s="90">
        <f t="shared" si="327"/>
        <v>0</v>
      </c>
      <c r="I488" s="94"/>
      <c r="J488" s="93">
        <v>0</v>
      </c>
      <c r="K488" s="90">
        <f t="shared" si="328"/>
        <v>0</v>
      </c>
      <c r="L488" s="94"/>
      <c r="M488" s="93">
        <v>0</v>
      </c>
      <c r="N488" s="90">
        <f t="shared" si="329"/>
        <v>0</v>
      </c>
      <c r="O488" s="94"/>
      <c r="P488" s="93">
        <v>0</v>
      </c>
      <c r="Q488" s="90">
        <f t="shared" si="330"/>
        <v>0</v>
      </c>
      <c r="R488" s="94"/>
      <c r="S488" s="82"/>
      <c r="T488" s="82"/>
      <c r="U488" s="82"/>
      <c r="V488" s="82"/>
    </row>
    <row r="489" spans="1:22" x14ac:dyDescent="0.25">
      <c r="A489" s="80">
        <f t="shared" si="320"/>
        <v>15</v>
      </c>
      <c r="B489" s="27"/>
      <c r="C489" s="57"/>
      <c r="D489" s="93">
        <v>0</v>
      </c>
      <c r="E489" s="90">
        <f t="shared" si="326"/>
        <v>0</v>
      </c>
      <c r="F489" s="94">
        <v>0</v>
      </c>
      <c r="G489" s="93">
        <v>0</v>
      </c>
      <c r="H489" s="90">
        <f t="shared" si="327"/>
        <v>0</v>
      </c>
      <c r="I489" s="94"/>
      <c r="J489" s="93">
        <v>0</v>
      </c>
      <c r="K489" s="90">
        <f t="shared" si="328"/>
        <v>0</v>
      </c>
      <c r="L489" s="94"/>
      <c r="M489" s="93">
        <v>0</v>
      </c>
      <c r="N489" s="90">
        <f t="shared" si="329"/>
        <v>0</v>
      </c>
      <c r="O489" s="94"/>
      <c r="P489" s="93">
        <v>0</v>
      </c>
      <c r="Q489" s="90">
        <f t="shared" si="330"/>
        <v>0</v>
      </c>
      <c r="R489" s="94"/>
      <c r="S489" s="82"/>
      <c r="T489" s="82"/>
      <c r="U489" s="82"/>
      <c r="V489" s="82"/>
    </row>
    <row r="490" spans="1:22" x14ac:dyDescent="0.25">
      <c r="A490" s="80">
        <f t="shared" si="320"/>
        <v>15</v>
      </c>
      <c r="B490" s="27"/>
      <c r="C490" s="57"/>
      <c r="D490" s="93">
        <v>0</v>
      </c>
      <c r="E490" s="90">
        <f t="shared" si="326"/>
        <v>0</v>
      </c>
      <c r="F490" s="94">
        <v>0</v>
      </c>
      <c r="G490" s="93">
        <v>0</v>
      </c>
      <c r="H490" s="90">
        <f t="shared" si="327"/>
        <v>0</v>
      </c>
      <c r="I490" s="94"/>
      <c r="J490" s="93">
        <v>0</v>
      </c>
      <c r="K490" s="90">
        <f t="shared" si="328"/>
        <v>0</v>
      </c>
      <c r="L490" s="94"/>
      <c r="M490" s="93">
        <v>0</v>
      </c>
      <c r="N490" s="90">
        <f t="shared" si="329"/>
        <v>0</v>
      </c>
      <c r="O490" s="94"/>
      <c r="P490" s="93">
        <v>0</v>
      </c>
      <c r="Q490" s="90">
        <f t="shared" si="330"/>
        <v>0</v>
      </c>
      <c r="R490" s="94"/>
      <c r="S490" s="82"/>
      <c r="T490" s="82"/>
      <c r="U490" s="82"/>
      <c r="V490" s="82"/>
    </row>
    <row r="491" spans="1:22" x14ac:dyDescent="0.25">
      <c r="A491" s="80">
        <f t="shared" si="320"/>
        <v>15</v>
      </c>
      <c r="B491" s="27"/>
      <c r="C491" s="57"/>
      <c r="D491" s="93">
        <v>0</v>
      </c>
      <c r="E491" s="90">
        <f t="shared" si="326"/>
        <v>0</v>
      </c>
      <c r="F491" s="94"/>
      <c r="G491" s="93">
        <v>0</v>
      </c>
      <c r="H491" s="90">
        <f t="shared" si="327"/>
        <v>0</v>
      </c>
      <c r="I491" s="94"/>
      <c r="J491" s="93">
        <v>0</v>
      </c>
      <c r="K491" s="90">
        <f t="shared" si="328"/>
        <v>0</v>
      </c>
      <c r="L491" s="94"/>
      <c r="M491" s="93">
        <v>0</v>
      </c>
      <c r="N491" s="90">
        <f t="shared" si="329"/>
        <v>0</v>
      </c>
      <c r="O491" s="94"/>
      <c r="P491" s="93">
        <v>0</v>
      </c>
      <c r="Q491" s="90">
        <f t="shared" si="330"/>
        <v>0</v>
      </c>
      <c r="R491" s="94"/>
      <c r="S491" s="82"/>
      <c r="T491" s="82"/>
      <c r="U491" s="82"/>
      <c r="V491" s="82"/>
    </row>
    <row r="492" spans="1:22" ht="15.75" thickBot="1" x14ac:dyDescent="0.3">
      <c r="A492" s="80">
        <f t="shared" si="320"/>
        <v>15</v>
      </c>
      <c r="B492" s="27"/>
      <c r="C492" s="57"/>
      <c r="D492" s="93">
        <v>0</v>
      </c>
      <c r="E492" s="90">
        <f t="shared" si="326"/>
        <v>0</v>
      </c>
      <c r="F492" s="94">
        <v>0</v>
      </c>
      <c r="G492" s="93">
        <v>0</v>
      </c>
      <c r="H492" s="90">
        <f t="shared" si="327"/>
        <v>0</v>
      </c>
      <c r="I492" s="94"/>
      <c r="J492" s="93">
        <v>0</v>
      </c>
      <c r="K492" s="90">
        <f t="shared" si="328"/>
        <v>0</v>
      </c>
      <c r="L492" s="94"/>
      <c r="M492" s="93">
        <v>0</v>
      </c>
      <c r="N492" s="90">
        <f t="shared" si="329"/>
        <v>0</v>
      </c>
      <c r="O492" s="94"/>
      <c r="P492" s="93">
        <v>0</v>
      </c>
      <c r="Q492" s="90">
        <f t="shared" si="330"/>
        <v>0</v>
      </c>
      <c r="R492" s="94"/>
      <c r="S492" s="82"/>
      <c r="T492" s="82"/>
      <c r="U492" s="82"/>
      <c r="V492" s="82"/>
    </row>
    <row r="493" spans="1:22" ht="15.75" thickBot="1" x14ac:dyDescent="0.3">
      <c r="A493" s="80">
        <f t="shared" si="320"/>
        <v>15</v>
      </c>
      <c r="B493" s="139" t="s">
        <v>110</v>
      </c>
      <c r="C493" s="140"/>
      <c r="D493" s="105">
        <f>COUNTIF(D486:D492,"&lt;&gt;0")</f>
        <v>0</v>
      </c>
      <c r="E493" s="118">
        <f>(SUM(E486:E492))/'Suivi de production'!$C$18</f>
        <v>0</v>
      </c>
      <c r="F493" s="107"/>
      <c r="G493" s="105">
        <f>COUNTIF(G486:G492,"&lt;&gt;0")</f>
        <v>0</v>
      </c>
      <c r="H493" s="118">
        <f>(SUM(H486:H492))/'Suivi de production'!$C$18</f>
        <v>0</v>
      </c>
      <c r="I493" s="107"/>
      <c r="J493" s="105">
        <f>COUNTIF(J486:J492,"&lt;&gt;0")</f>
        <v>0</v>
      </c>
      <c r="K493" s="118">
        <f>(SUM(K486:K492))/'Suivi de production'!$C$18</f>
        <v>0</v>
      </c>
      <c r="L493" s="107"/>
      <c r="M493" s="105">
        <f>COUNTIF(M486:M492,"&lt;&gt;0")</f>
        <v>0</v>
      </c>
      <c r="N493" s="118">
        <f>(SUM(N486:N492))/'Suivi de production'!$C$18</f>
        <v>0</v>
      </c>
      <c r="O493" s="107"/>
      <c r="P493" s="103">
        <f>COUNTIF(P486:P492,"&lt;&gt;0")</f>
        <v>0</v>
      </c>
      <c r="Q493" s="118">
        <f>(SUM(Q486:Q492))/'Suivi de production'!$C$18</f>
        <v>0</v>
      </c>
      <c r="R493" s="107"/>
      <c r="S493" s="82"/>
      <c r="T493" s="82"/>
      <c r="U493" s="82"/>
      <c r="V493" s="82"/>
    </row>
    <row r="494" spans="1:22" x14ac:dyDescent="0.25">
      <c r="A494" s="80">
        <f t="shared" si="320"/>
        <v>15</v>
      </c>
      <c r="B494" s="27"/>
      <c r="C494" s="57" t="s">
        <v>95</v>
      </c>
      <c r="D494" s="93">
        <v>0</v>
      </c>
      <c r="E494" s="90">
        <f t="shared" ref="E494:E500" si="333">VLOOKUP(D494,listeplanchersurf,2)</f>
        <v>0</v>
      </c>
      <c r="F494" s="94"/>
      <c r="G494" s="93">
        <v>0</v>
      </c>
      <c r="H494" s="90">
        <f t="shared" ref="H494:H500" si="334">VLOOKUP(G494,listeplanchersurf,2)</f>
        <v>0</v>
      </c>
      <c r="I494" s="94"/>
      <c r="J494" s="93">
        <v>0</v>
      </c>
      <c r="K494" s="90">
        <f t="shared" ref="K494:K500" si="335">VLOOKUP(J494,listeplanchersurf,2)</f>
        <v>0</v>
      </c>
      <c r="L494" s="94"/>
      <c r="M494" s="93">
        <v>0</v>
      </c>
      <c r="N494" s="90">
        <f t="shared" ref="N494:N500" si="336">VLOOKUP(M494,listeplanchersurf,2)</f>
        <v>0</v>
      </c>
      <c r="O494" s="94"/>
      <c r="P494" s="93">
        <v>0</v>
      </c>
      <c r="Q494" s="90">
        <f t="shared" ref="Q494:Q500" si="337">VLOOKUP(P494,listeplanchersurf,2)</f>
        <v>0</v>
      </c>
      <c r="R494" s="94"/>
      <c r="S494" s="82"/>
      <c r="T494" s="82"/>
      <c r="U494" s="82"/>
      <c r="V494" s="82"/>
    </row>
    <row r="495" spans="1:22" x14ac:dyDescent="0.25">
      <c r="A495" s="80">
        <f t="shared" si="320"/>
        <v>15</v>
      </c>
      <c r="B495" s="27"/>
      <c r="C495" s="57"/>
      <c r="D495" s="93">
        <v>0</v>
      </c>
      <c r="E495" s="90">
        <f t="shared" si="333"/>
        <v>0</v>
      </c>
      <c r="F495" s="94">
        <v>0</v>
      </c>
      <c r="G495" s="93">
        <v>0</v>
      </c>
      <c r="H495" s="90">
        <f t="shared" si="334"/>
        <v>0</v>
      </c>
      <c r="I495" s="94"/>
      <c r="J495" s="93">
        <v>0</v>
      </c>
      <c r="K495" s="90">
        <f t="shared" si="335"/>
        <v>0</v>
      </c>
      <c r="L495" s="94"/>
      <c r="M495" s="93">
        <v>0</v>
      </c>
      <c r="N495" s="90">
        <f t="shared" si="336"/>
        <v>0</v>
      </c>
      <c r="O495" s="94"/>
      <c r="P495" s="93">
        <v>0</v>
      </c>
      <c r="Q495" s="90">
        <f t="shared" si="337"/>
        <v>0</v>
      </c>
      <c r="R495" s="94"/>
      <c r="S495" s="82"/>
      <c r="T495" s="82"/>
      <c r="U495" s="82"/>
      <c r="V495" s="82"/>
    </row>
    <row r="496" spans="1:22" x14ac:dyDescent="0.25">
      <c r="A496" s="80">
        <f t="shared" si="320"/>
        <v>15</v>
      </c>
      <c r="B496" s="27"/>
      <c r="C496" s="57"/>
      <c r="D496" s="93">
        <v>0</v>
      </c>
      <c r="E496" s="90">
        <f t="shared" si="333"/>
        <v>0</v>
      </c>
      <c r="F496" s="94"/>
      <c r="G496" s="93">
        <v>0</v>
      </c>
      <c r="H496" s="90">
        <f t="shared" si="334"/>
        <v>0</v>
      </c>
      <c r="I496" s="94"/>
      <c r="J496" s="93">
        <v>0</v>
      </c>
      <c r="K496" s="90">
        <f t="shared" si="335"/>
        <v>0</v>
      </c>
      <c r="L496" s="94"/>
      <c r="M496" s="93">
        <v>0</v>
      </c>
      <c r="N496" s="90">
        <f t="shared" si="336"/>
        <v>0</v>
      </c>
      <c r="O496" s="94"/>
      <c r="P496" s="93">
        <v>0</v>
      </c>
      <c r="Q496" s="90">
        <f t="shared" si="337"/>
        <v>0</v>
      </c>
      <c r="R496" s="94"/>
      <c r="S496" s="82"/>
      <c r="T496" s="82"/>
      <c r="U496" s="82"/>
      <c r="V496" s="82"/>
    </row>
    <row r="497" spans="1:22" x14ac:dyDescent="0.25">
      <c r="A497" s="80">
        <f t="shared" si="320"/>
        <v>15</v>
      </c>
      <c r="B497" s="27"/>
      <c r="C497" s="57"/>
      <c r="D497" s="93">
        <v>0</v>
      </c>
      <c r="E497" s="90">
        <f t="shared" si="333"/>
        <v>0</v>
      </c>
      <c r="F497" s="94"/>
      <c r="G497" s="93">
        <v>0</v>
      </c>
      <c r="H497" s="90">
        <f t="shared" si="334"/>
        <v>0</v>
      </c>
      <c r="I497" s="94"/>
      <c r="J497" s="93">
        <v>0</v>
      </c>
      <c r="K497" s="90">
        <f t="shared" si="335"/>
        <v>0</v>
      </c>
      <c r="L497" s="94"/>
      <c r="M497" s="93">
        <v>0</v>
      </c>
      <c r="N497" s="90">
        <f t="shared" si="336"/>
        <v>0</v>
      </c>
      <c r="O497" s="94"/>
      <c r="P497" s="93">
        <v>0</v>
      </c>
      <c r="Q497" s="90">
        <f t="shared" si="337"/>
        <v>0</v>
      </c>
      <c r="R497" s="94"/>
      <c r="S497" s="82"/>
      <c r="T497" s="82"/>
      <c r="U497" s="82"/>
      <c r="V497" s="82"/>
    </row>
    <row r="498" spans="1:22" x14ac:dyDescent="0.25">
      <c r="A498" s="80">
        <f t="shared" si="320"/>
        <v>15</v>
      </c>
      <c r="B498" s="27"/>
      <c r="C498" s="57"/>
      <c r="D498" s="93">
        <v>0</v>
      </c>
      <c r="E498" s="90">
        <f t="shared" si="333"/>
        <v>0</v>
      </c>
      <c r="F498" s="94"/>
      <c r="G498" s="93">
        <v>0</v>
      </c>
      <c r="H498" s="90">
        <f t="shared" si="334"/>
        <v>0</v>
      </c>
      <c r="I498" s="94"/>
      <c r="J498" s="93">
        <v>0</v>
      </c>
      <c r="K498" s="90">
        <f t="shared" si="335"/>
        <v>0</v>
      </c>
      <c r="L498" s="94"/>
      <c r="M498" s="93">
        <v>0</v>
      </c>
      <c r="N498" s="90">
        <f t="shared" si="336"/>
        <v>0</v>
      </c>
      <c r="O498" s="94"/>
      <c r="P498" s="93">
        <v>0</v>
      </c>
      <c r="Q498" s="90">
        <f t="shared" si="337"/>
        <v>0</v>
      </c>
      <c r="R498" s="94"/>
      <c r="S498" s="82"/>
      <c r="T498" s="82"/>
      <c r="U498" s="82"/>
      <c r="V498" s="82"/>
    </row>
    <row r="499" spans="1:22" x14ac:dyDescent="0.25">
      <c r="A499" s="80">
        <f t="shared" si="320"/>
        <v>15</v>
      </c>
      <c r="B499" s="27"/>
      <c r="C499" s="57"/>
      <c r="D499" s="93">
        <v>0</v>
      </c>
      <c r="E499" s="90">
        <f t="shared" si="333"/>
        <v>0</v>
      </c>
      <c r="F499" s="94"/>
      <c r="G499" s="93">
        <v>0</v>
      </c>
      <c r="H499" s="90">
        <f t="shared" si="334"/>
        <v>0</v>
      </c>
      <c r="I499" s="94"/>
      <c r="J499" s="93">
        <v>0</v>
      </c>
      <c r="K499" s="90">
        <f t="shared" si="335"/>
        <v>0</v>
      </c>
      <c r="L499" s="94"/>
      <c r="M499" s="93">
        <v>0</v>
      </c>
      <c r="N499" s="90">
        <f t="shared" si="336"/>
        <v>0</v>
      </c>
      <c r="O499" s="94"/>
      <c r="P499" s="93">
        <v>0</v>
      </c>
      <c r="Q499" s="90">
        <f t="shared" si="337"/>
        <v>0</v>
      </c>
      <c r="R499" s="94"/>
      <c r="S499" s="82"/>
      <c r="T499" s="82"/>
      <c r="U499" s="82"/>
      <c r="V499" s="82"/>
    </row>
    <row r="500" spans="1:22" ht="15.75" thickBot="1" x14ac:dyDescent="0.3">
      <c r="A500" s="80">
        <f t="shared" si="320"/>
        <v>15</v>
      </c>
      <c r="B500" s="27"/>
      <c r="C500" s="57"/>
      <c r="D500" s="93">
        <v>0</v>
      </c>
      <c r="E500" s="90">
        <f t="shared" si="333"/>
        <v>0</v>
      </c>
      <c r="F500" s="94"/>
      <c r="G500" s="93">
        <v>0</v>
      </c>
      <c r="H500" s="90">
        <f t="shared" si="334"/>
        <v>0</v>
      </c>
      <c r="I500" s="94"/>
      <c r="J500" s="93">
        <v>0</v>
      </c>
      <c r="K500" s="90">
        <f t="shared" si="335"/>
        <v>0</v>
      </c>
      <c r="L500" s="94"/>
      <c r="M500" s="93">
        <v>0</v>
      </c>
      <c r="N500" s="90">
        <f t="shared" si="336"/>
        <v>0</v>
      </c>
      <c r="O500" s="94"/>
      <c r="P500" s="93">
        <v>0</v>
      </c>
      <c r="Q500" s="90">
        <f t="shared" si="337"/>
        <v>0</v>
      </c>
      <c r="R500" s="94"/>
      <c r="S500" s="82"/>
      <c r="T500" s="82"/>
      <c r="U500" s="82"/>
      <c r="V500" s="82"/>
    </row>
    <row r="501" spans="1:22" ht="15.75" thickBot="1" x14ac:dyDescent="0.3">
      <c r="A501" s="80">
        <f t="shared" si="320"/>
        <v>15</v>
      </c>
      <c r="B501" s="139" t="s">
        <v>111</v>
      </c>
      <c r="C501" s="140"/>
      <c r="D501" s="105">
        <f>COUNTIF(D494:D500,"&lt;&gt;0")</f>
        <v>0</v>
      </c>
      <c r="E501" s="118">
        <f>(SUM(E494:E500))/'Suivi de production'!$C$19</f>
        <v>0</v>
      </c>
      <c r="F501" s="107"/>
      <c r="G501" s="105">
        <v>0</v>
      </c>
      <c r="H501" s="118">
        <f>(SUM(H494:H500))/'Suivi de production'!$C$19</f>
        <v>0</v>
      </c>
      <c r="I501" s="107"/>
      <c r="J501" s="105">
        <f>COUNTIF(J494:J500,"&lt;&gt;0")</f>
        <v>0</v>
      </c>
      <c r="K501" s="118">
        <f>(SUM(K494:K500))/'Suivi de production'!$C$19</f>
        <v>0</v>
      </c>
      <c r="L501" s="107"/>
      <c r="M501" s="105">
        <f>COUNTIF(M494:M500,"&lt;&gt;0")</f>
        <v>0</v>
      </c>
      <c r="N501" s="118">
        <f>(SUM(N494:N500))/'Suivi de production'!$C$19</f>
        <v>0</v>
      </c>
      <c r="O501" s="107"/>
      <c r="P501" s="105">
        <f>COUNTIF(P494:P500,"&lt;&gt;0")</f>
        <v>0</v>
      </c>
      <c r="Q501" s="118">
        <f>(SUM(Q494:Q500))/'Suivi de production'!$C$19</f>
        <v>0</v>
      </c>
      <c r="R501" s="107"/>
      <c r="S501" s="82"/>
      <c r="T501" s="82"/>
      <c r="U501" s="82"/>
      <c r="V501" s="82"/>
    </row>
    <row r="502" spans="1:22" x14ac:dyDescent="0.25">
      <c r="A502" s="80">
        <f t="shared" si="320"/>
        <v>15</v>
      </c>
      <c r="B502" s="27"/>
      <c r="C502" s="57" t="s">
        <v>94</v>
      </c>
      <c r="D502" s="93">
        <v>0</v>
      </c>
      <c r="E502" s="90">
        <f t="shared" ref="E502:E508" si="338">VLOOKUP(D502,listetoituresurf,2)</f>
        <v>0</v>
      </c>
      <c r="F502" s="94">
        <v>0</v>
      </c>
      <c r="G502" s="93">
        <v>0</v>
      </c>
      <c r="H502" s="90">
        <f t="shared" ref="H502:H508" si="339">VLOOKUP(G502,listetoituresurf,2)</f>
        <v>0</v>
      </c>
      <c r="I502" s="94"/>
      <c r="J502" s="93">
        <v>0</v>
      </c>
      <c r="K502" s="90">
        <f t="shared" ref="K502:K508" si="340">VLOOKUP(J502,listetoituresurf,2)</f>
        <v>0</v>
      </c>
      <c r="L502" s="94"/>
      <c r="M502" s="93">
        <v>0</v>
      </c>
      <c r="N502" s="90">
        <f t="shared" ref="N502:N508" si="341">VLOOKUP(M502,listetoituresurf,2)</f>
        <v>0</v>
      </c>
      <c r="O502" s="94"/>
      <c r="P502" s="93">
        <v>0</v>
      </c>
      <c r="Q502" s="90">
        <f t="shared" ref="Q502:Q508" si="342">VLOOKUP(P502,listetoituresurf,2)</f>
        <v>0</v>
      </c>
      <c r="R502" s="85"/>
      <c r="S502" s="82"/>
      <c r="T502" s="82"/>
      <c r="U502" s="82"/>
      <c r="V502" s="82"/>
    </row>
    <row r="503" spans="1:22" x14ac:dyDescent="0.25">
      <c r="A503" s="80">
        <f t="shared" si="320"/>
        <v>15</v>
      </c>
      <c r="B503" s="27"/>
      <c r="C503" s="57"/>
      <c r="D503" s="93">
        <v>0</v>
      </c>
      <c r="E503" s="90">
        <f t="shared" si="338"/>
        <v>0</v>
      </c>
      <c r="F503" s="94"/>
      <c r="G503" s="93">
        <v>0</v>
      </c>
      <c r="H503" s="90">
        <f t="shared" si="339"/>
        <v>0</v>
      </c>
      <c r="I503" s="94"/>
      <c r="J503" s="93">
        <v>0</v>
      </c>
      <c r="K503" s="90">
        <f t="shared" si="340"/>
        <v>0</v>
      </c>
      <c r="L503" s="94"/>
      <c r="M503" s="93">
        <v>0</v>
      </c>
      <c r="N503" s="90">
        <f t="shared" si="341"/>
        <v>0</v>
      </c>
      <c r="O503" s="94"/>
      <c r="P503" s="93">
        <v>0</v>
      </c>
      <c r="Q503" s="90">
        <f t="shared" si="342"/>
        <v>0</v>
      </c>
      <c r="R503" s="94"/>
      <c r="S503" s="82"/>
      <c r="T503" s="82"/>
      <c r="U503" s="82"/>
      <c r="V503" s="82"/>
    </row>
    <row r="504" spans="1:22" x14ac:dyDescent="0.25">
      <c r="A504" s="80">
        <f t="shared" si="320"/>
        <v>15</v>
      </c>
      <c r="B504" s="27"/>
      <c r="C504" s="57"/>
      <c r="D504" s="93">
        <v>0</v>
      </c>
      <c r="E504" s="90">
        <f t="shared" si="338"/>
        <v>0</v>
      </c>
      <c r="F504" s="94"/>
      <c r="G504" s="93">
        <v>0</v>
      </c>
      <c r="H504" s="90">
        <f t="shared" si="339"/>
        <v>0</v>
      </c>
      <c r="I504" s="94"/>
      <c r="J504" s="93">
        <v>0</v>
      </c>
      <c r="K504" s="90">
        <f t="shared" si="340"/>
        <v>0</v>
      </c>
      <c r="L504" s="94"/>
      <c r="M504" s="93">
        <v>0</v>
      </c>
      <c r="N504" s="90">
        <f t="shared" si="341"/>
        <v>0</v>
      </c>
      <c r="O504" s="94"/>
      <c r="P504" s="93">
        <v>0</v>
      </c>
      <c r="Q504" s="90">
        <f t="shared" si="342"/>
        <v>0</v>
      </c>
      <c r="R504" s="94"/>
      <c r="S504" s="82"/>
      <c r="T504" s="82"/>
      <c r="U504" s="82"/>
      <c r="V504" s="82"/>
    </row>
    <row r="505" spans="1:22" x14ac:dyDescent="0.25">
      <c r="A505" s="80">
        <f t="shared" si="320"/>
        <v>15</v>
      </c>
      <c r="B505" s="27"/>
      <c r="C505" s="57"/>
      <c r="D505" s="93">
        <v>0</v>
      </c>
      <c r="E505" s="90">
        <f t="shared" si="338"/>
        <v>0</v>
      </c>
      <c r="F505" s="94"/>
      <c r="G505" s="93">
        <v>0</v>
      </c>
      <c r="H505" s="90">
        <f t="shared" si="339"/>
        <v>0</v>
      </c>
      <c r="I505" s="94"/>
      <c r="J505" s="93">
        <v>0</v>
      </c>
      <c r="K505" s="90">
        <f t="shared" si="340"/>
        <v>0</v>
      </c>
      <c r="L505" s="94"/>
      <c r="M505" s="93">
        <v>0</v>
      </c>
      <c r="N505" s="90">
        <f t="shared" si="341"/>
        <v>0</v>
      </c>
      <c r="O505" s="94"/>
      <c r="P505" s="93">
        <v>0</v>
      </c>
      <c r="Q505" s="90">
        <f t="shared" si="342"/>
        <v>0</v>
      </c>
      <c r="R505" s="94"/>
      <c r="S505" s="82"/>
      <c r="T505" s="82"/>
      <c r="U505" s="82"/>
      <c r="V505" s="82"/>
    </row>
    <row r="506" spans="1:22" x14ac:dyDescent="0.25">
      <c r="A506" s="80">
        <f t="shared" si="320"/>
        <v>15</v>
      </c>
      <c r="B506" s="27"/>
      <c r="C506" s="57"/>
      <c r="D506" s="93">
        <v>0</v>
      </c>
      <c r="E506" s="90">
        <f t="shared" si="338"/>
        <v>0</v>
      </c>
      <c r="F506" s="94"/>
      <c r="G506" s="93">
        <v>0</v>
      </c>
      <c r="H506" s="90">
        <f t="shared" si="339"/>
        <v>0</v>
      </c>
      <c r="I506" s="94"/>
      <c r="J506" s="93">
        <v>0</v>
      </c>
      <c r="K506" s="90">
        <f t="shared" si="340"/>
        <v>0</v>
      </c>
      <c r="L506" s="94"/>
      <c r="M506" s="93">
        <v>0</v>
      </c>
      <c r="N506" s="90">
        <f t="shared" si="341"/>
        <v>0</v>
      </c>
      <c r="O506" s="94"/>
      <c r="P506" s="93">
        <v>0</v>
      </c>
      <c r="Q506" s="90">
        <f t="shared" si="342"/>
        <v>0</v>
      </c>
      <c r="R506" s="94"/>
      <c r="S506" s="82"/>
      <c r="T506" s="82"/>
      <c r="U506" s="82"/>
      <c r="V506" s="82"/>
    </row>
    <row r="507" spans="1:22" x14ac:dyDescent="0.25">
      <c r="A507" s="80">
        <f t="shared" si="320"/>
        <v>15</v>
      </c>
      <c r="B507" s="27"/>
      <c r="C507" s="57"/>
      <c r="D507" s="93">
        <v>0</v>
      </c>
      <c r="E507" s="90">
        <f t="shared" si="338"/>
        <v>0</v>
      </c>
      <c r="F507" s="94"/>
      <c r="G507" s="93">
        <v>0</v>
      </c>
      <c r="H507" s="90">
        <f t="shared" si="339"/>
        <v>0</v>
      </c>
      <c r="I507" s="94"/>
      <c r="J507" s="93">
        <v>0</v>
      </c>
      <c r="K507" s="90">
        <f t="shared" si="340"/>
        <v>0</v>
      </c>
      <c r="L507" s="94"/>
      <c r="M507" s="93">
        <v>0</v>
      </c>
      <c r="N507" s="90">
        <f t="shared" si="341"/>
        <v>0</v>
      </c>
      <c r="O507" s="94"/>
      <c r="P507" s="93">
        <v>0</v>
      </c>
      <c r="Q507" s="90">
        <f t="shared" si="342"/>
        <v>0</v>
      </c>
      <c r="R507" s="94"/>
      <c r="S507" s="82"/>
      <c r="T507" s="82"/>
      <c r="U507" s="82"/>
      <c r="V507" s="82"/>
    </row>
    <row r="508" spans="1:22" ht="15.75" thickBot="1" x14ac:dyDescent="0.3">
      <c r="A508" s="80">
        <f t="shared" si="320"/>
        <v>15</v>
      </c>
      <c r="B508" s="99"/>
      <c r="C508" s="100"/>
      <c r="D508" s="95">
        <v>0</v>
      </c>
      <c r="E508" s="96">
        <f t="shared" si="338"/>
        <v>0</v>
      </c>
      <c r="F508" s="97"/>
      <c r="G508" s="95">
        <v>0</v>
      </c>
      <c r="H508" s="96">
        <f t="shared" si="339"/>
        <v>0</v>
      </c>
      <c r="I508" s="97"/>
      <c r="J508" s="95">
        <v>0</v>
      </c>
      <c r="K508" s="96">
        <f t="shared" si="340"/>
        <v>0</v>
      </c>
      <c r="L508" s="97"/>
      <c r="M508" s="95">
        <v>0</v>
      </c>
      <c r="N508" s="96">
        <f t="shared" si="341"/>
        <v>0</v>
      </c>
      <c r="O508" s="97"/>
      <c r="P508" s="95">
        <v>0</v>
      </c>
      <c r="Q508" s="96">
        <f t="shared" si="342"/>
        <v>0</v>
      </c>
      <c r="R508" s="97"/>
      <c r="S508" s="82"/>
      <c r="T508" s="82"/>
      <c r="U508" s="82"/>
      <c r="V508" s="82"/>
    </row>
    <row r="509" spans="1:22" ht="15.75" thickBot="1" x14ac:dyDescent="0.3">
      <c r="A509" s="80">
        <f t="shared" si="320"/>
        <v>15</v>
      </c>
      <c r="B509" s="139" t="s">
        <v>110</v>
      </c>
      <c r="C509" s="140"/>
      <c r="D509" s="103">
        <f>COUNTIF(D502:D508,"&lt;&gt;0")</f>
        <v>0</v>
      </c>
      <c r="E509" s="119">
        <f>(SUM(E502:E508))/'Suivi de production'!$C$20</f>
        <v>0</v>
      </c>
      <c r="F509" s="97"/>
      <c r="G509" s="103">
        <f>COUNTIF(G502:G508,"&lt;&gt;0")</f>
        <v>0</v>
      </c>
      <c r="H509" s="119">
        <f>(SUM(H502:H508))/'Suivi de production'!$C$20</f>
        <v>0</v>
      </c>
      <c r="I509" s="97"/>
      <c r="J509" s="103">
        <f>COUNTIF(J502:J508,"&lt;&gt;0")</f>
        <v>0</v>
      </c>
      <c r="K509" s="119">
        <f>(SUM(K502:K508))/'Suivi de production'!$C$20</f>
        <v>0</v>
      </c>
      <c r="L509" s="97"/>
      <c r="M509" s="103">
        <f>COUNTIF(M502:M508,"&lt;&gt;0")</f>
        <v>0</v>
      </c>
      <c r="N509" s="119">
        <f>(SUM(N502:N508))/'Suivi de production'!$C$20</f>
        <v>0</v>
      </c>
      <c r="O509" s="97"/>
      <c r="P509" s="103">
        <f>COUNTIF(P502:P508,"&lt;&gt;0")</f>
        <v>0</v>
      </c>
      <c r="Q509" s="119">
        <f>(SUM(Q502:Q508))/'Suivi de production'!$C$20</f>
        <v>0</v>
      </c>
      <c r="R509" s="97"/>
      <c r="S509" s="82"/>
      <c r="T509" s="82"/>
      <c r="U509" s="82"/>
      <c r="V509" s="82"/>
    </row>
    <row r="510" spans="1:22" ht="15.75" thickBot="1" x14ac:dyDescent="0.3">
      <c r="A510" s="80">
        <f t="shared" si="320"/>
        <v>15</v>
      </c>
      <c r="B510" s="99"/>
      <c r="C510" s="104"/>
      <c r="D510" s="103"/>
      <c r="E510" s="96"/>
      <c r="F510" s="97"/>
      <c r="G510" s="103"/>
      <c r="H510" s="96"/>
      <c r="I510" s="97"/>
      <c r="J510" s="103"/>
      <c r="K510" s="96"/>
      <c r="L510" s="97"/>
      <c r="M510" s="103"/>
      <c r="N510" s="96"/>
      <c r="O510" s="97"/>
      <c r="P510" s="103"/>
      <c r="Q510" s="96"/>
      <c r="R510" s="97"/>
      <c r="S510" s="82"/>
      <c r="T510" s="82"/>
      <c r="U510" s="82"/>
      <c r="V510" s="82"/>
    </row>
    <row r="511" spans="1:22" ht="15.75" thickBot="1" x14ac:dyDescent="0.3">
      <c r="A511" s="80">
        <f t="shared" si="320"/>
        <v>15</v>
      </c>
      <c r="B511" s="156" t="s">
        <v>101</v>
      </c>
      <c r="C511" s="157"/>
      <c r="D511" s="105">
        <f>D509+D501+D493</f>
        <v>0</v>
      </c>
      <c r="E511" s="118">
        <f>E509+E501+E493</f>
        <v>0</v>
      </c>
      <c r="F511" s="107"/>
      <c r="G511" s="105">
        <f>G509+G501+G493</f>
        <v>0</v>
      </c>
      <c r="H511" s="118">
        <f>H509+H501+H493</f>
        <v>0</v>
      </c>
      <c r="I511" s="107"/>
      <c r="J511" s="105">
        <f>J509+J501+J493</f>
        <v>0</v>
      </c>
      <c r="K511" s="118">
        <f>K509+K501+K493</f>
        <v>0</v>
      </c>
      <c r="L511" s="107"/>
      <c r="M511" s="105">
        <f>M509+M501+M493</f>
        <v>0</v>
      </c>
      <c r="N511" s="118">
        <f>N509+N501+N493</f>
        <v>0</v>
      </c>
      <c r="O511" s="107"/>
      <c r="P511" s="105">
        <f>P509+P501+P493</f>
        <v>0</v>
      </c>
      <c r="Q511" s="118">
        <f>Q509+Q501+Q493</f>
        <v>0</v>
      </c>
      <c r="R511" s="107"/>
      <c r="S511" s="82"/>
      <c r="T511" s="82"/>
      <c r="U511" s="82"/>
      <c r="V511" s="82"/>
    </row>
    <row r="512" spans="1:22" x14ac:dyDescent="0.25">
      <c r="A512" s="80">
        <f t="shared" si="320"/>
        <v>15</v>
      </c>
      <c r="B512" s="158" t="s">
        <v>108</v>
      </c>
      <c r="C512" s="159"/>
      <c r="D512" s="150" t="e">
        <f>((SUMPRODUCT((F486:F492)*(E486:E492))/'Suivi de production'!$C$18)+(SUMPRODUCT((F494:F500)*(E494:E500))/'Suivi de production'!$C$19)+(SUMPRODUCT((F502:F508)*(E502:E508))/'Suivi de production'!$C$20))/((SUM(E486:E492)/'Suivi de production'!$C$18)++(SUM(E494:E500)/'Suivi de production'!$C$19)+(SUM(E502:E508)/'Suivi de production'!$C$20))</f>
        <v>#DIV/0!</v>
      </c>
      <c r="E512" s="151"/>
      <c r="F512" s="152"/>
      <c r="G512" s="150" t="e">
        <f>((SUMPRODUCT((I486:I492)*(H486:H492))/'Suivi de production'!$C$18)+(SUMPRODUCT((I494:I500)*(H494:H500))/'Suivi de production'!$C$19)+(SUMPRODUCT((I502:I508)*(H502:H508))/'Suivi de production'!$C$20))/((SUM(H486:H492)/'Suivi de production'!$C$18)++(SUM(H494:H500)/'Suivi de production'!$C$19)+(SUM(H502:H508)/'Suivi de production'!$C$20))</f>
        <v>#DIV/0!</v>
      </c>
      <c r="H512" s="151"/>
      <c r="I512" s="152"/>
      <c r="J512" s="150" t="e">
        <f>((SUMPRODUCT((L486:L492)*(K486:K492))/'Suivi de production'!$C$18)+(SUMPRODUCT((L494:L500)*(K494:K500))/'Suivi de production'!$C$19)+(SUMPRODUCT((L502:L508)*(K502:K508))/'Suivi de production'!$C$20))/((SUM(K486:K492)/'Suivi de production'!$C$18)++(SUM(K494:K500)/'Suivi de production'!$C$19)+(SUM(K502:K508)/'Suivi de production'!$C$20))</f>
        <v>#DIV/0!</v>
      </c>
      <c r="K512" s="151"/>
      <c r="L512" s="152"/>
      <c r="M512" s="150" t="e">
        <f>((SUMPRODUCT((O486:O492)*(N486:N492))/'Suivi de production'!$C$18)+(SUMPRODUCT((O494:O500)*(N494:N500))/'Suivi de production'!$C$19)+(SUMPRODUCT((O502:O508)*(N502:N508))/'Suivi de production'!$C$20))/((SUM(N486:N492)/'Suivi de production'!$C$18)++(SUM(N494:N500)/'Suivi de production'!$C$19)+(SUM(N502:N508)/'Suivi de production'!$C$20))</f>
        <v>#DIV/0!</v>
      </c>
      <c r="N512" s="151"/>
      <c r="O512" s="152"/>
      <c r="P512" s="150" t="e">
        <f>((SUMPRODUCT((R486:R492)*(Q486:Q492))/'Suivi de production'!$C$18)+(SUMPRODUCT((R494:R500)*(Q494:Q500))/'Suivi de production'!$C$19)+(SUMPRODUCT((R502:R508)*(Q502:Q508))/'Suivi de production'!$C$20))/((SUM(Q486:Q492)/'Suivi de production'!$C$18)++(SUM(Q494:Q500)/'Suivi de production'!$C$19)+(SUM(Q502:Q508)/'Suivi de production'!$C$20))</f>
        <v>#DIV/0!</v>
      </c>
      <c r="Q512" s="151"/>
      <c r="R512" s="152"/>
      <c r="S512" s="82"/>
      <c r="T512" s="82"/>
      <c r="U512" s="82"/>
      <c r="V512" s="82"/>
    </row>
    <row r="513" spans="1:22" ht="15.75" thickBot="1" x14ac:dyDescent="0.3">
      <c r="A513" s="80">
        <f t="shared" si="320"/>
        <v>15</v>
      </c>
      <c r="B513" s="160"/>
      <c r="C513" s="161"/>
      <c r="D513" s="153"/>
      <c r="E513" s="154"/>
      <c r="F513" s="155"/>
      <c r="G513" s="153"/>
      <c r="H513" s="154"/>
      <c r="I513" s="155"/>
      <c r="J513" s="153"/>
      <c r="K513" s="154"/>
      <c r="L513" s="155"/>
      <c r="M513" s="153"/>
      <c r="N513" s="154"/>
      <c r="O513" s="155"/>
      <c r="P513" s="153"/>
      <c r="Q513" s="154"/>
      <c r="R513" s="155"/>
      <c r="S513" s="82"/>
      <c r="T513" s="82"/>
      <c r="U513" s="82"/>
      <c r="V513" s="82"/>
    </row>
    <row r="514" spans="1:22" ht="15.75" thickBot="1" x14ac:dyDescent="0.3">
      <c r="A514" s="122">
        <v>16</v>
      </c>
      <c r="B514" s="82"/>
      <c r="C514" s="82"/>
      <c r="D514" s="82"/>
      <c r="E514" s="82"/>
      <c r="F514" s="82"/>
      <c r="G514" s="82"/>
      <c r="H514" s="82"/>
      <c r="I514" s="82"/>
      <c r="J514" s="82"/>
      <c r="K514" s="82"/>
      <c r="L514" s="82"/>
      <c r="M514" s="82"/>
      <c r="N514" s="82"/>
      <c r="O514" s="82"/>
      <c r="P514" s="82"/>
      <c r="Q514" s="82"/>
      <c r="R514" s="82"/>
      <c r="S514" s="82"/>
      <c r="T514" s="82"/>
      <c r="U514" s="82"/>
      <c r="V514" s="82"/>
    </row>
    <row r="515" spans="1:22" ht="26.25" x14ac:dyDescent="0.25">
      <c r="A515" s="80">
        <f t="shared" ref="A515" si="343">A514</f>
        <v>16</v>
      </c>
      <c r="B515" s="141" t="s">
        <v>127</v>
      </c>
      <c r="C515" s="142"/>
      <c r="D515" s="142"/>
      <c r="E515" s="142"/>
      <c r="F515" s="142"/>
      <c r="G515" s="142"/>
      <c r="H515" s="142"/>
      <c r="I515" s="142"/>
      <c r="J515" s="142"/>
      <c r="K515" s="142"/>
      <c r="L515" s="142"/>
      <c r="M515" s="142"/>
      <c r="N515" s="142"/>
      <c r="O515" s="142"/>
      <c r="P515" s="142"/>
      <c r="Q515" s="142"/>
      <c r="R515" s="143"/>
      <c r="S515" s="82"/>
      <c r="T515" s="82" t="s">
        <v>164</v>
      </c>
      <c r="U515" s="82"/>
      <c r="V515" s="82">
        <f t="shared" ref="V515" si="344">(IF(SUM(F520:F542)&gt;=1,1,0))+(IF(SUM(I520:I542)&gt;=1,1,0))+(IF(SUM(L520:L542)&gt;=1,1,0))+(IF(SUM(O520:O542)&gt;=1,1,0))+(IF(SUM(R520:R542)&gt;=1,1,0))</f>
        <v>0</v>
      </c>
    </row>
    <row r="516" spans="1:22" ht="15.75" thickBot="1" x14ac:dyDescent="0.3">
      <c r="A516" s="80">
        <f t="shared" si="320"/>
        <v>16</v>
      </c>
      <c r="B516" s="144" t="s">
        <v>100</v>
      </c>
      <c r="C516" s="145"/>
      <c r="D516" s="145"/>
      <c r="E516" s="145"/>
      <c r="F516" s="145"/>
      <c r="G516" s="145"/>
      <c r="H516" s="145"/>
      <c r="I516" s="145"/>
      <c r="J516" s="145"/>
      <c r="K516" s="145"/>
      <c r="L516" s="145"/>
      <c r="M516" s="145"/>
      <c r="N516" s="145"/>
      <c r="O516" s="145"/>
      <c r="P516" s="145"/>
      <c r="Q516" s="145"/>
      <c r="R516" s="146"/>
      <c r="S516" s="82"/>
      <c r="T516" s="82" t="s">
        <v>167</v>
      </c>
      <c r="U516" s="82"/>
      <c r="V516" s="165" t="e">
        <f t="shared" ref="V516" si="345">AVERAGE(D546:R547)</f>
        <v>#DIV/0!</v>
      </c>
    </row>
    <row r="517" spans="1:22" x14ac:dyDescent="0.25">
      <c r="A517" s="80">
        <f t="shared" si="320"/>
        <v>16</v>
      </c>
      <c r="B517" s="101"/>
      <c r="C517" s="102"/>
      <c r="D517" s="147" t="s">
        <v>86</v>
      </c>
      <c r="E517" s="148"/>
      <c r="F517" s="149"/>
      <c r="G517" s="147" t="s">
        <v>87</v>
      </c>
      <c r="H517" s="148"/>
      <c r="I517" s="149"/>
      <c r="J517" s="147" t="s">
        <v>88</v>
      </c>
      <c r="K517" s="148"/>
      <c r="L517" s="149"/>
      <c r="M517" s="147" t="s">
        <v>89</v>
      </c>
      <c r="N517" s="148"/>
      <c r="O517" s="149"/>
      <c r="P517" s="147" t="s">
        <v>90</v>
      </c>
      <c r="Q517" s="148"/>
      <c r="R517" s="149"/>
      <c r="S517" s="82"/>
      <c r="T517" s="82" t="s">
        <v>168</v>
      </c>
      <c r="U517" s="82"/>
      <c r="V517" s="166">
        <f t="shared" ref="V517:V580" si="346">F518+I518+L518+O518+R518</f>
        <v>0</v>
      </c>
    </row>
    <row r="518" spans="1:22" ht="15.75" thickBot="1" x14ac:dyDescent="0.3">
      <c r="A518" s="80">
        <f t="shared" si="320"/>
        <v>16</v>
      </c>
      <c r="B518" s="99" t="s">
        <v>85</v>
      </c>
      <c r="C518" s="100"/>
      <c r="D518" s="125">
        <v>0</v>
      </c>
      <c r="E518" s="126" t="s">
        <v>109</v>
      </c>
      <c r="F518" s="130">
        <f>D518*8</f>
        <v>0</v>
      </c>
      <c r="G518" s="125"/>
      <c r="H518" s="126" t="s">
        <v>109</v>
      </c>
      <c r="I518" s="130">
        <f>G518*8</f>
        <v>0</v>
      </c>
      <c r="J518" s="125"/>
      <c r="K518" s="126" t="s">
        <v>109</v>
      </c>
      <c r="L518" s="130">
        <f>J518*8</f>
        <v>0</v>
      </c>
      <c r="M518" s="125"/>
      <c r="N518" s="126" t="s">
        <v>109</v>
      </c>
      <c r="O518" s="130">
        <f>M518*8</f>
        <v>0</v>
      </c>
      <c r="P518" s="125">
        <v>0</v>
      </c>
      <c r="Q518" s="126" t="s">
        <v>109</v>
      </c>
      <c r="R518" s="130">
        <f>P518*6.5</f>
        <v>0</v>
      </c>
      <c r="S518" s="82"/>
      <c r="T518" s="82" t="s">
        <v>169</v>
      </c>
      <c r="U518" s="82"/>
      <c r="V518" s="166">
        <f t="shared" ref="V518" si="347">E545+H545+K545+N545+Q545</f>
        <v>0</v>
      </c>
    </row>
    <row r="519" spans="1:22" ht="15.75" thickBot="1" x14ac:dyDescent="0.3">
      <c r="A519" s="80">
        <f t="shared" si="320"/>
        <v>16</v>
      </c>
      <c r="B519" s="98"/>
      <c r="C519" s="133"/>
      <c r="D519" s="105" t="s">
        <v>96</v>
      </c>
      <c r="E519" s="106" t="s">
        <v>97</v>
      </c>
      <c r="F519" s="107" t="s">
        <v>98</v>
      </c>
      <c r="G519" s="105" t="s">
        <v>96</v>
      </c>
      <c r="H519" s="106" t="s">
        <v>97</v>
      </c>
      <c r="I519" s="107" t="s">
        <v>98</v>
      </c>
      <c r="J519" s="105" t="s">
        <v>96</v>
      </c>
      <c r="K519" s="106" t="s">
        <v>97</v>
      </c>
      <c r="L519" s="107" t="s">
        <v>98</v>
      </c>
      <c r="M519" s="105" t="s">
        <v>96</v>
      </c>
      <c r="N519" s="106" t="s">
        <v>97</v>
      </c>
      <c r="O519" s="107" t="s">
        <v>98</v>
      </c>
      <c r="P519" s="105" t="s">
        <v>96</v>
      </c>
      <c r="Q519" s="106" t="s">
        <v>97</v>
      </c>
      <c r="R519" s="107" t="s">
        <v>98</v>
      </c>
      <c r="S519" s="82"/>
      <c r="T519" s="82" t="s">
        <v>171</v>
      </c>
      <c r="U519" s="82"/>
      <c r="V519" s="84">
        <f t="shared" ref="V519" si="348">((SUMPRODUCT((F520:F526)*(E520:E526)))+((SUMPRODUCT((I520:I526)*(H520:H526))))+((SUMPRODUCT((L520:L526)*(K520:K526))))+((SUMPRODUCT((O520:O526)*(N520:N526))))+((SUMPRODUCT((R520:R526)*(Q520:Q526)))))</f>
        <v>0</v>
      </c>
    </row>
    <row r="520" spans="1:22" x14ac:dyDescent="0.25">
      <c r="A520" s="80">
        <f t="shared" si="320"/>
        <v>16</v>
      </c>
      <c r="B520" s="27"/>
      <c r="C520" s="57" t="s">
        <v>93</v>
      </c>
      <c r="D520" s="91">
        <v>0</v>
      </c>
      <c r="E520" s="89">
        <f t="shared" ref="E520:E526" si="349">VLOOKUP(D520,listemursurf,2)</f>
        <v>0</v>
      </c>
      <c r="F520" s="92">
        <v>0</v>
      </c>
      <c r="G520" s="91">
        <v>0</v>
      </c>
      <c r="H520" s="89">
        <f t="shared" ref="H520:H526" si="350">VLOOKUP(G520,listemursurf,2)</f>
        <v>0</v>
      </c>
      <c r="I520" s="92"/>
      <c r="J520" s="91">
        <v>0</v>
      </c>
      <c r="K520" s="89">
        <f t="shared" ref="K520:K526" si="351">VLOOKUP(J520,listemursurf,2)</f>
        <v>0</v>
      </c>
      <c r="L520" s="92"/>
      <c r="M520" s="91">
        <v>0</v>
      </c>
      <c r="N520" s="89">
        <f t="shared" ref="N520:N526" si="352">VLOOKUP(M520,listemursurf,2)</f>
        <v>0</v>
      </c>
      <c r="O520" s="92"/>
      <c r="P520" s="91">
        <v>0</v>
      </c>
      <c r="Q520" s="89">
        <f t="shared" ref="Q520:Q526" si="353">VLOOKUP(P520,listemursurf,2)</f>
        <v>0</v>
      </c>
      <c r="R520" s="92"/>
      <c r="S520" s="82"/>
      <c r="T520" s="82" t="s">
        <v>165</v>
      </c>
      <c r="U520" s="82"/>
      <c r="V520" s="84">
        <f t="shared" ref="V520" si="354">((SUMPRODUCT((F528:F534)*(E528:E534)))+((SUMPRODUCT((I528:I534)*(H528:H534))))+((SUMPRODUCT((L528:L534)*(K528:K534))))+((SUMPRODUCT((O528:O534)*(N528:N534))))+((SUMPRODUCT((R528:R534)*(Q528:Q534)))))</f>
        <v>0</v>
      </c>
    </row>
    <row r="521" spans="1:22" x14ac:dyDescent="0.25">
      <c r="A521" s="80">
        <f t="shared" si="320"/>
        <v>16</v>
      </c>
      <c r="B521" s="27"/>
      <c r="C521" s="57"/>
      <c r="D521" s="93">
        <v>0</v>
      </c>
      <c r="E521" s="90">
        <f t="shared" si="349"/>
        <v>0</v>
      </c>
      <c r="F521" s="94">
        <v>0</v>
      </c>
      <c r="G521" s="93">
        <v>0</v>
      </c>
      <c r="H521" s="90">
        <f t="shared" si="350"/>
        <v>0</v>
      </c>
      <c r="I521" s="94"/>
      <c r="J521" s="93">
        <v>0</v>
      </c>
      <c r="K521" s="90">
        <f t="shared" si="351"/>
        <v>0</v>
      </c>
      <c r="L521" s="94"/>
      <c r="M521" s="93">
        <v>0</v>
      </c>
      <c r="N521" s="90">
        <f t="shared" si="352"/>
        <v>0</v>
      </c>
      <c r="O521" s="94"/>
      <c r="P521" s="93">
        <v>0</v>
      </c>
      <c r="Q521" s="90">
        <f t="shared" si="353"/>
        <v>0</v>
      </c>
      <c r="R521" s="94"/>
      <c r="S521" s="82"/>
      <c r="T521" s="82" t="s">
        <v>166</v>
      </c>
      <c r="U521" s="82"/>
      <c r="V521" s="84">
        <f t="shared" ref="V521" si="355">((SUMPRODUCT((F536:F542)*(E536:E542)))+((SUMPRODUCT((I536:I542)*(H536:H542))))+((SUMPRODUCT((L536:L542)*(K536:K542))))+((SUMPRODUCT((O536:O542)*(N536:N542))))+((SUMPRODUCT((R536:R542)*(Q536:Q542)))))</f>
        <v>0</v>
      </c>
    </row>
    <row r="522" spans="1:22" x14ac:dyDescent="0.25">
      <c r="A522" s="80">
        <f t="shared" si="320"/>
        <v>16</v>
      </c>
      <c r="B522" s="27"/>
      <c r="C522" s="57"/>
      <c r="D522" s="93">
        <v>0</v>
      </c>
      <c r="E522" s="90">
        <f t="shared" si="349"/>
        <v>0</v>
      </c>
      <c r="F522" s="94">
        <v>0</v>
      </c>
      <c r="G522" s="93">
        <v>0</v>
      </c>
      <c r="H522" s="90">
        <f t="shared" si="350"/>
        <v>0</v>
      </c>
      <c r="I522" s="94"/>
      <c r="J522" s="93">
        <v>0</v>
      </c>
      <c r="K522" s="90">
        <f t="shared" si="351"/>
        <v>0</v>
      </c>
      <c r="L522" s="94"/>
      <c r="M522" s="93">
        <v>0</v>
      </c>
      <c r="N522" s="90">
        <f t="shared" si="352"/>
        <v>0</v>
      </c>
      <c r="O522" s="94"/>
      <c r="P522" s="93">
        <v>0</v>
      </c>
      <c r="Q522" s="90">
        <f t="shared" si="353"/>
        <v>0</v>
      </c>
      <c r="R522" s="94"/>
      <c r="S522" s="82"/>
      <c r="T522" s="82"/>
      <c r="U522" s="82"/>
      <c r="V522" s="82"/>
    </row>
    <row r="523" spans="1:22" x14ac:dyDescent="0.25">
      <c r="A523" s="80">
        <f t="shared" si="320"/>
        <v>16</v>
      </c>
      <c r="B523" s="27"/>
      <c r="C523" s="57"/>
      <c r="D523" s="93">
        <v>0</v>
      </c>
      <c r="E523" s="90">
        <f t="shared" si="349"/>
        <v>0</v>
      </c>
      <c r="F523" s="94">
        <v>0</v>
      </c>
      <c r="G523" s="93">
        <v>0</v>
      </c>
      <c r="H523" s="90">
        <f t="shared" si="350"/>
        <v>0</v>
      </c>
      <c r="I523" s="94"/>
      <c r="J523" s="93">
        <v>0</v>
      </c>
      <c r="K523" s="90">
        <f t="shared" si="351"/>
        <v>0</v>
      </c>
      <c r="L523" s="94"/>
      <c r="M523" s="93">
        <v>0</v>
      </c>
      <c r="N523" s="90">
        <f t="shared" si="352"/>
        <v>0</v>
      </c>
      <c r="O523" s="94"/>
      <c r="P523" s="93">
        <v>0</v>
      </c>
      <c r="Q523" s="90">
        <f t="shared" si="353"/>
        <v>0</v>
      </c>
      <c r="R523" s="94"/>
      <c r="S523" s="82"/>
      <c r="T523" s="82"/>
      <c r="U523" s="82"/>
      <c r="V523" s="82"/>
    </row>
    <row r="524" spans="1:22" x14ac:dyDescent="0.25">
      <c r="A524" s="80">
        <f t="shared" si="320"/>
        <v>16</v>
      </c>
      <c r="B524" s="27"/>
      <c r="C524" s="57"/>
      <c r="D524" s="93">
        <v>0</v>
      </c>
      <c r="E524" s="90">
        <f t="shared" si="349"/>
        <v>0</v>
      </c>
      <c r="F524" s="94">
        <v>0</v>
      </c>
      <c r="G524" s="93">
        <v>0</v>
      </c>
      <c r="H524" s="90">
        <f t="shared" si="350"/>
        <v>0</v>
      </c>
      <c r="I524" s="94"/>
      <c r="J524" s="93">
        <v>0</v>
      </c>
      <c r="K524" s="90">
        <f t="shared" si="351"/>
        <v>0</v>
      </c>
      <c r="L524" s="94"/>
      <c r="M524" s="93">
        <v>0</v>
      </c>
      <c r="N524" s="90">
        <f t="shared" si="352"/>
        <v>0</v>
      </c>
      <c r="O524" s="94"/>
      <c r="P524" s="93">
        <v>0</v>
      </c>
      <c r="Q524" s="90">
        <f t="shared" si="353"/>
        <v>0</v>
      </c>
      <c r="R524" s="94"/>
      <c r="S524" s="82"/>
      <c r="T524" s="82"/>
      <c r="U524" s="82"/>
      <c r="V524" s="82"/>
    </row>
    <row r="525" spans="1:22" x14ac:dyDescent="0.25">
      <c r="A525" s="80">
        <f t="shared" si="320"/>
        <v>16</v>
      </c>
      <c r="B525" s="27"/>
      <c r="C525" s="57"/>
      <c r="D525" s="93">
        <v>0</v>
      </c>
      <c r="E525" s="90">
        <f t="shared" si="349"/>
        <v>0</v>
      </c>
      <c r="F525" s="94"/>
      <c r="G525" s="93">
        <v>0</v>
      </c>
      <c r="H525" s="90">
        <f t="shared" si="350"/>
        <v>0</v>
      </c>
      <c r="I525" s="94"/>
      <c r="J525" s="93">
        <v>0</v>
      </c>
      <c r="K525" s="90">
        <f t="shared" si="351"/>
        <v>0</v>
      </c>
      <c r="L525" s="94"/>
      <c r="M525" s="93">
        <v>0</v>
      </c>
      <c r="N525" s="90">
        <f t="shared" si="352"/>
        <v>0</v>
      </c>
      <c r="O525" s="94"/>
      <c r="P525" s="93">
        <v>0</v>
      </c>
      <c r="Q525" s="90">
        <f t="shared" si="353"/>
        <v>0</v>
      </c>
      <c r="R525" s="94"/>
      <c r="S525" s="82"/>
      <c r="T525" s="82"/>
      <c r="U525" s="82"/>
      <c r="V525" s="82"/>
    </row>
    <row r="526" spans="1:22" ht="15.75" thickBot="1" x14ac:dyDescent="0.3">
      <c r="A526" s="80">
        <f t="shared" si="320"/>
        <v>16</v>
      </c>
      <c r="B526" s="27"/>
      <c r="C526" s="57"/>
      <c r="D526" s="93">
        <v>0</v>
      </c>
      <c r="E526" s="90">
        <f t="shared" si="349"/>
        <v>0</v>
      </c>
      <c r="F526" s="94">
        <v>0</v>
      </c>
      <c r="G526" s="93">
        <v>0</v>
      </c>
      <c r="H526" s="90">
        <f t="shared" si="350"/>
        <v>0</v>
      </c>
      <c r="I526" s="94"/>
      <c r="J526" s="93">
        <v>0</v>
      </c>
      <c r="K526" s="90">
        <f t="shared" si="351"/>
        <v>0</v>
      </c>
      <c r="L526" s="94"/>
      <c r="M526" s="93">
        <v>0</v>
      </c>
      <c r="N526" s="90">
        <f t="shared" si="352"/>
        <v>0</v>
      </c>
      <c r="O526" s="94"/>
      <c r="P526" s="93">
        <v>0</v>
      </c>
      <c r="Q526" s="90">
        <f t="shared" si="353"/>
        <v>0</v>
      </c>
      <c r="R526" s="94"/>
      <c r="S526" s="82"/>
      <c r="T526" s="82"/>
      <c r="U526" s="82"/>
      <c r="V526" s="82"/>
    </row>
    <row r="527" spans="1:22" ht="15.75" thickBot="1" x14ac:dyDescent="0.3">
      <c r="A527" s="80">
        <f t="shared" si="320"/>
        <v>16</v>
      </c>
      <c r="B527" s="139" t="s">
        <v>110</v>
      </c>
      <c r="C527" s="140"/>
      <c r="D527" s="105">
        <f>COUNTIF(D520:D526,"&lt;&gt;0")</f>
        <v>0</v>
      </c>
      <c r="E527" s="118">
        <f>(SUM(E520:E526))/'Suivi de production'!$C$18</f>
        <v>0</v>
      </c>
      <c r="F527" s="107"/>
      <c r="G527" s="105">
        <f>COUNTIF(G520:G526,"&lt;&gt;0")</f>
        <v>0</v>
      </c>
      <c r="H527" s="118">
        <f>(SUM(H520:H526))/'Suivi de production'!$C$18</f>
        <v>0</v>
      </c>
      <c r="I527" s="107"/>
      <c r="J527" s="105">
        <f>COUNTIF(J520:J526,"&lt;&gt;0")</f>
        <v>0</v>
      </c>
      <c r="K527" s="118">
        <f>(SUM(K520:K526))/'Suivi de production'!$C$18</f>
        <v>0</v>
      </c>
      <c r="L527" s="107"/>
      <c r="M527" s="105">
        <f>COUNTIF(M520:M526,"&lt;&gt;0")</f>
        <v>0</v>
      </c>
      <c r="N527" s="118">
        <f>(SUM(N520:N526))/'Suivi de production'!$C$18</f>
        <v>0</v>
      </c>
      <c r="O527" s="107"/>
      <c r="P527" s="103">
        <f>COUNTIF(P520:P526,"&lt;&gt;0")</f>
        <v>0</v>
      </c>
      <c r="Q527" s="118">
        <f>(SUM(Q520:Q526))/'Suivi de production'!$C$18</f>
        <v>0</v>
      </c>
      <c r="R527" s="107"/>
      <c r="S527" s="82"/>
      <c r="T527" s="82"/>
      <c r="U527" s="82"/>
      <c r="V527" s="82"/>
    </row>
    <row r="528" spans="1:22" x14ac:dyDescent="0.25">
      <c r="A528" s="80">
        <f t="shared" si="320"/>
        <v>16</v>
      </c>
      <c r="B528" s="27"/>
      <c r="C528" s="57" t="s">
        <v>95</v>
      </c>
      <c r="D528" s="93">
        <v>0</v>
      </c>
      <c r="E528" s="90">
        <f t="shared" ref="E528:E534" si="356">VLOOKUP(D528,listeplanchersurf,2)</f>
        <v>0</v>
      </c>
      <c r="F528" s="94"/>
      <c r="G528" s="93">
        <v>0</v>
      </c>
      <c r="H528" s="90">
        <f t="shared" ref="H528:H534" si="357">VLOOKUP(G528,listeplanchersurf,2)</f>
        <v>0</v>
      </c>
      <c r="I528" s="94"/>
      <c r="J528" s="93">
        <v>0</v>
      </c>
      <c r="K528" s="90">
        <f t="shared" ref="K528:K534" si="358">VLOOKUP(J528,listeplanchersurf,2)</f>
        <v>0</v>
      </c>
      <c r="L528" s="94"/>
      <c r="M528" s="93">
        <v>0</v>
      </c>
      <c r="N528" s="90">
        <f t="shared" ref="N528:N534" si="359">VLOOKUP(M528,listeplanchersurf,2)</f>
        <v>0</v>
      </c>
      <c r="O528" s="94"/>
      <c r="P528" s="93">
        <v>0</v>
      </c>
      <c r="Q528" s="90">
        <f t="shared" ref="Q528:Q534" si="360">VLOOKUP(P528,listeplanchersurf,2)</f>
        <v>0</v>
      </c>
      <c r="R528" s="94"/>
      <c r="S528" s="82"/>
      <c r="T528" s="82"/>
      <c r="U528" s="82"/>
      <c r="V528" s="82"/>
    </row>
    <row r="529" spans="1:22" x14ac:dyDescent="0.25">
      <c r="A529" s="80">
        <f t="shared" si="320"/>
        <v>16</v>
      </c>
      <c r="B529" s="27"/>
      <c r="C529" s="57"/>
      <c r="D529" s="93">
        <v>0</v>
      </c>
      <c r="E529" s="90">
        <f t="shared" si="356"/>
        <v>0</v>
      </c>
      <c r="F529" s="94">
        <v>0</v>
      </c>
      <c r="G529" s="93">
        <v>0</v>
      </c>
      <c r="H529" s="90">
        <f t="shared" si="357"/>
        <v>0</v>
      </c>
      <c r="I529" s="94"/>
      <c r="J529" s="93">
        <v>0</v>
      </c>
      <c r="K529" s="90">
        <f t="shared" si="358"/>
        <v>0</v>
      </c>
      <c r="L529" s="94"/>
      <c r="M529" s="93">
        <v>0</v>
      </c>
      <c r="N529" s="90">
        <f t="shared" si="359"/>
        <v>0</v>
      </c>
      <c r="O529" s="94"/>
      <c r="P529" s="93">
        <v>0</v>
      </c>
      <c r="Q529" s="90">
        <f t="shared" si="360"/>
        <v>0</v>
      </c>
      <c r="R529" s="94"/>
      <c r="S529" s="82"/>
      <c r="T529" s="82"/>
      <c r="U529" s="82"/>
      <c r="V529" s="82"/>
    </row>
    <row r="530" spans="1:22" x14ac:dyDescent="0.25">
      <c r="A530" s="80">
        <f t="shared" si="320"/>
        <v>16</v>
      </c>
      <c r="B530" s="27"/>
      <c r="C530" s="57"/>
      <c r="D530" s="93">
        <v>0</v>
      </c>
      <c r="E530" s="90">
        <f t="shared" si="356"/>
        <v>0</v>
      </c>
      <c r="F530" s="94"/>
      <c r="G530" s="93">
        <v>0</v>
      </c>
      <c r="H530" s="90">
        <f t="shared" si="357"/>
        <v>0</v>
      </c>
      <c r="I530" s="94"/>
      <c r="J530" s="93">
        <v>0</v>
      </c>
      <c r="K530" s="90">
        <f t="shared" si="358"/>
        <v>0</v>
      </c>
      <c r="L530" s="94"/>
      <c r="M530" s="93">
        <v>0</v>
      </c>
      <c r="N530" s="90">
        <f t="shared" si="359"/>
        <v>0</v>
      </c>
      <c r="O530" s="94"/>
      <c r="P530" s="93">
        <v>0</v>
      </c>
      <c r="Q530" s="90">
        <f t="shared" si="360"/>
        <v>0</v>
      </c>
      <c r="R530" s="94"/>
      <c r="S530" s="82"/>
      <c r="T530" s="82"/>
      <c r="U530" s="82"/>
      <c r="V530" s="82"/>
    </row>
    <row r="531" spans="1:22" x14ac:dyDescent="0.25">
      <c r="A531" s="80">
        <f t="shared" si="320"/>
        <v>16</v>
      </c>
      <c r="B531" s="27"/>
      <c r="C531" s="57"/>
      <c r="D531" s="93">
        <v>0</v>
      </c>
      <c r="E531" s="90">
        <f t="shared" si="356"/>
        <v>0</v>
      </c>
      <c r="F531" s="94"/>
      <c r="G531" s="93">
        <v>0</v>
      </c>
      <c r="H531" s="90">
        <f t="shared" si="357"/>
        <v>0</v>
      </c>
      <c r="I531" s="94"/>
      <c r="J531" s="93">
        <v>0</v>
      </c>
      <c r="K531" s="90">
        <f t="shared" si="358"/>
        <v>0</v>
      </c>
      <c r="L531" s="94"/>
      <c r="M531" s="93">
        <v>0</v>
      </c>
      <c r="N531" s="90">
        <f t="shared" si="359"/>
        <v>0</v>
      </c>
      <c r="O531" s="94"/>
      <c r="P531" s="93">
        <v>0</v>
      </c>
      <c r="Q531" s="90">
        <f t="shared" si="360"/>
        <v>0</v>
      </c>
      <c r="R531" s="94"/>
      <c r="S531" s="82"/>
      <c r="T531" s="82"/>
      <c r="U531" s="82"/>
      <c r="V531" s="82"/>
    </row>
    <row r="532" spans="1:22" x14ac:dyDescent="0.25">
      <c r="A532" s="80">
        <f t="shared" si="320"/>
        <v>16</v>
      </c>
      <c r="B532" s="27"/>
      <c r="C532" s="57"/>
      <c r="D532" s="93">
        <v>0</v>
      </c>
      <c r="E532" s="90">
        <f t="shared" si="356"/>
        <v>0</v>
      </c>
      <c r="F532" s="94"/>
      <c r="G532" s="93">
        <v>0</v>
      </c>
      <c r="H532" s="90">
        <f t="shared" si="357"/>
        <v>0</v>
      </c>
      <c r="I532" s="94"/>
      <c r="J532" s="93">
        <v>0</v>
      </c>
      <c r="K532" s="90">
        <f t="shared" si="358"/>
        <v>0</v>
      </c>
      <c r="L532" s="94"/>
      <c r="M532" s="93">
        <v>0</v>
      </c>
      <c r="N532" s="90">
        <f t="shared" si="359"/>
        <v>0</v>
      </c>
      <c r="O532" s="94"/>
      <c r="P532" s="93">
        <v>0</v>
      </c>
      <c r="Q532" s="90">
        <f t="shared" si="360"/>
        <v>0</v>
      </c>
      <c r="R532" s="94"/>
      <c r="S532" s="82"/>
      <c r="T532" s="82"/>
      <c r="U532" s="82"/>
      <c r="V532" s="82"/>
    </row>
    <row r="533" spans="1:22" x14ac:dyDescent="0.25">
      <c r="A533" s="80">
        <f t="shared" si="320"/>
        <v>16</v>
      </c>
      <c r="B533" s="27"/>
      <c r="C533" s="57"/>
      <c r="D533" s="93">
        <v>0</v>
      </c>
      <c r="E533" s="90">
        <f t="shared" si="356"/>
        <v>0</v>
      </c>
      <c r="F533" s="94"/>
      <c r="G533" s="93">
        <v>0</v>
      </c>
      <c r="H533" s="90">
        <f t="shared" si="357"/>
        <v>0</v>
      </c>
      <c r="I533" s="94"/>
      <c r="J533" s="93">
        <v>0</v>
      </c>
      <c r="K533" s="90">
        <f t="shared" si="358"/>
        <v>0</v>
      </c>
      <c r="L533" s="94"/>
      <c r="M533" s="93">
        <v>0</v>
      </c>
      <c r="N533" s="90">
        <f t="shared" si="359"/>
        <v>0</v>
      </c>
      <c r="O533" s="94"/>
      <c r="P533" s="93">
        <v>0</v>
      </c>
      <c r="Q533" s="90">
        <f t="shared" si="360"/>
        <v>0</v>
      </c>
      <c r="R533" s="94"/>
      <c r="S533" s="82"/>
      <c r="T533" s="82"/>
      <c r="U533" s="82"/>
      <c r="V533" s="82"/>
    </row>
    <row r="534" spans="1:22" ht="15.75" thickBot="1" x14ac:dyDescent="0.3">
      <c r="A534" s="80">
        <f t="shared" si="320"/>
        <v>16</v>
      </c>
      <c r="B534" s="27"/>
      <c r="C534" s="57"/>
      <c r="D534" s="93">
        <v>0</v>
      </c>
      <c r="E534" s="90">
        <f t="shared" si="356"/>
        <v>0</v>
      </c>
      <c r="F534" s="94"/>
      <c r="G534" s="93">
        <v>0</v>
      </c>
      <c r="H534" s="90">
        <f t="shared" si="357"/>
        <v>0</v>
      </c>
      <c r="I534" s="94"/>
      <c r="J534" s="93">
        <v>0</v>
      </c>
      <c r="K534" s="90">
        <f t="shared" si="358"/>
        <v>0</v>
      </c>
      <c r="L534" s="94"/>
      <c r="M534" s="93">
        <v>0</v>
      </c>
      <c r="N534" s="90">
        <f t="shared" si="359"/>
        <v>0</v>
      </c>
      <c r="O534" s="94"/>
      <c r="P534" s="93">
        <v>0</v>
      </c>
      <c r="Q534" s="90">
        <f t="shared" si="360"/>
        <v>0</v>
      </c>
      <c r="R534" s="94"/>
      <c r="S534" s="82"/>
      <c r="T534" s="82"/>
      <c r="U534" s="82"/>
      <c r="V534" s="82"/>
    </row>
    <row r="535" spans="1:22" ht="15.75" thickBot="1" x14ac:dyDescent="0.3">
      <c r="A535" s="80">
        <f t="shared" si="320"/>
        <v>16</v>
      </c>
      <c r="B535" s="139" t="s">
        <v>111</v>
      </c>
      <c r="C535" s="140"/>
      <c r="D535" s="105">
        <f>COUNTIF(D528:D534,"&lt;&gt;0")</f>
        <v>0</v>
      </c>
      <c r="E535" s="118">
        <f>(SUM(E528:E534))/'Suivi de production'!$C$19</f>
        <v>0</v>
      </c>
      <c r="F535" s="107"/>
      <c r="G535" s="105">
        <v>0</v>
      </c>
      <c r="H535" s="118">
        <f>(SUM(H528:H534))/'Suivi de production'!$C$19</f>
        <v>0</v>
      </c>
      <c r="I535" s="107"/>
      <c r="J535" s="105">
        <f>COUNTIF(J528:J534,"&lt;&gt;0")</f>
        <v>0</v>
      </c>
      <c r="K535" s="118">
        <f>(SUM(K528:K534))/'Suivi de production'!$C$19</f>
        <v>0</v>
      </c>
      <c r="L535" s="107"/>
      <c r="M535" s="105">
        <f>COUNTIF(M528:M534,"&lt;&gt;0")</f>
        <v>0</v>
      </c>
      <c r="N535" s="118">
        <f>(SUM(N528:N534))/'Suivi de production'!$C$19</f>
        <v>0</v>
      </c>
      <c r="O535" s="107"/>
      <c r="P535" s="105">
        <f>COUNTIF(P528:P534,"&lt;&gt;0")</f>
        <v>0</v>
      </c>
      <c r="Q535" s="118">
        <f>(SUM(Q528:Q534))/'Suivi de production'!$C$19</f>
        <v>0</v>
      </c>
      <c r="R535" s="107"/>
      <c r="S535" s="82"/>
      <c r="T535" s="82"/>
      <c r="U535" s="82"/>
      <c r="V535" s="82"/>
    </row>
    <row r="536" spans="1:22" x14ac:dyDescent="0.25">
      <c r="A536" s="80">
        <f t="shared" si="320"/>
        <v>16</v>
      </c>
      <c r="B536" s="27"/>
      <c r="C536" s="57" t="s">
        <v>94</v>
      </c>
      <c r="D536" s="93">
        <v>0</v>
      </c>
      <c r="E536" s="90">
        <f t="shared" ref="E536:E542" si="361">VLOOKUP(D536,listetoituresurf,2)</f>
        <v>0</v>
      </c>
      <c r="F536" s="94">
        <v>0</v>
      </c>
      <c r="G536" s="93">
        <v>0</v>
      </c>
      <c r="H536" s="90">
        <f t="shared" ref="H536:H542" si="362">VLOOKUP(G536,listetoituresurf,2)</f>
        <v>0</v>
      </c>
      <c r="I536" s="94"/>
      <c r="J536" s="93">
        <v>0</v>
      </c>
      <c r="K536" s="90">
        <f t="shared" ref="K536:K542" si="363">VLOOKUP(J536,listetoituresurf,2)</f>
        <v>0</v>
      </c>
      <c r="L536" s="94"/>
      <c r="M536" s="93">
        <v>0</v>
      </c>
      <c r="N536" s="90">
        <f t="shared" ref="N536:N542" si="364">VLOOKUP(M536,listetoituresurf,2)</f>
        <v>0</v>
      </c>
      <c r="O536" s="94"/>
      <c r="P536" s="93">
        <v>0</v>
      </c>
      <c r="Q536" s="90">
        <f t="shared" ref="Q536:Q542" si="365">VLOOKUP(P536,listetoituresurf,2)</f>
        <v>0</v>
      </c>
      <c r="R536" s="85"/>
      <c r="S536" s="82"/>
      <c r="T536" s="82"/>
      <c r="U536" s="82"/>
      <c r="V536" s="82"/>
    </row>
    <row r="537" spans="1:22" x14ac:dyDescent="0.25">
      <c r="A537" s="80">
        <f t="shared" si="320"/>
        <v>16</v>
      </c>
      <c r="B537" s="27"/>
      <c r="C537" s="57"/>
      <c r="D537" s="93">
        <v>0</v>
      </c>
      <c r="E537" s="90">
        <f t="shared" si="361"/>
        <v>0</v>
      </c>
      <c r="F537" s="94"/>
      <c r="G537" s="93">
        <v>0</v>
      </c>
      <c r="H537" s="90">
        <f t="shared" si="362"/>
        <v>0</v>
      </c>
      <c r="I537" s="94"/>
      <c r="J537" s="93">
        <v>0</v>
      </c>
      <c r="K537" s="90">
        <f t="shared" si="363"/>
        <v>0</v>
      </c>
      <c r="L537" s="94"/>
      <c r="M537" s="93">
        <v>0</v>
      </c>
      <c r="N537" s="90">
        <f t="shared" si="364"/>
        <v>0</v>
      </c>
      <c r="O537" s="94"/>
      <c r="P537" s="93">
        <v>0</v>
      </c>
      <c r="Q537" s="90">
        <f t="shared" si="365"/>
        <v>0</v>
      </c>
      <c r="R537" s="94"/>
      <c r="S537" s="82"/>
      <c r="T537" s="82"/>
      <c r="U537" s="82"/>
      <c r="V537" s="82"/>
    </row>
    <row r="538" spans="1:22" x14ac:dyDescent="0.25">
      <c r="A538" s="80">
        <f t="shared" si="320"/>
        <v>16</v>
      </c>
      <c r="B538" s="27"/>
      <c r="C538" s="57"/>
      <c r="D538" s="93">
        <v>0</v>
      </c>
      <c r="E538" s="90">
        <f t="shared" si="361"/>
        <v>0</v>
      </c>
      <c r="F538" s="94"/>
      <c r="G538" s="93">
        <v>0</v>
      </c>
      <c r="H538" s="90">
        <f t="shared" si="362"/>
        <v>0</v>
      </c>
      <c r="I538" s="94"/>
      <c r="J538" s="93">
        <v>0</v>
      </c>
      <c r="K538" s="90">
        <f t="shared" si="363"/>
        <v>0</v>
      </c>
      <c r="L538" s="94"/>
      <c r="M538" s="93">
        <v>0</v>
      </c>
      <c r="N538" s="90">
        <f t="shared" si="364"/>
        <v>0</v>
      </c>
      <c r="O538" s="94"/>
      <c r="P538" s="93">
        <v>0</v>
      </c>
      <c r="Q538" s="90">
        <f t="shared" si="365"/>
        <v>0</v>
      </c>
      <c r="R538" s="94"/>
      <c r="S538" s="82"/>
      <c r="T538" s="82"/>
      <c r="U538" s="82"/>
      <c r="V538" s="82"/>
    </row>
    <row r="539" spans="1:22" x14ac:dyDescent="0.25">
      <c r="A539" s="80">
        <f t="shared" si="320"/>
        <v>16</v>
      </c>
      <c r="B539" s="27"/>
      <c r="C539" s="57"/>
      <c r="D539" s="93">
        <v>0</v>
      </c>
      <c r="E539" s="90">
        <f t="shared" si="361"/>
        <v>0</v>
      </c>
      <c r="F539" s="94"/>
      <c r="G539" s="93">
        <v>0</v>
      </c>
      <c r="H539" s="90">
        <f t="shared" si="362"/>
        <v>0</v>
      </c>
      <c r="I539" s="94"/>
      <c r="J539" s="93">
        <v>0</v>
      </c>
      <c r="K539" s="90">
        <f t="shared" si="363"/>
        <v>0</v>
      </c>
      <c r="L539" s="94"/>
      <c r="M539" s="93">
        <v>0</v>
      </c>
      <c r="N539" s="90">
        <f t="shared" si="364"/>
        <v>0</v>
      </c>
      <c r="O539" s="94"/>
      <c r="P539" s="93">
        <v>0</v>
      </c>
      <c r="Q539" s="90">
        <f t="shared" si="365"/>
        <v>0</v>
      </c>
      <c r="R539" s="94"/>
      <c r="S539" s="82"/>
      <c r="T539" s="82"/>
      <c r="U539" s="82"/>
      <c r="V539" s="82"/>
    </row>
    <row r="540" spans="1:22" x14ac:dyDescent="0.25">
      <c r="A540" s="80">
        <f t="shared" si="320"/>
        <v>16</v>
      </c>
      <c r="B540" s="27"/>
      <c r="C540" s="57"/>
      <c r="D540" s="93">
        <v>0</v>
      </c>
      <c r="E540" s="90">
        <f t="shared" si="361"/>
        <v>0</v>
      </c>
      <c r="F540" s="94"/>
      <c r="G540" s="93">
        <v>0</v>
      </c>
      <c r="H540" s="90">
        <f t="shared" si="362"/>
        <v>0</v>
      </c>
      <c r="I540" s="94"/>
      <c r="J540" s="93">
        <v>0</v>
      </c>
      <c r="K540" s="90">
        <f t="shared" si="363"/>
        <v>0</v>
      </c>
      <c r="L540" s="94"/>
      <c r="M540" s="93">
        <v>0</v>
      </c>
      <c r="N540" s="90">
        <f t="shared" si="364"/>
        <v>0</v>
      </c>
      <c r="O540" s="94"/>
      <c r="P540" s="93">
        <v>0</v>
      </c>
      <c r="Q540" s="90">
        <f t="shared" si="365"/>
        <v>0</v>
      </c>
      <c r="R540" s="94"/>
      <c r="S540" s="82"/>
      <c r="T540" s="82"/>
      <c r="U540" s="82"/>
      <c r="V540" s="82"/>
    </row>
    <row r="541" spans="1:22" x14ac:dyDescent="0.25">
      <c r="A541" s="80">
        <f t="shared" si="320"/>
        <v>16</v>
      </c>
      <c r="B541" s="27"/>
      <c r="C541" s="57"/>
      <c r="D541" s="93">
        <v>0</v>
      </c>
      <c r="E541" s="90">
        <f t="shared" si="361"/>
        <v>0</v>
      </c>
      <c r="F541" s="94"/>
      <c r="G541" s="93">
        <v>0</v>
      </c>
      <c r="H541" s="90">
        <f t="shared" si="362"/>
        <v>0</v>
      </c>
      <c r="I541" s="94"/>
      <c r="J541" s="93">
        <v>0</v>
      </c>
      <c r="K541" s="90">
        <f t="shared" si="363"/>
        <v>0</v>
      </c>
      <c r="L541" s="94"/>
      <c r="M541" s="93">
        <v>0</v>
      </c>
      <c r="N541" s="90">
        <f t="shared" si="364"/>
        <v>0</v>
      </c>
      <c r="O541" s="94"/>
      <c r="P541" s="93">
        <v>0</v>
      </c>
      <c r="Q541" s="90">
        <f t="shared" si="365"/>
        <v>0</v>
      </c>
      <c r="R541" s="94"/>
      <c r="S541" s="82"/>
      <c r="T541" s="82"/>
      <c r="U541" s="82"/>
      <c r="V541" s="82"/>
    </row>
    <row r="542" spans="1:22" ht="15.75" thickBot="1" x14ac:dyDescent="0.3">
      <c r="A542" s="80">
        <f t="shared" si="320"/>
        <v>16</v>
      </c>
      <c r="B542" s="99"/>
      <c r="C542" s="100"/>
      <c r="D542" s="95">
        <v>0</v>
      </c>
      <c r="E542" s="96">
        <f t="shared" si="361"/>
        <v>0</v>
      </c>
      <c r="F542" s="97"/>
      <c r="G542" s="95">
        <v>0</v>
      </c>
      <c r="H542" s="96">
        <f t="shared" si="362"/>
        <v>0</v>
      </c>
      <c r="I542" s="97"/>
      <c r="J542" s="95">
        <v>0</v>
      </c>
      <c r="K542" s="96">
        <f t="shared" si="363"/>
        <v>0</v>
      </c>
      <c r="L542" s="97"/>
      <c r="M542" s="95">
        <v>0</v>
      </c>
      <c r="N542" s="96">
        <f t="shared" si="364"/>
        <v>0</v>
      </c>
      <c r="O542" s="97"/>
      <c r="P542" s="95">
        <v>0</v>
      </c>
      <c r="Q542" s="96">
        <f t="shared" si="365"/>
        <v>0</v>
      </c>
      <c r="R542" s="97"/>
      <c r="S542" s="82"/>
      <c r="T542" s="82"/>
      <c r="U542" s="82"/>
      <c r="V542" s="82"/>
    </row>
    <row r="543" spans="1:22" ht="15.75" thickBot="1" x14ac:dyDescent="0.3">
      <c r="A543" s="80">
        <f t="shared" si="320"/>
        <v>16</v>
      </c>
      <c r="B543" s="139" t="s">
        <v>110</v>
      </c>
      <c r="C543" s="140"/>
      <c r="D543" s="103">
        <f>COUNTIF(D536:D542,"&lt;&gt;0")</f>
        <v>0</v>
      </c>
      <c r="E543" s="119">
        <f>(SUM(E536:E542))/'Suivi de production'!$C$20</f>
        <v>0</v>
      </c>
      <c r="F543" s="97"/>
      <c r="G543" s="103">
        <f>COUNTIF(G536:G542,"&lt;&gt;0")</f>
        <v>0</v>
      </c>
      <c r="H543" s="119">
        <f>(SUM(H536:H542))/'Suivi de production'!$C$20</f>
        <v>0</v>
      </c>
      <c r="I543" s="97"/>
      <c r="J543" s="103">
        <f>COUNTIF(J536:J542,"&lt;&gt;0")</f>
        <v>0</v>
      </c>
      <c r="K543" s="119">
        <f>(SUM(K536:K542))/'Suivi de production'!$C$20</f>
        <v>0</v>
      </c>
      <c r="L543" s="97"/>
      <c r="M543" s="103">
        <f>COUNTIF(M536:M542,"&lt;&gt;0")</f>
        <v>0</v>
      </c>
      <c r="N543" s="119">
        <f>(SUM(N536:N542))/'Suivi de production'!$C$20</f>
        <v>0</v>
      </c>
      <c r="O543" s="97"/>
      <c r="P543" s="103">
        <f>COUNTIF(P536:P542,"&lt;&gt;0")</f>
        <v>0</v>
      </c>
      <c r="Q543" s="119">
        <f>(SUM(Q536:Q542))/'Suivi de production'!$C$20</f>
        <v>0</v>
      </c>
      <c r="R543" s="97"/>
      <c r="S543" s="82"/>
      <c r="T543" s="82"/>
      <c r="U543" s="82"/>
      <c r="V543" s="82"/>
    </row>
    <row r="544" spans="1:22" ht="15.75" thickBot="1" x14ac:dyDescent="0.3">
      <c r="A544" s="80">
        <f t="shared" si="320"/>
        <v>16</v>
      </c>
      <c r="B544" s="99"/>
      <c r="C544" s="104"/>
      <c r="D544" s="103"/>
      <c r="E544" s="96"/>
      <c r="F544" s="97"/>
      <c r="G544" s="103"/>
      <c r="H544" s="96"/>
      <c r="I544" s="97"/>
      <c r="J544" s="103"/>
      <c r="K544" s="96"/>
      <c r="L544" s="97"/>
      <c r="M544" s="103"/>
      <c r="N544" s="96"/>
      <c r="O544" s="97"/>
      <c r="P544" s="103"/>
      <c r="Q544" s="96"/>
      <c r="R544" s="97"/>
      <c r="S544" s="82"/>
      <c r="T544" s="82"/>
      <c r="U544" s="82"/>
      <c r="V544" s="82"/>
    </row>
    <row r="545" spans="1:22" ht="15.75" thickBot="1" x14ac:dyDescent="0.3">
      <c r="A545" s="80">
        <f t="shared" ref="A545:A608" si="366">A544</f>
        <v>16</v>
      </c>
      <c r="B545" s="156" t="s">
        <v>101</v>
      </c>
      <c r="C545" s="157"/>
      <c r="D545" s="105">
        <f>D543+D535+D527</f>
        <v>0</v>
      </c>
      <c r="E545" s="118">
        <f>E543+E535+E527</f>
        <v>0</v>
      </c>
      <c r="F545" s="107"/>
      <c r="G545" s="105">
        <f>G543+G535+G527</f>
        <v>0</v>
      </c>
      <c r="H545" s="118">
        <f>H543+H535+H527</f>
        <v>0</v>
      </c>
      <c r="I545" s="107"/>
      <c r="J545" s="105">
        <f>J543+J535+J527</f>
        <v>0</v>
      </c>
      <c r="K545" s="118">
        <f>K543+K535+K527</f>
        <v>0</v>
      </c>
      <c r="L545" s="107"/>
      <c r="M545" s="105">
        <f>M543+M535+M527</f>
        <v>0</v>
      </c>
      <c r="N545" s="118">
        <f>N543+N535+N527</f>
        <v>0</v>
      </c>
      <c r="O545" s="107"/>
      <c r="P545" s="105">
        <f>P543+P535+P527</f>
        <v>0</v>
      </c>
      <c r="Q545" s="118">
        <f>Q543+Q535+Q527</f>
        <v>0</v>
      </c>
      <c r="R545" s="107"/>
      <c r="S545" s="82"/>
      <c r="T545" s="82"/>
      <c r="U545" s="82"/>
      <c r="V545" s="82"/>
    </row>
    <row r="546" spans="1:22" x14ac:dyDescent="0.25">
      <c r="A546" s="80">
        <f t="shared" si="366"/>
        <v>16</v>
      </c>
      <c r="B546" s="158" t="s">
        <v>108</v>
      </c>
      <c r="C546" s="159"/>
      <c r="D546" s="150" t="e">
        <f>((SUMPRODUCT((F520:F526)*(E520:E526))/'Suivi de production'!$C$18)+(SUMPRODUCT((F528:F534)*(E528:E534))/'Suivi de production'!$C$19)+(SUMPRODUCT((F536:F542)*(E536:E542))/'Suivi de production'!$C$20))/((SUM(E520:E526)/'Suivi de production'!$C$18)++(SUM(E528:E534)/'Suivi de production'!$C$19)+(SUM(E536:E542)/'Suivi de production'!$C$20))</f>
        <v>#DIV/0!</v>
      </c>
      <c r="E546" s="151"/>
      <c r="F546" s="152"/>
      <c r="G546" s="150" t="e">
        <f>((SUMPRODUCT((I520:I526)*(H520:H526))/'Suivi de production'!$C$18)+(SUMPRODUCT((I528:I534)*(H528:H534))/'Suivi de production'!$C$19)+(SUMPRODUCT((I536:I542)*(H536:H542))/'Suivi de production'!$C$20))/((SUM(H520:H526)/'Suivi de production'!$C$18)++(SUM(H528:H534)/'Suivi de production'!$C$19)+(SUM(H536:H542)/'Suivi de production'!$C$20))</f>
        <v>#DIV/0!</v>
      </c>
      <c r="H546" s="151"/>
      <c r="I546" s="152"/>
      <c r="J546" s="150" t="e">
        <f>((SUMPRODUCT((L520:L526)*(K520:K526))/'Suivi de production'!$C$18)+(SUMPRODUCT((L528:L534)*(K528:K534))/'Suivi de production'!$C$19)+(SUMPRODUCT((L536:L542)*(K536:K542))/'Suivi de production'!$C$20))/((SUM(K520:K526)/'Suivi de production'!$C$18)++(SUM(K528:K534)/'Suivi de production'!$C$19)+(SUM(K536:K542)/'Suivi de production'!$C$20))</f>
        <v>#DIV/0!</v>
      </c>
      <c r="K546" s="151"/>
      <c r="L546" s="152"/>
      <c r="M546" s="150" t="e">
        <f>((SUMPRODUCT((O520:O526)*(N520:N526))/'Suivi de production'!$C$18)+(SUMPRODUCT((O528:O534)*(N528:N534))/'Suivi de production'!$C$19)+(SUMPRODUCT((O536:O542)*(N536:N542))/'Suivi de production'!$C$20))/((SUM(N520:N526)/'Suivi de production'!$C$18)++(SUM(N528:N534)/'Suivi de production'!$C$19)+(SUM(N536:N542)/'Suivi de production'!$C$20))</f>
        <v>#DIV/0!</v>
      </c>
      <c r="N546" s="151"/>
      <c r="O546" s="152"/>
      <c r="P546" s="150" t="e">
        <f>((SUMPRODUCT((R520:R526)*(Q520:Q526))/'Suivi de production'!$C$18)+(SUMPRODUCT((R528:R534)*(Q528:Q534))/'Suivi de production'!$C$19)+(SUMPRODUCT((R536:R542)*(Q536:Q542))/'Suivi de production'!$C$20))/((SUM(Q520:Q526)/'Suivi de production'!$C$18)++(SUM(Q528:Q534)/'Suivi de production'!$C$19)+(SUM(Q536:Q542)/'Suivi de production'!$C$20))</f>
        <v>#DIV/0!</v>
      </c>
      <c r="Q546" s="151"/>
      <c r="R546" s="152"/>
      <c r="S546" s="82"/>
      <c r="T546" s="82"/>
      <c r="U546" s="82"/>
      <c r="V546" s="82"/>
    </row>
    <row r="547" spans="1:22" ht="15.75" thickBot="1" x14ac:dyDescent="0.3">
      <c r="A547" s="80">
        <f t="shared" si="366"/>
        <v>16</v>
      </c>
      <c r="B547" s="160"/>
      <c r="C547" s="161"/>
      <c r="D547" s="153"/>
      <c r="E547" s="154"/>
      <c r="F547" s="155"/>
      <c r="G547" s="153"/>
      <c r="H547" s="154"/>
      <c r="I547" s="155"/>
      <c r="J547" s="153"/>
      <c r="K547" s="154"/>
      <c r="L547" s="155"/>
      <c r="M547" s="153"/>
      <c r="N547" s="154"/>
      <c r="O547" s="155"/>
      <c r="P547" s="153"/>
      <c r="Q547" s="154"/>
      <c r="R547" s="155"/>
      <c r="S547" s="82"/>
      <c r="T547" s="82"/>
      <c r="U547" s="82"/>
      <c r="V547" s="82"/>
    </row>
    <row r="548" spans="1:22" ht="15.75" thickBot="1" x14ac:dyDescent="0.3">
      <c r="A548" s="122">
        <v>17</v>
      </c>
      <c r="B548" s="82"/>
      <c r="C548" s="82"/>
      <c r="D548" s="82"/>
      <c r="E548" s="82"/>
      <c r="F548" s="82"/>
      <c r="G548" s="82"/>
      <c r="H548" s="82"/>
      <c r="I548" s="82"/>
      <c r="J548" s="82"/>
      <c r="K548" s="82"/>
      <c r="L548" s="82"/>
      <c r="M548" s="82"/>
      <c r="N548" s="82"/>
      <c r="O548" s="82"/>
      <c r="P548" s="82"/>
      <c r="Q548" s="82"/>
      <c r="R548" s="82"/>
      <c r="S548" s="82"/>
      <c r="T548" s="82"/>
      <c r="U548" s="82"/>
      <c r="V548" s="82"/>
    </row>
    <row r="549" spans="1:22" ht="26.25" x14ac:dyDescent="0.25">
      <c r="A549" s="80">
        <f t="shared" ref="A549" si="367">A548</f>
        <v>17</v>
      </c>
      <c r="B549" s="141" t="s">
        <v>128</v>
      </c>
      <c r="C549" s="142"/>
      <c r="D549" s="142"/>
      <c r="E549" s="142"/>
      <c r="F549" s="142"/>
      <c r="G549" s="142"/>
      <c r="H549" s="142"/>
      <c r="I549" s="142"/>
      <c r="J549" s="142"/>
      <c r="K549" s="142"/>
      <c r="L549" s="142"/>
      <c r="M549" s="142"/>
      <c r="N549" s="142"/>
      <c r="O549" s="142"/>
      <c r="P549" s="142"/>
      <c r="Q549" s="142"/>
      <c r="R549" s="143"/>
      <c r="S549" s="82"/>
      <c r="T549" s="82" t="s">
        <v>164</v>
      </c>
      <c r="U549" s="82"/>
      <c r="V549" s="82">
        <f t="shared" ref="V549" si="368">(IF(SUM(F554:F576)&gt;=1,1,0))+(IF(SUM(I554:I576)&gt;=1,1,0))+(IF(SUM(L554:L576)&gt;=1,1,0))+(IF(SUM(O554:O576)&gt;=1,1,0))+(IF(SUM(R554:R576)&gt;=1,1,0))</f>
        <v>0</v>
      </c>
    </row>
    <row r="550" spans="1:22" ht="15.75" thickBot="1" x14ac:dyDescent="0.3">
      <c r="A550" s="80">
        <f t="shared" si="366"/>
        <v>17</v>
      </c>
      <c r="B550" s="144" t="s">
        <v>100</v>
      </c>
      <c r="C550" s="145"/>
      <c r="D550" s="145"/>
      <c r="E550" s="145"/>
      <c r="F550" s="145"/>
      <c r="G550" s="145"/>
      <c r="H550" s="145"/>
      <c r="I550" s="145"/>
      <c r="J550" s="145"/>
      <c r="K550" s="145"/>
      <c r="L550" s="145"/>
      <c r="M550" s="145"/>
      <c r="N550" s="145"/>
      <c r="O550" s="145"/>
      <c r="P550" s="145"/>
      <c r="Q550" s="145"/>
      <c r="R550" s="146"/>
      <c r="S550" s="82"/>
      <c r="T550" s="82" t="s">
        <v>167</v>
      </c>
      <c r="U550" s="82"/>
      <c r="V550" s="165" t="e">
        <f t="shared" ref="V550" si="369">AVERAGE(D580:R581)</f>
        <v>#DIV/0!</v>
      </c>
    </row>
    <row r="551" spans="1:22" x14ac:dyDescent="0.25">
      <c r="A551" s="80">
        <f t="shared" si="366"/>
        <v>17</v>
      </c>
      <c r="B551" s="101"/>
      <c r="C551" s="102"/>
      <c r="D551" s="147" t="s">
        <v>86</v>
      </c>
      <c r="E551" s="148"/>
      <c r="F551" s="149"/>
      <c r="G551" s="147" t="s">
        <v>87</v>
      </c>
      <c r="H551" s="148"/>
      <c r="I551" s="149"/>
      <c r="J551" s="147" t="s">
        <v>88</v>
      </c>
      <c r="K551" s="148"/>
      <c r="L551" s="149"/>
      <c r="M551" s="147" t="s">
        <v>89</v>
      </c>
      <c r="N551" s="148"/>
      <c r="O551" s="149"/>
      <c r="P551" s="147" t="s">
        <v>90</v>
      </c>
      <c r="Q551" s="148"/>
      <c r="R551" s="149"/>
      <c r="S551" s="82"/>
      <c r="T551" s="82" t="s">
        <v>168</v>
      </c>
      <c r="U551" s="82"/>
      <c r="V551" s="166">
        <f t="shared" ref="V551:V614" si="370">F552+I552+L552+O552+R552</f>
        <v>0</v>
      </c>
    </row>
    <row r="552" spans="1:22" ht="15.75" thickBot="1" x14ac:dyDescent="0.3">
      <c r="A552" s="80">
        <f t="shared" si="366"/>
        <v>17</v>
      </c>
      <c r="B552" s="99" t="s">
        <v>85</v>
      </c>
      <c r="C552" s="100"/>
      <c r="D552" s="125">
        <v>0</v>
      </c>
      <c r="E552" s="126" t="s">
        <v>109</v>
      </c>
      <c r="F552" s="130">
        <f>D552*8</f>
        <v>0</v>
      </c>
      <c r="G552" s="125"/>
      <c r="H552" s="126" t="s">
        <v>109</v>
      </c>
      <c r="I552" s="130">
        <f>G552*8</f>
        <v>0</v>
      </c>
      <c r="J552" s="125"/>
      <c r="K552" s="126" t="s">
        <v>109</v>
      </c>
      <c r="L552" s="130">
        <f>J552*8</f>
        <v>0</v>
      </c>
      <c r="M552" s="125"/>
      <c r="N552" s="126" t="s">
        <v>109</v>
      </c>
      <c r="O552" s="130">
        <f>M552*8</f>
        <v>0</v>
      </c>
      <c r="P552" s="125">
        <v>0</v>
      </c>
      <c r="Q552" s="126" t="s">
        <v>109</v>
      </c>
      <c r="R552" s="130">
        <f>P552*6.5</f>
        <v>0</v>
      </c>
      <c r="S552" s="82"/>
      <c r="T552" s="82" t="s">
        <v>169</v>
      </c>
      <c r="U552" s="82"/>
      <c r="V552" s="166">
        <f t="shared" ref="V552" si="371">E579+H579+K579+N579+Q579</f>
        <v>0</v>
      </c>
    </row>
    <row r="553" spans="1:22" ht="15.75" thickBot="1" x14ac:dyDescent="0.3">
      <c r="A553" s="80">
        <f t="shared" si="366"/>
        <v>17</v>
      </c>
      <c r="B553" s="98"/>
      <c r="C553" s="133"/>
      <c r="D553" s="105" t="s">
        <v>96</v>
      </c>
      <c r="E553" s="106" t="s">
        <v>97</v>
      </c>
      <c r="F553" s="107" t="s">
        <v>98</v>
      </c>
      <c r="G553" s="105" t="s">
        <v>96</v>
      </c>
      <c r="H553" s="106" t="s">
        <v>97</v>
      </c>
      <c r="I553" s="107" t="s">
        <v>98</v>
      </c>
      <c r="J553" s="105" t="s">
        <v>96</v>
      </c>
      <c r="K553" s="106" t="s">
        <v>97</v>
      </c>
      <c r="L553" s="107" t="s">
        <v>98</v>
      </c>
      <c r="M553" s="105" t="s">
        <v>96</v>
      </c>
      <c r="N553" s="106" t="s">
        <v>97</v>
      </c>
      <c r="O553" s="107" t="s">
        <v>98</v>
      </c>
      <c r="P553" s="105" t="s">
        <v>96</v>
      </c>
      <c r="Q553" s="106" t="s">
        <v>97</v>
      </c>
      <c r="R553" s="107" t="s">
        <v>98</v>
      </c>
      <c r="S553" s="82"/>
      <c r="T553" s="82" t="s">
        <v>171</v>
      </c>
      <c r="U553" s="82"/>
      <c r="V553" s="84">
        <f t="shared" ref="V553" si="372">((SUMPRODUCT((F554:F560)*(E554:E560)))+((SUMPRODUCT((I554:I560)*(H554:H560))))+((SUMPRODUCT((L554:L560)*(K554:K560))))+((SUMPRODUCT((O554:O560)*(N554:N560))))+((SUMPRODUCT((R554:R560)*(Q554:Q560)))))</f>
        <v>0</v>
      </c>
    </row>
    <row r="554" spans="1:22" x14ac:dyDescent="0.25">
      <c r="A554" s="80">
        <f t="shared" si="366"/>
        <v>17</v>
      </c>
      <c r="B554" s="27"/>
      <c r="C554" s="57" t="s">
        <v>93</v>
      </c>
      <c r="D554" s="91">
        <v>0</v>
      </c>
      <c r="E554" s="89">
        <f t="shared" ref="E554:E560" si="373">VLOOKUP(D554,listemursurf,2)</f>
        <v>0</v>
      </c>
      <c r="F554" s="92">
        <v>0</v>
      </c>
      <c r="G554" s="91">
        <v>0</v>
      </c>
      <c r="H554" s="89">
        <f t="shared" ref="H554:H560" si="374">VLOOKUP(G554,listemursurf,2)</f>
        <v>0</v>
      </c>
      <c r="I554" s="92"/>
      <c r="J554" s="91">
        <v>0</v>
      </c>
      <c r="K554" s="89">
        <f t="shared" ref="K554:K560" si="375">VLOOKUP(J554,listemursurf,2)</f>
        <v>0</v>
      </c>
      <c r="L554" s="92"/>
      <c r="M554" s="91">
        <v>0</v>
      </c>
      <c r="N554" s="89">
        <f t="shared" ref="N554:N560" si="376">VLOOKUP(M554,listemursurf,2)</f>
        <v>0</v>
      </c>
      <c r="O554" s="92"/>
      <c r="P554" s="91">
        <v>0</v>
      </c>
      <c r="Q554" s="89">
        <f t="shared" ref="Q554:Q560" si="377">VLOOKUP(P554,listemursurf,2)</f>
        <v>0</v>
      </c>
      <c r="R554" s="92"/>
      <c r="S554" s="82"/>
      <c r="T554" s="82" t="s">
        <v>165</v>
      </c>
      <c r="U554" s="82"/>
      <c r="V554" s="84">
        <f t="shared" ref="V554" si="378">((SUMPRODUCT((F562:F568)*(E562:E568)))+((SUMPRODUCT((I562:I568)*(H562:H568))))+((SUMPRODUCT((L562:L568)*(K562:K568))))+((SUMPRODUCT((O562:O568)*(N562:N568))))+((SUMPRODUCT((R562:R568)*(Q562:Q568)))))</f>
        <v>0</v>
      </c>
    </row>
    <row r="555" spans="1:22" x14ac:dyDescent="0.25">
      <c r="A555" s="80">
        <f t="shared" si="366"/>
        <v>17</v>
      </c>
      <c r="B555" s="27"/>
      <c r="C555" s="57"/>
      <c r="D555" s="93">
        <v>0</v>
      </c>
      <c r="E555" s="90">
        <f t="shared" si="373"/>
        <v>0</v>
      </c>
      <c r="F555" s="94">
        <v>0</v>
      </c>
      <c r="G555" s="93">
        <v>0</v>
      </c>
      <c r="H555" s="90">
        <f t="shared" si="374"/>
        <v>0</v>
      </c>
      <c r="I555" s="94"/>
      <c r="J555" s="93">
        <v>0</v>
      </c>
      <c r="K555" s="90">
        <f t="shared" si="375"/>
        <v>0</v>
      </c>
      <c r="L555" s="94"/>
      <c r="M555" s="93">
        <v>0</v>
      </c>
      <c r="N555" s="90">
        <f t="shared" si="376"/>
        <v>0</v>
      </c>
      <c r="O555" s="94"/>
      <c r="P555" s="93">
        <v>0</v>
      </c>
      <c r="Q555" s="90">
        <f t="shared" si="377"/>
        <v>0</v>
      </c>
      <c r="R555" s="94"/>
      <c r="S555" s="82"/>
      <c r="T555" s="82" t="s">
        <v>166</v>
      </c>
      <c r="U555" s="82"/>
      <c r="V555" s="84">
        <f t="shared" ref="V555" si="379">((SUMPRODUCT((F570:F576)*(E570:E576)))+((SUMPRODUCT((I570:I576)*(H570:H576))))+((SUMPRODUCT((L570:L576)*(K570:K576))))+((SUMPRODUCT((O570:O576)*(N570:N576))))+((SUMPRODUCT((R570:R576)*(Q570:Q576)))))</f>
        <v>0</v>
      </c>
    </row>
    <row r="556" spans="1:22" x14ac:dyDescent="0.25">
      <c r="A556" s="80">
        <f t="shared" si="366"/>
        <v>17</v>
      </c>
      <c r="B556" s="27"/>
      <c r="C556" s="57"/>
      <c r="D556" s="93">
        <v>0</v>
      </c>
      <c r="E556" s="90">
        <f t="shared" si="373"/>
        <v>0</v>
      </c>
      <c r="F556" s="94">
        <v>0</v>
      </c>
      <c r="G556" s="93">
        <v>0</v>
      </c>
      <c r="H556" s="90">
        <f t="shared" si="374"/>
        <v>0</v>
      </c>
      <c r="I556" s="94"/>
      <c r="J556" s="93">
        <v>0</v>
      </c>
      <c r="K556" s="90">
        <f t="shared" si="375"/>
        <v>0</v>
      </c>
      <c r="L556" s="94"/>
      <c r="M556" s="93">
        <v>0</v>
      </c>
      <c r="N556" s="90">
        <f t="shared" si="376"/>
        <v>0</v>
      </c>
      <c r="O556" s="94"/>
      <c r="P556" s="93">
        <v>0</v>
      </c>
      <c r="Q556" s="90">
        <f t="shared" si="377"/>
        <v>0</v>
      </c>
      <c r="R556" s="94"/>
      <c r="S556" s="82"/>
      <c r="T556" s="82"/>
      <c r="U556" s="82"/>
      <c r="V556" s="82"/>
    </row>
    <row r="557" spans="1:22" x14ac:dyDescent="0.25">
      <c r="A557" s="80">
        <f t="shared" si="366"/>
        <v>17</v>
      </c>
      <c r="B557" s="27"/>
      <c r="C557" s="57"/>
      <c r="D557" s="93">
        <v>0</v>
      </c>
      <c r="E557" s="90">
        <f t="shared" si="373"/>
        <v>0</v>
      </c>
      <c r="F557" s="94">
        <v>0</v>
      </c>
      <c r="G557" s="93">
        <v>0</v>
      </c>
      <c r="H557" s="90">
        <f t="shared" si="374"/>
        <v>0</v>
      </c>
      <c r="I557" s="94"/>
      <c r="J557" s="93">
        <v>0</v>
      </c>
      <c r="K557" s="90">
        <f t="shared" si="375"/>
        <v>0</v>
      </c>
      <c r="L557" s="94"/>
      <c r="M557" s="93">
        <v>0</v>
      </c>
      <c r="N557" s="90">
        <f t="shared" si="376"/>
        <v>0</v>
      </c>
      <c r="O557" s="94"/>
      <c r="P557" s="93">
        <v>0</v>
      </c>
      <c r="Q557" s="90">
        <f t="shared" si="377"/>
        <v>0</v>
      </c>
      <c r="R557" s="94"/>
      <c r="S557" s="82"/>
      <c r="T557" s="82"/>
      <c r="U557" s="82"/>
      <c r="V557" s="82"/>
    </row>
    <row r="558" spans="1:22" x14ac:dyDescent="0.25">
      <c r="A558" s="80">
        <f t="shared" si="366"/>
        <v>17</v>
      </c>
      <c r="B558" s="27"/>
      <c r="C558" s="57"/>
      <c r="D558" s="93">
        <v>0</v>
      </c>
      <c r="E558" s="90">
        <f t="shared" si="373"/>
        <v>0</v>
      </c>
      <c r="F558" s="94">
        <v>0</v>
      </c>
      <c r="G558" s="93">
        <v>0</v>
      </c>
      <c r="H558" s="90">
        <f t="shared" si="374"/>
        <v>0</v>
      </c>
      <c r="I558" s="94"/>
      <c r="J558" s="93">
        <v>0</v>
      </c>
      <c r="K558" s="90">
        <f t="shared" si="375"/>
        <v>0</v>
      </c>
      <c r="L558" s="94"/>
      <c r="M558" s="93">
        <v>0</v>
      </c>
      <c r="N558" s="90">
        <f t="shared" si="376"/>
        <v>0</v>
      </c>
      <c r="O558" s="94"/>
      <c r="P558" s="93">
        <v>0</v>
      </c>
      <c r="Q558" s="90">
        <f t="shared" si="377"/>
        <v>0</v>
      </c>
      <c r="R558" s="94"/>
      <c r="S558" s="82"/>
      <c r="T558" s="82"/>
      <c r="U558" s="82"/>
      <c r="V558" s="82"/>
    </row>
    <row r="559" spans="1:22" x14ac:dyDescent="0.25">
      <c r="A559" s="80">
        <f t="shared" si="366"/>
        <v>17</v>
      </c>
      <c r="B559" s="27"/>
      <c r="C559" s="57"/>
      <c r="D559" s="93">
        <v>0</v>
      </c>
      <c r="E559" s="90">
        <f t="shared" si="373"/>
        <v>0</v>
      </c>
      <c r="F559" s="94"/>
      <c r="G559" s="93">
        <v>0</v>
      </c>
      <c r="H559" s="90">
        <f t="shared" si="374"/>
        <v>0</v>
      </c>
      <c r="I559" s="94"/>
      <c r="J559" s="93">
        <v>0</v>
      </c>
      <c r="K559" s="90">
        <f t="shared" si="375"/>
        <v>0</v>
      </c>
      <c r="L559" s="94"/>
      <c r="M559" s="93">
        <v>0</v>
      </c>
      <c r="N559" s="90">
        <f t="shared" si="376"/>
        <v>0</v>
      </c>
      <c r="O559" s="94"/>
      <c r="P559" s="93">
        <v>0</v>
      </c>
      <c r="Q559" s="90">
        <f t="shared" si="377"/>
        <v>0</v>
      </c>
      <c r="R559" s="94"/>
      <c r="S559" s="82"/>
      <c r="T559" s="82"/>
      <c r="U559" s="82"/>
      <c r="V559" s="82"/>
    </row>
    <row r="560" spans="1:22" ht="15.75" thickBot="1" x14ac:dyDescent="0.3">
      <c r="A560" s="80">
        <f t="shared" si="366"/>
        <v>17</v>
      </c>
      <c r="B560" s="27"/>
      <c r="C560" s="57"/>
      <c r="D560" s="93">
        <v>0</v>
      </c>
      <c r="E560" s="90">
        <f t="shared" si="373"/>
        <v>0</v>
      </c>
      <c r="F560" s="94">
        <v>0</v>
      </c>
      <c r="G560" s="93">
        <v>0</v>
      </c>
      <c r="H560" s="90">
        <f t="shared" si="374"/>
        <v>0</v>
      </c>
      <c r="I560" s="94"/>
      <c r="J560" s="93">
        <v>0</v>
      </c>
      <c r="K560" s="90">
        <f t="shared" si="375"/>
        <v>0</v>
      </c>
      <c r="L560" s="94"/>
      <c r="M560" s="93">
        <v>0</v>
      </c>
      <c r="N560" s="90">
        <f t="shared" si="376"/>
        <v>0</v>
      </c>
      <c r="O560" s="94"/>
      <c r="P560" s="93">
        <v>0</v>
      </c>
      <c r="Q560" s="90">
        <f t="shared" si="377"/>
        <v>0</v>
      </c>
      <c r="R560" s="94"/>
      <c r="S560" s="82"/>
      <c r="T560" s="82"/>
      <c r="U560" s="82"/>
      <c r="V560" s="82"/>
    </row>
    <row r="561" spans="1:22" ht="15.75" thickBot="1" x14ac:dyDescent="0.3">
      <c r="A561" s="80">
        <f t="shared" si="366"/>
        <v>17</v>
      </c>
      <c r="B561" s="139" t="s">
        <v>110</v>
      </c>
      <c r="C561" s="140"/>
      <c r="D561" s="105">
        <f>COUNTIF(D554:D560,"&lt;&gt;0")</f>
        <v>0</v>
      </c>
      <c r="E561" s="118">
        <f>(SUM(E554:E560))/'Suivi de production'!$C$18</f>
        <v>0</v>
      </c>
      <c r="F561" s="107"/>
      <c r="G561" s="105">
        <f>COUNTIF(G554:G560,"&lt;&gt;0")</f>
        <v>0</v>
      </c>
      <c r="H561" s="118">
        <f>(SUM(H554:H560))/'Suivi de production'!$C$18</f>
        <v>0</v>
      </c>
      <c r="I561" s="107"/>
      <c r="J561" s="105">
        <f>COUNTIF(J554:J560,"&lt;&gt;0")</f>
        <v>0</v>
      </c>
      <c r="K561" s="118">
        <f>(SUM(K554:K560))/'Suivi de production'!$C$18</f>
        <v>0</v>
      </c>
      <c r="L561" s="107"/>
      <c r="M561" s="105">
        <f>COUNTIF(M554:M560,"&lt;&gt;0")</f>
        <v>0</v>
      </c>
      <c r="N561" s="118">
        <f>(SUM(N554:N560))/'Suivi de production'!$C$18</f>
        <v>0</v>
      </c>
      <c r="O561" s="107"/>
      <c r="P561" s="103">
        <f>COUNTIF(P554:P560,"&lt;&gt;0")</f>
        <v>0</v>
      </c>
      <c r="Q561" s="118">
        <f>(SUM(Q554:Q560))/'Suivi de production'!$C$18</f>
        <v>0</v>
      </c>
      <c r="R561" s="107"/>
      <c r="S561" s="82"/>
      <c r="T561" s="82"/>
      <c r="U561" s="82"/>
      <c r="V561" s="82"/>
    </row>
    <row r="562" spans="1:22" x14ac:dyDescent="0.25">
      <c r="A562" s="80">
        <f t="shared" si="366"/>
        <v>17</v>
      </c>
      <c r="B562" s="27"/>
      <c r="C562" s="57" t="s">
        <v>95</v>
      </c>
      <c r="D562" s="93">
        <v>0</v>
      </c>
      <c r="E562" s="90">
        <f t="shared" ref="E562:E568" si="380">VLOOKUP(D562,listeplanchersurf,2)</f>
        <v>0</v>
      </c>
      <c r="F562" s="94"/>
      <c r="G562" s="93">
        <v>0</v>
      </c>
      <c r="H562" s="90">
        <f t="shared" ref="H562:H568" si="381">VLOOKUP(G562,listeplanchersurf,2)</f>
        <v>0</v>
      </c>
      <c r="I562" s="94"/>
      <c r="J562" s="93">
        <v>0</v>
      </c>
      <c r="K562" s="90">
        <f t="shared" ref="K562:K568" si="382">VLOOKUP(J562,listeplanchersurf,2)</f>
        <v>0</v>
      </c>
      <c r="L562" s="94"/>
      <c r="M562" s="93">
        <v>0</v>
      </c>
      <c r="N562" s="90">
        <f t="shared" ref="N562:N568" si="383">VLOOKUP(M562,listeplanchersurf,2)</f>
        <v>0</v>
      </c>
      <c r="O562" s="94"/>
      <c r="P562" s="93">
        <v>0</v>
      </c>
      <c r="Q562" s="90">
        <f t="shared" ref="Q562:Q568" si="384">VLOOKUP(P562,listeplanchersurf,2)</f>
        <v>0</v>
      </c>
      <c r="R562" s="94"/>
      <c r="S562" s="82"/>
      <c r="T562" s="82"/>
      <c r="U562" s="82"/>
      <c r="V562" s="82"/>
    </row>
    <row r="563" spans="1:22" x14ac:dyDescent="0.25">
      <c r="A563" s="80">
        <f t="shared" si="366"/>
        <v>17</v>
      </c>
      <c r="B563" s="27"/>
      <c r="C563" s="57"/>
      <c r="D563" s="93">
        <v>0</v>
      </c>
      <c r="E563" s="90">
        <f t="shared" si="380"/>
        <v>0</v>
      </c>
      <c r="F563" s="94">
        <v>0</v>
      </c>
      <c r="G563" s="93">
        <v>0</v>
      </c>
      <c r="H563" s="90">
        <f t="shared" si="381"/>
        <v>0</v>
      </c>
      <c r="I563" s="94"/>
      <c r="J563" s="93">
        <v>0</v>
      </c>
      <c r="K563" s="90">
        <f t="shared" si="382"/>
        <v>0</v>
      </c>
      <c r="L563" s="94"/>
      <c r="M563" s="93">
        <v>0</v>
      </c>
      <c r="N563" s="90">
        <f t="shared" si="383"/>
        <v>0</v>
      </c>
      <c r="O563" s="94"/>
      <c r="P563" s="93">
        <v>0</v>
      </c>
      <c r="Q563" s="90">
        <f t="shared" si="384"/>
        <v>0</v>
      </c>
      <c r="R563" s="94"/>
      <c r="S563" s="82"/>
      <c r="T563" s="82"/>
      <c r="U563" s="82"/>
      <c r="V563" s="82"/>
    </row>
    <row r="564" spans="1:22" x14ac:dyDescent="0.25">
      <c r="A564" s="80">
        <f t="shared" si="366"/>
        <v>17</v>
      </c>
      <c r="B564" s="27"/>
      <c r="C564" s="57"/>
      <c r="D564" s="93">
        <v>0</v>
      </c>
      <c r="E564" s="90">
        <f t="shared" si="380"/>
        <v>0</v>
      </c>
      <c r="F564" s="94"/>
      <c r="G564" s="93">
        <v>0</v>
      </c>
      <c r="H564" s="90">
        <f t="shared" si="381"/>
        <v>0</v>
      </c>
      <c r="I564" s="94"/>
      <c r="J564" s="93">
        <v>0</v>
      </c>
      <c r="K564" s="90">
        <f t="shared" si="382"/>
        <v>0</v>
      </c>
      <c r="L564" s="94"/>
      <c r="M564" s="93">
        <v>0</v>
      </c>
      <c r="N564" s="90">
        <f t="shared" si="383"/>
        <v>0</v>
      </c>
      <c r="O564" s="94"/>
      <c r="P564" s="93">
        <v>0</v>
      </c>
      <c r="Q564" s="90">
        <f t="shared" si="384"/>
        <v>0</v>
      </c>
      <c r="R564" s="94"/>
      <c r="S564" s="82"/>
      <c r="T564" s="82"/>
      <c r="U564" s="82"/>
      <c r="V564" s="82"/>
    </row>
    <row r="565" spans="1:22" x14ac:dyDescent="0.25">
      <c r="A565" s="80">
        <f t="shared" si="366"/>
        <v>17</v>
      </c>
      <c r="B565" s="27"/>
      <c r="C565" s="57"/>
      <c r="D565" s="93">
        <v>0</v>
      </c>
      <c r="E565" s="90">
        <f t="shared" si="380"/>
        <v>0</v>
      </c>
      <c r="F565" s="94"/>
      <c r="G565" s="93">
        <v>0</v>
      </c>
      <c r="H565" s="90">
        <f t="shared" si="381"/>
        <v>0</v>
      </c>
      <c r="I565" s="94"/>
      <c r="J565" s="93">
        <v>0</v>
      </c>
      <c r="K565" s="90">
        <f t="shared" si="382"/>
        <v>0</v>
      </c>
      <c r="L565" s="94"/>
      <c r="M565" s="93">
        <v>0</v>
      </c>
      <c r="N565" s="90">
        <f t="shared" si="383"/>
        <v>0</v>
      </c>
      <c r="O565" s="94"/>
      <c r="P565" s="93">
        <v>0</v>
      </c>
      <c r="Q565" s="90">
        <f t="shared" si="384"/>
        <v>0</v>
      </c>
      <c r="R565" s="94"/>
      <c r="S565" s="82"/>
      <c r="T565" s="82"/>
      <c r="U565" s="82"/>
      <c r="V565" s="82"/>
    </row>
    <row r="566" spans="1:22" x14ac:dyDescent="0.25">
      <c r="A566" s="80">
        <f t="shared" si="366"/>
        <v>17</v>
      </c>
      <c r="B566" s="27"/>
      <c r="C566" s="57"/>
      <c r="D566" s="93">
        <v>0</v>
      </c>
      <c r="E566" s="90">
        <f t="shared" si="380"/>
        <v>0</v>
      </c>
      <c r="F566" s="94"/>
      <c r="G566" s="93">
        <v>0</v>
      </c>
      <c r="H566" s="90">
        <f t="shared" si="381"/>
        <v>0</v>
      </c>
      <c r="I566" s="94"/>
      <c r="J566" s="93">
        <v>0</v>
      </c>
      <c r="K566" s="90">
        <f t="shared" si="382"/>
        <v>0</v>
      </c>
      <c r="L566" s="94"/>
      <c r="M566" s="93">
        <v>0</v>
      </c>
      <c r="N566" s="90">
        <f t="shared" si="383"/>
        <v>0</v>
      </c>
      <c r="O566" s="94"/>
      <c r="P566" s="93">
        <v>0</v>
      </c>
      <c r="Q566" s="90">
        <f t="shared" si="384"/>
        <v>0</v>
      </c>
      <c r="R566" s="94"/>
      <c r="S566" s="82"/>
      <c r="T566" s="82"/>
      <c r="U566" s="82"/>
      <c r="V566" s="82"/>
    </row>
    <row r="567" spans="1:22" x14ac:dyDescent="0.25">
      <c r="A567" s="80">
        <f t="shared" si="366"/>
        <v>17</v>
      </c>
      <c r="B567" s="27"/>
      <c r="C567" s="57"/>
      <c r="D567" s="93">
        <v>0</v>
      </c>
      <c r="E567" s="90">
        <f t="shared" si="380"/>
        <v>0</v>
      </c>
      <c r="F567" s="94"/>
      <c r="G567" s="93">
        <v>0</v>
      </c>
      <c r="H567" s="90">
        <f t="shared" si="381"/>
        <v>0</v>
      </c>
      <c r="I567" s="94"/>
      <c r="J567" s="93">
        <v>0</v>
      </c>
      <c r="K567" s="90">
        <f t="shared" si="382"/>
        <v>0</v>
      </c>
      <c r="L567" s="94"/>
      <c r="M567" s="93">
        <v>0</v>
      </c>
      <c r="N567" s="90">
        <f t="shared" si="383"/>
        <v>0</v>
      </c>
      <c r="O567" s="94"/>
      <c r="P567" s="93">
        <v>0</v>
      </c>
      <c r="Q567" s="90">
        <f t="shared" si="384"/>
        <v>0</v>
      </c>
      <c r="R567" s="94"/>
      <c r="S567" s="82"/>
      <c r="T567" s="82"/>
      <c r="U567" s="82"/>
      <c r="V567" s="82"/>
    </row>
    <row r="568" spans="1:22" ht="15.75" thickBot="1" x14ac:dyDescent="0.3">
      <c r="A568" s="80">
        <f t="shared" si="366"/>
        <v>17</v>
      </c>
      <c r="B568" s="27"/>
      <c r="C568" s="57"/>
      <c r="D568" s="93">
        <v>0</v>
      </c>
      <c r="E568" s="90">
        <f t="shared" si="380"/>
        <v>0</v>
      </c>
      <c r="F568" s="94"/>
      <c r="G568" s="93">
        <v>0</v>
      </c>
      <c r="H568" s="90">
        <f t="shared" si="381"/>
        <v>0</v>
      </c>
      <c r="I568" s="94"/>
      <c r="J568" s="93">
        <v>0</v>
      </c>
      <c r="K568" s="90">
        <f t="shared" si="382"/>
        <v>0</v>
      </c>
      <c r="L568" s="94"/>
      <c r="M568" s="93">
        <v>0</v>
      </c>
      <c r="N568" s="90">
        <f t="shared" si="383"/>
        <v>0</v>
      </c>
      <c r="O568" s="94"/>
      <c r="P568" s="93">
        <v>0</v>
      </c>
      <c r="Q568" s="90">
        <f t="shared" si="384"/>
        <v>0</v>
      </c>
      <c r="R568" s="94"/>
      <c r="S568" s="82"/>
      <c r="T568" s="82"/>
      <c r="U568" s="82"/>
      <c r="V568" s="82"/>
    </row>
    <row r="569" spans="1:22" ht="15.75" thickBot="1" x14ac:dyDescent="0.3">
      <c r="A569" s="80">
        <f t="shared" si="366"/>
        <v>17</v>
      </c>
      <c r="B569" s="139" t="s">
        <v>111</v>
      </c>
      <c r="C569" s="140"/>
      <c r="D569" s="105">
        <f>COUNTIF(D562:D568,"&lt;&gt;0")</f>
        <v>0</v>
      </c>
      <c r="E569" s="118">
        <f>(SUM(E562:E568))/'Suivi de production'!$C$19</f>
        <v>0</v>
      </c>
      <c r="F569" s="107"/>
      <c r="G569" s="105">
        <v>0</v>
      </c>
      <c r="H569" s="118">
        <f>(SUM(H562:H568))/'Suivi de production'!$C$19</f>
        <v>0</v>
      </c>
      <c r="I569" s="107"/>
      <c r="J569" s="105">
        <f>COUNTIF(J562:J568,"&lt;&gt;0")</f>
        <v>0</v>
      </c>
      <c r="K569" s="118">
        <f>(SUM(K562:K568))/'Suivi de production'!$C$19</f>
        <v>0</v>
      </c>
      <c r="L569" s="107"/>
      <c r="M569" s="105">
        <f>COUNTIF(M562:M568,"&lt;&gt;0")</f>
        <v>0</v>
      </c>
      <c r="N569" s="118">
        <f>(SUM(N562:N568))/'Suivi de production'!$C$19</f>
        <v>0</v>
      </c>
      <c r="O569" s="107"/>
      <c r="P569" s="105">
        <f>COUNTIF(P562:P568,"&lt;&gt;0")</f>
        <v>0</v>
      </c>
      <c r="Q569" s="118">
        <f>(SUM(Q562:Q568))/'Suivi de production'!$C$19</f>
        <v>0</v>
      </c>
      <c r="R569" s="107"/>
      <c r="S569" s="82"/>
      <c r="T569" s="82"/>
      <c r="U569" s="82"/>
      <c r="V569" s="82"/>
    </row>
    <row r="570" spans="1:22" x14ac:dyDescent="0.25">
      <c r="A570" s="80">
        <f t="shared" si="366"/>
        <v>17</v>
      </c>
      <c r="B570" s="27"/>
      <c r="C570" s="57" t="s">
        <v>94</v>
      </c>
      <c r="D570" s="93">
        <v>0</v>
      </c>
      <c r="E570" s="90">
        <f t="shared" ref="E570:E576" si="385">VLOOKUP(D570,listetoituresurf,2)</f>
        <v>0</v>
      </c>
      <c r="F570" s="94">
        <v>0</v>
      </c>
      <c r="G570" s="93">
        <v>0</v>
      </c>
      <c r="H570" s="90">
        <f t="shared" ref="H570:H576" si="386">VLOOKUP(G570,listetoituresurf,2)</f>
        <v>0</v>
      </c>
      <c r="I570" s="94"/>
      <c r="J570" s="93">
        <v>0</v>
      </c>
      <c r="K570" s="90">
        <f t="shared" ref="K570:K576" si="387">VLOOKUP(J570,listetoituresurf,2)</f>
        <v>0</v>
      </c>
      <c r="L570" s="94"/>
      <c r="M570" s="93">
        <v>0</v>
      </c>
      <c r="N570" s="90">
        <f t="shared" ref="N570:N576" si="388">VLOOKUP(M570,listetoituresurf,2)</f>
        <v>0</v>
      </c>
      <c r="O570" s="94"/>
      <c r="P570" s="93">
        <v>0</v>
      </c>
      <c r="Q570" s="90">
        <f t="shared" ref="Q570:Q576" si="389">VLOOKUP(P570,listetoituresurf,2)</f>
        <v>0</v>
      </c>
      <c r="R570" s="85"/>
      <c r="S570" s="82"/>
      <c r="T570" s="82"/>
      <c r="U570" s="82"/>
      <c r="V570" s="82"/>
    </row>
    <row r="571" spans="1:22" x14ac:dyDescent="0.25">
      <c r="A571" s="80">
        <f t="shared" si="366"/>
        <v>17</v>
      </c>
      <c r="B571" s="27"/>
      <c r="C571" s="57"/>
      <c r="D571" s="93">
        <v>0</v>
      </c>
      <c r="E571" s="90">
        <f t="shared" si="385"/>
        <v>0</v>
      </c>
      <c r="F571" s="94"/>
      <c r="G571" s="93">
        <v>0</v>
      </c>
      <c r="H571" s="90">
        <f t="shared" si="386"/>
        <v>0</v>
      </c>
      <c r="I571" s="94"/>
      <c r="J571" s="93">
        <v>0</v>
      </c>
      <c r="K571" s="90">
        <f t="shared" si="387"/>
        <v>0</v>
      </c>
      <c r="L571" s="94"/>
      <c r="M571" s="93">
        <v>0</v>
      </c>
      <c r="N571" s="90">
        <f t="shared" si="388"/>
        <v>0</v>
      </c>
      <c r="O571" s="94"/>
      <c r="P571" s="93">
        <v>0</v>
      </c>
      <c r="Q571" s="90">
        <f t="shared" si="389"/>
        <v>0</v>
      </c>
      <c r="R571" s="94"/>
      <c r="S571" s="82"/>
      <c r="T571" s="82"/>
      <c r="U571" s="82"/>
      <c r="V571" s="82"/>
    </row>
    <row r="572" spans="1:22" x14ac:dyDescent="0.25">
      <c r="A572" s="80">
        <f t="shared" si="366"/>
        <v>17</v>
      </c>
      <c r="B572" s="27"/>
      <c r="C572" s="57"/>
      <c r="D572" s="93">
        <v>0</v>
      </c>
      <c r="E572" s="90">
        <f t="shared" si="385"/>
        <v>0</v>
      </c>
      <c r="F572" s="94"/>
      <c r="G572" s="93">
        <v>0</v>
      </c>
      <c r="H572" s="90">
        <f t="shared" si="386"/>
        <v>0</v>
      </c>
      <c r="I572" s="94"/>
      <c r="J572" s="93">
        <v>0</v>
      </c>
      <c r="K572" s="90">
        <f t="shared" si="387"/>
        <v>0</v>
      </c>
      <c r="L572" s="94"/>
      <c r="M572" s="93">
        <v>0</v>
      </c>
      <c r="N572" s="90">
        <f t="shared" si="388"/>
        <v>0</v>
      </c>
      <c r="O572" s="94"/>
      <c r="P572" s="93">
        <v>0</v>
      </c>
      <c r="Q572" s="90">
        <f t="shared" si="389"/>
        <v>0</v>
      </c>
      <c r="R572" s="94"/>
      <c r="S572" s="82"/>
      <c r="T572" s="82"/>
      <c r="U572" s="82"/>
      <c r="V572" s="82"/>
    </row>
    <row r="573" spans="1:22" x14ac:dyDescent="0.25">
      <c r="A573" s="80">
        <f t="shared" si="366"/>
        <v>17</v>
      </c>
      <c r="B573" s="27"/>
      <c r="C573" s="57"/>
      <c r="D573" s="93">
        <v>0</v>
      </c>
      <c r="E573" s="90">
        <f t="shared" si="385"/>
        <v>0</v>
      </c>
      <c r="F573" s="94"/>
      <c r="G573" s="93">
        <v>0</v>
      </c>
      <c r="H573" s="90">
        <f t="shared" si="386"/>
        <v>0</v>
      </c>
      <c r="I573" s="94"/>
      <c r="J573" s="93">
        <v>0</v>
      </c>
      <c r="K573" s="90">
        <f t="shared" si="387"/>
        <v>0</v>
      </c>
      <c r="L573" s="94"/>
      <c r="M573" s="93">
        <v>0</v>
      </c>
      <c r="N573" s="90">
        <f t="shared" si="388"/>
        <v>0</v>
      </c>
      <c r="O573" s="94"/>
      <c r="P573" s="93">
        <v>0</v>
      </c>
      <c r="Q573" s="90">
        <f t="shared" si="389"/>
        <v>0</v>
      </c>
      <c r="R573" s="94"/>
      <c r="S573" s="82"/>
      <c r="T573" s="82"/>
      <c r="U573" s="82"/>
      <c r="V573" s="82"/>
    </row>
    <row r="574" spans="1:22" x14ac:dyDescent="0.25">
      <c r="A574" s="80">
        <f t="shared" si="366"/>
        <v>17</v>
      </c>
      <c r="B574" s="27"/>
      <c r="C574" s="57"/>
      <c r="D574" s="93">
        <v>0</v>
      </c>
      <c r="E574" s="90">
        <f t="shared" si="385"/>
        <v>0</v>
      </c>
      <c r="F574" s="94"/>
      <c r="G574" s="93">
        <v>0</v>
      </c>
      <c r="H574" s="90">
        <f t="shared" si="386"/>
        <v>0</v>
      </c>
      <c r="I574" s="94"/>
      <c r="J574" s="93">
        <v>0</v>
      </c>
      <c r="K574" s="90">
        <f t="shared" si="387"/>
        <v>0</v>
      </c>
      <c r="L574" s="94"/>
      <c r="M574" s="93">
        <v>0</v>
      </c>
      <c r="N574" s="90">
        <f t="shared" si="388"/>
        <v>0</v>
      </c>
      <c r="O574" s="94"/>
      <c r="P574" s="93">
        <v>0</v>
      </c>
      <c r="Q574" s="90">
        <f t="shared" si="389"/>
        <v>0</v>
      </c>
      <c r="R574" s="94"/>
      <c r="S574" s="82"/>
      <c r="T574" s="82"/>
      <c r="U574" s="82"/>
      <c r="V574" s="82"/>
    </row>
    <row r="575" spans="1:22" x14ac:dyDescent="0.25">
      <c r="A575" s="80">
        <f t="shared" si="366"/>
        <v>17</v>
      </c>
      <c r="B575" s="27"/>
      <c r="C575" s="57"/>
      <c r="D575" s="93">
        <v>0</v>
      </c>
      <c r="E575" s="90">
        <f t="shared" si="385"/>
        <v>0</v>
      </c>
      <c r="F575" s="94"/>
      <c r="G575" s="93">
        <v>0</v>
      </c>
      <c r="H575" s="90">
        <f t="shared" si="386"/>
        <v>0</v>
      </c>
      <c r="I575" s="94"/>
      <c r="J575" s="93">
        <v>0</v>
      </c>
      <c r="K575" s="90">
        <f t="shared" si="387"/>
        <v>0</v>
      </c>
      <c r="L575" s="94"/>
      <c r="M575" s="93">
        <v>0</v>
      </c>
      <c r="N575" s="90">
        <f t="shared" si="388"/>
        <v>0</v>
      </c>
      <c r="O575" s="94"/>
      <c r="P575" s="93">
        <v>0</v>
      </c>
      <c r="Q575" s="90">
        <f t="shared" si="389"/>
        <v>0</v>
      </c>
      <c r="R575" s="94"/>
      <c r="S575" s="82"/>
      <c r="T575" s="82"/>
      <c r="U575" s="82"/>
      <c r="V575" s="82"/>
    </row>
    <row r="576" spans="1:22" ht="15.75" thickBot="1" x14ac:dyDescent="0.3">
      <c r="A576" s="80">
        <f t="shared" si="366"/>
        <v>17</v>
      </c>
      <c r="B576" s="99"/>
      <c r="C576" s="100"/>
      <c r="D576" s="95">
        <v>0</v>
      </c>
      <c r="E576" s="96">
        <f t="shared" si="385"/>
        <v>0</v>
      </c>
      <c r="F576" s="97"/>
      <c r="G576" s="95">
        <v>0</v>
      </c>
      <c r="H576" s="96">
        <f t="shared" si="386"/>
        <v>0</v>
      </c>
      <c r="I576" s="97"/>
      <c r="J576" s="95">
        <v>0</v>
      </c>
      <c r="K576" s="96">
        <f t="shared" si="387"/>
        <v>0</v>
      </c>
      <c r="L576" s="97"/>
      <c r="M576" s="95">
        <v>0</v>
      </c>
      <c r="N576" s="96">
        <f t="shared" si="388"/>
        <v>0</v>
      </c>
      <c r="O576" s="97"/>
      <c r="P576" s="95">
        <v>0</v>
      </c>
      <c r="Q576" s="96">
        <f t="shared" si="389"/>
        <v>0</v>
      </c>
      <c r="R576" s="97"/>
      <c r="S576" s="82"/>
      <c r="T576" s="82"/>
      <c r="U576" s="82"/>
      <c r="V576" s="82"/>
    </row>
    <row r="577" spans="1:22" ht="15.75" thickBot="1" x14ac:dyDescent="0.3">
      <c r="A577" s="80">
        <f t="shared" si="366"/>
        <v>17</v>
      </c>
      <c r="B577" s="139" t="s">
        <v>110</v>
      </c>
      <c r="C577" s="140"/>
      <c r="D577" s="103">
        <f>COUNTIF(D570:D576,"&lt;&gt;0")</f>
        <v>0</v>
      </c>
      <c r="E577" s="119">
        <f>(SUM(E570:E576))/'Suivi de production'!$C$20</f>
        <v>0</v>
      </c>
      <c r="F577" s="97"/>
      <c r="G577" s="103">
        <f>COUNTIF(G570:G576,"&lt;&gt;0")</f>
        <v>0</v>
      </c>
      <c r="H577" s="119">
        <f>(SUM(H570:H576))/'Suivi de production'!$C$20</f>
        <v>0</v>
      </c>
      <c r="I577" s="97"/>
      <c r="J577" s="103">
        <f>COUNTIF(J570:J576,"&lt;&gt;0")</f>
        <v>0</v>
      </c>
      <c r="K577" s="119">
        <f>(SUM(K570:K576))/'Suivi de production'!$C$20</f>
        <v>0</v>
      </c>
      <c r="L577" s="97"/>
      <c r="M577" s="103">
        <f>COUNTIF(M570:M576,"&lt;&gt;0")</f>
        <v>0</v>
      </c>
      <c r="N577" s="119">
        <f>(SUM(N570:N576))/'Suivi de production'!$C$20</f>
        <v>0</v>
      </c>
      <c r="O577" s="97"/>
      <c r="P577" s="103">
        <f>COUNTIF(P570:P576,"&lt;&gt;0")</f>
        <v>0</v>
      </c>
      <c r="Q577" s="119">
        <f>(SUM(Q570:Q576))/'Suivi de production'!$C$20</f>
        <v>0</v>
      </c>
      <c r="R577" s="97"/>
      <c r="S577" s="82"/>
      <c r="T577" s="82"/>
      <c r="U577" s="82"/>
      <c r="V577" s="82"/>
    </row>
    <row r="578" spans="1:22" ht="15.75" thickBot="1" x14ac:dyDescent="0.3">
      <c r="A578" s="80">
        <f t="shared" si="366"/>
        <v>17</v>
      </c>
      <c r="B578" s="99"/>
      <c r="C578" s="104"/>
      <c r="D578" s="103"/>
      <c r="E578" s="96"/>
      <c r="F578" s="97"/>
      <c r="G578" s="103"/>
      <c r="H578" s="96"/>
      <c r="I578" s="97"/>
      <c r="J578" s="103"/>
      <c r="K578" s="96"/>
      <c r="L578" s="97"/>
      <c r="M578" s="103"/>
      <c r="N578" s="96"/>
      <c r="O578" s="97"/>
      <c r="P578" s="103"/>
      <c r="Q578" s="96"/>
      <c r="R578" s="97"/>
      <c r="S578" s="82"/>
      <c r="T578" s="82"/>
      <c r="U578" s="82"/>
      <c r="V578" s="82"/>
    </row>
    <row r="579" spans="1:22" ht="15.75" thickBot="1" x14ac:dyDescent="0.3">
      <c r="A579" s="80">
        <f t="shared" si="366"/>
        <v>17</v>
      </c>
      <c r="B579" s="156" t="s">
        <v>101</v>
      </c>
      <c r="C579" s="157"/>
      <c r="D579" s="105">
        <f>D577+D569+D561</f>
        <v>0</v>
      </c>
      <c r="E579" s="118">
        <f>E577+E569+E561</f>
        <v>0</v>
      </c>
      <c r="F579" s="107"/>
      <c r="G579" s="105">
        <f>G577+G569+G561</f>
        <v>0</v>
      </c>
      <c r="H579" s="118">
        <f>H577+H569+H561</f>
        <v>0</v>
      </c>
      <c r="I579" s="107"/>
      <c r="J579" s="105">
        <f>J577+J569+J561</f>
        <v>0</v>
      </c>
      <c r="K579" s="118">
        <f>K577+K569+K561</f>
        <v>0</v>
      </c>
      <c r="L579" s="107"/>
      <c r="M579" s="105">
        <f>M577+M569+M561</f>
        <v>0</v>
      </c>
      <c r="N579" s="118">
        <f>N577+N569+N561</f>
        <v>0</v>
      </c>
      <c r="O579" s="107"/>
      <c r="P579" s="105">
        <f>P577+P569+P561</f>
        <v>0</v>
      </c>
      <c r="Q579" s="118">
        <f>Q577+Q569+Q561</f>
        <v>0</v>
      </c>
      <c r="R579" s="107"/>
      <c r="S579" s="82"/>
      <c r="T579" s="82"/>
      <c r="U579" s="82"/>
      <c r="V579" s="82"/>
    </row>
    <row r="580" spans="1:22" x14ac:dyDescent="0.25">
      <c r="A580" s="80">
        <f t="shared" si="366"/>
        <v>17</v>
      </c>
      <c r="B580" s="158" t="s">
        <v>108</v>
      </c>
      <c r="C580" s="159"/>
      <c r="D580" s="150" t="e">
        <f>((SUMPRODUCT((F554:F560)*(E554:E560))/'Suivi de production'!$C$18)+(SUMPRODUCT((F562:F568)*(E562:E568))/'Suivi de production'!$C$19)+(SUMPRODUCT((F570:F576)*(E570:E576))/'Suivi de production'!$C$20))/((SUM(E554:E560)/'Suivi de production'!$C$18)++(SUM(E562:E568)/'Suivi de production'!$C$19)+(SUM(E570:E576)/'Suivi de production'!$C$20))</f>
        <v>#DIV/0!</v>
      </c>
      <c r="E580" s="151"/>
      <c r="F580" s="152"/>
      <c r="G580" s="150" t="e">
        <f>((SUMPRODUCT((I554:I560)*(H554:H560))/'Suivi de production'!$C$18)+(SUMPRODUCT((I562:I568)*(H562:H568))/'Suivi de production'!$C$19)+(SUMPRODUCT((I570:I576)*(H570:H576))/'Suivi de production'!$C$20))/((SUM(H554:H560)/'Suivi de production'!$C$18)++(SUM(H562:H568)/'Suivi de production'!$C$19)+(SUM(H570:H576)/'Suivi de production'!$C$20))</f>
        <v>#DIV/0!</v>
      </c>
      <c r="H580" s="151"/>
      <c r="I580" s="152"/>
      <c r="J580" s="150" t="e">
        <f>((SUMPRODUCT((L554:L560)*(K554:K560))/'Suivi de production'!$C$18)+(SUMPRODUCT((L562:L568)*(K562:K568))/'Suivi de production'!$C$19)+(SUMPRODUCT((L570:L576)*(K570:K576))/'Suivi de production'!$C$20))/((SUM(K554:K560)/'Suivi de production'!$C$18)++(SUM(K562:K568)/'Suivi de production'!$C$19)+(SUM(K570:K576)/'Suivi de production'!$C$20))</f>
        <v>#DIV/0!</v>
      </c>
      <c r="K580" s="151"/>
      <c r="L580" s="152"/>
      <c r="M580" s="150" t="e">
        <f>((SUMPRODUCT((O554:O560)*(N554:N560))/'Suivi de production'!$C$18)+(SUMPRODUCT((O562:O568)*(N562:N568))/'Suivi de production'!$C$19)+(SUMPRODUCT((O570:O576)*(N570:N576))/'Suivi de production'!$C$20))/((SUM(N554:N560)/'Suivi de production'!$C$18)++(SUM(N562:N568)/'Suivi de production'!$C$19)+(SUM(N570:N576)/'Suivi de production'!$C$20))</f>
        <v>#DIV/0!</v>
      </c>
      <c r="N580" s="151"/>
      <c r="O580" s="152"/>
      <c r="P580" s="150" t="e">
        <f>((SUMPRODUCT((R554:R560)*(Q554:Q560))/'Suivi de production'!$C$18)+(SUMPRODUCT((R562:R568)*(Q562:Q568))/'Suivi de production'!$C$19)+(SUMPRODUCT((R570:R576)*(Q570:Q576))/'Suivi de production'!$C$20))/((SUM(Q554:Q560)/'Suivi de production'!$C$18)++(SUM(Q562:Q568)/'Suivi de production'!$C$19)+(SUM(Q570:Q576)/'Suivi de production'!$C$20))</f>
        <v>#DIV/0!</v>
      </c>
      <c r="Q580" s="151"/>
      <c r="R580" s="152"/>
      <c r="S580" s="82"/>
      <c r="T580" s="82"/>
      <c r="U580" s="82"/>
      <c r="V580" s="82"/>
    </row>
    <row r="581" spans="1:22" ht="15.75" thickBot="1" x14ac:dyDescent="0.3">
      <c r="A581" s="80">
        <f t="shared" si="366"/>
        <v>17</v>
      </c>
      <c r="B581" s="160"/>
      <c r="C581" s="161"/>
      <c r="D581" s="153"/>
      <c r="E581" s="154"/>
      <c r="F581" s="155"/>
      <c r="G581" s="153"/>
      <c r="H581" s="154"/>
      <c r="I581" s="155"/>
      <c r="J581" s="153"/>
      <c r="K581" s="154"/>
      <c r="L581" s="155"/>
      <c r="M581" s="153"/>
      <c r="N581" s="154"/>
      <c r="O581" s="155"/>
      <c r="P581" s="153"/>
      <c r="Q581" s="154"/>
      <c r="R581" s="155"/>
      <c r="S581" s="82"/>
      <c r="T581" s="82"/>
      <c r="U581" s="82"/>
      <c r="V581" s="82"/>
    </row>
    <row r="582" spans="1:22" ht="15.75" thickBot="1" x14ac:dyDescent="0.3">
      <c r="A582" s="122">
        <v>18</v>
      </c>
      <c r="B582" s="82"/>
      <c r="C582" s="82"/>
      <c r="D582" s="82"/>
      <c r="E582" s="82"/>
      <c r="F582" s="82"/>
      <c r="G582" s="82"/>
      <c r="H582" s="82"/>
      <c r="I582" s="82"/>
      <c r="J582" s="82"/>
      <c r="K582" s="82"/>
      <c r="L582" s="82"/>
      <c r="M582" s="82"/>
      <c r="N582" s="82"/>
      <c r="O582" s="82"/>
      <c r="P582" s="82"/>
      <c r="Q582" s="82"/>
      <c r="R582" s="82"/>
      <c r="S582" s="82"/>
      <c r="T582" s="82"/>
      <c r="U582" s="82"/>
      <c r="V582" s="82"/>
    </row>
    <row r="583" spans="1:22" ht="26.25" x14ac:dyDescent="0.25">
      <c r="A583" s="80">
        <f t="shared" ref="A583" si="390">A582</f>
        <v>18</v>
      </c>
      <c r="B583" s="141" t="s">
        <v>129</v>
      </c>
      <c r="C583" s="142"/>
      <c r="D583" s="142"/>
      <c r="E583" s="142"/>
      <c r="F583" s="142"/>
      <c r="G583" s="142"/>
      <c r="H583" s="142"/>
      <c r="I583" s="142"/>
      <c r="J583" s="142"/>
      <c r="K583" s="142"/>
      <c r="L583" s="142"/>
      <c r="M583" s="142"/>
      <c r="N583" s="142"/>
      <c r="O583" s="142"/>
      <c r="P583" s="142"/>
      <c r="Q583" s="142"/>
      <c r="R583" s="143"/>
      <c r="S583" s="82"/>
      <c r="T583" s="82" t="s">
        <v>164</v>
      </c>
      <c r="U583" s="82"/>
      <c r="V583" s="82">
        <f t="shared" ref="V583" si="391">(IF(SUM(F588:F610)&gt;=1,1,0))+(IF(SUM(I588:I610)&gt;=1,1,0))+(IF(SUM(L588:L610)&gt;=1,1,0))+(IF(SUM(O588:O610)&gt;=1,1,0))+(IF(SUM(R588:R610)&gt;=1,1,0))</f>
        <v>0</v>
      </c>
    </row>
    <row r="584" spans="1:22" ht="15.75" thickBot="1" x14ac:dyDescent="0.3">
      <c r="A584" s="80">
        <f t="shared" si="366"/>
        <v>18</v>
      </c>
      <c r="B584" s="144" t="s">
        <v>100</v>
      </c>
      <c r="C584" s="145"/>
      <c r="D584" s="145"/>
      <c r="E584" s="145"/>
      <c r="F584" s="145"/>
      <c r="G584" s="145"/>
      <c r="H584" s="145"/>
      <c r="I584" s="145"/>
      <c r="J584" s="145"/>
      <c r="K584" s="145"/>
      <c r="L584" s="145"/>
      <c r="M584" s="145"/>
      <c r="N584" s="145"/>
      <c r="O584" s="145"/>
      <c r="P584" s="145"/>
      <c r="Q584" s="145"/>
      <c r="R584" s="146"/>
      <c r="S584" s="82"/>
      <c r="T584" s="82" t="s">
        <v>167</v>
      </c>
      <c r="U584" s="82"/>
      <c r="V584" s="165" t="e">
        <f t="shared" ref="V584" si="392">AVERAGE(D614:R615)</f>
        <v>#DIV/0!</v>
      </c>
    </row>
    <row r="585" spans="1:22" x14ac:dyDescent="0.25">
      <c r="A585" s="80">
        <f t="shared" si="366"/>
        <v>18</v>
      </c>
      <c r="B585" s="101"/>
      <c r="C585" s="102"/>
      <c r="D585" s="147" t="s">
        <v>86</v>
      </c>
      <c r="E585" s="148"/>
      <c r="F585" s="149"/>
      <c r="G585" s="147" t="s">
        <v>87</v>
      </c>
      <c r="H585" s="148"/>
      <c r="I585" s="149"/>
      <c r="J585" s="147" t="s">
        <v>88</v>
      </c>
      <c r="K585" s="148"/>
      <c r="L585" s="149"/>
      <c r="M585" s="147" t="s">
        <v>89</v>
      </c>
      <c r="N585" s="148"/>
      <c r="O585" s="149"/>
      <c r="P585" s="147" t="s">
        <v>90</v>
      </c>
      <c r="Q585" s="148"/>
      <c r="R585" s="149"/>
      <c r="S585" s="82"/>
      <c r="T585" s="82" t="s">
        <v>168</v>
      </c>
      <c r="U585" s="82"/>
      <c r="V585" s="166">
        <f t="shared" ref="V585:V648" si="393">F586+I586+L586+O586+R586</f>
        <v>0</v>
      </c>
    </row>
    <row r="586" spans="1:22" ht="15.75" thickBot="1" x14ac:dyDescent="0.3">
      <c r="A586" s="80">
        <f t="shared" si="366"/>
        <v>18</v>
      </c>
      <c r="B586" s="99" t="s">
        <v>85</v>
      </c>
      <c r="C586" s="100"/>
      <c r="D586" s="125">
        <v>0</v>
      </c>
      <c r="E586" s="126" t="s">
        <v>109</v>
      </c>
      <c r="F586" s="130">
        <f>D586*8</f>
        <v>0</v>
      </c>
      <c r="G586" s="125"/>
      <c r="H586" s="126" t="s">
        <v>109</v>
      </c>
      <c r="I586" s="130">
        <f>G586*8</f>
        <v>0</v>
      </c>
      <c r="J586" s="125"/>
      <c r="K586" s="126" t="s">
        <v>109</v>
      </c>
      <c r="L586" s="130">
        <f>J586*8</f>
        <v>0</v>
      </c>
      <c r="M586" s="125"/>
      <c r="N586" s="126" t="s">
        <v>109</v>
      </c>
      <c r="O586" s="130">
        <f>M586*8</f>
        <v>0</v>
      </c>
      <c r="P586" s="125">
        <v>0</v>
      </c>
      <c r="Q586" s="126" t="s">
        <v>109</v>
      </c>
      <c r="R586" s="130">
        <f>P586*6.5</f>
        <v>0</v>
      </c>
      <c r="S586" s="82"/>
      <c r="T586" s="82" t="s">
        <v>169</v>
      </c>
      <c r="U586" s="82"/>
      <c r="V586" s="166">
        <f t="shared" ref="V586" si="394">E613+H613+K613+N613+Q613</f>
        <v>0</v>
      </c>
    </row>
    <row r="587" spans="1:22" ht="15.75" thickBot="1" x14ac:dyDescent="0.3">
      <c r="A587" s="80">
        <f t="shared" si="366"/>
        <v>18</v>
      </c>
      <c r="B587" s="98"/>
      <c r="C587" s="133"/>
      <c r="D587" s="105" t="s">
        <v>96</v>
      </c>
      <c r="E587" s="106" t="s">
        <v>97</v>
      </c>
      <c r="F587" s="107" t="s">
        <v>98</v>
      </c>
      <c r="G587" s="105" t="s">
        <v>96</v>
      </c>
      <c r="H587" s="106" t="s">
        <v>97</v>
      </c>
      <c r="I587" s="107" t="s">
        <v>98</v>
      </c>
      <c r="J587" s="105" t="s">
        <v>96</v>
      </c>
      <c r="K587" s="106" t="s">
        <v>97</v>
      </c>
      <c r="L587" s="107" t="s">
        <v>98</v>
      </c>
      <c r="M587" s="105" t="s">
        <v>96</v>
      </c>
      <c r="N587" s="106" t="s">
        <v>97</v>
      </c>
      <c r="O587" s="107" t="s">
        <v>98</v>
      </c>
      <c r="P587" s="105" t="s">
        <v>96</v>
      </c>
      <c r="Q587" s="106" t="s">
        <v>97</v>
      </c>
      <c r="R587" s="107" t="s">
        <v>98</v>
      </c>
      <c r="S587" s="82"/>
      <c r="T587" s="82" t="s">
        <v>171</v>
      </c>
      <c r="U587" s="82"/>
      <c r="V587" s="84">
        <f t="shared" ref="V587" si="395">((SUMPRODUCT((F588:F594)*(E588:E594)))+((SUMPRODUCT((I588:I594)*(H588:H594))))+((SUMPRODUCT((L588:L594)*(K588:K594))))+((SUMPRODUCT((O588:O594)*(N588:N594))))+((SUMPRODUCT((R588:R594)*(Q588:Q594)))))</f>
        <v>0</v>
      </c>
    </row>
    <row r="588" spans="1:22" x14ac:dyDescent="0.25">
      <c r="A588" s="80">
        <f t="shared" si="366"/>
        <v>18</v>
      </c>
      <c r="B588" s="27"/>
      <c r="C588" s="57" t="s">
        <v>93</v>
      </c>
      <c r="D588" s="91">
        <v>0</v>
      </c>
      <c r="E588" s="89">
        <f t="shared" ref="E588:E594" si="396">VLOOKUP(D588,listemursurf,2)</f>
        <v>0</v>
      </c>
      <c r="F588" s="92">
        <v>0</v>
      </c>
      <c r="G588" s="91">
        <v>0</v>
      </c>
      <c r="H588" s="89">
        <f t="shared" ref="H588:H594" si="397">VLOOKUP(G588,listemursurf,2)</f>
        <v>0</v>
      </c>
      <c r="I588" s="92"/>
      <c r="J588" s="91">
        <v>0</v>
      </c>
      <c r="K588" s="89">
        <f t="shared" ref="K588:K594" si="398">VLOOKUP(J588,listemursurf,2)</f>
        <v>0</v>
      </c>
      <c r="L588" s="92"/>
      <c r="M588" s="91">
        <v>0</v>
      </c>
      <c r="N588" s="89">
        <f t="shared" ref="N588:N594" si="399">VLOOKUP(M588,listemursurf,2)</f>
        <v>0</v>
      </c>
      <c r="O588" s="92"/>
      <c r="P588" s="91">
        <v>0</v>
      </c>
      <c r="Q588" s="89">
        <f t="shared" ref="Q588:Q594" si="400">VLOOKUP(P588,listemursurf,2)</f>
        <v>0</v>
      </c>
      <c r="R588" s="92"/>
      <c r="S588" s="82"/>
      <c r="T588" s="82" t="s">
        <v>165</v>
      </c>
      <c r="U588" s="82"/>
      <c r="V588" s="84">
        <f t="shared" ref="V588" si="401">((SUMPRODUCT((F596:F602)*(E596:E602)))+((SUMPRODUCT((I596:I602)*(H596:H602))))+((SUMPRODUCT((L596:L602)*(K596:K602))))+((SUMPRODUCT((O596:O602)*(N596:N602))))+((SUMPRODUCT((R596:R602)*(Q596:Q602)))))</f>
        <v>0</v>
      </c>
    </row>
    <row r="589" spans="1:22" x14ac:dyDescent="0.25">
      <c r="A589" s="80">
        <f t="shared" si="366"/>
        <v>18</v>
      </c>
      <c r="B589" s="27"/>
      <c r="C589" s="57"/>
      <c r="D589" s="93">
        <v>0</v>
      </c>
      <c r="E589" s="90">
        <f t="shared" si="396"/>
        <v>0</v>
      </c>
      <c r="F589" s="94">
        <v>0</v>
      </c>
      <c r="G589" s="93">
        <v>0</v>
      </c>
      <c r="H589" s="90">
        <f t="shared" si="397"/>
        <v>0</v>
      </c>
      <c r="I589" s="94"/>
      <c r="J589" s="93">
        <v>0</v>
      </c>
      <c r="K589" s="90">
        <f t="shared" si="398"/>
        <v>0</v>
      </c>
      <c r="L589" s="94"/>
      <c r="M589" s="93">
        <v>0</v>
      </c>
      <c r="N589" s="90">
        <f t="shared" si="399"/>
        <v>0</v>
      </c>
      <c r="O589" s="94"/>
      <c r="P589" s="93">
        <v>0</v>
      </c>
      <c r="Q589" s="90">
        <f t="shared" si="400"/>
        <v>0</v>
      </c>
      <c r="R589" s="94"/>
      <c r="S589" s="82"/>
      <c r="T589" s="82" t="s">
        <v>166</v>
      </c>
      <c r="U589" s="82"/>
      <c r="V589" s="84">
        <f t="shared" ref="V589" si="402">((SUMPRODUCT((F604:F610)*(E604:E610)))+((SUMPRODUCT((I604:I610)*(H604:H610))))+((SUMPRODUCT((L604:L610)*(K604:K610))))+((SUMPRODUCT((O604:O610)*(N604:N610))))+((SUMPRODUCT((R604:R610)*(Q604:Q610)))))</f>
        <v>0</v>
      </c>
    </row>
    <row r="590" spans="1:22" x14ac:dyDescent="0.25">
      <c r="A590" s="80">
        <f t="shared" si="366"/>
        <v>18</v>
      </c>
      <c r="B590" s="27"/>
      <c r="C590" s="57"/>
      <c r="D590" s="93">
        <v>0</v>
      </c>
      <c r="E590" s="90">
        <f t="shared" si="396"/>
        <v>0</v>
      </c>
      <c r="F590" s="94">
        <v>0</v>
      </c>
      <c r="G590" s="93">
        <v>0</v>
      </c>
      <c r="H590" s="90">
        <f t="shared" si="397"/>
        <v>0</v>
      </c>
      <c r="I590" s="94"/>
      <c r="J590" s="93">
        <v>0</v>
      </c>
      <c r="K590" s="90">
        <f t="shared" si="398"/>
        <v>0</v>
      </c>
      <c r="L590" s="94"/>
      <c r="M590" s="93">
        <v>0</v>
      </c>
      <c r="N590" s="90">
        <f t="shared" si="399"/>
        <v>0</v>
      </c>
      <c r="O590" s="94"/>
      <c r="P590" s="93">
        <v>0</v>
      </c>
      <c r="Q590" s="90">
        <f t="shared" si="400"/>
        <v>0</v>
      </c>
      <c r="R590" s="94"/>
      <c r="S590" s="82"/>
      <c r="T590" s="82"/>
      <c r="U590" s="82"/>
      <c r="V590" s="82"/>
    </row>
    <row r="591" spans="1:22" x14ac:dyDescent="0.25">
      <c r="A591" s="80">
        <f t="shared" si="366"/>
        <v>18</v>
      </c>
      <c r="B591" s="27"/>
      <c r="C591" s="57"/>
      <c r="D591" s="93">
        <v>0</v>
      </c>
      <c r="E591" s="90">
        <f t="shared" si="396"/>
        <v>0</v>
      </c>
      <c r="F591" s="94">
        <v>0</v>
      </c>
      <c r="G591" s="93">
        <v>0</v>
      </c>
      <c r="H591" s="90">
        <f t="shared" si="397"/>
        <v>0</v>
      </c>
      <c r="I591" s="94"/>
      <c r="J591" s="93">
        <v>0</v>
      </c>
      <c r="K591" s="90">
        <f t="shared" si="398"/>
        <v>0</v>
      </c>
      <c r="L591" s="94"/>
      <c r="M591" s="93">
        <v>0</v>
      </c>
      <c r="N591" s="90">
        <f t="shared" si="399"/>
        <v>0</v>
      </c>
      <c r="O591" s="94"/>
      <c r="P591" s="93">
        <v>0</v>
      </c>
      <c r="Q591" s="90">
        <f t="shared" si="400"/>
        <v>0</v>
      </c>
      <c r="R591" s="94"/>
      <c r="S591" s="82"/>
      <c r="T591" s="82"/>
      <c r="U591" s="82"/>
      <c r="V591" s="82"/>
    </row>
    <row r="592" spans="1:22" x14ac:dyDescent="0.25">
      <c r="A592" s="80">
        <f t="shared" si="366"/>
        <v>18</v>
      </c>
      <c r="B592" s="27"/>
      <c r="C592" s="57"/>
      <c r="D592" s="93">
        <v>0</v>
      </c>
      <c r="E592" s="90">
        <f t="shared" si="396"/>
        <v>0</v>
      </c>
      <c r="F592" s="94">
        <v>0</v>
      </c>
      <c r="G592" s="93">
        <v>0</v>
      </c>
      <c r="H592" s="90">
        <f t="shared" si="397"/>
        <v>0</v>
      </c>
      <c r="I592" s="94"/>
      <c r="J592" s="93">
        <v>0</v>
      </c>
      <c r="K592" s="90">
        <f t="shared" si="398"/>
        <v>0</v>
      </c>
      <c r="L592" s="94"/>
      <c r="M592" s="93">
        <v>0</v>
      </c>
      <c r="N592" s="90">
        <f t="shared" si="399"/>
        <v>0</v>
      </c>
      <c r="O592" s="94"/>
      <c r="P592" s="93">
        <v>0</v>
      </c>
      <c r="Q592" s="90">
        <f t="shared" si="400"/>
        <v>0</v>
      </c>
      <c r="R592" s="94"/>
      <c r="S592" s="82"/>
      <c r="T592" s="82"/>
      <c r="U592" s="82"/>
      <c r="V592" s="82"/>
    </row>
    <row r="593" spans="1:22" x14ac:dyDescent="0.25">
      <c r="A593" s="80">
        <f t="shared" si="366"/>
        <v>18</v>
      </c>
      <c r="B593" s="27"/>
      <c r="C593" s="57"/>
      <c r="D593" s="93">
        <v>0</v>
      </c>
      <c r="E593" s="90">
        <f t="shared" si="396"/>
        <v>0</v>
      </c>
      <c r="F593" s="94"/>
      <c r="G593" s="93">
        <v>0</v>
      </c>
      <c r="H593" s="90">
        <f t="shared" si="397"/>
        <v>0</v>
      </c>
      <c r="I593" s="94"/>
      <c r="J593" s="93">
        <v>0</v>
      </c>
      <c r="K593" s="90">
        <f t="shared" si="398"/>
        <v>0</v>
      </c>
      <c r="L593" s="94"/>
      <c r="M593" s="93">
        <v>0</v>
      </c>
      <c r="N593" s="90">
        <f t="shared" si="399"/>
        <v>0</v>
      </c>
      <c r="O593" s="94"/>
      <c r="P593" s="93">
        <v>0</v>
      </c>
      <c r="Q593" s="90">
        <f t="shared" si="400"/>
        <v>0</v>
      </c>
      <c r="R593" s="94"/>
      <c r="S593" s="82"/>
      <c r="T593" s="82"/>
      <c r="U593" s="82"/>
      <c r="V593" s="82"/>
    </row>
    <row r="594" spans="1:22" ht="15.75" thickBot="1" x14ac:dyDescent="0.3">
      <c r="A594" s="80">
        <f t="shared" si="366"/>
        <v>18</v>
      </c>
      <c r="B594" s="27"/>
      <c r="C594" s="57"/>
      <c r="D594" s="93">
        <v>0</v>
      </c>
      <c r="E594" s="90">
        <f t="shared" si="396"/>
        <v>0</v>
      </c>
      <c r="F594" s="94">
        <v>0</v>
      </c>
      <c r="G594" s="93">
        <v>0</v>
      </c>
      <c r="H594" s="90">
        <f t="shared" si="397"/>
        <v>0</v>
      </c>
      <c r="I594" s="94"/>
      <c r="J594" s="93">
        <v>0</v>
      </c>
      <c r="K594" s="90">
        <f t="shared" si="398"/>
        <v>0</v>
      </c>
      <c r="L594" s="94"/>
      <c r="M594" s="93">
        <v>0</v>
      </c>
      <c r="N594" s="90">
        <f t="shared" si="399"/>
        <v>0</v>
      </c>
      <c r="O594" s="94"/>
      <c r="P594" s="93">
        <v>0</v>
      </c>
      <c r="Q594" s="90">
        <f t="shared" si="400"/>
        <v>0</v>
      </c>
      <c r="R594" s="94"/>
      <c r="S594" s="82"/>
      <c r="T594" s="82"/>
      <c r="U594" s="82"/>
      <c r="V594" s="82"/>
    </row>
    <row r="595" spans="1:22" ht="15.75" thickBot="1" x14ac:dyDescent="0.3">
      <c r="A595" s="80">
        <f t="shared" si="366"/>
        <v>18</v>
      </c>
      <c r="B595" s="139" t="s">
        <v>110</v>
      </c>
      <c r="C595" s="140"/>
      <c r="D595" s="105">
        <f>COUNTIF(D588:D594,"&lt;&gt;0")</f>
        <v>0</v>
      </c>
      <c r="E595" s="118">
        <f>(SUM(E588:E594))/'Suivi de production'!$C$18</f>
        <v>0</v>
      </c>
      <c r="F595" s="107"/>
      <c r="G595" s="105">
        <f>COUNTIF(G588:G594,"&lt;&gt;0")</f>
        <v>0</v>
      </c>
      <c r="H595" s="118">
        <f>(SUM(H588:H594))/'Suivi de production'!$C$18</f>
        <v>0</v>
      </c>
      <c r="I595" s="107"/>
      <c r="J595" s="105">
        <f>COUNTIF(J588:J594,"&lt;&gt;0")</f>
        <v>0</v>
      </c>
      <c r="K595" s="118">
        <f>(SUM(K588:K594))/'Suivi de production'!$C$18</f>
        <v>0</v>
      </c>
      <c r="L595" s="107"/>
      <c r="M595" s="105">
        <f>COUNTIF(M588:M594,"&lt;&gt;0")</f>
        <v>0</v>
      </c>
      <c r="N595" s="118">
        <f>(SUM(N588:N594))/'Suivi de production'!$C$18</f>
        <v>0</v>
      </c>
      <c r="O595" s="107"/>
      <c r="P595" s="103">
        <f>COUNTIF(P588:P594,"&lt;&gt;0")</f>
        <v>0</v>
      </c>
      <c r="Q595" s="118">
        <f>(SUM(Q588:Q594))/'Suivi de production'!$C$18</f>
        <v>0</v>
      </c>
      <c r="R595" s="107"/>
      <c r="S595" s="82"/>
      <c r="T595" s="82"/>
      <c r="U595" s="82"/>
      <c r="V595" s="82"/>
    </row>
    <row r="596" spans="1:22" x14ac:dyDescent="0.25">
      <c r="A596" s="80">
        <f t="shared" si="366"/>
        <v>18</v>
      </c>
      <c r="B596" s="27"/>
      <c r="C596" s="57" t="s">
        <v>95</v>
      </c>
      <c r="D596" s="93">
        <v>0</v>
      </c>
      <c r="E596" s="90">
        <f t="shared" ref="E596:E602" si="403">VLOOKUP(D596,listeplanchersurf,2)</f>
        <v>0</v>
      </c>
      <c r="F596" s="94"/>
      <c r="G596" s="93">
        <v>0</v>
      </c>
      <c r="H596" s="90">
        <f t="shared" ref="H596:H602" si="404">VLOOKUP(G596,listeplanchersurf,2)</f>
        <v>0</v>
      </c>
      <c r="I596" s="94"/>
      <c r="J596" s="93">
        <v>0</v>
      </c>
      <c r="K596" s="90">
        <f t="shared" ref="K596:K602" si="405">VLOOKUP(J596,listeplanchersurf,2)</f>
        <v>0</v>
      </c>
      <c r="L596" s="94"/>
      <c r="M596" s="93">
        <v>0</v>
      </c>
      <c r="N596" s="90">
        <f t="shared" ref="N596:N602" si="406">VLOOKUP(M596,listeplanchersurf,2)</f>
        <v>0</v>
      </c>
      <c r="O596" s="94"/>
      <c r="P596" s="93">
        <v>0</v>
      </c>
      <c r="Q596" s="90">
        <f t="shared" ref="Q596:Q602" si="407">VLOOKUP(P596,listeplanchersurf,2)</f>
        <v>0</v>
      </c>
      <c r="R596" s="94"/>
      <c r="S596" s="82"/>
      <c r="T596" s="82"/>
      <c r="U596" s="82"/>
      <c r="V596" s="82"/>
    </row>
    <row r="597" spans="1:22" x14ac:dyDescent="0.25">
      <c r="A597" s="80">
        <f t="shared" si="366"/>
        <v>18</v>
      </c>
      <c r="B597" s="27"/>
      <c r="C597" s="57"/>
      <c r="D597" s="93">
        <v>0</v>
      </c>
      <c r="E597" s="90">
        <f t="shared" si="403"/>
        <v>0</v>
      </c>
      <c r="F597" s="94">
        <v>0</v>
      </c>
      <c r="G597" s="93">
        <v>0</v>
      </c>
      <c r="H597" s="90">
        <f t="shared" si="404"/>
        <v>0</v>
      </c>
      <c r="I597" s="94"/>
      <c r="J597" s="93">
        <v>0</v>
      </c>
      <c r="K597" s="90">
        <f t="shared" si="405"/>
        <v>0</v>
      </c>
      <c r="L597" s="94"/>
      <c r="M597" s="93">
        <v>0</v>
      </c>
      <c r="N597" s="90">
        <f t="shared" si="406"/>
        <v>0</v>
      </c>
      <c r="O597" s="94"/>
      <c r="P597" s="93">
        <v>0</v>
      </c>
      <c r="Q597" s="90">
        <f t="shared" si="407"/>
        <v>0</v>
      </c>
      <c r="R597" s="94"/>
      <c r="S597" s="82"/>
      <c r="T597" s="82"/>
      <c r="U597" s="82"/>
      <c r="V597" s="82"/>
    </row>
    <row r="598" spans="1:22" x14ac:dyDescent="0.25">
      <c r="A598" s="80">
        <f t="shared" si="366"/>
        <v>18</v>
      </c>
      <c r="B598" s="27"/>
      <c r="C598" s="57"/>
      <c r="D598" s="93">
        <v>0</v>
      </c>
      <c r="E598" s="90">
        <f t="shared" si="403"/>
        <v>0</v>
      </c>
      <c r="F598" s="94"/>
      <c r="G598" s="93">
        <v>0</v>
      </c>
      <c r="H598" s="90">
        <f t="shared" si="404"/>
        <v>0</v>
      </c>
      <c r="I598" s="94"/>
      <c r="J598" s="93">
        <v>0</v>
      </c>
      <c r="K598" s="90">
        <f t="shared" si="405"/>
        <v>0</v>
      </c>
      <c r="L598" s="94"/>
      <c r="M598" s="93">
        <v>0</v>
      </c>
      <c r="N598" s="90">
        <f t="shared" si="406"/>
        <v>0</v>
      </c>
      <c r="O598" s="94"/>
      <c r="P598" s="93">
        <v>0</v>
      </c>
      <c r="Q598" s="90">
        <f t="shared" si="407"/>
        <v>0</v>
      </c>
      <c r="R598" s="94"/>
      <c r="S598" s="82"/>
      <c r="T598" s="82"/>
      <c r="U598" s="82"/>
      <c r="V598" s="82"/>
    </row>
    <row r="599" spans="1:22" x14ac:dyDescent="0.25">
      <c r="A599" s="80">
        <f t="shared" si="366"/>
        <v>18</v>
      </c>
      <c r="B599" s="27"/>
      <c r="C599" s="57"/>
      <c r="D599" s="93">
        <v>0</v>
      </c>
      <c r="E599" s="90">
        <f t="shared" si="403"/>
        <v>0</v>
      </c>
      <c r="F599" s="94"/>
      <c r="G599" s="93">
        <v>0</v>
      </c>
      <c r="H599" s="90">
        <f t="shared" si="404"/>
        <v>0</v>
      </c>
      <c r="I599" s="94"/>
      <c r="J599" s="93">
        <v>0</v>
      </c>
      <c r="K599" s="90">
        <f t="shared" si="405"/>
        <v>0</v>
      </c>
      <c r="L599" s="94"/>
      <c r="M599" s="93">
        <v>0</v>
      </c>
      <c r="N599" s="90">
        <f t="shared" si="406"/>
        <v>0</v>
      </c>
      <c r="O599" s="94"/>
      <c r="P599" s="93">
        <v>0</v>
      </c>
      <c r="Q599" s="90">
        <f t="shared" si="407"/>
        <v>0</v>
      </c>
      <c r="R599" s="94"/>
      <c r="S599" s="82"/>
      <c r="T599" s="82"/>
      <c r="U599" s="82"/>
      <c r="V599" s="82"/>
    </row>
    <row r="600" spans="1:22" x14ac:dyDescent="0.25">
      <c r="A600" s="80">
        <f t="shared" si="366"/>
        <v>18</v>
      </c>
      <c r="B600" s="27"/>
      <c r="C600" s="57"/>
      <c r="D600" s="93">
        <v>0</v>
      </c>
      <c r="E600" s="90">
        <f t="shared" si="403"/>
        <v>0</v>
      </c>
      <c r="F600" s="94"/>
      <c r="G600" s="93">
        <v>0</v>
      </c>
      <c r="H600" s="90">
        <f t="shared" si="404"/>
        <v>0</v>
      </c>
      <c r="I600" s="94"/>
      <c r="J600" s="93">
        <v>0</v>
      </c>
      <c r="K600" s="90">
        <f t="shared" si="405"/>
        <v>0</v>
      </c>
      <c r="L600" s="94"/>
      <c r="M600" s="93">
        <v>0</v>
      </c>
      <c r="N600" s="90">
        <f t="shared" si="406"/>
        <v>0</v>
      </c>
      <c r="O600" s="94"/>
      <c r="P600" s="93">
        <v>0</v>
      </c>
      <c r="Q600" s="90">
        <f t="shared" si="407"/>
        <v>0</v>
      </c>
      <c r="R600" s="94"/>
      <c r="S600" s="82"/>
      <c r="T600" s="82"/>
      <c r="U600" s="82"/>
      <c r="V600" s="82"/>
    </row>
    <row r="601" spans="1:22" x14ac:dyDescent="0.25">
      <c r="A601" s="80">
        <f t="shared" si="366"/>
        <v>18</v>
      </c>
      <c r="B601" s="27"/>
      <c r="C601" s="57"/>
      <c r="D601" s="93">
        <v>0</v>
      </c>
      <c r="E601" s="90">
        <f t="shared" si="403"/>
        <v>0</v>
      </c>
      <c r="F601" s="94"/>
      <c r="G601" s="93">
        <v>0</v>
      </c>
      <c r="H601" s="90">
        <f t="shared" si="404"/>
        <v>0</v>
      </c>
      <c r="I601" s="94"/>
      <c r="J601" s="93">
        <v>0</v>
      </c>
      <c r="K601" s="90">
        <f t="shared" si="405"/>
        <v>0</v>
      </c>
      <c r="L601" s="94"/>
      <c r="M601" s="93">
        <v>0</v>
      </c>
      <c r="N601" s="90">
        <f t="shared" si="406"/>
        <v>0</v>
      </c>
      <c r="O601" s="94"/>
      <c r="P601" s="93">
        <v>0</v>
      </c>
      <c r="Q601" s="90">
        <f t="shared" si="407"/>
        <v>0</v>
      </c>
      <c r="R601" s="94"/>
      <c r="S601" s="82"/>
      <c r="T601" s="82"/>
      <c r="U601" s="82"/>
      <c r="V601" s="82"/>
    </row>
    <row r="602" spans="1:22" ht="15.75" thickBot="1" x14ac:dyDescent="0.3">
      <c r="A602" s="80">
        <f t="shared" si="366"/>
        <v>18</v>
      </c>
      <c r="B602" s="27"/>
      <c r="C602" s="57"/>
      <c r="D602" s="93">
        <v>0</v>
      </c>
      <c r="E602" s="90">
        <f t="shared" si="403"/>
        <v>0</v>
      </c>
      <c r="F602" s="94"/>
      <c r="G602" s="93">
        <v>0</v>
      </c>
      <c r="H602" s="90">
        <f t="shared" si="404"/>
        <v>0</v>
      </c>
      <c r="I602" s="94"/>
      <c r="J602" s="93">
        <v>0</v>
      </c>
      <c r="K602" s="90">
        <f t="shared" si="405"/>
        <v>0</v>
      </c>
      <c r="L602" s="94"/>
      <c r="M602" s="93">
        <v>0</v>
      </c>
      <c r="N602" s="90">
        <f t="shared" si="406"/>
        <v>0</v>
      </c>
      <c r="O602" s="94"/>
      <c r="P602" s="93">
        <v>0</v>
      </c>
      <c r="Q602" s="90">
        <f t="shared" si="407"/>
        <v>0</v>
      </c>
      <c r="R602" s="94"/>
      <c r="S602" s="82"/>
      <c r="T602" s="82"/>
      <c r="U602" s="82"/>
      <c r="V602" s="82"/>
    </row>
    <row r="603" spans="1:22" ht="15.75" thickBot="1" x14ac:dyDescent="0.3">
      <c r="A603" s="80">
        <f t="shared" si="366"/>
        <v>18</v>
      </c>
      <c r="B603" s="139" t="s">
        <v>111</v>
      </c>
      <c r="C603" s="140"/>
      <c r="D603" s="105">
        <f>COUNTIF(D596:D602,"&lt;&gt;0")</f>
        <v>0</v>
      </c>
      <c r="E603" s="118">
        <f>(SUM(E596:E602))/'Suivi de production'!$C$19</f>
        <v>0</v>
      </c>
      <c r="F603" s="107"/>
      <c r="G603" s="105">
        <v>0</v>
      </c>
      <c r="H603" s="118">
        <f>(SUM(H596:H602))/'Suivi de production'!$C$19</f>
        <v>0</v>
      </c>
      <c r="I603" s="107"/>
      <c r="J603" s="105">
        <f>COUNTIF(J596:J602,"&lt;&gt;0")</f>
        <v>0</v>
      </c>
      <c r="K603" s="118">
        <f>(SUM(K596:K602))/'Suivi de production'!$C$19</f>
        <v>0</v>
      </c>
      <c r="L603" s="107"/>
      <c r="M603" s="105">
        <f>COUNTIF(M596:M602,"&lt;&gt;0")</f>
        <v>0</v>
      </c>
      <c r="N603" s="118">
        <f>(SUM(N596:N602))/'Suivi de production'!$C$19</f>
        <v>0</v>
      </c>
      <c r="O603" s="107"/>
      <c r="P603" s="105">
        <f>COUNTIF(P596:P602,"&lt;&gt;0")</f>
        <v>0</v>
      </c>
      <c r="Q603" s="118">
        <f>(SUM(Q596:Q602))/'Suivi de production'!$C$19</f>
        <v>0</v>
      </c>
      <c r="R603" s="107"/>
      <c r="S603" s="82"/>
      <c r="T603" s="82"/>
      <c r="U603" s="82"/>
      <c r="V603" s="82"/>
    </row>
    <row r="604" spans="1:22" x14ac:dyDescent="0.25">
      <c r="A604" s="80">
        <f t="shared" si="366"/>
        <v>18</v>
      </c>
      <c r="B604" s="27"/>
      <c r="C604" s="57" t="s">
        <v>94</v>
      </c>
      <c r="D604" s="93">
        <v>0</v>
      </c>
      <c r="E604" s="90">
        <f t="shared" ref="E604:E610" si="408">VLOOKUP(D604,listetoituresurf,2)</f>
        <v>0</v>
      </c>
      <c r="F604" s="94">
        <v>0</v>
      </c>
      <c r="G604" s="93">
        <v>0</v>
      </c>
      <c r="H604" s="90">
        <f t="shared" ref="H604:H610" si="409">VLOOKUP(G604,listetoituresurf,2)</f>
        <v>0</v>
      </c>
      <c r="I604" s="94"/>
      <c r="J604" s="93">
        <v>0</v>
      </c>
      <c r="K604" s="90">
        <f t="shared" ref="K604:K610" si="410">VLOOKUP(J604,listetoituresurf,2)</f>
        <v>0</v>
      </c>
      <c r="L604" s="94"/>
      <c r="M604" s="93">
        <v>0</v>
      </c>
      <c r="N604" s="90">
        <f t="shared" ref="N604:N610" si="411">VLOOKUP(M604,listetoituresurf,2)</f>
        <v>0</v>
      </c>
      <c r="O604" s="94"/>
      <c r="P604" s="93">
        <v>0</v>
      </c>
      <c r="Q604" s="90">
        <f t="shared" ref="Q604:Q610" si="412">VLOOKUP(P604,listetoituresurf,2)</f>
        <v>0</v>
      </c>
      <c r="R604" s="85"/>
      <c r="S604" s="82"/>
      <c r="T604" s="82"/>
      <c r="U604" s="82"/>
      <c r="V604" s="82"/>
    </row>
    <row r="605" spans="1:22" x14ac:dyDescent="0.25">
      <c r="A605" s="80">
        <f t="shared" si="366"/>
        <v>18</v>
      </c>
      <c r="B605" s="27"/>
      <c r="C605" s="57"/>
      <c r="D605" s="93">
        <v>0</v>
      </c>
      <c r="E605" s="90">
        <f t="shared" si="408"/>
        <v>0</v>
      </c>
      <c r="F605" s="94"/>
      <c r="G605" s="93">
        <v>0</v>
      </c>
      <c r="H605" s="90">
        <f t="shared" si="409"/>
        <v>0</v>
      </c>
      <c r="I605" s="94"/>
      <c r="J605" s="93">
        <v>0</v>
      </c>
      <c r="K605" s="90">
        <f t="shared" si="410"/>
        <v>0</v>
      </c>
      <c r="L605" s="94"/>
      <c r="M605" s="93">
        <v>0</v>
      </c>
      <c r="N605" s="90">
        <f t="shared" si="411"/>
        <v>0</v>
      </c>
      <c r="O605" s="94"/>
      <c r="P605" s="93">
        <v>0</v>
      </c>
      <c r="Q605" s="90">
        <f t="shared" si="412"/>
        <v>0</v>
      </c>
      <c r="R605" s="94"/>
      <c r="S605" s="82"/>
      <c r="T605" s="82"/>
      <c r="U605" s="82"/>
      <c r="V605" s="82"/>
    </row>
    <row r="606" spans="1:22" x14ac:dyDescent="0.25">
      <c r="A606" s="80">
        <f t="shared" si="366"/>
        <v>18</v>
      </c>
      <c r="B606" s="27"/>
      <c r="C606" s="57"/>
      <c r="D606" s="93">
        <v>0</v>
      </c>
      <c r="E606" s="90">
        <f t="shared" si="408"/>
        <v>0</v>
      </c>
      <c r="F606" s="94"/>
      <c r="G606" s="93">
        <v>0</v>
      </c>
      <c r="H606" s="90">
        <f t="shared" si="409"/>
        <v>0</v>
      </c>
      <c r="I606" s="94"/>
      <c r="J606" s="93">
        <v>0</v>
      </c>
      <c r="K606" s="90">
        <f t="shared" si="410"/>
        <v>0</v>
      </c>
      <c r="L606" s="94"/>
      <c r="M606" s="93">
        <v>0</v>
      </c>
      <c r="N606" s="90">
        <f t="shared" si="411"/>
        <v>0</v>
      </c>
      <c r="O606" s="94"/>
      <c r="P606" s="93">
        <v>0</v>
      </c>
      <c r="Q606" s="90">
        <f t="shared" si="412"/>
        <v>0</v>
      </c>
      <c r="R606" s="94"/>
      <c r="S606" s="82"/>
      <c r="T606" s="82"/>
      <c r="U606" s="82"/>
      <c r="V606" s="82"/>
    </row>
    <row r="607" spans="1:22" x14ac:dyDescent="0.25">
      <c r="A607" s="80">
        <f t="shared" si="366"/>
        <v>18</v>
      </c>
      <c r="B607" s="27"/>
      <c r="C607" s="57"/>
      <c r="D607" s="93">
        <v>0</v>
      </c>
      <c r="E607" s="90">
        <f t="shared" si="408"/>
        <v>0</v>
      </c>
      <c r="F607" s="94"/>
      <c r="G607" s="93">
        <v>0</v>
      </c>
      <c r="H607" s="90">
        <f t="shared" si="409"/>
        <v>0</v>
      </c>
      <c r="I607" s="94"/>
      <c r="J607" s="93">
        <v>0</v>
      </c>
      <c r="K607" s="90">
        <f t="shared" si="410"/>
        <v>0</v>
      </c>
      <c r="L607" s="94"/>
      <c r="M607" s="93">
        <v>0</v>
      </c>
      <c r="N607" s="90">
        <f t="shared" si="411"/>
        <v>0</v>
      </c>
      <c r="O607" s="94"/>
      <c r="P607" s="93">
        <v>0</v>
      </c>
      <c r="Q607" s="90">
        <f t="shared" si="412"/>
        <v>0</v>
      </c>
      <c r="R607" s="94"/>
      <c r="S607" s="82"/>
      <c r="T607" s="82"/>
      <c r="U607" s="82"/>
      <c r="V607" s="82"/>
    </row>
    <row r="608" spans="1:22" x14ac:dyDescent="0.25">
      <c r="A608" s="80">
        <f t="shared" si="366"/>
        <v>18</v>
      </c>
      <c r="B608" s="27"/>
      <c r="C608" s="57"/>
      <c r="D608" s="93">
        <v>0</v>
      </c>
      <c r="E608" s="90">
        <f t="shared" si="408"/>
        <v>0</v>
      </c>
      <c r="F608" s="94"/>
      <c r="G608" s="93">
        <v>0</v>
      </c>
      <c r="H608" s="90">
        <f t="shared" si="409"/>
        <v>0</v>
      </c>
      <c r="I608" s="94"/>
      <c r="J608" s="93">
        <v>0</v>
      </c>
      <c r="K608" s="90">
        <f t="shared" si="410"/>
        <v>0</v>
      </c>
      <c r="L608" s="94"/>
      <c r="M608" s="93">
        <v>0</v>
      </c>
      <c r="N608" s="90">
        <f t="shared" si="411"/>
        <v>0</v>
      </c>
      <c r="O608" s="94"/>
      <c r="P608" s="93">
        <v>0</v>
      </c>
      <c r="Q608" s="90">
        <f t="shared" si="412"/>
        <v>0</v>
      </c>
      <c r="R608" s="94"/>
      <c r="S608" s="82"/>
      <c r="T608" s="82"/>
      <c r="U608" s="82"/>
      <c r="V608" s="82"/>
    </row>
    <row r="609" spans="1:22" x14ac:dyDescent="0.25">
      <c r="A609" s="80">
        <f t="shared" ref="A609:A672" si="413">A608</f>
        <v>18</v>
      </c>
      <c r="B609" s="27"/>
      <c r="C609" s="57"/>
      <c r="D609" s="93">
        <v>0</v>
      </c>
      <c r="E609" s="90">
        <f t="shared" si="408"/>
        <v>0</v>
      </c>
      <c r="F609" s="94"/>
      <c r="G609" s="93">
        <v>0</v>
      </c>
      <c r="H609" s="90">
        <f t="shared" si="409"/>
        <v>0</v>
      </c>
      <c r="I609" s="94"/>
      <c r="J609" s="93">
        <v>0</v>
      </c>
      <c r="K609" s="90">
        <f t="shared" si="410"/>
        <v>0</v>
      </c>
      <c r="L609" s="94"/>
      <c r="M609" s="93">
        <v>0</v>
      </c>
      <c r="N609" s="90">
        <f t="shared" si="411"/>
        <v>0</v>
      </c>
      <c r="O609" s="94"/>
      <c r="P609" s="93">
        <v>0</v>
      </c>
      <c r="Q609" s="90">
        <f t="shared" si="412"/>
        <v>0</v>
      </c>
      <c r="R609" s="94"/>
      <c r="S609" s="82"/>
      <c r="T609" s="82"/>
      <c r="U609" s="82"/>
      <c r="V609" s="82"/>
    </row>
    <row r="610" spans="1:22" ht="15.75" thickBot="1" x14ac:dyDescent="0.3">
      <c r="A610" s="80">
        <f t="shared" si="413"/>
        <v>18</v>
      </c>
      <c r="B610" s="99"/>
      <c r="C610" s="100"/>
      <c r="D610" s="95">
        <v>0</v>
      </c>
      <c r="E610" s="96">
        <f t="shared" si="408"/>
        <v>0</v>
      </c>
      <c r="F610" s="97"/>
      <c r="G610" s="95">
        <v>0</v>
      </c>
      <c r="H610" s="96">
        <f t="shared" si="409"/>
        <v>0</v>
      </c>
      <c r="I610" s="97"/>
      <c r="J610" s="95">
        <v>0</v>
      </c>
      <c r="K610" s="96">
        <f t="shared" si="410"/>
        <v>0</v>
      </c>
      <c r="L610" s="97"/>
      <c r="M610" s="95">
        <v>0</v>
      </c>
      <c r="N610" s="96">
        <f t="shared" si="411"/>
        <v>0</v>
      </c>
      <c r="O610" s="97"/>
      <c r="P610" s="95">
        <v>0</v>
      </c>
      <c r="Q610" s="96">
        <f t="shared" si="412"/>
        <v>0</v>
      </c>
      <c r="R610" s="97"/>
      <c r="S610" s="82"/>
      <c r="T610" s="82"/>
      <c r="U610" s="82"/>
      <c r="V610" s="82"/>
    </row>
    <row r="611" spans="1:22" ht="15.75" thickBot="1" x14ac:dyDescent="0.3">
      <c r="A611" s="80">
        <f t="shared" si="413"/>
        <v>18</v>
      </c>
      <c r="B611" s="139" t="s">
        <v>110</v>
      </c>
      <c r="C611" s="140"/>
      <c r="D611" s="103">
        <f>COUNTIF(D604:D610,"&lt;&gt;0")</f>
        <v>0</v>
      </c>
      <c r="E611" s="119">
        <f>(SUM(E604:E610))/'Suivi de production'!$C$20</f>
        <v>0</v>
      </c>
      <c r="F611" s="97"/>
      <c r="G611" s="103">
        <f>COUNTIF(G604:G610,"&lt;&gt;0")</f>
        <v>0</v>
      </c>
      <c r="H611" s="119">
        <f>(SUM(H604:H610))/'Suivi de production'!$C$20</f>
        <v>0</v>
      </c>
      <c r="I611" s="97"/>
      <c r="J611" s="103">
        <f>COUNTIF(J604:J610,"&lt;&gt;0")</f>
        <v>0</v>
      </c>
      <c r="K611" s="119">
        <f>(SUM(K604:K610))/'Suivi de production'!$C$20</f>
        <v>0</v>
      </c>
      <c r="L611" s="97"/>
      <c r="M611" s="103">
        <f>COUNTIF(M604:M610,"&lt;&gt;0")</f>
        <v>0</v>
      </c>
      <c r="N611" s="119">
        <f>(SUM(N604:N610))/'Suivi de production'!$C$20</f>
        <v>0</v>
      </c>
      <c r="O611" s="97"/>
      <c r="P611" s="103">
        <f>COUNTIF(P604:P610,"&lt;&gt;0")</f>
        <v>0</v>
      </c>
      <c r="Q611" s="119">
        <f>(SUM(Q604:Q610))/'Suivi de production'!$C$20</f>
        <v>0</v>
      </c>
      <c r="R611" s="97"/>
      <c r="S611" s="82"/>
      <c r="T611" s="82"/>
      <c r="U611" s="82"/>
      <c r="V611" s="82"/>
    </row>
    <row r="612" spans="1:22" ht="15.75" thickBot="1" x14ac:dyDescent="0.3">
      <c r="A612" s="80">
        <f t="shared" si="413"/>
        <v>18</v>
      </c>
      <c r="B612" s="99"/>
      <c r="C612" s="104"/>
      <c r="D612" s="103"/>
      <c r="E612" s="96"/>
      <c r="F612" s="97"/>
      <c r="G612" s="103"/>
      <c r="H612" s="96"/>
      <c r="I612" s="97"/>
      <c r="J612" s="103"/>
      <c r="K612" s="96"/>
      <c r="L612" s="97"/>
      <c r="M612" s="103"/>
      <c r="N612" s="96"/>
      <c r="O612" s="97"/>
      <c r="P612" s="103"/>
      <c r="Q612" s="96"/>
      <c r="R612" s="97"/>
      <c r="S612" s="82"/>
      <c r="T612" s="82"/>
      <c r="U612" s="82"/>
      <c r="V612" s="82"/>
    </row>
    <row r="613" spans="1:22" ht="15.75" thickBot="1" x14ac:dyDescent="0.3">
      <c r="A613" s="80">
        <f t="shared" si="413"/>
        <v>18</v>
      </c>
      <c r="B613" s="156" t="s">
        <v>101</v>
      </c>
      <c r="C613" s="157"/>
      <c r="D613" s="105">
        <f>D611+D603+D595</f>
        <v>0</v>
      </c>
      <c r="E613" s="118">
        <f>E611+E603+E595</f>
        <v>0</v>
      </c>
      <c r="F613" s="107"/>
      <c r="G613" s="105">
        <f>G611+G603+G595</f>
        <v>0</v>
      </c>
      <c r="H613" s="118">
        <f>H611+H603+H595</f>
        <v>0</v>
      </c>
      <c r="I613" s="107"/>
      <c r="J613" s="105">
        <f>J611+J603+J595</f>
        <v>0</v>
      </c>
      <c r="K613" s="118">
        <f>K611+K603+K595</f>
        <v>0</v>
      </c>
      <c r="L613" s="107"/>
      <c r="M613" s="105">
        <f>M611+M603+M595</f>
        <v>0</v>
      </c>
      <c r="N613" s="118">
        <f>N611+N603+N595</f>
        <v>0</v>
      </c>
      <c r="O613" s="107"/>
      <c r="P613" s="105">
        <f>P611+P603+P595</f>
        <v>0</v>
      </c>
      <c r="Q613" s="118">
        <f>Q611+Q603+Q595</f>
        <v>0</v>
      </c>
      <c r="R613" s="107"/>
      <c r="S613" s="82"/>
      <c r="T613" s="82"/>
      <c r="U613" s="82"/>
      <c r="V613" s="82"/>
    </row>
    <row r="614" spans="1:22" x14ac:dyDescent="0.25">
      <c r="A614" s="80">
        <f t="shared" si="413"/>
        <v>18</v>
      </c>
      <c r="B614" s="158" t="s">
        <v>108</v>
      </c>
      <c r="C614" s="159"/>
      <c r="D614" s="150" t="e">
        <f>((SUMPRODUCT((F588:F594)*(E588:E594))/'Suivi de production'!$C$18)+(SUMPRODUCT((F596:F602)*(E596:E602))/'Suivi de production'!$C$19)+(SUMPRODUCT((F604:F610)*(E604:E610))/'Suivi de production'!$C$20))/((SUM(E588:E594)/'Suivi de production'!$C$18)++(SUM(E596:E602)/'Suivi de production'!$C$19)+(SUM(E604:E610)/'Suivi de production'!$C$20))</f>
        <v>#DIV/0!</v>
      </c>
      <c r="E614" s="151"/>
      <c r="F614" s="152"/>
      <c r="G614" s="150" t="e">
        <f>((SUMPRODUCT((I588:I594)*(H588:H594))/'Suivi de production'!$C$18)+(SUMPRODUCT((I596:I602)*(H596:H602))/'Suivi de production'!$C$19)+(SUMPRODUCT((I604:I610)*(H604:H610))/'Suivi de production'!$C$20))/((SUM(H588:H594)/'Suivi de production'!$C$18)++(SUM(H596:H602)/'Suivi de production'!$C$19)+(SUM(H604:H610)/'Suivi de production'!$C$20))</f>
        <v>#DIV/0!</v>
      </c>
      <c r="H614" s="151"/>
      <c r="I614" s="152"/>
      <c r="J614" s="150" t="e">
        <f>((SUMPRODUCT((L588:L594)*(K588:K594))/'Suivi de production'!$C$18)+(SUMPRODUCT((L596:L602)*(K596:K602))/'Suivi de production'!$C$19)+(SUMPRODUCT((L604:L610)*(K604:K610))/'Suivi de production'!$C$20))/((SUM(K588:K594)/'Suivi de production'!$C$18)++(SUM(K596:K602)/'Suivi de production'!$C$19)+(SUM(K604:K610)/'Suivi de production'!$C$20))</f>
        <v>#DIV/0!</v>
      </c>
      <c r="K614" s="151"/>
      <c r="L614" s="152"/>
      <c r="M614" s="150" t="e">
        <f>((SUMPRODUCT((O588:O594)*(N588:N594))/'Suivi de production'!$C$18)+(SUMPRODUCT((O596:O602)*(N596:N602))/'Suivi de production'!$C$19)+(SUMPRODUCT((O604:O610)*(N604:N610))/'Suivi de production'!$C$20))/((SUM(N588:N594)/'Suivi de production'!$C$18)++(SUM(N596:N602)/'Suivi de production'!$C$19)+(SUM(N604:N610)/'Suivi de production'!$C$20))</f>
        <v>#DIV/0!</v>
      </c>
      <c r="N614" s="151"/>
      <c r="O614" s="152"/>
      <c r="P614" s="150" t="e">
        <f>((SUMPRODUCT((R588:R594)*(Q588:Q594))/'Suivi de production'!$C$18)+(SUMPRODUCT((R596:R602)*(Q596:Q602))/'Suivi de production'!$C$19)+(SUMPRODUCT((R604:R610)*(Q604:Q610))/'Suivi de production'!$C$20))/((SUM(Q588:Q594)/'Suivi de production'!$C$18)++(SUM(Q596:Q602)/'Suivi de production'!$C$19)+(SUM(Q604:Q610)/'Suivi de production'!$C$20))</f>
        <v>#DIV/0!</v>
      </c>
      <c r="Q614" s="151"/>
      <c r="R614" s="152"/>
      <c r="S614" s="82"/>
      <c r="T614" s="82"/>
      <c r="U614" s="82"/>
      <c r="V614" s="82"/>
    </row>
    <row r="615" spans="1:22" ht="15.75" thickBot="1" x14ac:dyDescent="0.3">
      <c r="A615" s="80">
        <f t="shared" si="413"/>
        <v>18</v>
      </c>
      <c r="B615" s="160"/>
      <c r="C615" s="161"/>
      <c r="D615" s="153"/>
      <c r="E615" s="154"/>
      <c r="F615" s="155"/>
      <c r="G615" s="153"/>
      <c r="H615" s="154"/>
      <c r="I615" s="155"/>
      <c r="J615" s="153"/>
      <c r="K615" s="154"/>
      <c r="L615" s="155"/>
      <c r="M615" s="153"/>
      <c r="N615" s="154"/>
      <c r="O615" s="155"/>
      <c r="P615" s="153"/>
      <c r="Q615" s="154"/>
      <c r="R615" s="155"/>
      <c r="S615" s="82"/>
      <c r="T615" s="82"/>
      <c r="U615" s="82"/>
      <c r="V615" s="82"/>
    </row>
    <row r="616" spans="1:22" ht="15.75" thickBot="1" x14ac:dyDescent="0.3">
      <c r="A616" s="122">
        <v>19</v>
      </c>
      <c r="B616" s="82"/>
      <c r="C616" s="82"/>
      <c r="D616" s="82"/>
      <c r="E616" s="82"/>
      <c r="F616" s="82"/>
      <c r="G616" s="82"/>
      <c r="H616" s="82"/>
      <c r="I616" s="82"/>
      <c r="J616" s="82"/>
      <c r="K616" s="82"/>
      <c r="L616" s="82"/>
      <c r="M616" s="82"/>
      <c r="N616" s="82"/>
      <c r="O616" s="82"/>
      <c r="P616" s="82"/>
      <c r="Q616" s="82"/>
      <c r="R616" s="82"/>
      <c r="S616" s="82"/>
      <c r="T616" s="82"/>
      <c r="U616" s="82"/>
      <c r="V616" s="82"/>
    </row>
    <row r="617" spans="1:22" ht="26.25" x14ac:dyDescent="0.25">
      <c r="A617" s="80">
        <f t="shared" ref="A617" si="414">A616</f>
        <v>19</v>
      </c>
      <c r="B617" s="141" t="s">
        <v>130</v>
      </c>
      <c r="C617" s="142"/>
      <c r="D617" s="142"/>
      <c r="E617" s="142"/>
      <c r="F617" s="142"/>
      <c r="G617" s="142"/>
      <c r="H617" s="142"/>
      <c r="I617" s="142"/>
      <c r="J617" s="142"/>
      <c r="K617" s="142"/>
      <c r="L617" s="142"/>
      <c r="M617" s="142"/>
      <c r="N617" s="142"/>
      <c r="O617" s="142"/>
      <c r="P617" s="142"/>
      <c r="Q617" s="142"/>
      <c r="R617" s="143"/>
      <c r="S617" s="82"/>
      <c r="T617" s="82" t="s">
        <v>164</v>
      </c>
      <c r="U617" s="82"/>
      <c r="V617" s="82">
        <f t="shared" ref="V617" si="415">(IF(SUM(F622:F644)&gt;=1,1,0))+(IF(SUM(I622:I644)&gt;=1,1,0))+(IF(SUM(L622:L644)&gt;=1,1,0))+(IF(SUM(O622:O644)&gt;=1,1,0))+(IF(SUM(R622:R644)&gt;=1,1,0))</f>
        <v>0</v>
      </c>
    </row>
    <row r="618" spans="1:22" ht="15.75" thickBot="1" x14ac:dyDescent="0.3">
      <c r="A618" s="80">
        <f t="shared" si="413"/>
        <v>19</v>
      </c>
      <c r="B618" s="144" t="s">
        <v>100</v>
      </c>
      <c r="C618" s="145"/>
      <c r="D618" s="145"/>
      <c r="E618" s="145"/>
      <c r="F618" s="145"/>
      <c r="G618" s="145"/>
      <c r="H618" s="145"/>
      <c r="I618" s="145"/>
      <c r="J618" s="145"/>
      <c r="K618" s="145"/>
      <c r="L618" s="145"/>
      <c r="M618" s="145"/>
      <c r="N618" s="145"/>
      <c r="O618" s="145"/>
      <c r="P618" s="145"/>
      <c r="Q618" s="145"/>
      <c r="R618" s="146"/>
      <c r="S618" s="82"/>
      <c r="T618" s="82" t="s">
        <v>167</v>
      </c>
      <c r="U618" s="82"/>
      <c r="V618" s="165" t="e">
        <f t="shared" ref="V618" si="416">AVERAGE(D648:R649)</f>
        <v>#DIV/0!</v>
      </c>
    </row>
    <row r="619" spans="1:22" x14ac:dyDescent="0.25">
      <c r="A619" s="80">
        <f t="shared" si="413"/>
        <v>19</v>
      </c>
      <c r="B619" s="101"/>
      <c r="C619" s="102"/>
      <c r="D619" s="147" t="s">
        <v>86</v>
      </c>
      <c r="E619" s="148"/>
      <c r="F619" s="149"/>
      <c r="G619" s="147" t="s">
        <v>87</v>
      </c>
      <c r="H619" s="148"/>
      <c r="I619" s="149"/>
      <c r="J619" s="147" t="s">
        <v>88</v>
      </c>
      <c r="K619" s="148"/>
      <c r="L619" s="149"/>
      <c r="M619" s="147" t="s">
        <v>89</v>
      </c>
      <c r="N619" s="148"/>
      <c r="O619" s="149"/>
      <c r="P619" s="147" t="s">
        <v>90</v>
      </c>
      <c r="Q619" s="148"/>
      <c r="R619" s="149"/>
      <c r="S619" s="82"/>
      <c r="T619" s="82" t="s">
        <v>168</v>
      </c>
      <c r="U619" s="82"/>
      <c r="V619" s="166">
        <f t="shared" ref="V619:V682" si="417">F620+I620+L620+O620+R620</f>
        <v>0</v>
      </c>
    </row>
    <row r="620" spans="1:22" ht="15.75" thickBot="1" x14ac:dyDescent="0.3">
      <c r="A620" s="80">
        <f t="shared" si="413"/>
        <v>19</v>
      </c>
      <c r="B620" s="99" t="s">
        <v>85</v>
      </c>
      <c r="C620" s="100"/>
      <c r="D620" s="125">
        <v>0</v>
      </c>
      <c r="E620" s="126" t="s">
        <v>109</v>
      </c>
      <c r="F620" s="130">
        <f>D620*8</f>
        <v>0</v>
      </c>
      <c r="G620" s="125"/>
      <c r="H620" s="126" t="s">
        <v>109</v>
      </c>
      <c r="I620" s="130">
        <f>G620*8</f>
        <v>0</v>
      </c>
      <c r="J620" s="125"/>
      <c r="K620" s="126" t="s">
        <v>109</v>
      </c>
      <c r="L620" s="130">
        <f>J620*8</f>
        <v>0</v>
      </c>
      <c r="M620" s="125"/>
      <c r="N620" s="126" t="s">
        <v>109</v>
      </c>
      <c r="O620" s="130">
        <f>M620*8</f>
        <v>0</v>
      </c>
      <c r="P620" s="125">
        <v>0</v>
      </c>
      <c r="Q620" s="126" t="s">
        <v>109</v>
      </c>
      <c r="R620" s="130">
        <f>P620*6.5</f>
        <v>0</v>
      </c>
      <c r="S620" s="82"/>
      <c r="T620" s="82" t="s">
        <v>169</v>
      </c>
      <c r="U620" s="82"/>
      <c r="V620" s="166">
        <f t="shared" ref="V620" si="418">E647+H647+K647+N647+Q647</f>
        <v>0</v>
      </c>
    </row>
    <row r="621" spans="1:22" ht="15.75" thickBot="1" x14ac:dyDescent="0.3">
      <c r="A621" s="80">
        <f t="shared" si="413"/>
        <v>19</v>
      </c>
      <c r="B621" s="98"/>
      <c r="C621" s="133"/>
      <c r="D621" s="105" t="s">
        <v>96</v>
      </c>
      <c r="E621" s="106" t="s">
        <v>97</v>
      </c>
      <c r="F621" s="107" t="s">
        <v>98</v>
      </c>
      <c r="G621" s="105" t="s">
        <v>96</v>
      </c>
      <c r="H621" s="106" t="s">
        <v>97</v>
      </c>
      <c r="I621" s="107" t="s">
        <v>98</v>
      </c>
      <c r="J621" s="105" t="s">
        <v>96</v>
      </c>
      <c r="K621" s="106" t="s">
        <v>97</v>
      </c>
      <c r="L621" s="107" t="s">
        <v>98</v>
      </c>
      <c r="M621" s="105" t="s">
        <v>96</v>
      </c>
      <c r="N621" s="106" t="s">
        <v>97</v>
      </c>
      <c r="O621" s="107" t="s">
        <v>98</v>
      </c>
      <c r="P621" s="105" t="s">
        <v>96</v>
      </c>
      <c r="Q621" s="106" t="s">
        <v>97</v>
      </c>
      <c r="R621" s="107" t="s">
        <v>98</v>
      </c>
      <c r="S621" s="82"/>
      <c r="T621" s="82" t="s">
        <v>171</v>
      </c>
      <c r="U621" s="82"/>
      <c r="V621" s="84">
        <f t="shared" ref="V621" si="419">((SUMPRODUCT((F622:F628)*(E622:E628)))+((SUMPRODUCT((I622:I628)*(H622:H628))))+((SUMPRODUCT((L622:L628)*(K622:K628))))+((SUMPRODUCT((O622:O628)*(N622:N628))))+((SUMPRODUCT((R622:R628)*(Q622:Q628)))))</f>
        <v>0</v>
      </c>
    </row>
    <row r="622" spans="1:22" x14ac:dyDescent="0.25">
      <c r="A622" s="80">
        <f t="shared" si="413"/>
        <v>19</v>
      </c>
      <c r="B622" s="27"/>
      <c r="C622" s="57" t="s">
        <v>93</v>
      </c>
      <c r="D622" s="91">
        <v>0</v>
      </c>
      <c r="E622" s="89">
        <f t="shared" ref="E622:E628" si="420">VLOOKUP(D622,listemursurf,2)</f>
        <v>0</v>
      </c>
      <c r="F622" s="92">
        <v>0</v>
      </c>
      <c r="G622" s="91">
        <v>0</v>
      </c>
      <c r="H622" s="89">
        <f t="shared" ref="H622:H628" si="421">VLOOKUP(G622,listemursurf,2)</f>
        <v>0</v>
      </c>
      <c r="I622" s="92"/>
      <c r="J622" s="91">
        <v>0</v>
      </c>
      <c r="K622" s="89">
        <f t="shared" ref="K622:K628" si="422">VLOOKUP(J622,listemursurf,2)</f>
        <v>0</v>
      </c>
      <c r="L622" s="92"/>
      <c r="M622" s="91">
        <v>0</v>
      </c>
      <c r="N622" s="89">
        <f t="shared" ref="N622:N628" si="423">VLOOKUP(M622,listemursurf,2)</f>
        <v>0</v>
      </c>
      <c r="O622" s="92"/>
      <c r="P622" s="91">
        <v>0</v>
      </c>
      <c r="Q622" s="89">
        <f t="shared" ref="Q622:Q628" si="424">VLOOKUP(P622,listemursurf,2)</f>
        <v>0</v>
      </c>
      <c r="R622" s="92"/>
      <c r="S622" s="82"/>
      <c r="T622" s="82" t="s">
        <v>165</v>
      </c>
      <c r="U622" s="82"/>
      <c r="V622" s="84">
        <f t="shared" ref="V622" si="425">((SUMPRODUCT((F630:F636)*(E630:E636)))+((SUMPRODUCT((I630:I636)*(H630:H636))))+((SUMPRODUCT((L630:L636)*(K630:K636))))+((SUMPRODUCT((O630:O636)*(N630:N636))))+((SUMPRODUCT((R630:R636)*(Q630:Q636)))))</f>
        <v>0</v>
      </c>
    </row>
    <row r="623" spans="1:22" x14ac:dyDescent="0.25">
      <c r="A623" s="80">
        <f t="shared" si="413"/>
        <v>19</v>
      </c>
      <c r="B623" s="27"/>
      <c r="C623" s="57"/>
      <c r="D623" s="93">
        <v>0</v>
      </c>
      <c r="E623" s="90">
        <f t="shared" si="420"/>
        <v>0</v>
      </c>
      <c r="F623" s="94">
        <v>0</v>
      </c>
      <c r="G623" s="93">
        <v>0</v>
      </c>
      <c r="H623" s="90">
        <f t="shared" si="421"/>
        <v>0</v>
      </c>
      <c r="I623" s="94"/>
      <c r="J623" s="93">
        <v>0</v>
      </c>
      <c r="K623" s="90">
        <f t="shared" si="422"/>
        <v>0</v>
      </c>
      <c r="L623" s="94"/>
      <c r="M623" s="93">
        <v>0</v>
      </c>
      <c r="N623" s="90">
        <f t="shared" si="423"/>
        <v>0</v>
      </c>
      <c r="O623" s="94"/>
      <c r="P623" s="93">
        <v>0</v>
      </c>
      <c r="Q623" s="90">
        <f t="shared" si="424"/>
        <v>0</v>
      </c>
      <c r="R623" s="94"/>
      <c r="S623" s="82"/>
      <c r="T623" s="82" t="s">
        <v>166</v>
      </c>
      <c r="U623" s="82"/>
      <c r="V623" s="84">
        <f t="shared" ref="V623" si="426">((SUMPRODUCT((F638:F644)*(E638:E644)))+((SUMPRODUCT((I638:I644)*(H638:H644))))+((SUMPRODUCT((L638:L644)*(K638:K644))))+((SUMPRODUCT((O638:O644)*(N638:N644))))+((SUMPRODUCT((R638:R644)*(Q638:Q644)))))</f>
        <v>0</v>
      </c>
    </row>
    <row r="624" spans="1:22" x14ac:dyDescent="0.25">
      <c r="A624" s="80">
        <f t="shared" si="413"/>
        <v>19</v>
      </c>
      <c r="B624" s="27"/>
      <c r="C624" s="57"/>
      <c r="D624" s="93">
        <v>0</v>
      </c>
      <c r="E624" s="90">
        <f t="shared" si="420"/>
        <v>0</v>
      </c>
      <c r="F624" s="94">
        <v>0</v>
      </c>
      <c r="G624" s="93">
        <v>0</v>
      </c>
      <c r="H624" s="90">
        <f t="shared" si="421"/>
        <v>0</v>
      </c>
      <c r="I624" s="94"/>
      <c r="J624" s="93">
        <v>0</v>
      </c>
      <c r="K624" s="90">
        <f t="shared" si="422"/>
        <v>0</v>
      </c>
      <c r="L624" s="94"/>
      <c r="M624" s="93">
        <v>0</v>
      </c>
      <c r="N624" s="90">
        <f t="shared" si="423"/>
        <v>0</v>
      </c>
      <c r="O624" s="94"/>
      <c r="P624" s="93">
        <v>0</v>
      </c>
      <c r="Q624" s="90">
        <f t="shared" si="424"/>
        <v>0</v>
      </c>
      <c r="R624" s="94"/>
      <c r="S624" s="82"/>
      <c r="T624" s="82"/>
      <c r="U624" s="82"/>
      <c r="V624" s="82"/>
    </row>
    <row r="625" spans="1:22" x14ac:dyDescent="0.25">
      <c r="A625" s="80">
        <f t="shared" si="413"/>
        <v>19</v>
      </c>
      <c r="B625" s="27"/>
      <c r="C625" s="57"/>
      <c r="D625" s="93">
        <v>0</v>
      </c>
      <c r="E625" s="90">
        <f t="shared" si="420"/>
        <v>0</v>
      </c>
      <c r="F625" s="94">
        <v>0</v>
      </c>
      <c r="G625" s="93">
        <v>0</v>
      </c>
      <c r="H625" s="90">
        <f t="shared" si="421"/>
        <v>0</v>
      </c>
      <c r="I625" s="94"/>
      <c r="J625" s="93">
        <v>0</v>
      </c>
      <c r="K625" s="90">
        <f t="shared" si="422"/>
        <v>0</v>
      </c>
      <c r="L625" s="94"/>
      <c r="M625" s="93">
        <v>0</v>
      </c>
      <c r="N625" s="90">
        <f t="shared" si="423"/>
        <v>0</v>
      </c>
      <c r="O625" s="94"/>
      <c r="P625" s="93">
        <v>0</v>
      </c>
      <c r="Q625" s="90">
        <f t="shared" si="424"/>
        <v>0</v>
      </c>
      <c r="R625" s="94"/>
      <c r="S625" s="82"/>
      <c r="T625" s="82"/>
      <c r="U625" s="82"/>
      <c r="V625" s="82"/>
    </row>
    <row r="626" spans="1:22" x14ac:dyDescent="0.25">
      <c r="A626" s="80">
        <f t="shared" si="413"/>
        <v>19</v>
      </c>
      <c r="B626" s="27"/>
      <c r="C626" s="57"/>
      <c r="D626" s="93">
        <v>0</v>
      </c>
      <c r="E626" s="90">
        <f t="shared" si="420"/>
        <v>0</v>
      </c>
      <c r="F626" s="94">
        <v>0</v>
      </c>
      <c r="G626" s="93">
        <v>0</v>
      </c>
      <c r="H626" s="90">
        <f t="shared" si="421"/>
        <v>0</v>
      </c>
      <c r="I626" s="94"/>
      <c r="J626" s="93">
        <v>0</v>
      </c>
      <c r="K626" s="90">
        <f t="shared" si="422"/>
        <v>0</v>
      </c>
      <c r="L626" s="94"/>
      <c r="M626" s="93">
        <v>0</v>
      </c>
      <c r="N626" s="90">
        <f t="shared" si="423"/>
        <v>0</v>
      </c>
      <c r="O626" s="94"/>
      <c r="P626" s="93">
        <v>0</v>
      </c>
      <c r="Q626" s="90">
        <f t="shared" si="424"/>
        <v>0</v>
      </c>
      <c r="R626" s="94"/>
      <c r="S626" s="82"/>
      <c r="T626" s="82"/>
      <c r="U626" s="82"/>
      <c r="V626" s="82"/>
    </row>
    <row r="627" spans="1:22" x14ac:dyDescent="0.25">
      <c r="A627" s="80">
        <f t="shared" si="413"/>
        <v>19</v>
      </c>
      <c r="B627" s="27"/>
      <c r="C627" s="57"/>
      <c r="D627" s="93">
        <v>0</v>
      </c>
      <c r="E627" s="90">
        <f t="shared" si="420"/>
        <v>0</v>
      </c>
      <c r="F627" s="94"/>
      <c r="G627" s="93">
        <v>0</v>
      </c>
      <c r="H627" s="90">
        <f t="shared" si="421"/>
        <v>0</v>
      </c>
      <c r="I627" s="94"/>
      <c r="J627" s="93">
        <v>0</v>
      </c>
      <c r="K627" s="90">
        <f t="shared" si="422"/>
        <v>0</v>
      </c>
      <c r="L627" s="94"/>
      <c r="M627" s="93">
        <v>0</v>
      </c>
      <c r="N627" s="90">
        <f t="shared" si="423"/>
        <v>0</v>
      </c>
      <c r="O627" s="94"/>
      <c r="P627" s="93">
        <v>0</v>
      </c>
      <c r="Q627" s="90">
        <f t="shared" si="424"/>
        <v>0</v>
      </c>
      <c r="R627" s="94"/>
      <c r="S627" s="82"/>
      <c r="T627" s="82"/>
      <c r="U627" s="82"/>
      <c r="V627" s="82"/>
    </row>
    <row r="628" spans="1:22" ht="15.75" thickBot="1" x14ac:dyDescent="0.3">
      <c r="A628" s="80">
        <f t="shared" si="413"/>
        <v>19</v>
      </c>
      <c r="B628" s="27"/>
      <c r="C628" s="57"/>
      <c r="D628" s="93">
        <v>0</v>
      </c>
      <c r="E628" s="90">
        <f t="shared" si="420"/>
        <v>0</v>
      </c>
      <c r="F628" s="94">
        <v>0</v>
      </c>
      <c r="G628" s="93">
        <v>0</v>
      </c>
      <c r="H628" s="90">
        <f t="shared" si="421"/>
        <v>0</v>
      </c>
      <c r="I628" s="94"/>
      <c r="J628" s="93">
        <v>0</v>
      </c>
      <c r="K628" s="90">
        <f t="shared" si="422"/>
        <v>0</v>
      </c>
      <c r="L628" s="94"/>
      <c r="M628" s="93">
        <v>0</v>
      </c>
      <c r="N628" s="90">
        <f t="shared" si="423"/>
        <v>0</v>
      </c>
      <c r="O628" s="94"/>
      <c r="P628" s="93">
        <v>0</v>
      </c>
      <c r="Q628" s="90">
        <f t="shared" si="424"/>
        <v>0</v>
      </c>
      <c r="R628" s="94"/>
      <c r="S628" s="82"/>
      <c r="T628" s="82"/>
      <c r="U628" s="82"/>
      <c r="V628" s="82"/>
    </row>
    <row r="629" spans="1:22" ht="15.75" thickBot="1" x14ac:dyDescent="0.3">
      <c r="A629" s="80">
        <f t="shared" si="413"/>
        <v>19</v>
      </c>
      <c r="B629" s="139" t="s">
        <v>110</v>
      </c>
      <c r="C629" s="140"/>
      <c r="D629" s="105">
        <f>COUNTIF(D622:D628,"&lt;&gt;0")</f>
        <v>0</v>
      </c>
      <c r="E629" s="118">
        <f>(SUM(E622:E628))/'Suivi de production'!$C$18</f>
        <v>0</v>
      </c>
      <c r="F629" s="107"/>
      <c r="G629" s="105">
        <f>COUNTIF(G622:G628,"&lt;&gt;0")</f>
        <v>0</v>
      </c>
      <c r="H629" s="118">
        <f>(SUM(H622:H628))/'Suivi de production'!$C$18</f>
        <v>0</v>
      </c>
      <c r="I629" s="107"/>
      <c r="J629" s="105">
        <f>COUNTIF(J622:J628,"&lt;&gt;0")</f>
        <v>0</v>
      </c>
      <c r="K629" s="118">
        <f>(SUM(K622:K628))/'Suivi de production'!$C$18</f>
        <v>0</v>
      </c>
      <c r="L629" s="107"/>
      <c r="M629" s="105">
        <f>COUNTIF(M622:M628,"&lt;&gt;0")</f>
        <v>0</v>
      </c>
      <c r="N629" s="118">
        <f>(SUM(N622:N628))/'Suivi de production'!$C$18</f>
        <v>0</v>
      </c>
      <c r="O629" s="107"/>
      <c r="P629" s="103">
        <f>COUNTIF(P622:P628,"&lt;&gt;0")</f>
        <v>0</v>
      </c>
      <c r="Q629" s="118">
        <f>(SUM(Q622:Q628))/'Suivi de production'!$C$18</f>
        <v>0</v>
      </c>
      <c r="R629" s="107"/>
      <c r="S629" s="82"/>
      <c r="T629" s="82"/>
      <c r="U629" s="82"/>
      <c r="V629" s="82"/>
    </row>
    <row r="630" spans="1:22" x14ac:dyDescent="0.25">
      <c r="A630" s="80">
        <f t="shared" si="413"/>
        <v>19</v>
      </c>
      <c r="B630" s="27"/>
      <c r="C630" s="57" t="s">
        <v>95</v>
      </c>
      <c r="D630" s="93">
        <v>0</v>
      </c>
      <c r="E630" s="90">
        <f t="shared" ref="E630:E636" si="427">VLOOKUP(D630,listeplanchersurf,2)</f>
        <v>0</v>
      </c>
      <c r="F630" s="94"/>
      <c r="G630" s="93">
        <v>0</v>
      </c>
      <c r="H630" s="90">
        <f t="shared" ref="H630:H636" si="428">VLOOKUP(G630,listeplanchersurf,2)</f>
        <v>0</v>
      </c>
      <c r="I630" s="94"/>
      <c r="J630" s="93">
        <v>0</v>
      </c>
      <c r="K630" s="90">
        <f t="shared" ref="K630:K636" si="429">VLOOKUP(J630,listeplanchersurf,2)</f>
        <v>0</v>
      </c>
      <c r="L630" s="94"/>
      <c r="M630" s="93">
        <v>0</v>
      </c>
      <c r="N630" s="90">
        <f t="shared" ref="N630:N636" si="430">VLOOKUP(M630,listeplanchersurf,2)</f>
        <v>0</v>
      </c>
      <c r="O630" s="94"/>
      <c r="P630" s="93">
        <v>0</v>
      </c>
      <c r="Q630" s="90">
        <f t="shared" ref="Q630:Q636" si="431">VLOOKUP(P630,listeplanchersurf,2)</f>
        <v>0</v>
      </c>
      <c r="R630" s="94"/>
      <c r="S630" s="82"/>
      <c r="T630" s="82"/>
      <c r="U630" s="82"/>
      <c r="V630" s="82"/>
    </row>
    <row r="631" spans="1:22" x14ac:dyDescent="0.25">
      <c r="A631" s="80">
        <f t="shared" si="413"/>
        <v>19</v>
      </c>
      <c r="B631" s="27"/>
      <c r="C631" s="57"/>
      <c r="D631" s="93">
        <v>0</v>
      </c>
      <c r="E631" s="90">
        <f t="shared" si="427"/>
        <v>0</v>
      </c>
      <c r="F631" s="94">
        <v>0</v>
      </c>
      <c r="G631" s="93">
        <v>0</v>
      </c>
      <c r="H631" s="90">
        <f t="shared" si="428"/>
        <v>0</v>
      </c>
      <c r="I631" s="94"/>
      <c r="J631" s="93">
        <v>0</v>
      </c>
      <c r="K631" s="90">
        <f t="shared" si="429"/>
        <v>0</v>
      </c>
      <c r="L631" s="94"/>
      <c r="M631" s="93">
        <v>0</v>
      </c>
      <c r="N631" s="90">
        <f t="shared" si="430"/>
        <v>0</v>
      </c>
      <c r="O631" s="94"/>
      <c r="P631" s="93">
        <v>0</v>
      </c>
      <c r="Q631" s="90">
        <f t="shared" si="431"/>
        <v>0</v>
      </c>
      <c r="R631" s="94"/>
      <c r="S631" s="82"/>
      <c r="T631" s="82"/>
      <c r="U631" s="82"/>
      <c r="V631" s="82"/>
    </row>
    <row r="632" spans="1:22" x14ac:dyDescent="0.25">
      <c r="A632" s="80">
        <f t="shared" si="413"/>
        <v>19</v>
      </c>
      <c r="B632" s="27"/>
      <c r="C632" s="57"/>
      <c r="D632" s="93">
        <v>0</v>
      </c>
      <c r="E632" s="90">
        <f t="shared" si="427"/>
        <v>0</v>
      </c>
      <c r="F632" s="94"/>
      <c r="G632" s="93">
        <v>0</v>
      </c>
      <c r="H632" s="90">
        <f t="shared" si="428"/>
        <v>0</v>
      </c>
      <c r="I632" s="94"/>
      <c r="J632" s="93">
        <v>0</v>
      </c>
      <c r="K632" s="90">
        <f t="shared" si="429"/>
        <v>0</v>
      </c>
      <c r="L632" s="94"/>
      <c r="M632" s="93">
        <v>0</v>
      </c>
      <c r="N632" s="90">
        <f t="shared" si="430"/>
        <v>0</v>
      </c>
      <c r="O632" s="94"/>
      <c r="P632" s="93">
        <v>0</v>
      </c>
      <c r="Q632" s="90">
        <f t="shared" si="431"/>
        <v>0</v>
      </c>
      <c r="R632" s="94"/>
      <c r="S632" s="82"/>
      <c r="T632" s="82"/>
      <c r="U632" s="82"/>
      <c r="V632" s="82"/>
    </row>
    <row r="633" spans="1:22" x14ac:dyDescent="0.25">
      <c r="A633" s="80">
        <f t="shared" si="413"/>
        <v>19</v>
      </c>
      <c r="B633" s="27"/>
      <c r="C633" s="57"/>
      <c r="D633" s="93">
        <v>0</v>
      </c>
      <c r="E633" s="90">
        <f t="shared" si="427"/>
        <v>0</v>
      </c>
      <c r="F633" s="94"/>
      <c r="G633" s="93">
        <v>0</v>
      </c>
      <c r="H633" s="90">
        <f t="shared" si="428"/>
        <v>0</v>
      </c>
      <c r="I633" s="94"/>
      <c r="J633" s="93">
        <v>0</v>
      </c>
      <c r="K633" s="90">
        <f t="shared" si="429"/>
        <v>0</v>
      </c>
      <c r="L633" s="94"/>
      <c r="M633" s="93">
        <v>0</v>
      </c>
      <c r="N633" s="90">
        <f t="shared" si="430"/>
        <v>0</v>
      </c>
      <c r="O633" s="94"/>
      <c r="P633" s="93">
        <v>0</v>
      </c>
      <c r="Q633" s="90">
        <f t="shared" si="431"/>
        <v>0</v>
      </c>
      <c r="R633" s="94"/>
      <c r="S633" s="82"/>
      <c r="T633" s="82"/>
      <c r="U633" s="82"/>
      <c r="V633" s="82"/>
    </row>
    <row r="634" spans="1:22" x14ac:dyDescent="0.25">
      <c r="A634" s="80">
        <f t="shared" si="413"/>
        <v>19</v>
      </c>
      <c r="B634" s="27"/>
      <c r="C634" s="57"/>
      <c r="D634" s="93">
        <v>0</v>
      </c>
      <c r="E634" s="90">
        <f t="shared" si="427"/>
        <v>0</v>
      </c>
      <c r="F634" s="94"/>
      <c r="G634" s="93">
        <v>0</v>
      </c>
      <c r="H634" s="90">
        <f t="shared" si="428"/>
        <v>0</v>
      </c>
      <c r="I634" s="94"/>
      <c r="J634" s="93">
        <v>0</v>
      </c>
      <c r="K634" s="90">
        <f t="shared" si="429"/>
        <v>0</v>
      </c>
      <c r="L634" s="94"/>
      <c r="M634" s="93">
        <v>0</v>
      </c>
      <c r="N634" s="90">
        <f t="shared" si="430"/>
        <v>0</v>
      </c>
      <c r="O634" s="94"/>
      <c r="P634" s="93">
        <v>0</v>
      </c>
      <c r="Q634" s="90">
        <f t="shared" si="431"/>
        <v>0</v>
      </c>
      <c r="R634" s="94"/>
      <c r="S634" s="82"/>
      <c r="T634" s="82"/>
      <c r="U634" s="82"/>
      <c r="V634" s="82"/>
    </row>
    <row r="635" spans="1:22" x14ac:dyDescent="0.25">
      <c r="A635" s="80">
        <f t="shared" si="413"/>
        <v>19</v>
      </c>
      <c r="B635" s="27"/>
      <c r="C635" s="57"/>
      <c r="D635" s="93">
        <v>0</v>
      </c>
      <c r="E635" s="90">
        <f t="shared" si="427"/>
        <v>0</v>
      </c>
      <c r="F635" s="94"/>
      <c r="G635" s="93">
        <v>0</v>
      </c>
      <c r="H635" s="90">
        <f t="shared" si="428"/>
        <v>0</v>
      </c>
      <c r="I635" s="94"/>
      <c r="J635" s="93">
        <v>0</v>
      </c>
      <c r="K635" s="90">
        <f t="shared" si="429"/>
        <v>0</v>
      </c>
      <c r="L635" s="94"/>
      <c r="M635" s="93">
        <v>0</v>
      </c>
      <c r="N635" s="90">
        <f t="shared" si="430"/>
        <v>0</v>
      </c>
      <c r="O635" s="94"/>
      <c r="P635" s="93">
        <v>0</v>
      </c>
      <c r="Q635" s="90">
        <f t="shared" si="431"/>
        <v>0</v>
      </c>
      <c r="R635" s="94"/>
      <c r="S635" s="82"/>
      <c r="T635" s="82"/>
      <c r="U635" s="82"/>
      <c r="V635" s="82"/>
    </row>
    <row r="636" spans="1:22" ht="15.75" thickBot="1" x14ac:dyDescent="0.3">
      <c r="A636" s="80">
        <f t="shared" si="413"/>
        <v>19</v>
      </c>
      <c r="B636" s="27"/>
      <c r="C636" s="57"/>
      <c r="D636" s="93">
        <v>0</v>
      </c>
      <c r="E636" s="90">
        <f t="shared" si="427"/>
        <v>0</v>
      </c>
      <c r="F636" s="94"/>
      <c r="G636" s="93">
        <v>0</v>
      </c>
      <c r="H636" s="90">
        <f t="shared" si="428"/>
        <v>0</v>
      </c>
      <c r="I636" s="94"/>
      <c r="J636" s="93">
        <v>0</v>
      </c>
      <c r="K636" s="90">
        <f t="shared" si="429"/>
        <v>0</v>
      </c>
      <c r="L636" s="94"/>
      <c r="M636" s="93">
        <v>0</v>
      </c>
      <c r="N636" s="90">
        <f t="shared" si="430"/>
        <v>0</v>
      </c>
      <c r="O636" s="94"/>
      <c r="P636" s="93">
        <v>0</v>
      </c>
      <c r="Q636" s="90">
        <f t="shared" si="431"/>
        <v>0</v>
      </c>
      <c r="R636" s="94"/>
      <c r="S636" s="82"/>
      <c r="T636" s="82"/>
      <c r="U636" s="82"/>
      <c r="V636" s="82"/>
    </row>
    <row r="637" spans="1:22" ht="15.75" thickBot="1" x14ac:dyDescent="0.3">
      <c r="A637" s="80">
        <f t="shared" si="413"/>
        <v>19</v>
      </c>
      <c r="B637" s="139" t="s">
        <v>111</v>
      </c>
      <c r="C637" s="140"/>
      <c r="D637" s="105">
        <f>COUNTIF(D630:D636,"&lt;&gt;0")</f>
        <v>0</v>
      </c>
      <c r="E637" s="118">
        <f>(SUM(E630:E636))/'Suivi de production'!$C$19</f>
        <v>0</v>
      </c>
      <c r="F637" s="107"/>
      <c r="G637" s="105">
        <v>0</v>
      </c>
      <c r="H637" s="118">
        <f>(SUM(H630:H636))/'Suivi de production'!$C$19</f>
        <v>0</v>
      </c>
      <c r="I637" s="107"/>
      <c r="J637" s="105">
        <f>COUNTIF(J630:J636,"&lt;&gt;0")</f>
        <v>0</v>
      </c>
      <c r="K637" s="118">
        <f>(SUM(K630:K636))/'Suivi de production'!$C$19</f>
        <v>0</v>
      </c>
      <c r="L637" s="107"/>
      <c r="M637" s="105">
        <f>COUNTIF(M630:M636,"&lt;&gt;0")</f>
        <v>0</v>
      </c>
      <c r="N637" s="118">
        <f>(SUM(N630:N636))/'Suivi de production'!$C$19</f>
        <v>0</v>
      </c>
      <c r="O637" s="107"/>
      <c r="P637" s="105">
        <f>COUNTIF(P630:P636,"&lt;&gt;0")</f>
        <v>0</v>
      </c>
      <c r="Q637" s="118">
        <f>(SUM(Q630:Q636))/'Suivi de production'!$C$19</f>
        <v>0</v>
      </c>
      <c r="R637" s="107"/>
      <c r="S637" s="82"/>
      <c r="T637" s="82"/>
      <c r="U637" s="82"/>
      <c r="V637" s="82"/>
    </row>
    <row r="638" spans="1:22" x14ac:dyDescent="0.25">
      <c r="A638" s="80">
        <f t="shared" si="413"/>
        <v>19</v>
      </c>
      <c r="B638" s="27"/>
      <c r="C638" s="57" t="s">
        <v>94</v>
      </c>
      <c r="D638" s="93">
        <v>0</v>
      </c>
      <c r="E638" s="90">
        <f t="shared" ref="E638:E644" si="432">VLOOKUP(D638,listetoituresurf,2)</f>
        <v>0</v>
      </c>
      <c r="F638" s="94">
        <v>0</v>
      </c>
      <c r="G638" s="93">
        <v>0</v>
      </c>
      <c r="H638" s="90">
        <f t="shared" ref="H638:H644" si="433">VLOOKUP(G638,listetoituresurf,2)</f>
        <v>0</v>
      </c>
      <c r="I638" s="94"/>
      <c r="J638" s="93">
        <v>0</v>
      </c>
      <c r="K638" s="90">
        <f t="shared" ref="K638:K644" si="434">VLOOKUP(J638,listetoituresurf,2)</f>
        <v>0</v>
      </c>
      <c r="L638" s="94"/>
      <c r="M638" s="93">
        <v>0</v>
      </c>
      <c r="N638" s="90">
        <f t="shared" ref="N638:N644" si="435">VLOOKUP(M638,listetoituresurf,2)</f>
        <v>0</v>
      </c>
      <c r="O638" s="94"/>
      <c r="P638" s="93">
        <v>0</v>
      </c>
      <c r="Q638" s="90">
        <f t="shared" ref="Q638:Q644" si="436">VLOOKUP(P638,listetoituresurf,2)</f>
        <v>0</v>
      </c>
      <c r="R638" s="85"/>
      <c r="S638" s="82"/>
      <c r="T638" s="82"/>
      <c r="U638" s="82"/>
      <c r="V638" s="82"/>
    </row>
    <row r="639" spans="1:22" x14ac:dyDescent="0.25">
      <c r="A639" s="80">
        <f t="shared" si="413"/>
        <v>19</v>
      </c>
      <c r="B639" s="27"/>
      <c r="C639" s="57"/>
      <c r="D639" s="93">
        <v>0</v>
      </c>
      <c r="E639" s="90">
        <f t="shared" si="432"/>
        <v>0</v>
      </c>
      <c r="F639" s="94"/>
      <c r="G639" s="93">
        <v>0</v>
      </c>
      <c r="H639" s="90">
        <f t="shared" si="433"/>
        <v>0</v>
      </c>
      <c r="I639" s="94"/>
      <c r="J639" s="93">
        <v>0</v>
      </c>
      <c r="K639" s="90">
        <f t="shared" si="434"/>
        <v>0</v>
      </c>
      <c r="L639" s="94"/>
      <c r="M639" s="93">
        <v>0</v>
      </c>
      <c r="N639" s="90">
        <f t="shared" si="435"/>
        <v>0</v>
      </c>
      <c r="O639" s="94"/>
      <c r="P639" s="93">
        <v>0</v>
      </c>
      <c r="Q639" s="90">
        <f t="shared" si="436"/>
        <v>0</v>
      </c>
      <c r="R639" s="94"/>
      <c r="S639" s="82"/>
      <c r="T639" s="82"/>
      <c r="U639" s="82"/>
      <c r="V639" s="82"/>
    </row>
    <row r="640" spans="1:22" x14ac:dyDescent="0.25">
      <c r="A640" s="80">
        <f t="shared" si="413"/>
        <v>19</v>
      </c>
      <c r="B640" s="27"/>
      <c r="C640" s="57"/>
      <c r="D640" s="93">
        <v>0</v>
      </c>
      <c r="E640" s="90">
        <f t="shared" si="432"/>
        <v>0</v>
      </c>
      <c r="F640" s="94"/>
      <c r="G640" s="93">
        <v>0</v>
      </c>
      <c r="H640" s="90">
        <f t="shared" si="433"/>
        <v>0</v>
      </c>
      <c r="I640" s="94"/>
      <c r="J640" s="93">
        <v>0</v>
      </c>
      <c r="K640" s="90">
        <f t="shared" si="434"/>
        <v>0</v>
      </c>
      <c r="L640" s="94"/>
      <c r="M640" s="93">
        <v>0</v>
      </c>
      <c r="N640" s="90">
        <f t="shared" si="435"/>
        <v>0</v>
      </c>
      <c r="O640" s="94"/>
      <c r="P640" s="93">
        <v>0</v>
      </c>
      <c r="Q640" s="90">
        <f t="shared" si="436"/>
        <v>0</v>
      </c>
      <c r="R640" s="94"/>
      <c r="S640" s="82"/>
      <c r="T640" s="82"/>
      <c r="U640" s="82"/>
      <c r="V640" s="82"/>
    </row>
    <row r="641" spans="1:22" x14ac:dyDescent="0.25">
      <c r="A641" s="80">
        <f t="shared" si="413"/>
        <v>19</v>
      </c>
      <c r="B641" s="27"/>
      <c r="C641" s="57"/>
      <c r="D641" s="93">
        <v>0</v>
      </c>
      <c r="E641" s="90">
        <f t="shared" si="432"/>
        <v>0</v>
      </c>
      <c r="F641" s="94"/>
      <c r="G641" s="93">
        <v>0</v>
      </c>
      <c r="H641" s="90">
        <f t="shared" si="433"/>
        <v>0</v>
      </c>
      <c r="I641" s="94"/>
      <c r="J641" s="93">
        <v>0</v>
      </c>
      <c r="K641" s="90">
        <f t="shared" si="434"/>
        <v>0</v>
      </c>
      <c r="L641" s="94"/>
      <c r="M641" s="93">
        <v>0</v>
      </c>
      <c r="N641" s="90">
        <f t="shared" si="435"/>
        <v>0</v>
      </c>
      <c r="O641" s="94"/>
      <c r="P641" s="93">
        <v>0</v>
      </c>
      <c r="Q641" s="90">
        <f t="shared" si="436"/>
        <v>0</v>
      </c>
      <c r="R641" s="94"/>
      <c r="S641" s="82"/>
      <c r="T641" s="82"/>
      <c r="U641" s="82"/>
      <c r="V641" s="82"/>
    </row>
    <row r="642" spans="1:22" x14ac:dyDescent="0.25">
      <c r="A642" s="80">
        <f t="shared" si="413"/>
        <v>19</v>
      </c>
      <c r="B642" s="27"/>
      <c r="C642" s="57"/>
      <c r="D642" s="93">
        <v>0</v>
      </c>
      <c r="E642" s="90">
        <f t="shared" si="432"/>
        <v>0</v>
      </c>
      <c r="F642" s="94"/>
      <c r="G642" s="93">
        <v>0</v>
      </c>
      <c r="H642" s="90">
        <f t="shared" si="433"/>
        <v>0</v>
      </c>
      <c r="I642" s="94"/>
      <c r="J642" s="93">
        <v>0</v>
      </c>
      <c r="K642" s="90">
        <f t="shared" si="434"/>
        <v>0</v>
      </c>
      <c r="L642" s="94"/>
      <c r="M642" s="93">
        <v>0</v>
      </c>
      <c r="N642" s="90">
        <f t="shared" si="435"/>
        <v>0</v>
      </c>
      <c r="O642" s="94"/>
      <c r="P642" s="93">
        <v>0</v>
      </c>
      <c r="Q642" s="90">
        <f t="shared" si="436"/>
        <v>0</v>
      </c>
      <c r="R642" s="94"/>
      <c r="S642" s="82"/>
      <c r="T642" s="82"/>
      <c r="U642" s="82"/>
      <c r="V642" s="82"/>
    </row>
    <row r="643" spans="1:22" x14ac:dyDescent="0.25">
      <c r="A643" s="80">
        <f t="shared" si="413"/>
        <v>19</v>
      </c>
      <c r="B643" s="27"/>
      <c r="C643" s="57"/>
      <c r="D643" s="93">
        <v>0</v>
      </c>
      <c r="E643" s="90">
        <f t="shared" si="432"/>
        <v>0</v>
      </c>
      <c r="F643" s="94"/>
      <c r="G643" s="93">
        <v>0</v>
      </c>
      <c r="H643" s="90">
        <f t="shared" si="433"/>
        <v>0</v>
      </c>
      <c r="I643" s="94"/>
      <c r="J643" s="93">
        <v>0</v>
      </c>
      <c r="K643" s="90">
        <f t="shared" si="434"/>
        <v>0</v>
      </c>
      <c r="L643" s="94"/>
      <c r="M643" s="93">
        <v>0</v>
      </c>
      <c r="N643" s="90">
        <f t="shared" si="435"/>
        <v>0</v>
      </c>
      <c r="O643" s="94"/>
      <c r="P643" s="93">
        <v>0</v>
      </c>
      <c r="Q643" s="90">
        <f t="shared" si="436"/>
        <v>0</v>
      </c>
      <c r="R643" s="94"/>
      <c r="S643" s="82"/>
      <c r="T643" s="82"/>
      <c r="U643" s="82"/>
      <c r="V643" s="82"/>
    </row>
    <row r="644" spans="1:22" ht="15.75" thickBot="1" x14ac:dyDescent="0.3">
      <c r="A644" s="80">
        <f t="shared" si="413"/>
        <v>19</v>
      </c>
      <c r="B644" s="99"/>
      <c r="C644" s="100"/>
      <c r="D644" s="95">
        <v>0</v>
      </c>
      <c r="E644" s="96">
        <f t="shared" si="432"/>
        <v>0</v>
      </c>
      <c r="F644" s="97"/>
      <c r="G644" s="95">
        <v>0</v>
      </c>
      <c r="H644" s="96">
        <f t="shared" si="433"/>
        <v>0</v>
      </c>
      <c r="I644" s="97"/>
      <c r="J644" s="95">
        <v>0</v>
      </c>
      <c r="K644" s="96">
        <f t="shared" si="434"/>
        <v>0</v>
      </c>
      <c r="L644" s="97"/>
      <c r="M644" s="95">
        <v>0</v>
      </c>
      <c r="N644" s="96">
        <f t="shared" si="435"/>
        <v>0</v>
      </c>
      <c r="O644" s="97"/>
      <c r="P644" s="95">
        <v>0</v>
      </c>
      <c r="Q644" s="96">
        <f t="shared" si="436"/>
        <v>0</v>
      </c>
      <c r="R644" s="97"/>
      <c r="S644" s="82"/>
      <c r="T644" s="82"/>
      <c r="U644" s="82"/>
      <c r="V644" s="82"/>
    </row>
    <row r="645" spans="1:22" ht="15.75" thickBot="1" x14ac:dyDescent="0.3">
      <c r="A645" s="80">
        <f t="shared" si="413"/>
        <v>19</v>
      </c>
      <c r="B645" s="139" t="s">
        <v>110</v>
      </c>
      <c r="C645" s="140"/>
      <c r="D645" s="103">
        <f>COUNTIF(D638:D644,"&lt;&gt;0")</f>
        <v>0</v>
      </c>
      <c r="E645" s="119">
        <f>(SUM(E638:E644))/'Suivi de production'!$C$20</f>
        <v>0</v>
      </c>
      <c r="F645" s="97"/>
      <c r="G645" s="103">
        <f>COUNTIF(G638:G644,"&lt;&gt;0")</f>
        <v>0</v>
      </c>
      <c r="H645" s="119">
        <f>(SUM(H638:H644))/'Suivi de production'!$C$20</f>
        <v>0</v>
      </c>
      <c r="I645" s="97"/>
      <c r="J645" s="103">
        <f>COUNTIF(J638:J644,"&lt;&gt;0")</f>
        <v>0</v>
      </c>
      <c r="K645" s="119">
        <f>(SUM(K638:K644))/'Suivi de production'!$C$20</f>
        <v>0</v>
      </c>
      <c r="L645" s="97"/>
      <c r="M645" s="103">
        <f>COUNTIF(M638:M644,"&lt;&gt;0")</f>
        <v>0</v>
      </c>
      <c r="N645" s="119">
        <f>(SUM(N638:N644))/'Suivi de production'!$C$20</f>
        <v>0</v>
      </c>
      <c r="O645" s="97"/>
      <c r="P645" s="103">
        <f>COUNTIF(P638:P644,"&lt;&gt;0")</f>
        <v>0</v>
      </c>
      <c r="Q645" s="119">
        <f>(SUM(Q638:Q644))/'Suivi de production'!$C$20</f>
        <v>0</v>
      </c>
      <c r="R645" s="97"/>
      <c r="S645" s="82"/>
      <c r="T645" s="82"/>
      <c r="U645" s="82"/>
      <c r="V645" s="82"/>
    </row>
    <row r="646" spans="1:22" ht="15.75" thickBot="1" x14ac:dyDescent="0.3">
      <c r="A646" s="80">
        <f t="shared" si="413"/>
        <v>19</v>
      </c>
      <c r="B646" s="99"/>
      <c r="C646" s="104"/>
      <c r="D646" s="103"/>
      <c r="E646" s="96"/>
      <c r="F646" s="97"/>
      <c r="G646" s="103"/>
      <c r="H646" s="96"/>
      <c r="I646" s="97"/>
      <c r="J646" s="103"/>
      <c r="K646" s="96"/>
      <c r="L646" s="97"/>
      <c r="M646" s="103"/>
      <c r="N646" s="96"/>
      <c r="O646" s="97"/>
      <c r="P646" s="103"/>
      <c r="Q646" s="96"/>
      <c r="R646" s="97"/>
      <c r="S646" s="82"/>
      <c r="T646" s="82"/>
      <c r="U646" s="82"/>
      <c r="V646" s="82"/>
    </row>
    <row r="647" spans="1:22" ht="15.75" thickBot="1" x14ac:dyDescent="0.3">
      <c r="A647" s="80">
        <f t="shared" si="413"/>
        <v>19</v>
      </c>
      <c r="B647" s="156" t="s">
        <v>101</v>
      </c>
      <c r="C647" s="157"/>
      <c r="D647" s="105">
        <f>D645+D637+D629</f>
        <v>0</v>
      </c>
      <c r="E647" s="118">
        <f>E645+E637+E629</f>
        <v>0</v>
      </c>
      <c r="F647" s="107"/>
      <c r="G647" s="105">
        <f>G645+G637+G629</f>
        <v>0</v>
      </c>
      <c r="H647" s="118">
        <f>H645+H637+H629</f>
        <v>0</v>
      </c>
      <c r="I647" s="107"/>
      <c r="J647" s="105">
        <f>J645+J637+J629</f>
        <v>0</v>
      </c>
      <c r="K647" s="118">
        <f>K645+K637+K629</f>
        <v>0</v>
      </c>
      <c r="L647" s="107"/>
      <c r="M647" s="105">
        <f>M645+M637+M629</f>
        <v>0</v>
      </c>
      <c r="N647" s="118">
        <f>N645+N637+N629</f>
        <v>0</v>
      </c>
      <c r="O647" s="107"/>
      <c r="P647" s="105">
        <f>P645+P637+P629</f>
        <v>0</v>
      </c>
      <c r="Q647" s="118">
        <f>Q645+Q637+Q629</f>
        <v>0</v>
      </c>
      <c r="R647" s="107"/>
      <c r="S647" s="82"/>
      <c r="T647" s="82"/>
      <c r="U647" s="82"/>
      <c r="V647" s="82"/>
    </row>
    <row r="648" spans="1:22" x14ac:dyDescent="0.25">
      <c r="A648" s="80">
        <f t="shared" si="413"/>
        <v>19</v>
      </c>
      <c r="B648" s="158" t="s">
        <v>108</v>
      </c>
      <c r="C648" s="159"/>
      <c r="D648" s="150" t="e">
        <f>((SUMPRODUCT((F622:F628)*(E622:E628))/'Suivi de production'!$C$18)+(SUMPRODUCT((F630:F636)*(E630:E636))/'Suivi de production'!$C$19)+(SUMPRODUCT((F638:F644)*(E638:E644))/'Suivi de production'!$C$20))/((SUM(E622:E628)/'Suivi de production'!$C$18)++(SUM(E630:E636)/'Suivi de production'!$C$19)+(SUM(E638:E644)/'Suivi de production'!$C$20))</f>
        <v>#DIV/0!</v>
      </c>
      <c r="E648" s="151"/>
      <c r="F648" s="152"/>
      <c r="G648" s="150" t="e">
        <f>((SUMPRODUCT((I622:I628)*(H622:H628))/'Suivi de production'!$C$18)+(SUMPRODUCT((I630:I636)*(H630:H636))/'Suivi de production'!$C$19)+(SUMPRODUCT((I638:I644)*(H638:H644))/'Suivi de production'!$C$20))/((SUM(H622:H628)/'Suivi de production'!$C$18)++(SUM(H630:H636)/'Suivi de production'!$C$19)+(SUM(H638:H644)/'Suivi de production'!$C$20))</f>
        <v>#DIV/0!</v>
      </c>
      <c r="H648" s="151"/>
      <c r="I648" s="152"/>
      <c r="J648" s="150" t="e">
        <f>((SUMPRODUCT((L622:L628)*(K622:K628))/'Suivi de production'!$C$18)+(SUMPRODUCT((L630:L636)*(K630:K636))/'Suivi de production'!$C$19)+(SUMPRODUCT((L638:L644)*(K638:K644))/'Suivi de production'!$C$20))/((SUM(K622:K628)/'Suivi de production'!$C$18)++(SUM(K630:K636)/'Suivi de production'!$C$19)+(SUM(K638:K644)/'Suivi de production'!$C$20))</f>
        <v>#DIV/0!</v>
      </c>
      <c r="K648" s="151"/>
      <c r="L648" s="152"/>
      <c r="M648" s="150" t="e">
        <f>((SUMPRODUCT((O622:O628)*(N622:N628))/'Suivi de production'!$C$18)+(SUMPRODUCT((O630:O636)*(N630:N636))/'Suivi de production'!$C$19)+(SUMPRODUCT((O638:O644)*(N638:N644))/'Suivi de production'!$C$20))/((SUM(N622:N628)/'Suivi de production'!$C$18)++(SUM(N630:N636)/'Suivi de production'!$C$19)+(SUM(N638:N644)/'Suivi de production'!$C$20))</f>
        <v>#DIV/0!</v>
      </c>
      <c r="N648" s="151"/>
      <c r="O648" s="152"/>
      <c r="P648" s="150" t="e">
        <f>((SUMPRODUCT((R622:R628)*(Q622:Q628))/'Suivi de production'!$C$18)+(SUMPRODUCT((R630:R636)*(Q630:Q636))/'Suivi de production'!$C$19)+(SUMPRODUCT((R638:R644)*(Q638:Q644))/'Suivi de production'!$C$20))/((SUM(Q622:Q628)/'Suivi de production'!$C$18)++(SUM(Q630:Q636)/'Suivi de production'!$C$19)+(SUM(Q638:Q644)/'Suivi de production'!$C$20))</f>
        <v>#DIV/0!</v>
      </c>
      <c r="Q648" s="151"/>
      <c r="R648" s="152"/>
      <c r="S648" s="82"/>
      <c r="T648" s="82"/>
      <c r="U648" s="82"/>
      <c r="V648" s="82"/>
    </row>
    <row r="649" spans="1:22" ht="15.75" thickBot="1" x14ac:dyDescent="0.3">
      <c r="A649" s="80">
        <f t="shared" si="413"/>
        <v>19</v>
      </c>
      <c r="B649" s="160"/>
      <c r="C649" s="161"/>
      <c r="D649" s="153"/>
      <c r="E649" s="154"/>
      <c r="F649" s="155"/>
      <c r="G649" s="153"/>
      <c r="H649" s="154"/>
      <c r="I649" s="155"/>
      <c r="J649" s="153"/>
      <c r="K649" s="154"/>
      <c r="L649" s="155"/>
      <c r="M649" s="153"/>
      <c r="N649" s="154"/>
      <c r="O649" s="155"/>
      <c r="P649" s="153"/>
      <c r="Q649" s="154"/>
      <c r="R649" s="155"/>
      <c r="S649" s="82"/>
      <c r="T649" s="82"/>
      <c r="U649" s="82"/>
      <c r="V649" s="82"/>
    </row>
    <row r="650" spans="1:22" ht="15.75" thickBot="1" x14ac:dyDescent="0.3">
      <c r="A650" s="122">
        <v>20</v>
      </c>
      <c r="B650" s="82"/>
      <c r="C650" s="82"/>
      <c r="D650" s="82"/>
      <c r="E650" s="82"/>
      <c r="F650" s="82"/>
      <c r="G650" s="82"/>
      <c r="H650" s="82"/>
      <c r="I650" s="82"/>
      <c r="J650" s="82"/>
      <c r="K650" s="82"/>
      <c r="L650" s="82"/>
      <c r="M650" s="82"/>
      <c r="N650" s="82"/>
      <c r="O650" s="82"/>
      <c r="P650" s="82"/>
      <c r="Q650" s="82"/>
      <c r="R650" s="82"/>
      <c r="S650" s="82"/>
      <c r="T650" s="82"/>
      <c r="U650" s="82"/>
      <c r="V650" s="82"/>
    </row>
    <row r="651" spans="1:22" ht="26.25" x14ac:dyDescent="0.25">
      <c r="A651" s="80">
        <f t="shared" ref="A651" si="437">A650</f>
        <v>20</v>
      </c>
      <c r="B651" s="141" t="s">
        <v>131</v>
      </c>
      <c r="C651" s="142"/>
      <c r="D651" s="142"/>
      <c r="E651" s="142"/>
      <c r="F651" s="142"/>
      <c r="G651" s="142"/>
      <c r="H651" s="142"/>
      <c r="I651" s="142"/>
      <c r="J651" s="142"/>
      <c r="K651" s="142"/>
      <c r="L651" s="142"/>
      <c r="M651" s="142"/>
      <c r="N651" s="142"/>
      <c r="O651" s="142"/>
      <c r="P651" s="142"/>
      <c r="Q651" s="142"/>
      <c r="R651" s="143"/>
      <c r="S651" s="82"/>
      <c r="T651" s="82" t="s">
        <v>164</v>
      </c>
      <c r="U651" s="82"/>
      <c r="V651" s="82">
        <f t="shared" ref="V651" si="438">(IF(SUM(F656:F678)&gt;=1,1,0))+(IF(SUM(I656:I678)&gt;=1,1,0))+(IF(SUM(L656:L678)&gt;=1,1,0))+(IF(SUM(O656:O678)&gt;=1,1,0))+(IF(SUM(R656:R678)&gt;=1,1,0))</f>
        <v>0</v>
      </c>
    </row>
    <row r="652" spans="1:22" ht="15.75" thickBot="1" x14ac:dyDescent="0.3">
      <c r="A652" s="80">
        <f t="shared" si="413"/>
        <v>20</v>
      </c>
      <c r="B652" s="144" t="s">
        <v>100</v>
      </c>
      <c r="C652" s="145"/>
      <c r="D652" s="145"/>
      <c r="E652" s="145"/>
      <c r="F652" s="145"/>
      <c r="G652" s="145"/>
      <c r="H652" s="145"/>
      <c r="I652" s="145"/>
      <c r="J652" s="145"/>
      <c r="K652" s="145"/>
      <c r="L652" s="145"/>
      <c r="M652" s="145"/>
      <c r="N652" s="145"/>
      <c r="O652" s="145"/>
      <c r="P652" s="145"/>
      <c r="Q652" s="145"/>
      <c r="R652" s="146"/>
      <c r="S652" s="82"/>
      <c r="T652" s="82" t="s">
        <v>167</v>
      </c>
      <c r="U652" s="82"/>
      <c r="V652" s="165" t="e">
        <f t="shared" ref="V652" si="439">AVERAGE(D682:R683)</f>
        <v>#DIV/0!</v>
      </c>
    </row>
    <row r="653" spans="1:22" x14ac:dyDescent="0.25">
      <c r="A653" s="80">
        <f t="shared" si="413"/>
        <v>20</v>
      </c>
      <c r="B653" s="101"/>
      <c r="C653" s="102"/>
      <c r="D653" s="147" t="s">
        <v>86</v>
      </c>
      <c r="E653" s="148"/>
      <c r="F653" s="149"/>
      <c r="G653" s="147" t="s">
        <v>87</v>
      </c>
      <c r="H653" s="148"/>
      <c r="I653" s="149"/>
      <c r="J653" s="147" t="s">
        <v>88</v>
      </c>
      <c r="K653" s="148"/>
      <c r="L653" s="149"/>
      <c r="M653" s="147" t="s">
        <v>89</v>
      </c>
      <c r="N653" s="148"/>
      <c r="O653" s="149"/>
      <c r="P653" s="147" t="s">
        <v>90</v>
      </c>
      <c r="Q653" s="148"/>
      <c r="R653" s="149"/>
      <c r="S653" s="82"/>
      <c r="T653" s="82" t="s">
        <v>168</v>
      </c>
      <c r="U653" s="82"/>
      <c r="V653" s="166">
        <f t="shared" ref="V653:V716" si="440">F654+I654+L654+O654+R654</f>
        <v>0</v>
      </c>
    </row>
    <row r="654" spans="1:22" ht="15.75" thickBot="1" x14ac:dyDescent="0.3">
      <c r="A654" s="80">
        <f t="shared" si="413"/>
        <v>20</v>
      </c>
      <c r="B654" s="99" t="s">
        <v>85</v>
      </c>
      <c r="C654" s="100"/>
      <c r="D654" s="125">
        <v>0</v>
      </c>
      <c r="E654" s="126" t="s">
        <v>109</v>
      </c>
      <c r="F654" s="130">
        <f>D654*8</f>
        <v>0</v>
      </c>
      <c r="G654" s="125"/>
      <c r="H654" s="126" t="s">
        <v>109</v>
      </c>
      <c r="I654" s="130">
        <f>G654*8</f>
        <v>0</v>
      </c>
      <c r="J654" s="125"/>
      <c r="K654" s="126" t="s">
        <v>109</v>
      </c>
      <c r="L654" s="130">
        <f>J654*8</f>
        <v>0</v>
      </c>
      <c r="M654" s="125"/>
      <c r="N654" s="126" t="s">
        <v>109</v>
      </c>
      <c r="O654" s="130">
        <f>M654*8</f>
        <v>0</v>
      </c>
      <c r="P654" s="125">
        <v>0</v>
      </c>
      <c r="Q654" s="126" t="s">
        <v>109</v>
      </c>
      <c r="R654" s="130">
        <f>P654*6.5</f>
        <v>0</v>
      </c>
      <c r="S654" s="82"/>
      <c r="T654" s="82" t="s">
        <v>169</v>
      </c>
      <c r="U654" s="82"/>
      <c r="V654" s="166">
        <f t="shared" ref="V654" si="441">E681+H681+K681+N681+Q681</f>
        <v>0</v>
      </c>
    </row>
    <row r="655" spans="1:22" ht="15.75" thickBot="1" x14ac:dyDescent="0.3">
      <c r="A655" s="80">
        <f t="shared" si="413"/>
        <v>20</v>
      </c>
      <c r="B655" s="98"/>
      <c r="C655" s="133"/>
      <c r="D655" s="105" t="s">
        <v>96</v>
      </c>
      <c r="E655" s="106" t="s">
        <v>97</v>
      </c>
      <c r="F655" s="107" t="s">
        <v>98</v>
      </c>
      <c r="G655" s="105" t="s">
        <v>96</v>
      </c>
      <c r="H655" s="106" t="s">
        <v>97</v>
      </c>
      <c r="I655" s="107" t="s">
        <v>98</v>
      </c>
      <c r="J655" s="105" t="s">
        <v>96</v>
      </c>
      <c r="K655" s="106" t="s">
        <v>97</v>
      </c>
      <c r="L655" s="107" t="s">
        <v>98</v>
      </c>
      <c r="M655" s="105" t="s">
        <v>96</v>
      </c>
      <c r="N655" s="106" t="s">
        <v>97</v>
      </c>
      <c r="O655" s="107" t="s">
        <v>98</v>
      </c>
      <c r="P655" s="105" t="s">
        <v>96</v>
      </c>
      <c r="Q655" s="106" t="s">
        <v>97</v>
      </c>
      <c r="R655" s="107" t="s">
        <v>98</v>
      </c>
      <c r="S655" s="82"/>
      <c r="T655" s="82" t="s">
        <v>171</v>
      </c>
      <c r="U655" s="82"/>
      <c r="V655" s="84">
        <f t="shared" ref="V655" si="442">((SUMPRODUCT((F656:F662)*(E656:E662)))+((SUMPRODUCT((I656:I662)*(H656:H662))))+((SUMPRODUCT((L656:L662)*(K656:K662))))+((SUMPRODUCT((O656:O662)*(N656:N662))))+((SUMPRODUCT((R656:R662)*(Q656:Q662)))))</f>
        <v>0</v>
      </c>
    </row>
    <row r="656" spans="1:22" x14ac:dyDescent="0.25">
      <c r="A656" s="80">
        <f t="shared" si="413"/>
        <v>20</v>
      </c>
      <c r="B656" s="27"/>
      <c r="C656" s="57" t="s">
        <v>93</v>
      </c>
      <c r="D656" s="91">
        <v>0</v>
      </c>
      <c r="E656" s="89">
        <f t="shared" ref="E656:E662" si="443">VLOOKUP(D656,listemursurf,2)</f>
        <v>0</v>
      </c>
      <c r="F656" s="92">
        <v>0</v>
      </c>
      <c r="G656" s="91">
        <v>0</v>
      </c>
      <c r="H656" s="89">
        <f t="shared" ref="H656:H662" si="444">VLOOKUP(G656,listemursurf,2)</f>
        <v>0</v>
      </c>
      <c r="I656" s="92"/>
      <c r="J656" s="91">
        <v>0</v>
      </c>
      <c r="K656" s="89">
        <f t="shared" ref="K656:K662" si="445">VLOOKUP(J656,listemursurf,2)</f>
        <v>0</v>
      </c>
      <c r="L656" s="92"/>
      <c r="M656" s="91">
        <v>0</v>
      </c>
      <c r="N656" s="89">
        <f t="shared" ref="N656:N662" si="446">VLOOKUP(M656,listemursurf,2)</f>
        <v>0</v>
      </c>
      <c r="O656" s="92"/>
      <c r="P656" s="91">
        <v>0</v>
      </c>
      <c r="Q656" s="89">
        <f t="shared" ref="Q656:Q662" si="447">VLOOKUP(P656,listemursurf,2)</f>
        <v>0</v>
      </c>
      <c r="R656" s="92"/>
      <c r="S656" s="82"/>
      <c r="T656" s="82" t="s">
        <v>165</v>
      </c>
      <c r="U656" s="82"/>
      <c r="V656" s="84">
        <f t="shared" ref="V656" si="448">((SUMPRODUCT((F664:F670)*(E664:E670)))+((SUMPRODUCT((I664:I670)*(H664:H670))))+((SUMPRODUCT((L664:L670)*(K664:K670))))+((SUMPRODUCT((O664:O670)*(N664:N670))))+((SUMPRODUCT((R664:R670)*(Q664:Q670)))))</f>
        <v>0</v>
      </c>
    </row>
    <row r="657" spans="1:22" x14ac:dyDescent="0.25">
      <c r="A657" s="80">
        <f t="shared" si="413"/>
        <v>20</v>
      </c>
      <c r="B657" s="27"/>
      <c r="C657" s="57"/>
      <c r="D657" s="93">
        <v>0</v>
      </c>
      <c r="E657" s="90">
        <f t="shared" si="443"/>
        <v>0</v>
      </c>
      <c r="F657" s="94">
        <v>0</v>
      </c>
      <c r="G657" s="93">
        <v>0</v>
      </c>
      <c r="H657" s="90">
        <f t="shared" si="444"/>
        <v>0</v>
      </c>
      <c r="I657" s="94"/>
      <c r="J657" s="93">
        <v>0</v>
      </c>
      <c r="K657" s="90">
        <f t="shared" si="445"/>
        <v>0</v>
      </c>
      <c r="L657" s="94"/>
      <c r="M657" s="93">
        <v>0</v>
      </c>
      <c r="N657" s="90">
        <f t="shared" si="446"/>
        <v>0</v>
      </c>
      <c r="O657" s="94"/>
      <c r="P657" s="93">
        <v>0</v>
      </c>
      <c r="Q657" s="90">
        <f t="shared" si="447"/>
        <v>0</v>
      </c>
      <c r="R657" s="94"/>
      <c r="S657" s="82"/>
      <c r="T657" s="82" t="s">
        <v>166</v>
      </c>
      <c r="U657" s="82"/>
      <c r="V657" s="84">
        <f t="shared" ref="V657" si="449">((SUMPRODUCT((F672:F678)*(E672:E678)))+((SUMPRODUCT((I672:I678)*(H672:H678))))+((SUMPRODUCT((L672:L678)*(K672:K678))))+((SUMPRODUCT((O672:O678)*(N672:N678))))+((SUMPRODUCT((R672:R678)*(Q672:Q678)))))</f>
        <v>0</v>
      </c>
    </row>
    <row r="658" spans="1:22" x14ac:dyDescent="0.25">
      <c r="A658" s="80">
        <f t="shared" si="413"/>
        <v>20</v>
      </c>
      <c r="B658" s="27"/>
      <c r="C658" s="57"/>
      <c r="D658" s="93">
        <v>0</v>
      </c>
      <c r="E658" s="90">
        <f t="shared" si="443"/>
        <v>0</v>
      </c>
      <c r="F658" s="94">
        <v>0</v>
      </c>
      <c r="G658" s="93">
        <v>0</v>
      </c>
      <c r="H658" s="90">
        <f t="shared" si="444"/>
        <v>0</v>
      </c>
      <c r="I658" s="94"/>
      <c r="J658" s="93">
        <v>0</v>
      </c>
      <c r="K658" s="90">
        <f t="shared" si="445"/>
        <v>0</v>
      </c>
      <c r="L658" s="94"/>
      <c r="M658" s="93">
        <v>0</v>
      </c>
      <c r="N658" s="90">
        <f t="shared" si="446"/>
        <v>0</v>
      </c>
      <c r="O658" s="94"/>
      <c r="P658" s="93">
        <v>0</v>
      </c>
      <c r="Q658" s="90">
        <f t="shared" si="447"/>
        <v>0</v>
      </c>
      <c r="R658" s="94"/>
      <c r="S658" s="82"/>
      <c r="T658" s="82"/>
      <c r="U658" s="82"/>
      <c r="V658" s="82"/>
    </row>
    <row r="659" spans="1:22" x14ac:dyDescent="0.25">
      <c r="A659" s="80">
        <f t="shared" si="413"/>
        <v>20</v>
      </c>
      <c r="B659" s="27"/>
      <c r="C659" s="57"/>
      <c r="D659" s="93">
        <v>0</v>
      </c>
      <c r="E659" s="90">
        <f t="shared" si="443"/>
        <v>0</v>
      </c>
      <c r="F659" s="94">
        <v>0</v>
      </c>
      <c r="G659" s="93">
        <v>0</v>
      </c>
      <c r="H659" s="90">
        <f t="shared" si="444"/>
        <v>0</v>
      </c>
      <c r="I659" s="94"/>
      <c r="J659" s="93">
        <v>0</v>
      </c>
      <c r="K659" s="90">
        <f t="shared" si="445"/>
        <v>0</v>
      </c>
      <c r="L659" s="94"/>
      <c r="M659" s="93">
        <v>0</v>
      </c>
      <c r="N659" s="90">
        <f t="shared" si="446"/>
        <v>0</v>
      </c>
      <c r="O659" s="94"/>
      <c r="P659" s="93">
        <v>0</v>
      </c>
      <c r="Q659" s="90">
        <f t="shared" si="447"/>
        <v>0</v>
      </c>
      <c r="R659" s="94"/>
      <c r="S659" s="82"/>
      <c r="T659" s="82"/>
      <c r="U659" s="82"/>
      <c r="V659" s="82"/>
    </row>
    <row r="660" spans="1:22" x14ac:dyDescent="0.25">
      <c r="A660" s="80">
        <f t="shared" si="413"/>
        <v>20</v>
      </c>
      <c r="B660" s="27"/>
      <c r="C660" s="57"/>
      <c r="D660" s="93">
        <v>0</v>
      </c>
      <c r="E660" s="90">
        <f t="shared" si="443"/>
        <v>0</v>
      </c>
      <c r="F660" s="94">
        <v>0</v>
      </c>
      <c r="G660" s="93">
        <v>0</v>
      </c>
      <c r="H660" s="90">
        <f t="shared" si="444"/>
        <v>0</v>
      </c>
      <c r="I660" s="94"/>
      <c r="J660" s="93">
        <v>0</v>
      </c>
      <c r="K660" s="90">
        <f t="shared" si="445"/>
        <v>0</v>
      </c>
      <c r="L660" s="94"/>
      <c r="M660" s="93">
        <v>0</v>
      </c>
      <c r="N660" s="90">
        <f t="shared" si="446"/>
        <v>0</v>
      </c>
      <c r="O660" s="94"/>
      <c r="P660" s="93">
        <v>0</v>
      </c>
      <c r="Q660" s="90">
        <f t="shared" si="447"/>
        <v>0</v>
      </c>
      <c r="R660" s="94"/>
      <c r="S660" s="82"/>
      <c r="T660" s="82"/>
      <c r="U660" s="82"/>
      <c r="V660" s="82"/>
    </row>
    <row r="661" spans="1:22" x14ac:dyDescent="0.25">
      <c r="A661" s="80">
        <f t="shared" si="413"/>
        <v>20</v>
      </c>
      <c r="B661" s="27"/>
      <c r="C661" s="57"/>
      <c r="D661" s="93">
        <v>0</v>
      </c>
      <c r="E661" s="90">
        <f t="shared" si="443"/>
        <v>0</v>
      </c>
      <c r="F661" s="94"/>
      <c r="G661" s="93">
        <v>0</v>
      </c>
      <c r="H661" s="90">
        <f t="shared" si="444"/>
        <v>0</v>
      </c>
      <c r="I661" s="94"/>
      <c r="J661" s="93">
        <v>0</v>
      </c>
      <c r="K661" s="90">
        <f t="shared" si="445"/>
        <v>0</v>
      </c>
      <c r="L661" s="94"/>
      <c r="M661" s="93">
        <v>0</v>
      </c>
      <c r="N661" s="90">
        <f t="shared" si="446"/>
        <v>0</v>
      </c>
      <c r="O661" s="94"/>
      <c r="P661" s="93">
        <v>0</v>
      </c>
      <c r="Q661" s="90">
        <f t="shared" si="447"/>
        <v>0</v>
      </c>
      <c r="R661" s="94"/>
      <c r="S661" s="82"/>
      <c r="T661" s="82"/>
      <c r="U661" s="82"/>
      <c r="V661" s="82"/>
    </row>
    <row r="662" spans="1:22" ht="15.75" thickBot="1" x14ac:dyDescent="0.3">
      <c r="A662" s="80">
        <f t="shared" si="413"/>
        <v>20</v>
      </c>
      <c r="B662" s="27"/>
      <c r="C662" s="57"/>
      <c r="D662" s="93">
        <v>0</v>
      </c>
      <c r="E662" s="90">
        <f t="shared" si="443"/>
        <v>0</v>
      </c>
      <c r="F662" s="94">
        <v>0</v>
      </c>
      <c r="G662" s="93">
        <v>0</v>
      </c>
      <c r="H662" s="90">
        <f t="shared" si="444"/>
        <v>0</v>
      </c>
      <c r="I662" s="94"/>
      <c r="J662" s="93">
        <v>0</v>
      </c>
      <c r="K662" s="90">
        <f t="shared" si="445"/>
        <v>0</v>
      </c>
      <c r="L662" s="94"/>
      <c r="M662" s="93">
        <v>0</v>
      </c>
      <c r="N662" s="90">
        <f t="shared" si="446"/>
        <v>0</v>
      </c>
      <c r="O662" s="94"/>
      <c r="P662" s="93">
        <v>0</v>
      </c>
      <c r="Q662" s="90">
        <f t="shared" si="447"/>
        <v>0</v>
      </c>
      <c r="R662" s="94"/>
      <c r="S662" s="82"/>
      <c r="T662" s="82"/>
      <c r="U662" s="82"/>
      <c r="V662" s="82"/>
    </row>
    <row r="663" spans="1:22" ht="15.75" thickBot="1" x14ac:dyDescent="0.3">
      <c r="A663" s="80">
        <f t="shared" si="413"/>
        <v>20</v>
      </c>
      <c r="B663" s="139" t="s">
        <v>110</v>
      </c>
      <c r="C663" s="140"/>
      <c r="D663" s="105">
        <f>COUNTIF(D656:D662,"&lt;&gt;0")</f>
        <v>0</v>
      </c>
      <c r="E663" s="118">
        <f>(SUM(E656:E662))/'Suivi de production'!$C$18</f>
        <v>0</v>
      </c>
      <c r="F663" s="107"/>
      <c r="G663" s="105">
        <f>COUNTIF(G656:G662,"&lt;&gt;0")</f>
        <v>0</v>
      </c>
      <c r="H663" s="118">
        <f>(SUM(H656:H662))/'Suivi de production'!$C$18</f>
        <v>0</v>
      </c>
      <c r="I663" s="107"/>
      <c r="J663" s="105">
        <f>COUNTIF(J656:J662,"&lt;&gt;0")</f>
        <v>0</v>
      </c>
      <c r="K663" s="118">
        <f>(SUM(K656:K662))/'Suivi de production'!$C$18</f>
        <v>0</v>
      </c>
      <c r="L663" s="107"/>
      <c r="M663" s="105">
        <f>COUNTIF(M656:M662,"&lt;&gt;0")</f>
        <v>0</v>
      </c>
      <c r="N663" s="118">
        <f>(SUM(N656:N662))/'Suivi de production'!$C$18</f>
        <v>0</v>
      </c>
      <c r="O663" s="107"/>
      <c r="P663" s="103">
        <f>COUNTIF(P656:P662,"&lt;&gt;0")</f>
        <v>0</v>
      </c>
      <c r="Q663" s="118">
        <f>(SUM(Q656:Q662))/'Suivi de production'!$C$18</f>
        <v>0</v>
      </c>
      <c r="R663" s="107"/>
      <c r="S663" s="82"/>
      <c r="T663" s="82"/>
      <c r="U663" s="82"/>
      <c r="V663" s="82"/>
    </row>
    <row r="664" spans="1:22" x14ac:dyDescent="0.25">
      <c r="A664" s="80">
        <f t="shared" si="413"/>
        <v>20</v>
      </c>
      <c r="B664" s="27"/>
      <c r="C664" s="57" t="s">
        <v>95</v>
      </c>
      <c r="D664" s="93">
        <v>0</v>
      </c>
      <c r="E664" s="90">
        <f t="shared" ref="E664:E670" si="450">VLOOKUP(D664,listeplanchersurf,2)</f>
        <v>0</v>
      </c>
      <c r="F664" s="94"/>
      <c r="G664" s="93">
        <v>0</v>
      </c>
      <c r="H664" s="90">
        <f t="shared" ref="H664:H670" si="451">VLOOKUP(G664,listeplanchersurf,2)</f>
        <v>0</v>
      </c>
      <c r="I664" s="94"/>
      <c r="J664" s="93">
        <v>0</v>
      </c>
      <c r="K664" s="90">
        <f t="shared" ref="K664:K670" si="452">VLOOKUP(J664,listeplanchersurf,2)</f>
        <v>0</v>
      </c>
      <c r="L664" s="94"/>
      <c r="M664" s="93">
        <v>0</v>
      </c>
      <c r="N664" s="90">
        <f t="shared" ref="N664:N670" si="453">VLOOKUP(M664,listeplanchersurf,2)</f>
        <v>0</v>
      </c>
      <c r="O664" s="94"/>
      <c r="P664" s="93">
        <v>0</v>
      </c>
      <c r="Q664" s="90">
        <f t="shared" ref="Q664:Q670" si="454">VLOOKUP(P664,listeplanchersurf,2)</f>
        <v>0</v>
      </c>
      <c r="R664" s="94"/>
      <c r="S664" s="82"/>
      <c r="T664" s="82"/>
      <c r="U664" s="82"/>
      <c r="V664" s="82"/>
    </row>
    <row r="665" spans="1:22" x14ac:dyDescent="0.25">
      <c r="A665" s="80">
        <f t="shared" si="413"/>
        <v>20</v>
      </c>
      <c r="B665" s="27"/>
      <c r="C665" s="57"/>
      <c r="D665" s="93">
        <v>0</v>
      </c>
      <c r="E665" s="90">
        <f t="shared" si="450"/>
        <v>0</v>
      </c>
      <c r="F665" s="94">
        <v>0</v>
      </c>
      <c r="G665" s="93">
        <v>0</v>
      </c>
      <c r="H665" s="90">
        <f t="shared" si="451"/>
        <v>0</v>
      </c>
      <c r="I665" s="94"/>
      <c r="J665" s="93">
        <v>0</v>
      </c>
      <c r="K665" s="90">
        <f t="shared" si="452"/>
        <v>0</v>
      </c>
      <c r="L665" s="94"/>
      <c r="M665" s="93">
        <v>0</v>
      </c>
      <c r="N665" s="90">
        <f t="shared" si="453"/>
        <v>0</v>
      </c>
      <c r="O665" s="94"/>
      <c r="P665" s="93">
        <v>0</v>
      </c>
      <c r="Q665" s="90">
        <f t="shared" si="454"/>
        <v>0</v>
      </c>
      <c r="R665" s="94"/>
      <c r="S665" s="82"/>
      <c r="T665" s="82"/>
      <c r="U665" s="82"/>
      <c r="V665" s="82"/>
    </row>
    <row r="666" spans="1:22" x14ac:dyDescent="0.25">
      <c r="A666" s="80">
        <f t="shared" si="413"/>
        <v>20</v>
      </c>
      <c r="B666" s="27"/>
      <c r="C666" s="57"/>
      <c r="D666" s="93">
        <v>0</v>
      </c>
      <c r="E666" s="90">
        <f t="shared" si="450"/>
        <v>0</v>
      </c>
      <c r="F666" s="94"/>
      <c r="G666" s="93">
        <v>0</v>
      </c>
      <c r="H666" s="90">
        <f t="shared" si="451"/>
        <v>0</v>
      </c>
      <c r="I666" s="94"/>
      <c r="J666" s="93">
        <v>0</v>
      </c>
      <c r="K666" s="90">
        <f t="shared" si="452"/>
        <v>0</v>
      </c>
      <c r="L666" s="94"/>
      <c r="M666" s="93">
        <v>0</v>
      </c>
      <c r="N666" s="90">
        <f t="shared" si="453"/>
        <v>0</v>
      </c>
      <c r="O666" s="94"/>
      <c r="P666" s="93">
        <v>0</v>
      </c>
      <c r="Q666" s="90">
        <f t="shared" si="454"/>
        <v>0</v>
      </c>
      <c r="R666" s="94"/>
      <c r="S666" s="82"/>
      <c r="T666" s="82"/>
      <c r="U666" s="82"/>
      <c r="V666" s="82"/>
    </row>
    <row r="667" spans="1:22" x14ac:dyDescent="0.25">
      <c r="A667" s="80">
        <f t="shared" si="413"/>
        <v>20</v>
      </c>
      <c r="B667" s="27"/>
      <c r="C667" s="57"/>
      <c r="D667" s="93">
        <v>0</v>
      </c>
      <c r="E667" s="90">
        <f t="shared" si="450"/>
        <v>0</v>
      </c>
      <c r="F667" s="94"/>
      <c r="G667" s="93">
        <v>0</v>
      </c>
      <c r="H667" s="90">
        <f t="shared" si="451"/>
        <v>0</v>
      </c>
      <c r="I667" s="94"/>
      <c r="J667" s="93">
        <v>0</v>
      </c>
      <c r="K667" s="90">
        <f t="shared" si="452"/>
        <v>0</v>
      </c>
      <c r="L667" s="94"/>
      <c r="M667" s="93">
        <v>0</v>
      </c>
      <c r="N667" s="90">
        <f t="shared" si="453"/>
        <v>0</v>
      </c>
      <c r="O667" s="94"/>
      <c r="P667" s="93">
        <v>0</v>
      </c>
      <c r="Q667" s="90">
        <f t="shared" si="454"/>
        <v>0</v>
      </c>
      <c r="R667" s="94"/>
      <c r="S667" s="82"/>
      <c r="T667" s="82"/>
      <c r="U667" s="82"/>
      <c r="V667" s="82"/>
    </row>
    <row r="668" spans="1:22" x14ac:dyDescent="0.25">
      <c r="A668" s="80">
        <f t="shared" si="413"/>
        <v>20</v>
      </c>
      <c r="B668" s="27"/>
      <c r="C668" s="57"/>
      <c r="D668" s="93">
        <v>0</v>
      </c>
      <c r="E668" s="90">
        <f t="shared" si="450"/>
        <v>0</v>
      </c>
      <c r="F668" s="94"/>
      <c r="G668" s="93">
        <v>0</v>
      </c>
      <c r="H668" s="90">
        <f t="shared" si="451"/>
        <v>0</v>
      </c>
      <c r="I668" s="94"/>
      <c r="J668" s="93">
        <v>0</v>
      </c>
      <c r="K668" s="90">
        <f t="shared" si="452"/>
        <v>0</v>
      </c>
      <c r="L668" s="94"/>
      <c r="M668" s="93">
        <v>0</v>
      </c>
      <c r="N668" s="90">
        <f t="shared" si="453"/>
        <v>0</v>
      </c>
      <c r="O668" s="94"/>
      <c r="P668" s="93">
        <v>0</v>
      </c>
      <c r="Q668" s="90">
        <f t="shared" si="454"/>
        <v>0</v>
      </c>
      <c r="R668" s="94"/>
      <c r="S668" s="82"/>
      <c r="T668" s="82"/>
      <c r="U668" s="82"/>
      <c r="V668" s="82"/>
    </row>
    <row r="669" spans="1:22" x14ac:dyDescent="0.25">
      <c r="A669" s="80">
        <f t="shared" si="413"/>
        <v>20</v>
      </c>
      <c r="B669" s="27"/>
      <c r="C669" s="57"/>
      <c r="D669" s="93">
        <v>0</v>
      </c>
      <c r="E669" s="90">
        <f t="shared" si="450"/>
        <v>0</v>
      </c>
      <c r="F669" s="94"/>
      <c r="G669" s="93">
        <v>0</v>
      </c>
      <c r="H669" s="90">
        <f t="shared" si="451"/>
        <v>0</v>
      </c>
      <c r="I669" s="94"/>
      <c r="J669" s="93">
        <v>0</v>
      </c>
      <c r="K669" s="90">
        <f t="shared" si="452"/>
        <v>0</v>
      </c>
      <c r="L669" s="94"/>
      <c r="M669" s="93">
        <v>0</v>
      </c>
      <c r="N669" s="90">
        <f t="shared" si="453"/>
        <v>0</v>
      </c>
      <c r="O669" s="94"/>
      <c r="P669" s="93">
        <v>0</v>
      </c>
      <c r="Q669" s="90">
        <f t="shared" si="454"/>
        <v>0</v>
      </c>
      <c r="R669" s="94"/>
      <c r="S669" s="82"/>
      <c r="T669" s="82"/>
      <c r="U669" s="82"/>
      <c r="V669" s="82"/>
    </row>
    <row r="670" spans="1:22" ht="15.75" thickBot="1" x14ac:dyDescent="0.3">
      <c r="A670" s="80">
        <f t="shared" si="413"/>
        <v>20</v>
      </c>
      <c r="B670" s="27"/>
      <c r="C670" s="57"/>
      <c r="D670" s="93">
        <v>0</v>
      </c>
      <c r="E670" s="90">
        <f t="shared" si="450"/>
        <v>0</v>
      </c>
      <c r="F670" s="94"/>
      <c r="G670" s="93">
        <v>0</v>
      </c>
      <c r="H670" s="90">
        <f t="shared" si="451"/>
        <v>0</v>
      </c>
      <c r="I670" s="94"/>
      <c r="J670" s="93">
        <v>0</v>
      </c>
      <c r="K670" s="90">
        <f t="shared" si="452"/>
        <v>0</v>
      </c>
      <c r="L670" s="94"/>
      <c r="M670" s="93">
        <v>0</v>
      </c>
      <c r="N670" s="90">
        <f t="shared" si="453"/>
        <v>0</v>
      </c>
      <c r="O670" s="94"/>
      <c r="P670" s="93">
        <v>0</v>
      </c>
      <c r="Q670" s="90">
        <f t="shared" si="454"/>
        <v>0</v>
      </c>
      <c r="R670" s="94"/>
      <c r="S670" s="82"/>
      <c r="T670" s="82"/>
      <c r="U670" s="82"/>
      <c r="V670" s="82"/>
    </row>
    <row r="671" spans="1:22" ht="15.75" thickBot="1" x14ac:dyDescent="0.3">
      <c r="A671" s="80">
        <f t="shared" si="413"/>
        <v>20</v>
      </c>
      <c r="B671" s="139" t="s">
        <v>111</v>
      </c>
      <c r="C671" s="140"/>
      <c r="D671" s="105">
        <f>COUNTIF(D664:D670,"&lt;&gt;0")</f>
        <v>0</v>
      </c>
      <c r="E671" s="118">
        <f>(SUM(E664:E670))/'Suivi de production'!$C$19</f>
        <v>0</v>
      </c>
      <c r="F671" s="107"/>
      <c r="G671" s="105">
        <v>0</v>
      </c>
      <c r="H671" s="118">
        <f>(SUM(H664:H670))/'Suivi de production'!$C$19</f>
        <v>0</v>
      </c>
      <c r="I671" s="107"/>
      <c r="J671" s="105">
        <f>COUNTIF(J664:J670,"&lt;&gt;0")</f>
        <v>0</v>
      </c>
      <c r="K671" s="118">
        <f>(SUM(K664:K670))/'Suivi de production'!$C$19</f>
        <v>0</v>
      </c>
      <c r="L671" s="107"/>
      <c r="M671" s="105">
        <f>COUNTIF(M664:M670,"&lt;&gt;0")</f>
        <v>0</v>
      </c>
      <c r="N671" s="118">
        <f>(SUM(N664:N670))/'Suivi de production'!$C$19</f>
        <v>0</v>
      </c>
      <c r="O671" s="107"/>
      <c r="P671" s="105">
        <f>COUNTIF(P664:P670,"&lt;&gt;0")</f>
        <v>0</v>
      </c>
      <c r="Q671" s="118">
        <f>(SUM(Q664:Q670))/'Suivi de production'!$C$19</f>
        <v>0</v>
      </c>
      <c r="R671" s="107"/>
      <c r="S671" s="82"/>
      <c r="T671" s="82"/>
      <c r="U671" s="82"/>
      <c r="V671" s="82"/>
    </row>
    <row r="672" spans="1:22" x14ac:dyDescent="0.25">
      <c r="A672" s="80">
        <f t="shared" si="413"/>
        <v>20</v>
      </c>
      <c r="B672" s="27"/>
      <c r="C672" s="57" t="s">
        <v>94</v>
      </c>
      <c r="D672" s="93">
        <v>0</v>
      </c>
      <c r="E672" s="90">
        <f t="shared" ref="E672:E678" si="455">VLOOKUP(D672,listetoituresurf,2)</f>
        <v>0</v>
      </c>
      <c r="F672" s="94">
        <v>0</v>
      </c>
      <c r="G672" s="93">
        <v>0</v>
      </c>
      <c r="H672" s="90">
        <f t="shared" ref="H672:H678" si="456">VLOOKUP(G672,listetoituresurf,2)</f>
        <v>0</v>
      </c>
      <c r="I672" s="94"/>
      <c r="J672" s="93">
        <v>0</v>
      </c>
      <c r="K672" s="90">
        <f t="shared" ref="K672:K678" si="457">VLOOKUP(J672,listetoituresurf,2)</f>
        <v>0</v>
      </c>
      <c r="L672" s="94"/>
      <c r="M672" s="93">
        <v>0</v>
      </c>
      <c r="N672" s="90">
        <f t="shared" ref="N672:N678" si="458">VLOOKUP(M672,listetoituresurf,2)</f>
        <v>0</v>
      </c>
      <c r="O672" s="94"/>
      <c r="P672" s="93">
        <v>0</v>
      </c>
      <c r="Q672" s="90">
        <f t="shared" ref="Q672:Q678" si="459">VLOOKUP(P672,listetoituresurf,2)</f>
        <v>0</v>
      </c>
      <c r="R672" s="85"/>
      <c r="S672" s="82"/>
      <c r="T672" s="82"/>
      <c r="U672" s="82"/>
      <c r="V672" s="82"/>
    </row>
    <row r="673" spans="1:22" x14ac:dyDescent="0.25">
      <c r="A673" s="80">
        <f t="shared" ref="A673:A736" si="460">A672</f>
        <v>20</v>
      </c>
      <c r="B673" s="27"/>
      <c r="C673" s="57"/>
      <c r="D673" s="93">
        <v>0</v>
      </c>
      <c r="E673" s="90">
        <f t="shared" si="455"/>
        <v>0</v>
      </c>
      <c r="F673" s="94"/>
      <c r="G673" s="93">
        <v>0</v>
      </c>
      <c r="H673" s="90">
        <f t="shared" si="456"/>
        <v>0</v>
      </c>
      <c r="I673" s="94"/>
      <c r="J673" s="93">
        <v>0</v>
      </c>
      <c r="K673" s="90">
        <f t="shared" si="457"/>
        <v>0</v>
      </c>
      <c r="L673" s="94"/>
      <c r="M673" s="93">
        <v>0</v>
      </c>
      <c r="N673" s="90">
        <f t="shared" si="458"/>
        <v>0</v>
      </c>
      <c r="O673" s="94"/>
      <c r="P673" s="93">
        <v>0</v>
      </c>
      <c r="Q673" s="90">
        <f t="shared" si="459"/>
        <v>0</v>
      </c>
      <c r="R673" s="94"/>
      <c r="S673" s="82"/>
      <c r="T673" s="82"/>
      <c r="U673" s="82"/>
      <c r="V673" s="82"/>
    </row>
    <row r="674" spans="1:22" x14ac:dyDescent="0.25">
      <c r="A674" s="80">
        <f t="shared" si="460"/>
        <v>20</v>
      </c>
      <c r="B674" s="27"/>
      <c r="C674" s="57"/>
      <c r="D674" s="93">
        <v>0</v>
      </c>
      <c r="E674" s="90">
        <f t="shared" si="455"/>
        <v>0</v>
      </c>
      <c r="F674" s="94"/>
      <c r="G674" s="93">
        <v>0</v>
      </c>
      <c r="H674" s="90">
        <f t="shared" si="456"/>
        <v>0</v>
      </c>
      <c r="I674" s="94"/>
      <c r="J674" s="93">
        <v>0</v>
      </c>
      <c r="K674" s="90">
        <f t="shared" si="457"/>
        <v>0</v>
      </c>
      <c r="L674" s="94"/>
      <c r="M674" s="93">
        <v>0</v>
      </c>
      <c r="N674" s="90">
        <f t="shared" si="458"/>
        <v>0</v>
      </c>
      <c r="O674" s="94"/>
      <c r="P674" s="93">
        <v>0</v>
      </c>
      <c r="Q674" s="90">
        <f t="shared" si="459"/>
        <v>0</v>
      </c>
      <c r="R674" s="94"/>
      <c r="S674" s="82"/>
      <c r="T674" s="82"/>
      <c r="U674" s="82"/>
      <c r="V674" s="82"/>
    </row>
    <row r="675" spans="1:22" x14ac:dyDescent="0.25">
      <c r="A675" s="80">
        <f t="shared" si="460"/>
        <v>20</v>
      </c>
      <c r="B675" s="27"/>
      <c r="C675" s="57"/>
      <c r="D675" s="93">
        <v>0</v>
      </c>
      <c r="E675" s="90">
        <f t="shared" si="455"/>
        <v>0</v>
      </c>
      <c r="F675" s="94"/>
      <c r="G675" s="93">
        <v>0</v>
      </c>
      <c r="H675" s="90">
        <f t="shared" si="456"/>
        <v>0</v>
      </c>
      <c r="I675" s="94"/>
      <c r="J675" s="93">
        <v>0</v>
      </c>
      <c r="K675" s="90">
        <f t="shared" si="457"/>
        <v>0</v>
      </c>
      <c r="L675" s="94"/>
      <c r="M675" s="93">
        <v>0</v>
      </c>
      <c r="N675" s="90">
        <f t="shared" si="458"/>
        <v>0</v>
      </c>
      <c r="O675" s="94"/>
      <c r="P675" s="93">
        <v>0</v>
      </c>
      <c r="Q675" s="90">
        <f t="shared" si="459"/>
        <v>0</v>
      </c>
      <c r="R675" s="94"/>
      <c r="S675" s="82"/>
      <c r="T675" s="82"/>
      <c r="U675" s="82"/>
      <c r="V675" s="82"/>
    </row>
    <row r="676" spans="1:22" x14ac:dyDescent="0.25">
      <c r="A676" s="80">
        <f t="shared" si="460"/>
        <v>20</v>
      </c>
      <c r="B676" s="27"/>
      <c r="C676" s="57"/>
      <c r="D676" s="93">
        <v>0</v>
      </c>
      <c r="E676" s="90">
        <f t="shared" si="455"/>
        <v>0</v>
      </c>
      <c r="F676" s="94"/>
      <c r="G676" s="93">
        <v>0</v>
      </c>
      <c r="H676" s="90">
        <f t="shared" si="456"/>
        <v>0</v>
      </c>
      <c r="I676" s="94"/>
      <c r="J676" s="93">
        <v>0</v>
      </c>
      <c r="K676" s="90">
        <f t="shared" si="457"/>
        <v>0</v>
      </c>
      <c r="L676" s="94"/>
      <c r="M676" s="93">
        <v>0</v>
      </c>
      <c r="N676" s="90">
        <f t="shared" si="458"/>
        <v>0</v>
      </c>
      <c r="O676" s="94"/>
      <c r="P676" s="93">
        <v>0</v>
      </c>
      <c r="Q676" s="90">
        <f t="shared" si="459"/>
        <v>0</v>
      </c>
      <c r="R676" s="94"/>
      <c r="S676" s="82"/>
      <c r="T676" s="82"/>
      <c r="U676" s="82"/>
      <c r="V676" s="82"/>
    </row>
    <row r="677" spans="1:22" x14ac:dyDescent="0.25">
      <c r="A677" s="80">
        <f t="shared" si="460"/>
        <v>20</v>
      </c>
      <c r="B677" s="27"/>
      <c r="C677" s="57"/>
      <c r="D677" s="93">
        <v>0</v>
      </c>
      <c r="E677" s="90">
        <f t="shared" si="455"/>
        <v>0</v>
      </c>
      <c r="F677" s="94"/>
      <c r="G677" s="93">
        <v>0</v>
      </c>
      <c r="H677" s="90">
        <f t="shared" si="456"/>
        <v>0</v>
      </c>
      <c r="I677" s="94"/>
      <c r="J677" s="93">
        <v>0</v>
      </c>
      <c r="K677" s="90">
        <f t="shared" si="457"/>
        <v>0</v>
      </c>
      <c r="L677" s="94"/>
      <c r="M677" s="93">
        <v>0</v>
      </c>
      <c r="N677" s="90">
        <f t="shared" si="458"/>
        <v>0</v>
      </c>
      <c r="O677" s="94"/>
      <c r="P677" s="93">
        <v>0</v>
      </c>
      <c r="Q677" s="90">
        <f t="shared" si="459"/>
        <v>0</v>
      </c>
      <c r="R677" s="94"/>
      <c r="S677" s="82"/>
      <c r="T677" s="82"/>
      <c r="U677" s="82"/>
      <c r="V677" s="82"/>
    </row>
    <row r="678" spans="1:22" ht="15.75" thickBot="1" x14ac:dyDescent="0.3">
      <c r="A678" s="80">
        <f t="shared" si="460"/>
        <v>20</v>
      </c>
      <c r="B678" s="99"/>
      <c r="C678" s="100"/>
      <c r="D678" s="95">
        <v>0</v>
      </c>
      <c r="E678" s="96">
        <f t="shared" si="455"/>
        <v>0</v>
      </c>
      <c r="F678" s="97"/>
      <c r="G678" s="95">
        <v>0</v>
      </c>
      <c r="H678" s="96">
        <f t="shared" si="456"/>
        <v>0</v>
      </c>
      <c r="I678" s="97"/>
      <c r="J678" s="95">
        <v>0</v>
      </c>
      <c r="K678" s="96">
        <f t="shared" si="457"/>
        <v>0</v>
      </c>
      <c r="L678" s="97"/>
      <c r="M678" s="95">
        <v>0</v>
      </c>
      <c r="N678" s="96">
        <f t="shared" si="458"/>
        <v>0</v>
      </c>
      <c r="O678" s="97"/>
      <c r="P678" s="95">
        <v>0</v>
      </c>
      <c r="Q678" s="96">
        <f t="shared" si="459"/>
        <v>0</v>
      </c>
      <c r="R678" s="97"/>
      <c r="S678" s="82"/>
      <c r="T678" s="82"/>
      <c r="U678" s="82"/>
      <c r="V678" s="82"/>
    </row>
    <row r="679" spans="1:22" ht="15.75" thickBot="1" x14ac:dyDescent="0.3">
      <c r="A679" s="80">
        <f t="shared" si="460"/>
        <v>20</v>
      </c>
      <c r="B679" s="139" t="s">
        <v>110</v>
      </c>
      <c r="C679" s="140"/>
      <c r="D679" s="103">
        <f>COUNTIF(D672:D678,"&lt;&gt;0")</f>
        <v>0</v>
      </c>
      <c r="E679" s="119">
        <f>(SUM(E672:E678))/'Suivi de production'!$C$20</f>
        <v>0</v>
      </c>
      <c r="F679" s="97"/>
      <c r="G679" s="103">
        <f>COUNTIF(G672:G678,"&lt;&gt;0")</f>
        <v>0</v>
      </c>
      <c r="H679" s="119">
        <f>(SUM(H672:H678))/'Suivi de production'!$C$20</f>
        <v>0</v>
      </c>
      <c r="I679" s="97"/>
      <c r="J679" s="103">
        <f>COUNTIF(J672:J678,"&lt;&gt;0")</f>
        <v>0</v>
      </c>
      <c r="K679" s="119">
        <f>(SUM(K672:K678))/'Suivi de production'!$C$20</f>
        <v>0</v>
      </c>
      <c r="L679" s="97"/>
      <c r="M679" s="103">
        <f>COUNTIF(M672:M678,"&lt;&gt;0")</f>
        <v>0</v>
      </c>
      <c r="N679" s="119">
        <f>(SUM(N672:N678))/'Suivi de production'!$C$20</f>
        <v>0</v>
      </c>
      <c r="O679" s="97"/>
      <c r="P679" s="103">
        <f>COUNTIF(P672:P678,"&lt;&gt;0")</f>
        <v>0</v>
      </c>
      <c r="Q679" s="119">
        <f>(SUM(Q672:Q678))/'Suivi de production'!$C$20</f>
        <v>0</v>
      </c>
      <c r="R679" s="97"/>
      <c r="S679" s="82"/>
      <c r="T679" s="82"/>
      <c r="U679" s="82"/>
      <c r="V679" s="82"/>
    </row>
    <row r="680" spans="1:22" ht="15.75" thickBot="1" x14ac:dyDescent="0.3">
      <c r="A680" s="80">
        <f t="shared" si="460"/>
        <v>20</v>
      </c>
      <c r="B680" s="99"/>
      <c r="C680" s="104"/>
      <c r="D680" s="103"/>
      <c r="E680" s="96"/>
      <c r="F680" s="97"/>
      <c r="G680" s="103"/>
      <c r="H680" s="96"/>
      <c r="I680" s="97"/>
      <c r="J680" s="103"/>
      <c r="K680" s="96"/>
      <c r="L680" s="97"/>
      <c r="M680" s="103"/>
      <c r="N680" s="96"/>
      <c r="O680" s="97"/>
      <c r="P680" s="103"/>
      <c r="Q680" s="96"/>
      <c r="R680" s="97"/>
      <c r="S680" s="82"/>
      <c r="T680" s="82"/>
      <c r="U680" s="82"/>
      <c r="V680" s="82"/>
    </row>
    <row r="681" spans="1:22" ht="15.75" thickBot="1" x14ac:dyDescent="0.3">
      <c r="A681" s="80">
        <f t="shared" si="460"/>
        <v>20</v>
      </c>
      <c r="B681" s="156" t="s">
        <v>101</v>
      </c>
      <c r="C681" s="157"/>
      <c r="D681" s="105">
        <f>D679+D671+D663</f>
        <v>0</v>
      </c>
      <c r="E681" s="118">
        <f>E679+E671+E663</f>
        <v>0</v>
      </c>
      <c r="F681" s="107"/>
      <c r="G681" s="105">
        <f>G679+G671+G663</f>
        <v>0</v>
      </c>
      <c r="H681" s="118">
        <f>H679+H671+H663</f>
        <v>0</v>
      </c>
      <c r="I681" s="107"/>
      <c r="J681" s="105">
        <f>J679+J671+J663</f>
        <v>0</v>
      </c>
      <c r="K681" s="118">
        <f>K679+K671+K663</f>
        <v>0</v>
      </c>
      <c r="L681" s="107"/>
      <c r="M681" s="105">
        <f>M679+M671+M663</f>
        <v>0</v>
      </c>
      <c r="N681" s="118">
        <f>N679+N671+N663</f>
        <v>0</v>
      </c>
      <c r="O681" s="107"/>
      <c r="P681" s="105">
        <f>P679+P671+P663</f>
        <v>0</v>
      </c>
      <c r="Q681" s="118">
        <f>Q679+Q671+Q663</f>
        <v>0</v>
      </c>
      <c r="R681" s="107"/>
      <c r="S681" s="82"/>
      <c r="T681" s="82"/>
      <c r="U681" s="82"/>
      <c r="V681" s="82"/>
    </row>
    <row r="682" spans="1:22" x14ac:dyDescent="0.25">
      <c r="A682" s="80">
        <f t="shared" si="460"/>
        <v>20</v>
      </c>
      <c r="B682" s="158" t="s">
        <v>108</v>
      </c>
      <c r="C682" s="159"/>
      <c r="D682" s="150" t="e">
        <f>((SUMPRODUCT((F656:F662)*(E656:E662))/'Suivi de production'!$C$18)+(SUMPRODUCT((F664:F670)*(E664:E670))/'Suivi de production'!$C$19)+(SUMPRODUCT((F672:F678)*(E672:E678))/'Suivi de production'!$C$20))/((SUM(E656:E662)/'Suivi de production'!$C$18)++(SUM(E664:E670)/'Suivi de production'!$C$19)+(SUM(E672:E678)/'Suivi de production'!$C$20))</f>
        <v>#DIV/0!</v>
      </c>
      <c r="E682" s="151"/>
      <c r="F682" s="152"/>
      <c r="G682" s="150" t="e">
        <f>((SUMPRODUCT((I656:I662)*(H656:H662))/'Suivi de production'!$C$18)+(SUMPRODUCT((I664:I670)*(H664:H670))/'Suivi de production'!$C$19)+(SUMPRODUCT((I672:I678)*(H672:H678))/'Suivi de production'!$C$20))/((SUM(H656:H662)/'Suivi de production'!$C$18)++(SUM(H664:H670)/'Suivi de production'!$C$19)+(SUM(H672:H678)/'Suivi de production'!$C$20))</f>
        <v>#DIV/0!</v>
      </c>
      <c r="H682" s="151"/>
      <c r="I682" s="152"/>
      <c r="J682" s="150" t="e">
        <f>((SUMPRODUCT((L656:L662)*(K656:K662))/'Suivi de production'!$C$18)+(SUMPRODUCT((L664:L670)*(K664:K670))/'Suivi de production'!$C$19)+(SUMPRODUCT((L672:L678)*(K672:K678))/'Suivi de production'!$C$20))/((SUM(K656:K662)/'Suivi de production'!$C$18)++(SUM(K664:K670)/'Suivi de production'!$C$19)+(SUM(K672:K678)/'Suivi de production'!$C$20))</f>
        <v>#DIV/0!</v>
      </c>
      <c r="K682" s="151"/>
      <c r="L682" s="152"/>
      <c r="M682" s="150" t="e">
        <f>((SUMPRODUCT((O656:O662)*(N656:N662))/'Suivi de production'!$C$18)+(SUMPRODUCT((O664:O670)*(N664:N670))/'Suivi de production'!$C$19)+(SUMPRODUCT((O672:O678)*(N672:N678))/'Suivi de production'!$C$20))/((SUM(N656:N662)/'Suivi de production'!$C$18)++(SUM(N664:N670)/'Suivi de production'!$C$19)+(SUM(N672:N678)/'Suivi de production'!$C$20))</f>
        <v>#DIV/0!</v>
      </c>
      <c r="N682" s="151"/>
      <c r="O682" s="152"/>
      <c r="P682" s="150" t="e">
        <f>((SUMPRODUCT((R656:R662)*(Q656:Q662))/'Suivi de production'!$C$18)+(SUMPRODUCT((R664:R670)*(Q664:Q670))/'Suivi de production'!$C$19)+(SUMPRODUCT((R672:R678)*(Q672:Q678))/'Suivi de production'!$C$20))/((SUM(Q656:Q662)/'Suivi de production'!$C$18)++(SUM(Q664:Q670)/'Suivi de production'!$C$19)+(SUM(Q672:Q678)/'Suivi de production'!$C$20))</f>
        <v>#DIV/0!</v>
      </c>
      <c r="Q682" s="151"/>
      <c r="R682" s="152"/>
      <c r="S682" s="82"/>
      <c r="T682" s="82"/>
      <c r="U682" s="82"/>
      <c r="V682" s="82"/>
    </row>
    <row r="683" spans="1:22" ht="15.75" thickBot="1" x14ac:dyDescent="0.3">
      <c r="A683" s="80">
        <f t="shared" si="460"/>
        <v>20</v>
      </c>
      <c r="B683" s="160"/>
      <c r="C683" s="161"/>
      <c r="D683" s="153"/>
      <c r="E683" s="154"/>
      <c r="F683" s="155"/>
      <c r="G683" s="153"/>
      <c r="H683" s="154"/>
      <c r="I683" s="155"/>
      <c r="J683" s="153"/>
      <c r="K683" s="154"/>
      <c r="L683" s="155"/>
      <c r="M683" s="153"/>
      <c r="N683" s="154"/>
      <c r="O683" s="155"/>
      <c r="P683" s="153"/>
      <c r="Q683" s="154"/>
      <c r="R683" s="155"/>
      <c r="S683" s="82"/>
      <c r="T683" s="82"/>
      <c r="U683" s="82"/>
      <c r="V683" s="82"/>
    </row>
    <row r="684" spans="1:22" ht="15.75" thickBot="1" x14ac:dyDescent="0.3">
      <c r="A684" s="122">
        <v>21</v>
      </c>
      <c r="B684" s="82"/>
      <c r="C684" s="82"/>
      <c r="D684" s="82"/>
      <c r="E684" s="82"/>
      <c r="F684" s="82"/>
      <c r="G684" s="82"/>
      <c r="H684" s="82"/>
      <c r="I684" s="82"/>
      <c r="J684" s="82"/>
      <c r="K684" s="82"/>
      <c r="L684" s="82"/>
      <c r="M684" s="82"/>
      <c r="N684" s="82"/>
      <c r="O684" s="82"/>
      <c r="P684" s="82"/>
      <c r="Q684" s="82"/>
      <c r="R684" s="82"/>
      <c r="S684" s="82"/>
      <c r="T684" s="82"/>
      <c r="U684" s="82"/>
      <c r="V684" s="82"/>
    </row>
    <row r="685" spans="1:22" ht="26.25" x14ac:dyDescent="0.25">
      <c r="A685" s="80">
        <f t="shared" ref="A685" si="461">A684</f>
        <v>21</v>
      </c>
      <c r="B685" s="141" t="s">
        <v>132</v>
      </c>
      <c r="C685" s="142"/>
      <c r="D685" s="142"/>
      <c r="E685" s="142"/>
      <c r="F685" s="142"/>
      <c r="G685" s="142"/>
      <c r="H685" s="142"/>
      <c r="I685" s="142"/>
      <c r="J685" s="142"/>
      <c r="K685" s="142"/>
      <c r="L685" s="142"/>
      <c r="M685" s="142"/>
      <c r="N685" s="142"/>
      <c r="O685" s="142"/>
      <c r="P685" s="142"/>
      <c r="Q685" s="142"/>
      <c r="R685" s="143"/>
      <c r="S685" s="82"/>
      <c r="T685" s="82" t="s">
        <v>164</v>
      </c>
      <c r="U685" s="82"/>
      <c r="V685" s="82">
        <f t="shared" ref="V685" si="462">(IF(SUM(F690:F712)&gt;=1,1,0))+(IF(SUM(I690:I712)&gt;=1,1,0))+(IF(SUM(L690:L712)&gt;=1,1,0))+(IF(SUM(O690:O712)&gt;=1,1,0))+(IF(SUM(R690:R712)&gt;=1,1,0))</f>
        <v>0</v>
      </c>
    </row>
    <row r="686" spans="1:22" ht="15.75" thickBot="1" x14ac:dyDescent="0.3">
      <c r="A686" s="80">
        <f t="shared" si="460"/>
        <v>21</v>
      </c>
      <c r="B686" s="144" t="s">
        <v>100</v>
      </c>
      <c r="C686" s="145"/>
      <c r="D686" s="145"/>
      <c r="E686" s="145"/>
      <c r="F686" s="145"/>
      <c r="G686" s="145"/>
      <c r="H686" s="145"/>
      <c r="I686" s="145"/>
      <c r="J686" s="145"/>
      <c r="K686" s="145"/>
      <c r="L686" s="145"/>
      <c r="M686" s="145"/>
      <c r="N686" s="145"/>
      <c r="O686" s="145"/>
      <c r="P686" s="145"/>
      <c r="Q686" s="145"/>
      <c r="R686" s="146"/>
      <c r="S686" s="82"/>
      <c r="T686" s="82" t="s">
        <v>167</v>
      </c>
      <c r="U686" s="82"/>
      <c r="V686" s="165" t="e">
        <f t="shared" ref="V686" si="463">AVERAGE(D716:R717)</f>
        <v>#DIV/0!</v>
      </c>
    </row>
    <row r="687" spans="1:22" x14ac:dyDescent="0.25">
      <c r="A687" s="80">
        <f t="shared" si="460"/>
        <v>21</v>
      </c>
      <c r="B687" s="101"/>
      <c r="C687" s="102"/>
      <c r="D687" s="147" t="s">
        <v>86</v>
      </c>
      <c r="E687" s="148"/>
      <c r="F687" s="149"/>
      <c r="G687" s="147" t="s">
        <v>87</v>
      </c>
      <c r="H687" s="148"/>
      <c r="I687" s="149"/>
      <c r="J687" s="147" t="s">
        <v>88</v>
      </c>
      <c r="K687" s="148"/>
      <c r="L687" s="149"/>
      <c r="M687" s="147" t="s">
        <v>89</v>
      </c>
      <c r="N687" s="148"/>
      <c r="O687" s="149"/>
      <c r="P687" s="147" t="s">
        <v>90</v>
      </c>
      <c r="Q687" s="148"/>
      <c r="R687" s="149"/>
      <c r="S687" s="82"/>
      <c r="T687" s="82" t="s">
        <v>168</v>
      </c>
      <c r="U687" s="82"/>
      <c r="V687" s="166">
        <f t="shared" ref="V687:V750" si="464">F688+I688+L688+O688+R688</f>
        <v>0</v>
      </c>
    </row>
    <row r="688" spans="1:22" ht="15.75" thickBot="1" x14ac:dyDescent="0.3">
      <c r="A688" s="80">
        <f t="shared" si="460"/>
        <v>21</v>
      </c>
      <c r="B688" s="99" t="s">
        <v>85</v>
      </c>
      <c r="C688" s="100"/>
      <c r="D688" s="125">
        <v>0</v>
      </c>
      <c r="E688" s="126" t="s">
        <v>109</v>
      </c>
      <c r="F688" s="130">
        <f>D688*8</f>
        <v>0</v>
      </c>
      <c r="G688" s="125"/>
      <c r="H688" s="126" t="s">
        <v>109</v>
      </c>
      <c r="I688" s="130">
        <f>G688*8</f>
        <v>0</v>
      </c>
      <c r="J688" s="125"/>
      <c r="K688" s="126" t="s">
        <v>109</v>
      </c>
      <c r="L688" s="130">
        <f>J688*8</f>
        <v>0</v>
      </c>
      <c r="M688" s="125"/>
      <c r="N688" s="126" t="s">
        <v>109</v>
      </c>
      <c r="O688" s="130">
        <f>M688*8</f>
        <v>0</v>
      </c>
      <c r="P688" s="125">
        <v>0</v>
      </c>
      <c r="Q688" s="126" t="s">
        <v>109</v>
      </c>
      <c r="R688" s="130">
        <f>P688*6.5</f>
        <v>0</v>
      </c>
      <c r="S688" s="82"/>
      <c r="T688" s="82" t="s">
        <v>169</v>
      </c>
      <c r="U688" s="82"/>
      <c r="V688" s="166">
        <f t="shared" ref="V688" si="465">E715+H715+K715+N715+Q715</f>
        <v>0</v>
      </c>
    </row>
    <row r="689" spans="1:22" ht="15.75" thickBot="1" x14ac:dyDescent="0.3">
      <c r="A689" s="80">
        <f t="shared" si="460"/>
        <v>21</v>
      </c>
      <c r="B689" s="98"/>
      <c r="C689" s="133"/>
      <c r="D689" s="105" t="s">
        <v>96</v>
      </c>
      <c r="E689" s="106" t="s">
        <v>97</v>
      </c>
      <c r="F689" s="107" t="s">
        <v>98</v>
      </c>
      <c r="G689" s="105" t="s">
        <v>96</v>
      </c>
      <c r="H689" s="106" t="s">
        <v>97</v>
      </c>
      <c r="I689" s="107" t="s">
        <v>98</v>
      </c>
      <c r="J689" s="105" t="s">
        <v>96</v>
      </c>
      <c r="K689" s="106" t="s">
        <v>97</v>
      </c>
      <c r="L689" s="107" t="s">
        <v>98</v>
      </c>
      <c r="M689" s="105" t="s">
        <v>96</v>
      </c>
      <c r="N689" s="106" t="s">
        <v>97</v>
      </c>
      <c r="O689" s="107" t="s">
        <v>98</v>
      </c>
      <c r="P689" s="105" t="s">
        <v>96</v>
      </c>
      <c r="Q689" s="106" t="s">
        <v>97</v>
      </c>
      <c r="R689" s="107" t="s">
        <v>98</v>
      </c>
      <c r="S689" s="82"/>
      <c r="T689" s="82" t="s">
        <v>171</v>
      </c>
      <c r="U689" s="82"/>
      <c r="V689" s="84">
        <f t="shared" ref="V689" si="466">((SUMPRODUCT((F690:F696)*(E690:E696)))+((SUMPRODUCT((I690:I696)*(H690:H696))))+((SUMPRODUCT((L690:L696)*(K690:K696))))+((SUMPRODUCT((O690:O696)*(N690:N696))))+((SUMPRODUCT((R690:R696)*(Q690:Q696)))))</f>
        <v>0</v>
      </c>
    </row>
    <row r="690" spans="1:22" x14ac:dyDescent="0.25">
      <c r="A690" s="80">
        <f t="shared" si="460"/>
        <v>21</v>
      </c>
      <c r="B690" s="27"/>
      <c r="C690" s="57" t="s">
        <v>93</v>
      </c>
      <c r="D690" s="91">
        <v>0</v>
      </c>
      <c r="E690" s="89">
        <f t="shared" ref="E690:E696" si="467">VLOOKUP(D690,listemursurf,2)</f>
        <v>0</v>
      </c>
      <c r="F690" s="92">
        <v>0</v>
      </c>
      <c r="G690" s="91">
        <v>0</v>
      </c>
      <c r="H690" s="89">
        <f t="shared" ref="H690:H696" si="468">VLOOKUP(G690,listemursurf,2)</f>
        <v>0</v>
      </c>
      <c r="I690" s="92"/>
      <c r="J690" s="91">
        <v>0</v>
      </c>
      <c r="K690" s="89">
        <f t="shared" ref="K690:K696" si="469">VLOOKUP(J690,listemursurf,2)</f>
        <v>0</v>
      </c>
      <c r="L690" s="92"/>
      <c r="M690" s="91">
        <v>0</v>
      </c>
      <c r="N690" s="89">
        <f t="shared" ref="N690:N696" si="470">VLOOKUP(M690,listemursurf,2)</f>
        <v>0</v>
      </c>
      <c r="O690" s="92"/>
      <c r="P690" s="91">
        <v>0</v>
      </c>
      <c r="Q690" s="89">
        <f t="shared" ref="Q690:Q696" si="471">VLOOKUP(P690,listemursurf,2)</f>
        <v>0</v>
      </c>
      <c r="R690" s="92"/>
      <c r="S690" s="82"/>
      <c r="T690" s="82" t="s">
        <v>165</v>
      </c>
      <c r="U690" s="82"/>
      <c r="V690" s="84">
        <f t="shared" ref="V690" si="472">((SUMPRODUCT((F698:F704)*(E698:E704)))+((SUMPRODUCT((I698:I704)*(H698:H704))))+((SUMPRODUCT((L698:L704)*(K698:K704))))+((SUMPRODUCT((O698:O704)*(N698:N704))))+((SUMPRODUCT((R698:R704)*(Q698:Q704)))))</f>
        <v>0</v>
      </c>
    </row>
    <row r="691" spans="1:22" x14ac:dyDescent="0.25">
      <c r="A691" s="80">
        <f t="shared" si="460"/>
        <v>21</v>
      </c>
      <c r="B691" s="27"/>
      <c r="C691" s="57"/>
      <c r="D691" s="93">
        <v>0</v>
      </c>
      <c r="E691" s="90">
        <f t="shared" si="467"/>
        <v>0</v>
      </c>
      <c r="F691" s="94">
        <v>0</v>
      </c>
      <c r="G691" s="93">
        <v>0</v>
      </c>
      <c r="H691" s="90">
        <f t="shared" si="468"/>
        <v>0</v>
      </c>
      <c r="I691" s="94"/>
      <c r="J691" s="93">
        <v>0</v>
      </c>
      <c r="K691" s="90">
        <f t="shared" si="469"/>
        <v>0</v>
      </c>
      <c r="L691" s="94"/>
      <c r="M691" s="93">
        <v>0</v>
      </c>
      <c r="N691" s="90">
        <f t="shared" si="470"/>
        <v>0</v>
      </c>
      <c r="O691" s="94"/>
      <c r="P691" s="93">
        <v>0</v>
      </c>
      <c r="Q691" s="90">
        <f t="shared" si="471"/>
        <v>0</v>
      </c>
      <c r="R691" s="94"/>
      <c r="S691" s="82"/>
      <c r="T691" s="82" t="s">
        <v>166</v>
      </c>
      <c r="U691" s="82"/>
      <c r="V691" s="84">
        <f t="shared" ref="V691" si="473">((SUMPRODUCT((F706:F712)*(E706:E712)))+((SUMPRODUCT((I706:I712)*(H706:H712))))+((SUMPRODUCT((L706:L712)*(K706:K712))))+((SUMPRODUCT((O706:O712)*(N706:N712))))+((SUMPRODUCT((R706:R712)*(Q706:Q712)))))</f>
        <v>0</v>
      </c>
    </row>
    <row r="692" spans="1:22" x14ac:dyDescent="0.25">
      <c r="A692" s="80">
        <f t="shared" si="460"/>
        <v>21</v>
      </c>
      <c r="B692" s="27"/>
      <c r="C692" s="57"/>
      <c r="D692" s="93">
        <v>0</v>
      </c>
      <c r="E692" s="90">
        <f t="shared" si="467"/>
        <v>0</v>
      </c>
      <c r="F692" s="94">
        <v>0</v>
      </c>
      <c r="G692" s="93">
        <v>0</v>
      </c>
      <c r="H692" s="90">
        <f t="shared" si="468"/>
        <v>0</v>
      </c>
      <c r="I692" s="94"/>
      <c r="J692" s="93">
        <v>0</v>
      </c>
      <c r="K692" s="90">
        <f t="shared" si="469"/>
        <v>0</v>
      </c>
      <c r="L692" s="94"/>
      <c r="M692" s="93">
        <v>0</v>
      </c>
      <c r="N692" s="90">
        <f t="shared" si="470"/>
        <v>0</v>
      </c>
      <c r="O692" s="94"/>
      <c r="P692" s="93">
        <v>0</v>
      </c>
      <c r="Q692" s="90">
        <f t="shared" si="471"/>
        <v>0</v>
      </c>
      <c r="R692" s="94"/>
      <c r="S692" s="82"/>
      <c r="T692" s="82"/>
      <c r="U692" s="82"/>
      <c r="V692" s="82"/>
    </row>
    <row r="693" spans="1:22" x14ac:dyDescent="0.25">
      <c r="A693" s="80">
        <f t="shared" si="460"/>
        <v>21</v>
      </c>
      <c r="B693" s="27"/>
      <c r="C693" s="57"/>
      <c r="D693" s="93">
        <v>0</v>
      </c>
      <c r="E693" s="90">
        <f t="shared" si="467"/>
        <v>0</v>
      </c>
      <c r="F693" s="94">
        <v>0</v>
      </c>
      <c r="G693" s="93">
        <v>0</v>
      </c>
      <c r="H693" s="90">
        <f t="shared" si="468"/>
        <v>0</v>
      </c>
      <c r="I693" s="94"/>
      <c r="J693" s="93">
        <v>0</v>
      </c>
      <c r="K693" s="90">
        <f t="shared" si="469"/>
        <v>0</v>
      </c>
      <c r="L693" s="94"/>
      <c r="M693" s="93">
        <v>0</v>
      </c>
      <c r="N693" s="90">
        <f t="shared" si="470"/>
        <v>0</v>
      </c>
      <c r="O693" s="94"/>
      <c r="P693" s="93">
        <v>0</v>
      </c>
      <c r="Q693" s="90">
        <f t="shared" si="471"/>
        <v>0</v>
      </c>
      <c r="R693" s="94"/>
      <c r="S693" s="82"/>
      <c r="T693" s="82"/>
      <c r="U693" s="82"/>
      <c r="V693" s="82"/>
    </row>
    <row r="694" spans="1:22" x14ac:dyDescent="0.25">
      <c r="A694" s="80">
        <f t="shared" si="460"/>
        <v>21</v>
      </c>
      <c r="B694" s="27"/>
      <c r="C694" s="57"/>
      <c r="D694" s="93">
        <v>0</v>
      </c>
      <c r="E694" s="90">
        <f t="shared" si="467"/>
        <v>0</v>
      </c>
      <c r="F694" s="94">
        <v>0</v>
      </c>
      <c r="G694" s="93">
        <v>0</v>
      </c>
      <c r="H694" s="90">
        <f t="shared" si="468"/>
        <v>0</v>
      </c>
      <c r="I694" s="94"/>
      <c r="J694" s="93">
        <v>0</v>
      </c>
      <c r="K694" s="90">
        <f t="shared" si="469"/>
        <v>0</v>
      </c>
      <c r="L694" s="94"/>
      <c r="M694" s="93">
        <v>0</v>
      </c>
      <c r="N694" s="90">
        <f t="shared" si="470"/>
        <v>0</v>
      </c>
      <c r="O694" s="94"/>
      <c r="P694" s="93">
        <v>0</v>
      </c>
      <c r="Q694" s="90">
        <f t="shared" si="471"/>
        <v>0</v>
      </c>
      <c r="R694" s="94"/>
      <c r="S694" s="82"/>
      <c r="T694" s="82"/>
      <c r="U694" s="82"/>
      <c r="V694" s="82"/>
    </row>
    <row r="695" spans="1:22" x14ac:dyDescent="0.25">
      <c r="A695" s="80">
        <f t="shared" si="460"/>
        <v>21</v>
      </c>
      <c r="B695" s="27"/>
      <c r="C695" s="57"/>
      <c r="D695" s="93">
        <v>0</v>
      </c>
      <c r="E695" s="90">
        <f t="shared" si="467"/>
        <v>0</v>
      </c>
      <c r="F695" s="94"/>
      <c r="G695" s="93">
        <v>0</v>
      </c>
      <c r="H695" s="90">
        <f t="shared" si="468"/>
        <v>0</v>
      </c>
      <c r="I695" s="94"/>
      <c r="J695" s="93">
        <v>0</v>
      </c>
      <c r="K695" s="90">
        <f t="shared" si="469"/>
        <v>0</v>
      </c>
      <c r="L695" s="94"/>
      <c r="M695" s="93">
        <v>0</v>
      </c>
      <c r="N695" s="90">
        <f t="shared" si="470"/>
        <v>0</v>
      </c>
      <c r="O695" s="94"/>
      <c r="P695" s="93">
        <v>0</v>
      </c>
      <c r="Q695" s="90">
        <f t="shared" si="471"/>
        <v>0</v>
      </c>
      <c r="R695" s="94"/>
      <c r="S695" s="82"/>
      <c r="T695" s="82"/>
      <c r="U695" s="82"/>
      <c r="V695" s="82"/>
    </row>
    <row r="696" spans="1:22" ht="15.75" thickBot="1" x14ac:dyDescent="0.3">
      <c r="A696" s="80">
        <f t="shared" si="460"/>
        <v>21</v>
      </c>
      <c r="B696" s="27"/>
      <c r="C696" s="57"/>
      <c r="D696" s="93">
        <v>0</v>
      </c>
      <c r="E696" s="90">
        <f t="shared" si="467"/>
        <v>0</v>
      </c>
      <c r="F696" s="94">
        <v>0</v>
      </c>
      <c r="G696" s="93">
        <v>0</v>
      </c>
      <c r="H696" s="90">
        <f t="shared" si="468"/>
        <v>0</v>
      </c>
      <c r="I696" s="94"/>
      <c r="J696" s="93">
        <v>0</v>
      </c>
      <c r="K696" s="90">
        <f t="shared" si="469"/>
        <v>0</v>
      </c>
      <c r="L696" s="94"/>
      <c r="M696" s="93">
        <v>0</v>
      </c>
      <c r="N696" s="90">
        <f t="shared" si="470"/>
        <v>0</v>
      </c>
      <c r="O696" s="94"/>
      <c r="P696" s="93">
        <v>0</v>
      </c>
      <c r="Q696" s="90">
        <f t="shared" si="471"/>
        <v>0</v>
      </c>
      <c r="R696" s="94"/>
      <c r="S696" s="82"/>
      <c r="T696" s="82"/>
      <c r="U696" s="82"/>
      <c r="V696" s="82"/>
    </row>
    <row r="697" spans="1:22" ht="15.75" thickBot="1" x14ac:dyDescent="0.3">
      <c r="A697" s="80">
        <f t="shared" si="460"/>
        <v>21</v>
      </c>
      <c r="B697" s="139" t="s">
        <v>110</v>
      </c>
      <c r="C697" s="140"/>
      <c r="D697" s="105">
        <f>COUNTIF(D690:D696,"&lt;&gt;0")</f>
        <v>0</v>
      </c>
      <c r="E697" s="118">
        <f>(SUM(E690:E696))/'Suivi de production'!$C$18</f>
        <v>0</v>
      </c>
      <c r="F697" s="107"/>
      <c r="G697" s="105">
        <f>COUNTIF(G690:G696,"&lt;&gt;0")</f>
        <v>0</v>
      </c>
      <c r="H697" s="118">
        <f>(SUM(H690:H696))/'Suivi de production'!$C$18</f>
        <v>0</v>
      </c>
      <c r="I697" s="107"/>
      <c r="J697" s="105">
        <f>COUNTIF(J690:J696,"&lt;&gt;0")</f>
        <v>0</v>
      </c>
      <c r="K697" s="118">
        <f>(SUM(K690:K696))/'Suivi de production'!$C$18</f>
        <v>0</v>
      </c>
      <c r="L697" s="107"/>
      <c r="M697" s="105">
        <f>COUNTIF(M690:M696,"&lt;&gt;0")</f>
        <v>0</v>
      </c>
      <c r="N697" s="118">
        <f>(SUM(N690:N696))/'Suivi de production'!$C$18</f>
        <v>0</v>
      </c>
      <c r="O697" s="107"/>
      <c r="P697" s="103">
        <f>COUNTIF(P690:P696,"&lt;&gt;0")</f>
        <v>0</v>
      </c>
      <c r="Q697" s="118">
        <f>(SUM(Q690:Q696))/'Suivi de production'!$C$18</f>
        <v>0</v>
      </c>
      <c r="R697" s="107"/>
      <c r="S697" s="82"/>
      <c r="T697" s="82"/>
      <c r="U697" s="82"/>
      <c r="V697" s="82"/>
    </row>
    <row r="698" spans="1:22" x14ac:dyDescent="0.25">
      <c r="A698" s="80">
        <f t="shared" si="460"/>
        <v>21</v>
      </c>
      <c r="B698" s="27"/>
      <c r="C698" s="57" t="s">
        <v>95</v>
      </c>
      <c r="D698" s="93">
        <v>0</v>
      </c>
      <c r="E698" s="90">
        <f t="shared" ref="E698:E704" si="474">VLOOKUP(D698,listeplanchersurf,2)</f>
        <v>0</v>
      </c>
      <c r="F698" s="94"/>
      <c r="G698" s="93">
        <v>0</v>
      </c>
      <c r="H698" s="90">
        <f t="shared" ref="H698:H704" si="475">VLOOKUP(G698,listeplanchersurf,2)</f>
        <v>0</v>
      </c>
      <c r="I698" s="94"/>
      <c r="J698" s="93">
        <v>0</v>
      </c>
      <c r="K698" s="90">
        <f t="shared" ref="K698:K704" si="476">VLOOKUP(J698,listeplanchersurf,2)</f>
        <v>0</v>
      </c>
      <c r="L698" s="94"/>
      <c r="M698" s="93">
        <v>0</v>
      </c>
      <c r="N698" s="90">
        <f t="shared" ref="N698:N704" si="477">VLOOKUP(M698,listeplanchersurf,2)</f>
        <v>0</v>
      </c>
      <c r="O698" s="94"/>
      <c r="P698" s="93">
        <v>0</v>
      </c>
      <c r="Q698" s="90">
        <f t="shared" ref="Q698:Q704" si="478">VLOOKUP(P698,listeplanchersurf,2)</f>
        <v>0</v>
      </c>
      <c r="R698" s="94"/>
      <c r="S698" s="82"/>
      <c r="T698" s="82"/>
      <c r="U698" s="82"/>
      <c r="V698" s="82"/>
    </row>
    <row r="699" spans="1:22" x14ac:dyDescent="0.25">
      <c r="A699" s="80">
        <f t="shared" si="460"/>
        <v>21</v>
      </c>
      <c r="B699" s="27"/>
      <c r="C699" s="57"/>
      <c r="D699" s="93">
        <v>0</v>
      </c>
      <c r="E699" s="90">
        <f t="shared" si="474"/>
        <v>0</v>
      </c>
      <c r="F699" s="94">
        <v>0</v>
      </c>
      <c r="G699" s="93">
        <v>0</v>
      </c>
      <c r="H699" s="90">
        <f t="shared" si="475"/>
        <v>0</v>
      </c>
      <c r="I699" s="94"/>
      <c r="J699" s="93">
        <v>0</v>
      </c>
      <c r="K699" s="90">
        <f t="shared" si="476"/>
        <v>0</v>
      </c>
      <c r="L699" s="94"/>
      <c r="M699" s="93">
        <v>0</v>
      </c>
      <c r="N699" s="90">
        <f t="shared" si="477"/>
        <v>0</v>
      </c>
      <c r="O699" s="94"/>
      <c r="P699" s="93">
        <v>0</v>
      </c>
      <c r="Q699" s="90">
        <f t="shared" si="478"/>
        <v>0</v>
      </c>
      <c r="R699" s="94"/>
      <c r="S699" s="82"/>
      <c r="T699" s="82"/>
      <c r="U699" s="82"/>
      <c r="V699" s="82"/>
    </row>
    <row r="700" spans="1:22" x14ac:dyDescent="0.25">
      <c r="A700" s="80">
        <f t="shared" si="460"/>
        <v>21</v>
      </c>
      <c r="B700" s="27"/>
      <c r="C700" s="57"/>
      <c r="D700" s="93">
        <v>0</v>
      </c>
      <c r="E700" s="90">
        <f t="shared" si="474"/>
        <v>0</v>
      </c>
      <c r="F700" s="94"/>
      <c r="G700" s="93">
        <v>0</v>
      </c>
      <c r="H700" s="90">
        <f t="shared" si="475"/>
        <v>0</v>
      </c>
      <c r="I700" s="94"/>
      <c r="J700" s="93">
        <v>0</v>
      </c>
      <c r="K700" s="90">
        <f t="shared" si="476"/>
        <v>0</v>
      </c>
      <c r="L700" s="94"/>
      <c r="M700" s="93">
        <v>0</v>
      </c>
      <c r="N700" s="90">
        <f t="shared" si="477"/>
        <v>0</v>
      </c>
      <c r="O700" s="94"/>
      <c r="P700" s="93">
        <v>0</v>
      </c>
      <c r="Q700" s="90">
        <f t="shared" si="478"/>
        <v>0</v>
      </c>
      <c r="R700" s="94"/>
      <c r="S700" s="82"/>
      <c r="T700" s="82"/>
      <c r="U700" s="82"/>
      <c r="V700" s="82"/>
    </row>
    <row r="701" spans="1:22" x14ac:dyDescent="0.25">
      <c r="A701" s="80">
        <f t="shared" si="460"/>
        <v>21</v>
      </c>
      <c r="B701" s="27"/>
      <c r="C701" s="57"/>
      <c r="D701" s="93">
        <v>0</v>
      </c>
      <c r="E701" s="90">
        <f t="shared" si="474"/>
        <v>0</v>
      </c>
      <c r="F701" s="94"/>
      <c r="G701" s="93">
        <v>0</v>
      </c>
      <c r="H701" s="90">
        <f t="shared" si="475"/>
        <v>0</v>
      </c>
      <c r="I701" s="94"/>
      <c r="J701" s="93">
        <v>0</v>
      </c>
      <c r="K701" s="90">
        <f t="shared" si="476"/>
        <v>0</v>
      </c>
      <c r="L701" s="94"/>
      <c r="M701" s="93">
        <v>0</v>
      </c>
      <c r="N701" s="90">
        <f t="shared" si="477"/>
        <v>0</v>
      </c>
      <c r="O701" s="94"/>
      <c r="P701" s="93">
        <v>0</v>
      </c>
      <c r="Q701" s="90">
        <f t="shared" si="478"/>
        <v>0</v>
      </c>
      <c r="R701" s="94"/>
      <c r="S701" s="82"/>
      <c r="T701" s="82"/>
      <c r="U701" s="82"/>
      <c r="V701" s="82"/>
    </row>
    <row r="702" spans="1:22" x14ac:dyDescent="0.25">
      <c r="A702" s="80">
        <f t="shared" si="460"/>
        <v>21</v>
      </c>
      <c r="B702" s="27"/>
      <c r="C702" s="57"/>
      <c r="D702" s="93">
        <v>0</v>
      </c>
      <c r="E702" s="90">
        <f t="shared" si="474"/>
        <v>0</v>
      </c>
      <c r="F702" s="94"/>
      <c r="G702" s="93">
        <v>0</v>
      </c>
      <c r="H702" s="90">
        <f t="shared" si="475"/>
        <v>0</v>
      </c>
      <c r="I702" s="94"/>
      <c r="J702" s="93">
        <v>0</v>
      </c>
      <c r="K702" s="90">
        <f t="shared" si="476"/>
        <v>0</v>
      </c>
      <c r="L702" s="94"/>
      <c r="M702" s="93">
        <v>0</v>
      </c>
      <c r="N702" s="90">
        <f t="shared" si="477"/>
        <v>0</v>
      </c>
      <c r="O702" s="94"/>
      <c r="P702" s="93">
        <v>0</v>
      </c>
      <c r="Q702" s="90">
        <f t="shared" si="478"/>
        <v>0</v>
      </c>
      <c r="R702" s="94"/>
      <c r="S702" s="82"/>
      <c r="T702" s="82"/>
      <c r="U702" s="82"/>
      <c r="V702" s="82"/>
    </row>
    <row r="703" spans="1:22" x14ac:dyDescent="0.25">
      <c r="A703" s="80">
        <f t="shared" si="460"/>
        <v>21</v>
      </c>
      <c r="B703" s="27"/>
      <c r="C703" s="57"/>
      <c r="D703" s="93">
        <v>0</v>
      </c>
      <c r="E703" s="90">
        <f t="shared" si="474"/>
        <v>0</v>
      </c>
      <c r="F703" s="94"/>
      <c r="G703" s="93">
        <v>0</v>
      </c>
      <c r="H703" s="90">
        <f t="shared" si="475"/>
        <v>0</v>
      </c>
      <c r="I703" s="94"/>
      <c r="J703" s="93">
        <v>0</v>
      </c>
      <c r="K703" s="90">
        <f t="shared" si="476"/>
        <v>0</v>
      </c>
      <c r="L703" s="94"/>
      <c r="M703" s="93">
        <v>0</v>
      </c>
      <c r="N703" s="90">
        <f t="shared" si="477"/>
        <v>0</v>
      </c>
      <c r="O703" s="94"/>
      <c r="P703" s="93">
        <v>0</v>
      </c>
      <c r="Q703" s="90">
        <f t="shared" si="478"/>
        <v>0</v>
      </c>
      <c r="R703" s="94"/>
      <c r="S703" s="82"/>
      <c r="T703" s="82"/>
      <c r="U703" s="82"/>
      <c r="V703" s="82"/>
    </row>
    <row r="704" spans="1:22" ht="15.75" thickBot="1" x14ac:dyDescent="0.3">
      <c r="A704" s="80">
        <f t="shared" si="460"/>
        <v>21</v>
      </c>
      <c r="B704" s="27"/>
      <c r="C704" s="57"/>
      <c r="D704" s="93">
        <v>0</v>
      </c>
      <c r="E704" s="90">
        <f t="shared" si="474"/>
        <v>0</v>
      </c>
      <c r="F704" s="94"/>
      <c r="G704" s="93">
        <v>0</v>
      </c>
      <c r="H704" s="90">
        <f t="shared" si="475"/>
        <v>0</v>
      </c>
      <c r="I704" s="94"/>
      <c r="J704" s="93">
        <v>0</v>
      </c>
      <c r="K704" s="90">
        <f t="shared" si="476"/>
        <v>0</v>
      </c>
      <c r="L704" s="94"/>
      <c r="M704" s="93">
        <v>0</v>
      </c>
      <c r="N704" s="90">
        <f t="shared" si="477"/>
        <v>0</v>
      </c>
      <c r="O704" s="94"/>
      <c r="P704" s="93">
        <v>0</v>
      </c>
      <c r="Q704" s="90">
        <f t="shared" si="478"/>
        <v>0</v>
      </c>
      <c r="R704" s="94"/>
      <c r="S704" s="82"/>
      <c r="T704" s="82"/>
      <c r="U704" s="82"/>
      <c r="V704" s="82"/>
    </row>
    <row r="705" spans="1:22" ht="15.75" thickBot="1" x14ac:dyDescent="0.3">
      <c r="A705" s="80">
        <f t="shared" si="460"/>
        <v>21</v>
      </c>
      <c r="B705" s="139" t="s">
        <v>111</v>
      </c>
      <c r="C705" s="140"/>
      <c r="D705" s="105">
        <f>COUNTIF(D698:D704,"&lt;&gt;0")</f>
        <v>0</v>
      </c>
      <c r="E705" s="118">
        <f>(SUM(E698:E704))/'Suivi de production'!$C$19</f>
        <v>0</v>
      </c>
      <c r="F705" s="107"/>
      <c r="G705" s="105">
        <v>0</v>
      </c>
      <c r="H705" s="118">
        <f>(SUM(H698:H704))/'Suivi de production'!$C$19</f>
        <v>0</v>
      </c>
      <c r="I705" s="107"/>
      <c r="J705" s="105">
        <f>COUNTIF(J698:J704,"&lt;&gt;0")</f>
        <v>0</v>
      </c>
      <c r="K705" s="118">
        <f>(SUM(K698:K704))/'Suivi de production'!$C$19</f>
        <v>0</v>
      </c>
      <c r="L705" s="107"/>
      <c r="M705" s="105">
        <f>COUNTIF(M698:M704,"&lt;&gt;0")</f>
        <v>0</v>
      </c>
      <c r="N705" s="118">
        <f>(SUM(N698:N704))/'Suivi de production'!$C$19</f>
        <v>0</v>
      </c>
      <c r="O705" s="107"/>
      <c r="P705" s="105">
        <f>COUNTIF(P698:P704,"&lt;&gt;0")</f>
        <v>0</v>
      </c>
      <c r="Q705" s="118">
        <f>(SUM(Q698:Q704))/'Suivi de production'!$C$19</f>
        <v>0</v>
      </c>
      <c r="R705" s="107"/>
      <c r="S705" s="82"/>
      <c r="T705" s="82"/>
      <c r="U705" s="82"/>
      <c r="V705" s="82"/>
    </row>
    <row r="706" spans="1:22" x14ac:dyDescent="0.25">
      <c r="A706" s="80">
        <f t="shared" si="460"/>
        <v>21</v>
      </c>
      <c r="B706" s="27"/>
      <c r="C706" s="57" t="s">
        <v>94</v>
      </c>
      <c r="D706" s="93">
        <v>0</v>
      </c>
      <c r="E706" s="90">
        <f t="shared" ref="E706:E712" si="479">VLOOKUP(D706,listetoituresurf,2)</f>
        <v>0</v>
      </c>
      <c r="F706" s="94">
        <v>0</v>
      </c>
      <c r="G706" s="93">
        <v>0</v>
      </c>
      <c r="H706" s="90">
        <f t="shared" ref="H706:H712" si="480">VLOOKUP(G706,listetoituresurf,2)</f>
        <v>0</v>
      </c>
      <c r="I706" s="94"/>
      <c r="J706" s="93">
        <v>0</v>
      </c>
      <c r="K706" s="90">
        <f t="shared" ref="K706:K712" si="481">VLOOKUP(J706,listetoituresurf,2)</f>
        <v>0</v>
      </c>
      <c r="L706" s="94"/>
      <c r="M706" s="93">
        <v>0</v>
      </c>
      <c r="N706" s="90">
        <f t="shared" ref="N706:N712" si="482">VLOOKUP(M706,listetoituresurf,2)</f>
        <v>0</v>
      </c>
      <c r="O706" s="94"/>
      <c r="P706" s="93">
        <v>0</v>
      </c>
      <c r="Q706" s="90">
        <f t="shared" ref="Q706:Q712" si="483">VLOOKUP(P706,listetoituresurf,2)</f>
        <v>0</v>
      </c>
      <c r="R706" s="85"/>
      <c r="S706" s="82"/>
      <c r="T706" s="82"/>
      <c r="U706" s="82"/>
      <c r="V706" s="82"/>
    </row>
    <row r="707" spans="1:22" x14ac:dyDescent="0.25">
      <c r="A707" s="80">
        <f t="shared" si="460"/>
        <v>21</v>
      </c>
      <c r="B707" s="27"/>
      <c r="C707" s="57"/>
      <c r="D707" s="93">
        <v>0</v>
      </c>
      <c r="E707" s="90">
        <f t="shared" si="479"/>
        <v>0</v>
      </c>
      <c r="F707" s="94"/>
      <c r="G707" s="93">
        <v>0</v>
      </c>
      <c r="H707" s="90">
        <f t="shared" si="480"/>
        <v>0</v>
      </c>
      <c r="I707" s="94"/>
      <c r="J707" s="93">
        <v>0</v>
      </c>
      <c r="K707" s="90">
        <f t="shared" si="481"/>
        <v>0</v>
      </c>
      <c r="L707" s="94"/>
      <c r="M707" s="93">
        <v>0</v>
      </c>
      <c r="N707" s="90">
        <f t="shared" si="482"/>
        <v>0</v>
      </c>
      <c r="O707" s="94"/>
      <c r="P707" s="93">
        <v>0</v>
      </c>
      <c r="Q707" s="90">
        <f t="shared" si="483"/>
        <v>0</v>
      </c>
      <c r="R707" s="94"/>
      <c r="S707" s="82"/>
      <c r="T707" s="82"/>
      <c r="U707" s="82"/>
      <c r="V707" s="82"/>
    </row>
    <row r="708" spans="1:22" x14ac:dyDescent="0.25">
      <c r="A708" s="80">
        <f t="shared" si="460"/>
        <v>21</v>
      </c>
      <c r="B708" s="27"/>
      <c r="C708" s="57"/>
      <c r="D708" s="93">
        <v>0</v>
      </c>
      <c r="E708" s="90">
        <f t="shared" si="479"/>
        <v>0</v>
      </c>
      <c r="F708" s="94"/>
      <c r="G708" s="93">
        <v>0</v>
      </c>
      <c r="H708" s="90">
        <f t="shared" si="480"/>
        <v>0</v>
      </c>
      <c r="I708" s="94"/>
      <c r="J708" s="93">
        <v>0</v>
      </c>
      <c r="K708" s="90">
        <f t="shared" si="481"/>
        <v>0</v>
      </c>
      <c r="L708" s="94"/>
      <c r="M708" s="93">
        <v>0</v>
      </c>
      <c r="N708" s="90">
        <f t="shared" si="482"/>
        <v>0</v>
      </c>
      <c r="O708" s="94"/>
      <c r="P708" s="93">
        <v>0</v>
      </c>
      <c r="Q708" s="90">
        <f t="shared" si="483"/>
        <v>0</v>
      </c>
      <c r="R708" s="94"/>
      <c r="S708" s="82"/>
      <c r="T708" s="82"/>
      <c r="U708" s="82"/>
      <c r="V708" s="82"/>
    </row>
    <row r="709" spans="1:22" x14ac:dyDescent="0.25">
      <c r="A709" s="80">
        <f t="shared" si="460"/>
        <v>21</v>
      </c>
      <c r="B709" s="27"/>
      <c r="C709" s="57"/>
      <c r="D709" s="93">
        <v>0</v>
      </c>
      <c r="E709" s="90">
        <f t="shared" si="479"/>
        <v>0</v>
      </c>
      <c r="F709" s="94"/>
      <c r="G709" s="93">
        <v>0</v>
      </c>
      <c r="H709" s="90">
        <f t="shared" si="480"/>
        <v>0</v>
      </c>
      <c r="I709" s="94"/>
      <c r="J709" s="93">
        <v>0</v>
      </c>
      <c r="K709" s="90">
        <f t="shared" si="481"/>
        <v>0</v>
      </c>
      <c r="L709" s="94"/>
      <c r="M709" s="93">
        <v>0</v>
      </c>
      <c r="N709" s="90">
        <f t="shared" si="482"/>
        <v>0</v>
      </c>
      <c r="O709" s="94"/>
      <c r="P709" s="93">
        <v>0</v>
      </c>
      <c r="Q709" s="90">
        <f t="shared" si="483"/>
        <v>0</v>
      </c>
      <c r="R709" s="94"/>
      <c r="S709" s="82"/>
      <c r="T709" s="82"/>
      <c r="U709" s="82"/>
      <c r="V709" s="82"/>
    </row>
    <row r="710" spans="1:22" x14ac:dyDescent="0.25">
      <c r="A710" s="80">
        <f t="shared" si="460"/>
        <v>21</v>
      </c>
      <c r="B710" s="27"/>
      <c r="C710" s="57"/>
      <c r="D710" s="93">
        <v>0</v>
      </c>
      <c r="E710" s="90">
        <f t="shared" si="479"/>
        <v>0</v>
      </c>
      <c r="F710" s="94"/>
      <c r="G710" s="93">
        <v>0</v>
      </c>
      <c r="H710" s="90">
        <f t="shared" si="480"/>
        <v>0</v>
      </c>
      <c r="I710" s="94"/>
      <c r="J710" s="93">
        <v>0</v>
      </c>
      <c r="K710" s="90">
        <f t="shared" si="481"/>
        <v>0</v>
      </c>
      <c r="L710" s="94"/>
      <c r="M710" s="93">
        <v>0</v>
      </c>
      <c r="N710" s="90">
        <f t="shared" si="482"/>
        <v>0</v>
      </c>
      <c r="O710" s="94"/>
      <c r="P710" s="93">
        <v>0</v>
      </c>
      <c r="Q710" s="90">
        <f t="shared" si="483"/>
        <v>0</v>
      </c>
      <c r="R710" s="94"/>
      <c r="S710" s="82"/>
      <c r="T710" s="82"/>
      <c r="U710" s="82"/>
      <c r="V710" s="82"/>
    </row>
    <row r="711" spans="1:22" x14ac:dyDescent="0.25">
      <c r="A711" s="80">
        <f t="shared" si="460"/>
        <v>21</v>
      </c>
      <c r="B711" s="27"/>
      <c r="C711" s="57"/>
      <c r="D711" s="93">
        <v>0</v>
      </c>
      <c r="E711" s="90">
        <f t="shared" si="479"/>
        <v>0</v>
      </c>
      <c r="F711" s="94"/>
      <c r="G711" s="93">
        <v>0</v>
      </c>
      <c r="H711" s="90">
        <f t="shared" si="480"/>
        <v>0</v>
      </c>
      <c r="I711" s="94"/>
      <c r="J711" s="93">
        <v>0</v>
      </c>
      <c r="K711" s="90">
        <f t="shared" si="481"/>
        <v>0</v>
      </c>
      <c r="L711" s="94"/>
      <c r="M711" s="93">
        <v>0</v>
      </c>
      <c r="N711" s="90">
        <f t="shared" si="482"/>
        <v>0</v>
      </c>
      <c r="O711" s="94"/>
      <c r="P711" s="93">
        <v>0</v>
      </c>
      <c r="Q711" s="90">
        <f t="shared" si="483"/>
        <v>0</v>
      </c>
      <c r="R711" s="94"/>
      <c r="S711" s="82"/>
      <c r="T711" s="82"/>
      <c r="U711" s="82"/>
      <c r="V711" s="82"/>
    </row>
    <row r="712" spans="1:22" ht="15.75" thickBot="1" x14ac:dyDescent="0.3">
      <c r="A712" s="80">
        <f t="shared" si="460"/>
        <v>21</v>
      </c>
      <c r="B712" s="99"/>
      <c r="C712" s="100"/>
      <c r="D712" s="95">
        <v>0</v>
      </c>
      <c r="E712" s="96">
        <f t="shared" si="479"/>
        <v>0</v>
      </c>
      <c r="F712" s="97"/>
      <c r="G712" s="95">
        <v>0</v>
      </c>
      <c r="H712" s="96">
        <f t="shared" si="480"/>
        <v>0</v>
      </c>
      <c r="I712" s="97"/>
      <c r="J712" s="95">
        <v>0</v>
      </c>
      <c r="K712" s="96">
        <f t="shared" si="481"/>
        <v>0</v>
      </c>
      <c r="L712" s="97"/>
      <c r="M712" s="95">
        <v>0</v>
      </c>
      <c r="N712" s="96">
        <f t="shared" si="482"/>
        <v>0</v>
      </c>
      <c r="O712" s="97"/>
      <c r="P712" s="95">
        <v>0</v>
      </c>
      <c r="Q712" s="96">
        <f t="shared" si="483"/>
        <v>0</v>
      </c>
      <c r="R712" s="97"/>
      <c r="S712" s="82"/>
      <c r="T712" s="82"/>
      <c r="U712" s="82"/>
      <c r="V712" s="82"/>
    </row>
    <row r="713" spans="1:22" ht="15.75" thickBot="1" x14ac:dyDescent="0.3">
      <c r="A713" s="80">
        <f t="shared" si="460"/>
        <v>21</v>
      </c>
      <c r="B713" s="139" t="s">
        <v>110</v>
      </c>
      <c r="C713" s="140"/>
      <c r="D713" s="103">
        <f>COUNTIF(D706:D712,"&lt;&gt;0")</f>
        <v>0</v>
      </c>
      <c r="E713" s="119">
        <f>(SUM(E706:E712))/'Suivi de production'!$C$20</f>
        <v>0</v>
      </c>
      <c r="F713" s="97"/>
      <c r="G713" s="103">
        <f>COUNTIF(G706:G712,"&lt;&gt;0")</f>
        <v>0</v>
      </c>
      <c r="H713" s="119">
        <f>(SUM(H706:H712))/'Suivi de production'!$C$20</f>
        <v>0</v>
      </c>
      <c r="I713" s="97"/>
      <c r="J713" s="103">
        <f>COUNTIF(J706:J712,"&lt;&gt;0")</f>
        <v>0</v>
      </c>
      <c r="K713" s="119">
        <f>(SUM(K706:K712))/'Suivi de production'!$C$20</f>
        <v>0</v>
      </c>
      <c r="L713" s="97"/>
      <c r="M713" s="103">
        <f>COUNTIF(M706:M712,"&lt;&gt;0")</f>
        <v>0</v>
      </c>
      <c r="N713" s="119">
        <f>(SUM(N706:N712))/'Suivi de production'!$C$20</f>
        <v>0</v>
      </c>
      <c r="O713" s="97"/>
      <c r="P713" s="103">
        <f>COUNTIF(P706:P712,"&lt;&gt;0")</f>
        <v>0</v>
      </c>
      <c r="Q713" s="119">
        <f>(SUM(Q706:Q712))/'Suivi de production'!$C$20</f>
        <v>0</v>
      </c>
      <c r="R713" s="97"/>
      <c r="S713" s="82"/>
      <c r="T713" s="82"/>
      <c r="U713" s="82"/>
      <c r="V713" s="82"/>
    </row>
    <row r="714" spans="1:22" ht="15.75" thickBot="1" x14ac:dyDescent="0.3">
      <c r="A714" s="80">
        <f t="shared" si="460"/>
        <v>21</v>
      </c>
      <c r="B714" s="99"/>
      <c r="C714" s="104"/>
      <c r="D714" s="103"/>
      <c r="E714" s="96"/>
      <c r="F714" s="97"/>
      <c r="G714" s="103"/>
      <c r="H714" s="96"/>
      <c r="I714" s="97"/>
      <c r="J714" s="103"/>
      <c r="K714" s="96"/>
      <c r="L714" s="97"/>
      <c r="M714" s="103"/>
      <c r="N714" s="96"/>
      <c r="O714" s="97"/>
      <c r="P714" s="103"/>
      <c r="Q714" s="96"/>
      <c r="R714" s="97"/>
      <c r="S714" s="82"/>
      <c r="T714" s="82"/>
      <c r="U714" s="82"/>
      <c r="V714" s="82"/>
    </row>
    <row r="715" spans="1:22" ht="15.75" thickBot="1" x14ac:dyDescent="0.3">
      <c r="A715" s="80">
        <f t="shared" si="460"/>
        <v>21</v>
      </c>
      <c r="B715" s="156" t="s">
        <v>101</v>
      </c>
      <c r="C715" s="157"/>
      <c r="D715" s="105">
        <f>D713+D705+D697</f>
        <v>0</v>
      </c>
      <c r="E715" s="118">
        <f>E713+E705+E697</f>
        <v>0</v>
      </c>
      <c r="F715" s="107"/>
      <c r="G715" s="105">
        <f>G713+G705+G697</f>
        <v>0</v>
      </c>
      <c r="H715" s="118">
        <f>H713+H705+H697</f>
        <v>0</v>
      </c>
      <c r="I715" s="107"/>
      <c r="J715" s="105">
        <f>J713+J705+J697</f>
        <v>0</v>
      </c>
      <c r="K715" s="118">
        <f>K713+K705+K697</f>
        <v>0</v>
      </c>
      <c r="L715" s="107"/>
      <c r="M715" s="105">
        <f>M713+M705+M697</f>
        <v>0</v>
      </c>
      <c r="N715" s="118">
        <f>N713+N705+N697</f>
        <v>0</v>
      </c>
      <c r="O715" s="107"/>
      <c r="P715" s="105">
        <f>P713+P705+P697</f>
        <v>0</v>
      </c>
      <c r="Q715" s="118">
        <f>Q713+Q705+Q697</f>
        <v>0</v>
      </c>
      <c r="R715" s="107"/>
      <c r="S715" s="82"/>
      <c r="T715" s="82"/>
      <c r="U715" s="82"/>
      <c r="V715" s="82"/>
    </row>
    <row r="716" spans="1:22" x14ac:dyDescent="0.25">
      <c r="A716" s="80">
        <f t="shared" si="460"/>
        <v>21</v>
      </c>
      <c r="B716" s="158" t="s">
        <v>108</v>
      </c>
      <c r="C716" s="159"/>
      <c r="D716" s="150" t="e">
        <f>((SUMPRODUCT((F690:F696)*(E690:E696))/'Suivi de production'!$C$18)+(SUMPRODUCT((F698:F704)*(E698:E704))/'Suivi de production'!$C$19)+(SUMPRODUCT((F706:F712)*(E706:E712))/'Suivi de production'!$C$20))/((SUM(E690:E696)/'Suivi de production'!$C$18)++(SUM(E698:E704)/'Suivi de production'!$C$19)+(SUM(E706:E712)/'Suivi de production'!$C$20))</f>
        <v>#DIV/0!</v>
      </c>
      <c r="E716" s="151"/>
      <c r="F716" s="152"/>
      <c r="G716" s="150" t="e">
        <f>((SUMPRODUCT((I690:I696)*(H690:H696))/'Suivi de production'!$C$18)+(SUMPRODUCT((I698:I704)*(H698:H704))/'Suivi de production'!$C$19)+(SUMPRODUCT((I706:I712)*(H706:H712))/'Suivi de production'!$C$20))/((SUM(H690:H696)/'Suivi de production'!$C$18)++(SUM(H698:H704)/'Suivi de production'!$C$19)+(SUM(H706:H712)/'Suivi de production'!$C$20))</f>
        <v>#DIV/0!</v>
      </c>
      <c r="H716" s="151"/>
      <c r="I716" s="152"/>
      <c r="J716" s="150" t="e">
        <f>((SUMPRODUCT((L690:L696)*(K690:K696))/'Suivi de production'!$C$18)+(SUMPRODUCT((L698:L704)*(K698:K704))/'Suivi de production'!$C$19)+(SUMPRODUCT((L706:L712)*(K706:K712))/'Suivi de production'!$C$20))/((SUM(K690:K696)/'Suivi de production'!$C$18)++(SUM(K698:K704)/'Suivi de production'!$C$19)+(SUM(K706:K712)/'Suivi de production'!$C$20))</f>
        <v>#DIV/0!</v>
      </c>
      <c r="K716" s="151"/>
      <c r="L716" s="152"/>
      <c r="M716" s="150" t="e">
        <f>((SUMPRODUCT((O690:O696)*(N690:N696))/'Suivi de production'!$C$18)+(SUMPRODUCT((O698:O704)*(N698:N704))/'Suivi de production'!$C$19)+(SUMPRODUCT((O706:O712)*(N706:N712))/'Suivi de production'!$C$20))/((SUM(N690:N696)/'Suivi de production'!$C$18)++(SUM(N698:N704)/'Suivi de production'!$C$19)+(SUM(N706:N712)/'Suivi de production'!$C$20))</f>
        <v>#DIV/0!</v>
      </c>
      <c r="N716" s="151"/>
      <c r="O716" s="152"/>
      <c r="P716" s="150" t="e">
        <f>((SUMPRODUCT((R690:R696)*(Q690:Q696))/'Suivi de production'!$C$18)+(SUMPRODUCT((R698:R704)*(Q698:Q704))/'Suivi de production'!$C$19)+(SUMPRODUCT((R706:R712)*(Q706:Q712))/'Suivi de production'!$C$20))/((SUM(Q690:Q696)/'Suivi de production'!$C$18)++(SUM(Q698:Q704)/'Suivi de production'!$C$19)+(SUM(Q706:Q712)/'Suivi de production'!$C$20))</f>
        <v>#DIV/0!</v>
      </c>
      <c r="Q716" s="151"/>
      <c r="R716" s="152"/>
      <c r="S716" s="82"/>
      <c r="T716" s="82"/>
      <c r="U716" s="82"/>
      <c r="V716" s="82"/>
    </row>
    <row r="717" spans="1:22" ht="15.75" thickBot="1" x14ac:dyDescent="0.3">
      <c r="A717" s="80">
        <f t="shared" si="460"/>
        <v>21</v>
      </c>
      <c r="B717" s="160"/>
      <c r="C717" s="161"/>
      <c r="D717" s="153"/>
      <c r="E717" s="154"/>
      <c r="F717" s="155"/>
      <c r="G717" s="153"/>
      <c r="H717" s="154"/>
      <c r="I717" s="155"/>
      <c r="J717" s="153"/>
      <c r="K717" s="154"/>
      <c r="L717" s="155"/>
      <c r="M717" s="153"/>
      <c r="N717" s="154"/>
      <c r="O717" s="155"/>
      <c r="P717" s="153"/>
      <c r="Q717" s="154"/>
      <c r="R717" s="155"/>
      <c r="S717" s="82"/>
      <c r="T717" s="82"/>
      <c r="U717" s="82"/>
      <c r="V717" s="82"/>
    </row>
    <row r="718" spans="1:22" ht="15.75" thickBot="1" x14ac:dyDescent="0.3">
      <c r="A718" s="122">
        <v>22</v>
      </c>
      <c r="B718" s="82"/>
      <c r="C718" s="82"/>
      <c r="D718" s="82"/>
      <c r="E718" s="82"/>
      <c r="F718" s="82"/>
      <c r="G718" s="82"/>
      <c r="H718" s="82"/>
      <c r="I718" s="82"/>
      <c r="J718" s="82"/>
      <c r="K718" s="82"/>
      <c r="L718" s="82"/>
      <c r="M718" s="82"/>
      <c r="N718" s="82"/>
      <c r="O718" s="82"/>
      <c r="P718" s="82"/>
      <c r="Q718" s="82"/>
      <c r="R718" s="82"/>
      <c r="S718" s="82"/>
      <c r="T718" s="82"/>
      <c r="U718" s="82"/>
      <c r="V718" s="82"/>
    </row>
    <row r="719" spans="1:22" ht="26.25" x14ac:dyDescent="0.25">
      <c r="A719" s="80">
        <f t="shared" ref="A719" si="484">A718</f>
        <v>22</v>
      </c>
      <c r="B719" s="141" t="s">
        <v>133</v>
      </c>
      <c r="C719" s="142"/>
      <c r="D719" s="142"/>
      <c r="E719" s="142"/>
      <c r="F719" s="142"/>
      <c r="G719" s="142"/>
      <c r="H719" s="142"/>
      <c r="I719" s="142"/>
      <c r="J719" s="142"/>
      <c r="K719" s="142"/>
      <c r="L719" s="142"/>
      <c r="M719" s="142"/>
      <c r="N719" s="142"/>
      <c r="O719" s="142"/>
      <c r="P719" s="142"/>
      <c r="Q719" s="142"/>
      <c r="R719" s="143"/>
      <c r="S719" s="82"/>
      <c r="T719" s="82" t="s">
        <v>164</v>
      </c>
      <c r="U719" s="82"/>
      <c r="V719" s="82">
        <f t="shared" ref="V719" si="485">(IF(SUM(F724:F746)&gt;=1,1,0))+(IF(SUM(I724:I746)&gt;=1,1,0))+(IF(SUM(L724:L746)&gt;=1,1,0))+(IF(SUM(O724:O746)&gt;=1,1,0))+(IF(SUM(R724:R746)&gt;=1,1,0))</f>
        <v>0</v>
      </c>
    </row>
    <row r="720" spans="1:22" ht="15.75" thickBot="1" x14ac:dyDescent="0.3">
      <c r="A720" s="80">
        <f t="shared" si="460"/>
        <v>22</v>
      </c>
      <c r="B720" s="144" t="s">
        <v>100</v>
      </c>
      <c r="C720" s="145"/>
      <c r="D720" s="145"/>
      <c r="E720" s="145"/>
      <c r="F720" s="145"/>
      <c r="G720" s="145"/>
      <c r="H720" s="145"/>
      <c r="I720" s="145"/>
      <c r="J720" s="145"/>
      <c r="K720" s="145"/>
      <c r="L720" s="145"/>
      <c r="M720" s="145"/>
      <c r="N720" s="145"/>
      <c r="O720" s="145"/>
      <c r="P720" s="145"/>
      <c r="Q720" s="145"/>
      <c r="R720" s="146"/>
      <c r="S720" s="82"/>
      <c r="T720" s="82" t="s">
        <v>167</v>
      </c>
      <c r="U720" s="82"/>
      <c r="V720" s="165" t="e">
        <f t="shared" ref="V720" si="486">AVERAGE(D750:R751)</f>
        <v>#DIV/0!</v>
      </c>
    </row>
    <row r="721" spans="1:22" x14ac:dyDescent="0.25">
      <c r="A721" s="80">
        <f t="shared" si="460"/>
        <v>22</v>
      </c>
      <c r="B721" s="101"/>
      <c r="C721" s="102"/>
      <c r="D721" s="147" t="s">
        <v>86</v>
      </c>
      <c r="E721" s="148"/>
      <c r="F721" s="149"/>
      <c r="G721" s="147" t="s">
        <v>87</v>
      </c>
      <c r="H721" s="148"/>
      <c r="I721" s="149"/>
      <c r="J721" s="147" t="s">
        <v>88</v>
      </c>
      <c r="K721" s="148"/>
      <c r="L721" s="149"/>
      <c r="M721" s="147" t="s">
        <v>89</v>
      </c>
      <c r="N721" s="148"/>
      <c r="O721" s="149"/>
      <c r="P721" s="147" t="s">
        <v>90</v>
      </c>
      <c r="Q721" s="148"/>
      <c r="R721" s="149"/>
      <c r="S721" s="82"/>
      <c r="T721" s="82" t="s">
        <v>168</v>
      </c>
      <c r="U721" s="82"/>
      <c r="V721" s="166">
        <f t="shared" ref="V721:V784" si="487">F722+I722+L722+O722+R722</f>
        <v>0</v>
      </c>
    </row>
    <row r="722" spans="1:22" ht="15.75" thickBot="1" x14ac:dyDescent="0.3">
      <c r="A722" s="80">
        <f t="shared" si="460"/>
        <v>22</v>
      </c>
      <c r="B722" s="99" t="s">
        <v>85</v>
      </c>
      <c r="C722" s="100"/>
      <c r="D722" s="125">
        <v>0</v>
      </c>
      <c r="E722" s="126" t="s">
        <v>109</v>
      </c>
      <c r="F722" s="130">
        <f>D722*8</f>
        <v>0</v>
      </c>
      <c r="G722" s="125"/>
      <c r="H722" s="126" t="s">
        <v>109</v>
      </c>
      <c r="I722" s="130">
        <f>G722*8</f>
        <v>0</v>
      </c>
      <c r="J722" s="125"/>
      <c r="K722" s="126" t="s">
        <v>109</v>
      </c>
      <c r="L722" s="130">
        <f>J722*8</f>
        <v>0</v>
      </c>
      <c r="M722" s="125"/>
      <c r="N722" s="126" t="s">
        <v>109</v>
      </c>
      <c r="O722" s="130">
        <f>M722*8</f>
        <v>0</v>
      </c>
      <c r="P722" s="125">
        <v>0</v>
      </c>
      <c r="Q722" s="126" t="s">
        <v>109</v>
      </c>
      <c r="R722" s="130">
        <f>P722*6.5</f>
        <v>0</v>
      </c>
      <c r="S722" s="82"/>
      <c r="T722" s="82" t="s">
        <v>169</v>
      </c>
      <c r="U722" s="82"/>
      <c r="V722" s="166">
        <f t="shared" ref="V722" si="488">E749+H749+K749+N749+Q749</f>
        <v>0</v>
      </c>
    </row>
    <row r="723" spans="1:22" ht="15.75" thickBot="1" x14ac:dyDescent="0.3">
      <c r="A723" s="80">
        <f t="shared" si="460"/>
        <v>22</v>
      </c>
      <c r="B723" s="98"/>
      <c r="C723" s="133"/>
      <c r="D723" s="105" t="s">
        <v>96</v>
      </c>
      <c r="E723" s="106" t="s">
        <v>97</v>
      </c>
      <c r="F723" s="107" t="s">
        <v>98</v>
      </c>
      <c r="G723" s="105" t="s">
        <v>96</v>
      </c>
      <c r="H723" s="106" t="s">
        <v>97</v>
      </c>
      <c r="I723" s="107" t="s">
        <v>98</v>
      </c>
      <c r="J723" s="105" t="s">
        <v>96</v>
      </c>
      <c r="K723" s="106" t="s">
        <v>97</v>
      </c>
      <c r="L723" s="107" t="s">
        <v>98</v>
      </c>
      <c r="M723" s="105" t="s">
        <v>96</v>
      </c>
      <c r="N723" s="106" t="s">
        <v>97</v>
      </c>
      <c r="O723" s="107" t="s">
        <v>98</v>
      </c>
      <c r="P723" s="105" t="s">
        <v>96</v>
      </c>
      <c r="Q723" s="106" t="s">
        <v>97</v>
      </c>
      <c r="R723" s="107" t="s">
        <v>98</v>
      </c>
      <c r="S723" s="82"/>
      <c r="T723" s="82" t="s">
        <v>171</v>
      </c>
      <c r="U723" s="82"/>
      <c r="V723" s="84">
        <f t="shared" ref="V723" si="489">((SUMPRODUCT((F724:F730)*(E724:E730)))+((SUMPRODUCT((I724:I730)*(H724:H730))))+((SUMPRODUCT((L724:L730)*(K724:K730))))+((SUMPRODUCT((O724:O730)*(N724:N730))))+((SUMPRODUCT((R724:R730)*(Q724:Q730)))))</f>
        <v>0</v>
      </c>
    </row>
    <row r="724" spans="1:22" x14ac:dyDescent="0.25">
      <c r="A724" s="80">
        <f t="shared" si="460"/>
        <v>22</v>
      </c>
      <c r="B724" s="27"/>
      <c r="C724" s="57" t="s">
        <v>93</v>
      </c>
      <c r="D724" s="91">
        <v>0</v>
      </c>
      <c r="E724" s="89">
        <f t="shared" ref="E724:E730" si="490">VLOOKUP(D724,listemursurf,2)</f>
        <v>0</v>
      </c>
      <c r="F724" s="92">
        <v>0</v>
      </c>
      <c r="G724" s="91">
        <v>0</v>
      </c>
      <c r="H724" s="89">
        <f t="shared" ref="H724:H730" si="491">VLOOKUP(G724,listemursurf,2)</f>
        <v>0</v>
      </c>
      <c r="I724" s="92"/>
      <c r="J724" s="91">
        <v>0</v>
      </c>
      <c r="K724" s="89">
        <f t="shared" ref="K724:K730" si="492">VLOOKUP(J724,listemursurf,2)</f>
        <v>0</v>
      </c>
      <c r="L724" s="92"/>
      <c r="M724" s="91">
        <v>0</v>
      </c>
      <c r="N724" s="89">
        <f t="shared" ref="N724:N730" si="493">VLOOKUP(M724,listemursurf,2)</f>
        <v>0</v>
      </c>
      <c r="O724" s="92"/>
      <c r="P724" s="91">
        <v>0</v>
      </c>
      <c r="Q724" s="89">
        <f t="shared" ref="Q724:Q730" si="494">VLOOKUP(P724,listemursurf,2)</f>
        <v>0</v>
      </c>
      <c r="R724" s="92"/>
      <c r="S724" s="82"/>
      <c r="T724" s="82" t="s">
        <v>165</v>
      </c>
      <c r="U724" s="82"/>
      <c r="V724" s="84">
        <f t="shared" ref="V724" si="495">((SUMPRODUCT((F732:F738)*(E732:E738)))+((SUMPRODUCT((I732:I738)*(H732:H738))))+((SUMPRODUCT((L732:L738)*(K732:K738))))+((SUMPRODUCT((O732:O738)*(N732:N738))))+((SUMPRODUCT((R732:R738)*(Q732:Q738)))))</f>
        <v>0</v>
      </c>
    </row>
    <row r="725" spans="1:22" x14ac:dyDescent="0.25">
      <c r="A725" s="80">
        <f t="shared" si="460"/>
        <v>22</v>
      </c>
      <c r="B725" s="27"/>
      <c r="C725" s="57"/>
      <c r="D725" s="93">
        <v>0</v>
      </c>
      <c r="E725" s="90">
        <f t="shared" si="490"/>
        <v>0</v>
      </c>
      <c r="F725" s="94">
        <v>0</v>
      </c>
      <c r="G725" s="93">
        <v>0</v>
      </c>
      <c r="H725" s="90">
        <f t="shared" si="491"/>
        <v>0</v>
      </c>
      <c r="I725" s="94"/>
      <c r="J725" s="93">
        <v>0</v>
      </c>
      <c r="K725" s="90">
        <f t="shared" si="492"/>
        <v>0</v>
      </c>
      <c r="L725" s="94"/>
      <c r="M725" s="93">
        <v>0</v>
      </c>
      <c r="N725" s="90">
        <f t="shared" si="493"/>
        <v>0</v>
      </c>
      <c r="O725" s="94"/>
      <c r="P725" s="93">
        <v>0</v>
      </c>
      <c r="Q725" s="90">
        <f t="shared" si="494"/>
        <v>0</v>
      </c>
      <c r="R725" s="94"/>
      <c r="S725" s="82"/>
      <c r="T725" s="82" t="s">
        <v>166</v>
      </c>
      <c r="U725" s="82"/>
      <c r="V725" s="84">
        <f t="shared" ref="V725" si="496">((SUMPRODUCT((F740:F746)*(E740:E746)))+((SUMPRODUCT((I740:I746)*(H740:H746))))+((SUMPRODUCT((L740:L746)*(K740:K746))))+((SUMPRODUCT((O740:O746)*(N740:N746))))+((SUMPRODUCT((R740:R746)*(Q740:Q746)))))</f>
        <v>0</v>
      </c>
    </row>
    <row r="726" spans="1:22" x14ac:dyDescent="0.25">
      <c r="A726" s="80">
        <f t="shared" si="460"/>
        <v>22</v>
      </c>
      <c r="B726" s="27"/>
      <c r="C726" s="57"/>
      <c r="D726" s="93">
        <v>0</v>
      </c>
      <c r="E726" s="90">
        <f t="shared" si="490"/>
        <v>0</v>
      </c>
      <c r="F726" s="94">
        <v>0</v>
      </c>
      <c r="G726" s="93">
        <v>0</v>
      </c>
      <c r="H726" s="90">
        <f t="shared" si="491"/>
        <v>0</v>
      </c>
      <c r="I726" s="94"/>
      <c r="J726" s="93">
        <v>0</v>
      </c>
      <c r="K726" s="90">
        <f t="shared" si="492"/>
        <v>0</v>
      </c>
      <c r="L726" s="94"/>
      <c r="M726" s="93">
        <v>0</v>
      </c>
      <c r="N726" s="90">
        <f t="shared" si="493"/>
        <v>0</v>
      </c>
      <c r="O726" s="94"/>
      <c r="P726" s="93">
        <v>0</v>
      </c>
      <c r="Q726" s="90">
        <f t="shared" si="494"/>
        <v>0</v>
      </c>
      <c r="R726" s="94"/>
      <c r="S726" s="82"/>
      <c r="T726" s="82"/>
      <c r="U726" s="82"/>
      <c r="V726" s="82"/>
    </row>
    <row r="727" spans="1:22" x14ac:dyDescent="0.25">
      <c r="A727" s="80">
        <f t="shared" si="460"/>
        <v>22</v>
      </c>
      <c r="B727" s="27"/>
      <c r="C727" s="57"/>
      <c r="D727" s="93">
        <v>0</v>
      </c>
      <c r="E727" s="90">
        <f t="shared" si="490"/>
        <v>0</v>
      </c>
      <c r="F727" s="94">
        <v>0</v>
      </c>
      <c r="G727" s="93">
        <v>0</v>
      </c>
      <c r="H727" s="90">
        <f t="shared" si="491"/>
        <v>0</v>
      </c>
      <c r="I727" s="94"/>
      <c r="J727" s="93">
        <v>0</v>
      </c>
      <c r="K727" s="90">
        <f t="shared" si="492"/>
        <v>0</v>
      </c>
      <c r="L727" s="94"/>
      <c r="M727" s="93">
        <v>0</v>
      </c>
      <c r="N727" s="90">
        <f t="shared" si="493"/>
        <v>0</v>
      </c>
      <c r="O727" s="94"/>
      <c r="P727" s="93">
        <v>0</v>
      </c>
      <c r="Q727" s="90">
        <f t="shared" si="494"/>
        <v>0</v>
      </c>
      <c r="R727" s="94"/>
      <c r="S727" s="82"/>
      <c r="T727" s="82"/>
      <c r="U727" s="82"/>
      <c r="V727" s="82"/>
    </row>
    <row r="728" spans="1:22" x14ac:dyDescent="0.25">
      <c r="A728" s="80">
        <f t="shared" si="460"/>
        <v>22</v>
      </c>
      <c r="B728" s="27"/>
      <c r="C728" s="57"/>
      <c r="D728" s="93">
        <v>0</v>
      </c>
      <c r="E728" s="90">
        <f t="shared" si="490"/>
        <v>0</v>
      </c>
      <c r="F728" s="94">
        <v>0</v>
      </c>
      <c r="G728" s="93">
        <v>0</v>
      </c>
      <c r="H728" s="90">
        <f t="shared" si="491"/>
        <v>0</v>
      </c>
      <c r="I728" s="94"/>
      <c r="J728" s="93">
        <v>0</v>
      </c>
      <c r="K728" s="90">
        <f t="shared" si="492"/>
        <v>0</v>
      </c>
      <c r="L728" s="94"/>
      <c r="M728" s="93">
        <v>0</v>
      </c>
      <c r="N728" s="90">
        <f t="shared" si="493"/>
        <v>0</v>
      </c>
      <c r="O728" s="94"/>
      <c r="P728" s="93">
        <v>0</v>
      </c>
      <c r="Q728" s="90">
        <f t="shared" si="494"/>
        <v>0</v>
      </c>
      <c r="R728" s="94"/>
      <c r="S728" s="82"/>
      <c r="T728" s="82"/>
      <c r="U728" s="82"/>
      <c r="V728" s="82"/>
    </row>
    <row r="729" spans="1:22" x14ac:dyDescent="0.25">
      <c r="A729" s="80">
        <f t="shared" si="460"/>
        <v>22</v>
      </c>
      <c r="B729" s="27"/>
      <c r="C729" s="57"/>
      <c r="D729" s="93">
        <v>0</v>
      </c>
      <c r="E729" s="90">
        <f t="shared" si="490"/>
        <v>0</v>
      </c>
      <c r="F729" s="94"/>
      <c r="G729" s="93">
        <v>0</v>
      </c>
      <c r="H729" s="90">
        <f t="shared" si="491"/>
        <v>0</v>
      </c>
      <c r="I729" s="94"/>
      <c r="J729" s="93">
        <v>0</v>
      </c>
      <c r="K729" s="90">
        <f t="shared" si="492"/>
        <v>0</v>
      </c>
      <c r="L729" s="94"/>
      <c r="M729" s="93">
        <v>0</v>
      </c>
      <c r="N729" s="90">
        <f t="shared" si="493"/>
        <v>0</v>
      </c>
      <c r="O729" s="94"/>
      <c r="P729" s="93">
        <v>0</v>
      </c>
      <c r="Q729" s="90">
        <f t="shared" si="494"/>
        <v>0</v>
      </c>
      <c r="R729" s="94"/>
      <c r="S729" s="82"/>
      <c r="T729" s="82"/>
      <c r="U729" s="82"/>
      <c r="V729" s="82"/>
    </row>
    <row r="730" spans="1:22" ht="15.75" thickBot="1" x14ac:dyDescent="0.3">
      <c r="A730" s="80">
        <f t="shared" si="460"/>
        <v>22</v>
      </c>
      <c r="B730" s="27"/>
      <c r="C730" s="57"/>
      <c r="D730" s="93">
        <v>0</v>
      </c>
      <c r="E730" s="90">
        <f t="shared" si="490"/>
        <v>0</v>
      </c>
      <c r="F730" s="94">
        <v>0</v>
      </c>
      <c r="G730" s="93">
        <v>0</v>
      </c>
      <c r="H730" s="90">
        <f t="shared" si="491"/>
        <v>0</v>
      </c>
      <c r="I730" s="94"/>
      <c r="J730" s="93">
        <v>0</v>
      </c>
      <c r="K730" s="90">
        <f t="shared" si="492"/>
        <v>0</v>
      </c>
      <c r="L730" s="94"/>
      <c r="M730" s="93">
        <v>0</v>
      </c>
      <c r="N730" s="90">
        <f t="shared" si="493"/>
        <v>0</v>
      </c>
      <c r="O730" s="94"/>
      <c r="P730" s="93">
        <v>0</v>
      </c>
      <c r="Q730" s="90">
        <f t="shared" si="494"/>
        <v>0</v>
      </c>
      <c r="R730" s="94"/>
      <c r="S730" s="82"/>
      <c r="T730" s="82"/>
      <c r="U730" s="82"/>
      <c r="V730" s="82"/>
    </row>
    <row r="731" spans="1:22" ht="15.75" thickBot="1" x14ac:dyDescent="0.3">
      <c r="A731" s="80">
        <f t="shared" si="460"/>
        <v>22</v>
      </c>
      <c r="B731" s="139" t="s">
        <v>110</v>
      </c>
      <c r="C731" s="140"/>
      <c r="D731" s="105">
        <f>COUNTIF(D724:D730,"&lt;&gt;0")</f>
        <v>0</v>
      </c>
      <c r="E731" s="118">
        <f>(SUM(E724:E730))/'Suivi de production'!$C$18</f>
        <v>0</v>
      </c>
      <c r="F731" s="107"/>
      <c r="G731" s="105">
        <f>COUNTIF(G724:G730,"&lt;&gt;0")</f>
        <v>0</v>
      </c>
      <c r="H731" s="118">
        <f>(SUM(H724:H730))/'Suivi de production'!$C$18</f>
        <v>0</v>
      </c>
      <c r="I731" s="107"/>
      <c r="J731" s="105">
        <f>COUNTIF(J724:J730,"&lt;&gt;0")</f>
        <v>0</v>
      </c>
      <c r="K731" s="118">
        <f>(SUM(K724:K730))/'Suivi de production'!$C$18</f>
        <v>0</v>
      </c>
      <c r="L731" s="107"/>
      <c r="M731" s="105">
        <f>COUNTIF(M724:M730,"&lt;&gt;0")</f>
        <v>0</v>
      </c>
      <c r="N731" s="118">
        <f>(SUM(N724:N730))/'Suivi de production'!$C$18</f>
        <v>0</v>
      </c>
      <c r="O731" s="107"/>
      <c r="P731" s="103">
        <f>COUNTIF(P724:P730,"&lt;&gt;0")</f>
        <v>0</v>
      </c>
      <c r="Q731" s="118">
        <f>(SUM(Q724:Q730))/'Suivi de production'!$C$18</f>
        <v>0</v>
      </c>
      <c r="R731" s="107"/>
      <c r="S731" s="82"/>
      <c r="T731" s="82"/>
      <c r="U731" s="82"/>
      <c r="V731" s="82"/>
    </row>
    <row r="732" spans="1:22" x14ac:dyDescent="0.25">
      <c r="A732" s="80">
        <f t="shared" si="460"/>
        <v>22</v>
      </c>
      <c r="B732" s="27"/>
      <c r="C732" s="57" t="s">
        <v>95</v>
      </c>
      <c r="D732" s="93">
        <v>0</v>
      </c>
      <c r="E732" s="90">
        <f t="shared" ref="E732:E738" si="497">VLOOKUP(D732,listeplanchersurf,2)</f>
        <v>0</v>
      </c>
      <c r="F732" s="94"/>
      <c r="G732" s="93">
        <v>0</v>
      </c>
      <c r="H732" s="90">
        <f t="shared" ref="H732:H738" si="498">VLOOKUP(G732,listeplanchersurf,2)</f>
        <v>0</v>
      </c>
      <c r="I732" s="94"/>
      <c r="J732" s="93">
        <v>0</v>
      </c>
      <c r="K732" s="90">
        <f t="shared" ref="K732:K738" si="499">VLOOKUP(J732,listeplanchersurf,2)</f>
        <v>0</v>
      </c>
      <c r="L732" s="94"/>
      <c r="M732" s="93">
        <v>0</v>
      </c>
      <c r="N732" s="90">
        <f t="shared" ref="N732:N738" si="500">VLOOKUP(M732,listeplanchersurf,2)</f>
        <v>0</v>
      </c>
      <c r="O732" s="94"/>
      <c r="P732" s="93">
        <v>0</v>
      </c>
      <c r="Q732" s="90">
        <f t="shared" ref="Q732:Q738" si="501">VLOOKUP(P732,listeplanchersurf,2)</f>
        <v>0</v>
      </c>
      <c r="R732" s="94"/>
      <c r="S732" s="82"/>
      <c r="T732" s="82"/>
      <c r="U732" s="82"/>
      <c r="V732" s="82"/>
    </row>
    <row r="733" spans="1:22" x14ac:dyDescent="0.25">
      <c r="A733" s="80">
        <f t="shared" si="460"/>
        <v>22</v>
      </c>
      <c r="B733" s="27"/>
      <c r="C733" s="57"/>
      <c r="D733" s="93">
        <v>0</v>
      </c>
      <c r="E733" s="90">
        <f t="shared" si="497"/>
        <v>0</v>
      </c>
      <c r="F733" s="94">
        <v>0</v>
      </c>
      <c r="G733" s="93">
        <v>0</v>
      </c>
      <c r="H733" s="90">
        <f t="shared" si="498"/>
        <v>0</v>
      </c>
      <c r="I733" s="94"/>
      <c r="J733" s="93">
        <v>0</v>
      </c>
      <c r="K733" s="90">
        <f t="shared" si="499"/>
        <v>0</v>
      </c>
      <c r="L733" s="94"/>
      <c r="M733" s="93">
        <v>0</v>
      </c>
      <c r="N733" s="90">
        <f t="shared" si="500"/>
        <v>0</v>
      </c>
      <c r="O733" s="94"/>
      <c r="P733" s="93">
        <v>0</v>
      </c>
      <c r="Q733" s="90">
        <f t="shared" si="501"/>
        <v>0</v>
      </c>
      <c r="R733" s="94"/>
      <c r="S733" s="82"/>
      <c r="T733" s="82"/>
      <c r="U733" s="82"/>
      <c r="V733" s="82"/>
    </row>
    <row r="734" spans="1:22" x14ac:dyDescent="0.25">
      <c r="A734" s="80">
        <f t="shared" si="460"/>
        <v>22</v>
      </c>
      <c r="B734" s="27"/>
      <c r="C734" s="57"/>
      <c r="D734" s="93">
        <v>0</v>
      </c>
      <c r="E734" s="90">
        <f t="shared" si="497"/>
        <v>0</v>
      </c>
      <c r="F734" s="94"/>
      <c r="G734" s="93">
        <v>0</v>
      </c>
      <c r="H734" s="90">
        <f t="shared" si="498"/>
        <v>0</v>
      </c>
      <c r="I734" s="94"/>
      <c r="J734" s="93">
        <v>0</v>
      </c>
      <c r="K734" s="90">
        <f t="shared" si="499"/>
        <v>0</v>
      </c>
      <c r="L734" s="94"/>
      <c r="M734" s="93">
        <v>0</v>
      </c>
      <c r="N734" s="90">
        <f t="shared" si="500"/>
        <v>0</v>
      </c>
      <c r="O734" s="94"/>
      <c r="P734" s="93">
        <v>0</v>
      </c>
      <c r="Q734" s="90">
        <f t="shared" si="501"/>
        <v>0</v>
      </c>
      <c r="R734" s="94"/>
      <c r="S734" s="82"/>
      <c r="T734" s="82"/>
      <c r="U734" s="82"/>
      <c r="V734" s="82"/>
    </row>
    <row r="735" spans="1:22" x14ac:dyDescent="0.25">
      <c r="A735" s="80">
        <f t="shared" si="460"/>
        <v>22</v>
      </c>
      <c r="B735" s="27"/>
      <c r="C735" s="57"/>
      <c r="D735" s="93">
        <v>0</v>
      </c>
      <c r="E735" s="90">
        <f t="shared" si="497"/>
        <v>0</v>
      </c>
      <c r="F735" s="94"/>
      <c r="G735" s="93">
        <v>0</v>
      </c>
      <c r="H735" s="90">
        <f t="shared" si="498"/>
        <v>0</v>
      </c>
      <c r="I735" s="94"/>
      <c r="J735" s="93">
        <v>0</v>
      </c>
      <c r="K735" s="90">
        <f t="shared" si="499"/>
        <v>0</v>
      </c>
      <c r="L735" s="94"/>
      <c r="M735" s="93">
        <v>0</v>
      </c>
      <c r="N735" s="90">
        <f t="shared" si="500"/>
        <v>0</v>
      </c>
      <c r="O735" s="94"/>
      <c r="P735" s="93">
        <v>0</v>
      </c>
      <c r="Q735" s="90">
        <f t="shared" si="501"/>
        <v>0</v>
      </c>
      <c r="R735" s="94"/>
      <c r="S735" s="82"/>
      <c r="T735" s="82"/>
      <c r="U735" s="82"/>
      <c r="V735" s="82"/>
    </row>
    <row r="736" spans="1:22" x14ac:dyDescent="0.25">
      <c r="A736" s="80">
        <f t="shared" si="460"/>
        <v>22</v>
      </c>
      <c r="B736" s="27"/>
      <c r="C736" s="57"/>
      <c r="D736" s="93">
        <v>0</v>
      </c>
      <c r="E736" s="90">
        <f t="shared" si="497"/>
        <v>0</v>
      </c>
      <c r="F736" s="94"/>
      <c r="G736" s="93">
        <v>0</v>
      </c>
      <c r="H736" s="90">
        <f t="shared" si="498"/>
        <v>0</v>
      </c>
      <c r="I736" s="94"/>
      <c r="J736" s="93">
        <v>0</v>
      </c>
      <c r="K736" s="90">
        <f t="shared" si="499"/>
        <v>0</v>
      </c>
      <c r="L736" s="94"/>
      <c r="M736" s="93">
        <v>0</v>
      </c>
      <c r="N736" s="90">
        <f t="shared" si="500"/>
        <v>0</v>
      </c>
      <c r="O736" s="94"/>
      <c r="P736" s="93">
        <v>0</v>
      </c>
      <c r="Q736" s="90">
        <f t="shared" si="501"/>
        <v>0</v>
      </c>
      <c r="R736" s="94"/>
      <c r="S736" s="82"/>
      <c r="T736" s="82"/>
      <c r="U736" s="82"/>
      <c r="V736" s="82"/>
    </row>
    <row r="737" spans="1:22" x14ac:dyDescent="0.25">
      <c r="A737" s="80">
        <f t="shared" ref="A737:A800" si="502">A736</f>
        <v>22</v>
      </c>
      <c r="B737" s="27"/>
      <c r="C737" s="57"/>
      <c r="D737" s="93">
        <v>0</v>
      </c>
      <c r="E737" s="90">
        <f t="shared" si="497"/>
        <v>0</v>
      </c>
      <c r="F737" s="94"/>
      <c r="G737" s="93">
        <v>0</v>
      </c>
      <c r="H737" s="90">
        <f t="shared" si="498"/>
        <v>0</v>
      </c>
      <c r="I737" s="94"/>
      <c r="J737" s="93">
        <v>0</v>
      </c>
      <c r="K737" s="90">
        <f t="shared" si="499"/>
        <v>0</v>
      </c>
      <c r="L737" s="94"/>
      <c r="M737" s="93">
        <v>0</v>
      </c>
      <c r="N737" s="90">
        <f t="shared" si="500"/>
        <v>0</v>
      </c>
      <c r="O737" s="94"/>
      <c r="P737" s="93">
        <v>0</v>
      </c>
      <c r="Q737" s="90">
        <f t="shared" si="501"/>
        <v>0</v>
      </c>
      <c r="R737" s="94"/>
      <c r="S737" s="82"/>
      <c r="T737" s="82"/>
      <c r="U737" s="82"/>
      <c r="V737" s="82"/>
    </row>
    <row r="738" spans="1:22" ht="15.75" thickBot="1" x14ac:dyDescent="0.3">
      <c r="A738" s="80">
        <f t="shared" si="502"/>
        <v>22</v>
      </c>
      <c r="B738" s="27"/>
      <c r="C738" s="57"/>
      <c r="D738" s="93">
        <v>0</v>
      </c>
      <c r="E738" s="90">
        <f t="shared" si="497"/>
        <v>0</v>
      </c>
      <c r="F738" s="94"/>
      <c r="G738" s="93">
        <v>0</v>
      </c>
      <c r="H738" s="90">
        <f t="shared" si="498"/>
        <v>0</v>
      </c>
      <c r="I738" s="94"/>
      <c r="J738" s="93">
        <v>0</v>
      </c>
      <c r="K738" s="90">
        <f t="shared" si="499"/>
        <v>0</v>
      </c>
      <c r="L738" s="94"/>
      <c r="M738" s="93">
        <v>0</v>
      </c>
      <c r="N738" s="90">
        <f t="shared" si="500"/>
        <v>0</v>
      </c>
      <c r="O738" s="94"/>
      <c r="P738" s="93">
        <v>0</v>
      </c>
      <c r="Q738" s="90">
        <f t="shared" si="501"/>
        <v>0</v>
      </c>
      <c r="R738" s="94"/>
      <c r="S738" s="82"/>
      <c r="T738" s="82"/>
      <c r="U738" s="82"/>
      <c r="V738" s="82"/>
    </row>
    <row r="739" spans="1:22" ht="15.75" thickBot="1" x14ac:dyDescent="0.3">
      <c r="A739" s="80">
        <f t="shared" si="502"/>
        <v>22</v>
      </c>
      <c r="B739" s="139" t="s">
        <v>111</v>
      </c>
      <c r="C739" s="140"/>
      <c r="D739" s="105">
        <f>COUNTIF(D732:D738,"&lt;&gt;0")</f>
        <v>0</v>
      </c>
      <c r="E739" s="118">
        <f>(SUM(E732:E738))/'Suivi de production'!$C$19</f>
        <v>0</v>
      </c>
      <c r="F739" s="107"/>
      <c r="G739" s="105">
        <v>0</v>
      </c>
      <c r="H739" s="118">
        <f>(SUM(H732:H738))/'Suivi de production'!$C$19</f>
        <v>0</v>
      </c>
      <c r="I739" s="107"/>
      <c r="J739" s="105">
        <f>COUNTIF(J732:J738,"&lt;&gt;0")</f>
        <v>0</v>
      </c>
      <c r="K739" s="118">
        <f>(SUM(K732:K738))/'Suivi de production'!$C$19</f>
        <v>0</v>
      </c>
      <c r="L739" s="107"/>
      <c r="M739" s="105">
        <f>COUNTIF(M732:M738,"&lt;&gt;0")</f>
        <v>0</v>
      </c>
      <c r="N739" s="118">
        <f>(SUM(N732:N738))/'Suivi de production'!$C$19</f>
        <v>0</v>
      </c>
      <c r="O739" s="107"/>
      <c r="P739" s="105">
        <f>COUNTIF(P732:P738,"&lt;&gt;0")</f>
        <v>0</v>
      </c>
      <c r="Q739" s="118">
        <f>(SUM(Q732:Q738))/'Suivi de production'!$C$19</f>
        <v>0</v>
      </c>
      <c r="R739" s="107"/>
      <c r="S739" s="82"/>
      <c r="T739" s="82"/>
      <c r="U739" s="82"/>
      <c r="V739" s="82"/>
    </row>
    <row r="740" spans="1:22" x14ac:dyDescent="0.25">
      <c r="A740" s="80">
        <f t="shared" si="502"/>
        <v>22</v>
      </c>
      <c r="B740" s="27"/>
      <c r="C740" s="57" t="s">
        <v>94</v>
      </c>
      <c r="D740" s="93">
        <v>0</v>
      </c>
      <c r="E740" s="90">
        <f t="shared" ref="E740:E746" si="503">VLOOKUP(D740,listetoituresurf,2)</f>
        <v>0</v>
      </c>
      <c r="F740" s="94">
        <v>0</v>
      </c>
      <c r="G740" s="93">
        <v>0</v>
      </c>
      <c r="H740" s="90">
        <f t="shared" ref="H740:H746" si="504">VLOOKUP(G740,listetoituresurf,2)</f>
        <v>0</v>
      </c>
      <c r="I740" s="94"/>
      <c r="J740" s="93">
        <v>0</v>
      </c>
      <c r="K740" s="90">
        <f t="shared" ref="K740:K746" si="505">VLOOKUP(J740,listetoituresurf,2)</f>
        <v>0</v>
      </c>
      <c r="L740" s="94"/>
      <c r="M740" s="93">
        <v>0</v>
      </c>
      <c r="N740" s="90">
        <f t="shared" ref="N740:N746" si="506">VLOOKUP(M740,listetoituresurf,2)</f>
        <v>0</v>
      </c>
      <c r="O740" s="94"/>
      <c r="P740" s="93">
        <v>0</v>
      </c>
      <c r="Q740" s="90">
        <f t="shared" ref="Q740:Q746" si="507">VLOOKUP(P740,listetoituresurf,2)</f>
        <v>0</v>
      </c>
      <c r="R740" s="85"/>
      <c r="S740" s="82"/>
      <c r="T740" s="82"/>
      <c r="U740" s="82"/>
      <c r="V740" s="82"/>
    </row>
    <row r="741" spans="1:22" x14ac:dyDescent="0.25">
      <c r="A741" s="80">
        <f t="shared" si="502"/>
        <v>22</v>
      </c>
      <c r="B741" s="27"/>
      <c r="C741" s="57"/>
      <c r="D741" s="93">
        <v>0</v>
      </c>
      <c r="E741" s="90">
        <f t="shared" si="503"/>
        <v>0</v>
      </c>
      <c r="F741" s="94"/>
      <c r="G741" s="93">
        <v>0</v>
      </c>
      <c r="H741" s="90">
        <f t="shared" si="504"/>
        <v>0</v>
      </c>
      <c r="I741" s="94"/>
      <c r="J741" s="93">
        <v>0</v>
      </c>
      <c r="K741" s="90">
        <f t="shared" si="505"/>
        <v>0</v>
      </c>
      <c r="L741" s="94"/>
      <c r="M741" s="93">
        <v>0</v>
      </c>
      <c r="N741" s="90">
        <f t="shared" si="506"/>
        <v>0</v>
      </c>
      <c r="O741" s="94"/>
      <c r="P741" s="93">
        <v>0</v>
      </c>
      <c r="Q741" s="90">
        <f t="shared" si="507"/>
        <v>0</v>
      </c>
      <c r="R741" s="94"/>
      <c r="S741" s="82"/>
      <c r="T741" s="82"/>
      <c r="U741" s="82"/>
      <c r="V741" s="82"/>
    </row>
    <row r="742" spans="1:22" x14ac:dyDescent="0.25">
      <c r="A742" s="80">
        <f t="shared" si="502"/>
        <v>22</v>
      </c>
      <c r="B742" s="27"/>
      <c r="C742" s="57"/>
      <c r="D742" s="93">
        <v>0</v>
      </c>
      <c r="E742" s="90">
        <f t="shared" si="503"/>
        <v>0</v>
      </c>
      <c r="F742" s="94"/>
      <c r="G742" s="93">
        <v>0</v>
      </c>
      <c r="H742" s="90">
        <f t="shared" si="504"/>
        <v>0</v>
      </c>
      <c r="I742" s="94"/>
      <c r="J742" s="93">
        <v>0</v>
      </c>
      <c r="K742" s="90">
        <f t="shared" si="505"/>
        <v>0</v>
      </c>
      <c r="L742" s="94"/>
      <c r="M742" s="93">
        <v>0</v>
      </c>
      <c r="N742" s="90">
        <f t="shared" si="506"/>
        <v>0</v>
      </c>
      <c r="O742" s="94"/>
      <c r="P742" s="93">
        <v>0</v>
      </c>
      <c r="Q742" s="90">
        <f t="shared" si="507"/>
        <v>0</v>
      </c>
      <c r="R742" s="94"/>
      <c r="S742" s="82"/>
      <c r="T742" s="82"/>
      <c r="U742" s="82"/>
      <c r="V742" s="82"/>
    </row>
    <row r="743" spans="1:22" x14ac:dyDescent="0.25">
      <c r="A743" s="80">
        <f t="shared" si="502"/>
        <v>22</v>
      </c>
      <c r="B743" s="27"/>
      <c r="C743" s="57"/>
      <c r="D743" s="93">
        <v>0</v>
      </c>
      <c r="E743" s="90">
        <f t="shared" si="503"/>
        <v>0</v>
      </c>
      <c r="F743" s="94"/>
      <c r="G743" s="93">
        <v>0</v>
      </c>
      <c r="H743" s="90">
        <f t="shared" si="504"/>
        <v>0</v>
      </c>
      <c r="I743" s="94"/>
      <c r="J743" s="93">
        <v>0</v>
      </c>
      <c r="K743" s="90">
        <f t="shared" si="505"/>
        <v>0</v>
      </c>
      <c r="L743" s="94"/>
      <c r="M743" s="93">
        <v>0</v>
      </c>
      <c r="N743" s="90">
        <f t="shared" si="506"/>
        <v>0</v>
      </c>
      <c r="O743" s="94"/>
      <c r="P743" s="93">
        <v>0</v>
      </c>
      <c r="Q743" s="90">
        <f t="shared" si="507"/>
        <v>0</v>
      </c>
      <c r="R743" s="94"/>
      <c r="S743" s="82"/>
      <c r="T743" s="82"/>
      <c r="U743" s="82"/>
      <c r="V743" s="82"/>
    </row>
    <row r="744" spans="1:22" x14ac:dyDescent="0.25">
      <c r="A744" s="80">
        <f t="shared" si="502"/>
        <v>22</v>
      </c>
      <c r="B744" s="27"/>
      <c r="C744" s="57"/>
      <c r="D744" s="93">
        <v>0</v>
      </c>
      <c r="E744" s="90">
        <f t="shared" si="503"/>
        <v>0</v>
      </c>
      <c r="F744" s="94"/>
      <c r="G744" s="93">
        <v>0</v>
      </c>
      <c r="H744" s="90">
        <f t="shared" si="504"/>
        <v>0</v>
      </c>
      <c r="I744" s="94"/>
      <c r="J744" s="93">
        <v>0</v>
      </c>
      <c r="K744" s="90">
        <f t="shared" si="505"/>
        <v>0</v>
      </c>
      <c r="L744" s="94"/>
      <c r="M744" s="93">
        <v>0</v>
      </c>
      <c r="N744" s="90">
        <f t="shared" si="506"/>
        <v>0</v>
      </c>
      <c r="O744" s="94"/>
      <c r="P744" s="93">
        <v>0</v>
      </c>
      <c r="Q744" s="90">
        <f t="shared" si="507"/>
        <v>0</v>
      </c>
      <c r="R744" s="94"/>
      <c r="S744" s="82"/>
      <c r="T744" s="82"/>
      <c r="U744" s="82"/>
      <c r="V744" s="82"/>
    </row>
    <row r="745" spans="1:22" x14ac:dyDescent="0.25">
      <c r="A745" s="80">
        <f t="shared" si="502"/>
        <v>22</v>
      </c>
      <c r="B745" s="27"/>
      <c r="C745" s="57"/>
      <c r="D745" s="93">
        <v>0</v>
      </c>
      <c r="E745" s="90">
        <f t="shared" si="503"/>
        <v>0</v>
      </c>
      <c r="F745" s="94"/>
      <c r="G745" s="93">
        <v>0</v>
      </c>
      <c r="H745" s="90">
        <f t="shared" si="504"/>
        <v>0</v>
      </c>
      <c r="I745" s="94"/>
      <c r="J745" s="93">
        <v>0</v>
      </c>
      <c r="K745" s="90">
        <f t="shared" si="505"/>
        <v>0</v>
      </c>
      <c r="L745" s="94"/>
      <c r="M745" s="93">
        <v>0</v>
      </c>
      <c r="N745" s="90">
        <f t="shared" si="506"/>
        <v>0</v>
      </c>
      <c r="O745" s="94"/>
      <c r="P745" s="93">
        <v>0</v>
      </c>
      <c r="Q745" s="90">
        <f t="shared" si="507"/>
        <v>0</v>
      </c>
      <c r="R745" s="94"/>
      <c r="S745" s="82"/>
      <c r="T745" s="82"/>
      <c r="U745" s="82"/>
      <c r="V745" s="82"/>
    </row>
    <row r="746" spans="1:22" ht="15.75" thickBot="1" x14ac:dyDescent="0.3">
      <c r="A746" s="80">
        <f t="shared" si="502"/>
        <v>22</v>
      </c>
      <c r="B746" s="99"/>
      <c r="C746" s="100"/>
      <c r="D746" s="95">
        <v>0</v>
      </c>
      <c r="E746" s="96">
        <f t="shared" si="503"/>
        <v>0</v>
      </c>
      <c r="F746" s="97"/>
      <c r="G746" s="95">
        <v>0</v>
      </c>
      <c r="H746" s="96">
        <f t="shared" si="504"/>
        <v>0</v>
      </c>
      <c r="I746" s="97"/>
      <c r="J746" s="95">
        <v>0</v>
      </c>
      <c r="K746" s="96">
        <f t="shared" si="505"/>
        <v>0</v>
      </c>
      <c r="L746" s="97"/>
      <c r="M746" s="95">
        <v>0</v>
      </c>
      <c r="N746" s="96">
        <f t="shared" si="506"/>
        <v>0</v>
      </c>
      <c r="O746" s="97"/>
      <c r="P746" s="95">
        <v>0</v>
      </c>
      <c r="Q746" s="96">
        <f t="shared" si="507"/>
        <v>0</v>
      </c>
      <c r="R746" s="97"/>
      <c r="S746" s="82"/>
      <c r="T746" s="82"/>
      <c r="U746" s="82"/>
      <c r="V746" s="82"/>
    </row>
    <row r="747" spans="1:22" ht="15.75" thickBot="1" x14ac:dyDescent="0.3">
      <c r="A747" s="80">
        <f t="shared" si="502"/>
        <v>22</v>
      </c>
      <c r="B747" s="139" t="s">
        <v>110</v>
      </c>
      <c r="C747" s="140"/>
      <c r="D747" s="103">
        <f>COUNTIF(D740:D746,"&lt;&gt;0")</f>
        <v>0</v>
      </c>
      <c r="E747" s="119">
        <f>(SUM(E740:E746))/'Suivi de production'!$C$20</f>
        <v>0</v>
      </c>
      <c r="F747" s="97"/>
      <c r="G747" s="103">
        <f>COUNTIF(G740:G746,"&lt;&gt;0")</f>
        <v>0</v>
      </c>
      <c r="H747" s="119">
        <f>(SUM(H740:H746))/'Suivi de production'!$C$20</f>
        <v>0</v>
      </c>
      <c r="I747" s="97"/>
      <c r="J747" s="103">
        <f>COUNTIF(J740:J746,"&lt;&gt;0")</f>
        <v>0</v>
      </c>
      <c r="K747" s="119">
        <f>(SUM(K740:K746))/'Suivi de production'!$C$20</f>
        <v>0</v>
      </c>
      <c r="L747" s="97"/>
      <c r="M747" s="103">
        <f>COUNTIF(M740:M746,"&lt;&gt;0")</f>
        <v>0</v>
      </c>
      <c r="N747" s="119">
        <f>(SUM(N740:N746))/'Suivi de production'!$C$20</f>
        <v>0</v>
      </c>
      <c r="O747" s="97"/>
      <c r="P747" s="103">
        <f>COUNTIF(P740:P746,"&lt;&gt;0")</f>
        <v>0</v>
      </c>
      <c r="Q747" s="119">
        <f>(SUM(Q740:Q746))/'Suivi de production'!$C$20</f>
        <v>0</v>
      </c>
      <c r="R747" s="97"/>
      <c r="S747" s="82"/>
      <c r="T747" s="82"/>
      <c r="U747" s="82"/>
      <c r="V747" s="82"/>
    </row>
    <row r="748" spans="1:22" ht="15.75" thickBot="1" x14ac:dyDescent="0.3">
      <c r="A748" s="80">
        <f t="shared" si="502"/>
        <v>22</v>
      </c>
      <c r="B748" s="99"/>
      <c r="C748" s="104"/>
      <c r="D748" s="103"/>
      <c r="E748" s="96"/>
      <c r="F748" s="97"/>
      <c r="G748" s="103"/>
      <c r="H748" s="96"/>
      <c r="I748" s="97"/>
      <c r="J748" s="103"/>
      <c r="K748" s="96"/>
      <c r="L748" s="97"/>
      <c r="M748" s="103"/>
      <c r="N748" s="96"/>
      <c r="O748" s="97"/>
      <c r="P748" s="103"/>
      <c r="Q748" s="96"/>
      <c r="R748" s="97"/>
      <c r="S748" s="82"/>
      <c r="T748" s="82"/>
      <c r="U748" s="82"/>
      <c r="V748" s="82"/>
    </row>
    <row r="749" spans="1:22" ht="15.75" thickBot="1" x14ac:dyDescent="0.3">
      <c r="A749" s="80">
        <f t="shared" si="502"/>
        <v>22</v>
      </c>
      <c r="B749" s="156" t="s">
        <v>101</v>
      </c>
      <c r="C749" s="157"/>
      <c r="D749" s="105">
        <f>D747+D739+D731</f>
        <v>0</v>
      </c>
      <c r="E749" s="118">
        <f>E747+E739+E731</f>
        <v>0</v>
      </c>
      <c r="F749" s="107"/>
      <c r="G749" s="105">
        <f>G747+G739+G731</f>
        <v>0</v>
      </c>
      <c r="H749" s="118">
        <f>H747+H739+H731</f>
        <v>0</v>
      </c>
      <c r="I749" s="107"/>
      <c r="J749" s="105">
        <f>J747+J739+J731</f>
        <v>0</v>
      </c>
      <c r="K749" s="118">
        <f>K747+K739+K731</f>
        <v>0</v>
      </c>
      <c r="L749" s="107"/>
      <c r="M749" s="105">
        <f>M747+M739+M731</f>
        <v>0</v>
      </c>
      <c r="N749" s="118">
        <f>N747+N739+N731</f>
        <v>0</v>
      </c>
      <c r="O749" s="107"/>
      <c r="P749" s="105">
        <f>P747+P739+P731</f>
        <v>0</v>
      </c>
      <c r="Q749" s="118">
        <f>Q747+Q739+Q731</f>
        <v>0</v>
      </c>
      <c r="R749" s="107"/>
      <c r="S749" s="82"/>
      <c r="T749" s="82"/>
      <c r="U749" s="82"/>
      <c r="V749" s="82"/>
    </row>
    <row r="750" spans="1:22" x14ac:dyDescent="0.25">
      <c r="A750" s="80">
        <f t="shared" si="502"/>
        <v>22</v>
      </c>
      <c r="B750" s="158" t="s">
        <v>108</v>
      </c>
      <c r="C750" s="159"/>
      <c r="D750" s="150" t="e">
        <f>((SUMPRODUCT((F724:F730)*(E724:E730))/'Suivi de production'!$C$18)+(SUMPRODUCT((F732:F738)*(E732:E738))/'Suivi de production'!$C$19)+(SUMPRODUCT((F740:F746)*(E740:E746))/'Suivi de production'!$C$20))/((SUM(E724:E730)/'Suivi de production'!$C$18)++(SUM(E732:E738)/'Suivi de production'!$C$19)+(SUM(E740:E746)/'Suivi de production'!$C$20))</f>
        <v>#DIV/0!</v>
      </c>
      <c r="E750" s="151"/>
      <c r="F750" s="152"/>
      <c r="G750" s="150" t="e">
        <f>((SUMPRODUCT((I724:I730)*(H724:H730))/'Suivi de production'!$C$18)+(SUMPRODUCT((I732:I738)*(H732:H738))/'Suivi de production'!$C$19)+(SUMPRODUCT((I740:I746)*(H740:H746))/'Suivi de production'!$C$20))/((SUM(H724:H730)/'Suivi de production'!$C$18)++(SUM(H732:H738)/'Suivi de production'!$C$19)+(SUM(H740:H746)/'Suivi de production'!$C$20))</f>
        <v>#DIV/0!</v>
      </c>
      <c r="H750" s="151"/>
      <c r="I750" s="152"/>
      <c r="J750" s="150" t="e">
        <f>((SUMPRODUCT((L724:L730)*(K724:K730))/'Suivi de production'!$C$18)+(SUMPRODUCT((L732:L738)*(K732:K738))/'Suivi de production'!$C$19)+(SUMPRODUCT((L740:L746)*(K740:K746))/'Suivi de production'!$C$20))/((SUM(K724:K730)/'Suivi de production'!$C$18)++(SUM(K732:K738)/'Suivi de production'!$C$19)+(SUM(K740:K746)/'Suivi de production'!$C$20))</f>
        <v>#DIV/0!</v>
      </c>
      <c r="K750" s="151"/>
      <c r="L750" s="152"/>
      <c r="M750" s="150" t="e">
        <f>((SUMPRODUCT((O724:O730)*(N724:N730))/'Suivi de production'!$C$18)+(SUMPRODUCT((O732:O738)*(N732:N738))/'Suivi de production'!$C$19)+(SUMPRODUCT((O740:O746)*(N740:N746))/'Suivi de production'!$C$20))/((SUM(N724:N730)/'Suivi de production'!$C$18)++(SUM(N732:N738)/'Suivi de production'!$C$19)+(SUM(N740:N746)/'Suivi de production'!$C$20))</f>
        <v>#DIV/0!</v>
      </c>
      <c r="N750" s="151"/>
      <c r="O750" s="152"/>
      <c r="P750" s="150" t="e">
        <f>((SUMPRODUCT((R724:R730)*(Q724:Q730))/'Suivi de production'!$C$18)+(SUMPRODUCT((R732:R738)*(Q732:Q738))/'Suivi de production'!$C$19)+(SUMPRODUCT((R740:R746)*(Q740:Q746))/'Suivi de production'!$C$20))/((SUM(Q724:Q730)/'Suivi de production'!$C$18)++(SUM(Q732:Q738)/'Suivi de production'!$C$19)+(SUM(Q740:Q746)/'Suivi de production'!$C$20))</f>
        <v>#DIV/0!</v>
      </c>
      <c r="Q750" s="151"/>
      <c r="R750" s="152"/>
      <c r="S750" s="82"/>
      <c r="T750" s="82"/>
      <c r="U750" s="82"/>
      <c r="V750" s="82"/>
    </row>
    <row r="751" spans="1:22" ht="15.75" thickBot="1" x14ac:dyDescent="0.3">
      <c r="A751" s="80">
        <f t="shared" si="502"/>
        <v>22</v>
      </c>
      <c r="B751" s="160"/>
      <c r="C751" s="161"/>
      <c r="D751" s="153"/>
      <c r="E751" s="154"/>
      <c r="F751" s="155"/>
      <c r="G751" s="153"/>
      <c r="H751" s="154"/>
      <c r="I751" s="155"/>
      <c r="J751" s="153"/>
      <c r="K751" s="154"/>
      <c r="L751" s="155"/>
      <c r="M751" s="153"/>
      <c r="N751" s="154"/>
      <c r="O751" s="155"/>
      <c r="P751" s="153"/>
      <c r="Q751" s="154"/>
      <c r="R751" s="155"/>
      <c r="S751" s="82"/>
      <c r="T751" s="82"/>
      <c r="U751" s="82"/>
      <c r="V751" s="82"/>
    </row>
    <row r="752" spans="1:22" ht="15.75" thickBot="1" x14ac:dyDescent="0.3">
      <c r="A752" s="122">
        <v>23</v>
      </c>
      <c r="B752" s="82"/>
      <c r="C752" s="82"/>
      <c r="D752" s="82"/>
      <c r="E752" s="82"/>
      <c r="F752" s="82"/>
      <c r="G752" s="82"/>
      <c r="H752" s="82"/>
      <c r="I752" s="82"/>
      <c r="J752" s="82"/>
      <c r="K752" s="82"/>
      <c r="L752" s="82"/>
      <c r="M752" s="82"/>
      <c r="N752" s="82"/>
      <c r="O752" s="82"/>
      <c r="P752" s="82"/>
      <c r="Q752" s="82"/>
      <c r="R752" s="82"/>
      <c r="S752" s="82"/>
      <c r="T752" s="82"/>
      <c r="U752" s="82"/>
      <c r="V752" s="82"/>
    </row>
    <row r="753" spans="1:22" ht="26.25" x14ac:dyDescent="0.25">
      <c r="A753" s="80">
        <f t="shared" ref="A753" si="508">A752</f>
        <v>23</v>
      </c>
      <c r="B753" s="141" t="s">
        <v>134</v>
      </c>
      <c r="C753" s="142"/>
      <c r="D753" s="142"/>
      <c r="E753" s="142"/>
      <c r="F753" s="142"/>
      <c r="G753" s="142"/>
      <c r="H753" s="142"/>
      <c r="I753" s="142"/>
      <c r="J753" s="142"/>
      <c r="K753" s="142"/>
      <c r="L753" s="142"/>
      <c r="M753" s="142"/>
      <c r="N753" s="142"/>
      <c r="O753" s="142"/>
      <c r="P753" s="142"/>
      <c r="Q753" s="142"/>
      <c r="R753" s="143"/>
      <c r="S753" s="82"/>
      <c r="T753" s="82" t="s">
        <v>164</v>
      </c>
      <c r="U753" s="82"/>
      <c r="V753" s="82">
        <f t="shared" ref="V753" si="509">(IF(SUM(F758:F780)&gt;=1,1,0))+(IF(SUM(I758:I780)&gt;=1,1,0))+(IF(SUM(L758:L780)&gt;=1,1,0))+(IF(SUM(O758:O780)&gt;=1,1,0))+(IF(SUM(R758:R780)&gt;=1,1,0))</f>
        <v>0</v>
      </c>
    </row>
    <row r="754" spans="1:22" ht="15.75" thickBot="1" x14ac:dyDescent="0.3">
      <c r="A754" s="80">
        <f t="shared" si="502"/>
        <v>23</v>
      </c>
      <c r="B754" s="144" t="s">
        <v>100</v>
      </c>
      <c r="C754" s="145"/>
      <c r="D754" s="145"/>
      <c r="E754" s="145"/>
      <c r="F754" s="145"/>
      <c r="G754" s="145"/>
      <c r="H754" s="145"/>
      <c r="I754" s="145"/>
      <c r="J754" s="145"/>
      <c r="K754" s="145"/>
      <c r="L754" s="145"/>
      <c r="M754" s="145"/>
      <c r="N754" s="145"/>
      <c r="O754" s="145"/>
      <c r="P754" s="145"/>
      <c r="Q754" s="145"/>
      <c r="R754" s="146"/>
      <c r="S754" s="82"/>
      <c r="T754" s="82" t="s">
        <v>167</v>
      </c>
      <c r="U754" s="82"/>
      <c r="V754" s="165" t="e">
        <f t="shared" ref="V754" si="510">AVERAGE(D784:R785)</f>
        <v>#DIV/0!</v>
      </c>
    </row>
    <row r="755" spans="1:22" x14ac:dyDescent="0.25">
      <c r="A755" s="80">
        <f t="shared" si="502"/>
        <v>23</v>
      </c>
      <c r="B755" s="101"/>
      <c r="C755" s="102"/>
      <c r="D755" s="147" t="s">
        <v>86</v>
      </c>
      <c r="E755" s="148"/>
      <c r="F755" s="149"/>
      <c r="G755" s="147" t="s">
        <v>87</v>
      </c>
      <c r="H755" s="148"/>
      <c r="I755" s="149"/>
      <c r="J755" s="147" t="s">
        <v>88</v>
      </c>
      <c r="K755" s="148"/>
      <c r="L755" s="149"/>
      <c r="M755" s="147" t="s">
        <v>89</v>
      </c>
      <c r="N755" s="148"/>
      <c r="O755" s="149"/>
      <c r="P755" s="147" t="s">
        <v>90</v>
      </c>
      <c r="Q755" s="148"/>
      <c r="R755" s="149"/>
      <c r="S755" s="82"/>
      <c r="T755" s="82" t="s">
        <v>168</v>
      </c>
      <c r="U755" s="82"/>
      <c r="V755" s="166">
        <f t="shared" ref="V755:V818" si="511">F756+I756+L756+O756+R756</f>
        <v>0</v>
      </c>
    </row>
    <row r="756" spans="1:22" ht="15.75" thickBot="1" x14ac:dyDescent="0.3">
      <c r="A756" s="80">
        <f t="shared" si="502"/>
        <v>23</v>
      </c>
      <c r="B756" s="99" t="s">
        <v>85</v>
      </c>
      <c r="C756" s="100"/>
      <c r="D756" s="125">
        <v>0</v>
      </c>
      <c r="E756" s="126" t="s">
        <v>109</v>
      </c>
      <c r="F756" s="130">
        <f>D756*8</f>
        <v>0</v>
      </c>
      <c r="G756" s="125"/>
      <c r="H756" s="126" t="s">
        <v>109</v>
      </c>
      <c r="I756" s="130">
        <f>G756*8</f>
        <v>0</v>
      </c>
      <c r="J756" s="125"/>
      <c r="K756" s="126" t="s">
        <v>109</v>
      </c>
      <c r="L756" s="130">
        <f>J756*8</f>
        <v>0</v>
      </c>
      <c r="M756" s="125"/>
      <c r="N756" s="126" t="s">
        <v>109</v>
      </c>
      <c r="O756" s="130">
        <f>M756*8</f>
        <v>0</v>
      </c>
      <c r="P756" s="125">
        <v>0</v>
      </c>
      <c r="Q756" s="126" t="s">
        <v>109</v>
      </c>
      <c r="R756" s="130">
        <f>P756*6.5</f>
        <v>0</v>
      </c>
      <c r="S756" s="82"/>
      <c r="T756" s="82" t="s">
        <v>169</v>
      </c>
      <c r="U756" s="82"/>
      <c r="V756" s="166">
        <f t="shared" ref="V756" si="512">E783+H783+K783+N783+Q783</f>
        <v>0</v>
      </c>
    </row>
    <row r="757" spans="1:22" ht="15.75" thickBot="1" x14ac:dyDescent="0.3">
      <c r="A757" s="80">
        <f t="shared" si="502"/>
        <v>23</v>
      </c>
      <c r="B757" s="98"/>
      <c r="C757" s="133"/>
      <c r="D757" s="105" t="s">
        <v>96</v>
      </c>
      <c r="E757" s="106" t="s">
        <v>97</v>
      </c>
      <c r="F757" s="107" t="s">
        <v>98</v>
      </c>
      <c r="G757" s="105" t="s">
        <v>96</v>
      </c>
      <c r="H757" s="106" t="s">
        <v>97</v>
      </c>
      <c r="I757" s="107" t="s">
        <v>98</v>
      </c>
      <c r="J757" s="105" t="s">
        <v>96</v>
      </c>
      <c r="K757" s="106" t="s">
        <v>97</v>
      </c>
      <c r="L757" s="107" t="s">
        <v>98</v>
      </c>
      <c r="M757" s="105" t="s">
        <v>96</v>
      </c>
      <c r="N757" s="106" t="s">
        <v>97</v>
      </c>
      <c r="O757" s="107" t="s">
        <v>98</v>
      </c>
      <c r="P757" s="105" t="s">
        <v>96</v>
      </c>
      <c r="Q757" s="106" t="s">
        <v>97</v>
      </c>
      <c r="R757" s="107" t="s">
        <v>98</v>
      </c>
      <c r="S757" s="82"/>
      <c r="T757" s="82" t="s">
        <v>171</v>
      </c>
      <c r="U757" s="82"/>
      <c r="V757" s="84">
        <f t="shared" ref="V757" si="513">((SUMPRODUCT((F758:F764)*(E758:E764)))+((SUMPRODUCT((I758:I764)*(H758:H764))))+((SUMPRODUCT((L758:L764)*(K758:K764))))+((SUMPRODUCT((O758:O764)*(N758:N764))))+((SUMPRODUCT((R758:R764)*(Q758:Q764)))))</f>
        <v>0</v>
      </c>
    </row>
    <row r="758" spans="1:22" x14ac:dyDescent="0.25">
      <c r="A758" s="80">
        <f t="shared" si="502"/>
        <v>23</v>
      </c>
      <c r="B758" s="27"/>
      <c r="C758" s="57" t="s">
        <v>93</v>
      </c>
      <c r="D758" s="91">
        <v>0</v>
      </c>
      <c r="E758" s="89">
        <f t="shared" ref="E758:E764" si="514">VLOOKUP(D758,listemursurf,2)</f>
        <v>0</v>
      </c>
      <c r="F758" s="92">
        <v>0</v>
      </c>
      <c r="G758" s="91">
        <v>0</v>
      </c>
      <c r="H758" s="89">
        <f t="shared" ref="H758:H764" si="515">VLOOKUP(G758,listemursurf,2)</f>
        <v>0</v>
      </c>
      <c r="I758" s="92"/>
      <c r="J758" s="91">
        <v>0</v>
      </c>
      <c r="K758" s="89">
        <f t="shared" ref="K758:K764" si="516">VLOOKUP(J758,listemursurf,2)</f>
        <v>0</v>
      </c>
      <c r="L758" s="92"/>
      <c r="M758" s="91">
        <v>0</v>
      </c>
      <c r="N758" s="89">
        <f t="shared" ref="N758:N764" si="517">VLOOKUP(M758,listemursurf,2)</f>
        <v>0</v>
      </c>
      <c r="O758" s="92"/>
      <c r="P758" s="91">
        <v>0</v>
      </c>
      <c r="Q758" s="89">
        <f t="shared" ref="Q758:Q764" si="518">VLOOKUP(P758,listemursurf,2)</f>
        <v>0</v>
      </c>
      <c r="R758" s="92"/>
      <c r="S758" s="82"/>
      <c r="T758" s="82" t="s">
        <v>165</v>
      </c>
      <c r="U758" s="82"/>
      <c r="V758" s="84">
        <f t="shared" ref="V758" si="519">((SUMPRODUCT((F766:F772)*(E766:E772)))+((SUMPRODUCT((I766:I772)*(H766:H772))))+((SUMPRODUCT((L766:L772)*(K766:K772))))+((SUMPRODUCT((O766:O772)*(N766:N772))))+((SUMPRODUCT((R766:R772)*(Q766:Q772)))))</f>
        <v>0</v>
      </c>
    </row>
    <row r="759" spans="1:22" x14ac:dyDescent="0.25">
      <c r="A759" s="80">
        <f t="shared" si="502"/>
        <v>23</v>
      </c>
      <c r="B759" s="27"/>
      <c r="C759" s="57"/>
      <c r="D759" s="93">
        <v>0</v>
      </c>
      <c r="E759" s="90">
        <f t="shared" si="514"/>
        <v>0</v>
      </c>
      <c r="F759" s="94">
        <v>0</v>
      </c>
      <c r="G759" s="93">
        <v>0</v>
      </c>
      <c r="H759" s="90">
        <f t="shared" si="515"/>
        <v>0</v>
      </c>
      <c r="I759" s="94"/>
      <c r="J759" s="93">
        <v>0</v>
      </c>
      <c r="K759" s="90">
        <f t="shared" si="516"/>
        <v>0</v>
      </c>
      <c r="L759" s="94"/>
      <c r="M759" s="93">
        <v>0</v>
      </c>
      <c r="N759" s="90">
        <f t="shared" si="517"/>
        <v>0</v>
      </c>
      <c r="O759" s="94"/>
      <c r="P759" s="93">
        <v>0</v>
      </c>
      <c r="Q759" s="90">
        <f t="shared" si="518"/>
        <v>0</v>
      </c>
      <c r="R759" s="94"/>
      <c r="S759" s="82"/>
      <c r="T759" s="82" t="s">
        <v>166</v>
      </c>
      <c r="U759" s="82"/>
      <c r="V759" s="84">
        <f t="shared" ref="V759" si="520">((SUMPRODUCT((F774:F780)*(E774:E780)))+((SUMPRODUCT((I774:I780)*(H774:H780))))+((SUMPRODUCT((L774:L780)*(K774:K780))))+((SUMPRODUCT((O774:O780)*(N774:N780))))+((SUMPRODUCT((R774:R780)*(Q774:Q780)))))</f>
        <v>0</v>
      </c>
    </row>
    <row r="760" spans="1:22" x14ac:dyDescent="0.25">
      <c r="A760" s="80">
        <f t="shared" si="502"/>
        <v>23</v>
      </c>
      <c r="B760" s="27"/>
      <c r="C760" s="57"/>
      <c r="D760" s="93">
        <v>0</v>
      </c>
      <c r="E760" s="90">
        <f t="shared" si="514"/>
        <v>0</v>
      </c>
      <c r="F760" s="94">
        <v>0</v>
      </c>
      <c r="G760" s="93">
        <v>0</v>
      </c>
      <c r="H760" s="90">
        <f t="shared" si="515"/>
        <v>0</v>
      </c>
      <c r="I760" s="94"/>
      <c r="J760" s="93">
        <v>0</v>
      </c>
      <c r="K760" s="90">
        <f t="shared" si="516"/>
        <v>0</v>
      </c>
      <c r="L760" s="94"/>
      <c r="M760" s="93">
        <v>0</v>
      </c>
      <c r="N760" s="90">
        <f t="shared" si="517"/>
        <v>0</v>
      </c>
      <c r="O760" s="94"/>
      <c r="P760" s="93">
        <v>0</v>
      </c>
      <c r="Q760" s="90">
        <f t="shared" si="518"/>
        <v>0</v>
      </c>
      <c r="R760" s="94"/>
      <c r="S760" s="82"/>
      <c r="T760" s="82"/>
      <c r="U760" s="82"/>
      <c r="V760" s="82"/>
    </row>
    <row r="761" spans="1:22" x14ac:dyDescent="0.25">
      <c r="A761" s="80">
        <f t="shared" si="502"/>
        <v>23</v>
      </c>
      <c r="B761" s="27"/>
      <c r="C761" s="57"/>
      <c r="D761" s="93">
        <v>0</v>
      </c>
      <c r="E761" s="90">
        <f t="shared" si="514"/>
        <v>0</v>
      </c>
      <c r="F761" s="94">
        <v>0</v>
      </c>
      <c r="G761" s="93">
        <v>0</v>
      </c>
      <c r="H761" s="90">
        <f t="shared" si="515"/>
        <v>0</v>
      </c>
      <c r="I761" s="94"/>
      <c r="J761" s="93">
        <v>0</v>
      </c>
      <c r="K761" s="90">
        <f t="shared" si="516"/>
        <v>0</v>
      </c>
      <c r="L761" s="94"/>
      <c r="M761" s="93">
        <v>0</v>
      </c>
      <c r="N761" s="90">
        <f t="shared" si="517"/>
        <v>0</v>
      </c>
      <c r="O761" s="94"/>
      <c r="P761" s="93">
        <v>0</v>
      </c>
      <c r="Q761" s="90">
        <f t="shared" si="518"/>
        <v>0</v>
      </c>
      <c r="R761" s="94"/>
      <c r="S761" s="82"/>
      <c r="T761" s="82"/>
      <c r="U761" s="82"/>
      <c r="V761" s="82"/>
    </row>
    <row r="762" spans="1:22" x14ac:dyDescent="0.25">
      <c r="A762" s="80">
        <f t="shared" si="502"/>
        <v>23</v>
      </c>
      <c r="B762" s="27"/>
      <c r="C762" s="57"/>
      <c r="D762" s="93">
        <v>0</v>
      </c>
      <c r="E762" s="90">
        <f t="shared" si="514"/>
        <v>0</v>
      </c>
      <c r="F762" s="94">
        <v>0</v>
      </c>
      <c r="G762" s="93">
        <v>0</v>
      </c>
      <c r="H762" s="90">
        <f t="shared" si="515"/>
        <v>0</v>
      </c>
      <c r="I762" s="94"/>
      <c r="J762" s="93">
        <v>0</v>
      </c>
      <c r="K762" s="90">
        <f t="shared" si="516"/>
        <v>0</v>
      </c>
      <c r="L762" s="94"/>
      <c r="M762" s="93">
        <v>0</v>
      </c>
      <c r="N762" s="90">
        <f t="shared" si="517"/>
        <v>0</v>
      </c>
      <c r="O762" s="94"/>
      <c r="P762" s="93">
        <v>0</v>
      </c>
      <c r="Q762" s="90">
        <f t="shared" si="518"/>
        <v>0</v>
      </c>
      <c r="R762" s="94"/>
      <c r="S762" s="82"/>
      <c r="T762" s="82"/>
      <c r="U762" s="82"/>
      <c r="V762" s="82"/>
    </row>
    <row r="763" spans="1:22" x14ac:dyDescent="0.25">
      <c r="A763" s="80">
        <f t="shared" si="502"/>
        <v>23</v>
      </c>
      <c r="B763" s="27"/>
      <c r="C763" s="57"/>
      <c r="D763" s="93">
        <v>0</v>
      </c>
      <c r="E763" s="90">
        <f t="shared" si="514"/>
        <v>0</v>
      </c>
      <c r="F763" s="94"/>
      <c r="G763" s="93">
        <v>0</v>
      </c>
      <c r="H763" s="90">
        <f t="shared" si="515"/>
        <v>0</v>
      </c>
      <c r="I763" s="94"/>
      <c r="J763" s="93">
        <v>0</v>
      </c>
      <c r="K763" s="90">
        <f t="shared" si="516"/>
        <v>0</v>
      </c>
      <c r="L763" s="94"/>
      <c r="M763" s="93">
        <v>0</v>
      </c>
      <c r="N763" s="90">
        <f t="shared" si="517"/>
        <v>0</v>
      </c>
      <c r="O763" s="94"/>
      <c r="P763" s="93">
        <v>0</v>
      </c>
      <c r="Q763" s="90">
        <f t="shared" si="518"/>
        <v>0</v>
      </c>
      <c r="R763" s="94"/>
      <c r="S763" s="82"/>
      <c r="T763" s="82"/>
      <c r="U763" s="82"/>
      <c r="V763" s="82"/>
    </row>
    <row r="764" spans="1:22" ht="15.75" thickBot="1" x14ac:dyDescent="0.3">
      <c r="A764" s="80">
        <f t="shared" si="502"/>
        <v>23</v>
      </c>
      <c r="B764" s="27"/>
      <c r="C764" s="57"/>
      <c r="D764" s="93">
        <v>0</v>
      </c>
      <c r="E764" s="90">
        <f t="shared" si="514"/>
        <v>0</v>
      </c>
      <c r="F764" s="94">
        <v>0</v>
      </c>
      <c r="G764" s="93">
        <v>0</v>
      </c>
      <c r="H764" s="90">
        <f t="shared" si="515"/>
        <v>0</v>
      </c>
      <c r="I764" s="94"/>
      <c r="J764" s="93">
        <v>0</v>
      </c>
      <c r="K764" s="90">
        <f t="shared" si="516"/>
        <v>0</v>
      </c>
      <c r="L764" s="94"/>
      <c r="M764" s="93">
        <v>0</v>
      </c>
      <c r="N764" s="90">
        <f t="shared" si="517"/>
        <v>0</v>
      </c>
      <c r="O764" s="94"/>
      <c r="P764" s="93">
        <v>0</v>
      </c>
      <c r="Q764" s="90">
        <f t="shared" si="518"/>
        <v>0</v>
      </c>
      <c r="R764" s="94"/>
      <c r="S764" s="82"/>
      <c r="T764" s="82"/>
      <c r="U764" s="82"/>
      <c r="V764" s="82"/>
    </row>
    <row r="765" spans="1:22" ht="15.75" thickBot="1" x14ac:dyDescent="0.3">
      <c r="A765" s="80">
        <f t="shared" si="502"/>
        <v>23</v>
      </c>
      <c r="B765" s="139" t="s">
        <v>110</v>
      </c>
      <c r="C765" s="140"/>
      <c r="D765" s="105">
        <f>COUNTIF(D758:D764,"&lt;&gt;0")</f>
        <v>0</v>
      </c>
      <c r="E765" s="118">
        <f>(SUM(E758:E764))/'Suivi de production'!$C$18</f>
        <v>0</v>
      </c>
      <c r="F765" s="107"/>
      <c r="G765" s="105">
        <f>COUNTIF(G758:G764,"&lt;&gt;0")</f>
        <v>0</v>
      </c>
      <c r="H765" s="118">
        <f>(SUM(H758:H764))/'Suivi de production'!$C$18</f>
        <v>0</v>
      </c>
      <c r="I765" s="107"/>
      <c r="J765" s="105">
        <f>COUNTIF(J758:J764,"&lt;&gt;0")</f>
        <v>0</v>
      </c>
      <c r="K765" s="118">
        <f>(SUM(K758:K764))/'Suivi de production'!$C$18</f>
        <v>0</v>
      </c>
      <c r="L765" s="107"/>
      <c r="M765" s="105">
        <f>COUNTIF(M758:M764,"&lt;&gt;0")</f>
        <v>0</v>
      </c>
      <c r="N765" s="118">
        <f>(SUM(N758:N764))/'Suivi de production'!$C$18</f>
        <v>0</v>
      </c>
      <c r="O765" s="107"/>
      <c r="P765" s="103">
        <f>COUNTIF(P758:P764,"&lt;&gt;0")</f>
        <v>0</v>
      </c>
      <c r="Q765" s="118">
        <f>(SUM(Q758:Q764))/'Suivi de production'!$C$18</f>
        <v>0</v>
      </c>
      <c r="R765" s="107"/>
      <c r="S765" s="82"/>
      <c r="T765" s="82"/>
      <c r="U765" s="82"/>
      <c r="V765" s="82"/>
    </row>
    <row r="766" spans="1:22" x14ac:dyDescent="0.25">
      <c r="A766" s="80">
        <f t="shared" si="502"/>
        <v>23</v>
      </c>
      <c r="B766" s="27"/>
      <c r="C766" s="57" t="s">
        <v>95</v>
      </c>
      <c r="D766" s="93">
        <v>0</v>
      </c>
      <c r="E766" s="90">
        <f t="shared" ref="E766:E772" si="521">VLOOKUP(D766,listeplanchersurf,2)</f>
        <v>0</v>
      </c>
      <c r="F766" s="94"/>
      <c r="G766" s="93">
        <v>0</v>
      </c>
      <c r="H766" s="90">
        <f t="shared" ref="H766:H772" si="522">VLOOKUP(G766,listeplanchersurf,2)</f>
        <v>0</v>
      </c>
      <c r="I766" s="94"/>
      <c r="J766" s="93">
        <v>0</v>
      </c>
      <c r="K766" s="90">
        <f t="shared" ref="K766:K772" si="523">VLOOKUP(J766,listeplanchersurf,2)</f>
        <v>0</v>
      </c>
      <c r="L766" s="94"/>
      <c r="M766" s="93">
        <v>0</v>
      </c>
      <c r="N766" s="90">
        <f t="shared" ref="N766:N772" si="524">VLOOKUP(M766,listeplanchersurf,2)</f>
        <v>0</v>
      </c>
      <c r="O766" s="94"/>
      <c r="P766" s="93">
        <v>0</v>
      </c>
      <c r="Q766" s="90">
        <f t="shared" ref="Q766:Q772" si="525">VLOOKUP(P766,listeplanchersurf,2)</f>
        <v>0</v>
      </c>
      <c r="R766" s="94"/>
      <c r="S766" s="82"/>
      <c r="T766" s="82"/>
      <c r="U766" s="82"/>
      <c r="V766" s="82"/>
    </row>
    <row r="767" spans="1:22" x14ac:dyDescent="0.25">
      <c r="A767" s="80">
        <f t="shared" si="502"/>
        <v>23</v>
      </c>
      <c r="B767" s="27"/>
      <c r="C767" s="57"/>
      <c r="D767" s="93">
        <v>0</v>
      </c>
      <c r="E767" s="90">
        <f t="shared" si="521"/>
        <v>0</v>
      </c>
      <c r="F767" s="94">
        <v>0</v>
      </c>
      <c r="G767" s="93">
        <v>0</v>
      </c>
      <c r="H767" s="90">
        <f t="shared" si="522"/>
        <v>0</v>
      </c>
      <c r="I767" s="94"/>
      <c r="J767" s="93">
        <v>0</v>
      </c>
      <c r="K767" s="90">
        <f t="shared" si="523"/>
        <v>0</v>
      </c>
      <c r="L767" s="94"/>
      <c r="M767" s="93">
        <v>0</v>
      </c>
      <c r="N767" s="90">
        <f t="shared" si="524"/>
        <v>0</v>
      </c>
      <c r="O767" s="94"/>
      <c r="P767" s="93">
        <v>0</v>
      </c>
      <c r="Q767" s="90">
        <f t="shared" si="525"/>
        <v>0</v>
      </c>
      <c r="R767" s="94"/>
      <c r="S767" s="82"/>
      <c r="T767" s="82"/>
      <c r="U767" s="82"/>
      <c r="V767" s="82"/>
    </row>
    <row r="768" spans="1:22" x14ac:dyDescent="0.25">
      <c r="A768" s="80">
        <f t="shared" si="502"/>
        <v>23</v>
      </c>
      <c r="B768" s="27"/>
      <c r="C768" s="57"/>
      <c r="D768" s="93">
        <v>0</v>
      </c>
      <c r="E768" s="90">
        <f t="shared" si="521"/>
        <v>0</v>
      </c>
      <c r="F768" s="94"/>
      <c r="G768" s="93">
        <v>0</v>
      </c>
      <c r="H768" s="90">
        <f t="shared" si="522"/>
        <v>0</v>
      </c>
      <c r="I768" s="94"/>
      <c r="J768" s="93">
        <v>0</v>
      </c>
      <c r="K768" s="90">
        <f t="shared" si="523"/>
        <v>0</v>
      </c>
      <c r="L768" s="94"/>
      <c r="M768" s="93">
        <v>0</v>
      </c>
      <c r="N768" s="90">
        <f t="shared" si="524"/>
        <v>0</v>
      </c>
      <c r="O768" s="94"/>
      <c r="P768" s="93">
        <v>0</v>
      </c>
      <c r="Q768" s="90">
        <f t="shared" si="525"/>
        <v>0</v>
      </c>
      <c r="R768" s="94"/>
      <c r="S768" s="82"/>
      <c r="T768" s="82"/>
      <c r="U768" s="82"/>
      <c r="V768" s="82"/>
    </row>
    <row r="769" spans="1:22" x14ac:dyDescent="0.25">
      <c r="A769" s="80">
        <f t="shared" si="502"/>
        <v>23</v>
      </c>
      <c r="B769" s="27"/>
      <c r="C769" s="57"/>
      <c r="D769" s="93">
        <v>0</v>
      </c>
      <c r="E769" s="90">
        <f t="shared" si="521"/>
        <v>0</v>
      </c>
      <c r="F769" s="94"/>
      <c r="G769" s="93">
        <v>0</v>
      </c>
      <c r="H769" s="90">
        <f t="shared" si="522"/>
        <v>0</v>
      </c>
      <c r="I769" s="94"/>
      <c r="J769" s="93">
        <v>0</v>
      </c>
      <c r="K769" s="90">
        <f t="shared" si="523"/>
        <v>0</v>
      </c>
      <c r="L769" s="94"/>
      <c r="M769" s="93">
        <v>0</v>
      </c>
      <c r="N769" s="90">
        <f t="shared" si="524"/>
        <v>0</v>
      </c>
      <c r="O769" s="94"/>
      <c r="P769" s="93">
        <v>0</v>
      </c>
      <c r="Q769" s="90">
        <f t="shared" si="525"/>
        <v>0</v>
      </c>
      <c r="R769" s="94"/>
      <c r="S769" s="82"/>
      <c r="T769" s="82"/>
      <c r="U769" s="82"/>
      <c r="V769" s="82"/>
    </row>
    <row r="770" spans="1:22" x14ac:dyDescent="0.25">
      <c r="A770" s="80">
        <f t="shared" si="502"/>
        <v>23</v>
      </c>
      <c r="B770" s="27"/>
      <c r="C770" s="57"/>
      <c r="D770" s="93">
        <v>0</v>
      </c>
      <c r="E770" s="90">
        <f t="shared" si="521"/>
        <v>0</v>
      </c>
      <c r="F770" s="94"/>
      <c r="G770" s="93">
        <v>0</v>
      </c>
      <c r="H770" s="90">
        <f t="shared" si="522"/>
        <v>0</v>
      </c>
      <c r="I770" s="94"/>
      <c r="J770" s="93">
        <v>0</v>
      </c>
      <c r="K770" s="90">
        <f t="shared" si="523"/>
        <v>0</v>
      </c>
      <c r="L770" s="94"/>
      <c r="M770" s="93">
        <v>0</v>
      </c>
      <c r="N770" s="90">
        <f t="shared" si="524"/>
        <v>0</v>
      </c>
      <c r="O770" s="94"/>
      <c r="P770" s="93">
        <v>0</v>
      </c>
      <c r="Q770" s="90">
        <f t="shared" si="525"/>
        <v>0</v>
      </c>
      <c r="R770" s="94"/>
      <c r="S770" s="82"/>
      <c r="T770" s="82"/>
      <c r="U770" s="82"/>
      <c r="V770" s="82"/>
    </row>
    <row r="771" spans="1:22" x14ac:dyDescent="0.25">
      <c r="A771" s="80">
        <f t="shared" si="502"/>
        <v>23</v>
      </c>
      <c r="B771" s="27"/>
      <c r="C771" s="57"/>
      <c r="D771" s="93">
        <v>0</v>
      </c>
      <c r="E771" s="90">
        <f t="shared" si="521"/>
        <v>0</v>
      </c>
      <c r="F771" s="94"/>
      <c r="G771" s="93">
        <v>0</v>
      </c>
      <c r="H771" s="90">
        <f t="shared" si="522"/>
        <v>0</v>
      </c>
      <c r="I771" s="94"/>
      <c r="J771" s="93">
        <v>0</v>
      </c>
      <c r="K771" s="90">
        <f t="shared" si="523"/>
        <v>0</v>
      </c>
      <c r="L771" s="94"/>
      <c r="M771" s="93">
        <v>0</v>
      </c>
      <c r="N771" s="90">
        <f t="shared" si="524"/>
        <v>0</v>
      </c>
      <c r="O771" s="94"/>
      <c r="P771" s="93">
        <v>0</v>
      </c>
      <c r="Q771" s="90">
        <f t="shared" si="525"/>
        <v>0</v>
      </c>
      <c r="R771" s="94"/>
      <c r="S771" s="82"/>
      <c r="T771" s="82"/>
      <c r="U771" s="82"/>
      <c r="V771" s="82"/>
    </row>
    <row r="772" spans="1:22" ht="15.75" thickBot="1" x14ac:dyDescent="0.3">
      <c r="A772" s="80">
        <f t="shared" si="502"/>
        <v>23</v>
      </c>
      <c r="B772" s="27"/>
      <c r="C772" s="57"/>
      <c r="D772" s="93">
        <v>0</v>
      </c>
      <c r="E772" s="90">
        <f t="shared" si="521"/>
        <v>0</v>
      </c>
      <c r="F772" s="94"/>
      <c r="G772" s="93">
        <v>0</v>
      </c>
      <c r="H772" s="90">
        <f t="shared" si="522"/>
        <v>0</v>
      </c>
      <c r="I772" s="94"/>
      <c r="J772" s="93">
        <v>0</v>
      </c>
      <c r="K772" s="90">
        <f t="shared" si="523"/>
        <v>0</v>
      </c>
      <c r="L772" s="94"/>
      <c r="M772" s="93">
        <v>0</v>
      </c>
      <c r="N772" s="90">
        <f t="shared" si="524"/>
        <v>0</v>
      </c>
      <c r="O772" s="94"/>
      <c r="P772" s="93">
        <v>0</v>
      </c>
      <c r="Q772" s="90">
        <f t="shared" si="525"/>
        <v>0</v>
      </c>
      <c r="R772" s="94"/>
      <c r="S772" s="82"/>
      <c r="T772" s="82"/>
      <c r="U772" s="82"/>
      <c r="V772" s="82"/>
    </row>
    <row r="773" spans="1:22" ht="15.75" thickBot="1" x14ac:dyDescent="0.3">
      <c r="A773" s="80">
        <f t="shared" si="502"/>
        <v>23</v>
      </c>
      <c r="B773" s="139" t="s">
        <v>111</v>
      </c>
      <c r="C773" s="140"/>
      <c r="D773" s="105">
        <f>COUNTIF(D766:D772,"&lt;&gt;0")</f>
        <v>0</v>
      </c>
      <c r="E773" s="118">
        <f>(SUM(E766:E772))/'Suivi de production'!$C$19</f>
        <v>0</v>
      </c>
      <c r="F773" s="107"/>
      <c r="G773" s="105">
        <v>0</v>
      </c>
      <c r="H773" s="118">
        <f>(SUM(H766:H772))/'Suivi de production'!$C$19</f>
        <v>0</v>
      </c>
      <c r="I773" s="107"/>
      <c r="J773" s="105">
        <f>COUNTIF(J766:J772,"&lt;&gt;0")</f>
        <v>0</v>
      </c>
      <c r="K773" s="118">
        <f>(SUM(K766:K772))/'Suivi de production'!$C$19</f>
        <v>0</v>
      </c>
      <c r="L773" s="107"/>
      <c r="M773" s="105">
        <f>COUNTIF(M766:M772,"&lt;&gt;0")</f>
        <v>0</v>
      </c>
      <c r="N773" s="118">
        <f>(SUM(N766:N772))/'Suivi de production'!$C$19</f>
        <v>0</v>
      </c>
      <c r="O773" s="107"/>
      <c r="P773" s="105">
        <f>COUNTIF(P766:P772,"&lt;&gt;0")</f>
        <v>0</v>
      </c>
      <c r="Q773" s="118">
        <f>(SUM(Q766:Q772))/'Suivi de production'!$C$19</f>
        <v>0</v>
      </c>
      <c r="R773" s="107"/>
      <c r="S773" s="82"/>
      <c r="T773" s="82"/>
      <c r="U773" s="82"/>
      <c r="V773" s="82"/>
    </row>
    <row r="774" spans="1:22" x14ac:dyDescent="0.25">
      <c r="A774" s="80">
        <f t="shared" si="502"/>
        <v>23</v>
      </c>
      <c r="B774" s="27"/>
      <c r="C774" s="57" t="s">
        <v>94</v>
      </c>
      <c r="D774" s="93">
        <v>0</v>
      </c>
      <c r="E774" s="90">
        <f t="shared" ref="E774:E780" si="526">VLOOKUP(D774,listetoituresurf,2)</f>
        <v>0</v>
      </c>
      <c r="F774" s="94">
        <v>0</v>
      </c>
      <c r="G774" s="93">
        <v>0</v>
      </c>
      <c r="H774" s="90">
        <f t="shared" ref="H774:H780" si="527">VLOOKUP(G774,listetoituresurf,2)</f>
        <v>0</v>
      </c>
      <c r="I774" s="94"/>
      <c r="J774" s="93">
        <v>0</v>
      </c>
      <c r="K774" s="90">
        <f t="shared" ref="K774:K780" si="528">VLOOKUP(J774,listetoituresurf,2)</f>
        <v>0</v>
      </c>
      <c r="L774" s="94"/>
      <c r="M774" s="93">
        <v>0</v>
      </c>
      <c r="N774" s="90">
        <f t="shared" ref="N774:N780" si="529">VLOOKUP(M774,listetoituresurf,2)</f>
        <v>0</v>
      </c>
      <c r="O774" s="94"/>
      <c r="P774" s="93">
        <v>0</v>
      </c>
      <c r="Q774" s="90">
        <f t="shared" ref="Q774:Q780" si="530">VLOOKUP(P774,listetoituresurf,2)</f>
        <v>0</v>
      </c>
      <c r="R774" s="85"/>
      <c r="S774" s="82"/>
      <c r="T774" s="82"/>
      <c r="U774" s="82"/>
      <c r="V774" s="82"/>
    </row>
    <row r="775" spans="1:22" x14ac:dyDescent="0.25">
      <c r="A775" s="80">
        <f t="shared" si="502"/>
        <v>23</v>
      </c>
      <c r="B775" s="27"/>
      <c r="C775" s="57"/>
      <c r="D775" s="93">
        <v>0</v>
      </c>
      <c r="E775" s="90">
        <f t="shared" si="526"/>
        <v>0</v>
      </c>
      <c r="F775" s="94"/>
      <c r="G775" s="93">
        <v>0</v>
      </c>
      <c r="H775" s="90">
        <f t="shared" si="527"/>
        <v>0</v>
      </c>
      <c r="I775" s="94"/>
      <c r="J775" s="93">
        <v>0</v>
      </c>
      <c r="K775" s="90">
        <f t="shared" si="528"/>
        <v>0</v>
      </c>
      <c r="L775" s="94"/>
      <c r="M775" s="93">
        <v>0</v>
      </c>
      <c r="N775" s="90">
        <f t="shared" si="529"/>
        <v>0</v>
      </c>
      <c r="O775" s="94"/>
      <c r="P775" s="93">
        <v>0</v>
      </c>
      <c r="Q775" s="90">
        <f t="shared" si="530"/>
        <v>0</v>
      </c>
      <c r="R775" s="94"/>
      <c r="S775" s="82"/>
      <c r="T775" s="82"/>
      <c r="U775" s="82"/>
      <c r="V775" s="82"/>
    </row>
    <row r="776" spans="1:22" x14ac:dyDescent="0.25">
      <c r="A776" s="80">
        <f t="shared" si="502"/>
        <v>23</v>
      </c>
      <c r="B776" s="27"/>
      <c r="C776" s="57"/>
      <c r="D776" s="93">
        <v>0</v>
      </c>
      <c r="E776" s="90">
        <f t="shared" si="526"/>
        <v>0</v>
      </c>
      <c r="F776" s="94"/>
      <c r="G776" s="93">
        <v>0</v>
      </c>
      <c r="H776" s="90">
        <f t="shared" si="527"/>
        <v>0</v>
      </c>
      <c r="I776" s="94"/>
      <c r="J776" s="93">
        <v>0</v>
      </c>
      <c r="K776" s="90">
        <f t="shared" si="528"/>
        <v>0</v>
      </c>
      <c r="L776" s="94"/>
      <c r="M776" s="93">
        <v>0</v>
      </c>
      <c r="N776" s="90">
        <f t="shared" si="529"/>
        <v>0</v>
      </c>
      <c r="O776" s="94"/>
      <c r="P776" s="93">
        <v>0</v>
      </c>
      <c r="Q776" s="90">
        <f t="shared" si="530"/>
        <v>0</v>
      </c>
      <c r="R776" s="94"/>
      <c r="S776" s="82"/>
      <c r="T776" s="82"/>
      <c r="U776" s="82"/>
      <c r="V776" s="82"/>
    </row>
    <row r="777" spans="1:22" x14ac:dyDescent="0.25">
      <c r="A777" s="80">
        <f t="shared" si="502"/>
        <v>23</v>
      </c>
      <c r="B777" s="27"/>
      <c r="C777" s="57"/>
      <c r="D777" s="93">
        <v>0</v>
      </c>
      <c r="E777" s="90">
        <f t="shared" si="526"/>
        <v>0</v>
      </c>
      <c r="F777" s="94"/>
      <c r="G777" s="93">
        <v>0</v>
      </c>
      <c r="H777" s="90">
        <f t="shared" si="527"/>
        <v>0</v>
      </c>
      <c r="I777" s="94"/>
      <c r="J777" s="93">
        <v>0</v>
      </c>
      <c r="K777" s="90">
        <f t="shared" si="528"/>
        <v>0</v>
      </c>
      <c r="L777" s="94"/>
      <c r="M777" s="93">
        <v>0</v>
      </c>
      <c r="N777" s="90">
        <f t="shared" si="529"/>
        <v>0</v>
      </c>
      <c r="O777" s="94"/>
      <c r="P777" s="93">
        <v>0</v>
      </c>
      <c r="Q777" s="90">
        <f t="shared" si="530"/>
        <v>0</v>
      </c>
      <c r="R777" s="94"/>
      <c r="S777" s="82"/>
      <c r="T777" s="82"/>
      <c r="U777" s="82"/>
      <c r="V777" s="82"/>
    </row>
    <row r="778" spans="1:22" x14ac:dyDescent="0.25">
      <c r="A778" s="80">
        <f t="shared" si="502"/>
        <v>23</v>
      </c>
      <c r="B778" s="27"/>
      <c r="C778" s="57"/>
      <c r="D778" s="93">
        <v>0</v>
      </c>
      <c r="E778" s="90">
        <f t="shared" si="526"/>
        <v>0</v>
      </c>
      <c r="F778" s="94"/>
      <c r="G778" s="93">
        <v>0</v>
      </c>
      <c r="H778" s="90">
        <f t="shared" si="527"/>
        <v>0</v>
      </c>
      <c r="I778" s="94"/>
      <c r="J778" s="93">
        <v>0</v>
      </c>
      <c r="K778" s="90">
        <f t="shared" si="528"/>
        <v>0</v>
      </c>
      <c r="L778" s="94"/>
      <c r="M778" s="93">
        <v>0</v>
      </c>
      <c r="N778" s="90">
        <f t="shared" si="529"/>
        <v>0</v>
      </c>
      <c r="O778" s="94"/>
      <c r="P778" s="93">
        <v>0</v>
      </c>
      <c r="Q778" s="90">
        <f t="shared" si="530"/>
        <v>0</v>
      </c>
      <c r="R778" s="94"/>
      <c r="S778" s="82"/>
      <c r="T778" s="82"/>
      <c r="U778" s="82"/>
      <c r="V778" s="82"/>
    </row>
    <row r="779" spans="1:22" x14ac:dyDescent="0.25">
      <c r="A779" s="80">
        <f t="shared" si="502"/>
        <v>23</v>
      </c>
      <c r="B779" s="27"/>
      <c r="C779" s="57"/>
      <c r="D779" s="93">
        <v>0</v>
      </c>
      <c r="E779" s="90">
        <f t="shared" si="526"/>
        <v>0</v>
      </c>
      <c r="F779" s="94"/>
      <c r="G779" s="93">
        <v>0</v>
      </c>
      <c r="H779" s="90">
        <f t="shared" si="527"/>
        <v>0</v>
      </c>
      <c r="I779" s="94"/>
      <c r="J779" s="93">
        <v>0</v>
      </c>
      <c r="K779" s="90">
        <f t="shared" si="528"/>
        <v>0</v>
      </c>
      <c r="L779" s="94"/>
      <c r="M779" s="93">
        <v>0</v>
      </c>
      <c r="N779" s="90">
        <f t="shared" si="529"/>
        <v>0</v>
      </c>
      <c r="O779" s="94"/>
      <c r="P779" s="93">
        <v>0</v>
      </c>
      <c r="Q779" s="90">
        <f t="shared" si="530"/>
        <v>0</v>
      </c>
      <c r="R779" s="94"/>
      <c r="S779" s="82"/>
      <c r="T779" s="82"/>
      <c r="U779" s="82"/>
      <c r="V779" s="82"/>
    </row>
    <row r="780" spans="1:22" ht="15.75" thickBot="1" x14ac:dyDescent="0.3">
      <c r="A780" s="80">
        <f t="shared" si="502"/>
        <v>23</v>
      </c>
      <c r="B780" s="99"/>
      <c r="C780" s="100"/>
      <c r="D780" s="95">
        <v>0</v>
      </c>
      <c r="E780" s="96">
        <f t="shared" si="526"/>
        <v>0</v>
      </c>
      <c r="F780" s="97"/>
      <c r="G780" s="95">
        <v>0</v>
      </c>
      <c r="H780" s="96">
        <f t="shared" si="527"/>
        <v>0</v>
      </c>
      <c r="I780" s="97"/>
      <c r="J780" s="95">
        <v>0</v>
      </c>
      <c r="K780" s="96">
        <f t="shared" si="528"/>
        <v>0</v>
      </c>
      <c r="L780" s="97"/>
      <c r="M780" s="95">
        <v>0</v>
      </c>
      <c r="N780" s="96">
        <f t="shared" si="529"/>
        <v>0</v>
      </c>
      <c r="O780" s="97"/>
      <c r="P780" s="95">
        <v>0</v>
      </c>
      <c r="Q780" s="96">
        <f t="shared" si="530"/>
        <v>0</v>
      </c>
      <c r="R780" s="97"/>
      <c r="S780" s="82"/>
      <c r="T780" s="82"/>
      <c r="U780" s="82"/>
      <c r="V780" s="82"/>
    </row>
    <row r="781" spans="1:22" ht="15.75" thickBot="1" x14ac:dyDescent="0.3">
      <c r="A781" s="80">
        <f t="shared" si="502"/>
        <v>23</v>
      </c>
      <c r="B781" s="139" t="s">
        <v>110</v>
      </c>
      <c r="C781" s="140"/>
      <c r="D781" s="103">
        <f>COUNTIF(D774:D780,"&lt;&gt;0")</f>
        <v>0</v>
      </c>
      <c r="E781" s="119">
        <f>(SUM(E774:E780))/'Suivi de production'!$C$20</f>
        <v>0</v>
      </c>
      <c r="F781" s="97"/>
      <c r="G781" s="103">
        <f>COUNTIF(G774:G780,"&lt;&gt;0")</f>
        <v>0</v>
      </c>
      <c r="H781" s="119">
        <f>(SUM(H774:H780))/'Suivi de production'!$C$20</f>
        <v>0</v>
      </c>
      <c r="I781" s="97"/>
      <c r="J781" s="103">
        <f>COUNTIF(J774:J780,"&lt;&gt;0")</f>
        <v>0</v>
      </c>
      <c r="K781" s="119">
        <f>(SUM(K774:K780))/'Suivi de production'!$C$20</f>
        <v>0</v>
      </c>
      <c r="L781" s="97"/>
      <c r="M781" s="103">
        <f>COUNTIF(M774:M780,"&lt;&gt;0")</f>
        <v>0</v>
      </c>
      <c r="N781" s="119">
        <f>(SUM(N774:N780))/'Suivi de production'!$C$20</f>
        <v>0</v>
      </c>
      <c r="O781" s="97"/>
      <c r="P781" s="103">
        <f>COUNTIF(P774:P780,"&lt;&gt;0")</f>
        <v>0</v>
      </c>
      <c r="Q781" s="119">
        <f>(SUM(Q774:Q780))/'Suivi de production'!$C$20</f>
        <v>0</v>
      </c>
      <c r="R781" s="97"/>
      <c r="S781" s="82"/>
      <c r="T781" s="82"/>
      <c r="U781" s="82"/>
      <c r="V781" s="82"/>
    </row>
    <row r="782" spans="1:22" ht="15.75" thickBot="1" x14ac:dyDescent="0.3">
      <c r="A782" s="80">
        <f t="shared" si="502"/>
        <v>23</v>
      </c>
      <c r="B782" s="99"/>
      <c r="C782" s="104"/>
      <c r="D782" s="103"/>
      <c r="E782" s="96"/>
      <c r="F782" s="97"/>
      <c r="G782" s="103"/>
      <c r="H782" s="96"/>
      <c r="I782" s="97"/>
      <c r="J782" s="103"/>
      <c r="K782" s="96"/>
      <c r="L782" s="97"/>
      <c r="M782" s="103"/>
      <c r="N782" s="96"/>
      <c r="O782" s="97"/>
      <c r="P782" s="103"/>
      <c r="Q782" s="96"/>
      <c r="R782" s="97"/>
      <c r="S782" s="82"/>
      <c r="T782" s="82"/>
      <c r="U782" s="82"/>
      <c r="V782" s="82"/>
    </row>
    <row r="783" spans="1:22" ht="15.75" thickBot="1" x14ac:dyDescent="0.3">
      <c r="A783" s="80">
        <f t="shared" si="502"/>
        <v>23</v>
      </c>
      <c r="B783" s="156" t="s">
        <v>101</v>
      </c>
      <c r="C783" s="157"/>
      <c r="D783" s="105">
        <f>D781+D773+D765</f>
        <v>0</v>
      </c>
      <c r="E783" s="118">
        <f>E781+E773+E765</f>
        <v>0</v>
      </c>
      <c r="F783" s="107"/>
      <c r="G783" s="105">
        <f>G781+G773+G765</f>
        <v>0</v>
      </c>
      <c r="H783" s="118">
        <f>H781+H773+H765</f>
        <v>0</v>
      </c>
      <c r="I783" s="107"/>
      <c r="J783" s="105">
        <f>J781+J773+J765</f>
        <v>0</v>
      </c>
      <c r="K783" s="118">
        <f>K781+K773+K765</f>
        <v>0</v>
      </c>
      <c r="L783" s="107"/>
      <c r="M783" s="105">
        <f>M781+M773+M765</f>
        <v>0</v>
      </c>
      <c r="N783" s="118">
        <f>N781+N773+N765</f>
        <v>0</v>
      </c>
      <c r="O783" s="107"/>
      <c r="P783" s="105">
        <f>P781+P773+P765</f>
        <v>0</v>
      </c>
      <c r="Q783" s="118">
        <f>Q781+Q773+Q765</f>
        <v>0</v>
      </c>
      <c r="R783" s="107"/>
      <c r="S783" s="82"/>
      <c r="T783" s="82"/>
      <c r="U783" s="82"/>
      <c r="V783" s="82"/>
    </row>
    <row r="784" spans="1:22" x14ac:dyDescent="0.25">
      <c r="A784" s="80">
        <f t="shared" si="502"/>
        <v>23</v>
      </c>
      <c r="B784" s="158" t="s">
        <v>108</v>
      </c>
      <c r="C784" s="159"/>
      <c r="D784" s="150" t="e">
        <f>((SUMPRODUCT((F758:F764)*(E758:E764))/'Suivi de production'!$C$18)+(SUMPRODUCT((F766:F772)*(E766:E772))/'Suivi de production'!$C$19)+(SUMPRODUCT((F774:F780)*(E774:E780))/'Suivi de production'!$C$20))/((SUM(E758:E764)/'Suivi de production'!$C$18)++(SUM(E766:E772)/'Suivi de production'!$C$19)+(SUM(E774:E780)/'Suivi de production'!$C$20))</f>
        <v>#DIV/0!</v>
      </c>
      <c r="E784" s="151"/>
      <c r="F784" s="152"/>
      <c r="G784" s="150" t="e">
        <f>((SUMPRODUCT((I758:I764)*(H758:H764))/'Suivi de production'!$C$18)+(SUMPRODUCT((I766:I772)*(H766:H772))/'Suivi de production'!$C$19)+(SUMPRODUCT((I774:I780)*(H774:H780))/'Suivi de production'!$C$20))/((SUM(H758:H764)/'Suivi de production'!$C$18)++(SUM(H766:H772)/'Suivi de production'!$C$19)+(SUM(H774:H780)/'Suivi de production'!$C$20))</f>
        <v>#DIV/0!</v>
      </c>
      <c r="H784" s="151"/>
      <c r="I784" s="152"/>
      <c r="J784" s="150" t="e">
        <f>((SUMPRODUCT((L758:L764)*(K758:K764))/'Suivi de production'!$C$18)+(SUMPRODUCT((L766:L772)*(K766:K772))/'Suivi de production'!$C$19)+(SUMPRODUCT((L774:L780)*(K774:K780))/'Suivi de production'!$C$20))/((SUM(K758:K764)/'Suivi de production'!$C$18)++(SUM(K766:K772)/'Suivi de production'!$C$19)+(SUM(K774:K780)/'Suivi de production'!$C$20))</f>
        <v>#DIV/0!</v>
      </c>
      <c r="K784" s="151"/>
      <c r="L784" s="152"/>
      <c r="M784" s="150" t="e">
        <f>((SUMPRODUCT((O758:O764)*(N758:N764))/'Suivi de production'!$C$18)+(SUMPRODUCT((O766:O772)*(N766:N772))/'Suivi de production'!$C$19)+(SUMPRODUCT((O774:O780)*(N774:N780))/'Suivi de production'!$C$20))/((SUM(N758:N764)/'Suivi de production'!$C$18)++(SUM(N766:N772)/'Suivi de production'!$C$19)+(SUM(N774:N780)/'Suivi de production'!$C$20))</f>
        <v>#DIV/0!</v>
      </c>
      <c r="N784" s="151"/>
      <c r="O784" s="152"/>
      <c r="P784" s="150" t="e">
        <f>((SUMPRODUCT((R758:R764)*(Q758:Q764))/'Suivi de production'!$C$18)+(SUMPRODUCT((R766:R772)*(Q766:Q772))/'Suivi de production'!$C$19)+(SUMPRODUCT((R774:R780)*(Q774:Q780))/'Suivi de production'!$C$20))/((SUM(Q758:Q764)/'Suivi de production'!$C$18)++(SUM(Q766:Q772)/'Suivi de production'!$C$19)+(SUM(Q774:Q780)/'Suivi de production'!$C$20))</f>
        <v>#DIV/0!</v>
      </c>
      <c r="Q784" s="151"/>
      <c r="R784" s="152"/>
      <c r="S784" s="82"/>
      <c r="T784" s="82"/>
      <c r="U784" s="82"/>
      <c r="V784" s="82"/>
    </row>
    <row r="785" spans="1:22" ht="15.75" thickBot="1" x14ac:dyDescent="0.3">
      <c r="A785" s="80">
        <f t="shared" si="502"/>
        <v>23</v>
      </c>
      <c r="B785" s="160"/>
      <c r="C785" s="161"/>
      <c r="D785" s="153"/>
      <c r="E785" s="154"/>
      <c r="F785" s="155"/>
      <c r="G785" s="153"/>
      <c r="H785" s="154"/>
      <c r="I785" s="155"/>
      <c r="J785" s="153"/>
      <c r="K785" s="154"/>
      <c r="L785" s="155"/>
      <c r="M785" s="153"/>
      <c r="N785" s="154"/>
      <c r="O785" s="155"/>
      <c r="P785" s="153"/>
      <c r="Q785" s="154"/>
      <c r="R785" s="155"/>
      <c r="S785" s="82"/>
      <c r="T785" s="82"/>
      <c r="U785" s="82"/>
      <c r="V785" s="82"/>
    </row>
    <row r="786" spans="1:22" ht="15.75" thickBot="1" x14ac:dyDescent="0.3">
      <c r="A786" s="122">
        <v>24</v>
      </c>
      <c r="B786" s="82"/>
      <c r="C786" s="82"/>
      <c r="D786" s="82"/>
      <c r="E786" s="82"/>
      <c r="F786" s="82"/>
      <c r="G786" s="82"/>
      <c r="H786" s="82"/>
      <c r="I786" s="82"/>
      <c r="J786" s="82"/>
      <c r="K786" s="82"/>
      <c r="L786" s="82"/>
      <c r="M786" s="82"/>
      <c r="N786" s="82"/>
      <c r="O786" s="82"/>
      <c r="P786" s="82"/>
      <c r="Q786" s="82"/>
      <c r="R786" s="82"/>
      <c r="S786" s="82"/>
      <c r="T786" s="82"/>
      <c r="U786" s="82"/>
      <c r="V786" s="82"/>
    </row>
    <row r="787" spans="1:22" ht="26.25" x14ac:dyDescent="0.25">
      <c r="A787" s="80">
        <f t="shared" ref="A787" si="531">A786</f>
        <v>24</v>
      </c>
      <c r="B787" s="141" t="s">
        <v>135</v>
      </c>
      <c r="C787" s="142"/>
      <c r="D787" s="142"/>
      <c r="E787" s="142"/>
      <c r="F787" s="142"/>
      <c r="G787" s="142"/>
      <c r="H787" s="142"/>
      <c r="I787" s="142"/>
      <c r="J787" s="142"/>
      <c r="K787" s="142"/>
      <c r="L787" s="142"/>
      <c r="M787" s="142"/>
      <c r="N787" s="142"/>
      <c r="O787" s="142"/>
      <c r="P787" s="142"/>
      <c r="Q787" s="142"/>
      <c r="R787" s="143"/>
      <c r="S787" s="82"/>
      <c r="T787" s="82" t="s">
        <v>164</v>
      </c>
      <c r="U787" s="82"/>
      <c r="V787" s="82">
        <f t="shared" ref="V787" si="532">(IF(SUM(F792:F814)&gt;=1,1,0))+(IF(SUM(I792:I814)&gt;=1,1,0))+(IF(SUM(L792:L814)&gt;=1,1,0))+(IF(SUM(O792:O814)&gt;=1,1,0))+(IF(SUM(R792:R814)&gt;=1,1,0))</f>
        <v>0</v>
      </c>
    </row>
    <row r="788" spans="1:22" ht="15.75" thickBot="1" x14ac:dyDescent="0.3">
      <c r="A788" s="80">
        <f t="shared" si="502"/>
        <v>24</v>
      </c>
      <c r="B788" s="144" t="s">
        <v>100</v>
      </c>
      <c r="C788" s="145"/>
      <c r="D788" s="145"/>
      <c r="E788" s="145"/>
      <c r="F788" s="145"/>
      <c r="G788" s="145"/>
      <c r="H788" s="145"/>
      <c r="I788" s="145"/>
      <c r="J788" s="145"/>
      <c r="K788" s="145"/>
      <c r="L788" s="145"/>
      <c r="M788" s="145"/>
      <c r="N788" s="145"/>
      <c r="O788" s="145"/>
      <c r="P788" s="145"/>
      <c r="Q788" s="145"/>
      <c r="R788" s="146"/>
      <c r="S788" s="82"/>
      <c r="T788" s="82" t="s">
        <v>167</v>
      </c>
      <c r="U788" s="82"/>
      <c r="V788" s="165" t="e">
        <f t="shared" ref="V788" si="533">AVERAGE(D818:R819)</f>
        <v>#DIV/0!</v>
      </c>
    </row>
    <row r="789" spans="1:22" x14ac:dyDescent="0.25">
      <c r="A789" s="80">
        <f t="shared" si="502"/>
        <v>24</v>
      </c>
      <c r="B789" s="101"/>
      <c r="C789" s="102"/>
      <c r="D789" s="147" t="s">
        <v>86</v>
      </c>
      <c r="E789" s="148"/>
      <c r="F789" s="149"/>
      <c r="G789" s="147" t="s">
        <v>87</v>
      </c>
      <c r="H789" s="148"/>
      <c r="I789" s="149"/>
      <c r="J789" s="147" t="s">
        <v>88</v>
      </c>
      <c r="K789" s="148"/>
      <c r="L789" s="149"/>
      <c r="M789" s="147" t="s">
        <v>89</v>
      </c>
      <c r="N789" s="148"/>
      <c r="O789" s="149"/>
      <c r="P789" s="147" t="s">
        <v>90</v>
      </c>
      <c r="Q789" s="148"/>
      <c r="R789" s="149"/>
      <c r="S789" s="82"/>
      <c r="T789" s="82" t="s">
        <v>168</v>
      </c>
      <c r="U789" s="82"/>
      <c r="V789" s="166">
        <f t="shared" ref="V789:V852" si="534">F790+I790+L790+O790+R790</f>
        <v>0</v>
      </c>
    </row>
    <row r="790" spans="1:22" ht="15.75" thickBot="1" x14ac:dyDescent="0.3">
      <c r="A790" s="80">
        <f t="shared" si="502"/>
        <v>24</v>
      </c>
      <c r="B790" s="99" t="s">
        <v>85</v>
      </c>
      <c r="C790" s="100"/>
      <c r="D790" s="125">
        <v>0</v>
      </c>
      <c r="E790" s="126" t="s">
        <v>109</v>
      </c>
      <c r="F790" s="130">
        <f>D790*8</f>
        <v>0</v>
      </c>
      <c r="G790" s="125"/>
      <c r="H790" s="126" t="s">
        <v>109</v>
      </c>
      <c r="I790" s="130">
        <f>G790*8</f>
        <v>0</v>
      </c>
      <c r="J790" s="125"/>
      <c r="K790" s="126" t="s">
        <v>109</v>
      </c>
      <c r="L790" s="130">
        <f>J790*8</f>
        <v>0</v>
      </c>
      <c r="M790" s="125"/>
      <c r="N790" s="126" t="s">
        <v>109</v>
      </c>
      <c r="O790" s="130">
        <f>M790*8</f>
        <v>0</v>
      </c>
      <c r="P790" s="125">
        <v>0</v>
      </c>
      <c r="Q790" s="126" t="s">
        <v>109</v>
      </c>
      <c r="R790" s="130">
        <f>P790*6.5</f>
        <v>0</v>
      </c>
      <c r="S790" s="82"/>
      <c r="T790" s="82" t="s">
        <v>169</v>
      </c>
      <c r="U790" s="82"/>
      <c r="V790" s="166">
        <f t="shared" ref="V790" si="535">E817+H817+K817+N817+Q817</f>
        <v>0</v>
      </c>
    </row>
    <row r="791" spans="1:22" ht="15.75" thickBot="1" x14ac:dyDescent="0.3">
      <c r="A791" s="80">
        <f t="shared" si="502"/>
        <v>24</v>
      </c>
      <c r="B791" s="98"/>
      <c r="C791" s="133"/>
      <c r="D791" s="105" t="s">
        <v>96</v>
      </c>
      <c r="E791" s="106" t="s">
        <v>97</v>
      </c>
      <c r="F791" s="107" t="s">
        <v>98</v>
      </c>
      <c r="G791" s="105" t="s">
        <v>96</v>
      </c>
      <c r="H791" s="106" t="s">
        <v>97</v>
      </c>
      <c r="I791" s="107" t="s">
        <v>98</v>
      </c>
      <c r="J791" s="105" t="s">
        <v>96</v>
      </c>
      <c r="K791" s="106" t="s">
        <v>97</v>
      </c>
      <c r="L791" s="107" t="s">
        <v>98</v>
      </c>
      <c r="M791" s="105" t="s">
        <v>96</v>
      </c>
      <c r="N791" s="106" t="s">
        <v>97</v>
      </c>
      <c r="O791" s="107" t="s">
        <v>98</v>
      </c>
      <c r="P791" s="105" t="s">
        <v>96</v>
      </c>
      <c r="Q791" s="106" t="s">
        <v>97</v>
      </c>
      <c r="R791" s="107" t="s">
        <v>98</v>
      </c>
      <c r="S791" s="82"/>
      <c r="T791" s="82" t="s">
        <v>171</v>
      </c>
      <c r="U791" s="82"/>
      <c r="V791" s="84">
        <f t="shared" ref="V791" si="536">((SUMPRODUCT((F792:F798)*(E792:E798)))+((SUMPRODUCT((I792:I798)*(H792:H798))))+((SUMPRODUCT((L792:L798)*(K792:K798))))+((SUMPRODUCT((O792:O798)*(N792:N798))))+((SUMPRODUCT((R792:R798)*(Q792:Q798)))))</f>
        <v>0</v>
      </c>
    </row>
    <row r="792" spans="1:22" x14ac:dyDescent="0.25">
      <c r="A792" s="80">
        <f t="shared" si="502"/>
        <v>24</v>
      </c>
      <c r="B792" s="27"/>
      <c r="C792" s="57" t="s">
        <v>93</v>
      </c>
      <c r="D792" s="91">
        <v>0</v>
      </c>
      <c r="E792" s="89">
        <f t="shared" ref="E792:E798" si="537">VLOOKUP(D792,listemursurf,2)</f>
        <v>0</v>
      </c>
      <c r="F792" s="92">
        <v>0</v>
      </c>
      <c r="G792" s="91">
        <v>0</v>
      </c>
      <c r="H792" s="89">
        <f t="shared" ref="H792:H798" si="538">VLOOKUP(G792,listemursurf,2)</f>
        <v>0</v>
      </c>
      <c r="I792" s="92"/>
      <c r="J792" s="91">
        <v>0</v>
      </c>
      <c r="K792" s="89">
        <f t="shared" ref="K792:K798" si="539">VLOOKUP(J792,listemursurf,2)</f>
        <v>0</v>
      </c>
      <c r="L792" s="92"/>
      <c r="M792" s="91">
        <v>0</v>
      </c>
      <c r="N792" s="89">
        <f t="shared" ref="N792:N798" si="540">VLOOKUP(M792,listemursurf,2)</f>
        <v>0</v>
      </c>
      <c r="O792" s="92"/>
      <c r="P792" s="91">
        <v>0</v>
      </c>
      <c r="Q792" s="89">
        <f t="shared" ref="Q792:Q798" si="541">VLOOKUP(P792,listemursurf,2)</f>
        <v>0</v>
      </c>
      <c r="R792" s="92"/>
      <c r="S792" s="82"/>
      <c r="T792" s="82" t="s">
        <v>165</v>
      </c>
      <c r="U792" s="82"/>
      <c r="V792" s="84">
        <f t="shared" ref="V792" si="542">((SUMPRODUCT((F800:F806)*(E800:E806)))+((SUMPRODUCT((I800:I806)*(H800:H806))))+((SUMPRODUCT((L800:L806)*(K800:K806))))+((SUMPRODUCT((O800:O806)*(N800:N806))))+((SUMPRODUCT((R800:R806)*(Q800:Q806)))))</f>
        <v>0</v>
      </c>
    </row>
    <row r="793" spans="1:22" x14ac:dyDescent="0.25">
      <c r="A793" s="80">
        <f t="shared" si="502"/>
        <v>24</v>
      </c>
      <c r="B793" s="27"/>
      <c r="C793" s="57"/>
      <c r="D793" s="93">
        <v>0</v>
      </c>
      <c r="E793" s="90">
        <f t="shared" si="537"/>
        <v>0</v>
      </c>
      <c r="F793" s="94">
        <v>0</v>
      </c>
      <c r="G793" s="93">
        <v>0</v>
      </c>
      <c r="H793" s="90">
        <f t="shared" si="538"/>
        <v>0</v>
      </c>
      <c r="I793" s="94"/>
      <c r="J793" s="93">
        <v>0</v>
      </c>
      <c r="K793" s="90">
        <f t="shared" si="539"/>
        <v>0</v>
      </c>
      <c r="L793" s="94"/>
      <c r="M793" s="93">
        <v>0</v>
      </c>
      <c r="N793" s="90">
        <f t="shared" si="540"/>
        <v>0</v>
      </c>
      <c r="O793" s="94"/>
      <c r="P793" s="93">
        <v>0</v>
      </c>
      <c r="Q793" s="90">
        <f t="shared" si="541"/>
        <v>0</v>
      </c>
      <c r="R793" s="94"/>
      <c r="S793" s="82"/>
      <c r="T793" s="82" t="s">
        <v>166</v>
      </c>
      <c r="U793" s="82"/>
      <c r="V793" s="84">
        <f t="shared" ref="V793" si="543">((SUMPRODUCT((F808:F814)*(E808:E814)))+((SUMPRODUCT((I808:I814)*(H808:H814))))+((SUMPRODUCT((L808:L814)*(K808:K814))))+((SUMPRODUCT((O808:O814)*(N808:N814))))+((SUMPRODUCT((R808:R814)*(Q808:Q814)))))</f>
        <v>0</v>
      </c>
    </row>
    <row r="794" spans="1:22" x14ac:dyDescent="0.25">
      <c r="A794" s="80">
        <f t="shared" si="502"/>
        <v>24</v>
      </c>
      <c r="B794" s="27"/>
      <c r="C794" s="57"/>
      <c r="D794" s="93">
        <v>0</v>
      </c>
      <c r="E794" s="90">
        <f t="shared" si="537"/>
        <v>0</v>
      </c>
      <c r="F794" s="94">
        <v>0</v>
      </c>
      <c r="G794" s="93">
        <v>0</v>
      </c>
      <c r="H794" s="90">
        <f t="shared" si="538"/>
        <v>0</v>
      </c>
      <c r="I794" s="94"/>
      <c r="J794" s="93">
        <v>0</v>
      </c>
      <c r="K794" s="90">
        <f t="shared" si="539"/>
        <v>0</v>
      </c>
      <c r="L794" s="94"/>
      <c r="M794" s="93">
        <v>0</v>
      </c>
      <c r="N794" s="90">
        <f t="shared" si="540"/>
        <v>0</v>
      </c>
      <c r="O794" s="94"/>
      <c r="P794" s="93">
        <v>0</v>
      </c>
      <c r="Q794" s="90">
        <f t="shared" si="541"/>
        <v>0</v>
      </c>
      <c r="R794" s="94"/>
      <c r="S794" s="82"/>
      <c r="T794" s="82"/>
      <c r="U794" s="82"/>
      <c r="V794" s="82"/>
    </row>
    <row r="795" spans="1:22" x14ac:dyDescent="0.25">
      <c r="A795" s="80">
        <f t="shared" si="502"/>
        <v>24</v>
      </c>
      <c r="B795" s="27"/>
      <c r="C795" s="57"/>
      <c r="D795" s="93">
        <v>0</v>
      </c>
      <c r="E795" s="90">
        <f t="shared" si="537"/>
        <v>0</v>
      </c>
      <c r="F795" s="94">
        <v>0</v>
      </c>
      <c r="G795" s="93">
        <v>0</v>
      </c>
      <c r="H795" s="90">
        <f t="shared" si="538"/>
        <v>0</v>
      </c>
      <c r="I795" s="94"/>
      <c r="J795" s="93">
        <v>0</v>
      </c>
      <c r="K795" s="90">
        <f t="shared" si="539"/>
        <v>0</v>
      </c>
      <c r="L795" s="94"/>
      <c r="M795" s="93">
        <v>0</v>
      </c>
      <c r="N795" s="90">
        <f t="shared" si="540"/>
        <v>0</v>
      </c>
      <c r="O795" s="94"/>
      <c r="P795" s="93">
        <v>0</v>
      </c>
      <c r="Q795" s="90">
        <f t="shared" si="541"/>
        <v>0</v>
      </c>
      <c r="R795" s="94"/>
      <c r="S795" s="82"/>
      <c r="T795" s="82"/>
      <c r="U795" s="82"/>
      <c r="V795" s="82"/>
    </row>
    <row r="796" spans="1:22" x14ac:dyDescent="0.25">
      <c r="A796" s="80">
        <f t="shared" si="502"/>
        <v>24</v>
      </c>
      <c r="B796" s="27"/>
      <c r="C796" s="57"/>
      <c r="D796" s="93">
        <v>0</v>
      </c>
      <c r="E796" s="90">
        <f t="shared" si="537"/>
        <v>0</v>
      </c>
      <c r="F796" s="94">
        <v>0</v>
      </c>
      <c r="G796" s="93">
        <v>0</v>
      </c>
      <c r="H796" s="90">
        <f t="shared" si="538"/>
        <v>0</v>
      </c>
      <c r="I796" s="94"/>
      <c r="J796" s="93">
        <v>0</v>
      </c>
      <c r="K796" s="90">
        <f t="shared" si="539"/>
        <v>0</v>
      </c>
      <c r="L796" s="94"/>
      <c r="M796" s="93">
        <v>0</v>
      </c>
      <c r="N796" s="90">
        <f t="shared" si="540"/>
        <v>0</v>
      </c>
      <c r="O796" s="94"/>
      <c r="P796" s="93">
        <v>0</v>
      </c>
      <c r="Q796" s="90">
        <f t="shared" si="541"/>
        <v>0</v>
      </c>
      <c r="R796" s="94"/>
      <c r="S796" s="82"/>
      <c r="T796" s="82"/>
      <c r="U796" s="82"/>
      <c r="V796" s="82"/>
    </row>
    <row r="797" spans="1:22" x14ac:dyDescent="0.25">
      <c r="A797" s="80">
        <f t="shared" si="502"/>
        <v>24</v>
      </c>
      <c r="B797" s="27"/>
      <c r="C797" s="57"/>
      <c r="D797" s="93">
        <v>0</v>
      </c>
      <c r="E797" s="90">
        <f t="shared" si="537"/>
        <v>0</v>
      </c>
      <c r="F797" s="94"/>
      <c r="G797" s="93">
        <v>0</v>
      </c>
      <c r="H797" s="90">
        <f t="shared" si="538"/>
        <v>0</v>
      </c>
      <c r="I797" s="94"/>
      <c r="J797" s="93">
        <v>0</v>
      </c>
      <c r="K797" s="90">
        <f t="shared" si="539"/>
        <v>0</v>
      </c>
      <c r="L797" s="94"/>
      <c r="M797" s="93">
        <v>0</v>
      </c>
      <c r="N797" s="90">
        <f t="shared" si="540"/>
        <v>0</v>
      </c>
      <c r="O797" s="94"/>
      <c r="P797" s="93">
        <v>0</v>
      </c>
      <c r="Q797" s="90">
        <f t="shared" si="541"/>
        <v>0</v>
      </c>
      <c r="R797" s="94"/>
      <c r="S797" s="82"/>
      <c r="T797" s="82"/>
      <c r="U797" s="82"/>
      <c r="V797" s="82"/>
    </row>
    <row r="798" spans="1:22" ht="15.75" thickBot="1" x14ac:dyDescent="0.3">
      <c r="A798" s="80">
        <f t="shared" si="502"/>
        <v>24</v>
      </c>
      <c r="B798" s="27"/>
      <c r="C798" s="57"/>
      <c r="D798" s="93">
        <v>0</v>
      </c>
      <c r="E798" s="90">
        <f t="shared" si="537"/>
        <v>0</v>
      </c>
      <c r="F798" s="94">
        <v>0</v>
      </c>
      <c r="G798" s="93">
        <v>0</v>
      </c>
      <c r="H798" s="90">
        <f t="shared" si="538"/>
        <v>0</v>
      </c>
      <c r="I798" s="94"/>
      <c r="J798" s="93">
        <v>0</v>
      </c>
      <c r="K798" s="90">
        <f t="shared" si="539"/>
        <v>0</v>
      </c>
      <c r="L798" s="94"/>
      <c r="M798" s="93">
        <v>0</v>
      </c>
      <c r="N798" s="90">
        <f t="shared" si="540"/>
        <v>0</v>
      </c>
      <c r="O798" s="94"/>
      <c r="P798" s="93">
        <v>0</v>
      </c>
      <c r="Q798" s="90">
        <f t="shared" si="541"/>
        <v>0</v>
      </c>
      <c r="R798" s="94"/>
      <c r="S798" s="82"/>
      <c r="T798" s="82"/>
      <c r="U798" s="82"/>
      <c r="V798" s="82"/>
    </row>
    <row r="799" spans="1:22" ht="15.75" thickBot="1" x14ac:dyDescent="0.3">
      <c r="A799" s="80">
        <f t="shared" si="502"/>
        <v>24</v>
      </c>
      <c r="B799" s="139" t="s">
        <v>110</v>
      </c>
      <c r="C799" s="140"/>
      <c r="D799" s="105">
        <f>COUNTIF(D792:D798,"&lt;&gt;0")</f>
        <v>0</v>
      </c>
      <c r="E799" s="118">
        <f>(SUM(E792:E798))/'Suivi de production'!$C$18</f>
        <v>0</v>
      </c>
      <c r="F799" s="107"/>
      <c r="G799" s="105">
        <f>COUNTIF(G792:G798,"&lt;&gt;0")</f>
        <v>0</v>
      </c>
      <c r="H799" s="118">
        <f>(SUM(H792:H798))/'Suivi de production'!$C$18</f>
        <v>0</v>
      </c>
      <c r="I799" s="107"/>
      <c r="J799" s="105">
        <f>COUNTIF(J792:J798,"&lt;&gt;0")</f>
        <v>0</v>
      </c>
      <c r="K799" s="118">
        <f>(SUM(K792:K798))/'Suivi de production'!$C$18</f>
        <v>0</v>
      </c>
      <c r="L799" s="107"/>
      <c r="M799" s="105">
        <f>COUNTIF(M792:M798,"&lt;&gt;0")</f>
        <v>0</v>
      </c>
      <c r="N799" s="118">
        <f>(SUM(N792:N798))/'Suivi de production'!$C$18</f>
        <v>0</v>
      </c>
      <c r="O799" s="107"/>
      <c r="P799" s="103">
        <f>COUNTIF(P792:P798,"&lt;&gt;0")</f>
        <v>0</v>
      </c>
      <c r="Q799" s="118">
        <f>(SUM(Q792:Q798))/'Suivi de production'!$C$18</f>
        <v>0</v>
      </c>
      <c r="R799" s="107"/>
      <c r="S799" s="82"/>
      <c r="T799" s="82"/>
      <c r="U799" s="82"/>
      <c r="V799" s="82"/>
    </row>
    <row r="800" spans="1:22" x14ac:dyDescent="0.25">
      <c r="A800" s="80">
        <f t="shared" si="502"/>
        <v>24</v>
      </c>
      <c r="B800" s="27"/>
      <c r="C800" s="57" t="s">
        <v>95</v>
      </c>
      <c r="D800" s="93">
        <v>0</v>
      </c>
      <c r="E800" s="90">
        <f t="shared" ref="E800:E806" si="544">VLOOKUP(D800,listeplanchersurf,2)</f>
        <v>0</v>
      </c>
      <c r="F800" s="94"/>
      <c r="G800" s="93">
        <v>0</v>
      </c>
      <c r="H800" s="90">
        <f t="shared" ref="H800:H806" si="545">VLOOKUP(G800,listeplanchersurf,2)</f>
        <v>0</v>
      </c>
      <c r="I800" s="94"/>
      <c r="J800" s="93">
        <v>0</v>
      </c>
      <c r="K800" s="90">
        <f t="shared" ref="K800:K806" si="546">VLOOKUP(J800,listeplanchersurf,2)</f>
        <v>0</v>
      </c>
      <c r="L800" s="94"/>
      <c r="M800" s="93">
        <v>0</v>
      </c>
      <c r="N800" s="90">
        <f t="shared" ref="N800:N806" si="547">VLOOKUP(M800,listeplanchersurf,2)</f>
        <v>0</v>
      </c>
      <c r="O800" s="94"/>
      <c r="P800" s="93">
        <v>0</v>
      </c>
      <c r="Q800" s="90">
        <f t="shared" ref="Q800:Q806" si="548">VLOOKUP(P800,listeplanchersurf,2)</f>
        <v>0</v>
      </c>
      <c r="R800" s="94"/>
      <c r="T800" s="82"/>
      <c r="U800" s="82"/>
      <c r="V800" s="82"/>
    </row>
    <row r="801" spans="1:22" x14ac:dyDescent="0.25">
      <c r="A801" s="80">
        <f t="shared" ref="A801:A864" si="549">A800</f>
        <v>24</v>
      </c>
      <c r="B801" s="27"/>
      <c r="C801" s="57"/>
      <c r="D801" s="93">
        <v>0</v>
      </c>
      <c r="E801" s="90">
        <f t="shared" si="544"/>
        <v>0</v>
      </c>
      <c r="F801" s="94">
        <v>0</v>
      </c>
      <c r="G801" s="93">
        <v>0</v>
      </c>
      <c r="H801" s="90">
        <f t="shared" si="545"/>
        <v>0</v>
      </c>
      <c r="I801" s="94"/>
      <c r="J801" s="93">
        <v>0</v>
      </c>
      <c r="K801" s="90">
        <f t="shared" si="546"/>
        <v>0</v>
      </c>
      <c r="L801" s="94"/>
      <c r="M801" s="93">
        <v>0</v>
      </c>
      <c r="N801" s="90">
        <f t="shared" si="547"/>
        <v>0</v>
      </c>
      <c r="O801" s="94"/>
      <c r="P801" s="93">
        <v>0</v>
      </c>
      <c r="Q801" s="90">
        <f t="shared" si="548"/>
        <v>0</v>
      </c>
      <c r="R801" s="94"/>
      <c r="T801" s="82"/>
      <c r="U801" s="82"/>
      <c r="V801" s="82"/>
    </row>
    <row r="802" spans="1:22" x14ac:dyDescent="0.25">
      <c r="A802" s="80">
        <f t="shared" si="549"/>
        <v>24</v>
      </c>
      <c r="B802" s="27"/>
      <c r="C802" s="57"/>
      <c r="D802" s="93">
        <v>0</v>
      </c>
      <c r="E802" s="90">
        <f t="shared" si="544"/>
        <v>0</v>
      </c>
      <c r="F802" s="94"/>
      <c r="G802" s="93">
        <v>0</v>
      </c>
      <c r="H802" s="90">
        <f t="shared" si="545"/>
        <v>0</v>
      </c>
      <c r="I802" s="94"/>
      <c r="J802" s="93">
        <v>0</v>
      </c>
      <c r="K802" s="90">
        <f t="shared" si="546"/>
        <v>0</v>
      </c>
      <c r="L802" s="94"/>
      <c r="M802" s="93">
        <v>0</v>
      </c>
      <c r="N802" s="90">
        <f t="shared" si="547"/>
        <v>0</v>
      </c>
      <c r="O802" s="94"/>
      <c r="P802" s="93">
        <v>0</v>
      </c>
      <c r="Q802" s="90">
        <f t="shared" si="548"/>
        <v>0</v>
      </c>
      <c r="R802" s="94"/>
      <c r="T802" s="82"/>
      <c r="U802" s="82"/>
      <c r="V802" s="82"/>
    </row>
    <row r="803" spans="1:22" x14ac:dyDescent="0.25">
      <c r="A803" s="80">
        <f t="shared" si="549"/>
        <v>24</v>
      </c>
      <c r="B803" s="27"/>
      <c r="C803" s="57"/>
      <c r="D803" s="93">
        <v>0</v>
      </c>
      <c r="E803" s="90">
        <f t="shared" si="544"/>
        <v>0</v>
      </c>
      <c r="F803" s="94"/>
      <c r="G803" s="93">
        <v>0</v>
      </c>
      <c r="H803" s="90">
        <f t="shared" si="545"/>
        <v>0</v>
      </c>
      <c r="I803" s="94"/>
      <c r="J803" s="93">
        <v>0</v>
      </c>
      <c r="K803" s="90">
        <f t="shared" si="546"/>
        <v>0</v>
      </c>
      <c r="L803" s="94"/>
      <c r="M803" s="93">
        <v>0</v>
      </c>
      <c r="N803" s="90">
        <f t="shared" si="547"/>
        <v>0</v>
      </c>
      <c r="O803" s="94"/>
      <c r="P803" s="93">
        <v>0</v>
      </c>
      <c r="Q803" s="90">
        <f t="shared" si="548"/>
        <v>0</v>
      </c>
      <c r="R803" s="94"/>
      <c r="T803" s="82"/>
      <c r="U803" s="82"/>
      <c r="V803" s="82"/>
    </row>
    <row r="804" spans="1:22" x14ac:dyDescent="0.25">
      <c r="A804" s="80">
        <f t="shared" si="549"/>
        <v>24</v>
      </c>
      <c r="B804" s="27"/>
      <c r="C804" s="57"/>
      <c r="D804" s="93">
        <v>0</v>
      </c>
      <c r="E804" s="90">
        <f t="shared" si="544"/>
        <v>0</v>
      </c>
      <c r="F804" s="94"/>
      <c r="G804" s="93">
        <v>0</v>
      </c>
      <c r="H804" s="90">
        <f t="shared" si="545"/>
        <v>0</v>
      </c>
      <c r="I804" s="94"/>
      <c r="J804" s="93">
        <v>0</v>
      </c>
      <c r="K804" s="90">
        <f t="shared" si="546"/>
        <v>0</v>
      </c>
      <c r="L804" s="94"/>
      <c r="M804" s="93">
        <v>0</v>
      </c>
      <c r="N804" s="90">
        <f t="shared" si="547"/>
        <v>0</v>
      </c>
      <c r="O804" s="94"/>
      <c r="P804" s="93">
        <v>0</v>
      </c>
      <c r="Q804" s="90">
        <f t="shared" si="548"/>
        <v>0</v>
      </c>
      <c r="R804" s="94"/>
      <c r="T804" s="82"/>
      <c r="U804" s="82"/>
      <c r="V804" s="82"/>
    </row>
    <row r="805" spans="1:22" x14ac:dyDescent="0.25">
      <c r="A805" s="80">
        <f t="shared" si="549"/>
        <v>24</v>
      </c>
      <c r="B805" s="27"/>
      <c r="C805" s="57"/>
      <c r="D805" s="93">
        <v>0</v>
      </c>
      <c r="E805" s="90">
        <f t="shared" si="544"/>
        <v>0</v>
      </c>
      <c r="F805" s="94"/>
      <c r="G805" s="93">
        <v>0</v>
      </c>
      <c r="H805" s="90">
        <f t="shared" si="545"/>
        <v>0</v>
      </c>
      <c r="I805" s="94"/>
      <c r="J805" s="93">
        <v>0</v>
      </c>
      <c r="K805" s="90">
        <f t="shared" si="546"/>
        <v>0</v>
      </c>
      <c r="L805" s="94"/>
      <c r="M805" s="93">
        <v>0</v>
      </c>
      <c r="N805" s="90">
        <f t="shared" si="547"/>
        <v>0</v>
      </c>
      <c r="O805" s="94"/>
      <c r="P805" s="93">
        <v>0</v>
      </c>
      <c r="Q805" s="90">
        <f t="shared" si="548"/>
        <v>0</v>
      </c>
      <c r="R805" s="94"/>
      <c r="T805" s="82"/>
      <c r="U805" s="82"/>
      <c r="V805" s="82"/>
    </row>
    <row r="806" spans="1:22" ht="15.75" thickBot="1" x14ac:dyDescent="0.3">
      <c r="A806" s="80">
        <f t="shared" si="549"/>
        <v>24</v>
      </c>
      <c r="B806" s="27"/>
      <c r="C806" s="57"/>
      <c r="D806" s="93">
        <v>0</v>
      </c>
      <c r="E806" s="90">
        <f t="shared" si="544"/>
        <v>0</v>
      </c>
      <c r="F806" s="94"/>
      <c r="G806" s="93">
        <v>0</v>
      </c>
      <c r="H806" s="90">
        <f t="shared" si="545"/>
        <v>0</v>
      </c>
      <c r="I806" s="94"/>
      <c r="J806" s="93">
        <v>0</v>
      </c>
      <c r="K806" s="90">
        <f t="shared" si="546"/>
        <v>0</v>
      </c>
      <c r="L806" s="94"/>
      <c r="M806" s="93">
        <v>0</v>
      </c>
      <c r="N806" s="90">
        <f t="shared" si="547"/>
        <v>0</v>
      </c>
      <c r="O806" s="94"/>
      <c r="P806" s="93">
        <v>0</v>
      </c>
      <c r="Q806" s="90">
        <f t="shared" si="548"/>
        <v>0</v>
      </c>
      <c r="R806" s="94"/>
      <c r="T806" s="82"/>
      <c r="U806" s="82"/>
      <c r="V806" s="82"/>
    </row>
    <row r="807" spans="1:22" ht="15.75" thickBot="1" x14ac:dyDescent="0.3">
      <c r="A807" s="80">
        <f t="shared" si="549"/>
        <v>24</v>
      </c>
      <c r="B807" s="139" t="s">
        <v>111</v>
      </c>
      <c r="C807" s="140"/>
      <c r="D807" s="105">
        <f>COUNTIF(D800:D806,"&lt;&gt;0")</f>
        <v>0</v>
      </c>
      <c r="E807" s="118">
        <f>(SUM(E800:E806))/'Suivi de production'!$C$19</f>
        <v>0</v>
      </c>
      <c r="F807" s="107"/>
      <c r="G807" s="105">
        <v>0</v>
      </c>
      <c r="H807" s="118">
        <f>(SUM(H800:H806))/'Suivi de production'!$C$19</f>
        <v>0</v>
      </c>
      <c r="I807" s="107"/>
      <c r="J807" s="105">
        <f>COUNTIF(J800:J806,"&lt;&gt;0")</f>
        <v>0</v>
      </c>
      <c r="K807" s="118">
        <f>(SUM(K800:K806))/'Suivi de production'!$C$19</f>
        <v>0</v>
      </c>
      <c r="L807" s="107"/>
      <c r="M807" s="105">
        <f>COUNTIF(M800:M806,"&lt;&gt;0")</f>
        <v>0</v>
      </c>
      <c r="N807" s="118">
        <f>(SUM(N800:N806))/'Suivi de production'!$C$19</f>
        <v>0</v>
      </c>
      <c r="O807" s="107"/>
      <c r="P807" s="105">
        <f>COUNTIF(P800:P806,"&lt;&gt;0")</f>
        <v>0</v>
      </c>
      <c r="Q807" s="118">
        <f>(SUM(Q800:Q806))/'Suivi de production'!$C$19</f>
        <v>0</v>
      </c>
      <c r="R807" s="107"/>
      <c r="T807" s="82"/>
      <c r="U807" s="82"/>
      <c r="V807" s="82"/>
    </row>
    <row r="808" spans="1:22" x14ac:dyDescent="0.25">
      <c r="A808" s="80">
        <f t="shared" si="549"/>
        <v>24</v>
      </c>
      <c r="B808" s="27"/>
      <c r="C808" s="57" t="s">
        <v>94</v>
      </c>
      <c r="D808" s="93">
        <v>0</v>
      </c>
      <c r="E808" s="90">
        <f t="shared" ref="E808:E814" si="550">VLOOKUP(D808,listetoituresurf,2)</f>
        <v>0</v>
      </c>
      <c r="F808" s="94">
        <v>0</v>
      </c>
      <c r="G808" s="93">
        <v>0</v>
      </c>
      <c r="H808" s="90">
        <f t="shared" ref="H808:H814" si="551">VLOOKUP(G808,listetoituresurf,2)</f>
        <v>0</v>
      </c>
      <c r="I808" s="94"/>
      <c r="J808" s="93">
        <v>0</v>
      </c>
      <c r="K808" s="90">
        <f t="shared" ref="K808:K814" si="552">VLOOKUP(J808,listetoituresurf,2)</f>
        <v>0</v>
      </c>
      <c r="L808" s="94"/>
      <c r="M808" s="93">
        <v>0</v>
      </c>
      <c r="N808" s="90">
        <f t="shared" ref="N808:N814" si="553">VLOOKUP(M808,listetoituresurf,2)</f>
        <v>0</v>
      </c>
      <c r="O808" s="94"/>
      <c r="P808" s="93">
        <v>0</v>
      </c>
      <c r="Q808" s="90">
        <f t="shared" ref="Q808:Q814" si="554">VLOOKUP(P808,listetoituresurf,2)</f>
        <v>0</v>
      </c>
      <c r="R808" s="85"/>
      <c r="T808" s="82"/>
      <c r="U808" s="82"/>
      <c r="V808" s="82"/>
    </row>
    <row r="809" spans="1:22" x14ac:dyDescent="0.25">
      <c r="A809" s="80">
        <f t="shared" si="549"/>
        <v>24</v>
      </c>
      <c r="B809" s="27"/>
      <c r="C809" s="57"/>
      <c r="D809" s="93">
        <v>0</v>
      </c>
      <c r="E809" s="90">
        <f t="shared" si="550"/>
        <v>0</v>
      </c>
      <c r="F809" s="94"/>
      <c r="G809" s="93">
        <v>0</v>
      </c>
      <c r="H809" s="90">
        <f t="shared" si="551"/>
        <v>0</v>
      </c>
      <c r="I809" s="94"/>
      <c r="J809" s="93">
        <v>0</v>
      </c>
      <c r="K809" s="90">
        <f t="shared" si="552"/>
        <v>0</v>
      </c>
      <c r="L809" s="94"/>
      <c r="M809" s="93">
        <v>0</v>
      </c>
      <c r="N809" s="90">
        <f t="shared" si="553"/>
        <v>0</v>
      </c>
      <c r="O809" s="94"/>
      <c r="P809" s="93">
        <v>0</v>
      </c>
      <c r="Q809" s="90">
        <f t="shared" si="554"/>
        <v>0</v>
      </c>
      <c r="R809" s="94"/>
      <c r="T809" s="82"/>
      <c r="U809" s="82"/>
      <c r="V809" s="82"/>
    </row>
    <row r="810" spans="1:22" x14ac:dyDescent="0.25">
      <c r="A810" s="80">
        <f t="shared" si="549"/>
        <v>24</v>
      </c>
      <c r="B810" s="27"/>
      <c r="C810" s="57"/>
      <c r="D810" s="93">
        <v>0</v>
      </c>
      <c r="E810" s="90">
        <f t="shared" si="550"/>
        <v>0</v>
      </c>
      <c r="F810" s="94"/>
      <c r="G810" s="93">
        <v>0</v>
      </c>
      <c r="H810" s="90">
        <f t="shared" si="551"/>
        <v>0</v>
      </c>
      <c r="I810" s="94"/>
      <c r="J810" s="93">
        <v>0</v>
      </c>
      <c r="K810" s="90">
        <f t="shared" si="552"/>
        <v>0</v>
      </c>
      <c r="L810" s="94"/>
      <c r="M810" s="93">
        <v>0</v>
      </c>
      <c r="N810" s="90">
        <f t="shared" si="553"/>
        <v>0</v>
      </c>
      <c r="O810" s="94"/>
      <c r="P810" s="93">
        <v>0</v>
      </c>
      <c r="Q810" s="90">
        <f t="shared" si="554"/>
        <v>0</v>
      </c>
      <c r="R810" s="94"/>
      <c r="T810" s="82"/>
      <c r="U810" s="82"/>
      <c r="V810" s="82"/>
    </row>
    <row r="811" spans="1:22" x14ac:dyDescent="0.25">
      <c r="A811" s="80">
        <f t="shared" si="549"/>
        <v>24</v>
      </c>
      <c r="B811" s="27"/>
      <c r="C811" s="57"/>
      <c r="D811" s="93">
        <v>0</v>
      </c>
      <c r="E811" s="90">
        <f t="shared" si="550"/>
        <v>0</v>
      </c>
      <c r="F811" s="94"/>
      <c r="G811" s="93">
        <v>0</v>
      </c>
      <c r="H811" s="90">
        <f t="shared" si="551"/>
        <v>0</v>
      </c>
      <c r="I811" s="94"/>
      <c r="J811" s="93">
        <v>0</v>
      </c>
      <c r="K811" s="90">
        <f t="shared" si="552"/>
        <v>0</v>
      </c>
      <c r="L811" s="94"/>
      <c r="M811" s="93">
        <v>0</v>
      </c>
      <c r="N811" s="90">
        <f t="shared" si="553"/>
        <v>0</v>
      </c>
      <c r="O811" s="94"/>
      <c r="P811" s="93">
        <v>0</v>
      </c>
      <c r="Q811" s="90">
        <f t="shared" si="554"/>
        <v>0</v>
      </c>
      <c r="R811" s="94"/>
      <c r="T811" s="82"/>
      <c r="U811" s="82"/>
      <c r="V811" s="82"/>
    </row>
    <row r="812" spans="1:22" x14ac:dyDescent="0.25">
      <c r="A812" s="80">
        <f t="shared" si="549"/>
        <v>24</v>
      </c>
      <c r="B812" s="27"/>
      <c r="C812" s="57"/>
      <c r="D812" s="93">
        <v>0</v>
      </c>
      <c r="E812" s="90">
        <f t="shared" si="550"/>
        <v>0</v>
      </c>
      <c r="F812" s="94"/>
      <c r="G812" s="93">
        <v>0</v>
      </c>
      <c r="H812" s="90">
        <f t="shared" si="551"/>
        <v>0</v>
      </c>
      <c r="I812" s="94"/>
      <c r="J812" s="93">
        <v>0</v>
      </c>
      <c r="K812" s="90">
        <f t="shared" si="552"/>
        <v>0</v>
      </c>
      <c r="L812" s="94"/>
      <c r="M812" s="93">
        <v>0</v>
      </c>
      <c r="N812" s="90">
        <f t="shared" si="553"/>
        <v>0</v>
      </c>
      <c r="O812" s="94"/>
      <c r="P812" s="93">
        <v>0</v>
      </c>
      <c r="Q812" s="90">
        <f t="shared" si="554"/>
        <v>0</v>
      </c>
      <c r="R812" s="94"/>
      <c r="T812" s="82"/>
      <c r="U812" s="82"/>
      <c r="V812" s="82"/>
    </row>
    <row r="813" spans="1:22" x14ac:dyDescent="0.25">
      <c r="A813" s="80">
        <f t="shared" si="549"/>
        <v>24</v>
      </c>
      <c r="B813" s="27"/>
      <c r="C813" s="57"/>
      <c r="D813" s="93">
        <v>0</v>
      </c>
      <c r="E813" s="90">
        <f t="shared" si="550"/>
        <v>0</v>
      </c>
      <c r="F813" s="94"/>
      <c r="G813" s="93">
        <v>0</v>
      </c>
      <c r="H813" s="90">
        <f t="shared" si="551"/>
        <v>0</v>
      </c>
      <c r="I813" s="94"/>
      <c r="J813" s="93">
        <v>0</v>
      </c>
      <c r="K813" s="90">
        <f t="shared" si="552"/>
        <v>0</v>
      </c>
      <c r="L813" s="94"/>
      <c r="M813" s="93">
        <v>0</v>
      </c>
      <c r="N813" s="90">
        <f t="shared" si="553"/>
        <v>0</v>
      </c>
      <c r="O813" s="94"/>
      <c r="P813" s="93">
        <v>0</v>
      </c>
      <c r="Q813" s="90">
        <f t="shared" si="554"/>
        <v>0</v>
      </c>
      <c r="R813" s="94"/>
      <c r="T813" s="82"/>
      <c r="U813" s="82"/>
      <c r="V813" s="82"/>
    </row>
    <row r="814" spans="1:22" ht="15.75" thickBot="1" x14ac:dyDescent="0.3">
      <c r="A814" s="80">
        <f t="shared" si="549"/>
        <v>24</v>
      </c>
      <c r="B814" s="99"/>
      <c r="C814" s="100"/>
      <c r="D814" s="95">
        <v>0</v>
      </c>
      <c r="E814" s="96">
        <f t="shared" si="550"/>
        <v>0</v>
      </c>
      <c r="F814" s="97"/>
      <c r="G814" s="95">
        <v>0</v>
      </c>
      <c r="H814" s="96">
        <f t="shared" si="551"/>
        <v>0</v>
      </c>
      <c r="I814" s="97"/>
      <c r="J814" s="95">
        <v>0</v>
      </c>
      <c r="K814" s="96">
        <f t="shared" si="552"/>
        <v>0</v>
      </c>
      <c r="L814" s="97"/>
      <c r="M814" s="95">
        <v>0</v>
      </c>
      <c r="N814" s="96">
        <f t="shared" si="553"/>
        <v>0</v>
      </c>
      <c r="O814" s="97"/>
      <c r="P814" s="95">
        <v>0</v>
      </c>
      <c r="Q814" s="96">
        <f t="shared" si="554"/>
        <v>0</v>
      </c>
      <c r="R814" s="97"/>
      <c r="T814" s="82"/>
      <c r="U814" s="82"/>
      <c r="V814" s="82"/>
    </row>
    <row r="815" spans="1:22" ht="15.75" thickBot="1" x14ac:dyDescent="0.3">
      <c r="A815" s="80">
        <f t="shared" si="549"/>
        <v>24</v>
      </c>
      <c r="B815" s="139" t="s">
        <v>110</v>
      </c>
      <c r="C815" s="140"/>
      <c r="D815" s="103">
        <f>COUNTIF(D808:D814,"&lt;&gt;0")</f>
        <v>0</v>
      </c>
      <c r="E815" s="119">
        <f>(SUM(E808:E814))/'Suivi de production'!$C$20</f>
        <v>0</v>
      </c>
      <c r="F815" s="97"/>
      <c r="G815" s="103">
        <f>COUNTIF(G808:G814,"&lt;&gt;0")</f>
        <v>0</v>
      </c>
      <c r="H815" s="119">
        <f>(SUM(H808:H814))/'Suivi de production'!$C$20</f>
        <v>0</v>
      </c>
      <c r="I815" s="97"/>
      <c r="J815" s="103">
        <f>COUNTIF(J808:J814,"&lt;&gt;0")</f>
        <v>0</v>
      </c>
      <c r="K815" s="119">
        <f>(SUM(K808:K814))/'Suivi de production'!$C$20</f>
        <v>0</v>
      </c>
      <c r="L815" s="97"/>
      <c r="M815" s="103">
        <f>COUNTIF(M808:M814,"&lt;&gt;0")</f>
        <v>0</v>
      </c>
      <c r="N815" s="119">
        <f>(SUM(N808:N814))/'Suivi de production'!$C$20</f>
        <v>0</v>
      </c>
      <c r="O815" s="97"/>
      <c r="P815" s="103">
        <f>COUNTIF(P808:P814,"&lt;&gt;0")</f>
        <v>0</v>
      </c>
      <c r="Q815" s="119">
        <f>(SUM(Q808:Q814))/'Suivi de production'!$C$20</f>
        <v>0</v>
      </c>
      <c r="R815" s="97"/>
      <c r="T815" s="82"/>
      <c r="U815" s="82"/>
      <c r="V815" s="82"/>
    </row>
    <row r="816" spans="1:22" ht="15.75" thickBot="1" x14ac:dyDescent="0.3">
      <c r="A816" s="80">
        <f t="shared" si="549"/>
        <v>24</v>
      </c>
      <c r="B816" s="99"/>
      <c r="C816" s="104"/>
      <c r="D816" s="103"/>
      <c r="E816" s="96"/>
      <c r="F816" s="97"/>
      <c r="G816" s="103"/>
      <c r="H816" s="96"/>
      <c r="I816" s="97"/>
      <c r="J816" s="103"/>
      <c r="K816" s="96"/>
      <c r="L816" s="97"/>
      <c r="M816" s="103"/>
      <c r="N816" s="96"/>
      <c r="O816" s="97"/>
      <c r="P816" s="103"/>
      <c r="Q816" s="96"/>
      <c r="R816" s="97"/>
      <c r="T816" s="82"/>
      <c r="U816" s="82"/>
      <c r="V816" s="82"/>
    </row>
    <row r="817" spans="1:22" ht="15.75" thickBot="1" x14ac:dyDescent="0.3">
      <c r="A817" s="80">
        <f t="shared" si="549"/>
        <v>24</v>
      </c>
      <c r="B817" s="156" t="s">
        <v>101</v>
      </c>
      <c r="C817" s="157"/>
      <c r="D817" s="105">
        <f>D815+D807+D799</f>
        <v>0</v>
      </c>
      <c r="E817" s="118">
        <f>E815+E807+E799</f>
        <v>0</v>
      </c>
      <c r="F817" s="107"/>
      <c r="G817" s="105">
        <f>G815+G807+G799</f>
        <v>0</v>
      </c>
      <c r="H817" s="118">
        <f>H815+H807+H799</f>
        <v>0</v>
      </c>
      <c r="I817" s="107"/>
      <c r="J817" s="105">
        <f>J815+J807+J799</f>
        <v>0</v>
      </c>
      <c r="K817" s="118">
        <f>K815+K807+K799</f>
        <v>0</v>
      </c>
      <c r="L817" s="107"/>
      <c r="M817" s="105">
        <f>M815+M807+M799</f>
        <v>0</v>
      </c>
      <c r="N817" s="118">
        <f>N815+N807+N799</f>
        <v>0</v>
      </c>
      <c r="O817" s="107"/>
      <c r="P817" s="105">
        <f>P815+P807+P799</f>
        <v>0</v>
      </c>
      <c r="Q817" s="118">
        <f>Q815+Q807+Q799</f>
        <v>0</v>
      </c>
      <c r="R817" s="107"/>
      <c r="T817" s="82"/>
      <c r="U817" s="82"/>
      <c r="V817" s="82"/>
    </row>
    <row r="818" spans="1:22" x14ac:dyDescent="0.25">
      <c r="A818" s="80">
        <f t="shared" si="549"/>
        <v>24</v>
      </c>
      <c r="B818" s="158" t="s">
        <v>108</v>
      </c>
      <c r="C818" s="159"/>
      <c r="D818" s="150" t="e">
        <f>((SUMPRODUCT((F792:F798)*(E792:E798))/'Suivi de production'!$C$18)+(SUMPRODUCT((F800:F806)*(E800:E806))/'Suivi de production'!$C$19)+(SUMPRODUCT((F808:F814)*(E808:E814))/'Suivi de production'!$C$20))/((SUM(E792:E798)/'Suivi de production'!$C$18)++(SUM(E800:E806)/'Suivi de production'!$C$19)+(SUM(E808:E814)/'Suivi de production'!$C$20))</f>
        <v>#DIV/0!</v>
      </c>
      <c r="E818" s="151"/>
      <c r="F818" s="152"/>
      <c r="G818" s="150" t="e">
        <f>((SUMPRODUCT((I792:I798)*(H792:H798))/'Suivi de production'!$C$18)+(SUMPRODUCT((I800:I806)*(H800:H806))/'Suivi de production'!$C$19)+(SUMPRODUCT((I808:I814)*(H808:H814))/'Suivi de production'!$C$20))/((SUM(H792:H798)/'Suivi de production'!$C$18)++(SUM(H800:H806)/'Suivi de production'!$C$19)+(SUM(H808:H814)/'Suivi de production'!$C$20))</f>
        <v>#DIV/0!</v>
      </c>
      <c r="H818" s="151"/>
      <c r="I818" s="152"/>
      <c r="J818" s="150" t="e">
        <f>((SUMPRODUCT((L792:L798)*(K792:K798))/'Suivi de production'!$C$18)+(SUMPRODUCT((L800:L806)*(K800:K806))/'Suivi de production'!$C$19)+(SUMPRODUCT((L808:L814)*(K808:K814))/'Suivi de production'!$C$20))/((SUM(K792:K798)/'Suivi de production'!$C$18)++(SUM(K800:K806)/'Suivi de production'!$C$19)+(SUM(K808:K814)/'Suivi de production'!$C$20))</f>
        <v>#DIV/0!</v>
      </c>
      <c r="K818" s="151"/>
      <c r="L818" s="152"/>
      <c r="M818" s="150" t="e">
        <f>((SUMPRODUCT((O792:O798)*(N792:N798))/'Suivi de production'!$C$18)+(SUMPRODUCT((O800:O806)*(N800:N806))/'Suivi de production'!$C$19)+(SUMPRODUCT((O808:O814)*(N808:N814))/'Suivi de production'!$C$20))/((SUM(N792:N798)/'Suivi de production'!$C$18)++(SUM(N800:N806)/'Suivi de production'!$C$19)+(SUM(N808:N814)/'Suivi de production'!$C$20))</f>
        <v>#DIV/0!</v>
      </c>
      <c r="N818" s="151"/>
      <c r="O818" s="152"/>
      <c r="P818" s="150" t="e">
        <f>((SUMPRODUCT((R792:R798)*(Q792:Q798))/'Suivi de production'!$C$18)+(SUMPRODUCT((R800:R806)*(Q800:Q806))/'Suivi de production'!$C$19)+(SUMPRODUCT((R808:R814)*(Q808:Q814))/'Suivi de production'!$C$20))/((SUM(Q792:Q798)/'Suivi de production'!$C$18)++(SUM(Q800:Q806)/'Suivi de production'!$C$19)+(SUM(Q808:Q814)/'Suivi de production'!$C$20))</f>
        <v>#DIV/0!</v>
      </c>
      <c r="Q818" s="151"/>
      <c r="R818" s="152"/>
      <c r="T818" s="82"/>
      <c r="U818" s="82"/>
      <c r="V818" s="82"/>
    </row>
    <row r="819" spans="1:22" ht="15.75" thickBot="1" x14ac:dyDescent="0.3">
      <c r="A819" s="80">
        <f t="shared" si="549"/>
        <v>24</v>
      </c>
      <c r="B819" s="160"/>
      <c r="C819" s="161"/>
      <c r="D819" s="153"/>
      <c r="E819" s="154"/>
      <c r="F819" s="155"/>
      <c r="G819" s="153"/>
      <c r="H819" s="154"/>
      <c r="I819" s="155"/>
      <c r="J819" s="153"/>
      <c r="K819" s="154"/>
      <c r="L819" s="155"/>
      <c r="M819" s="153"/>
      <c r="N819" s="154"/>
      <c r="O819" s="155"/>
      <c r="P819" s="153"/>
      <c r="Q819" s="154"/>
      <c r="R819" s="155"/>
      <c r="T819" s="82"/>
      <c r="U819" s="82"/>
      <c r="V819" s="82"/>
    </row>
    <row r="820" spans="1:22" ht="15.75" thickBot="1" x14ac:dyDescent="0.3">
      <c r="A820" s="122">
        <v>25</v>
      </c>
      <c r="T820" s="82"/>
      <c r="U820" s="82"/>
      <c r="V820" s="82"/>
    </row>
    <row r="821" spans="1:22" ht="26.25" x14ac:dyDescent="0.25">
      <c r="A821" s="80">
        <f t="shared" ref="A821" si="555">A820</f>
        <v>25</v>
      </c>
      <c r="B821" s="141" t="s">
        <v>136</v>
      </c>
      <c r="C821" s="142"/>
      <c r="D821" s="142"/>
      <c r="E821" s="142"/>
      <c r="F821" s="142"/>
      <c r="G821" s="142"/>
      <c r="H821" s="142"/>
      <c r="I821" s="142"/>
      <c r="J821" s="142"/>
      <c r="K821" s="142"/>
      <c r="L821" s="142"/>
      <c r="M821" s="142"/>
      <c r="N821" s="142"/>
      <c r="O821" s="142"/>
      <c r="P821" s="142"/>
      <c r="Q821" s="142"/>
      <c r="R821" s="143"/>
      <c r="T821" s="82" t="s">
        <v>164</v>
      </c>
      <c r="U821" s="82"/>
      <c r="V821" s="82">
        <f t="shared" ref="V821" si="556">(IF(SUM(F826:F848)&gt;=1,1,0))+(IF(SUM(I826:I848)&gt;=1,1,0))+(IF(SUM(L826:L848)&gt;=1,1,0))+(IF(SUM(O826:O848)&gt;=1,1,0))+(IF(SUM(R826:R848)&gt;=1,1,0))</f>
        <v>0</v>
      </c>
    </row>
    <row r="822" spans="1:22" ht="15.75" thickBot="1" x14ac:dyDescent="0.3">
      <c r="A822" s="80">
        <f t="shared" si="549"/>
        <v>25</v>
      </c>
      <c r="B822" s="144" t="s">
        <v>100</v>
      </c>
      <c r="C822" s="145"/>
      <c r="D822" s="145"/>
      <c r="E822" s="145"/>
      <c r="F822" s="145"/>
      <c r="G822" s="145"/>
      <c r="H822" s="145"/>
      <c r="I822" s="145"/>
      <c r="J822" s="145"/>
      <c r="K822" s="145"/>
      <c r="L822" s="145"/>
      <c r="M822" s="145"/>
      <c r="N822" s="145"/>
      <c r="O822" s="145"/>
      <c r="P822" s="145"/>
      <c r="Q822" s="145"/>
      <c r="R822" s="146"/>
      <c r="T822" s="82" t="s">
        <v>167</v>
      </c>
      <c r="U822" s="82"/>
      <c r="V822" s="165" t="e">
        <f t="shared" ref="V822" si="557">AVERAGE(D852:R853)</f>
        <v>#DIV/0!</v>
      </c>
    </row>
    <row r="823" spans="1:22" x14ac:dyDescent="0.25">
      <c r="A823" s="80">
        <f t="shared" si="549"/>
        <v>25</v>
      </c>
      <c r="B823" s="101"/>
      <c r="C823" s="102"/>
      <c r="D823" s="147" t="s">
        <v>86</v>
      </c>
      <c r="E823" s="148"/>
      <c r="F823" s="149"/>
      <c r="G823" s="147" t="s">
        <v>87</v>
      </c>
      <c r="H823" s="148"/>
      <c r="I823" s="149"/>
      <c r="J823" s="147" t="s">
        <v>88</v>
      </c>
      <c r="K823" s="148"/>
      <c r="L823" s="149"/>
      <c r="M823" s="147" t="s">
        <v>89</v>
      </c>
      <c r="N823" s="148"/>
      <c r="O823" s="149"/>
      <c r="P823" s="147" t="s">
        <v>90</v>
      </c>
      <c r="Q823" s="148"/>
      <c r="R823" s="149"/>
      <c r="T823" s="82" t="s">
        <v>168</v>
      </c>
      <c r="U823" s="82"/>
      <c r="V823" s="166">
        <f t="shared" ref="V823:V886" si="558">F824+I824+L824+O824+R824</f>
        <v>0</v>
      </c>
    </row>
    <row r="824" spans="1:22" ht="15.75" thickBot="1" x14ac:dyDescent="0.3">
      <c r="A824" s="80">
        <f t="shared" si="549"/>
        <v>25</v>
      </c>
      <c r="B824" s="99" t="s">
        <v>85</v>
      </c>
      <c r="C824" s="100"/>
      <c r="D824" s="125">
        <v>0</v>
      </c>
      <c r="E824" s="126" t="s">
        <v>109</v>
      </c>
      <c r="F824" s="130">
        <f>D824*8</f>
        <v>0</v>
      </c>
      <c r="G824" s="125"/>
      <c r="H824" s="126" t="s">
        <v>109</v>
      </c>
      <c r="I824" s="130">
        <f>G824*8</f>
        <v>0</v>
      </c>
      <c r="J824" s="125"/>
      <c r="K824" s="126" t="s">
        <v>109</v>
      </c>
      <c r="L824" s="130">
        <f>J824*8</f>
        <v>0</v>
      </c>
      <c r="M824" s="125"/>
      <c r="N824" s="126" t="s">
        <v>109</v>
      </c>
      <c r="O824" s="130">
        <f>M824*8</f>
        <v>0</v>
      </c>
      <c r="P824" s="125">
        <v>0</v>
      </c>
      <c r="Q824" s="126" t="s">
        <v>109</v>
      </c>
      <c r="R824" s="130">
        <f>P824*6.5</f>
        <v>0</v>
      </c>
      <c r="T824" s="82" t="s">
        <v>169</v>
      </c>
      <c r="U824" s="82"/>
      <c r="V824" s="166">
        <f t="shared" ref="V824" si="559">E851+H851+K851+N851+Q851</f>
        <v>0</v>
      </c>
    </row>
    <row r="825" spans="1:22" ht="15.75" thickBot="1" x14ac:dyDescent="0.3">
      <c r="A825" s="80">
        <f t="shared" si="549"/>
        <v>25</v>
      </c>
      <c r="B825" s="98"/>
      <c r="C825" s="133"/>
      <c r="D825" s="105" t="s">
        <v>96</v>
      </c>
      <c r="E825" s="106" t="s">
        <v>97</v>
      </c>
      <c r="F825" s="107" t="s">
        <v>98</v>
      </c>
      <c r="G825" s="105" t="s">
        <v>96</v>
      </c>
      <c r="H825" s="106" t="s">
        <v>97</v>
      </c>
      <c r="I825" s="107" t="s">
        <v>98</v>
      </c>
      <c r="J825" s="105" t="s">
        <v>96</v>
      </c>
      <c r="K825" s="106" t="s">
        <v>97</v>
      </c>
      <c r="L825" s="107" t="s">
        <v>98</v>
      </c>
      <c r="M825" s="105" t="s">
        <v>96</v>
      </c>
      <c r="N825" s="106" t="s">
        <v>97</v>
      </c>
      <c r="O825" s="107" t="s">
        <v>98</v>
      </c>
      <c r="P825" s="105" t="s">
        <v>96</v>
      </c>
      <c r="Q825" s="106" t="s">
        <v>97</v>
      </c>
      <c r="R825" s="107" t="s">
        <v>98</v>
      </c>
      <c r="T825" s="82" t="s">
        <v>171</v>
      </c>
      <c r="U825" s="82"/>
      <c r="V825" s="84">
        <f t="shared" ref="V825" si="560">((SUMPRODUCT((F826:F832)*(E826:E832)))+((SUMPRODUCT((I826:I832)*(H826:H832))))+((SUMPRODUCT((L826:L832)*(K826:K832))))+((SUMPRODUCT((O826:O832)*(N826:N832))))+((SUMPRODUCT((R826:R832)*(Q826:Q832)))))</f>
        <v>0</v>
      </c>
    </row>
    <row r="826" spans="1:22" x14ac:dyDescent="0.25">
      <c r="A826" s="80">
        <f t="shared" si="549"/>
        <v>25</v>
      </c>
      <c r="B826" s="27"/>
      <c r="C826" s="57" t="s">
        <v>93</v>
      </c>
      <c r="D826" s="91">
        <v>0</v>
      </c>
      <c r="E826" s="89">
        <f t="shared" ref="E826:E832" si="561">VLOOKUP(D826,listemursurf,2)</f>
        <v>0</v>
      </c>
      <c r="F826" s="92">
        <v>0</v>
      </c>
      <c r="G826" s="91">
        <v>0</v>
      </c>
      <c r="H826" s="89">
        <f t="shared" ref="H826:H832" si="562">VLOOKUP(G826,listemursurf,2)</f>
        <v>0</v>
      </c>
      <c r="I826" s="92"/>
      <c r="J826" s="91">
        <v>0</v>
      </c>
      <c r="K826" s="89">
        <f t="shared" ref="K826:K832" si="563">VLOOKUP(J826,listemursurf,2)</f>
        <v>0</v>
      </c>
      <c r="L826" s="92"/>
      <c r="M826" s="91">
        <v>0</v>
      </c>
      <c r="N826" s="89">
        <f t="shared" ref="N826:N832" si="564">VLOOKUP(M826,listemursurf,2)</f>
        <v>0</v>
      </c>
      <c r="O826" s="92"/>
      <c r="P826" s="91">
        <v>0</v>
      </c>
      <c r="Q826" s="89">
        <f t="shared" ref="Q826:Q832" si="565">VLOOKUP(P826,listemursurf,2)</f>
        <v>0</v>
      </c>
      <c r="R826" s="92"/>
      <c r="T826" s="82" t="s">
        <v>165</v>
      </c>
      <c r="U826" s="82"/>
      <c r="V826" s="84">
        <f t="shared" ref="V826" si="566">((SUMPRODUCT((F834:F840)*(E834:E840)))+((SUMPRODUCT((I834:I840)*(H834:H840))))+((SUMPRODUCT((L834:L840)*(K834:K840))))+((SUMPRODUCT((O834:O840)*(N834:N840))))+((SUMPRODUCT((R834:R840)*(Q834:Q840)))))</f>
        <v>0</v>
      </c>
    </row>
    <row r="827" spans="1:22" x14ac:dyDescent="0.25">
      <c r="A827" s="80">
        <f t="shared" si="549"/>
        <v>25</v>
      </c>
      <c r="B827" s="27"/>
      <c r="C827" s="57"/>
      <c r="D827" s="93">
        <v>0</v>
      </c>
      <c r="E827" s="90">
        <f t="shared" si="561"/>
        <v>0</v>
      </c>
      <c r="F827" s="94">
        <v>0</v>
      </c>
      <c r="G827" s="93">
        <v>0</v>
      </c>
      <c r="H827" s="90">
        <f t="shared" si="562"/>
        <v>0</v>
      </c>
      <c r="I827" s="94"/>
      <c r="J827" s="93">
        <v>0</v>
      </c>
      <c r="K827" s="90">
        <f t="shared" si="563"/>
        <v>0</v>
      </c>
      <c r="L827" s="94"/>
      <c r="M827" s="93">
        <v>0</v>
      </c>
      <c r="N827" s="90">
        <f t="shared" si="564"/>
        <v>0</v>
      </c>
      <c r="O827" s="94"/>
      <c r="P827" s="93">
        <v>0</v>
      </c>
      <c r="Q827" s="90">
        <f t="shared" si="565"/>
        <v>0</v>
      </c>
      <c r="R827" s="94"/>
      <c r="T827" s="82" t="s">
        <v>166</v>
      </c>
      <c r="U827" s="82"/>
      <c r="V827" s="84">
        <f t="shared" ref="V827" si="567">((SUMPRODUCT((F842:F848)*(E842:E848)))+((SUMPRODUCT((I842:I848)*(H842:H848))))+((SUMPRODUCT((L842:L848)*(K842:K848))))+((SUMPRODUCT((O842:O848)*(N842:N848))))+((SUMPRODUCT((R842:R848)*(Q842:Q848)))))</f>
        <v>0</v>
      </c>
    </row>
    <row r="828" spans="1:22" x14ac:dyDescent="0.25">
      <c r="A828" s="80">
        <f t="shared" si="549"/>
        <v>25</v>
      </c>
      <c r="B828" s="27"/>
      <c r="C828" s="57"/>
      <c r="D828" s="93">
        <v>0</v>
      </c>
      <c r="E828" s="90">
        <f t="shared" si="561"/>
        <v>0</v>
      </c>
      <c r="F828" s="94">
        <v>0</v>
      </c>
      <c r="G828" s="93">
        <v>0</v>
      </c>
      <c r="H828" s="90">
        <f t="shared" si="562"/>
        <v>0</v>
      </c>
      <c r="I828" s="94"/>
      <c r="J828" s="93">
        <v>0</v>
      </c>
      <c r="K828" s="90">
        <f t="shared" si="563"/>
        <v>0</v>
      </c>
      <c r="L828" s="94"/>
      <c r="M828" s="93">
        <v>0</v>
      </c>
      <c r="N828" s="90">
        <f t="shared" si="564"/>
        <v>0</v>
      </c>
      <c r="O828" s="94"/>
      <c r="P828" s="93">
        <v>0</v>
      </c>
      <c r="Q828" s="90">
        <f t="shared" si="565"/>
        <v>0</v>
      </c>
      <c r="R828" s="94"/>
      <c r="T828" s="82"/>
      <c r="U828" s="82"/>
      <c r="V828" s="82"/>
    </row>
    <row r="829" spans="1:22" x14ac:dyDescent="0.25">
      <c r="A829" s="80">
        <f t="shared" si="549"/>
        <v>25</v>
      </c>
      <c r="B829" s="27"/>
      <c r="C829" s="57"/>
      <c r="D829" s="93">
        <v>0</v>
      </c>
      <c r="E829" s="90">
        <f t="shared" si="561"/>
        <v>0</v>
      </c>
      <c r="F829" s="94">
        <v>0</v>
      </c>
      <c r="G829" s="93">
        <v>0</v>
      </c>
      <c r="H829" s="90">
        <f t="shared" si="562"/>
        <v>0</v>
      </c>
      <c r="I829" s="94"/>
      <c r="J829" s="93">
        <v>0</v>
      </c>
      <c r="K829" s="90">
        <f t="shared" si="563"/>
        <v>0</v>
      </c>
      <c r="L829" s="94"/>
      <c r="M829" s="93">
        <v>0</v>
      </c>
      <c r="N829" s="90">
        <f t="shared" si="564"/>
        <v>0</v>
      </c>
      <c r="O829" s="94"/>
      <c r="P829" s="93">
        <v>0</v>
      </c>
      <c r="Q829" s="90">
        <f t="shared" si="565"/>
        <v>0</v>
      </c>
      <c r="R829" s="94"/>
      <c r="T829" s="82"/>
      <c r="U829" s="82"/>
      <c r="V829" s="82"/>
    </row>
    <row r="830" spans="1:22" x14ac:dyDescent="0.25">
      <c r="A830" s="80">
        <f t="shared" si="549"/>
        <v>25</v>
      </c>
      <c r="B830" s="27"/>
      <c r="C830" s="57"/>
      <c r="D830" s="93">
        <v>0</v>
      </c>
      <c r="E830" s="90">
        <f t="shared" si="561"/>
        <v>0</v>
      </c>
      <c r="F830" s="94">
        <v>0</v>
      </c>
      <c r="G830" s="93">
        <v>0</v>
      </c>
      <c r="H830" s="90">
        <f t="shared" si="562"/>
        <v>0</v>
      </c>
      <c r="I830" s="94"/>
      <c r="J830" s="93">
        <v>0</v>
      </c>
      <c r="K830" s="90">
        <f t="shared" si="563"/>
        <v>0</v>
      </c>
      <c r="L830" s="94"/>
      <c r="M830" s="93">
        <v>0</v>
      </c>
      <c r="N830" s="90">
        <f t="shared" si="564"/>
        <v>0</v>
      </c>
      <c r="O830" s="94"/>
      <c r="P830" s="93">
        <v>0</v>
      </c>
      <c r="Q830" s="90">
        <f t="shared" si="565"/>
        <v>0</v>
      </c>
      <c r="R830" s="94"/>
      <c r="T830" s="82"/>
      <c r="U830" s="82"/>
      <c r="V830" s="82"/>
    </row>
    <row r="831" spans="1:22" x14ac:dyDescent="0.25">
      <c r="A831" s="80">
        <f t="shared" si="549"/>
        <v>25</v>
      </c>
      <c r="B831" s="27"/>
      <c r="C831" s="57"/>
      <c r="D831" s="93">
        <v>0</v>
      </c>
      <c r="E831" s="90">
        <f t="shared" si="561"/>
        <v>0</v>
      </c>
      <c r="F831" s="94"/>
      <c r="G831" s="93">
        <v>0</v>
      </c>
      <c r="H831" s="90">
        <f t="shared" si="562"/>
        <v>0</v>
      </c>
      <c r="I831" s="94"/>
      <c r="J831" s="93">
        <v>0</v>
      </c>
      <c r="K831" s="90">
        <f t="shared" si="563"/>
        <v>0</v>
      </c>
      <c r="L831" s="94"/>
      <c r="M831" s="93">
        <v>0</v>
      </c>
      <c r="N831" s="90">
        <f t="shared" si="564"/>
        <v>0</v>
      </c>
      <c r="O831" s="94"/>
      <c r="P831" s="93">
        <v>0</v>
      </c>
      <c r="Q831" s="90">
        <f t="shared" si="565"/>
        <v>0</v>
      </c>
      <c r="R831" s="94"/>
      <c r="T831" s="82"/>
      <c r="U831" s="82"/>
      <c r="V831" s="82"/>
    </row>
    <row r="832" spans="1:22" ht="15.75" thickBot="1" x14ac:dyDescent="0.3">
      <c r="A832" s="80">
        <f t="shared" si="549"/>
        <v>25</v>
      </c>
      <c r="B832" s="27"/>
      <c r="C832" s="57"/>
      <c r="D832" s="93">
        <v>0</v>
      </c>
      <c r="E832" s="90">
        <f t="shared" si="561"/>
        <v>0</v>
      </c>
      <c r="F832" s="94">
        <v>0</v>
      </c>
      <c r="G832" s="93">
        <v>0</v>
      </c>
      <c r="H832" s="90">
        <f t="shared" si="562"/>
        <v>0</v>
      </c>
      <c r="I832" s="94"/>
      <c r="J832" s="93">
        <v>0</v>
      </c>
      <c r="K832" s="90">
        <f t="shared" si="563"/>
        <v>0</v>
      </c>
      <c r="L832" s="94"/>
      <c r="M832" s="93">
        <v>0</v>
      </c>
      <c r="N832" s="90">
        <f t="shared" si="564"/>
        <v>0</v>
      </c>
      <c r="O832" s="94"/>
      <c r="P832" s="93">
        <v>0</v>
      </c>
      <c r="Q832" s="90">
        <f t="shared" si="565"/>
        <v>0</v>
      </c>
      <c r="R832" s="94"/>
      <c r="T832" s="82"/>
      <c r="U832" s="82"/>
      <c r="V832" s="82"/>
    </row>
    <row r="833" spans="1:22" ht="15.75" thickBot="1" x14ac:dyDescent="0.3">
      <c r="A833" s="80">
        <f t="shared" si="549"/>
        <v>25</v>
      </c>
      <c r="B833" s="139" t="s">
        <v>110</v>
      </c>
      <c r="C833" s="140"/>
      <c r="D833" s="105">
        <f>COUNTIF(D826:D832,"&lt;&gt;0")</f>
        <v>0</v>
      </c>
      <c r="E833" s="118">
        <f>(SUM(E826:E832))/'Suivi de production'!$C$18</f>
        <v>0</v>
      </c>
      <c r="F833" s="107"/>
      <c r="G833" s="105">
        <f>COUNTIF(G826:G832,"&lt;&gt;0")</f>
        <v>0</v>
      </c>
      <c r="H833" s="118">
        <f>(SUM(H826:H832))/'Suivi de production'!$C$18</f>
        <v>0</v>
      </c>
      <c r="I833" s="107"/>
      <c r="J833" s="105">
        <f>COUNTIF(J826:J832,"&lt;&gt;0")</f>
        <v>0</v>
      </c>
      <c r="K833" s="118">
        <f>(SUM(K826:K832))/'Suivi de production'!$C$18</f>
        <v>0</v>
      </c>
      <c r="L833" s="107"/>
      <c r="M833" s="105">
        <f>COUNTIF(M826:M832,"&lt;&gt;0")</f>
        <v>0</v>
      </c>
      <c r="N833" s="118">
        <f>(SUM(N826:N832))/'Suivi de production'!$C$18</f>
        <v>0</v>
      </c>
      <c r="O833" s="107"/>
      <c r="P833" s="103">
        <f>COUNTIF(P826:P832,"&lt;&gt;0")</f>
        <v>0</v>
      </c>
      <c r="Q833" s="118">
        <f>(SUM(Q826:Q832))/'Suivi de production'!$C$18</f>
        <v>0</v>
      </c>
      <c r="R833" s="107"/>
      <c r="T833" s="82"/>
      <c r="U833" s="82"/>
      <c r="V833" s="82"/>
    </row>
    <row r="834" spans="1:22" x14ac:dyDescent="0.25">
      <c r="A834" s="80">
        <f t="shared" si="549"/>
        <v>25</v>
      </c>
      <c r="B834" s="27"/>
      <c r="C834" s="57" t="s">
        <v>95</v>
      </c>
      <c r="D834" s="93">
        <v>0</v>
      </c>
      <c r="E834" s="90">
        <f t="shared" ref="E834:E840" si="568">VLOOKUP(D834,listeplanchersurf,2)</f>
        <v>0</v>
      </c>
      <c r="F834" s="94"/>
      <c r="G834" s="93">
        <v>0</v>
      </c>
      <c r="H834" s="90">
        <f t="shared" ref="H834:H840" si="569">VLOOKUP(G834,listeplanchersurf,2)</f>
        <v>0</v>
      </c>
      <c r="I834" s="94"/>
      <c r="J834" s="93">
        <v>0</v>
      </c>
      <c r="K834" s="90">
        <f t="shared" ref="K834:K840" si="570">VLOOKUP(J834,listeplanchersurf,2)</f>
        <v>0</v>
      </c>
      <c r="L834" s="94"/>
      <c r="M834" s="93">
        <v>0</v>
      </c>
      <c r="N834" s="90">
        <f t="shared" ref="N834:N840" si="571">VLOOKUP(M834,listeplanchersurf,2)</f>
        <v>0</v>
      </c>
      <c r="O834" s="94"/>
      <c r="P834" s="93">
        <v>0</v>
      </c>
      <c r="Q834" s="90">
        <f t="shared" ref="Q834:Q840" si="572">VLOOKUP(P834,listeplanchersurf,2)</f>
        <v>0</v>
      </c>
      <c r="R834" s="94"/>
      <c r="T834" s="82"/>
      <c r="U834" s="82"/>
      <c r="V834" s="82"/>
    </row>
    <row r="835" spans="1:22" x14ac:dyDescent="0.25">
      <c r="A835" s="80">
        <f t="shared" si="549"/>
        <v>25</v>
      </c>
      <c r="B835" s="27"/>
      <c r="C835" s="57"/>
      <c r="D835" s="93">
        <v>0</v>
      </c>
      <c r="E835" s="90">
        <f t="shared" si="568"/>
        <v>0</v>
      </c>
      <c r="F835" s="94">
        <v>0</v>
      </c>
      <c r="G835" s="93">
        <v>0</v>
      </c>
      <c r="H835" s="90">
        <f t="shared" si="569"/>
        <v>0</v>
      </c>
      <c r="I835" s="94"/>
      <c r="J835" s="93">
        <v>0</v>
      </c>
      <c r="K835" s="90">
        <f t="shared" si="570"/>
        <v>0</v>
      </c>
      <c r="L835" s="94"/>
      <c r="M835" s="93">
        <v>0</v>
      </c>
      <c r="N835" s="90">
        <f t="shared" si="571"/>
        <v>0</v>
      </c>
      <c r="O835" s="94"/>
      <c r="P835" s="93">
        <v>0</v>
      </c>
      <c r="Q835" s="90">
        <f t="shared" si="572"/>
        <v>0</v>
      </c>
      <c r="R835" s="94"/>
      <c r="T835" s="82"/>
      <c r="U835" s="82"/>
      <c r="V835" s="82"/>
    </row>
    <row r="836" spans="1:22" x14ac:dyDescent="0.25">
      <c r="A836" s="80">
        <f t="shared" si="549"/>
        <v>25</v>
      </c>
      <c r="B836" s="27"/>
      <c r="C836" s="57"/>
      <c r="D836" s="93">
        <v>0</v>
      </c>
      <c r="E836" s="90">
        <f t="shared" si="568"/>
        <v>0</v>
      </c>
      <c r="F836" s="94"/>
      <c r="G836" s="93">
        <v>0</v>
      </c>
      <c r="H836" s="90">
        <f t="shared" si="569"/>
        <v>0</v>
      </c>
      <c r="I836" s="94"/>
      <c r="J836" s="93">
        <v>0</v>
      </c>
      <c r="K836" s="90">
        <f t="shared" si="570"/>
        <v>0</v>
      </c>
      <c r="L836" s="94"/>
      <c r="M836" s="93">
        <v>0</v>
      </c>
      <c r="N836" s="90">
        <f t="shared" si="571"/>
        <v>0</v>
      </c>
      <c r="O836" s="94"/>
      <c r="P836" s="93">
        <v>0</v>
      </c>
      <c r="Q836" s="90">
        <f t="shared" si="572"/>
        <v>0</v>
      </c>
      <c r="R836" s="94"/>
      <c r="T836" s="82"/>
      <c r="U836" s="82"/>
      <c r="V836" s="82"/>
    </row>
    <row r="837" spans="1:22" x14ac:dyDescent="0.25">
      <c r="A837" s="80">
        <f t="shared" si="549"/>
        <v>25</v>
      </c>
      <c r="B837" s="27"/>
      <c r="C837" s="57"/>
      <c r="D837" s="93">
        <v>0</v>
      </c>
      <c r="E837" s="90">
        <f t="shared" si="568"/>
        <v>0</v>
      </c>
      <c r="F837" s="94"/>
      <c r="G837" s="93">
        <v>0</v>
      </c>
      <c r="H837" s="90">
        <f t="shared" si="569"/>
        <v>0</v>
      </c>
      <c r="I837" s="94"/>
      <c r="J837" s="93">
        <v>0</v>
      </c>
      <c r="K837" s="90">
        <f t="shared" si="570"/>
        <v>0</v>
      </c>
      <c r="L837" s="94"/>
      <c r="M837" s="93">
        <v>0</v>
      </c>
      <c r="N837" s="90">
        <f t="shared" si="571"/>
        <v>0</v>
      </c>
      <c r="O837" s="94"/>
      <c r="P837" s="93">
        <v>0</v>
      </c>
      <c r="Q837" s="90">
        <f t="shared" si="572"/>
        <v>0</v>
      </c>
      <c r="R837" s="94"/>
      <c r="T837" s="82"/>
      <c r="U837" s="82"/>
      <c r="V837" s="82"/>
    </row>
    <row r="838" spans="1:22" x14ac:dyDescent="0.25">
      <c r="A838" s="80">
        <f t="shared" si="549"/>
        <v>25</v>
      </c>
      <c r="B838" s="27"/>
      <c r="C838" s="57"/>
      <c r="D838" s="93">
        <v>0</v>
      </c>
      <c r="E838" s="90">
        <f t="shared" si="568"/>
        <v>0</v>
      </c>
      <c r="F838" s="94"/>
      <c r="G838" s="93">
        <v>0</v>
      </c>
      <c r="H838" s="90">
        <f t="shared" si="569"/>
        <v>0</v>
      </c>
      <c r="I838" s="94"/>
      <c r="J838" s="93">
        <v>0</v>
      </c>
      <c r="K838" s="90">
        <f t="shared" si="570"/>
        <v>0</v>
      </c>
      <c r="L838" s="94"/>
      <c r="M838" s="93">
        <v>0</v>
      </c>
      <c r="N838" s="90">
        <f t="shared" si="571"/>
        <v>0</v>
      </c>
      <c r="O838" s="94"/>
      <c r="P838" s="93">
        <v>0</v>
      </c>
      <c r="Q838" s="90">
        <f t="shared" si="572"/>
        <v>0</v>
      </c>
      <c r="R838" s="94"/>
      <c r="T838" s="82"/>
      <c r="U838" s="82"/>
      <c r="V838" s="82"/>
    </row>
    <row r="839" spans="1:22" x14ac:dyDescent="0.25">
      <c r="A839" s="80">
        <f t="shared" si="549"/>
        <v>25</v>
      </c>
      <c r="B839" s="27"/>
      <c r="C839" s="57"/>
      <c r="D839" s="93">
        <v>0</v>
      </c>
      <c r="E839" s="90">
        <f t="shared" si="568"/>
        <v>0</v>
      </c>
      <c r="F839" s="94"/>
      <c r="G839" s="93">
        <v>0</v>
      </c>
      <c r="H839" s="90">
        <f t="shared" si="569"/>
        <v>0</v>
      </c>
      <c r="I839" s="94"/>
      <c r="J839" s="93">
        <v>0</v>
      </c>
      <c r="K839" s="90">
        <f t="shared" si="570"/>
        <v>0</v>
      </c>
      <c r="L839" s="94"/>
      <c r="M839" s="93">
        <v>0</v>
      </c>
      <c r="N839" s="90">
        <f t="shared" si="571"/>
        <v>0</v>
      </c>
      <c r="O839" s="94"/>
      <c r="P839" s="93">
        <v>0</v>
      </c>
      <c r="Q839" s="90">
        <f t="shared" si="572"/>
        <v>0</v>
      </c>
      <c r="R839" s="94"/>
      <c r="T839" s="82"/>
      <c r="U839" s="82"/>
      <c r="V839" s="82"/>
    </row>
    <row r="840" spans="1:22" ht="15.75" thickBot="1" x14ac:dyDescent="0.3">
      <c r="A840" s="80">
        <f t="shared" si="549"/>
        <v>25</v>
      </c>
      <c r="B840" s="27"/>
      <c r="C840" s="57"/>
      <c r="D840" s="93">
        <v>0</v>
      </c>
      <c r="E840" s="90">
        <f t="shared" si="568"/>
        <v>0</v>
      </c>
      <c r="F840" s="94"/>
      <c r="G840" s="93">
        <v>0</v>
      </c>
      <c r="H840" s="90">
        <f t="shared" si="569"/>
        <v>0</v>
      </c>
      <c r="I840" s="94"/>
      <c r="J840" s="93">
        <v>0</v>
      </c>
      <c r="K840" s="90">
        <f t="shared" si="570"/>
        <v>0</v>
      </c>
      <c r="L840" s="94"/>
      <c r="M840" s="93">
        <v>0</v>
      </c>
      <c r="N840" s="90">
        <f t="shared" si="571"/>
        <v>0</v>
      </c>
      <c r="O840" s="94"/>
      <c r="P840" s="93">
        <v>0</v>
      </c>
      <c r="Q840" s="90">
        <f t="shared" si="572"/>
        <v>0</v>
      </c>
      <c r="R840" s="94"/>
      <c r="T840" s="82"/>
      <c r="U840" s="82"/>
      <c r="V840" s="82"/>
    </row>
    <row r="841" spans="1:22" ht="15.75" thickBot="1" x14ac:dyDescent="0.3">
      <c r="A841" s="80">
        <f t="shared" si="549"/>
        <v>25</v>
      </c>
      <c r="B841" s="139" t="s">
        <v>111</v>
      </c>
      <c r="C841" s="140"/>
      <c r="D841" s="105">
        <f>COUNTIF(D834:D840,"&lt;&gt;0")</f>
        <v>0</v>
      </c>
      <c r="E841" s="118">
        <f>(SUM(E834:E840))/'Suivi de production'!$C$19</f>
        <v>0</v>
      </c>
      <c r="F841" s="107"/>
      <c r="G841" s="105">
        <v>0</v>
      </c>
      <c r="H841" s="118">
        <f>(SUM(H834:H840))/'Suivi de production'!$C$19</f>
        <v>0</v>
      </c>
      <c r="I841" s="107"/>
      <c r="J841" s="105">
        <f>COUNTIF(J834:J840,"&lt;&gt;0")</f>
        <v>0</v>
      </c>
      <c r="K841" s="118">
        <f>(SUM(K834:K840))/'Suivi de production'!$C$19</f>
        <v>0</v>
      </c>
      <c r="L841" s="107"/>
      <c r="M841" s="105">
        <f>COUNTIF(M834:M840,"&lt;&gt;0")</f>
        <v>0</v>
      </c>
      <c r="N841" s="118">
        <f>(SUM(N834:N840))/'Suivi de production'!$C$19</f>
        <v>0</v>
      </c>
      <c r="O841" s="107"/>
      <c r="P841" s="105">
        <f>COUNTIF(P834:P840,"&lt;&gt;0")</f>
        <v>0</v>
      </c>
      <c r="Q841" s="118">
        <f>(SUM(Q834:Q840))/'Suivi de production'!$C$19</f>
        <v>0</v>
      </c>
      <c r="R841" s="107"/>
      <c r="T841" s="82"/>
      <c r="U841" s="82"/>
      <c r="V841" s="82"/>
    </row>
    <row r="842" spans="1:22" x14ac:dyDescent="0.25">
      <c r="A842" s="80">
        <f t="shared" si="549"/>
        <v>25</v>
      </c>
      <c r="B842" s="27"/>
      <c r="C842" s="57" t="s">
        <v>94</v>
      </c>
      <c r="D842" s="93">
        <v>0</v>
      </c>
      <c r="E842" s="90">
        <f t="shared" ref="E842:E848" si="573">VLOOKUP(D842,listetoituresurf,2)</f>
        <v>0</v>
      </c>
      <c r="F842" s="94">
        <v>0</v>
      </c>
      <c r="G842" s="93">
        <v>0</v>
      </c>
      <c r="H842" s="90">
        <f t="shared" ref="H842:H848" si="574">VLOOKUP(G842,listetoituresurf,2)</f>
        <v>0</v>
      </c>
      <c r="I842" s="94"/>
      <c r="J842" s="93">
        <v>0</v>
      </c>
      <c r="K842" s="90">
        <f t="shared" ref="K842:K848" si="575">VLOOKUP(J842,listetoituresurf,2)</f>
        <v>0</v>
      </c>
      <c r="L842" s="94"/>
      <c r="M842" s="93">
        <v>0</v>
      </c>
      <c r="N842" s="90">
        <f t="shared" ref="N842:N848" si="576">VLOOKUP(M842,listetoituresurf,2)</f>
        <v>0</v>
      </c>
      <c r="O842" s="94"/>
      <c r="P842" s="93">
        <v>0</v>
      </c>
      <c r="Q842" s="90">
        <f t="shared" ref="Q842:Q848" si="577">VLOOKUP(P842,listetoituresurf,2)</f>
        <v>0</v>
      </c>
      <c r="R842" s="85"/>
      <c r="T842" s="82"/>
      <c r="U842" s="82"/>
      <c r="V842" s="82"/>
    </row>
    <row r="843" spans="1:22" x14ac:dyDescent="0.25">
      <c r="A843" s="80">
        <f t="shared" si="549"/>
        <v>25</v>
      </c>
      <c r="B843" s="27"/>
      <c r="C843" s="57"/>
      <c r="D843" s="93">
        <v>0</v>
      </c>
      <c r="E843" s="90">
        <f t="shared" si="573"/>
        <v>0</v>
      </c>
      <c r="F843" s="94"/>
      <c r="G843" s="93">
        <v>0</v>
      </c>
      <c r="H843" s="90">
        <f t="shared" si="574"/>
        <v>0</v>
      </c>
      <c r="I843" s="94"/>
      <c r="J843" s="93">
        <v>0</v>
      </c>
      <c r="K843" s="90">
        <f t="shared" si="575"/>
        <v>0</v>
      </c>
      <c r="L843" s="94"/>
      <c r="M843" s="93">
        <v>0</v>
      </c>
      <c r="N843" s="90">
        <f t="shared" si="576"/>
        <v>0</v>
      </c>
      <c r="O843" s="94"/>
      <c r="P843" s="93">
        <v>0</v>
      </c>
      <c r="Q843" s="90">
        <f t="shared" si="577"/>
        <v>0</v>
      </c>
      <c r="R843" s="94"/>
      <c r="T843" s="82"/>
      <c r="U843" s="82"/>
      <c r="V843" s="82"/>
    </row>
    <row r="844" spans="1:22" x14ac:dyDescent="0.25">
      <c r="A844" s="80">
        <f t="shared" si="549"/>
        <v>25</v>
      </c>
      <c r="B844" s="27"/>
      <c r="C844" s="57"/>
      <c r="D844" s="93">
        <v>0</v>
      </c>
      <c r="E844" s="90">
        <f t="shared" si="573"/>
        <v>0</v>
      </c>
      <c r="F844" s="94"/>
      <c r="G844" s="93">
        <v>0</v>
      </c>
      <c r="H844" s="90">
        <f t="shared" si="574"/>
        <v>0</v>
      </c>
      <c r="I844" s="94"/>
      <c r="J844" s="93">
        <v>0</v>
      </c>
      <c r="K844" s="90">
        <f t="shared" si="575"/>
        <v>0</v>
      </c>
      <c r="L844" s="94"/>
      <c r="M844" s="93">
        <v>0</v>
      </c>
      <c r="N844" s="90">
        <f t="shared" si="576"/>
        <v>0</v>
      </c>
      <c r="O844" s="94"/>
      <c r="P844" s="93">
        <v>0</v>
      </c>
      <c r="Q844" s="90">
        <f t="shared" si="577"/>
        <v>0</v>
      </c>
      <c r="R844" s="94"/>
      <c r="T844" s="82"/>
      <c r="U844" s="82"/>
      <c r="V844" s="82"/>
    </row>
    <row r="845" spans="1:22" x14ac:dyDescent="0.25">
      <c r="A845" s="80">
        <f t="shared" si="549"/>
        <v>25</v>
      </c>
      <c r="B845" s="27"/>
      <c r="C845" s="57"/>
      <c r="D845" s="93">
        <v>0</v>
      </c>
      <c r="E845" s="90">
        <f t="shared" si="573"/>
        <v>0</v>
      </c>
      <c r="F845" s="94"/>
      <c r="G845" s="93">
        <v>0</v>
      </c>
      <c r="H845" s="90">
        <f t="shared" si="574"/>
        <v>0</v>
      </c>
      <c r="I845" s="94"/>
      <c r="J845" s="93">
        <v>0</v>
      </c>
      <c r="K845" s="90">
        <f t="shared" si="575"/>
        <v>0</v>
      </c>
      <c r="L845" s="94"/>
      <c r="M845" s="93">
        <v>0</v>
      </c>
      <c r="N845" s="90">
        <f t="shared" si="576"/>
        <v>0</v>
      </c>
      <c r="O845" s="94"/>
      <c r="P845" s="93">
        <v>0</v>
      </c>
      <c r="Q845" s="90">
        <f t="shared" si="577"/>
        <v>0</v>
      </c>
      <c r="R845" s="94"/>
      <c r="T845" s="82"/>
      <c r="U845" s="82"/>
      <c r="V845" s="82"/>
    </row>
    <row r="846" spans="1:22" x14ac:dyDescent="0.25">
      <c r="A846" s="80">
        <f t="shared" si="549"/>
        <v>25</v>
      </c>
      <c r="B846" s="27"/>
      <c r="C846" s="57"/>
      <c r="D846" s="93">
        <v>0</v>
      </c>
      <c r="E846" s="90">
        <f t="shared" si="573"/>
        <v>0</v>
      </c>
      <c r="F846" s="94"/>
      <c r="G846" s="93">
        <v>0</v>
      </c>
      <c r="H846" s="90">
        <f t="shared" si="574"/>
        <v>0</v>
      </c>
      <c r="I846" s="94"/>
      <c r="J846" s="93">
        <v>0</v>
      </c>
      <c r="K846" s="90">
        <f t="shared" si="575"/>
        <v>0</v>
      </c>
      <c r="L846" s="94"/>
      <c r="M846" s="93">
        <v>0</v>
      </c>
      <c r="N846" s="90">
        <f t="shared" si="576"/>
        <v>0</v>
      </c>
      <c r="O846" s="94"/>
      <c r="P846" s="93">
        <v>0</v>
      </c>
      <c r="Q846" s="90">
        <f t="shared" si="577"/>
        <v>0</v>
      </c>
      <c r="R846" s="94"/>
      <c r="T846" s="82"/>
      <c r="U846" s="82"/>
      <c r="V846" s="82"/>
    </row>
    <row r="847" spans="1:22" x14ac:dyDescent="0.25">
      <c r="A847" s="80">
        <f t="shared" si="549"/>
        <v>25</v>
      </c>
      <c r="B847" s="27"/>
      <c r="C847" s="57"/>
      <c r="D847" s="93">
        <v>0</v>
      </c>
      <c r="E847" s="90">
        <f t="shared" si="573"/>
        <v>0</v>
      </c>
      <c r="F847" s="94"/>
      <c r="G847" s="93">
        <v>0</v>
      </c>
      <c r="H847" s="90">
        <f t="shared" si="574"/>
        <v>0</v>
      </c>
      <c r="I847" s="94"/>
      <c r="J847" s="93">
        <v>0</v>
      </c>
      <c r="K847" s="90">
        <f t="shared" si="575"/>
        <v>0</v>
      </c>
      <c r="L847" s="94"/>
      <c r="M847" s="93">
        <v>0</v>
      </c>
      <c r="N847" s="90">
        <f t="shared" si="576"/>
        <v>0</v>
      </c>
      <c r="O847" s="94"/>
      <c r="P847" s="93">
        <v>0</v>
      </c>
      <c r="Q847" s="90">
        <f t="shared" si="577"/>
        <v>0</v>
      </c>
      <c r="R847" s="94"/>
      <c r="T847" s="82"/>
      <c r="U847" s="82"/>
      <c r="V847" s="82"/>
    </row>
    <row r="848" spans="1:22" ht="15.75" thickBot="1" x14ac:dyDescent="0.3">
      <c r="A848" s="80">
        <f t="shared" si="549"/>
        <v>25</v>
      </c>
      <c r="B848" s="99"/>
      <c r="C848" s="100"/>
      <c r="D848" s="95">
        <v>0</v>
      </c>
      <c r="E848" s="96">
        <f t="shared" si="573"/>
        <v>0</v>
      </c>
      <c r="F848" s="97"/>
      <c r="G848" s="95">
        <v>0</v>
      </c>
      <c r="H848" s="96">
        <f t="shared" si="574"/>
        <v>0</v>
      </c>
      <c r="I848" s="97"/>
      <c r="J848" s="95">
        <v>0</v>
      </c>
      <c r="K848" s="96">
        <f t="shared" si="575"/>
        <v>0</v>
      </c>
      <c r="L848" s="97"/>
      <c r="M848" s="95">
        <v>0</v>
      </c>
      <c r="N848" s="96">
        <f t="shared" si="576"/>
        <v>0</v>
      </c>
      <c r="O848" s="97"/>
      <c r="P848" s="95">
        <v>0</v>
      </c>
      <c r="Q848" s="96">
        <f t="shared" si="577"/>
        <v>0</v>
      </c>
      <c r="R848" s="97"/>
      <c r="T848" s="82"/>
      <c r="U848" s="82"/>
      <c r="V848" s="82"/>
    </row>
    <row r="849" spans="1:22" ht="15.75" thickBot="1" x14ac:dyDescent="0.3">
      <c r="A849" s="80">
        <f t="shared" si="549"/>
        <v>25</v>
      </c>
      <c r="B849" s="139" t="s">
        <v>110</v>
      </c>
      <c r="C849" s="140"/>
      <c r="D849" s="103">
        <f>COUNTIF(D842:D848,"&lt;&gt;0")</f>
        <v>0</v>
      </c>
      <c r="E849" s="119">
        <f>(SUM(E842:E848))/'Suivi de production'!$C$20</f>
        <v>0</v>
      </c>
      <c r="F849" s="97"/>
      <c r="G849" s="103">
        <f>COUNTIF(G842:G848,"&lt;&gt;0")</f>
        <v>0</v>
      </c>
      <c r="H849" s="119">
        <f>(SUM(H842:H848))/'Suivi de production'!$C$20</f>
        <v>0</v>
      </c>
      <c r="I849" s="97"/>
      <c r="J849" s="103">
        <f>COUNTIF(J842:J848,"&lt;&gt;0")</f>
        <v>0</v>
      </c>
      <c r="K849" s="119">
        <f>(SUM(K842:K848))/'Suivi de production'!$C$20</f>
        <v>0</v>
      </c>
      <c r="L849" s="97"/>
      <c r="M849" s="103">
        <f>COUNTIF(M842:M848,"&lt;&gt;0")</f>
        <v>0</v>
      </c>
      <c r="N849" s="119">
        <f>(SUM(N842:N848))/'Suivi de production'!$C$20</f>
        <v>0</v>
      </c>
      <c r="O849" s="97"/>
      <c r="P849" s="103">
        <f>COUNTIF(P842:P848,"&lt;&gt;0")</f>
        <v>0</v>
      </c>
      <c r="Q849" s="119">
        <f>(SUM(Q842:Q848))/'Suivi de production'!$C$20</f>
        <v>0</v>
      </c>
      <c r="R849" s="97"/>
      <c r="T849" s="82"/>
      <c r="U849" s="82"/>
      <c r="V849" s="82"/>
    </row>
    <row r="850" spans="1:22" ht="15.75" thickBot="1" x14ac:dyDescent="0.3">
      <c r="A850" s="80">
        <f t="shared" si="549"/>
        <v>25</v>
      </c>
      <c r="B850" s="99"/>
      <c r="C850" s="104"/>
      <c r="D850" s="103"/>
      <c r="E850" s="96"/>
      <c r="F850" s="97"/>
      <c r="G850" s="103"/>
      <c r="H850" s="96"/>
      <c r="I850" s="97"/>
      <c r="J850" s="103"/>
      <c r="K850" s="96"/>
      <c r="L850" s="97"/>
      <c r="M850" s="103"/>
      <c r="N850" s="96"/>
      <c r="O850" s="97"/>
      <c r="P850" s="103"/>
      <c r="Q850" s="96"/>
      <c r="R850" s="97"/>
      <c r="T850" s="82"/>
      <c r="U850" s="82"/>
      <c r="V850" s="82"/>
    </row>
    <row r="851" spans="1:22" ht="15.75" thickBot="1" x14ac:dyDescent="0.3">
      <c r="A851" s="80">
        <f t="shared" si="549"/>
        <v>25</v>
      </c>
      <c r="B851" s="156" t="s">
        <v>101</v>
      </c>
      <c r="C851" s="157"/>
      <c r="D851" s="105">
        <f>D849+D841+D833</f>
        <v>0</v>
      </c>
      <c r="E851" s="118">
        <f>E849+E841+E833</f>
        <v>0</v>
      </c>
      <c r="F851" s="107"/>
      <c r="G851" s="105">
        <f>G849+G841+G833</f>
        <v>0</v>
      </c>
      <c r="H851" s="118">
        <f>H849+H841+H833</f>
        <v>0</v>
      </c>
      <c r="I851" s="107"/>
      <c r="J851" s="105">
        <f>J849+J841+J833</f>
        <v>0</v>
      </c>
      <c r="K851" s="118">
        <f>K849+K841+K833</f>
        <v>0</v>
      </c>
      <c r="L851" s="107"/>
      <c r="M851" s="105">
        <f>M849+M841+M833</f>
        <v>0</v>
      </c>
      <c r="N851" s="118">
        <f>N849+N841+N833</f>
        <v>0</v>
      </c>
      <c r="O851" s="107"/>
      <c r="P851" s="105">
        <f>P849+P841+P833</f>
        <v>0</v>
      </c>
      <c r="Q851" s="118">
        <f>Q849+Q841+Q833</f>
        <v>0</v>
      </c>
      <c r="R851" s="107"/>
      <c r="T851" s="82"/>
      <c r="U851" s="82"/>
      <c r="V851" s="82"/>
    </row>
    <row r="852" spans="1:22" x14ac:dyDescent="0.25">
      <c r="A852" s="80">
        <f t="shared" si="549"/>
        <v>25</v>
      </c>
      <c r="B852" s="158" t="s">
        <v>108</v>
      </c>
      <c r="C852" s="159"/>
      <c r="D852" s="150" t="e">
        <f>((SUMPRODUCT((F826:F832)*(E826:E832))/'Suivi de production'!$C$18)+(SUMPRODUCT((F834:F840)*(E834:E840))/'Suivi de production'!$C$19)+(SUMPRODUCT((F842:F848)*(E842:E848))/'Suivi de production'!$C$20))/((SUM(E826:E832)/'Suivi de production'!$C$18)++(SUM(E834:E840)/'Suivi de production'!$C$19)+(SUM(E842:E848)/'Suivi de production'!$C$20))</f>
        <v>#DIV/0!</v>
      </c>
      <c r="E852" s="151"/>
      <c r="F852" s="152"/>
      <c r="G852" s="150" t="e">
        <f>((SUMPRODUCT((I826:I832)*(H826:H832))/'Suivi de production'!$C$18)+(SUMPRODUCT((I834:I840)*(H834:H840))/'Suivi de production'!$C$19)+(SUMPRODUCT((I842:I848)*(H842:H848))/'Suivi de production'!$C$20))/((SUM(H826:H832)/'Suivi de production'!$C$18)++(SUM(H834:H840)/'Suivi de production'!$C$19)+(SUM(H842:H848)/'Suivi de production'!$C$20))</f>
        <v>#DIV/0!</v>
      </c>
      <c r="H852" s="151"/>
      <c r="I852" s="152"/>
      <c r="J852" s="150" t="e">
        <f>((SUMPRODUCT((L826:L832)*(K826:K832))/'Suivi de production'!$C$18)+(SUMPRODUCT((L834:L840)*(K834:K840))/'Suivi de production'!$C$19)+(SUMPRODUCT((L842:L848)*(K842:K848))/'Suivi de production'!$C$20))/((SUM(K826:K832)/'Suivi de production'!$C$18)++(SUM(K834:K840)/'Suivi de production'!$C$19)+(SUM(K842:K848)/'Suivi de production'!$C$20))</f>
        <v>#DIV/0!</v>
      </c>
      <c r="K852" s="151"/>
      <c r="L852" s="152"/>
      <c r="M852" s="150" t="e">
        <f>((SUMPRODUCT((O826:O832)*(N826:N832))/'Suivi de production'!$C$18)+(SUMPRODUCT((O834:O840)*(N834:N840))/'Suivi de production'!$C$19)+(SUMPRODUCT((O842:O848)*(N842:N848))/'Suivi de production'!$C$20))/((SUM(N826:N832)/'Suivi de production'!$C$18)++(SUM(N834:N840)/'Suivi de production'!$C$19)+(SUM(N842:N848)/'Suivi de production'!$C$20))</f>
        <v>#DIV/0!</v>
      </c>
      <c r="N852" s="151"/>
      <c r="O852" s="152"/>
      <c r="P852" s="150" t="e">
        <f>((SUMPRODUCT((R826:R832)*(Q826:Q832))/'Suivi de production'!$C$18)+(SUMPRODUCT((R834:R840)*(Q834:Q840))/'Suivi de production'!$C$19)+(SUMPRODUCT((R842:R848)*(Q842:Q848))/'Suivi de production'!$C$20))/((SUM(Q826:Q832)/'Suivi de production'!$C$18)++(SUM(Q834:Q840)/'Suivi de production'!$C$19)+(SUM(Q842:Q848)/'Suivi de production'!$C$20))</f>
        <v>#DIV/0!</v>
      </c>
      <c r="Q852" s="151"/>
      <c r="R852" s="152"/>
      <c r="T852" s="82"/>
      <c r="U852" s="82"/>
      <c r="V852" s="82"/>
    </row>
    <row r="853" spans="1:22" ht="15.75" thickBot="1" x14ac:dyDescent="0.3">
      <c r="A853" s="80">
        <f t="shared" si="549"/>
        <v>25</v>
      </c>
      <c r="B853" s="160"/>
      <c r="C853" s="161"/>
      <c r="D853" s="153"/>
      <c r="E853" s="154"/>
      <c r="F853" s="155"/>
      <c r="G853" s="153"/>
      <c r="H853" s="154"/>
      <c r="I853" s="155"/>
      <c r="J853" s="153"/>
      <c r="K853" s="154"/>
      <c r="L853" s="155"/>
      <c r="M853" s="153"/>
      <c r="N853" s="154"/>
      <c r="O853" s="155"/>
      <c r="P853" s="153"/>
      <c r="Q853" s="154"/>
      <c r="R853" s="155"/>
      <c r="T853" s="82"/>
      <c r="U853" s="82"/>
      <c r="V853" s="82"/>
    </row>
    <row r="854" spans="1:22" ht="15.75" thickBot="1" x14ac:dyDescent="0.3">
      <c r="A854" s="122">
        <v>26</v>
      </c>
      <c r="T854" s="82"/>
      <c r="U854" s="82"/>
      <c r="V854" s="82"/>
    </row>
    <row r="855" spans="1:22" ht="26.25" x14ac:dyDescent="0.25">
      <c r="A855" s="80">
        <f t="shared" ref="A855" si="578">A854</f>
        <v>26</v>
      </c>
      <c r="B855" s="141" t="s">
        <v>137</v>
      </c>
      <c r="C855" s="142"/>
      <c r="D855" s="142"/>
      <c r="E855" s="142"/>
      <c r="F855" s="142"/>
      <c r="G855" s="142"/>
      <c r="H855" s="142"/>
      <c r="I855" s="142"/>
      <c r="J855" s="142"/>
      <c r="K855" s="142"/>
      <c r="L855" s="142"/>
      <c r="M855" s="142"/>
      <c r="N855" s="142"/>
      <c r="O855" s="142"/>
      <c r="P855" s="142"/>
      <c r="Q855" s="142"/>
      <c r="R855" s="143"/>
      <c r="T855" s="82" t="s">
        <v>164</v>
      </c>
      <c r="U855" s="82"/>
      <c r="V855" s="82">
        <f t="shared" ref="V855" si="579">(IF(SUM(F860:F882)&gt;=1,1,0))+(IF(SUM(I860:I882)&gt;=1,1,0))+(IF(SUM(L860:L882)&gt;=1,1,0))+(IF(SUM(O860:O882)&gt;=1,1,0))+(IF(SUM(R860:R882)&gt;=1,1,0))</f>
        <v>0</v>
      </c>
    </row>
    <row r="856" spans="1:22" ht="15.75" thickBot="1" x14ac:dyDescent="0.3">
      <c r="A856" s="80">
        <f t="shared" si="549"/>
        <v>26</v>
      </c>
      <c r="B856" s="144" t="s">
        <v>100</v>
      </c>
      <c r="C856" s="145"/>
      <c r="D856" s="145"/>
      <c r="E856" s="145"/>
      <c r="F856" s="145"/>
      <c r="G856" s="145"/>
      <c r="H856" s="145"/>
      <c r="I856" s="145"/>
      <c r="J856" s="145"/>
      <c r="K856" s="145"/>
      <c r="L856" s="145"/>
      <c r="M856" s="145"/>
      <c r="N856" s="145"/>
      <c r="O856" s="145"/>
      <c r="P856" s="145"/>
      <c r="Q856" s="145"/>
      <c r="R856" s="146"/>
      <c r="T856" s="82" t="s">
        <v>167</v>
      </c>
      <c r="U856" s="82"/>
      <c r="V856" s="165" t="e">
        <f t="shared" ref="V856" si="580">AVERAGE(D886:R887)</f>
        <v>#DIV/0!</v>
      </c>
    </row>
    <row r="857" spans="1:22" x14ac:dyDescent="0.25">
      <c r="A857" s="80">
        <f t="shared" si="549"/>
        <v>26</v>
      </c>
      <c r="B857" s="101"/>
      <c r="C857" s="102"/>
      <c r="D857" s="147" t="s">
        <v>86</v>
      </c>
      <c r="E857" s="148"/>
      <c r="F857" s="149"/>
      <c r="G857" s="147" t="s">
        <v>87</v>
      </c>
      <c r="H857" s="148"/>
      <c r="I857" s="149"/>
      <c r="J857" s="147" t="s">
        <v>88</v>
      </c>
      <c r="K857" s="148"/>
      <c r="L857" s="149"/>
      <c r="M857" s="147" t="s">
        <v>89</v>
      </c>
      <c r="N857" s="148"/>
      <c r="O857" s="149"/>
      <c r="P857" s="147" t="s">
        <v>90</v>
      </c>
      <c r="Q857" s="148"/>
      <c r="R857" s="149"/>
      <c r="T857" s="82" t="s">
        <v>168</v>
      </c>
      <c r="U857" s="82"/>
      <c r="V857" s="166">
        <f t="shared" ref="V857:V920" si="581">F858+I858+L858+O858+R858</f>
        <v>0</v>
      </c>
    </row>
    <row r="858" spans="1:22" ht="15.75" thickBot="1" x14ac:dyDescent="0.3">
      <c r="A858" s="80">
        <f t="shared" si="549"/>
        <v>26</v>
      </c>
      <c r="B858" s="99" t="s">
        <v>85</v>
      </c>
      <c r="C858" s="100"/>
      <c r="D858" s="125">
        <v>0</v>
      </c>
      <c r="E858" s="126" t="s">
        <v>109</v>
      </c>
      <c r="F858" s="130">
        <f>D858*8</f>
        <v>0</v>
      </c>
      <c r="G858" s="125"/>
      <c r="H858" s="126" t="s">
        <v>109</v>
      </c>
      <c r="I858" s="130">
        <f>G858*8</f>
        <v>0</v>
      </c>
      <c r="J858" s="125"/>
      <c r="K858" s="126" t="s">
        <v>109</v>
      </c>
      <c r="L858" s="130">
        <f>J858*8</f>
        <v>0</v>
      </c>
      <c r="M858" s="125"/>
      <c r="N858" s="126" t="s">
        <v>109</v>
      </c>
      <c r="O858" s="130">
        <f>M858*8</f>
        <v>0</v>
      </c>
      <c r="P858" s="125">
        <v>0</v>
      </c>
      <c r="Q858" s="126" t="s">
        <v>109</v>
      </c>
      <c r="R858" s="130">
        <f>P858*6.5</f>
        <v>0</v>
      </c>
      <c r="T858" s="82" t="s">
        <v>169</v>
      </c>
      <c r="U858" s="82"/>
      <c r="V858" s="166">
        <f t="shared" ref="V858" si="582">E885+H885+K885+N885+Q885</f>
        <v>0</v>
      </c>
    </row>
    <row r="859" spans="1:22" ht="15.75" thickBot="1" x14ac:dyDescent="0.3">
      <c r="A859" s="80">
        <f t="shared" si="549"/>
        <v>26</v>
      </c>
      <c r="B859" s="98"/>
      <c r="C859" s="133"/>
      <c r="D859" s="105" t="s">
        <v>96</v>
      </c>
      <c r="E859" s="106" t="s">
        <v>97</v>
      </c>
      <c r="F859" s="107" t="s">
        <v>98</v>
      </c>
      <c r="G859" s="105" t="s">
        <v>96</v>
      </c>
      <c r="H859" s="106" t="s">
        <v>97</v>
      </c>
      <c r="I859" s="107" t="s">
        <v>98</v>
      </c>
      <c r="J859" s="105" t="s">
        <v>96</v>
      </c>
      <c r="K859" s="106" t="s">
        <v>97</v>
      </c>
      <c r="L859" s="107" t="s">
        <v>98</v>
      </c>
      <c r="M859" s="105" t="s">
        <v>96</v>
      </c>
      <c r="N859" s="106" t="s">
        <v>97</v>
      </c>
      <c r="O859" s="107" t="s">
        <v>98</v>
      </c>
      <c r="P859" s="105" t="s">
        <v>96</v>
      </c>
      <c r="Q859" s="106" t="s">
        <v>97</v>
      </c>
      <c r="R859" s="107" t="s">
        <v>98</v>
      </c>
      <c r="T859" s="82" t="s">
        <v>171</v>
      </c>
      <c r="U859" s="82"/>
      <c r="V859" s="84">
        <f t="shared" ref="V859" si="583">((SUMPRODUCT((F860:F866)*(E860:E866)))+((SUMPRODUCT((I860:I866)*(H860:H866))))+((SUMPRODUCT((L860:L866)*(K860:K866))))+((SUMPRODUCT((O860:O866)*(N860:N866))))+((SUMPRODUCT((R860:R866)*(Q860:Q866)))))</f>
        <v>0</v>
      </c>
    </row>
    <row r="860" spans="1:22" x14ac:dyDescent="0.25">
      <c r="A860" s="80">
        <f t="shared" si="549"/>
        <v>26</v>
      </c>
      <c r="B860" s="27"/>
      <c r="C860" s="57" t="s">
        <v>93</v>
      </c>
      <c r="D860" s="91">
        <v>0</v>
      </c>
      <c r="E860" s="89">
        <f t="shared" ref="E860:E866" si="584">VLOOKUP(D860,listemursurf,2)</f>
        <v>0</v>
      </c>
      <c r="F860" s="92">
        <v>0</v>
      </c>
      <c r="G860" s="91">
        <v>0</v>
      </c>
      <c r="H860" s="89">
        <f t="shared" ref="H860:H866" si="585">VLOOKUP(G860,listemursurf,2)</f>
        <v>0</v>
      </c>
      <c r="I860" s="92"/>
      <c r="J860" s="91">
        <v>0</v>
      </c>
      <c r="K860" s="89">
        <f t="shared" ref="K860:K866" si="586">VLOOKUP(J860,listemursurf,2)</f>
        <v>0</v>
      </c>
      <c r="L860" s="92"/>
      <c r="M860" s="91">
        <v>0</v>
      </c>
      <c r="N860" s="89">
        <f t="shared" ref="N860:N866" si="587">VLOOKUP(M860,listemursurf,2)</f>
        <v>0</v>
      </c>
      <c r="O860" s="92"/>
      <c r="P860" s="91">
        <v>0</v>
      </c>
      <c r="Q860" s="89">
        <f t="shared" ref="Q860:Q866" si="588">VLOOKUP(P860,listemursurf,2)</f>
        <v>0</v>
      </c>
      <c r="R860" s="92"/>
      <c r="T860" s="82" t="s">
        <v>165</v>
      </c>
      <c r="U860" s="82"/>
      <c r="V860" s="84">
        <f t="shared" ref="V860" si="589">((SUMPRODUCT((F868:F874)*(E868:E874)))+((SUMPRODUCT((I868:I874)*(H868:H874))))+((SUMPRODUCT((L868:L874)*(K868:K874))))+((SUMPRODUCT((O868:O874)*(N868:N874))))+((SUMPRODUCT((R868:R874)*(Q868:Q874)))))</f>
        <v>0</v>
      </c>
    </row>
    <row r="861" spans="1:22" x14ac:dyDescent="0.25">
      <c r="A861" s="80">
        <f t="shared" si="549"/>
        <v>26</v>
      </c>
      <c r="B861" s="27"/>
      <c r="C861" s="57"/>
      <c r="D861" s="93">
        <v>0</v>
      </c>
      <c r="E861" s="90">
        <f t="shared" si="584"/>
        <v>0</v>
      </c>
      <c r="F861" s="94">
        <v>0</v>
      </c>
      <c r="G861" s="93">
        <v>0</v>
      </c>
      <c r="H861" s="90">
        <f t="shared" si="585"/>
        <v>0</v>
      </c>
      <c r="I861" s="94"/>
      <c r="J861" s="93">
        <v>0</v>
      </c>
      <c r="K861" s="90">
        <f t="shared" si="586"/>
        <v>0</v>
      </c>
      <c r="L861" s="94"/>
      <c r="M861" s="93">
        <v>0</v>
      </c>
      <c r="N861" s="90">
        <f t="shared" si="587"/>
        <v>0</v>
      </c>
      <c r="O861" s="94"/>
      <c r="P861" s="93">
        <v>0</v>
      </c>
      <c r="Q861" s="90">
        <f t="shared" si="588"/>
        <v>0</v>
      </c>
      <c r="R861" s="94"/>
      <c r="T861" s="82" t="s">
        <v>166</v>
      </c>
      <c r="U861" s="82"/>
      <c r="V861" s="84">
        <f t="shared" ref="V861" si="590">((SUMPRODUCT((F876:F882)*(E876:E882)))+((SUMPRODUCT((I876:I882)*(H876:H882))))+((SUMPRODUCT((L876:L882)*(K876:K882))))+((SUMPRODUCT((O876:O882)*(N876:N882))))+((SUMPRODUCT((R876:R882)*(Q876:Q882)))))</f>
        <v>0</v>
      </c>
    </row>
    <row r="862" spans="1:22" x14ac:dyDescent="0.25">
      <c r="A862" s="80">
        <f t="shared" si="549"/>
        <v>26</v>
      </c>
      <c r="B862" s="27"/>
      <c r="C862" s="57"/>
      <c r="D862" s="93">
        <v>0</v>
      </c>
      <c r="E862" s="90">
        <f t="shared" si="584"/>
        <v>0</v>
      </c>
      <c r="F862" s="94">
        <v>0</v>
      </c>
      <c r="G862" s="93">
        <v>0</v>
      </c>
      <c r="H862" s="90">
        <f t="shared" si="585"/>
        <v>0</v>
      </c>
      <c r="I862" s="94"/>
      <c r="J862" s="93">
        <v>0</v>
      </c>
      <c r="K862" s="90">
        <f t="shared" si="586"/>
        <v>0</v>
      </c>
      <c r="L862" s="94"/>
      <c r="M862" s="93">
        <v>0</v>
      </c>
      <c r="N862" s="90">
        <f t="shared" si="587"/>
        <v>0</v>
      </c>
      <c r="O862" s="94"/>
      <c r="P862" s="93">
        <v>0</v>
      </c>
      <c r="Q862" s="90">
        <f t="shared" si="588"/>
        <v>0</v>
      </c>
      <c r="R862" s="94"/>
      <c r="T862" s="82"/>
      <c r="U862" s="82"/>
      <c r="V862" s="82"/>
    </row>
    <row r="863" spans="1:22" x14ac:dyDescent="0.25">
      <c r="A863" s="80">
        <f t="shared" si="549"/>
        <v>26</v>
      </c>
      <c r="B863" s="27"/>
      <c r="C863" s="57"/>
      <c r="D863" s="93">
        <v>0</v>
      </c>
      <c r="E863" s="90">
        <f t="shared" si="584"/>
        <v>0</v>
      </c>
      <c r="F863" s="94">
        <v>0</v>
      </c>
      <c r="G863" s="93">
        <v>0</v>
      </c>
      <c r="H863" s="90">
        <f t="shared" si="585"/>
        <v>0</v>
      </c>
      <c r="I863" s="94"/>
      <c r="J863" s="93">
        <v>0</v>
      </c>
      <c r="K863" s="90">
        <f t="shared" si="586"/>
        <v>0</v>
      </c>
      <c r="L863" s="94"/>
      <c r="M863" s="93">
        <v>0</v>
      </c>
      <c r="N863" s="90">
        <f t="shared" si="587"/>
        <v>0</v>
      </c>
      <c r="O863" s="94"/>
      <c r="P863" s="93">
        <v>0</v>
      </c>
      <c r="Q863" s="90">
        <f t="shared" si="588"/>
        <v>0</v>
      </c>
      <c r="R863" s="94"/>
      <c r="T863" s="82"/>
      <c r="U863" s="82"/>
      <c r="V863" s="82"/>
    </row>
    <row r="864" spans="1:22" x14ac:dyDescent="0.25">
      <c r="A864" s="80">
        <f t="shared" si="549"/>
        <v>26</v>
      </c>
      <c r="B864" s="27"/>
      <c r="C864" s="57"/>
      <c r="D864" s="93">
        <v>0</v>
      </c>
      <c r="E864" s="90">
        <f t="shared" si="584"/>
        <v>0</v>
      </c>
      <c r="F864" s="94">
        <v>0</v>
      </c>
      <c r="G864" s="93">
        <v>0</v>
      </c>
      <c r="H864" s="90">
        <f t="shared" si="585"/>
        <v>0</v>
      </c>
      <c r="I864" s="94"/>
      <c r="J864" s="93">
        <v>0</v>
      </c>
      <c r="K864" s="90">
        <f t="shared" si="586"/>
        <v>0</v>
      </c>
      <c r="L864" s="94"/>
      <c r="M864" s="93">
        <v>0</v>
      </c>
      <c r="N864" s="90">
        <f t="shared" si="587"/>
        <v>0</v>
      </c>
      <c r="O864" s="94"/>
      <c r="P864" s="93">
        <v>0</v>
      </c>
      <c r="Q864" s="90">
        <f t="shared" si="588"/>
        <v>0</v>
      </c>
      <c r="R864" s="94"/>
      <c r="T864" s="82"/>
      <c r="U864" s="82"/>
      <c r="V864" s="82"/>
    </row>
    <row r="865" spans="1:22" x14ac:dyDescent="0.25">
      <c r="A865" s="80">
        <f t="shared" ref="A865:A928" si="591">A864</f>
        <v>26</v>
      </c>
      <c r="B865" s="27"/>
      <c r="C865" s="57"/>
      <c r="D865" s="93">
        <v>0</v>
      </c>
      <c r="E865" s="90">
        <f t="shared" si="584"/>
        <v>0</v>
      </c>
      <c r="F865" s="94"/>
      <c r="G865" s="93">
        <v>0</v>
      </c>
      <c r="H865" s="90">
        <f t="shared" si="585"/>
        <v>0</v>
      </c>
      <c r="I865" s="94"/>
      <c r="J865" s="93">
        <v>0</v>
      </c>
      <c r="K865" s="90">
        <f t="shared" si="586"/>
        <v>0</v>
      </c>
      <c r="L865" s="94"/>
      <c r="M865" s="93">
        <v>0</v>
      </c>
      <c r="N865" s="90">
        <f t="shared" si="587"/>
        <v>0</v>
      </c>
      <c r="O865" s="94"/>
      <c r="P865" s="93">
        <v>0</v>
      </c>
      <c r="Q865" s="90">
        <f t="shared" si="588"/>
        <v>0</v>
      </c>
      <c r="R865" s="94"/>
      <c r="T865" s="82"/>
      <c r="U865" s="82"/>
      <c r="V865" s="82"/>
    </row>
    <row r="866" spans="1:22" ht="15.75" thickBot="1" x14ac:dyDescent="0.3">
      <c r="A866" s="80">
        <f t="shared" si="591"/>
        <v>26</v>
      </c>
      <c r="B866" s="27"/>
      <c r="C866" s="57"/>
      <c r="D866" s="93">
        <v>0</v>
      </c>
      <c r="E866" s="90">
        <f t="shared" si="584"/>
        <v>0</v>
      </c>
      <c r="F866" s="94">
        <v>0</v>
      </c>
      <c r="G866" s="93">
        <v>0</v>
      </c>
      <c r="H866" s="90">
        <f t="shared" si="585"/>
        <v>0</v>
      </c>
      <c r="I866" s="94"/>
      <c r="J866" s="93">
        <v>0</v>
      </c>
      <c r="K866" s="90">
        <f t="shared" si="586"/>
        <v>0</v>
      </c>
      <c r="L866" s="94"/>
      <c r="M866" s="93">
        <v>0</v>
      </c>
      <c r="N866" s="90">
        <f t="shared" si="587"/>
        <v>0</v>
      </c>
      <c r="O866" s="94"/>
      <c r="P866" s="93">
        <v>0</v>
      </c>
      <c r="Q866" s="90">
        <f t="shared" si="588"/>
        <v>0</v>
      </c>
      <c r="R866" s="94"/>
      <c r="T866" s="82"/>
      <c r="U866" s="82"/>
      <c r="V866" s="82"/>
    </row>
    <row r="867" spans="1:22" ht="15.75" thickBot="1" x14ac:dyDescent="0.3">
      <c r="A867" s="80">
        <f t="shared" si="591"/>
        <v>26</v>
      </c>
      <c r="B867" s="139" t="s">
        <v>110</v>
      </c>
      <c r="C867" s="140"/>
      <c r="D867" s="105">
        <f>COUNTIF(D860:D866,"&lt;&gt;0")</f>
        <v>0</v>
      </c>
      <c r="E867" s="118">
        <f>(SUM(E860:E866))/'Suivi de production'!$C$18</f>
        <v>0</v>
      </c>
      <c r="F867" s="107"/>
      <c r="G867" s="105">
        <f>COUNTIF(G860:G866,"&lt;&gt;0")</f>
        <v>0</v>
      </c>
      <c r="H867" s="118">
        <f>(SUM(H860:H866))/'Suivi de production'!$C$18</f>
        <v>0</v>
      </c>
      <c r="I867" s="107"/>
      <c r="J867" s="105">
        <f>COUNTIF(J860:J866,"&lt;&gt;0")</f>
        <v>0</v>
      </c>
      <c r="K867" s="118">
        <f>(SUM(K860:K866))/'Suivi de production'!$C$18</f>
        <v>0</v>
      </c>
      <c r="L867" s="107"/>
      <c r="M867" s="105">
        <f>COUNTIF(M860:M866,"&lt;&gt;0")</f>
        <v>0</v>
      </c>
      <c r="N867" s="118">
        <f>(SUM(N860:N866))/'Suivi de production'!$C$18</f>
        <v>0</v>
      </c>
      <c r="O867" s="107"/>
      <c r="P867" s="103">
        <f>COUNTIF(P860:P866,"&lt;&gt;0")</f>
        <v>0</v>
      </c>
      <c r="Q867" s="118">
        <f>(SUM(Q860:Q866))/'Suivi de production'!$C$18</f>
        <v>0</v>
      </c>
      <c r="R867" s="107"/>
      <c r="T867" s="82"/>
      <c r="U867" s="82"/>
      <c r="V867" s="82"/>
    </row>
    <row r="868" spans="1:22" x14ac:dyDescent="0.25">
      <c r="A868" s="80">
        <f t="shared" si="591"/>
        <v>26</v>
      </c>
      <c r="B868" s="27"/>
      <c r="C868" s="57" t="s">
        <v>95</v>
      </c>
      <c r="D868" s="93">
        <v>0</v>
      </c>
      <c r="E868" s="90">
        <f t="shared" ref="E868:E874" si="592">VLOOKUP(D868,listeplanchersurf,2)</f>
        <v>0</v>
      </c>
      <c r="F868" s="94"/>
      <c r="G868" s="93">
        <v>0</v>
      </c>
      <c r="H868" s="90">
        <f t="shared" ref="H868:H874" si="593">VLOOKUP(G868,listeplanchersurf,2)</f>
        <v>0</v>
      </c>
      <c r="I868" s="94"/>
      <c r="J868" s="93">
        <v>0</v>
      </c>
      <c r="K868" s="90">
        <f t="shared" ref="K868:K874" si="594">VLOOKUP(J868,listeplanchersurf,2)</f>
        <v>0</v>
      </c>
      <c r="L868" s="94"/>
      <c r="M868" s="93">
        <v>0</v>
      </c>
      <c r="N868" s="90">
        <f t="shared" ref="N868:N874" si="595">VLOOKUP(M868,listeplanchersurf,2)</f>
        <v>0</v>
      </c>
      <c r="O868" s="94"/>
      <c r="P868" s="93">
        <v>0</v>
      </c>
      <c r="Q868" s="90">
        <f t="shared" ref="Q868:Q874" si="596">VLOOKUP(P868,listeplanchersurf,2)</f>
        <v>0</v>
      </c>
      <c r="R868" s="94"/>
      <c r="T868" s="82"/>
      <c r="U868" s="82"/>
      <c r="V868" s="82"/>
    </row>
    <row r="869" spans="1:22" x14ac:dyDescent="0.25">
      <c r="A869" s="80">
        <f t="shared" si="591"/>
        <v>26</v>
      </c>
      <c r="B869" s="27"/>
      <c r="C869" s="57"/>
      <c r="D869" s="93">
        <v>0</v>
      </c>
      <c r="E869" s="90">
        <f t="shared" si="592"/>
        <v>0</v>
      </c>
      <c r="F869" s="94">
        <v>0</v>
      </c>
      <c r="G869" s="93">
        <v>0</v>
      </c>
      <c r="H869" s="90">
        <f t="shared" si="593"/>
        <v>0</v>
      </c>
      <c r="I869" s="94"/>
      <c r="J869" s="93">
        <v>0</v>
      </c>
      <c r="K869" s="90">
        <f t="shared" si="594"/>
        <v>0</v>
      </c>
      <c r="L869" s="94"/>
      <c r="M869" s="93">
        <v>0</v>
      </c>
      <c r="N869" s="90">
        <f t="shared" si="595"/>
        <v>0</v>
      </c>
      <c r="O869" s="94"/>
      <c r="P869" s="93">
        <v>0</v>
      </c>
      <c r="Q869" s="90">
        <f t="shared" si="596"/>
        <v>0</v>
      </c>
      <c r="R869" s="94"/>
      <c r="T869" s="82"/>
      <c r="U869" s="82"/>
      <c r="V869" s="82"/>
    </row>
    <row r="870" spans="1:22" x14ac:dyDescent="0.25">
      <c r="A870" s="80">
        <f t="shared" si="591"/>
        <v>26</v>
      </c>
      <c r="B870" s="27"/>
      <c r="C870" s="57"/>
      <c r="D870" s="93">
        <v>0</v>
      </c>
      <c r="E870" s="90">
        <f t="shared" si="592"/>
        <v>0</v>
      </c>
      <c r="F870" s="94"/>
      <c r="G870" s="93">
        <v>0</v>
      </c>
      <c r="H870" s="90">
        <f t="shared" si="593"/>
        <v>0</v>
      </c>
      <c r="I870" s="94"/>
      <c r="J870" s="93">
        <v>0</v>
      </c>
      <c r="K870" s="90">
        <f t="shared" si="594"/>
        <v>0</v>
      </c>
      <c r="L870" s="94"/>
      <c r="M870" s="93">
        <v>0</v>
      </c>
      <c r="N870" s="90">
        <f t="shared" si="595"/>
        <v>0</v>
      </c>
      <c r="O870" s="94"/>
      <c r="P870" s="93">
        <v>0</v>
      </c>
      <c r="Q870" s="90">
        <f t="shared" si="596"/>
        <v>0</v>
      </c>
      <c r="R870" s="94"/>
      <c r="T870" s="82"/>
      <c r="U870" s="82"/>
      <c r="V870" s="82"/>
    </row>
    <row r="871" spans="1:22" x14ac:dyDescent="0.25">
      <c r="A871" s="80">
        <f t="shared" si="591"/>
        <v>26</v>
      </c>
      <c r="B871" s="27"/>
      <c r="C871" s="57"/>
      <c r="D871" s="93">
        <v>0</v>
      </c>
      <c r="E871" s="90">
        <f t="shared" si="592"/>
        <v>0</v>
      </c>
      <c r="F871" s="94"/>
      <c r="G871" s="93">
        <v>0</v>
      </c>
      <c r="H871" s="90">
        <f t="shared" si="593"/>
        <v>0</v>
      </c>
      <c r="I871" s="94"/>
      <c r="J871" s="93">
        <v>0</v>
      </c>
      <c r="K871" s="90">
        <f t="shared" si="594"/>
        <v>0</v>
      </c>
      <c r="L871" s="94"/>
      <c r="M871" s="93">
        <v>0</v>
      </c>
      <c r="N871" s="90">
        <f t="shared" si="595"/>
        <v>0</v>
      </c>
      <c r="O871" s="94"/>
      <c r="P871" s="93">
        <v>0</v>
      </c>
      <c r="Q871" s="90">
        <f t="shared" si="596"/>
        <v>0</v>
      </c>
      <c r="R871" s="94"/>
      <c r="T871" s="82"/>
      <c r="U871" s="82"/>
      <c r="V871" s="82"/>
    </row>
    <row r="872" spans="1:22" x14ac:dyDescent="0.25">
      <c r="A872" s="80">
        <f t="shared" si="591"/>
        <v>26</v>
      </c>
      <c r="B872" s="27"/>
      <c r="C872" s="57"/>
      <c r="D872" s="93">
        <v>0</v>
      </c>
      <c r="E872" s="90">
        <f t="shared" si="592"/>
        <v>0</v>
      </c>
      <c r="F872" s="94"/>
      <c r="G872" s="93">
        <v>0</v>
      </c>
      <c r="H872" s="90">
        <f t="shared" si="593"/>
        <v>0</v>
      </c>
      <c r="I872" s="94"/>
      <c r="J872" s="93">
        <v>0</v>
      </c>
      <c r="K872" s="90">
        <f t="shared" si="594"/>
        <v>0</v>
      </c>
      <c r="L872" s="94"/>
      <c r="M872" s="93">
        <v>0</v>
      </c>
      <c r="N872" s="90">
        <f t="shared" si="595"/>
        <v>0</v>
      </c>
      <c r="O872" s="94"/>
      <c r="P872" s="93">
        <v>0</v>
      </c>
      <c r="Q872" s="90">
        <f t="shared" si="596"/>
        <v>0</v>
      </c>
      <c r="R872" s="94"/>
      <c r="T872" s="82"/>
      <c r="U872" s="82"/>
      <c r="V872" s="82"/>
    </row>
    <row r="873" spans="1:22" x14ac:dyDescent="0.25">
      <c r="A873" s="80">
        <f t="shared" si="591"/>
        <v>26</v>
      </c>
      <c r="B873" s="27"/>
      <c r="C873" s="57"/>
      <c r="D873" s="93">
        <v>0</v>
      </c>
      <c r="E873" s="90">
        <f t="shared" si="592"/>
        <v>0</v>
      </c>
      <c r="F873" s="94"/>
      <c r="G873" s="93">
        <v>0</v>
      </c>
      <c r="H873" s="90">
        <f t="shared" si="593"/>
        <v>0</v>
      </c>
      <c r="I873" s="94"/>
      <c r="J873" s="93">
        <v>0</v>
      </c>
      <c r="K873" s="90">
        <f t="shared" si="594"/>
        <v>0</v>
      </c>
      <c r="L873" s="94"/>
      <c r="M873" s="93">
        <v>0</v>
      </c>
      <c r="N873" s="90">
        <f t="shared" si="595"/>
        <v>0</v>
      </c>
      <c r="O873" s="94"/>
      <c r="P873" s="93">
        <v>0</v>
      </c>
      <c r="Q873" s="90">
        <f t="shared" si="596"/>
        <v>0</v>
      </c>
      <c r="R873" s="94"/>
      <c r="T873" s="82"/>
      <c r="U873" s="82"/>
      <c r="V873" s="82"/>
    </row>
    <row r="874" spans="1:22" ht="15.75" thickBot="1" x14ac:dyDescent="0.3">
      <c r="A874" s="80">
        <f t="shared" si="591"/>
        <v>26</v>
      </c>
      <c r="B874" s="27"/>
      <c r="C874" s="57"/>
      <c r="D874" s="93">
        <v>0</v>
      </c>
      <c r="E874" s="90">
        <f t="shared" si="592"/>
        <v>0</v>
      </c>
      <c r="F874" s="94"/>
      <c r="G874" s="93">
        <v>0</v>
      </c>
      <c r="H874" s="90">
        <f t="shared" si="593"/>
        <v>0</v>
      </c>
      <c r="I874" s="94"/>
      <c r="J874" s="93">
        <v>0</v>
      </c>
      <c r="K874" s="90">
        <f t="shared" si="594"/>
        <v>0</v>
      </c>
      <c r="L874" s="94"/>
      <c r="M874" s="93">
        <v>0</v>
      </c>
      <c r="N874" s="90">
        <f t="shared" si="595"/>
        <v>0</v>
      </c>
      <c r="O874" s="94"/>
      <c r="P874" s="93">
        <v>0</v>
      </c>
      <c r="Q874" s="90">
        <f t="shared" si="596"/>
        <v>0</v>
      </c>
      <c r="R874" s="94"/>
      <c r="T874" s="82"/>
      <c r="U874" s="82"/>
      <c r="V874" s="82"/>
    </row>
    <row r="875" spans="1:22" ht="15.75" thickBot="1" x14ac:dyDescent="0.3">
      <c r="A875" s="80">
        <f t="shared" si="591"/>
        <v>26</v>
      </c>
      <c r="B875" s="139" t="s">
        <v>111</v>
      </c>
      <c r="C875" s="140"/>
      <c r="D875" s="105">
        <f>COUNTIF(D868:D874,"&lt;&gt;0")</f>
        <v>0</v>
      </c>
      <c r="E875" s="118">
        <f>(SUM(E868:E874))/'Suivi de production'!$C$19</f>
        <v>0</v>
      </c>
      <c r="F875" s="107"/>
      <c r="G875" s="105">
        <v>0</v>
      </c>
      <c r="H875" s="118">
        <f>(SUM(H868:H874))/'Suivi de production'!$C$19</f>
        <v>0</v>
      </c>
      <c r="I875" s="107"/>
      <c r="J875" s="105">
        <f>COUNTIF(J868:J874,"&lt;&gt;0")</f>
        <v>0</v>
      </c>
      <c r="K875" s="118">
        <f>(SUM(K868:K874))/'Suivi de production'!$C$19</f>
        <v>0</v>
      </c>
      <c r="L875" s="107"/>
      <c r="M875" s="105">
        <f>COUNTIF(M868:M874,"&lt;&gt;0")</f>
        <v>0</v>
      </c>
      <c r="N875" s="118">
        <f>(SUM(N868:N874))/'Suivi de production'!$C$19</f>
        <v>0</v>
      </c>
      <c r="O875" s="107"/>
      <c r="P875" s="105">
        <f>COUNTIF(P868:P874,"&lt;&gt;0")</f>
        <v>0</v>
      </c>
      <c r="Q875" s="118">
        <f>(SUM(Q868:Q874))/'Suivi de production'!$C$19</f>
        <v>0</v>
      </c>
      <c r="R875" s="107"/>
      <c r="T875" s="82"/>
      <c r="U875" s="82"/>
      <c r="V875" s="82"/>
    </row>
    <row r="876" spans="1:22" x14ac:dyDescent="0.25">
      <c r="A876" s="80">
        <f t="shared" si="591"/>
        <v>26</v>
      </c>
      <c r="B876" s="27"/>
      <c r="C876" s="57" t="s">
        <v>94</v>
      </c>
      <c r="D876" s="93">
        <v>0</v>
      </c>
      <c r="E876" s="90">
        <f t="shared" ref="E876:E882" si="597">VLOOKUP(D876,listetoituresurf,2)</f>
        <v>0</v>
      </c>
      <c r="F876" s="94">
        <v>0</v>
      </c>
      <c r="G876" s="93">
        <v>0</v>
      </c>
      <c r="H876" s="90">
        <f t="shared" ref="H876:H882" si="598">VLOOKUP(G876,listetoituresurf,2)</f>
        <v>0</v>
      </c>
      <c r="I876" s="94"/>
      <c r="J876" s="93">
        <v>0</v>
      </c>
      <c r="K876" s="90">
        <f t="shared" ref="K876:K882" si="599">VLOOKUP(J876,listetoituresurf,2)</f>
        <v>0</v>
      </c>
      <c r="L876" s="94"/>
      <c r="M876" s="93">
        <v>0</v>
      </c>
      <c r="N876" s="90">
        <f t="shared" ref="N876:N882" si="600">VLOOKUP(M876,listetoituresurf,2)</f>
        <v>0</v>
      </c>
      <c r="O876" s="94"/>
      <c r="P876" s="93">
        <v>0</v>
      </c>
      <c r="Q876" s="90">
        <f t="shared" ref="Q876:Q882" si="601">VLOOKUP(P876,listetoituresurf,2)</f>
        <v>0</v>
      </c>
      <c r="R876" s="85"/>
      <c r="T876" s="82"/>
      <c r="U876" s="82"/>
      <c r="V876" s="82"/>
    </row>
    <row r="877" spans="1:22" x14ac:dyDescent="0.25">
      <c r="A877" s="80">
        <f t="shared" si="591"/>
        <v>26</v>
      </c>
      <c r="B877" s="27"/>
      <c r="C877" s="57"/>
      <c r="D877" s="93">
        <v>0</v>
      </c>
      <c r="E877" s="90">
        <f t="shared" si="597"/>
        <v>0</v>
      </c>
      <c r="F877" s="94"/>
      <c r="G877" s="93">
        <v>0</v>
      </c>
      <c r="H877" s="90">
        <f t="shared" si="598"/>
        <v>0</v>
      </c>
      <c r="I877" s="94"/>
      <c r="J877" s="93">
        <v>0</v>
      </c>
      <c r="K877" s="90">
        <f t="shared" si="599"/>
        <v>0</v>
      </c>
      <c r="L877" s="94"/>
      <c r="M877" s="93">
        <v>0</v>
      </c>
      <c r="N877" s="90">
        <f t="shared" si="600"/>
        <v>0</v>
      </c>
      <c r="O877" s="94"/>
      <c r="P877" s="93">
        <v>0</v>
      </c>
      <c r="Q877" s="90">
        <f t="shared" si="601"/>
        <v>0</v>
      </c>
      <c r="R877" s="94"/>
      <c r="T877" s="82"/>
      <c r="U877" s="82"/>
      <c r="V877" s="82"/>
    </row>
    <row r="878" spans="1:22" x14ac:dyDescent="0.25">
      <c r="A878" s="80">
        <f t="shared" si="591"/>
        <v>26</v>
      </c>
      <c r="B878" s="27"/>
      <c r="C878" s="57"/>
      <c r="D878" s="93">
        <v>0</v>
      </c>
      <c r="E878" s="90">
        <f t="shared" si="597"/>
        <v>0</v>
      </c>
      <c r="F878" s="94"/>
      <c r="G878" s="93">
        <v>0</v>
      </c>
      <c r="H878" s="90">
        <f t="shared" si="598"/>
        <v>0</v>
      </c>
      <c r="I878" s="94"/>
      <c r="J878" s="93">
        <v>0</v>
      </c>
      <c r="K878" s="90">
        <f t="shared" si="599"/>
        <v>0</v>
      </c>
      <c r="L878" s="94"/>
      <c r="M878" s="93">
        <v>0</v>
      </c>
      <c r="N878" s="90">
        <f t="shared" si="600"/>
        <v>0</v>
      </c>
      <c r="O878" s="94"/>
      <c r="P878" s="93">
        <v>0</v>
      </c>
      <c r="Q878" s="90">
        <f t="shared" si="601"/>
        <v>0</v>
      </c>
      <c r="R878" s="94"/>
      <c r="T878" s="82"/>
      <c r="U878" s="82"/>
      <c r="V878" s="82"/>
    </row>
    <row r="879" spans="1:22" x14ac:dyDescent="0.25">
      <c r="A879" s="80">
        <f t="shared" si="591"/>
        <v>26</v>
      </c>
      <c r="B879" s="27"/>
      <c r="C879" s="57"/>
      <c r="D879" s="93">
        <v>0</v>
      </c>
      <c r="E879" s="90">
        <f t="shared" si="597"/>
        <v>0</v>
      </c>
      <c r="F879" s="94"/>
      <c r="G879" s="93">
        <v>0</v>
      </c>
      <c r="H879" s="90">
        <f t="shared" si="598"/>
        <v>0</v>
      </c>
      <c r="I879" s="94"/>
      <c r="J879" s="93">
        <v>0</v>
      </c>
      <c r="K879" s="90">
        <f t="shared" si="599"/>
        <v>0</v>
      </c>
      <c r="L879" s="94"/>
      <c r="M879" s="93">
        <v>0</v>
      </c>
      <c r="N879" s="90">
        <f t="shared" si="600"/>
        <v>0</v>
      </c>
      <c r="O879" s="94"/>
      <c r="P879" s="93">
        <v>0</v>
      </c>
      <c r="Q879" s="90">
        <f t="shared" si="601"/>
        <v>0</v>
      </c>
      <c r="R879" s="94"/>
      <c r="T879" s="82"/>
      <c r="U879" s="82"/>
      <c r="V879" s="82"/>
    </row>
    <row r="880" spans="1:22" x14ac:dyDescent="0.25">
      <c r="A880" s="80">
        <f t="shared" si="591"/>
        <v>26</v>
      </c>
      <c r="B880" s="27"/>
      <c r="C880" s="57"/>
      <c r="D880" s="93">
        <v>0</v>
      </c>
      <c r="E880" s="90">
        <f t="shared" si="597"/>
        <v>0</v>
      </c>
      <c r="F880" s="94"/>
      <c r="G880" s="93">
        <v>0</v>
      </c>
      <c r="H880" s="90">
        <f t="shared" si="598"/>
        <v>0</v>
      </c>
      <c r="I880" s="94"/>
      <c r="J880" s="93">
        <v>0</v>
      </c>
      <c r="K880" s="90">
        <f t="shared" si="599"/>
        <v>0</v>
      </c>
      <c r="L880" s="94"/>
      <c r="M880" s="93">
        <v>0</v>
      </c>
      <c r="N880" s="90">
        <f t="shared" si="600"/>
        <v>0</v>
      </c>
      <c r="O880" s="94"/>
      <c r="P880" s="93">
        <v>0</v>
      </c>
      <c r="Q880" s="90">
        <f t="shared" si="601"/>
        <v>0</v>
      </c>
      <c r="R880" s="94"/>
      <c r="T880" s="82"/>
      <c r="U880" s="82"/>
      <c r="V880" s="82"/>
    </row>
    <row r="881" spans="1:22" x14ac:dyDescent="0.25">
      <c r="A881" s="80">
        <f t="shared" si="591"/>
        <v>26</v>
      </c>
      <c r="B881" s="27"/>
      <c r="C881" s="57"/>
      <c r="D881" s="93">
        <v>0</v>
      </c>
      <c r="E881" s="90">
        <f t="shared" si="597"/>
        <v>0</v>
      </c>
      <c r="F881" s="94"/>
      <c r="G881" s="93">
        <v>0</v>
      </c>
      <c r="H881" s="90">
        <f t="shared" si="598"/>
        <v>0</v>
      </c>
      <c r="I881" s="94"/>
      <c r="J881" s="93">
        <v>0</v>
      </c>
      <c r="K881" s="90">
        <f t="shared" si="599"/>
        <v>0</v>
      </c>
      <c r="L881" s="94"/>
      <c r="M881" s="93">
        <v>0</v>
      </c>
      <c r="N881" s="90">
        <f t="shared" si="600"/>
        <v>0</v>
      </c>
      <c r="O881" s="94"/>
      <c r="P881" s="93">
        <v>0</v>
      </c>
      <c r="Q881" s="90">
        <f t="shared" si="601"/>
        <v>0</v>
      </c>
      <c r="R881" s="94"/>
      <c r="T881" s="82"/>
      <c r="U881" s="82"/>
      <c r="V881" s="82"/>
    </row>
    <row r="882" spans="1:22" ht="15.75" thickBot="1" x14ac:dyDescent="0.3">
      <c r="A882" s="80">
        <f t="shared" si="591"/>
        <v>26</v>
      </c>
      <c r="B882" s="99"/>
      <c r="C882" s="100"/>
      <c r="D882" s="95">
        <v>0</v>
      </c>
      <c r="E882" s="96">
        <f t="shared" si="597"/>
        <v>0</v>
      </c>
      <c r="F882" s="97"/>
      <c r="G882" s="95">
        <v>0</v>
      </c>
      <c r="H882" s="96">
        <f t="shared" si="598"/>
        <v>0</v>
      </c>
      <c r="I882" s="97"/>
      <c r="J882" s="95">
        <v>0</v>
      </c>
      <c r="K882" s="96">
        <f t="shared" si="599"/>
        <v>0</v>
      </c>
      <c r="L882" s="97"/>
      <c r="M882" s="95">
        <v>0</v>
      </c>
      <c r="N882" s="96">
        <f t="shared" si="600"/>
        <v>0</v>
      </c>
      <c r="O882" s="97"/>
      <c r="P882" s="95">
        <v>0</v>
      </c>
      <c r="Q882" s="96">
        <f t="shared" si="601"/>
        <v>0</v>
      </c>
      <c r="R882" s="97"/>
      <c r="T882" s="82"/>
      <c r="U882" s="82"/>
      <c r="V882" s="82"/>
    </row>
    <row r="883" spans="1:22" ht="15.75" thickBot="1" x14ac:dyDescent="0.3">
      <c r="A883" s="80">
        <f t="shared" si="591"/>
        <v>26</v>
      </c>
      <c r="B883" s="139" t="s">
        <v>110</v>
      </c>
      <c r="C883" s="140"/>
      <c r="D883" s="103">
        <f>COUNTIF(D876:D882,"&lt;&gt;0")</f>
        <v>0</v>
      </c>
      <c r="E883" s="119">
        <f>(SUM(E876:E882))/'Suivi de production'!$C$20</f>
        <v>0</v>
      </c>
      <c r="F883" s="97"/>
      <c r="G883" s="103">
        <f>COUNTIF(G876:G882,"&lt;&gt;0")</f>
        <v>0</v>
      </c>
      <c r="H883" s="119">
        <f>(SUM(H876:H882))/'Suivi de production'!$C$20</f>
        <v>0</v>
      </c>
      <c r="I883" s="97"/>
      <c r="J883" s="103">
        <f>COUNTIF(J876:J882,"&lt;&gt;0")</f>
        <v>0</v>
      </c>
      <c r="K883" s="119">
        <f>(SUM(K876:K882))/'Suivi de production'!$C$20</f>
        <v>0</v>
      </c>
      <c r="L883" s="97"/>
      <c r="M883" s="103">
        <f>COUNTIF(M876:M882,"&lt;&gt;0")</f>
        <v>0</v>
      </c>
      <c r="N883" s="119">
        <f>(SUM(N876:N882))/'Suivi de production'!$C$20</f>
        <v>0</v>
      </c>
      <c r="O883" s="97"/>
      <c r="P883" s="103">
        <f>COUNTIF(P876:P882,"&lt;&gt;0")</f>
        <v>0</v>
      </c>
      <c r="Q883" s="119">
        <f>(SUM(Q876:Q882))/'Suivi de production'!$C$20</f>
        <v>0</v>
      </c>
      <c r="R883" s="97"/>
      <c r="T883" s="82"/>
      <c r="U883" s="82"/>
      <c r="V883" s="82"/>
    </row>
    <row r="884" spans="1:22" ht="15.75" thickBot="1" x14ac:dyDescent="0.3">
      <c r="A884" s="80">
        <f t="shared" si="591"/>
        <v>26</v>
      </c>
      <c r="B884" s="99"/>
      <c r="C884" s="104"/>
      <c r="D884" s="103"/>
      <c r="E884" s="96"/>
      <c r="F884" s="97"/>
      <c r="G884" s="103"/>
      <c r="H884" s="96"/>
      <c r="I884" s="97"/>
      <c r="J884" s="103"/>
      <c r="K884" s="96"/>
      <c r="L884" s="97"/>
      <c r="M884" s="103"/>
      <c r="N884" s="96"/>
      <c r="O884" s="97"/>
      <c r="P884" s="103"/>
      <c r="Q884" s="96"/>
      <c r="R884" s="97"/>
      <c r="T884" s="82"/>
      <c r="U884" s="82"/>
      <c r="V884" s="82"/>
    </row>
    <row r="885" spans="1:22" ht="15.75" thickBot="1" x14ac:dyDescent="0.3">
      <c r="A885" s="80">
        <f t="shared" si="591"/>
        <v>26</v>
      </c>
      <c r="B885" s="156" t="s">
        <v>101</v>
      </c>
      <c r="C885" s="157"/>
      <c r="D885" s="105">
        <f>D883+D875+D867</f>
        <v>0</v>
      </c>
      <c r="E885" s="118">
        <f>E883+E875+E867</f>
        <v>0</v>
      </c>
      <c r="F885" s="107"/>
      <c r="G885" s="105">
        <f>G883+G875+G867</f>
        <v>0</v>
      </c>
      <c r="H885" s="118">
        <f>H883+H875+H867</f>
        <v>0</v>
      </c>
      <c r="I885" s="107"/>
      <c r="J885" s="105">
        <f>J883+J875+J867</f>
        <v>0</v>
      </c>
      <c r="K885" s="118">
        <f>K883+K875+K867</f>
        <v>0</v>
      </c>
      <c r="L885" s="107"/>
      <c r="M885" s="105">
        <f>M883+M875+M867</f>
        <v>0</v>
      </c>
      <c r="N885" s="118">
        <f>N883+N875+N867</f>
        <v>0</v>
      </c>
      <c r="O885" s="107"/>
      <c r="P885" s="105">
        <f>P883+P875+P867</f>
        <v>0</v>
      </c>
      <c r="Q885" s="118">
        <f>Q883+Q875+Q867</f>
        <v>0</v>
      </c>
      <c r="R885" s="107"/>
      <c r="T885" s="82"/>
      <c r="U885" s="82"/>
      <c r="V885" s="82"/>
    </row>
    <row r="886" spans="1:22" x14ac:dyDescent="0.25">
      <c r="A886" s="80">
        <f t="shared" si="591"/>
        <v>26</v>
      </c>
      <c r="B886" s="158" t="s">
        <v>108</v>
      </c>
      <c r="C886" s="159"/>
      <c r="D886" s="150" t="e">
        <f>((SUMPRODUCT((F860:F866)*(E860:E866))/'Suivi de production'!$C$18)+(SUMPRODUCT((F868:F874)*(E868:E874))/'Suivi de production'!$C$19)+(SUMPRODUCT((F876:F882)*(E876:E882))/'Suivi de production'!$C$20))/((SUM(E860:E866)/'Suivi de production'!$C$18)++(SUM(E868:E874)/'Suivi de production'!$C$19)+(SUM(E876:E882)/'Suivi de production'!$C$20))</f>
        <v>#DIV/0!</v>
      </c>
      <c r="E886" s="151"/>
      <c r="F886" s="152"/>
      <c r="G886" s="150" t="e">
        <f>((SUMPRODUCT((I860:I866)*(H860:H866))/'Suivi de production'!$C$18)+(SUMPRODUCT((I868:I874)*(H868:H874))/'Suivi de production'!$C$19)+(SUMPRODUCT((I876:I882)*(H876:H882))/'Suivi de production'!$C$20))/((SUM(H860:H866)/'Suivi de production'!$C$18)++(SUM(H868:H874)/'Suivi de production'!$C$19)+(SUM(H876:H882)/'Suivi de production'!$C$20))</f>
        <v>#DIV/0!</v>
      </c>
      <c r="H886" s="151"/>
      <c r="I886" s="152"/>
      <c r="J886" s="150" t="e">
        <f>((SUMPRODUCT((L860:L866)*(K860:K866))/'Suivi de production'!$C$18)+(SUMPRODUCT((L868:L874)*(K868:K874))/'Suivi de production'!$C$19)+(SUMPRODUCT((L876:L882)*(K876:K882))/'Suivi de production'!$C$20))/((SUM(K860:K866)/'Suivi de production'!$C$18)++(SUM(K868:K874)/'Suivi de production'!$C$19)+(SUM(K876:K882)/'Suivi de production'!$C$20))</f>
        <v>#DIV/0!</v>
      </c>
      <c r="K886" s="151"/>
      <c r="L886" s="152"/>
      <c r="M886" s="150" t="e">
        <f>((SUMPRODUCT((O860:O866)*(N860:N866))/'Suivi de production'!$C$18)+(SUMPRODUCT((O868:O874)*(N868:N874))/'Suivi de production'!$C$19)+(SUMPRODUCT((O876:O882)*(N876:N882))/'Suivi de production'!$C$20))/((SUM(N860:N866)/'Suivi de production'!$C$18)++(SUM(N868:N874)/'Suivi de production'!$C$19)+(SUM(N876:N882)/'Suivi de production'!$C$20))</f>
        <v>#DIV/0!</v>
      </c>
      <c r="N886" s="151"/>
      <c r="O886" s="152"/>
      <c r="P886" s="150" t="e">
        <f>((SUMPRODUCT((R860:R866)*(Q860:Q866))/'Suivi de production'!$C$18)+(SUMPRODUCT((R868:R874)*(Q868:Q874))/'Suivi de production'!$C$19)+(SUMPRODUCT((R876:R882)*(Q876:Q882))/'Suivi de production'!$C$20))/((SUM(Q860:Q866)/'Suivi de production'!$C$18)++(SUM(Q868:Q874)/'Suivi de production'!$C$19)+(SUM(Q876:Q882)/'Suivi de production'!$C$20))</f>
        <v>#DIV/0!</v>
      </c>
      <c r="Q886" s="151"/>
      <c r="R886" s="152"/>
      <c r="T886" s="82"/>
      <c r="U886" s="82"/>
      <c r="V886" s="82"/>
    </row>
    <row r="887" spans="1:22" ht="15.75" thickBot="1" x14ac:dyDescent="0.3">
      <c r="A887" s="80">
        <f t="shared" si="591"/>
        <v>26</v>
      </c>
      <c r="B887" s="160"/>
      <c r="C887" s="161"/>
      <c r="D887" s="153"/>
      <c r="E887" s="154"/>
      <c r="F887" s="155"/>
      <c r="G887" s="153"/>
      <c r="H887" s="154"/>
      <c r="I887" s="155"/>
      <c r="J887" s="153"/>
      <c r="K887" s="154"/>
      <c r="L887" s="155"/>
      <c r="M887" s="153"/>
      <c r="N887" s="154"/>
      <c r="O887" s="155"/>
      <c r="P887" s="153"/>
      <c r="Q887" s="154"/>
      <c r="R887" s="155"/>
      <c r="T887" s="82"/>
      <c r="U887" s="82"/>
      <c r="V887" s="82"/>
    </row>
    <row r="888" spans="1:22" ht="15.75" thickBot="1" x14ac:dyDescent="0.3">
      <c r="A888" s="122">
        <v>27</v>
      </c>
      <c r="T888" s="82"/>
      <c r="U888" s="82"/>
      <c r="V888" s="82"/>
    </row>
    <row r="889" spans="1:22" ht="26.25" x14ac:dyDescent="0.25">
      <c r="A889" s="80">
        <f t="shared" ref="A889" si="602">A888</f>
        <v>27</v>
      </c>
      <c r="B889" s="141" t="s">
        <v>138</v>
      </c>
      <c r="C889" s="142"/>
      <c r="D889" s="142"/>
      <c r="E889" s="142"/>
      <c r="F889" s="142"/>
      <c r="G889" s="142"/>
      <c r="H889" s="142"/>
      <c r="I889" s="142"/>
      <c r="J889" s="142"/>
      <c r="K889" s="142"/>
      <c r="L889" s="142"/>
      <c r="M889" s="142"/>
      <c r="N889" s="142"/>
      <c r="O889" s="142"/>
      <c r="P889" s="142"/>
      <c r="Q889" s="142"/>
      <c r="R889" s="143"/>
      <c r="T889" s="82" t="s">
        <v>164</v>
      </c>
      <c r="U889" s="82"/>
      <c r="V889" s="82">
        <f t="shared" ref="V889" si="603">(IF(SUM(F894:F916)&gt;=1,1,0))+(IF(SUM(I894:I916)&gt;=1,1,0))+(IF(SUM(L894:L916)&gt;=1,1,0))+(IF(SUM(O894:O916)&gt;=1,1,0))+(IF(SUM(R894:R916)&gt;=1,1,0))</f>
        <v>0</v>
      </c>
    </row>
    <row r="890" spans="1:22" ht="15.75" thickBot="1" x14ac:dyDescent="0.3">
      <c r="A890" s="80">
        <f t="shared" si="591"/>
        <v>27</v>
      </c>
      <c r="B890" s="144" t="s">
        <v>100</v>
      </c>
      <c r="C890" s="145"/>
      <c r="D890" s="145"/>
      <c r="E890" s="145"/>
      <c r="F890" s="145"/>
      <c r="G890" s="145"/>
      <c r="H890" s="145"/>
      <c r="I890" s="145"/>
      <c r="J890" s="145"/>
      <c r="K890" s="145"/>
      <c r="L890" s="145"/>
      <c r="M890" s="145"/>
      <c r="N890" s="145"/>
      <c r="O890" s="145"/>
      <c r="P890" s="145"/>
      <c r="Q890" s="145"/>
      <c r="R890" s="146"/>
      <c r="T890" s="82" t="s">
        <v>167</v>
      </c>
      <c r="U890" s="82"/>
      <c r="V890" s="165" t="e">
        <f t="shared" ref="V890" si="604">AVERAGE(D920:R921)</f>
        <v>#DIV/0!</v>
      </c>
    </row>
    <row r="891" spans="1:22" x14ac:dyDescent="0.25">
      <c r="A891" s="80">
        <f t="shared" si="591"/>
        <v>27</v>
      </c>
      <c r="B891" s="101"/>
      <c r="C891" s="102"/>
      <c r="D891" s="147" t="s">
        <v>86</v>
      </c>
      <c r="E891" s="148"/>
      <c r="F891" s="149"/>
      <c r="G891" s="147" t="s">
        <v>87</v>
      </c>
      <c r="H891" s="148"/>
      <c r="I891" s="149"/>
      <c r="J891" s="147" t="s">
        <v>88</v>
      </c>
      <c r="K891" s="148"/>
      <c r="L891" s="149"/>
      <c r="M891" s="147" t="s">
        <v>89</v>
      </c>
      <c r="N891" s="148"/>
      <c r="O891" s="149"/>
      <c r="P891" s="147" t="s">
        <v>90</v>
      </c>
      <c r="Q891" s="148"/>
      <c r="R891" s="149"/>
      <c r="T891" s="82" t="s">
        <v>168</v>
      </c>
      <c r="U891" s="82"/>
      <c r="V891" s="166">
        <f t="shared" ref="V891:V954" si="605">F892+I892+L892+O892+R892</f>
        <v>0</v>
      </c>
    </row>
    <row r="892" spans="1:22" ht="15.75" thickBot="1" x14ac:dyDescent="0.3">
      <c r="A892" s="80">
        <f t="shared" si="591"/>
        <v>27</v>
      </c>
      <c r="B892" s="99" t="s">
        <v>85</v>
      </c>
      <c r="C892" s="100"/>
      <c r="D892" s="125">
        <v>0</v>
      </c>
      <c r="E892" s="126" t="s">
        <v>109</v>
      </c>
      <c r="F892" s="130">
        <f>D892*8</f>
        <v>0</v>
      </c>
      <c r="G892" s="125"/>
      <c r="H892" s="126" t="s">
        <v>109</v>
      </c>
      <c r="I892" s="130">
        <f>G892*8</f>
        <v>0</v>
      </c>
      <c r="J892" s="125"/>
      <c r="K892" s="126" t="s">
        <v>109</v>
      </c>
      <c r="L892" s="130">
        <f>J892*8</f>
        <v>0</v>
      </c>
      <c r="M892" s="125"/>
      <c r="N892" s="126" t="s">
        <v>109</v>
      </c>
      <c r="O892" s="130">
        <f>M892*8</f>
        <v>0</v>
      </c>
      <c r="P892" s="125">
        <v>0</v>
      </c>
      <c r="Q892" s="126" t="s">
        <v>109</v>
      </c>
      <c r="R892" s="130">
        <f>P892*6.5</f>
        <v>0</v>
      </c>
      <c r="T892" s="82" t="s">
        <v>169</v>
      </c>
      <c r="U892" s="82"/>
      <c r="V892" s="166">
        <f t="shared" ref="V892" si="606">E919+H919+K919+N919+Q919</f>
        <v>0</v>
      </c>
    </row>
    <row r="893" spans="1:22" ht="15.75" thickBot="1" x14ac:dyDescent="0.3">
      <c r="A893" s="80">
        <f t="shared" si="591"/>
        <v>27</v>
      </c>
      <c r="B893" s="98"/>
      <c r="C893" s="133"/>
      <c r="D893" s="105" t="s">
        <v>96</v>
      </c>
      <c r="E893" s="106" t="s">
        <v>97</v>
      </c>
      <c r="F893" s="107" t="s">
        <v>98</v>
      </c>
      <c r="G893" s="105" t="s">
        <v>96</v>
      </c>
      <c r="H893" s="106" t="s">
        <v>97</v>
      </c>
      <c r="I893" s="107" t="s">
        <v>98</v>
      </c>
      <c r="J893" s="105" t="s">
        <v>96</v>
      </c>
      <c r="K893" s="106" t="s">
        <v>97</v>
      </c>
      <c r="L893" s="107" t="s">
        <v>98</v>
      </c>
      <c r="M893" s="105" t="s">
        <v>96</v>
      </c>
      <c r="N893" s="106" t="s">
        <v>97</v>
      </c>
      <c r="O893" s="107" t="s">
        <v>98</v>
      </c>
      <c r="P893" s="105" t="s">
        <v>96</v>
      </c>
      <c r="Q893" s="106" t="s">
        <v>97</v>
      </c>
      <c r="R893" s="107" t="s">
        <v>98</v>
      </c>
      <c r="T893" s="82" t="s">
        <v>171</v>
      </c>
      <c r="U893" s="82"/>
      <c r="V893" s="84">
        <f t="shared" ref="V893" si="607">((SUMPRODUCT((F894:F900)*(E894:E900)))+((SUMPRODUCT((I894:I900)*(H894:H900))))+((SUMPRODUCT((L894:L900)*(K894:K900))))+((SUMPRODUCT((O894:O900)*(N894:N900))))+((SUMPRODUCT((R894:R900)*(Q894:Q900)))))</f>
        <v>0</v>
      </c>
    </row>
    <row r="894" spans="1:22" x14ac:dyDescent="0.25">
      <c r="A894" s="80">
        <f t="shared" si="591"/>
        <v>27</v>
      </c>
      <c r="B894" s="27"/>
      <c r="C894" s="57" t="s">
        <v>93</v>
      </c>
      <c r="D894" s="91">
        <v>0</v>
      </c>
      <c r="E894" s="89">
        <f t="shared" ref="E894:E900" si="608">VLOOKUP(D894,listemursurf,2)</f>
        <v>0</v>
      </c>
      <c r="F894" s="92">
        <v>0</v>
      </c>
      <c r="G894" s="91">
        <v>0</v>
      </c>
      <c r="H894" s="89">
        <f t="shared" ref="H894:H900" si="609">VLOOKUP(G894,listemursurf,2)</f>
        <v>0</v>
      </c>
      <c r="I894" s="92"/>
      <c r="J894" s="91">
        <v>0</v>
      </c>
      <c r="K894" s="89">
        <f t="shared" ref="K894:K900" si="610">VLOOKUP(J894,listemursurf,2)</f>
        <v>0</v>
      </c>
      <c r="L894" s="92"/>
      <c r="M894" s="91">
        <v>0</v>
      </c>
      <c r="N894" s="89">
        <f t="shared" ref="N894:N900" si="611">VLOOKUP(M894,listemursurf,2)</f>
        <v>0</v>
      </c>
      <c r="O894" s="92"/>
      <c r="P894" s="91">
        <v>0</v>
      </c>
      <c r="Q894" s="89">
        <f t="shared" ref="Q894:Q900" si="612">VLOOKUP(P894,listemursurf,2)</f>
        <v>0</v>
      </c>
      <c r="R894" s="92"/>
      <c r="T894" s="82" t="s">
        <v>165</v>
      </c>
      <c r="U894" s="82"/>
      <c r="V894" s="84">
        <f t="shared" ref="V894" si="613">((SUMPRODUCT((F902:F908)*(E902:E908)))+((SUMPRODUCT((I902:I908)*(H902:H908))))+((SUMPRODUCT((L902:L908)*(K902:K908))))+((SUMPRODUCT((O902:O908)*(N902:N908))))+((SUMPRODUCT((R902:R908)*(Q902:Q908)))))</f>
        <v>0</v>
      </c>
    </row>
    <row r="895" spans="1:22" x14ac:dyDescent="0.25">
      <c r="A895" s="80">
        <f t="shared" si="591"/>
        <v>27</v>
      </c>
      <c r="B895" s="27"/>
      <c r="C895" s="57"/>
      <c r="D895" s="93">
        <v>0</v>
      </c>
      <c r="E895" s="90">
        <f t="shared" si="608"/>
        <v>0</v>
      </c>
      <c r="F895" s="94">
        <v>0</v>
      </c>
      <c r="G895" s="93">
        <v>0</v>
      </c>
      <c r="H895" s="90">
        <f t="shared" si="609"/>
        <v>0</v>
      </c>
      <c r="I895" s="94"/>
      <c r="J895" s="93">
        <v>0</v>
      </c>
      <c r="K895" s="90">
        <f t="shared" si="610"/>
        <v>0</v>
      </c>
      <c r="L895" s="94"/>
      <c r="M895" s="93">
        <v>0</v>
      </c>
      <c r="N895" s="90">
        <f t="shared" si="611"/>
        <v>0</v>
      </c>
      <c r="O895" s="94"/>
      <c r="P895" s="93">
        <v>0</v>
      </c>
      <c r="Q895" s="90">
        <f t="shared" si="612"/>
        <v>0</v>
      </c>
      <c r="R895" s="94"/>
      <c r="T895" s="82" t="s">
        <v>166</v>
      </c>
      <c r="U895" s="82"/>
      <c r="V895" s="84">
        <f t="shared" ref="V895" si="614">((SUMPRODUCT((F910:F916)*(E910:E916)))+((SUMPRODUCT((I910:I916)*(H910:H916))))+((SUMPRODUCT((L910:L916)*(K910:K916))))+((SUMPRODUCT((O910:O916)*(N910:N916))))+((SUMPRODUCT((R910:R916)*(Q910:Q916)))))</f>
        <v>0</v>
      </c>
    </row>
    <row r="896" spans="1:22" x14ac:dyDescent="0.25">
      <c r="A896" s="80">
        <f t="shared" si="591"/>
        <v>27</v>
      </c>
      <c r="B896" s="27"/>
      <c r="C896" s="57"/>
      <c r="D896" s="93">
        <v>0</v>
      </c>
      <c r="E896" s="90">
        <f t="shared" si="608"/>
        <v>0</v>
      </c>
      <c r="F896" s="94">
        <v>0</v>
      </c>
      <c r="G896" s="93">
        <v>0</v>
      </c>
      <c r="H896" s="90">
        <f t="shared" si="609"/>
        <v>0</v>
      </c>
      <c r="I896" s="94"/>
      <c r="J896" s="93">
        <v>0</v>
      </c>
      <c r="K896" s="90">
        <f t="shared" si="610"/>
        <v>0</v>
      </c>
      <c r="L896" s="94"/>
      <c r="M896" s="93">
        <v>0</v>
      </c>
      <c r="N896" s="90">
        <f t="shared" si="611"/>
        <v>0</v>
      </c>
      <c r="O896" s="94"/>
      <c r="P896" s="93">
        <v>0</v>
      </c>
      <c r="Q896" s="90">
        <f t="shared" si="612"/>
        <v>0</v>
      </c>
      <c r="R896" s="94"/>
      <c r="T896" s="82"/>
      <c r="U896" s="82"/>
      <c r="V896" s="82"/>
    </row>
    <row r="897" spans="1:22" x14ac:dyDescent="0.25">
      <c r="A897" s="80">
        <f t="shared" si="591"/>
        <v>27</v>
      </c>
      <c r="B897" s="27"/>
      <c r="C897" s="57"/>
      <c r="D897" s="93">
        <v>0</v>
      </c>
      <c r="E897" s="90">
        <f t="shared" si="608"/>
        <v>0</v>
      </c>
      <c r="F897" s="94">
        <v>0</v>
      </c>
      <c r="G897" s="93">
        <v>0</v>
      </c>
      <c r="H897" s="90">
        <f t="shared" si="609"/>
        <v>0</v>
      </c>
      <c r="I897" s="94"/>
      <c r="J897" s="93">
        <v>0</v>
      </c>
      <c r="K897" s="90">
        <f t="shared" si="610"/>
        <v>0</v>
      </c>
      <c r="L897" s="94"/>
      <c r="M897" s="93">
        <v>0</v>
      </c>
      <c r="N897" s="90">
        <f t="shared" si="611"/>
        <v>0</v>
      </c>
      <c r="O897" s="94"/>
      <c r="P897" s="93">
        <v>0</v>
      </c>
      <c r="Q897" s="90">
        <f t="shared" si="612"/>
        <v>0</v>
      </c>
      <c r="R897" s="94"/>
      <c r="T897" s="82"/>
      <c r="U897" s="82"/>
      <c r="V897" s="82"/>
    </row>
    <row r="898" spans="1:22" x14ac:dyDescent="0.25">
      <c r="A898" s="80">
        <f t="shared" si="591"/>
        <v>27</v>
      </c>
      <c r="B898" s="27"/>
      <c r="C898" s="57"/>
      <c r="D898" s="93">
        <v>0</v>
      </c>
      <c r="E898" s="90">
        <f t="shared" si="608"/>
        <v>0</v>
      </c>
      <c r="F898" s="94">
        <v>0</v>
      </c>
      <c r="G898" s="93">
        <v>0</v>
      </c>
      <c r="H898" s="90">
        <f t="shared" si="609"/>
        <v>0</v>
      </c>
      <c r="I898" s="94"/>
      <c r="J898" s="93">
        <v>0</v>
      </c>
      <c r="K898" s="90">
        <f t="shared" si="610"/>
        <v>0</v>
      </c>
      <c r="L898" s="94"/>
      <c r="M898" s="93">
        <v>0</v>
      </c>
      <c r="N898" s="90">
        <f t="shared" si="611"/>
        <v>0</v>
      </c>
      <c r="O898" s="94"/>
      <c r="P898" s="93">
        <v>0</v>
      </c>
      <c r="Q898" s="90">
        <f t="shared" si="612"/>
        <v>0</v>
      </c>
      <c r="R898" s="94"/>
      <c r="T898" s="82"/>
      <c r="U898" s="82"/>
      <c r="V898" s="82"/>
    </row>
    <row r="899" spans="1:22" x14ac:dyDescent="0.25">
      <c r="A899" s="80">
        <f t="shared" si="591"/>
        <v>27</v>
      </c>
      <c r="B899" s="27"/>
      <c r="C899" s="57"/>
      <c r="D899" s="93">
        <v>0</v>
      </c>
      <c r="E899" s="90">
        <f t="shared" si="608"/>
        <v>0</v>
      </c>
      <c r="F899" s="94"/>
      <c r="G899" s="93">
        <v>0</v>
      </c>
      <c r="H899" s="90">
        <f t="shared" si="609"/>
        <v>0</v>
      </c>
      <c r="I899" s="94"/>
      <c r="J899" s="93">
        <v>0</v>
      </c>
      <c r="K899" s="90">
        <f t="shared" si="610"/>
        <v>0</v>
      </c>
      <c r="L899" s="94"/>
      <c r="M899" s="93">
        <v>0</v>
      </c>
      <c r="N899" s="90">
        <f t="shared" si="611"/>
        <v>0</v>
      </c>
      <c r="O899" s="94"/>
      <c r="P899" s="93">
        <v>0</v>
      </c>
      <c r="Q899" s="90">
        <f t="shared" si="612"/>
        <v>0</v>
      </c>
      <c r="R899" s="94"/>
      <c r="T899" s="82"/>
      <c r="U899" s="82"/>
      <c r="V899" s="82"/>
    </row>
    <row r="900" spans="1:22" ht="15.75" thickBot="1" x14ac:dyDescent="0.3">
      <c r="A900" s="80">
        <f t="shared" si="591"/>
        <v>27</v>
      </c>
      <c r="B900" s="27"/>
      <c r="C900" s="57"/>
      <c r="D900" s="93">
        <v>0</v>
      </c>
      <c r="E900" s="90">
        <f t="shared" si="608"/>
        <v>0</v>
      </c>
      <c r="F900" s="94">
        <v>0</v>
      </c>
      <c r="G900" s="93">
        <v>0</v>
      </c>
      <c r="H900" s="90">
        <f t="shared" si="609"/>
        <v>0</v>
      </c>
      <c r="I900" s="94"/>
      <c r="J900" s="93">
        <v>0</v>
      </c>
      <c r="K900" s="90">
        <f t="shared" si="610"/>
        <v>0</v>
      </c>
      <c r="L900" s="94"/>
      <c r="M900" s="93">
        <v>0</v>
      </c>
      <c r="N900" s="90">
        <f t="shared" si="611"/>
        <v>0</v>
      </c>
      <c r="O900" s="94"/>
      <c r="P900" s="93">
        <v>0</v>
      </c>
      <c r="Q900" s="90">
        <f t="shared" si="612"/>
        <v>0</v>
      </c>
      <c r="R900" s="94"/>
      <c r="T900" s="82"/>
      <c r="U900" s="82"/>
      <c r="V900" s="82"/>
    </row>
    <row r="901" spans="1:22" ht="15.75" thickBot="1" x14ac:dyDescent="0.3">
      <c r="A901" s="80">
        <f t="shared" si="591"/>
        <v>27</v>
      </c>
      <c r="B901" s="139" t="s">
        <v>110</v>
      </c>
      <c r="C901" s="140"/>
      <c r="D901" s="105">
        <f>COUNTIF(D894:D900,"&lt;&gt;0")</f>
        <v>0</v>
      </c>
      <c r="E901" s="118">
        <f>(SUM(E894:E900))/'Suivi de production'!$C$18</f>
        <v>0</v>
      </c>
      <c r="F901" s="107"/>
      <c r="G901" s="105">
        <f>COUNTIF(G894:G900,"&lt;&gt;0")</f>
        <v>0</v>
      </c>
      <c r="H901" s="118">
        <f>(SUM(H894:H900))/'Suivi de production'!$C$18</f>
        <v>0</v>
      </c>
      <c r="I901" s="107"/>
      <c r="J901" s="105">
        <f>COUNTIF(J894:J900,"&lt;&gt;0")</f>
        <v>0</v>
      </c>
      <c r="K901" s="118">
        <f>(SUM(K894:K900))/'Suivi de production'!$C$18</f>
        <v>0</v>
      </c>
      <c r="L901" s="107"/>
      <c r="M901" s="105">
        <f>COUNTIF(M894:M900,"&lt;&gt;0")</f>
        <v>0</v>
      </c>
      <c r="N901" s="118">
        <f>(SUM(N894:N900))/'Suivi de production'!$C$18</f>
        <v>0</v>
      </c>
      <c r="O901" s="107"/>
      <c r="P901" s="103">
        <f>COUNTIF(P894:P900,"&lt;&gt;0")</f>
        <v>0</v>
      </c>
      <c r="Q901" s="118">
        <f>(SUM(Q894:Q900))/'Suivi de production'!$C$18</f>
        <v>0</v>
      </c>
      <c r="R901" s="107"/>
      <c r="T901" s="82"/>
      <c r="U901" s="82"/>
      <c r="V901" s="82"/>
    </row>
    <row r="902" spans="1:22" x14ac:dyDescent="0.25">
      <c r="A902" s="80">
        <f t="shared" si="591"/>
        <v>27</v>
      </c>
      <c r="B902" s="27"/>
      <c r="C902" s="57" t="s">
        <v>95</v>
      </c>
      <c r="D902" s="93">
        <v>0</v>
      </c>
      <c r="E902" s="90">
        <f t="shared" ref="E902:E908" si="615">VLOOKUP(D902,listeplanchersurf,2)</f>
        <v>0</v>
      </c>
      <c r="F902" s="94"/>
      <c r="G902" s="93">
        <v>0</v>
      </c>
      <c r="H902" s="90">
        <f t="shared" ref="H902:H908" si="616">VLOOKUP(G902,listeplanchersurf,2)</f>
        <v>0</v>
      </c>
      <c r="I902" s="94"/>
      <c r="J902" s="93">
        <v>0</v>
      </c>
      <c r="K902" s="90">
        <f t="shared" ref="K902:K908" si="617">VLOOKUP(J902,listeplanchersurf,2)</f>
        <v>0</v>
      </c>
      <c r="L902" s="94"/>
      <c r="M902" s="93">
        <v>0</v>
      </c>
      <c r="N902" s="90">
        <f t="shared" ref="N902:N908" si="618">VLOOKUP(M902,listeplanchersurf,2)</f>
        <v>0</v>
      </c>
      <c r="O902" s="94"/>
      <c r="P902" s="93">
        <v>0</v>
      </c>
      <c r="Q902" s="90">
        <f t="shared" ref="Q902:Q908" si="619">VLOOKUP(P902,listeplanchersurf,2)</f>
        <v>0</v>
      </c>
      <c r="R902" s="94"/>
      <c r="T902" s="82"/>
      <c r="U902" s="82"/>
      <c r="V902" s="82"/>
    </row>
    <row r="903" spans="1:22" x14ac:dyDescent="0.25">
      <c r="A903" s="80">
        <f t="shared" si="591"/>
        <v>27</v>
      </c>
      <c r="B903" s="27"/>
      <c r="C903" s="57"/>
      <c r="D903" s="93">
        <v>0</v>
      </c>
      <c r="E903" s="90">
        <f t="shared" si="615"/>
        <v>0</v>
      </c>
      <c r="F903" s="94">
        <v>0</v>
      </c>
      <c r="G903" s="93">
        <v>0</v>
      </c>
      <c r="H903" s="90">
        <f t="shared" si="616"/>
        <v>0</v>
      </c>
      <c r="I903" s="94"/>
      <c r="J903" s="93">
        <v>0</v>
      </c>
      <c r="K903" s="90">
        <f t="shared" si="617"/>
        <v>0</v>
      </c>
      <c r="L903" s="94"/>
      <c r="M903" s="93">
        <v>0</v>
      </c>
      <c r="N903" s="90">
        <f t="shared" si="618"/>
        <v>0</v>
      </c>
      <c r="O903" s="94"/>
      <c r="P903" s="93">
        <v>0</v>
      </c>
      <c r="Q903" s="90">
        <f t="shared" si="619"/>
        <v>0</v>
      </c>
      <c r="R903" s="94"/>
      <c r="T903" s="82"/>
      <c r="U903" s="82"/>
      <c r="V903" s="82"/>
    </row>
    <row r="904" spans="1:22" x14ac:dyDescent="0.25">
      <c r="A904" s="80">
        <f t="shared" si="591"/>
        <v>27</v>
      </c>
      <c r="B904" s="27"/>
      <c r="C904" s="57"/>
      <c r="D904" s="93">
        <v>0</v>
      </c>
      <c r="E904" s="90">
        <f t="shared" si="615"/>
        <v>0</v>
      </c>
      <c r="F904" s="94"/>
      <c r="G904" s="93">
        <v>0</v>
      </c>
      <c r="H904" s="90">
        <f t="shared" si="616"/>
        <v>0</v>
      </c>
      <c r="I904" s="94"/>
      <c r="J904" s="93">
        <v>0</v>
      </c>
      <c r="K904" s="90">
        <f t="shared" si="617"/>
        <v>0</v>
      </c>
      <c r="L904" s="94"/>
      <c r="M904" s="93">
        <v>0</v>
      </c>
      <c r="N904" s="90">
        <f t="shared" si="618"/>
        <v>0</v>
      </c>
      <c r="O904" s="94"/>
      <c r="P904" s="93">
        <v>0</v>
      </c>
      <c r="Q904" s="90">
        <f t="shared" si="619"/>
        <v>0</v>
      </c>
      <c r="R904" s="94"/>
      <c r="T904" s="82"/>
      <c r="U904" s="82"/>
      <c r="V904" s="82"/>
    </row>
    <row r="905" spans="1:22" x14ac:dyDescent="0.25">
      <c r="A905" s="80">
        <f t="shared" si="591"/>
        <v>27</v>
      </c>
      <c r="B905" s="27"/>
      <c r="C905" s="57"/>
      <c r="D905" s="93">
        <v>0</v>
      </c>
      <c r="E905" s="90">
        <f t="shared" si="615"/>
        <v>0</v>
      </c>
      <c r="F905" s="94"/>
      <c r="G905" s="93">
        <v>0</v>
      </c>
      <c r="H905" s="90">
        <f t="shared" si="616"/>
        <v>0</v>
      </c>
      <c r="I905" s="94"/>
      <c r="J905" s="93">
        <v>0</v>
      </c>
      <c r="K905" s="90">
        <f t="shared" si="617"/>
        <v>0</v>
      </c>
      <c r="L905" s="94"/>
      <c r="M905" s="93">
        <v>0</v>
      </c>
      <c r="N905" s="90">
        <f t="shared" si="618"/>
        <v>0</v>
      </c>
      <c r="O905" s="94"/>
      <c r="P905" s="93">
        <v>0</v>
      </c>
      <c r="Q905" s="90">
        <f t="shared" si="619"/>
        <v>0</v>
      </c>
      <c r="R905" s="94"/>
      <c r="T905" s="82"/>
      <c r="U905" s="82"/>
      <c r="V905" s="82"/>
    </row>
    <row r="906" spans="1:22" x14ac:dyDescent="0.25">
      <c r="A906" s="80">
        <f t="shared" si="591"/>
        <v>27</v>
      </c>
      <c r="B906" s="27"/>
      <c r="C906" s="57"/>
      <c r="D906" s="93">
        <v>0</v>
      </c>
      <c r="E906" s="90">
        <f t="shared" si="615"/>
        <v>0</v>
      </c>
      <c r="F906" s="94"/>
      <c r="G906" s="93">
        <v>0</v>
      </c>
      <c r="H906" s="90">
        <f t="shared" si="616"/>
        <v>0</v>
      </c>
      <c r="I906" s="94"/>
      <c r="J906" s="93">
        <v>0</v>
      </c>
      <c r="K906" s="90">
        <f t="shared" si="617"/>
        <v>0</v>
      </c>
      <c r="L906" s="94"/>
      <c r="M906" s="93">
        <v>0</v>
      </c>
      <c r="N906" s="90">
        <f t="shared" si="618"/>
        <v>0</v>
      </c>
      <c r="O906" s="94"/>
      <c r="P906" s="93">
        <v>0</v>
      </c>
      <c r="Q906" s="90">
        <f t="shared" si="619"/>
        <v>0</v>
      </c>
      <c r="R906" s="94"/>
      <c r="T906" s="82"/>
      <c r="U906" s="82"/>
      <c r="V906" s="82"/>
    </row>
    <row r="907" spans="1:22" x14ac:dyDescent="0.25">
      <c r="A907" s="80">
        <f t="shared" si="591"/>
        <v>27</v>
      </c>
      <c r="B907" s="27"/>
      <c r="C907" s="57"/>
      <c r="D907" s="93">
        <v>0</v>
      </c>
      <c r="E907" s="90">
        <f t="shared" si="615"/>
        <v>0</v>
      </c>
      <c r="F907" s="94"/>
      <c r="G907" s="93">
        <v>0</v>
      </c>
      <c r="H907" s="90">
        <f t="shared" si="616"/>
        <v>0</v>
      </c>
      <c r="I907" s="94"/>
      <c r="J907" s="93">
        <v>0</v>
      </c>
      <c r="K907" s="90">
        <f t="shared" si="617"/>
        <v>0</v>
      </c>
      <c r="L907" s="94"/>
      <c r="M907" s="93">
        <v>0</v>
      </c>
      <c r="N907" s="90">
        <f t="shared" si="618"/>
        <v>0</v>
      </c>
      <c r="O907" s="94"/>
      <c r="P907" s="93">
        <v>0</v>
      </c>
      <c r="Q907" s="90">
        <f t="shared" si="619"/>
        <v>0</v>
      </c>
      <c r="R907" s="94"/>
      <c r="T907" s="82"/>
      <c r="U907" s="82"/>
      <c r="V907" s="82"/>
    </row>
    <row r="908" spans="1:22" ht="15.75" thickBot="1" x14ac:dyDescent="0.3">
      <c r="A908" s="80">
        <f t="shared" si="591"/>
        <v>27</v>
      </c>
      <c r="B908" s="27"/>
      <c r="C908" s="57"/>
      <c r="D908" s="93">
        <v>0</v>
      </c>
      <c r="E908" s="90">
        <f t="shared" si="615"/>
        <v>0</v>
      </c>
      <c r="F908" s="94"/>
      <c r="G908" s="93">
        <v>0</v>
      </c>
      <c r="H908" s="90">
        <f t="shared" si="616"/>
        <v>0</v>
      </c>
      <c r="I908" s="94"/>
      <c r="J908" s="93">
        <v>0</v>
      </c>
      <c r="K908" s="90">
        <f t="shared" si="617"/>
        <v>0</v>
      </c>
      <c r="L908" s="94"/>
      <c r="M908" s="93">
        <v>0</v>
      </c>
      <c r="N908" s="90">
        <f t="shared" si="618"/>
        <v>0</v>
      </c>
      <c r="O908" s="94"/>
      <c r="P908" s="93">
        <v>0</v>
      </c>
      <c r="Q908" s="90">
        <f t="shared" si="619"/>
        <v>0</v>
      </c>
      <c r="R908" s="94"/>
      <c r="T908" s="82"/>
      <c r="U908" s="82"/>
      <c r="V908" s="82"/>
    </row>
    <row r="909" spans="1:22" ht="15.75" thickBot="1" x14ac:dyDescent="0.3">
      <c r="A909" s="80">
        <f t="shared" si="591"/>
        <v>27</v>
      </c>
      <c r="B909" s="139" t="s">
        <v>111</v>
      </c>
      <c r="C909" s="140"/>
      <c r="D909" s="105">
        <f>COUNTIF(D902:D908,"&lt;&gt;0")</f>
        <v>0</v>
      </c>
      <c r="E909" s="118">
        <f>(SUM(E902:E908))/'Suivi de production'!$C$19</f>
        <v>0</v>
      </c>
      <c r="F909" s="107"/>
      <c r="G909" s="105">
        <v>0</v>
      </c>
      <c r="H909" s="118">
        <f>(SUM(H902:H908))/'Suivi de production'!$C$19</f>
        <v>0</v>
      </c>
      <c r="I909" s="107"/>
      <c r="J909" s="105">
        <f>COUNTIF(J902:J908,"&lt;&gt;0")</f>
        <v>0</v>
      </c>
      <c r="K909" s="118">
        <f>(SUM(K902:K908))/'Suivi de production'!$C$19</f>
        <v>0</v>
      </c>
      <c r="L909" s="107"/>
      <c r="M909" s="105">
        <f>COUNTIF(M902:M908,"&lt;&gt;0")</f>
        <v>0</v>
      </c>
      <c r="N909" s="118">
        <f>(SUM(N902:N908))/'Suivi de production'!$C$19</f>
        <v>0</v>
      </c>
      <c r="O909" s="107"/>
      <c r="P909" s="105">
        <f>COUNTIF(P902:P908,"&lt;&gt;0")</f>
        <v>0</v>
      </c>
      <c r="Q909" s="118">
        <f>(SUM(Q902:Q908))/'Suivi de production'!$C$19</f>
        <v>0</v>
      </c>
      <c r="R909" s="107"/>
      <c r="T909" s="82"/>
      <c r="U909" s="82"/>
      <c r="V909" s="82"/>
    </row>
    <row r="910" spans="1:22" x14ac:dyDescent="0.25">
      <c r="A910" s="80">
        <f t="shared" si="591"/>
        <v>27</v>
      </c>
      <c r="B910" s="27"/>
      <c r="C910" s="57" t="s">
        <v>94</v>
      </c>
      <c r="D910" s="93">
        <v>0</v>
      </c>
      <c r="E910" s="90">
        <f t="shared" ref="E910:E916" si="620">VLOOKUP(D910,listetoituresurf,2)</f>
        <v>0</v>
      </c>
      <c r="F910" s="94">
        <v>0</v>
      </c>
      <c r="G910" s="93">
        <v>0</v>
      </c>
      <c r="H910" s="90">
        <f t="shared" ref="H910:H916" si="621">VLOOKUP(G910,listetoituresurf,2)</f>
        <v>0</v>
      </c>
      <c r="I910" s="94"/>
      <c r="J910" s="93">
        <v>0</v>
      </c>
      <c r="K910" s="90">
        <f t="shared" ref="K910:K916" si="622">VLOOKUP(J910,listetoituresurf,2)</f>
        <v>0</v>
      </c>
      <c r="L910" s="94"/>
      <c r="M910" s="93">
        <v>0</v>
      </c>
      <c r="N910" s="90">
        <f t="shared" ref="N910:N916" si="623">VLOOKUP(M910,listetoituresurf,2)</f>
        <v>0</v>
      </c>
      <c r="O910" s="94"/>
      <c r="P910" s="93">
        <v>0</v>
      </c>
      <c r="Q910" s="90">
        <f t="shared" ref="Q910:Q916" si="624">VLOOKUP(P910,listetoituresurf,2)</f>
        <v>0</v>
      </c>
      <c r="R910" s="85"/>
      <c r="T910" s="82"/>
      <c r="U910" s="82"/>
      <c r="V910" s="82"/>
    </row>
    <row r="911" spans="1:22" x14ac:dyDescent="0.25">
      <c r="A911" s="80">
        <f t="shared" si="591"/>
        <v>27</v>
      </c>
      <c r="B911" s="27"/>
      <c r="C911" s="57"/>
      <c r="D911" s="93">
        <v>0</v>
      </c>
      <c r="E911" s="90">
        <f t="shared" si="620"/>
        <v>0</v>
      </c>
      <c r="F911" s="94"/>
      <c r="G911" s="93">
        <v>0</v>
      </c>
      <c r="H911" s="90">
        <f t="shared" si="621"/>
        <v>0</v>
      </c>
      <c r="I911" s="94"/>
      <c r="J911" s="93">
        <v>0</v>
      </c>
      <c r="K911" s="90">
        <f t="shared" si="622"/>
        <v>0</v>
      </c>
      <c r="L911" s="94"/>
      <c r="M911" s="93">
        <v>0</v>
      </c>
      <c r="N911" s="90">
        <f t="shared" si="623"/>
        <v>0</v>
      </c>
      <c r="O911" s="94"/>
      <c r="P911" s="93">
        <v>0</v>
      </c>
      <c r="Q911" s="90">
        <f t="shared" si="624"/>
        <v>0</v>
      </c>
      <c r="R911" s="94"/>
      <c r="T911" s="82"/>
      <c r="U911" s="82"/>
      <c r="V911" s="82"/>
    </row>
    <row r="912" spans="1:22" x14ac:dyDescent="0.25">
      <c r="A912" s="80">
        <f t="shared" si="591"/>
        <v>27</v>
      </c>
      <c r="B912" s="27"/>
      <c r="C912" s="57"/>
      <c r="D912" s="93">
        <v>0</v>
      </c>
      <c r="E912" s="90">
        <f t="shared" si="620"/>
        <v>0</v>
      </c>
      <c r="F912" s="94"/>
      <c r="G912" s="93">
        <v>0</v>
      </c>
      <c r="H912" s="90">
        <f t="shared" si="621"/>
        <v>0</v>
      </c>
      <c r="I912" s="94"/>
      <c r="J912" s="93">
        <v>0</v>
      </c>
      <c r="K912" s="90">
        <f t="shared" si="622"/>
        <v>0</v>
      </c>
      <c r="L912" s="94"/>
      <c r="M912" s="93">
        <v>0</v>
      </c>
      <c r="N912" s="90">
        <f t="shared" si="623"/>
        <v>0</v>
      </c>
      <c r="O912" s="94"/>
      <c r="P912" s="93">
        <v>0</v>
      </c>
      <c r="Q912" s="90">
        <f t="shared" si="624"/>
        <v>0</v>
      </c>
      <c r="R912" s="94"/>
      <c r="T912" s="82"/>
      <c r="U912" s="82"/>
      <c r="V912" s="82"/>
    </row>
    <row r="913" spans="1:22" x14ac:dyDescent="0.25">
      <c r="A913" s="80">
        <f t="shared" si="591"/>
        <v>27</v>
      </c>
      <c r="B913" s="27"/>
      <c r="C913" s="57"/>
      <c r="D913" s="93">
        <v>0</v>
      </c>
      <c r="E913" s="90">
        <f t="shared" si="620"/>
        <v>0</v>
      </c>
      <c r="F913" s="94"/>
      <c r="G913" s="93">
        <v>0</v>
      </c>
      <c r="H913" s="90">
        <f t="shared" si="621"/>
        <v>0</v>
      </c>
      <c r="I913" s="94"/>
      <c r="J913" s="93">
        <v>0</v>
      </c>
      <c r="K913" s="90">
        <f t="shared" si="622"/>
        <v>0</v>
      </c>
      <c r="L913" s="94"/>
      <c r="M913" s="93">
        <v>0</v>
      </c>
      <c r="N913" s="90">
        <f t="shared" si="623"/>
        <v>0</v>
      </c>
      <c r="O913" s="94"/>
      <c r="P913" s="93">
        <v>0</v>
      </c>
      <c r="Q913" s="90">
        <f t="shared" si="624"/>
        <v>0</v>
      </c>
      <c r="R913" s="94"/>
      <c r="T913" s="82"/>
      <c r="U913" s="82"/>
      <c r="V913" s="82"/>
    </row>
    <row r="914" spans="1:22" x14ac:dyDescent="0.25">
      <c r="A914" s="80">
        <f t="shared" si="591"/>
        <v>27</v>
      </c>
      <c r="B914" s="27"/>
      <c r="C914" s="57"/>
      <c r="D914" s="93">
        <v>0</v>
      </c>
      <c r="E914" s="90">
        <f t="shared" si="620"/>
        <v>0</v>
      </c>
      <c r="F914" s="94"/>
      <c r="G914" s="93">
        <v>0</v>
      </c>
      <c r="H914" s="90">
        <f t="shared" si="621"/>
        <v>0</v>
      </c>
      <c r="I914" s="94"/>
      <c r="J914" s="93">
        <v>0</v>
      </c>
      <c r="K914" s="90">
        <f t="shared" si="622"/>
        <v>0</v>
      </c>
      <c r="L914" s="94"/>
      <c r="M914" s="93">
        <v>0</v>
      </c>
      <c r="N914" s="90">
        <f t="shared" si="623"/>
        <v>0</v>
      </c>
      <c r="O914" s="94"/>
      <c r="P914" s="93">
        <v>0</v>
      </c>
      <c r="Q914" s="90">
        <f t="shared" si="624"/>
        <v>0</v>
      </c>
      <c r="R914" s="94"/>
      <c r="T914" s="82"/>
      <c r="U914" s="82"/>
      <c r="V914" s="82"/>
    </row>
    <row r="915" spans="1:22" x14ac:dyDescent="0.25">
      <c r="A915" s="80">
        <f t="shared" si="591"/>
        <v>27</v>
      </c>
      <c r="B915" s="27"/>
      <c r="C915" s="57"/>
      <c r="D915" s="93">
        <v>0</v>
      </c>
      <c r="E915" s="90">
        <f t="shared" si="620"/>
        <v>0</v>
      </c>
      <c r="F915" s="94"/>
      <c r="G915" s="93">
        <v>0</v>
      </c>
      <c r="H915" s="90">
        <f t="shared" si="621"/>
        <v>0</v>
      </c>
      <c r="I915" s="94"/>
      <c r="J915" s="93">
        <v>0</v>
      </c>
      <c r="K915" s="90">
        <f t="shared" si="622"/>
        <v>0</v>
      </c>
      <c r="L915" s="94"/>
      <c r="M915" s="93">
        <v>0</v>
      </c>
      <c r="N915" s="90">
        <f t="shared" si="623"/>
        <v>0</v>
      </c>
      <c r="O915" s="94"/>
      <c r="P915" s="93">
        <v>0</v>
      </c>
      <c r="Q915" s="90">
        <f t="shared" si="624"/>
        <v>0</v>
      </c>
      <c r="R915" s="94"/>
      <c r="T915" s="82"/>
      <c r="U915" s="82"/>
      <c r="V915" s="82"/>
    </row>
    <row r="916" spans="1:22" ht="15.75" thickBot="1" x14ac:dyDescent="0.3">
      <c r="A916" s="80">
        <f t="shared" si="591"/>
        <v>27</v>
      </c>
      <c r="B916" s="99"/>
      <c r="C916" s="100"/>
      <c r="D916" s="95">
        <v>0</v>
      </c>
      <c r="E916" s="96">
        <f t="shared" si="620"/>
        <v>0</v>
      </c>
      <c r="F916" s="97"/>
      <c r="G916" s="95">
        <v>0</v>
      </c>
      <c r="H916" s="96">
        <f t="shared" si="621"/>
        <v>0</v>
      </c>
      <c r="I916" s="97"/>
      <c r="J916" s="95">
        <v>0</v>
      </c>
      <c r="K916" s="96">
        <f t="shared" si="622"/>
        <v>0</v>
      </c>
      <c r="L916" s="97"/>
      <c r="M916" s="95">
        <v>0</v>
      </c>
      <c r="N916" s="96">
        <f t="shared" si="623"/>
        <v>0</v>
      </c>
      <c r="O916" s="97"/>
      <c r="P916" s="95">
        <v>0</v>
      </c>
      <c r="Q916" s="96">
        <f t="shared" si="624"/>
        <v>0</v>
      </c>
      <c r="R916" s="97"/>
      <c r="T916" s="82"/>
      <c r="U916" s="82"/>
      <c r="V916" s="82"/>
    </row>
    <row r="917" spans="1:22" ht="15.75" thickBot="1" x14ac:dyDescent="0.3">
      <c r="A917" s="80">
        <f t="shared" si="591"/>
        <v>27</v>
      </c>
      <c r="B917" s="139" t="s">
        <v>110</v>
      </c>
      <c r="C917" s="140"/>
      <c r="D917" s="103">
        <f>COUNTIF(D910:D916,"&lt;&gt;0")</f>
        <v>0</v>
      </c>
      <c r="E917" s="119">
        <f>(SUM(E910:E916))/'Suivi de production'!$C$20</f>
        <v>0</v>
      </c>
      <c r="F917" s="97"/>
      <c r="G917" s="103">
        <f>COUNTIF(G910:G916,"&lt;&gt;0")</f>
        <v>0</v>
      </c>
      <c r="H917" s="119">
        <f>(SUM(H910:H916))/'Suivi de production'!$C$20</f>
        <v>0</v>
      </c>
      <c r="I917" s="97"/>
      <c r="J917" s="103">
        <f>COUNTIF(J910:J916,"&lt;&gt;0")</f>
        <v>0</v>
      </c>
      <c r="K917" s="119">
        <f>(SUM(K910:K916))/'Suivi de production'!$C$20</f>
        <v>0</v>
      </c>
      <c r="L917" s="97"/>
      <c r="M917" s="103">
        <f>COUNTIF(M910:M916,"&lt;&gt;0")</f>
        <v>0</v>
      </c>
      <c r="N917" s="119">
        <f>(SUM(N910:N916))/'Suivi de production'!$C$20</f>
        <v>0</v>
      </c>
      <c r="O917" s="97"/>
      <c r="P917" s="103">
        <f>COUNTIF(P910:P916,"&lt;&gt;0")</f>
        <v>0</v>
      </c>
      <c r="Q917" s="119">
        <f>(SUM(Q910:Q916))/'Suivi de production'!$C$20</f>
        <v>0</v>
      </c>
      <c r="R917" s="97"/>
      <c r="T917" s="82"/>
      <c r="U917" s="82"/>
      <c r="V917" s="82"/>
    </row>
    <row r="918" spans="1:22" ht="15.75" thickBot="1" x14ac:dyDescent="0.3">
      <c r="A918" s="80">
        <f t="shared" si="591"/>
        <v>27</v>
      </c>
      <c r="B918" s="99"/>
      <c r="C918" s="104"/>
      <c r="D918" s="103"/>
      <c r="E918" s="96"/>
      <c r="F918" s="97"/>
      <c r="G918" s="103"/>
      <c r="H918" s="96"/>
      <c r="I918" s="97"/>
      <c r="J918" s="103"/>
      <c r="K918" s="96"/>
      <c r="L918" s="97"/>
      <c r="M918" s="103"/>
      <c r="N918" s="96"/>
      <c r="O918" s="97"/>
      <c r="P918" s="103"/>
      <c r="Q918" s="96"/>
      <c r="R918" s="97"/>
      <c r="T918" s="82"/>
      <c r="U918" s="82"/>
      <c r="V918" s="82"/>
    </row>
    <row r="919" spans="1:22" ht="15.75" thickBot="1" x14ac:dyDescent="0.3">
      <c r="A919" s="80">
        <f t="shared" si="591"/>
        <v>27</v>
      </c>
      <c r="B919" s="156" t="s">
        <v>101</v>
      </c>
      <c r="C919" s="157"/>
      <c r="D919" s="105">
        <f>D917+D909+D901</f>
        <v>0</v>
      </c>
      <c r="E919" s="118">
        <f>E917+E909+E901</f>
        <v>0</v>
      </c>
      <c r="F919" s="107"/>
      <c r="G919" s="105">
        <f>G917+G909+G901</f>
        <v>0</v>
      </c>
      <c r="H919" s="118">
        <f>H917+H909+H901</f>
        <v>0</v>
      </c>
      <c r="I919" s="107"/>
      <c r="J919" s="105">
        <f>J917+J909+J901</f>
        <v>0</v>
      </c>
      <c r="K919" s="118">
        <f>K917+K909+K901</f>
        <v>0</v>
      </c>
      <c r="L919" s="107"/>
      <c r="M919" s="105">
        <f>M917+M909+M901</f>
        <v>0</v>
      </c>
      <c r="N919" s="118">
        <f>N917+N909+N901</f>
        <v>0</v>
      </c>
      <c r="O919" s="107"/>
      <c r="P919" s="105">
        <f>P917+P909+P901</f>
        <v>0</v>
      </c>
      <c r="Q919" s="118">
        <f>Q917+Q909+Q901</f>
        <v>0</v>
      </c>
      <c r="R919" s="107"/>
      <c r="T919" s="82"/>
      <c r="U919" s="82"/>
      <c r="V919" s="82"/>
    </row>
    <row r="920" spans="1:22" x14ac:dyDescent="0.25">
      <c r="A920" s="80">
        <f t="shared" si="591"/>
        <v>27</v>
      </c>
      <c r="B920" s="158" t="s">
        <v>108</v>
      </c>
      <c r="C920" s="159"/>
      <c r="D920" s="150" t="e">
        <f>((SUMPRODUCT((F894:F900)*(E894:E900))/'Suivi de production'!$C$18)+(SUMPRODUCT((F902:F908)*(E902:E908))/'Suivi de production'!$C$19)+(SUMPRODUCT((F910:F916)*(E910:E916))/'Suivi de production'!$C$20))/((SUM(E894:E900)/'Suivi de production'!$C$18)++(SUM(E902:E908)/'Suivi de production'!$C$19)+(SUM(E910:E916)/'Suivi de production'!$C$20))</f>
        <v>#DIV/0!</v>
      </c>
      <c r="E920" s="151"/>
      <c r="F920" s="152"/>
      <c r="G920" s="150" t="e">
        <f>((SUMPRODUCT((I894:I900)*(H894:H900))/'Suivi de production'!$C$18)+(SUMPRODUCT((I902:I908)*(H902:H908))/'Suivi de production'!$C$19)+(SUMPRODUCT((I910:I916)*(H910:H916))/'Suivi de production'!$C$20))/((SUM(H894:H900)/'Suivi de production'!$C$18)++(SUM(H902:H908)/'Suivi de production'!$C$19)+(SUM(H910:H916)/'Suivi de production'!$C$20))</f>
        <v>#DIV/0!</v>
      </c>
      <c r="H920" s="151"/>
      <c r="I920" s="152"/>
      <c r="J920" s="150" t="e">
        <f>((SUMPRODUCT((L894:L900)*(K894:K900))/'Suivi de production'!$C$18)+(SUMPRODUCT((L902:L908)*(K902:K908))/'Suivi de production'!$C$19)+(SUMPRODUCT((L910:L916)*(K910:K916))/'Suivi de production'!$C$20))/((SUM(K894:K900)/'Suivi de production'!$C$18)++(SUM(K902:K908)/'Suivi de production'!$C$19)+(SUM(K910:K916)/'Suivi de production'!$C$20))</f>
        <v>#DIV/0!</v>
      </c>
      <c r="K920" s="151"/>
      <c r="L920" s="152"/>
      <c r="M920" s="150" t="e">
        <f>((SUMPRODUCT((O894:O900)*(N894:N900))/'Suivi de production'!$C$18)+(SUMPRODUCT((O902:O908)*(N902:N908))/'Suivi de production'!$C$19)+(SUMPRODUCT((O910:O916)*(N910:N916))/'Suivi de production'!$C$20))/((SUM(N894:N900)/'Suivi de production'!$C$18)++(SUM(N902:N908)/'Suivi de production'!$C$19)+(SUM(N910:N916)/'Suivi de production'!$C$20))</f>
        <v>#DIV/0!</v>
      </c>
      <c r="N920" s="151"/>
      <c r="O920" s="152"/>
      <c r="P920" s="150" t="e">
        <f>((SUMPRODUCT((R894:R900)*(Q894:Q900))/'Suivi de production'!$C$18)+(SUMPRODUCT((R902:R908)*(Q902:Q908))/'Suivi de production'!$C$19)+(SUMPRODUCT((R910:R916)*(Q910:Q916))/'Suivi de production'!$C$20))/((SUM(Q894:Q900)/'Suivi de production'!$C$18)++(SUM(Q902:Q908)/'Suivi de production'!$C$19)+(SUM(Q910:Q916)/'Suivi de production'!$C$20))</f>
        <v>#DIV/0!</v>
      </c>
      <c r="Q920" s="151"/>
      <c r="R920" s="152"/>
      <c r="T920" s="82"/>
      <c r="U920" s="82"/>
      <c r="V920" s="82"/>
    </row>
    <row r="921" spans="1:22" ht="15.75" thickBot="1" x14ac:dyDescent="0.3">
      <c r="A921" s="80">
        <f t="shared" si="591"/>
        <v>27</v>
      </c>
      <c r="B921" s="160"/>
      <c r="C921" s="161"/>
      <c r="D921" s="153"/>
      <c r="E921" s="154"/>
      <c r="F921" s="155"/>
      <c r="G921" s="153"/>
      <c r="H921" s="154"/>
      <c r="I921" s="155"/>
      <c r="J921" s="153"/>
      <c r="K921" s="154"/>
      <c r="L921" s="155"/>
      <c r="M921" s="153"/>
      <c r="N921" s="154"/>
      <c r="O921" s="155"/>
      <c r="P921" s="153"/>
      <c r="Q921" s="154"/>
      <c r="R921" s="155"/>
      <c r="T921" s="82"/>
      <c r="U921" s="82"/>
      <c r="V921" s="82"/>
    </row>
    <row r="922" spans="1:22" ht="15.75" thickBot="1" x14ac:dyDescent="0.3">
      <c r="A922" s="122">
        <v>28</v>
      </c>
      <c r="T922" s="82"/>
      <c r="U922" s="82"/>
      <c r="V922" s="82"/>
    </row>
    <row r="923" spans="1:22" ht="26.25" x14ac:dyDescent="0.25">
      <c r="A923" s="80">
        <f t="shared" ref="A923" si="625">A922</f>
        <v>28</v>
      </c>
      <c r="B923" s="141" t="s">
        <v>139</v>
      </c>
      <c r="C923" s="142"/>
      <c r="D923" s="142"/>
      <c r="E923" s="142"/>
      <c r="F923" s="142"/>
      <c r="G923" s="142"/>
      <c r="H923" s="142"/>
      <c r="I923" s="142"/>
      <c r="J923" s="142"/>
      <c r="K923" s="142"/>
      <c r="L923" s="142"/>
      <c r="M923" s="142"/>
      <c r="N923" s="142"/>
      <c r="O923" s="142"/>
      <c r="P923" s="142"/>
      <c r="Q923" s="142"/>
      <c r="R923" s="143"/>
      <c r="T923" s="82" t="s">
        <v>164</v>
      </c>
      <c r="U923" s="82"/>
      <c r="V923" s="82">
        <f t="shared" ref="V923" si="626">(IF(SUM(F928:F950)&gt;=1,1,0))+(IF(SUM(I928:I950)&gt;=1,1,0))+(IF(SUM(L928:L950)&gt;=1,1,0))+(IF(SUM(O928:O950)&gt;=1,1,0))+(IF(SUM(R928:R950)&gt;=1,1,0))</f>
        <v>0</v>
      </c>
    </row>
    <row r="924" spans="1:22" ht="15.75" thickBot="1" x14ac:dyDescent="0.3">
      <c r="A924" s="80">
        <f t="shared" si="591"/>
        <v>28</v>
      </c>
      <c r="B924" s="144" t="s">
        <v>100</v>
      </c>
      <c r="C924" s="145"/>
      <c r="D924" s="145"/>
      <c r="E924" s="145"/>
      <c r="F924" s="145"/>
      <c r="G924" s="145"/>
      <c r="H924" s="145"/>
      <c r="I924" s="145"/>
      <c r="J924" s="145"/>
      <c r="K924" s="145"/>
      <c r="L924" s="145"/>
      <c r="M924" s="145"/>
      <c r="N924" s="145"/>
      <c r="O924" s="145"/>
      <c r="P924" s="145"/>
      <c r="Q924" s="145"/>
      <c r="R924" s="146"/>
      <c r="T924" s="82" t="s">
        <v>167</v>
      </c>
      <c r="U924" s="82"/>
      <c r="V924" s="165" t="e">
        <f t="shared" ref="V924" si="627">AVERAGE(D954:R955)</f>
        <v>#DIV/0!</v>
      </c>
    </row>
    <row r="925" spans="1:22" x14ac:dyDescent="0.25">
      <c r="A925" s="80">
        <f t="shared" si="591"/>
        <v>28</v>
      </c>
      <c r="B925" s="101"/>
      <c r="C925" s="102"/>
      <c r="D925" s="147" t="s">
        <v>86</v>
      </c>
      <c r="E925" s="148"/>
      <c r="F925" s="149"/>
      <c r="G925" s="147" t="s">
        <v>87</v>
      </c>
      <c r="H925" s="148"/>
      <c r="I925" s="149"/>
      <c r="J925" s="147" t="s">
        <v>88</v>
      </c>
      <c r="K925" s="148"/>
      <c r="L925" s="149"/>
      <c r="M925" s="147" t="s">
        <v>89</v>
      </c>
      <c r="N925" s="148"/>
      <c r="O925" s="149"/>
      <c r="P925" s="147" t="s">
        <v>90</v>
      </c>
      <c r="Q925" s="148"/>
      <c r="R925" s="149"/>
      <c r="T925" s="82" t="s">
        <v>168</v>
      </c>
      <c r="U925" s="82"/>
      <c r="V925" s="166">
        <f t="shared" ref="V925:V988" si="628">F926+I926+L926+O926+R926</f>
        <v>0</v>
      </c>
    </row>
    <row r="926" spans="1:22" ht="15.75" thickBot="1" x14ac:dyDescent="0.3">
      <c r="A926" s="80">
        <f t="shared" si="591"/>
        <v>28</v>
      </c>
      <c r="B926" s="99" t="s">
        <v>85</v>
      </c>
      <c r="C926" s="100"/>
      <c r="D926" s="125">
        <v>0</v>
      </c>
      <c r="E926" s="126" t="s">
        <v>109</v>
      </c>
      <c r="F926" s="130">
        <f>D926*8</f>
        <v>0</v>
      </c>
      <c r="G926" s="125"/>
      <c r="H926" s="126" t="s">
        <v>109</v>
      </c>
      <c r="I926" s="130">
        <f>G926*8</f>
        <v>0</v>
      </c>
      <c r="J926" s="125"/>
      <c r="K926" s="126" t="s">
        <v>109</v>
      </c>
      <c r="L926" s="130">
        <f>J926*8</f>
        <v>0</v>
      </c>
      <c r="M926" s="125"/>
      <c r="N926" s="126" t="s">
        <v>109</v>
      </c>
      <c r="O926" s="130">
        <f>M926*8</f>
        <v>0</v>
      </c>
      <c r="P926" s="125">
        <v>0</v>
      </c>
      <c r="Q926" s="126" t="s">
        <v>109</v>
      </c>
      <c r="R926" s="130">
        <f>P926*6.5</f>
        <v>0</v>
      </c>
      <c r="T926" s="82" t="s">
        <v>169</v>
      </c>
      <c r="U926" s="82"/>
      <c r="V926" s="166">
        <f t="shared" ref="V926" si="629">E953+H953+K953+N953+Q953</f>
        <v>0</v>
      </c>
    </row>
    <row r="927" spans="1:22" ht="15.75" thickBot="1" x14ac:dyDescent="0.3">
      <c r="A927" s="80">
        <f t="shared" si="591"/>
        <v>28</v>
      </c>
      <c r="B927" s="98"/>
      <c r="C927" s="133"/>
      <c r="D927" s="105" t="s">
        <v>96</v>
      </c>
      <c r="E927" s="106" t="s">
        <v>97</v>
      </c>
      <c r="F927" s="107" t="s">
        <v>98</v>
      </c>
      <c r="G927" s="105" t="s">
        <v>96</v>
      </c>
      <c r="H927" s="106" t="s">
        <v>97</v>
      </c>
      <c r="I927" s="107" t="s">
        <v>98</v>
      </c>
      <c r="J927" s="105" t="s">
        <v>96</v>
      </c>
      <c r="K927" s="106" t="s">
        <v>97</v>
      </c>
      <c r="L927" s="107" t="s">
        <v>98</v>
      </c>
      <c r="M927" s="105" t="s">
        <v>96</v>
      </c>
      <c r="N927" s="106" t="s">
        <v>97</v>
      </c>
      <c r="O927" s="107" t="s">
        <v>98</v>
      </c>
      <c r="P927" s="105" t="s">
        <v>96</v>
      </c>
      <c r="Q927" s="106" t="s">
        <v>97</v>
      </c>
      <c r="R927" s="107" t="s">
        <v>98</v>
      </c>
      <c r="T927" s="82" t="s">
        <v>171</v>
      </c>
      <c r="U927" s="82"/>
      <c r="V927" s="84">
        <f t="shared" ref="V927" si="630">((SUMPRODUCT((F928:F934)*(E928:E934)))+((SUMPRODUCT((I928:I934)*(H928:H934))))+((SUMPRODUCT((L928:L934)*(K928:K934))))+((SUMPRODUCT((O928:O934)*(N928:N934))))+((SUMPRODUCT((R928:R934)*(Q928:Q934)))))</f>
        <v>0</v>
      </c>
    </row>
    <row r="928" spans="1:22" x14ac:dyDescent="0.25">
      <c r="A928" s="80">
        <f t="shared" si="591"/>
        <v>28</v>
      </c>
      <c r="B928" s="27"/>
      <c r="C928" s="57" t="s">
        <v>93</v>
      </c>
      <c r="D928" s="91">
        <v>0</v>
      </c>
      <c r="E928" s="89">
        <f t="shared" ref="E928:E934" si="631">VLOOKUP(D928,listemursurf,2)</f>
        <v>0</v>
      </c>
      <c r="F928" s="92">
        <v>0</v>
      </c>
      <c r="G928" s="91">
        <v>0</v>
      </c>
      <c r="H928" s="89">
        <f t="shared" ref="H928:H934" si="632">VLOOKUP(G928,listemursurf,2)</f>
        <v>0</v>
      </c>
      <c r="I928" s="92"/>
      <c r="J928" s="91">
        <v>0</v>
      </c>
      <c r="K928" s="89">
        <f t="shared" ref="K928:K934" si="633">VLOOKUP(J928,listemursurf,2)</f>
        <v>0</v>
      </c>
      <c r="L928" s="92"/>
      <c r="M928" s="91">
        <v>0</v>
      </c>
      <c r="N928" s="89">
        <f t="shared" ref="N928:N934" si="634">VLOOKUP(M928,listemursurf,2)</f>
        <v>0</v>
      </c>
      <c r="O928" s="92"/>
      <c r="P928" s="91">
        <v>0</v>
      </c>
      <c r="Q928" s="89">
        <f t="shared" ref="Q928:Q934" si="635">VLOOKUP(P928,listemursurf,2)</f>
        <v>0</v>
      </c>
      <c r="R928" s="92"/>
      <c r="T928" s="82" t="s">
        <v>165</v>
      </c>
      <c r="U928" s="82"/>
      <c r="V928" s="84">
        <f t="shared" ref="V928" si="636">((SUMPRODUCT((F936:F942)*(E936:E942)))+((SUMPRODUCT((I936:I942)*(H936:H942))))+((SUMPRODUCT((L936:L942)*(K936:K942))))+((SUMPRODUCT((O936:O942)*(N936:N942))))+((SUMPRODUCT((R936:R942)*(Q936:Q942)))))</f>
        <v>0</v>
      </c>
    </row>
    <row r="929" spans="1:22" x14ac:dyDescent="0.25">
      <c r="A929" s="80">
        <f t="shared" ref="A929:A992" si="637">A928</f>
        <v>28</v>
      </c>
      <c r="B929" s="27"/>
      <c r="C929" s="57"/>
      <c r="D929" s="93">
        <v>0</v>
      </c>
      <c r="E929" s="90">
        <f t="shared" si="631"/>
        <v>0</v>
      </c>
      <c r="F929" s="94">
        <v>0</v>
      </c>
      <c r="G929" s="93">
        <v>0</v>
      </c>
      <c r="H929" s="90">
        <f t="shared" si="632"/>
        <v>0</v>
      </c>
      <c r="I929" s="94"/>
      <c r="J929" s="93">
        <v>0</v>
      </c>
      <c r="K929" s="90">
        <f t="shared" si="633"/>
        <v>0</v>
      </c>
      <c r="L929" s="94"/>
      <c r="M929" s="93">
        <v>0</v>
      </c>
      <c r="N929" s="90">
        <f t="shared" si="634"/>
        <v>0</v>
      </c>
      <c r="O929" s="94"/>
      <c r="P929" s="93">
        <v>0</v>
      </c>
      <c r="Q929" s="90">
        <f t="shared" si="635"/>
        <v>0</v>
      </c>
      <c r="R929" s="94"/>
      <c r="T929" s="82" t="s">
        <v>166</v>
      </c>
      <c r="U929" s="82"/>
      <c r="V929" s="84">
        <f t="shared" ref="V929" si="638">((SUMPRODUCT((F944:F950)*(E944:E950)))+((SUMPRODUCT((I944:I950)*(H944:H950))))+((SUMPRODUCT((L944:L950)*(K944:K950))))+((SUMPRODUCT((O944:O950)*(N944:N950))))+((SUMPRODUCT((R944:R950)*(Q944:Q950)))))</f>
        <v>0</v>
      </c>
    </row>
    <row r="930" spans="1:22" x14ac:dyDescent="0.25">
      <c r="A930" s="80">
        <f t="shared" si="637"/>
        <v>28</v>
      </c>
      <c r="B930" s="27"/>
      <c r="C930" s="57"/>
      <c r="D930" s="93">
        <v>0</v>
      </c>
      <c r="E930" s="90">
        <f t="shared" si="631"/>
        <v>0</v>
      </c>
      <c r="F930" s="94">
        <v>0</v>
      </c>
      <c r="G930" s="93">
        <v>0</v>
      </c>
      <c r="H930" s="90">
        <f t="shared" si="632"/>
        <v>0</v>
      </c>
      <c r="I930" s="94"/>
      <c r="J930" s="93">
        <v>0</v>
      </c>
      <c r="K930" s="90">
        <f t="shared" si="633"/>
        <v>0</v>
      </c>
      <c r="L930" s="94"/>
      <c r="M930" s="93">
        <v>0</v>
      </c>
      <c r="N930" s="90">
        <f t="shared" si="634"/>
        <v>0</v>
      </c>
      <c r="O930" s="94"/>
      <c r="P930" s="93">
        <v>0</v>
      </c>
      <c r="Q930" s="90">
        <f t="shared" si="635"/>
        <v>0</v>
      </c>
      <c r="R930" s="94"/>
      <c r="T930" s="82"/>
      <c r="U930" s="82"/>
      <c r="V930" s="82"/>
    </row>
    <row r="931" spans="1:22" x14ac:dyDescent="0.25">
      <c r="A931" s="80">
        <f t="shared" si="637"/>
        <v>28</v>
      </c>
      <c r="B931" s="27"/>
      <c r="C931" s="57"/>
      <c r="D931" s="93">
        <v>0</v>
      </c>
      <c r="E931" s="90">
        <f t="shared" si="631"/>
        <v>0</v>
      </c>
      <c r="F931" s="94">
        <v>0</v>
      </c>
      <c r="G931" s="93">
        <v>0</v>
      </c>
      <c r="H931" s="90">
        <f t="shared" si="632"/>
        <v>0</v>
      </c>
      <c r="I931" s="94"/>
      <c r="J931" s="93">
        <v>0</v>
      </c>
      <c r="K931" s="90">
        <f t="shared" si="633"/>
        <v>0</v>
      </c>
      <c r="L931" s="94"/>
      <c r="M931" s="93">
        <v>0</v>
      </c>
      <c r="N931" s="90">
        <f t="shared" si="634"/>
        <v>0</v>
      </c>
      <c r="O931" s="94"/>
      <c r="P931" s="93">
        <v>0</v>
      </c>
      <c r="Q931" s="90">
        <f t="shared" si="635"/>
        <v>0</v>
      </c>
      <c r="R931" s="94"/>
      <c r="T931" s="82"/>
      <c r="U931" s="82"/>
      <c r="V931" s="82"/>
    </row>
    <row r="932" spans="1:22" x14ac:dyDescent="0.25">
      <c r="A932" s="80">
        <f t="shared" si="637"/>
        <v>28</v>
      </c>
      <c r="B932" s="27"/>
      <c r="C932" s="57"/>
      <c r="D932" s="93">
        <v>0</v>
      </c>
      <c r="E932" s="90">
        <f t="shared" si="631"/>
        <v>0</v>
      </c>
      <c r="F932" s="94">
        <v>0</v>
      </c>
      <c r="G932" s="93">
        <v>0</v>
      </c>
      <c r="H932" s="90">
        <f t="shared" si="632"/>
        <v>0</v>
      </c>
      <c r="I932" s="94"/>
      <c r="J932" s="93">
        <v>0</v>
      </c>
      <c r="K932" s="90">
        <f t="shared" si="633"/>
        <v>0</v>
      </c>
      <c r="L932" s="94"/>
      <c r="M932" s="93">
        <v>0</v>
      </c>
      <c r="N932" s="90">
        <f t="shared" si="634"/>
        <v>0</v>
      </c>
      <c r="O932" s="94"/>
      <c r="P932" s="93">
        <v>0</v>
      </c>
      <c r="Q932" s="90">
        <f t="shared" si="635"/>
        <v>0</v>
      </c>
      <c r="R932" s="94"/>
      <c r="T932" s="82"/>
      <c r="U932" s="82"/>
      <c r="V932" s="82"/>
    </row>
    <row r="933" spans="1:22" x14ac:dyDescent="0.25">
      <c r="A933" s="80">
        <f t="shared" si="637"/>
        <v>28</v>
      </c>
      <c r="B933" s="27"/>
      <c r="C933" s="57"/>
      <c r="D933" s="93">
        <v>0</v>
      </c>
      <c r="E933" s="90">
        <f t="shared" si="631"/>
        <v>0</v>
      </c>
      <c r="F933" s="94"/>
      <c r="G933" s="93">
        <v>0</v>
      </c>
      <c r="H933" s="90">
        <f t="shared" si="632"/>
        <v>0</v>
      </c>
      <c r="I933" s="94"/>
      <c r="J933" s="93">
        <v>0</v>
      </c>
      <c r="K933" s="90">
        <f t="shared" si="633"/>
        <v>0</v>
      </c>
      <c r="L933" s="94"/>
      <c r="M933" s="93">
        <v>0</v>
      </c>
      <c r="N933" s="90">
        <f t="shared" si="634"/>
        <v>0</v>
      </c>
      <c r="O933" s="94"/>
      <c r="P933" s="93">
        <v>0</v>
      </c>
      <c r="Q933" s="90">
        <f t="shared" si="635"/>
        <v>0</v>
      </c>
      <c r="R933" s="94"/>
      <c r="T933" s="82"/>
      <c r="U933" s="82"/>
      <c r="V933" s="82"/>
    </row>
    <row r="934" spans="1:22" ht="15.75" thickBot="1" x14ac:dyDescent="0.3">
      <c r="A934" s="80">
        <f t="shared" si="637"/>
        <v>28</v>
      </c>
      <c r="B934" s="27"/>
      <c r="C934" s="57"/>
      <c r="D934" s="93">
        <v>0</v>
      </c>
      <c r="E934" s="90">
        <f t="shared" si="631"/>
        <v>0</v>
      </c>
      <c r="F934" s="94">
        <v>0</v>
      </c>
      <c r="G934" s="93">
        <v>0</v>
      </c>
      <c r="H934" s="90">
        <f t="shared" si="632"/>
        <v>0</v>
      </c>
      <c r="I934" s="94"/>
      <c r="J934" s="93">
        <v>0</v>
      </c>
      <c r="K934" s="90">
        <f t="shared" si="633"/>
        <v>0</v>
      </c>
      <c r="L934" s="94"/>
      <c r="M934" s="93">
        <v>0</v>
      </c>
      <c r="N934" s="90">
        <f t="shared" si="634"/>
        <v>0</v>
      </c>
      <c r="O934" s="94"/>
      <c r="P934" s="93">
        <v>0</v>
      </c>
      <c r="Q934" s="90">
        <f t="shared" si="635"/>
        <v>0</v>
      </c>
      <c r="R934" s="94"/>
      <c r="T934" s="82"/>
      <c r="U934" s="82"/>
      <c r="V934" s="82"/>
    </row>
    <row r="935" spans="1:22" ht="15.75" thickBot="1" x14ac:dyDescent="0.3">
      <c r="A935" s="80">
        <f t="shared" si="637"/>
        <v>28</v>
      </c>
      <c r="B935" s="139" t="s">
        <v>110</v>
      </c>
      <c r="C935" s="140"/>
      <c r="D935" s="105">
        <f>COUNTIF(D928:D934,"&lt;&gt;0")</f>
        <v>0</v>
      </c>
      <c r="E935" s="118">
        <f>(SUM(E928:E934))/'Suivi de production'!$C$18</f>
        <v>0</v>
      </c>
      <c r="F935" s="107"/>
      <c r="G935" s="105">
        <f>COUNTIF(G928:G934,"&lt;&gt;0")</f>
        <v>0</v>
      </c>
      <c r="H935" s="118">
        <f>(SUM(H928:H934))/'Suivi de production'!$C$18</f>
        <v>0</v>
      </c>
      <c r="I935" s="107"/>
      <c r="J935" s="105">
        <f>COUNTIF(J928:J934,"&lt;&gt;0")</f>
        <v>0</v>
      </c>
      <c r="K935" s="118">
        <f>(SUM(K928:K934))/'Suivi de production'!$C$18</f>
        <v>0</v>
      </c>
      <c r="L935" s="107"/>
      <c r="M935" s="105">
        <f>COUNTIF(M928:M934,"&lt;&gt;0")</f>
        <v>0</v>
      </c>
      <c r="N935" s="118">
        <f>(SUM(N928:N934))/'Suivi de production'!$C$18</f>
        <v>0</v>
      </c>
      <c r="O935" s="107"/>
      <c r="P935" s="103">
        <f>COUNTIF(P928:P934,"&lt;&gt;0")</f>
        <v>0</v>
      </c>
      <c r="Q935" s="118">
        <f>(SUM(Q928:Q934))/'Suivi de production'!$C$18</f>
        <v>0</v>
      </c>
      <c r="R935" s="107"/>
      <c r="T935" s="82"/>
      <c r="U935" s="82"/>
      <c r="V935" s="82"/>
    </row>
    <row r="936" spans="1:22" x14ac:dyDescent="0.25">
      <c r="A936" s="80">
        <f t="shared" si="637"/>
        <v>28</v>
      </c>
      <c r="B936" s="27"/>
      <c r="C936" s="57" t="s">
        <v>95</v>
      </c>
      <c r="D936" s="93">
        <v>0</v>
      </c>
      <c r="E936" s="90">
        <f t="shared" ref="E936:E942" si="639">VLOOKUP(D936,listeplanchersurf,2)</f>
        <v>0</v>
      </c>
      <c r="F936" s="94"/>
      <c r="G936" s="93">
        <v>0</v>
      </c>
      <c r="H936" s="90">
        <f t="shared" ref="H936:H942" si="640">VLOOKUP(G936,listeplanchersurf,2)</f>
        <v>0</v>
      </c>
      <c r="I936" s="94"/>
      <c r="J936" s="93">
        <v>0</v>
      </c>
      <c r="K936" s="90">
        <f t="shared" ref="K936:K942" si="641">VLOOKUP(J936,listeplanchersurf,2)</f>
        <v>0</v>
      </c>
      <c r="L936" s="94"/>
      <c r="M936" s="93">
        <v>0</v>
      </c>
      <c r="N936" s="90">
        <f t="shared" ref="N936:N942" si="642">VLOOKUP(M936,listeplanchersurf,2)</f>
        <v>0</v>
      </c>
      <c r="O936" s="94"/>
      <c r="P936" s="93">
        <v>0</v>
      </c>
      <c r="Q936" s="90">
        <f t="shared" ref="Q936:Q942" si="643">VLOOKUP(P936,listeplanchersurf,2)</f>
        <v>0</v>
      </c>
      <c r="R936" s="94"/>
      <c r="T936" s="82"/>
      <c r="U936" s="82"/>
      <c r="V936" s="82"/>
    </row>
    <row r="937" spans="1:22" x14ac:dyDescent="0.25">
      <c r="A937" s="80">
        <f t="shared" si="637"/>
        <v>28</v>
      </c>
      <c r="B937" s="27"/>
      <c r="C937" s="57"/>
      <c r="D937" s="93">
        <v>0</v>
      </c>
      <c r="E937" s="90">
        <f t="shared" si="639"/>
        <v>0</v>
      </c>
      <c r="F937" s="94">
        <v>0</v>
      </c>
      <c r="G937" s="93">
        <v>0</v>
      </c>
      <c r="H937" s="90">
        <f t="shared" si="640"/>
        <v>0</v>
      </c>
      <c r="I937" s="94"/>
      <c r="J937" s="93">
        <v>0</v>
      </c>
      <c r="K937" s="90">
        <f t="shared" si="641"/>
        <v>0</v>
      </c>
      <c r="L937" s="94"/>
      <c r="M937" s="93">
        <v>0</v>
      </c>
      <c r="N937" s="90">
        <f t="shared" si="642"/>
        <v>0</v>
      </c>
      <c r="O937" s="94"/>
      <c r="P937" s="93">
        <v>0</v>
      </c>
      <c r="Q937" s="90">
        <f t="shared" si="643"/>
        <v>0</v>
      </c>
      <c r="R937" s="94"/>
      <c r="T937" s="82"/>
      <c r="U937" s="82"/>
      <c r="V937" s="82"/>
    </row>
    <row r="938" spans="1:22" x14ac:dyDescent="0.25">
      <c r="A938" s="80">
        <f t="shared" si="637"/>
        <v>28</v>
      </c>
      <c r="B938" s="27"/>
      <c r="C938" s="57"/>
      <c r="D938" s="93">
        <v>0</v>
      </c>
      <c r="E938" s="90">
        <f t="shared" si="639"/>
        <v>0</v>
      </c>
      <c r="F938" s="94"/>
      <c r="G938" s="93">
        <v>0</v>
      </c>
      <c r="H938" s="90">
        <f t="shared" si="640"/>
        <v>0</v>
      </c>
      <c r="I938" s="94"/>
      <c r="J938" s="93">
        <v>0</v>
      </c>
      <c r="K938" s="90">
        <f t="shared" si="641"/>
        <v>0</v>
      </c>
      <c r="L938" s="94"/>
      <c r="M938" s="93">
        <v>0</v>
      </c>
      <c r="N938" s="90">
        <f t="shared" si="642"/>
        <v>0</v>
      </c>
      <c r="O938" s="94"/>
      <c r="P938" s="93">
        <v>0</v>
      </c>
      <c r="Q938" s="90">
        <f t="shared" si="643"/>
        <v>0</v>
      </c>
      <c r="R938" s="94"/>
      <c r="T938" s="82"/>
      <c r="U938" s="82"/>
      <c r="V938" s="82"/>
    </row>
    <row r="939" spans="1:22" x14ac:dyDescent="0.25">
      <c r="A939" s="80">
        <f t="shared" si="637"/>
        <v>28</v>
      </c>
      <c r="B939" s="27"/>
      <c r="C939" s="57"/>
      <c r="D939" s="93">
        <v>0</v>
      </c>
      <c r="E939" s="90">
        <f t="shared" si="639"/>
        <v>0</v>
      </c>
      <c r="F939" s="94"/>
      <c r="G939" s="93">
        <v>0</v>
      </c>
      <c r="H939" s="90">
        <f t="shared" si="640"/>
        <v>0</v>
      </c>
      <c r="I939" s="94"/>
      <c r="J939" s="93">
        <v>0</v>
      </c>
      <c r="K939" s="90">
        <f t="shared" si="641"/>
        <v>0</v>
      </c>
      <c r="L939" s="94"/>
      <c r="M939" s="93">
        <v>0</v>
      </c>
      <c r="N939" s="90">
        <f t="shared" si="642"/>
        <v>0</v>
      </c>
      <c r="O939" s="94"/>
      <c r="P939" s="93">
        <v>0</v>
      </c>
      <c r="Q939" s="90">
        <f t="shared" si="643"/>
        <v>0</v>
      </c>
      <c r="R939" s="94"/>
      <c r="T939" s="82"/>
      <c r="U939" s="82"/>
      <c r="V939" s="82"/>
    </row>
    <row r="940" spans="1:22" x14ac:dyDescent="0.25">
      <c r="A940" s="80">
        <f t="shared" si="637"/>
        <v>28</v>
      </c>
      <c r="B940" s="27"/>
      <c r="C940" s="57"/>
      <c r="D940" s="93">
        <v>0</v>
      </c>
      <c r="E940" s="90">
        <f t="shared" si="639"/>
        <v>0</v>
      </c>
      <c r="F940" s="94"/>
      <c r="G940" s="93">
        <v>0</v>
      </c>
      <c r="H940" s="90">
        <f t="shared" si="640"/>
        <v>0</v>
      </c>
      <c r="I940" s="94"/>
      <c r="J940" s="93">
        <v>0</v>
      </c>
      <c r="K940" s="90">
        <f t="shared" si="641"/>
        <v>0</v>
      </c>
      <c r="L940" s="94"/>
      <c r="M940" s="93">
        <v>0</v>
      </c>
      <c r="N940" s="90">
        <f t="shared" si="642"/>
        <v>0</v>
      </c>
      <c r="O940" s="94"/>
      <c r="P940" s="93">
        <v>0</v>
      </c>
      <c r="Q940" s="90">
        <f t="shared" si="643"/>
        <v>0</v>
      </c>
      <c r="R940" s="94"/>
      <c r="T940" s="82"/>
      <c r="U940" s="82"/>
      <c r="V940" s="82"/>
    </row>
    <row r="941" spans="1:22" x14ac:dyDescent="0.25">
      <c r="A941" s="80">
        <f t="shared" si="637"/>
        <v>28</v>
      </c>
      <c r="B941" s="27"/>
      <c r="C941" s="57"/>
      <c r="D941" s="93">
        <v>0</v>
      </c>
      <c r="E941" s="90">
        <f t="shared" si="639"/>
        <v>0</v>
      </c>
      <c r="F941" s="94"/>
      <c r="G941" s="93">
        <v>0</v>
      </c>
      <c r="H941" s="90">
        <f t="shared" si="640"/>
        <v>0</v>
      </c>
      <c r="I941" s="94"/>
      <c r="J941" s="93">
        <v>0</v>
      </c>
      <c r="K941" s="90">
        <f t="shared" si="641"/>
        <v>0</v>
      </c>
      <c r="L941" s="94"/>
      <c r="M941" s="93">
        <v>0</v>
      </c>
      <c r="N941" s="90">
        <f t="shared" si="642"/>
        <v>0</v>
      </c>
      <c r="O941" s="94"/>
      <c r="P941" s="93">
        <v>0</v>
      </c>
      <c r="Q941" s="90">
        <f t="shared" si="643"/>
        <v>0</v>
      </c>
      <c r="R941" s="94"/>
      <c r="T941" s="82"/>
      <c r="U941" s="82"/>
      <c r="V941" s="82"/>
    </row>
    <row r="942" spans="1:22" ht="15.75" thickBot="1" x14ac:dyDescent="0.3">
      <c r="A942" s="80">
        <f t="shared" si="637"/>
        <v>28</v>
      </c>
      <c r="B942" s="27"/>
      <c r="C942" s="57"/>
      <c r="D942" s="93">
        <v>0</v>
      </c>
      <c r="E942" s="90">
        <f t="shared" si="639"/>
        <v>0</v>
      </c>
      <c r="F942" s="94"/>
      <c r="G942" s="93">
        <v>0</v>
      </c>
      <c r="H942" s="90">
        <f t="shared" si="640"/>
        <v>0</v>
      </c>
      <c r="I942" s="94"/>
      <c r="J942" s="93">
        <v>0</v>
      </c>
      <c r="K942" s="90">
        <f t="shared" si="641"/>
        <v>0</v>
      </c>
      <c r="L942" s="94"/>
      <c r="M942" s="93">
        <v>0</v>
      </c>
      <c r="N942" s="90">
        <f t="shared" si="642"/>
        <v>0</v>
      </c>
      <c r="O942" s="94"/>
      <c r="P942" s="93">
        <v>0</v>
      </c>
      <c r="Q942" s="90">
        <f t="shared" si="643"/>
        <v>0</v>
      </c>
      <c r="R942" s="94"/>
      <c r="T942" s="82"/>
      <c r="U942" s="82"/>
      <c r="V942" s="82"/>
    </row>
    <row r="943" spans="1:22" ht="15.75" thickBot="1" x14ac:dyDescent="0.3">
      <c r="A943" s="80">
        <f t="shared" si="637"/>
        <v>28</v>
      </c>
      <c r="B943" s="139" t="s">
        <v>111</v>
      </c>
      <c r="C943" s="140"/>
      <c r="D943" s="105">
        <f>COUNTIF(D936:D942,"&lt;&gt;0")</f>
        <v>0</v>
      </c>
      <c r="E943" s="118">
        <f>(SUM(E936:E942))/'Suivi de production'!$C$19</f>
        <v>0</v>
      </c>
      <c r="F943" s="107"/>
      <c r="G943" s="105">
        <v>0</v>
      </c>
      <c r="H943" s="118">
        <f>(SUM(H936:H942))/'Suivi de production'!$C$19</f>
        <v>0</v>
      </c>
      <c r="I943" s="107"/>
      <c r="J943" s="105">
        <f>COUNTIF(J936:J942,"&lt;&gt;0")</f>
        <v>0</v>
      </c>
      <c r="K943" s="118">
        <f>(SUM(K936:K942))/'Suivi de production'!$C$19</f>
        <v>0</v>
      </c>
      <c r="L943" s="107"/>
      <c r="M943" s="105">
        <f>COUNTIF(M936:M942,"&lt;&gt;0")</f>
        <v>0</v>
      </c>
      <c r="N943" s="118">
        <f>(SUM(N936:N942))/'Suivi de production'!$C$19</f>
        <v>0</v>
      </c>
      <c r="O943" s="107"/>
      <c r="P943" s="105">
        <f>COUNTIF(P936:P942,"&lt;&gt;0")</f>
        <v>0</v>
      </c>
      <c r="Q943" s="118">
        <f>(SUM(Q936:Q942))/'Suivi de production'!$C$19</f>
        <v>0</v>
      </c>
      <c r="R943" s="107"/>
      <c r="T943" s="82"/>
      <c r="U943" s="82"/>
      <c r="V943" s="82"/>
    </row>
    <row r="944" spans="1:22" x14ac:dyDescent="0.25">
      <c r="A944" s="80">
        <f t="shared" si="637"/>
        <v>28</v>
      </c>
      <c r="B944" s="27"/>
      <c r="C944" s="57" t="s">
        <v>94</v>
      </c>
      <c r="D944" s="93">
        <v>0</v>
      </c>
      <c r="E944" s="90">
        <f t="shared" ref="E944:E950" si="644">VLOOKUP(D944,listetoituresurf,2)</f>
        <v>0</v>
      </c>
      <c r="F944" s="94">
        <v>0</v>
      </c>
      <c r="G944" s="93">
        <v>0</v>
      </c>
      <c r="H944" s="90">
        <f t="shared" ref="H944:H950" si="645">VLOOKUP(G944,listetoituresurf,2)</f>
        <v>0</v>
      </c>
      <c r="I944" s="94"/>
      <c r="J944" s="93">
        <v>0</v>
      </c>
      <c r="K944" s="90">
        <f t="shared" ref="K944:K950" si="646">VLOOKUP(J944,listetoituresurf,2)</f>
        <v>0</v>
      </c>
      <c r="L944" s="94"/>
      <c r="M944" s="93">
        <v>0</v>
      </c>
      <c r="N944" s="90">
        <f t="shared" ref="N944:N950" si="647">VLOOKUP(M944,listetoituresurf,2)</f>
        <v>0</v>
      </c>
      <c r="O944" s="94"/>
      <c r="P944" s="93">
        <v>0</v>
      </c>
      <c r="Q944" s="90">
        <f t="shared" ref="Q944:Q950" si="648">VLOOKUP(P944,listetoituresurf,2)</f>
        <v>0</v>
      </c>
      <c r="R944" s="85"/>
      <c r="T944" s="82"/>
      <c r="U944" s="82"/>
      <c r="V944" s="82"/>
    </row>
    <row r="945" spans="1:22" x14ac:dyDescent="0.25">
      <c r="A945" s="80">
        <f t="shared" si="637"/>
        <v>28</v>
      </c>
      <c r="B945" s="27"/>
      <c r="C945" s="57"/>
      <c r="D945" s="93">
        <v>0</v>
      </c>
      <c r="E945" s="90">
        <f t="shared" si="644"/>
        <v>0</v>
      </c>
      <c r="F945" s="94"/>
      <c r="G945" s="93">
        <v>0</v>
      </c>
      <c r="H945" s="90">
        <f t="shared" si="645"/>
        <v>0</v>
      </c>
      <c r="I945" s="94"/>
      <c r="J945" s="93">
        <v>0</v>
      </c>
      <c r="K945" s="90">
        <f t="shared" si="646"/>
        <v>0</v>
      </c>
      <c r="L945" s="94"/>
      <c r="M945" s="93">
        <v>0</v>
      </c>
      <c r="N945" s="90">
        <f t="shared" si="647"/>
        <v>0</v>
      </c>
      <c r="O945" s="94"/>
      <c r="P945" s="93">
        <v>0</v>
      </c>
      <c r="Q945" s="90">
        <f t="shared" si="648"/>
        <v>0</v>
      </c>
      <c r="R945" s="94"/>
      <c r="T945" s="82"/>
      <c r="U945" s="82"/>
      <c r="V945" s="82"/>
    </row>
    <row r="946" spans="1:22" x14ac:dyDescent="0.25">
      <c r="A946" s="80">
        <f t="shared" si="637"/>
        <v>28</v>
      </c>
      <c r="B946" s="27"/>
      <c r="C946" s="57"/>
      <c r="D946" s="93">
        <v>0</v>
      </c>
      <c r="E946" s="90">
        <f t="shared" si="644"/>
        <v>0</v>
      </c>
      <c r="F946" s="94"/>
      <c r="G946" s="93">
        <v>0</v>
      </c>
      <c r="H946" s="90">
        <f t="shared" si="645"/>
        <v>0</v>
      </c>
      <c r="I946" s="94"/>
      <c r="J946" s="93">
        <v>0</v>
      </c>
      <c r="K946" s="90">
        <f t="shared" si="646"/>
        <v>0</v>
      </c>
      <c r="L946" s="94"/>
      <c r="M946" s="93">
        <v>0</v>
      </c>
      <c r="N946" s="90">
        <f t="shared" si="647"/>
        <v>0</v>
      </c>
      <c r="O946" s="94"/>
      <c r="P946" s="93">
        <v>0</v>
      </c>
      <c r="Q946" s="90">
        <f t="shared" si="648"/>
        <v>0</v>
      </c>
      <c r="R946" s="94"/>
      <c r="T946" s="82"/>
      <c r="U946" s="82"/>
      <c r="V946" s="82"/>
    </row>
    <row r="947" spans="1:22" x14ac:dyDescent="0.25">
      <c r="A947" s="80">
        <f t="shared" si="637"/>
        <v>28</v>
      </c>
      <c r="B947" s="27"/>
      <c r="C947" s="57"/>
      <c r="D947" s="93">
        <v>0</v>
      </c>
      <c r="E947" s="90">
        <f t="shared" si="644"/>
        <v>0</v>
      </c>
      <c r="F947" s="94"/>
      <c r="G947" s="93">
        <v>0</v>
      </c>
      <c r="H947" s="90">
        <f t="shared" si="645"/>
        <v>0</v>
      </c>
      <c r="I947" s="94"/>
      <c r="J947" s="93">
        <v>0</v>
      </c>
      <c r="K947" s="90">
        <f t="shared" si="646"/>
        <v>0</v>
      </c>
      <c r="L947" s="94"/>
      <c r="M947" s="93">
        <v>0</v>
      </c>
      <c r="N947" s="90">
        <f t="shared" si="647"/>
        <v>0</v>
      </c>
      <c r="O947" s="94"/>
      <c r="P947" s="93">
        <v>0</v>
      </c>
      <c r="Q947" s="90">
        <f t="shared" si="648"/>
        <v>0</v>
      </c>
      <c r="R947" s="94"/>
      <c r="T947" s="82"/>
      <c r="U947" s="82"/>
      <c r="V947" s="82"/>
    </row>
    <row r="948" spans="1:22" x14ac:dyDescent="0.25">
      <c r="A948" s="80">
        <f t="shared" si="637"/>
        <v>28</v>
      </c>
      <c r="B948" s="27"/>
      <c r="C948" s="57"/>
      <c r="D948" s="93">
        <v>0</v>
      </c>
      <c r="E948" s="90">
        <f t="shared" si="644"/>
        <v>0</v>
      </c>
      <c r="F948" s="94"/>
      <c r="G948" s="93">
        <v>0</v>
      </c>
      <c r="H948" s="90">
        <f t="shared" si="645"/>
        <v>0</v>
      </c>
      <c r="I948" s="94"/>
      <c r="J948" s="93">
        <v>0</v>
      </c>
      <c r="K948" s="90">
        <f t="shared" si="646"/>
        <v>0</v>
      </c>
      <c r="L948" s="94"/>
      <c r="M948" s="93">
        <v>0</v>
      </c>
      <c r="N948" s="90">
        <f t="shared" si="647"/>
        <v>0</v>
      </c>
      <c r="O948" s="94"/>
      <c r="P948" s="93">
        <v>0</v>
      </c>
      <c r="Q948" s="90">
        <f t="shared" si="648"/>
        <v>0</v>
      </c>
      <c r="R948" s="94"/>
      <c r="T948" s="82"/>
      <c r="U948" s="82"/>
      <c r="V948" s="82"/>
    </row>
    <row r="949" spans="1:22" x14ac:dyDescent="0.25">
      <c r="A949" s="80">
        <f t="shared" si="637"/>
        <v>28</v>
      </c>
      <c r="B949" s="27"/>
      <c r="C949" s="57"/>
      <c r="D949" s="93">
        <v>0</v>
      </c>
      <c r="E949" s="90">
        <f t="shared" si="644"/>
        <v>0</v>
      </c>
      <c r="F949" s="94"/>
      <c r="G949" s="93">
        <v>0</v>
      </c>
      <c r="H949" s="90">
        <f t="shared" si="645"/>
        <v>0</v>
      </c>
      <c r="I949" s="94"/>
      <c r="J949" s="93">
        <v>0</v>
      </c>
      <c r="K949" s="90">
        <f t="shared" si="646"/>
        <v>0</v>
      </c>
      <c r="L949" s="94"/>
      <c r="M949" s="93">
        <v>0</v>
      </c>
      <c r="N949" s="90">
        <f t="shared" si="647"/>
        <v>0</v>
      </c>
      <c r="O949" s="94"/>
      <c r="P949" s="93">
        <v>0</v>
      </c>
      <c r="Q949" s="90">
        <f t="shared" si="648"/>
        <v>0</v>
      </c>
      <c r="R949" s="94"/>
      <c r="T949" s="82"/>
      <c r="U949" s="82"/>
      <c r="V949" s="82"/>
    </row>
    <row r="950" spans="1:22" ht="15.75" thickBot="1" x14ac:dyDescent="0.3">
      <c r="A950" s="80">
        <f t="shared" si="637"/>
        <v>28</v>
      </c>
      <c r="B950" s="99"/>
      <c r="C950" s="100"/>
      <c r="D950" s="95">
        <v>0</v>
      </c>
      <c r="E950" s="96">
        <f t="shared" si="644"/>
        <v>0</v>
      </c>
      <c r="F950" s="97"/>
      <c r="G950" s="95">
        <v>0</v>
      </c>
      <c r="H950" s="96">
        <f t="shared" si="645"/>
        <v>0</v>
      </c>
      <c r="I950" s="97"/>
      <c r="J950" s="95">
        <v>0</v>
      </c>
      <c r="K950" s="96">
        <f t="shared" si="646"/>
        <v>0</v>
      </c>
      <c r="L950" s="97"/>
      <c r="M950" s="95">
        <v>0</v>
      </c>
      <c r="N950" s="96">
        <f t="shared" si="647"/>
        <v>0</v>
      </c>
      <c r="O950" s="97"/>
      <c r="P950" s="95">
        <v>0</v>
      </c>
      <c r="Q950" s="96">
        <f t="shared" si="648"/>
        <v>0</v>
      </c>
      <c r="R950" s="97"/>
      <c r="T950" s="82"/>
      <c r="U950" s="82"/>
      <c r="V950" s="82"/>
    </row>
    <row r="951" spans="1:22" ht="15.75" thickBot="1" x14ac:dyDescent="0.3">
      <c r="A951" s="80">
        <f t="shared" si="637"/>
        <v>28</v>
      </c>
      <c r="B951" s="139" t="s">
        <v>110</v>
      </c>
      <c r="C951" s="140"/>
      <c r="D951" s="103">
        <f>COUNTIF(D944:D950,"&lt;&gt;0")</f>
        <v>0</v>
      </c>
      <c r="E951" s="119">
        <f>(SUM(E944:E950))/'Suivi de production'!$C$20</f>
        <v>0</v>
      </c>
      <c r="F951" s="97"/>
      <c r="G951" s="103">
        <f>COUNTIF(G944:G950,"&lt;&gt;0")</f>
        <v>0</v>
      </c>
      <c r="H951" s="119">
        <f>(SUM(H944:H950))/'Suivi de production'!$C$20</f>
        <v>0</v>
      </c>
      <c r="I951" s="97"/>
      <c r="J951" s="103">
        <f>COUNTIF(J944:J950,"&lt;&gt;0")</f>
        <v>0</v>
      </c>
      <c r="K951" s="119">
        <f>(SUM(K944:K950))/'Suivi de production'!$C$20</f>
        <v>0</v>
      </c>
      <c r="L951" s="97"/>
      <c r="M951" s="103">
        <f>COUNTIF(M944:M950,"&lt;&gt;0")</f>
        <v>0</v>
      </c>
      <c r="N951" s="119">
        <f>(SUM(N944:N950))/'Suivi de production'!$C$20</f>
        <v>0</v>
      </c>
      <c r="O951" s="97"/>
      <c r="P951" s="103">
        <f>COUNTIF(P944:P950,"&lt;&gt;0")</f>
        <v>0</v>
      </c>
      <c r="Q951" s="119">
        <f>(SUM(Q944:Q950))/'Suivi de production'!$C$20</f>
        <v>0</v>
      </c>
      <c r="R951" s="97"/>
      <c r="T951" s="82"/>
      <c r="U951" s="82"/>
      <c r="V951" s="82"/>
    </row>
    <row r="952" spans="1:22" ht="15.75" thickBot="1" x14ac:dyDescent="0.3">
      <c r="A952" s="80">
        <f t="shared" si="637"/>
        <v>28</v>
      </c>
      <c r="B952" s="99"/>
      <c r="C952" s="104"/>
      <c r="D952" s="103"/>
      <c r="E952" s="96"/>
      <c r="F952" s="97"/>
      <c r="G952" s="103"/>
      <c r="H952" s="96"/>
      <c r="I952" s="97"/>
      <c r="J952" s="103"/>
      <c r="K952" s="96"/>
      <c r="L952" s="97"/>
      <c r="M952" s="103"/>
      <c r="N952" s="96"/>
      <c r="O952" s="97"/>
      <c r="P952" s="103"/>
      <c r="Q952" s="96"/>
      <c r="R952" s="97"/>
      <c r="T952" s="82"/>
      <c r="U952" s="82"/>
      <c r="V952" s="82"/>
    </row>
    <row r="953" spans="1:22" ht="15.75" thickBot="1" x14ac:dyDescent="0.3">
      <c r="A953" s="80">
        <f t="shared" si="637"/>
        <v>28</v>
      </c>
      <c r="B953" s="156" t="s">
        <v>101</v>
      </c>
      <c r="C953" s="157"/>
      <c r="D953" s="105">
        <f>D951+D943+D935</f>
        <v>0</v>
      </c>
      <c r="E953" s="118">
        <f>E951+E943+E935</f>
        <v>0</v>
      </c>
      <c r="F953" s="107"/>
      <c r="G953" s="105">
        <f>G951+G943+G935</f>
        <v>0</v>
      </c>
      <c r="H953" s="118">
        <f>H951+H943+H935</f>
        <v>0</v>
      </c>
      <c r="I953" s="107"/>
      <c r="J953" s="105">
        <f>J951+J943+J935</f>
        <v>0</v>
      </c>
      <c r="K953" s="118">
        <f>K951+K943+K935</f>
        <v>0</v>
      </c>
      <c r="L953" s="107"/>
      <c r="M953" s="105">
        <f>M951+M943+M935</f>
        <v>0</v>
      </c>
      <c r="N953" s="118">
        <f>N951+N943+N935</f>
        <v>0</v>
      </c>
      <c r="O953" s="107"/>
      <c r="P953" s="105">
        <f>P951+P943+P935</f>
        <v>0</v>
      </c>
      <c r="Q953" s="118">
        <f>Q951+Q943+Q935</f>
        <v>0</v>
      </c>
      <c r="R953" s="107"/>
      <c r="T953" s="82"/>
      <c r="U953" s="82"/>
      <c r="V953" s="82"/>
    </row>
    <row r="954" spans="1:22" x14ac:dyDescent="0.25">
      <c r="A954" s="80">
        <f t="shared" si="637"/>
        <v>28</v>
      </c>
      <c r="B954" s="158" t="s">
        <v>108</v>
      </c>
      <c r="C954" s="159"/>
      <c r="D954" s="150" t="e">
        <f>((SUMPRODUCT((F928:F934)*(E928:E934))/'Suivi de production'!$C$18)+(SUMPRODUCT((F936:F942)*(E936:E942))/'Suivi de production'!$C$19)+(SUMPRODUCT((F944:F950)*(E944:E950))/'Suivi de production'!$C$20))/((SUM(E928:E934)/'Suivi de production'!$C$18)++(SUM(E936:E942)/'Suivi de production'!$C$19)+(SUM(E944:E950)/'Suivi de production'!$C$20))</f>
        <v>#DIV/0!</v>
      </c>
      <c r="E954" s="151"/>
      <c r="F954" s="152"/>
      <c r="G954" s="150" t="e">
        <f>((SUMPRODUCT((I928:I934)*(H928:H934))/'Suivi de production'!$C$18)+(SUMPRODUCT((I936:I942)*(H936:H942))/'Suivi de production'!$C$19)+(SUMPRODUCT((I944:I950)*(H944:H950))/'Suivi de production'!$C$20))/((SUM(H928:H934)/'Suivi de production'!$C$18)++(SUM(H936:H942)/'Suivi de production'!$C$19)+(SUM(H944:H950)/'Suivi de production'!$C$20))</f>
        <v>#DIV/0!</v>
      </c>
      <c r="H954" s="151"/>
      <c r="I954" s="152"/>
      <c r="J954" s="150" t="e">
        <f>((SUMPRODUCT((L928:L934)*(K928:K934))/'Suivi de production'!$C$18)+(SUMPRODUCT((L936:L942)*(K936:K942))/'Suivi de production'!$C$19)+(SUMPRODUCT((L944:L950)*(K944:K950))/'Suivi de production'!$C$20))/((SUM(K928:K934)/'Suivi de production'!$C$18)++(SUM(K936:K942)/'Suivi de production'!$C$19)+(SUM(K944:K950)/'Suivi de production'!$C$20))</f>
        <v>#DIV/0!</v>
      </c>
      <c r="K954" s="151"/>
      <c r="L954" s="152"/>
      <c r="M954" s="150" t="e">
        <f>((SUMPRODUCT((O928:O934)*(N928:N934))/'Suivi de production'!$C$18)+(SUMPRODUCT((O936:O942)*(N936:N942))/'Suivi de production'!$C$19)+(SUMPRODUCT((O944:O950)*(N944:N950))/'Suivi de production'!$C$20))/((SUM(N928:N934)/'Suivi de production'!$C$18)++(SUM(N936:N942)/'Suivi de production'!$C$19)+(SUM(N944:N950)/'Suivi de production'!$C$20))</f>
        <v>#DIV/0!</v>
      </c>
      <c r="N954" s="151"/>
      <c r="O954" s="152"/>
      <c r="P954" s="150" t="e">
        <f>((SUMPRODUCT((R928:R934)*(Q928:Q934))/'Suivi de production'!$C$18)+(SUMPRODUCT((R936:R942)*(Q936:Q942))/'Suivi de production'!$C$19)+(SUMPRODUCT((R944:R950)*(Q944:Q950))/'Suivi de production'!$C$20))/((SUM(Q928:Q934)/'Suivi de production'!$C$18)++(SUM(Q936:Q942)/'Suivi de production'!$C$19)+(SUM(Q944:Q950)/'Suivi de production'!$C$20))</f>
        <v>#DIV/0!</v>
      </c>
      <c r="Q954" s="151"/>
      <c r="R954" s="152"/>
      <c r="T954" s="82"/>
      <c r="U954" s="82"/>
      <c r="V954" s="82"/>
    </row>
    <row r="955" spans="1:22" ht="15.75" thickBot="1" x14ac:dyDescent="0.3">
      <c r="A955" s="80">
        <f t="shared" si="637"/>
        <v>28</v>
      </c>
      <c r="B955" s="160"/>
      <c r="C955" s="161"/>
      <c r="D955" s="153"/>
      <c r="E955" s="154"/>
      <c r="F955" s="155"/>
      <c r="G955" s="153"/>
      <c r="H955" s="154"/>
      <c r="I955" s="155"/>
      <c r="J955" s="153"/>
      <c r="K955" s="154"/>
      <c r="L955" s="155"/>
      <c r="M955" s="153"/>
      <c r="N955" s="154"/>
      <c r="O955" s="155"/>
      <c r="P955" s="153"/>
      <c r="Q955" s="154"/>
      <c r="R955" s="155"/>
      <c r="T955" s="82"/>
      <c r="U955" s="82"/>
      <c r="V955" s="82"/>
    </row>
    <row r="956" spans="1:22" ht="15.75" thickBot="1" x14ac:dyDescent="0.3">
      <c r="A956" s="122">
        <v>29</v>
      </c>
      <c r="T956" s="82"/>
      <c r="U956" s="82"/>
      <c r="V956" s="82"/>
    </row>
    <row r="957" spans="1:22" ht="26.25" x14ac:dyDescent="0.25">
      <c r="A957" s="80">
        <f t="shared" ref="A957" si="649">A956</f>
        <v>29</v>
      </c>
      <c r="B957" s="141" t="s">
        <v>140</v>
      </c>
      <c r="C957" s="142"/>
      <c r="D957" s="142"/>
      <c r="E957" s="142"/>
      <c r="F957" s="142"/>
      <c r="G957" s="142"/>
      <c r="H957" s="142"/>
      <c r="I957" s="142"/>
      <c r="J957" s="142"/>
      <c r="K957" s="142"/>
      <c r="L957" s="142"/>
      <c r="M957" s="142"/>
      <c r="N957" s="142"/>
      <c r="O957" s="142"/>
      <c r="P957" s="142"/>
      <c r="Q957" s="142"/>
      <c r="R957" s="143"/>
      <c r="T957" s="82" t="s">
        <v>164</v>
      </c>
      <c r="U957" s="82"/>
      <c r="V957" s="82">
        <f t="shared" ref="V957" si="650">(IF(SUM(F962:F984)&gt;=1,1,0))+(IF(SUM(I962:I984)&gt;=1,1,0))+(IF(SUM(L962:L984)&gt;=1,1,0))+(IF(SUM(O962:O984)&gt;=1,1,0))+(IF(SUM(R962:R984)&gt;=1,1,0))</f>
        <v>0</v>
      </c>
    </row>
    <row r="958" spans="1:22" ht="15.75" thickBot="1" x14ac:dyDescent="0.3">
      <c r="A958" s="80">
        <f t="shared" si="637"/>
        <v>29</v>
      </c>
      <c r="B958" s="144" t="s">
        <v>100</v>
      </c>
      <c r="C958" s="145"/>
      <c r="D958" s="145"/>
      <c r="E958" s="145"/>
      <c r="F958" s="145"/>
      <c r="G958" s="145"/>
      <c r="H958" s="145"/>
      <c r="I958" s="145"/>
      <c r="J958" s="145"/>
      <c r="K958" s="145"/>
      <c r="L958" s="145"/>
      <c r="M958" s="145"/>
      <c r="N958" s="145"/>
      <c r="O958" s="145"/>
      <c r="P958" s="145"/>
      <c r="Q958" s="145"/>
      <c r="R958" s="146"/>
      <c r="T958" s="82" t="s">
        <v>167</v>
      </c>
      <c r="U958" s="82"/>
      <c r="V958" s="165" t="e">
        <f t="shared" ref="V958" si="651">AVERAGE(D988:R989)</f>
        <v>#DIV/0!</v>
      </c>
    </row>
    <row r="959" spans="1:22" x14ac:dyDescent="0.25">
      <c r="A959" s="80">
        <f t="shared" si="637"/>
        <v>29</v>
      </c>
      <c r="B959" s="101"/>
      <c r="C959" s="102"/>
      <c r="D959" s="147" t="s">
        <v>86</v>
      </c>
      <c r="E959" s="148"/>
      <c r="F959" s="149"/>
      <c r="G959" s="147" t="s">
        <v>87</v>
      </c>
      <c r="H959" s="148"/>
      <c r="I959" s="149"/>
      <c r="J959" s="147" t="s">
        <v>88</v>
      </c>
      <c r="K959" s="148"/>
      <c r="L959" s="149"/>
      <c r="M959" s="147" t="s">
        <v>89</v>
      </c>
      <c r="N959" s="148"/>
      <c r="O959" s="149"/>
      <c r="P959" s="147" t="s">
        <v>90</v>
      </c>
      <c r="Q959" s="148"/>
      <c r="R959" s="149"/>
      <c r="T959" s="82" t="s">
        <v>168</v>
      </c>
      <c r="U959" s="82"/>
      <c r="V959" s="166">
        <f t="shared" ref="V959:V1022" si="652">F960+I960+L960+O960+R960</f>
        <v>0</v>
      </c>
    </row>
    <row r="960" spans="1:22" ht="15.75" thickBot="1" x14ac:dyDescent="0.3">
      <c r="A960" s="80">
        <f t="shared" si="637"/>
        <v>29</v>
      </c>
      <c r="B960" s="99" t="s">
        <v>85</v>
      </c>
      <c r="C960" s="100"/>
      <c r="D960" s="125">
        <v>0</v>
      </c>
      <c r="E960" s="126" t="s">
        <v>109</v>
      </c>
      <c r="F960" s="130">
        <f>D960*8</f>
        <v>0</v>
      </c>
      <c r="G960" s="125"/>
      <c r="H960" s="126" t="s">
        <v>109</v>
      </c>
      <c r="I960" s="130">
        <f>G960*8</f>
        <v>0</v>
      </c>
      <c r="J960" s="125"/>
      <c r="K960" s="126" t="s">
        <v>109</v>
      </c>
      <c r="L960" s="130">
        <f>J960*8</f>
        <v>0</v>
      </c>
      <c r="M960" s="125"/>
      <c r="N960" s="126" t="s">
        <v>109</v>
      </c>
      <c r="O960" s="130">
        <f>M960*8</f>
        <v>0</v>
      </c>
      <c r="P960" s="125">
        <v>0</v>
      </c>
      <c r="Q960" s="126" t="s">
        <v>109</v>
      </c>
      <c r="R960" s="130">
        <f>P960*6.5</f>
        <v>0</v>
      </c>
      <c r="T960" s="82" t="s">
        <v>169</v>
      </c>
      <c r="U960" s="82"/>
      <c r="V960" s="166">
        <f t="shared" ref="V960" si="653">E987+H987+K987+N987+Q987</f>
        <v>0</v>
      </c>
    </row>
    <row r="961" spans="1:22" ht="15.75" thickBot="1" x14ac:dyDescent="0.3">
      <c r="A961" s="80">
        <f t="shared" si="637"/>
        <v>29</v>
      </c>
      <c r="B961" s="98"/>
      <c r="C961" s="133"/>
      <c r="D961" s="105" t="s">
        <v>96</v>
      </c>
      <c r="E961" s="106" t="s">
        <v>97</v>
      </c>
      <c r="F961" s="107" t="s">
        <v>98</v>
      </c>
      <c r="G961" s="105" t="s">
        <v>96</v>
      </c>
      <c r="H961" s="106" t="s">
        <v>97</v>
      </c>
      <c r="I961" s="107" t="s">
        <v>98</v>
      </c>
      <c r="J961" s="105" t="s">
        <v>96</v>
      </c>
      <c r="K961" s="106" t="s">
        <v>97</v>
      </c>
      <c r="L961" s="107" t="s">
        <v>98</v>
      </c>
      <c r="M961" s="105" t="s">
        <v>96</v>
      </c>
      <c r="N961" s="106" t="s">
        <v>97</v>
      </c>
      <c r="O961" s="107" t="s">
        <v>98</v>
      </c>
      <c r="P961" s="105" t="s">
        <v>96</v>
      </c>
      <c r="Q961" s="106" t="s">
        <v>97</v>
      </c>
      <c r="R961" s="107" t="s">
        <v>98</v>
      </c>
      <c r="T961" s="82" t="s">
        <v>171</v>
      </c>
      <c r="U961" s="82"/>
      <c r="V961" s="84">
        <f t="shared" ref="V961" si="654">((SUMPRODUCT((F962:F968)*(E962:E968)))+((SUMPRODUCT((I962:I968)*(H962:H968))))+((SUMPRODUCT((L962:L968)*(K962:K968))))+((SUMPRODUCT((O962:O968)*(N962:N968))))+((SUMPRODUCT((R962:R968)*(Q962:Q968)))))</f>
        <v>0</v>
      </c>
    </row>
    <row r="962" spans="1:22" x14ac:dyDescent="0.25">
      <c r="A962" s="80">
        <f t="shared" si="637"/>
        <v>29</v>
      </c>
      <c r="B962" s="27"/>
      <c r="C962" s="57" t="s">
        <v>93</v>
      </c>
      <c r="D962" s="91">
        <v>0</v>
      </c>
      <c r="E962" s="89">
        <f t="shared" ref="E962:E968" si="655">VLOOKUP(D962,listemursurf,2)</f>
        <v>0</v>
      </c>
      <c r="F962" s="92">
        <v>0</v>
      </c>
      <c r="G962" s="91">
        <v>0</v>
      </c>
      <c r="H962" s="89">
        <f t="shared" ref="H962:H968" si="656">VLOOKUP(G962,listemursurf,2)</f>
        <v>0</v>
      </c>
      <c r="I962" s="92"/>
      <c r="J962" s="91">
        <v>0</v>
      </c>
      <c r="K962" s="89">
        <f t="shared" ref="K962:K968" si="657">VLOOKUP(J962,listemursurf,2)</f>
        <v>0</v>
      </c>
      <c r="L962" s="92"/>
      <c r="M962" s="91">
        <v>0</v>
      </c>
      <c r="N962" s="89">
        <f t="shared" ref="N962:N968" si="658">VLOOKUP(M962,listemursurf,2)</f>
        <v>0</v>
      </c>
      <c r="O962" s="92"/>
      <c r="P962" s="91">
        <v>0</v>
      </c>
      <c r="Q962" s="89">
        <f t="shared" ref="Q962:Q968" si="659">VLOOKUP(P962,listemursurf,2)</f>
        <v>0</v>
      </c>
      <c r="R962" s="92"/>
      <c r="T962" s="82" t="s">
        <v>165</v>
      </c>
      <c r="U962" s="82"/>
      <c r="V962" s="84">
        <f t="shared" ref="V962" si="660">((SUMPRODUCT((F970:F976)*(E970:E976)))+((SUMPRODUCT((I970:I976)*(H970:H976))))+((SUMPRODUCT((L970:L976)*(K970:K976))))+((SUMPRODUCT((O970:O976)*(N970:N976))))+((SUMPRODUCT((R970:R976)*(Q970:Q976)))))</f>
        <v>0</v>
      </c>
    </row>
    <row r="963" spans="1:22" x14ac:dyDescent="0.25">
      <c r="A963" s="80">
        <f t="shared" si="637"/>
        <v>29</v>
      </c>
      <c r="B963" s="27"/>
      <c r="C963" s="57"/>
      <c r="D963" s="93">
        <v>0</v>
      </c>
      <c r="E963" s="90">
        <f t="shared" si="655"/>
        <v>0</v>
      </c>
      <c r="F963" s="94">
        <v>0</v>
      </c>
      <c r="G963" s="93">
        <v>0</v>
      </c>
      <c r="H963" s="90">
        <f t="shared" si="656"/>
        <v>0</v>
      </c>
      <c r="I963" s="94"/>
      <c r="J963" s="93">
        <v>0</v>
      </c>
      <c r="K963" s="90">
        <f t="shared" si="657"/>
        <v>0</v>
      </c>
      <c r="L963" s="94"/>
      <c r="M963" s="93">
        <v>0</v>
      </c>
      <c r="N963" s="90">
        <f t="shared" si="658"/>
        <v>0</v>
      </c>
      <c r="O963" s="94"/>
      <c r="P963" s="93">
        <v>0</v>
      </c>
      <c r="Q963" s="90">
        <f t="shared" si="659"/>
        <v>0</v>
      </c>
      <c r="R963" s="94"/>
      <c r="T963" s="82" t="s">
        <v>166</v>
      </c>
      <c r="U963" s="82"/>
      <c r="V963" s="84">
        <f t="shared" ref="V963" si="661">((SUMPRODUCT((F978:F984)*(E978:E984)))+((SUMPRODUCT((I978:I984)*(H978:H984))))+((SUMPRODUCT((L978:L984)*(K978:K984))))+((SUMPRODUCT((O978:O984)*(N978:N984))))+((SUMPRODUCT((R978:R984)*(Q978:Q984)))))</f>
        <v>0</v>
      </c>
    </row>
    <row r="964" spans="1:22" x14ac:dyDescent="0.25">
      <c r="A964" s="80">
        <f t="shared" si="637"/>
        <v>29</v>
      </c>
      <c r="B964" s="27"/>
      <c r="C964" s="57"/>
      <c r="D964" s="93">
        <v>0</v>
      </c>
      <c r="E964" s="90">
        <f t="shared" si="655"/>
        <v>0</v>
      </c>
      <c r="F964" s="94">
        <v>0</v>
      </c>
      <c r="G964" s="93">
        <v>0</v>
      </c>
      <c r="H964" s="90">
        <f t="shared" si="656"/>
        <v>0</v>
      </c>
      <c r="I964" s="94"/>
      <c r="J964" s="93">
        <v>0</v>
      </c>
      <c r="K964" s="90">
        <f t="shared" si="657"/>
        <v>0</v>
      </c>
      <c r="L964" s="94"/>
      <c r="M964" s="93">
        <v>0</v>
      </c>
      <c r="N964" s="90">
        <f t="shared" si="658"/>
        <v>0</v>
      </c>
      <c r="O964" s="94"/>
      <c r="P964" s="93">
        <v>0</v>
      </c>
      <c r="Q964" s="90">
        <f t="shared" si="659"/>
        <v>0</v>
      </c>
      <c r="R964" s="94"/>
      <c r="T964" s="82"/>
      <c r="U964" s="82"/>
      <c r="V964" s="82"/>
    </row>
    <row r="965" spans="1:22" x14ac:dyDescent="0.25">
      <c r="A965" s="80">
        <f t="shared" si="637"/>
        <v>29</v>
      </c>
      <c r="B965" s="27"/>
      <c r="C965" s="57"/>
      <c r="D965" s="93">
        <v>0</v>
      </c>
      <c r="E965" s="90">
        <f t="shared" si="655"/>
        <v>0</v>
      </c>
      <c r="F965" s="94">
        <v>0</v>
      </c>
      <c r="G965" s="93">
        <v>0</v>
      </c>
      <c r="H965" s="90">
        <f t="shared" si="656"/>
        <v>0</v>
      </c>
      <c r="I965" s="94"/>
      <c r="J965" s="93">
        <v>0</v>
      </c>
      <c r="K965" s="90">
        <f t="shared" si="657"/>
        <v>0</v>
      </c>
      <c r="L965" s="94"/>
      <c r="M965" s="93">
        <v>0</v>
      </c>
      <c r="N965" s="90">
        <f t="shared" si="658"/>
        <v>0</v>
      </c>
      <c r="O965" s="94"/>
      <c r="P965" s="93">
        <v>0</v>
      </c>
      <c r="Q965" s="90">
        <f t="shared" si="659"/>
        <v>0</v>
      </c>
      <c r="R965" s="94"/>
      <c r="T965" s="82"/>
      <c r="U965" s="82"/>
      <c r="V965" s="82"/>
    </row>
    <row r="966" spans="1:22" x14ac:dyDescent="0.25">
      <c r="A966" s="80">
        <f t="shared" si="637"/>
        <v>29</v>
      </c>
      <c r="B966" s="27"/>
      <c r="C966" s="57"/>
      <c r="D966" s="93">
        <v>0</v>
      </c>
      <c r="E966" s="90">
        <f t="shared" si="655"/>
        <v>0</v>
      </c>
      <c r="F966" s="94">
        <v>0</v>
      </c>
      <c r="G966" s="93">
        <v>0</v>
      </c>
      <c r="H966" s="90">
        <f t="shared" si="656"/>
        <v>0</v>
      </c>
      <c r="I966" s="94"/>
      <c r="J966" s="93">
        <v>0</v>
      </c>
      <c r="K966" s="90">
        <f t="shared" si="657"/>
        <v>0</v>
      </c>
      <c r="L966" s="94"/>
      <c r="M966" s="93">
        <v>0</v>
      </c>
      <c r="N966" s="90">
        <f t="shared" si="658"/>
        <v>0</v>
      </c>
      <c r="O966" s="94"/>
      <c r="P966" s="93">
        <v>0</v>
      </c>
      <c r="Q966" s="90">
        <f t="shared" si="659"/>
        <v>0</v>
      </c>
      <c r="R966" s="94"/>
      <c r="T966" s="82"/>
      <c r="U966" s="82"/>
      <c r="V966" s="82"/>
    </row>
    <row r="967" spans="1:22" x14ac:dyDescent="0.25">
      <c r="A967" s="80">
        <f t="shared" si="637"/>
        <v>29</v>
      </c>
      <c r="B967" s="27"/>
      <c r="C967" s="57"/>
      <c r="D967" s="93">
        <v>0</v>
      </c>
      <c r="E967" s="90">
        <f t="shared" si="655"/>
        <v>0</v>
      </c>
      <c r="F967" s="94"/>
      <c r="G967" s="93">
        <v>0</v>
      </c>
      <c r="H967" s="90">
        <f t="shared" si="656"/>
        <v>0</v>
      </c>
      <c r="I967" s="94"/>
      <c r="J967" s="93">
        <v>0</v>
      </c>
      <c r="K967" s="90">
        <f t="shared" si="657"/>
        <v>0</v>
      </c>
      <c r="L967" s="94"/>
      <c r="M967" s="93">
        <v>0</v>
      </c>
      <c r="N967" s="90">
        <f t="shared" si="658"/>
        <v>0</v>
      </c>
      <c r="O967" s="94"/>
      <c r="P967" s="93">
        <v>0</v>
      </c>
      <c r="Q967" s="90">
        <f t="shared" si="659"/>
        <v>0</v>
      </c>
      <c r="R967" s="94"/>
      <c r="T967" s="82"/>
      <c r="U967" s="82"/>
      <c r="V967" s="82"/>
    </row>
    <row r="968" spans="1:22" ht="15.75" thickBot="1" x14ac:dyDescent="0.3">
      <c r="A968" s="80">
        <f t="shared" si="637"/>
        <v>29</v>
      </c>
      <c r="B968" s="27"/>
      <c r="C968" s="57"/>
      <c r="D968" s="93">
        <v>0</v>
      </c>
      <c r="E968" s="90">
        <f t="shared" si="655"/>
        <v>0</v>
      </c>
      <c r="F968" s="94">
        <v>0</v>
      </c>
      <c r="G968" s="93">
        <v>0</v>
      </c>
      <c r="H968" s="90">
        <f t="shared" si="656"/>
        <v>0</v>
      </c>
      <c r="I968" s="94"/>
      <c r="J968" s="93">
        <v>0</v>
      </c>
      <c r="K968" s="90">
        <f t="shared" si="657"/>
        <v>0</v>
      </c>
      <c r="L968" s="94"/>
      <c r="M968" s="93">
        <v>0</v>
      </c>
      <c r="N968" s="90">
        <f t="shared" si="658"/>
        <v>0</v>
      </c>
      <c r="O968" s="94"/>
      <c r="P968" s="93">
        <v>0</v>
      </c>
      <c r="Q968" s="90">
        <f t="shared" si="659"/>
        <v>0</v>
      </c>
      <c r="R968" s="94"/>
      <c r="T968" s="82"/>
      <c r="U968" s="82"/>
      <c r="V968" s="82"/>
    </row>
    <row r="969" spans="1:22" ht="15.75" thickBot="1" x14ac:dyDescent="0.3">
      <c r="A969" s="80">
        <f t="shared" si="637"/>
        <v>29</v>
      </c>
      <c r="B969" s="139" t="s">
        <v>110</v>
      </c>
      <c r="C969" s="140"/>
      <c r="D969" s="105">
        <f>COUNTIF(D962:D968,"&lt;&gt;0")</f>
        <v>0</v>
      </c>
      <c r="E969" s="118">
        <f>(SUM(E962:E968))/'Suivi de production'!$C$18</f>
        <v>0</v>
      </c>
      <c r="F969" s="107"/>
      <c r="G969" s="105">
        <f>COUNTIF(G962:G968,"&lt;&gt;0")</f>
        <v>0</v>
      </c>
      <c r="H969" s="118">
        <f>(SUM(H962:H968))/'Suivi de production'!$C$18</f>
        <v>0</v>
      </c>
      <c r="I969" s="107"/>
      <c r="J969" s="105">
        <f>COUNTIF(J962:J968,"&lt;&gt;0")</f>
        <v>0</v>
      </c>
      <c r="K969" s="118">
        <f>(SUM(K962:K968))/'Suivi de production'!$C$18</f>
        <v>0</v>
      </c>
      <c r="L969" s="107"/>
      <c r="M969" s="105">
        <f>COUNTIF(M962:M968,"&lt;&gt;0")</f>
        <v>0</v>
      </c>
      <c r="N969" s="118">
        <f>(SUM(N962:N968))/'Suivi de production'!$C$18</f>
        <v>0</v>
      </c>
      <c r="O969" s="107"/>
      <c r="P969" s="103">
        <f>COUNTIF(P962:P968,"&lt;&gt;0")</f>
        <v>0</v>
      </c>
      <c r="Q969" s="118">
        <f>(SUM(Q962:Q968))/'Suivi de production'!$C$18</f>
        <v>0</v>
      </c>
      <c r="R969" s="107"/>
      <c r="T969" s="82"/>
      <c r="U969" s="82"/>
      <c r="V969" s="82"/>
    </row>
    <row r="970" spans="1:22" x14ac:dyDescent="0.25">
      <c r="A970" s="80">
        <f t="shared" si="637"/>
        <v>29</v>
      </c>
      <c r="B970" s="27"/>
      <c r="C970" s="57" t="s">
        <v>95</v>
      </c>
      <c r="D970" s="93">
        <v>0</v>
      </c>
      <c r="E970" s="90">
        <f t="shared" ref="E970:E976" si="662">VLOOKUP(D970,listeplanchersurf,2)</f>
        <v>0</v>
      </c>
      <c r="F970" s="94"/>
      <c r="G970" s="93">
        <v>0</v>
      </c>
      <c r="H970" s="90">
        <f t="shared" ref="H970:H976" si="663">VLOOKUP(G970,listeplanchersurf,2)</f>
        <v>0</v>
      </c>
      <c r="I970" s="94"/>
      <c r="J970" s="93">
        <v>0</v>
      </c>
      <c r="K970" s="90">
        <f t="shared" ref="K970:K976" si="664">VLOOKUP(J970,listeplanchersurf,2)</f>
        <v>0</v>
      </c>
      <c r="L970" s="94"/>
      <c r="M970" s="93">
        <v>0</v>
      </c>
      <c r="N970" s="90">
        <f t="shared" ref="N970:N976" si="665">VLOOKUP(M970,listeplanchersurf,2)</f>
        <v>0</v>
      </c>
      <c r="O970" s="94"/>
      <c r="P970" s="93">
        <v>0</v>
      </c>
      <c r="Q970" s="90">
        <f t="shared" ref="Q970:Q976" si="666">VLOOKUP(P970,listeplanchersurf,2)</f>
        <v>0</v>
      </c>
      <c r="R970" s="94"/>
      <c r="T970" s="82"/>
      <c r="U970" s="82"/>
      <c r="V970" s="82"/>
    </row>
    <row r="971" spans="1:22" x14ac:dyDescent="0.25">
      <c r="A971" s="80">
        <f t="shared" si="637"/>
        <v>29</v>
      </c>
      <c r="B971" s="27"/>
      <c r="C971" s="57"/>
      <c r="D971" s="93">
        <v>0</v>
      </c>
      <c r="E971" s="90">
        <f t="shared" si="662"/>
        <v>0</v>
      </c>
      <c r="F971" s="94">
        <v>0</v>
      </c>
      <c r="G971" s="93">
        <v>0</v>
      </c>
      <c r="H971" s="90">
        <f t="shared" si="663"/>
        <v>0</v>
      </c>
      <c r="I971" s="94"/>
      <c r="J971" s="93">
        <v>0</v>
      </c>
      <c r="K971" s="90">
        <f t="shared" si="664"/>
        <v>0</v>
      </c>
      <c r="L971" s="94"/>
      <c r="M971" s="93">
        <v>0</v>
      </c>
      <c r="N971" s="90">
        <f t="shared" si="665"/>
        <v>0</v>
      </c>
      <c r="O971" s="94"/>
      <c r="P971" s="93">
        <v>0</v>
      </c>
      <c r="Q971" s="90">
        <f t="shared" si="666"/>
        <v>0</v>
      </c>
      <c r="R971" s="94"/>
      <c r="T971" s="82"/>
      <c r="U971" s="82"/>
      <c r="V971" s="82"/>
    </row>
    <row r="972" spans="1:22" x14ac:dyDescent="0.25">
      <c r="A972" s="80">
        <f t="shared" si="637"/>
        <v>29</v>
      </c>
      <c r="B972" s="27"/>
      <c r="C972" s="57"/>
      <c r="D972" s="93">
        <v>0</v>
      </c>
      <c r="E972" s="90">
        <f t="shared" si="662"/>
        <v>0</v>
      </c>
      <c r="F972" s="94"/>
      <c r="G972" s="93">
        <v>0</v>
      </c>
      <c r="H972" s="90">
        <f t="shared" si="663"/>
        <v>0</v>
      </c>
      <c r="I972" s="94"/>
      <c r="J972" s="93">
        <v>0</v>
      </c>
      <c r="K972" s="90">
        <f t="shared" si="664"/>
        <v>0</v>
      </c>
      <c r="L972" s="94"/>
      <c r="M972" s="93">
        <v>0</v>
      </c>
      <c r="N972" s="90">
        <f t="shared" si="665"/>
        <v>0</v>
      </c>
      <c r="O972" s="94"/>
      <c r="P972" s="93">
        <v>0</v>
      </c>
      <c r="Q972" s="90">
        <f t="shared" si="666"/>
        <v>0</v>
      </c>
      <c r="R972" s="94"/>
      <c r="T972" s="82"/>
      <c r="U972" s="82"/>
      <c r="V972" s="82"/>
    </row>
    <row r="973" spans="1:22" x14ac:dyDescent="0.25">
      <c r="A973" s="80">
        <f t="shared" si="637"/>
        <v>29</v>
      </c>
      <c r="B973" s="27"/>
      <c r="C973" s="57"/>
      <c r="D973" s="93">
        <v>0</v>
      </c>
      <c r="E973" s="90">
        <f t="shared" si="662"/>
        <v>0</v>
      </c>
      <c r="F973" s="94"/>
      <c r="G973" s="93">
        <v>0</v>
      </c>
      <c r="H973" s="90">
        <f t="shared" si="663"/>
        <v>0</v>
      </c>
      <c r="I973" s="94"/>
      <c r="J973" s="93">
        <v>0</v>
      </c>
      <c r="K973" s="90">
        <f t="shared" si="664"/>
        <v>0</v>
      </c>
      <c r="L973" s="94"/>
      <c r="M973" s="93">
        <v>0</v>
      </c>
      <c r="N973" s="90">
        <f t="shared" si="665"/>
        <v>0</v>
      </c>
      <c r="O973" s="94"/>
      <c r="P973" s="93">
        <v>0</v>
      </c>
      <c r="Q973" s="90">
        <f t="shared" si="666"/>
        <v>0</v>
      </c>
      <c r="R973" s="94"/>
      <c r="T973" s="82"/>
      <c r="U973" s="82"/>
      <c r="V973" s="82"/>
    </row>
    <row r="974" spans="1:22" x14ac:dyDescent="0.25">
      <c r="A974" s="80">
        <f t="shared" si="637"/>
        <v>29</v>
      </c>
      <c r="B974" s="27"/>
      <c r="C974" s="57"/>
      <c r="D974" s="93">
        <v>0</v>
      </c>
      <c r="E974" s="90">
        <f t="shared" si="662"/>
        <v>0</v>
      </c>
      <c r="F974" s="94"/>
      <c r="G974" s="93">
        <v>0</v>
      </c>
      <c r="H974" s="90">
        <f t="shared" si="663"/>
        <v>0</v>
      </c>
      <c r="I974" s="94"/>
      <c r="J974" s="93">
        <v>0</v>
      </c>
      <c r="K974" s="90">
        <f t="shared" si="664"/>
        <v>0</v>
      </c>
      <c r="L974" s="94"/>
      <c r="M974" s="93">
        <v>0</v>
      </c>
      <c r="N974" s="90">
        <f t="shared" si="665"/>
        <v>0</v>
      </c>
      <c r="O974" s="94"/>
      <c r="P974" s="93">
        <v>0</v>
      </c>
      <c r="Q974" s="90">
        <f t="shared" si="666"/>
        <v>0</v>
      </c>
      <c r="R974" s="94"/>
      <c r="T974" s="82"/>
      <c r="U974" s="82"/>
      <c r="V974" s="82"/>
    </row>
    <row r="975" spans="1:22" x14ac:dyDescent="0.25">
      <c r="A975" s="80">
        <f t="shared" si="637"/>
        <v>29</v>
      </c>
      <c r="B975" s="27"/>
      <c r="C975" s="57"/>
      <c r="D975" s="93">
        <v>0</v>
      </c>
      <c r="E975" s="90">
        <f t="shared" si="662"/>
        <v>0</v>
      </c>
      <c r="F975" s="94"/>
      <c r="G975" s="93">
        <v>0</v>
      </c>
      <c r="H975" s="90">
        <f t="shared" si="663"/>
        <v>0</v>
      </c>
      <c r="I975" s="94"/>
      <c r="J975" s="93">
        <v>0</v>
      </c>
      <c r="K975" s="90">
        <f t="shared" si="664"/>
        <v>0</v>
      </c>
      <c r="L975" s="94"/>
      <c r="M975" s="93">
        <v>0</v>
      </c>
      <c r="N975" s="90">
        <f t="shared" si="665"/>
        <v>0</v>
      </c>
      <c r="O975" s="94"/>
      <c r="P975" s="93">
        <v>0</v>
      </c>
      <c r="Q975" s="90">
        <f t="shared" si="666"/>
        <v>0</v>
      </c>
      <c r="R975" s="94"/>
      <c r="T975" s="82"/>
      <c r="U975" s="82"/>
      <c r="V975" s="82"/>
    </row>
    <row r="976" spans="1:22" ht="15.75" thickBot="1" x14ac:dyDescent="0.3">
      <c r="A976" s="80">
        <f t="shared" si="637"/>
        <v>29</v>
      </c>
      <c r="B976" s="27"/>
      <c r="C976" s="57"/>
      <c r="D976" s="93">
        <v>0</v>
      </c>
      <c r="E976" s="90">
        <f t="shared" si="662"/>
        <v>0</v>
      </c>
      <c r="F976" s="94"/>
      <c r="G976" s="93">
        <v>0</v>
      </c>
      <c r="H976" s="90">
        <f t="shared" si="663"/>
        <v>0</v>
      </c>
      <c r="I976" s="94"/>
      <c r="J976" s="93">
        <v>0</v>
      </c>
      <c r="K976" s="90">
        <f t="shared" si="664"/>
        <v>0</v>
      </c>
      <c r="L976" s="94"/>
      <c r="M976" s="93">
        <v>0</v>
      </c>
      <c r="N976" s="90">
        <f t="shared" si="665"/>
        <v>0</v>
      </c>
      <c r="O976" s="94"/>
      <c r="P976" s="93">
        <v>0</v>
      </c>
      <c r="Q976" s="90">
        <f t="shared" si="666"/>
        <v>0</v>
      </c>
      <c r="R976" s="94"/>
      <c r="T976" s="82"/>
      <c r="U976" s="82"/>
      <c r="V976" s="82"/>
    </row>
    <row r="977" spans="1:22" ht="15.75" thickBot="1" x14ac:dyDescent="0.3">
      <c r="A977" s="80">
        <f t="shared" si="637"/>
        <v>29</v>
      </c>
      <c r="B977" s="139" t="s">
        <v>111</v>
      </c>
      <c r="C977" s="140"/>
      <c r="D977" s="105">
        <f>COUNTIF(D970:D976,"&lt;&gt;0")</f>
        <v>0</v>
      </c>
      <c r="E977" s="118">
        <f>(SUM(E970:E976))/'Suivi de production'!$C$19</f>
        <v>0</v>
      </c>
      <c r="F977" s="107"/>
      <c r="G977" s="105">
        <v>0</v>
      </c>
      <c r="H977" s="118">
        <f>(SUM(H970:H976))/'Suivi de production'!$C$19</f>
        <v>0</v>
      </c>
      <c r="I977" s="107"/>
      <c r="J977" s="105">
        <f>COUNTIF(J970:J976,"&lt;&gt;0")</f>
        <v>0</v>
      </c>
      <c r="K977" s="118">
        <f>(SUM(K970:K976))/'Suivi de production'!$C$19</f>
        <v>0</v>
      </c>
      <c r="L977" s="107"/>
      <c r="M977" s="105">
        <f>COUNTIF(M970:M976,"&lt;&gt;0")</f>
        <v>0</v>
      </c>
      <c r="N977" s="118">
        <f>(SUM(N970:N976))/'Suivi de production'!$C$19</f>
        <v>0</v>
      </c>
      <c r="O977" s="107"/>
      <c r="P977" s="105">
        <f>COUNTIF(P970:P976,"&lt;&gt;0")</f>
        <v>0</v>
      </c>
      <c r="Q977" s="118">
        <f>(SUM(Q970:Q976))/'Suivi de production'!$C$19</f>
        <v>0</v>
      </c>
      <c r="R977" s="107"/>
      <c r="T977" s="82"/>
      <c r="U977" s="82"/>
      <c r="V977" s="82"/>
    </row>
    <row r="978" spans="1:22" x14ac:dyDescent="0.25">
      <c r="A978" s="80">
        <f t="shared" si="637"/>
        <v>29</v>
      </c>
      <c r="B978" s="27"/>
      <c r="C978" s="57" t="s">
        <v>94</v>
      </c>
      <c r="D978" s="93">
        <v>0</v>
      </c>
      <c r="E978" s="90">
        <f t="shared" ref="E978:E984" si="667">VLOOKUP(D978,listetoituresurf,2)</f>
        <v>0</v>
      </c>
      <c r="F978" s="94">
        <v>0</v>
      </c>
      <c r="G978" s="93">
        <v>0</v>
      </c>
      <c r="H978" s="90">
        <f t="shared" ref="H978:H984" si="668">VLOOKUP(G978,listetoituresurf,2)</f>
        <v>0</v>
      </c>
      <c r="I978" s="94"/>
      <c r="J978" s="93">
        <v>0</v>
      </c>
      <c r="K978" s="90">
        <f t="shared" ref="K978:K984" si="669">VLOOKUP(J978,listetoituresurf,2)</f>
        <v>0</v>
      </c>
      <c r="L978" s="94"/>
      <c r="M978" s="93">
        <v>0</v>
      </c>
      <c r="N978" s="90">
        <f t="shared" ref="N978:N984" si="670">VLOOKUP(M978,listetoituresurf,2)</f>
        <v>0</v>
      </c>
      <c r="O978" s="94"/>
      <c r="P978" s="93">
        <v>0</v>
      </c>
      <c r="Q978" s="90">
        <f t="shared" ref="Q978:Q984" si="671">VLOOKUP(P978,listetoituresurf,2)</f>
        <v>0</v>
      </c>
      <c r="R978" s="85"/>
      <c r="T978" s="82"/>
      <c r="U978" s="82"/>
      <c r="V978" s="82"/>
    </row>
    <row r="979" spans="1:22" x14ac:dyDescent="0.25">
      <c r="A979" s="80">
        <f t="shared" si="637"/>
        <v>29</v>
      </c>
      <c r="B979" s="27"/>
      <c r="C979" s="57"/>
      <c r="D979" s="93">
        <v>0</v>
      </c>
      <c r="E979" s="90">
        <f t="shared" si="667"/>
        <v>0</v>
      </c>
      <c r="F979" s="94"/>
      <c r="G979" s="93">
        <v>0</v>
      </c>
      <c r="H979" s="90">
        <f t="shared" si="668"/>
        <v>0</v>
      </c>
      <c r="I979" s="94"/>
      <c r="J979" s="93">
        <v>0</v>
      </c>
      <c r="K979" s="90">
        <f t="shared" si="669"/>
        <v>0</v>
      </c>
      <c r="L979" s="94"/>
      <c r="M979" s="93">
        <v>0</v>
      </c>
      <c r="N979" s="90">
        <f t="shared" si="670"/>
        <v>0</v>
      </c>
      <c r="O979" s="94"/>
      <c r="P979" s="93">
        <v>0</v>
      </c>
      <c r="Q979" s="90">
        <f t="shared" si="671"/>
        <v>0</v>
      </c>
      <c r="R979" s="94"/>
      <c r="T979" s="82"/>
      <c r="U979" s="82"/>
      <c r="V979" s="82"/>
    </row>
    <row r="980" spans="1:22" x14ac:dyDescent="0.25">
      <c r="A980" s="80">
        <f t="shared" si="637"/>
        <v>29</v>
      </c>
      <c r="B980" s="27"/>
      <c r="C980" s="57"/>
      <c r="D980" s="93">
        <v>0</v>
      </c>
      <c r="E980" s="90">
        <f t="shared" si="667"/>
        <v>0</v>
      </c>
      <c r="F980" s="94"/>
      <c r="G980" s="93">
        <v>0</v>
      </c>
      <c r="H980" s="90">
        <f t="shared" si="668"/>
        <v>0</v>
      </c>
      <c r="I980" s="94"/>
      <c r="J980" s="93">
        <v>0</v>
      </c>
      <c r="K980" s="90">
        <f t="shared" si="669"/>
        <v>0</v>
      </c>
      <c r="L980" s="94"/>
      <c r="M980" s="93">
        <v>0</v>
      </c>
      <c r="N980" s="90">
        <f t="shared" si="670"/>
        <v>0</v>
      </c>
      <c r="O980" s="94"/>
      <c r="P980" s="93">
        <v>0</v>
      </c>
      <c r="Q980" s="90">
        <f t="shared" si="671"/>
        <v>0</v>
      </c>
      <c r="R980" s="94"/>
      <c r="T980" s="82"/>
      <c r="U980" s="82"/>
      <c r="V980" s="82"/>
    </row>
    <row r="981" spans="1:22" x14ac:dyDescent="0.25">
      <c r="A981" s="80">
        <f t="shared" si="637"/>
        <v>29</v>
      </c>
      <c r="B981" s="27"/>
      <c r="C981" s="57"/>
      <c r="D981" s="93">
        <v>0</v>
      </c>
      <c r="E981" s="90">
        <f t="shared" si="667"/>
        <v>0</v>
      </c>
      <c r="F981" s="94"/>
      <c r="G981" s="93">
        <v>0</v>
      </c>
      <c r="H981" s="90">
        <f t="shared" si="668"/>
        <v>0</v>
      </c>
      <c r="I981" s="94"/>
      <c r="J981" s="93">
        <v>0</v>
      </c>
      <c r="K981" s="90">
        <f t="shared" si="669"/>
        <v>0</v>
      </c>
      <c r="L981" s="94"/>
      <c r="M981" s="93">
        <v>0</v>
      </c>
      <c r="N981" s="90">
        <f t="shared" si="670"/>
        <v>0</v>
      </c>
      <c r="O981" s="94"/>
      <c r="P981" s="93">
        <v>0</v>
      </c>
      <c r="Q981" s="90">
        <f t="shared" si="671"/>
        <v>0</v>
      </c>
      <c r="R981" s="94"/>
      <c r="T981" s="82"/>
      <c r="U981" s="82"/>
      <c r="V981" s="82"/>
    </row>
    <row r="982" spans="1:22" x14ac:dyDescent="0.25">
      <c r="A982" s="80">
        <f t="shared" si="637"/>
        <v>29</v>
      </c>
      <c r="B982" s="27"/>
      <c r="C982" s="57"/>
      <c r="D982" s="93">
        <v>0</v>
      </c>
      <c r="E982" s="90">
        <f t="shared" si="667"/>
        <v>0</v>
      </c>
      <c r="F982" s="94"/>
      <c r="G982" s="93">
        <v>0</v>
      </c>
      <c r="H982" s="90">
        <f t="shared" si="668"/>
        <v>0</v>
      </c>
      <c r="I982" s="94"/>
      <c r="J982" s="93">
        <v>0</v>
      </c>
      <c r="K982" s="90">
        <f t="shared" si="669"/>
        <v>0</v>
      </c>
      <c r="L982" s="94"/>
      <c r="M982" s="93">
        <v>0</v>
      </c>
      <c r="N982" s="90">
        <f t="shared" si="670"/>
        <v>0</v>
      </c>
      <c r="O982" s="94"/>
      <c r="P982" s="93">
        <v>0</v>
      </c>
      <c r="Q982" s="90">
        <f t="shared" si="671"/>
        <v>0</v>
      </c>
      <c r="R982" s="94"/>
      <c r="T982" s="82"/>
      <c r="U982" s="82"/>
      <c r="V982" s="82"/>
    </row>
    <row r="983" spans="1:22" x14ac:dyDescent="0.25">
      <c r="A983" s="80">
        <f t="shared" si="637"/>
        <v>29</v>
      </c>
      <c r="B983" s="27"/>
      <c r="C983" s="57"/>
      <c r="D983" s="93">
        <v>0</v>
      </c>
      <c r="E983" s="90">
        <f t="shared" si="667"/>
        <v>0</v>
      </c>
      <c r="F983" s="94"/>
      <c r="G983" s="93">
        <v>0</v>
      </c>
      <c r="H983" s="90">
        <f t="shared" si="668"/>
        <v>0</v>
      </c>
      <c r="I983" s="94"/>
      <c r="J983" s="93">
        <v>0</v>
      </c>
      <c r="K983" s="90">
        <f t="shared" si="669"/>
        <v>0</v>
      </c>
      <c r="L983" s="94"/>
      <c r="M983" s="93">
        <v>0</v>
      </c>
      <c r="N983" s="90">
        <f t="shared" si="670"/>
        <v>0</v>
      </c>
      <c r="O983" s="94"/>
      <c r="P983" s="93">
        <v>0</v>
      </c>
      <c r="Q983" s="90">
        <f t="shared" si="671"/>
        <v>0</v>
      </c>
      <c r="R983" s="94"/>
      <c r="T983" s="82"/>
      <c r="U983" s="82"/>
      <c r="V983" s="82"/>
    </row>
    <row r="984" spans="1:22" ht="15.75" thickBot="1" x14ac:dyDescent="0.3">
      <c r="A984" s="80">
        <f t="shared" si="637"/>
        <v>29</v>
      </c>
      <c r="B984" s="99"/>
      <c r="C984" s="100"/>
      <c r="D984" s="95">
        <v>0</v>
      </c>
      <c r="E984" s="96">
        <f t="shared" si="667"/>
        <v>0</v>
      </c>
      <c r="F984" s="97"/>
      <c r="G984" s="95">
        <v>0</v>
      </c>
      <c r="H984" s="96">
        <f t="shared" si="668"/>
        <v>0</v>
      </c>
      <c r="I984" s="97"/>
      <c r="J984" s="95">
        <v>0</v>
      </c>
      <c r="K984" s="96">
        <f t="shared" si="669"/>
        <v>0</v>
      </c>
      <c r="L984" s="97"/>
      <c r="M984" s="95">
        <v>0</v>
      </c>
      <c r="N984" s="96">
        <f t="shared" si="670"/>
        <v>0</v>
      </c>
      <c r="O984" s="97"/>
      <c r="P984" s="95">
        <v>0</v>
      </c>
      <c r="Q984" s="96">
        <f t="shared" si="671"/>
        <v>0</v>
      </c>
      <c r="R984" s="97"/>
      <c r="T984" s="82"/>
      <c r="U984" s="82"/>
      <c r="V984" s="82"/>
    </row>
    <row r="985" spans="1:22" ht="15.75" thickBot="1" x14ac:dyDescent="0.3">
      <c r="A985" s="80">
        <f t="shared" si="637"/>
        <v>29</v>
      </c>
      <c r="B985" s="139" t="s">
        <v>110</v>
      </c>
      <c r="C985" s="140"/>
      <c r="D985" s="103">
        <f>COUNTIF(D978:D984,"&lt;&gt;0")</f>
        <v>0</v>
      </c>
      <c r="E985" s="119">
        <f>(SUM(E978:E984))/'Suivi de production'!$C$20</f>
        <v>0</v>
      </c>
      <c r="F985" s="97"/>
      <c r="G985" s="103">
        <f>COUNTIF(G978:G984,"&lt;&gt;0")</f>
        <v>0</v>
      </c>
      <c r="H985" s="119">
        <f>(SUM(H978:H984))/'Suivi de production'!$C$20</f>
        <v>0</v>
      </c>
      <c r="I985" s="97"/>
      <c r="J985" s="103">
        <f>COUNTIF(J978:J984,"&lt;&gt;0")</f>
        <v>0</v>
      </c>
      <c r="K985" s="119">
        <f>(SUM(K978:K984))/'Suivi de production'!$C$20</f>
        <v>0</v>
      </c>
      <c r="L985" s="97"/>
      <c r="M985" s="103">
        <f>COUNTIF(M978:M984,"&lt;&gt;0")</f>
        <v>0</v>
      </c>
      <c r="N985" s="119">
        <f>(SUM(N978:N984))/'Suivi de production'!$C$20</f>
        <v>0</v>
      </c>
      <c r="O985" s="97"/>
      <c r="P985" s="103">
        <f>COUNTIF(P978:P984,"&lt;&gt;0")</f>
        <v>0</v>
      </c>
      <c r="Q985" s="119">
        <f>(SUM(Q978:Q984))/'Suivi de production'!$C$20</f>
        <v>0</v>
      </c>
      <c r="R985" s="97"/>
      <c r="T985" s="82"/>
      <c r="U985" s="82"/>
      <c r="V985" s="82"/>
    </row>
    <row r="986" spans="1:22" ht="15.75" thickBot="1" x14ac:dyDescent="0.3">
      <c r="A986" s="80">
        <f t="shared" si="637"/>
        <v>29</v>
      </c>
      <c r="B986" s="99"/>
      <c r="C986" s="104"/>
      <c r="D986" s="103"/>
      <c r="E986" s="96"/>
      <c r="F986" s="97"/>
      <c r="G986" s="103"/>
      <c r="H986" s="96"/>
      <c r="I986" s="97"/>
      <c r="J986" s="103"/>
      <c r="K986" s="96"/>
      <c r="L986" s="97"/>
      <c r="M986" s="103"/>
      <c r="N986" s="96"/>
      <c r="O986" s="97"/>
      <c r="P986" s="103"/>
      <c r="Q986" s="96"/>
      <c r="R986" s="97"/>
      <c r="T986" s="82"/>
      <c r="U986" s="82"/>
      <c r="V986" s="82"/>
    </row>
    <row r="987" spans="1:22" ht="15.75" thickBot="1" x14ac:dyDescent="0.3">
      <c r="A987" s="80">
        <f t="shared" si="637"/>
        <v>29</v>
      </c>
      <c r="B987" s="156" t="s">
        <v>101</v>
      </c>
      <c r="C987" s="157"/>
      <c r="D987" s="105">
        <f>D985+D977+D969</f>
        <v>0</v>
      </c>
      <c r="E987" s="118">
        <f>E985+E977+E969</f>
        <v>0</v>
      </c>
      <c r="F987" s="107"/>
      <c r="G987" s="105">
        <f>G985+G977+G969</f>
        <v>0</v>
      </c>
      <c r="H987" s="118">
        <f>H985+H977+H969</f>
        <v>0</v>
      </c>
      <c r="I987" s="107"/>
      <c r="J987" s="105">
        <f>J985+J977+J969</f>
        <v>0</v>
      </c>
      <c r="K987" s="118">
        <f>K985+K977+K969</f>
        <v>0</v>
      </c>
      <c r="L987" s="107"/>
      <c r="M987" s="105">
        <f>M985+M977+M969</f>
        <v>0</v>
      </c>
      <c r="N987" s="118">
        <f>N985+N977+N969</f>
        <v>0</v>
      </c>
      <c r="O987" s="107"/>
      <c r="P987" s="105">
        <f>P985+P977+P969</f>
        <v>0</v>
      </c>
      <c r="Q987" s="118">
        <f>Q985+Q977+Q969</f>
        <v>0</v>
      </c>
      <c r="R987" s="107"/>
      <c r="T987" s="82"/>
      <c r="U987" s="82"/>
      <c r="V987" s="82"/>
    </row>
    <row r="988" spans="1:22" x14ac:dyDescent="0.25">
      <c r="A988" s="80">
        <f t="shared" si="637"/>
        <v>29</v>
      </c>
      <c r="B988" s="158" t="s">
        <v>108</v>
      </c>
      <c r="C988" s="159"/>
      <c r="D988" s="150" t="e">
        <f>((SUMPRODUCT((F962:F968)*(E962:E968))/'Suivi de production'!$C$18)+(SUMPRODUCT((F970:F976)*(E970:E976))/'Suivi de production'!$C$19)+(SUMPRODUCT((F978:F984)*(E978:E984))/'Suivi de production'!$C$20))/((SUM(E962:E968)/'Suivi de production'!$C$18)++(SUM(E970:E976)/'Suivi de production'!$C$19)+(SUM(E978:E984)/'Suivi de production'!$C$20))</f>
        <v>#DIV/0!</v>
      </c>
      <c r="E988" s="151"/>
      <c r="F988" s="152"/>
      <c r="G988" s="150" t="e">
        <f>((SUMPRODUCT((I962:I968)*(H962:H968))/'Suivi de production'!$C$18)+(SUMPRODUCT((I970:I976)*(H970:H976))/'Suivi de production'!$C$19)+(SUMPRODUCT((I978:I984)*(H978:H984))/'Suivi de production'!$C$20))/((SUM(H962:H968)/'Suivi de production'!$C$18)++(SUM(H970:H976)/'Suivi de production'!$C$19)+(SUM(H978:H984)/'Suivi de production'!$C$20))</f>
        <v>#DIV/0!</v>
      </c>
      <c r="H988" s="151"/>
      <c r="I988" s="152"/>
      <c r="J988" s="150" t="e">
        <f>((SUMPRODUCT((L962:L968)*(K962:K968))/'Suivi de production'!$C$18)+(SUMPRODUCT((L970:L976)*(K970:K976))/'Suivi de production'!$C$19)+(SUMPRODUCT((L978:L984)*(K978:K984))/'Suivi de production'!$C$20))/((SUM(K962:K968)/'Suivi de production'!$C$18)++(SUM(K970:K976)/'Suivi de production'!$C$19)+(SUM(K978:K984)/'Suivi de production'!$C$20))</f>
        <v>#DIV/0!</v>
      </c>
      <c r="K988" s="151"/>
      <c r="L988" s="152"/>
      <c r="M988" s="150" t="e">
        <f>((SUMPRODUCT((O962:O968)*(N962:N968))/'Suivi de production'!$C$18)+(SUMPRODUCT((O970:O976)*(N970:N976))/'Suivi de production'!$C$19)+(SUMPRODUCT((O978:O984)*(N978:N984))/'Suivi de production'!$C$20))/((SUM(N962:N968)/'Suivi de production'!$C$18)++(SUM(N970:N976)/'Suivi de production'!$C$19)+(SUM(N978:N984)/'Suivi de production'!$C$20))</f>
        <v>#DIV/0!</v>
      </c>
      <c r="N988" s="151"/>
      <c r="O988" s="152"/>
      <c r="P988" s="150" t="e">
        <f>((SUMPRODUCT((R962:R968)*(Q962:Q968))/'Suivi de production'!$C$18)+(SUMPRODUCT((R970:R976)*(Q970:Q976))/'Suivi de production'!$C$19)+(SUMPRODUCT((R978:R984)*(Q978:Q984))/'Suivi de production'!$C$20))/((SUM(Q962:Q968)/'Suivi de production'!$C$18)++(SUM(Q970:Q976)/'Suivi de production'!$C$19)+(SUM(Q978:Q984)/'Suivi de production'!$C$20))</f>
        <v>#DIV/0!</v>
      </c>
      <c r="Q988" s="151"/>
      <c r="R988" s="152"/>
      <c r="T988" s="82"/>
      <c r="U988" s="82"/>
      <c r="V988" s="82"/>
    </row>
    <row r="989" spans="1:22" ht="15.75" thickBot="1" x14ac:dyDescent="0.3">
      <c r="A989" s="80">
        <f t="shared" si="637"/>
        <v>29</v>
      </c>
      <c r="B989" s="160"/>
      <c r="C989" s="161"/>
      <c r="D989" s="153"/>
      <c r="E989" s="154"/>
      <c r="F989" s="155"/>
      <c r="G989" s="153"/>
      <c r="H989" s="154"/>
      <c r="I989" s="155"/>
      <c r="J989" s="153"/>
      <c r="K989" s="154"/>
      <c r="L989" s="155"/>
      <c r="M989" s="153"/>
      <c r="N989" s="154"/>
      <c r="O989" s="155"/>
      <c r="P989" s="153"/>
      <c r="Q989" s="154"/>
      <c r="R989" s="155"/>
      <c r="T989" s="82"/>
      <c r="U989" s="82"/>
      <c r="V989" s="82"/>
    </row>
    <row r="990" spans="1:22" ht="15.75" thickBot="1" x14ac:dyDescent="0.3">
      <c r="A990" s="122">
        <v>30</v>
      </c>
      <c r="T990" s="82"/>
      <c r="U990" s="82"/>
      <c r="V990" s="82"/>
    </row>
    <row r="991" spans="1:22" ht="26.25" x14ac:dyDescent="0.25">
      <c r="A991" s="80">
        <f t="shared" ref="A991" si="672">A990</f>
        <v>30</v>
      </c>
      <c r="B991" s="141" t="s">
        <v>141</v>
      </c>
      <c r="C991" s="142"/>
      <c r="D991" s="142"/>
      <c r="E991" s="142"/>
      <c r="F991" s="142"/>
      <c r="G991" s="142"/>
      <c r="H991" s="142"/>
      <c r="I991" s="142"/>
      <c r="J991" s="142"/>
      <c r="K991" s="142"/>
      <c r="L991" s="142"/>
      <c r="M991" s="142"/>
      <c r="N991" s="142"/>
      <c r="O991" s="142"/>
      <c r="P991" s="142"/>
      <c r="Q991" s="142"/>
      <c r="R991" s="143"/>
      <c r="T991" s="82" t="s">
        <v>164</v>
      </c>
      <c r="U991" s="82"/>
      <c r="V991" s="82">
        <f t="shared" ref="V991" si="673">(IF(SUM(F996:F1018)&gt;=1,1,0))+(IF(SUM(I996:I1018)&gt;=1,1,0))+(IF(SUM(L996:L1018)&gt;=1,1,0))+(IF(SUM(O996:O1018)&gt;=1,1,0))+(IF(SUM(R996:R1018)&gt;=1,1,0))</f>
        <v>0</v>
      </c>
    </row>
    <row r="992" spans="1:22" ht="15.75" thickBot="1" x14ac:dyDescent="0.3">
      <c r="A992" s="80">
        <f t="shared" si="637"/>
        <v>30</v>
      </c>
      <c r="B992" s="144" t="s">
        <v>100</v>
      </c>
      <c r="C992" s="145"/>
      <c r="D992" s="145"/>
      <c r="E992" s="145"/>
      <c r="F992" s="145"/>
      <c r="G992" s="145"/>
      <c r="H992" s="145"/>
      <c r="I992" s="145"/>
      <c r="J992" s="145"/>
      <c r="K992" s="145"/>
      <c r="L992" s="145"/>
      <c r="M992" s="145"/>
      <c r="N992" s="145"/>
      <c r="O992" s="145"/>
      <c r="P992" s="145"/>
      <c r="Q992" s="145"/>
      <c r="R992" s="146"/>
      <c r="T992" s="82" t="s">
        <v>167</v>
      </c>
      <c r="U992" s="82"/>
      <c r="V992" s="165" t="e">
        <f t="shared" ref="V992" si="674">AVERAGE(D1022:R1023)</f>
        <v>#DIV/0!</v>
      </c>
    </row>
    <row r="993" spans="1:22" x14ac:dyDescent="0.25">
      <c r="A993" s="80">
        <f t="shared" ref="A993:A1056" si="675">A992</f>
        <v>30</v>
      </c>
      <c r="B993" s="101"/>
      <c r="C993" s="102"/>
      <c r="D993" s="147" t="s">
        <v>86</v>
      </c>
      <c r="E993" s="148"/>
      <c r="F993" s="149"/>
      <c r="G993" s="147" t="s">
        <v>87</v>
      </c>
      <c r="H993" s="148"/>
      <c r="I993" s="149"/>
      <c r="J993" s="147" t="s">
        <v>88</v>
      </c>
      <c r="K993" s="148"/>
      <c r="L993" s="149"/>
      <c r="M993" s="147" t="s">
        <v>89</v>
      </c>
      <c r="N993" s="148"/>
      <c r="O993" s="149"/>
      <c r="P993" s="147" t="s">
        <v>90</v>
      </c>
      <c r="Q993" s="148"/>
      <c r="R993" s="149"/>
      <c r="T993" s="82" t="s">
        <v>168</v>
      </c>
      <c r="U993" s="82"/>
      <c r="V993" s="166">
        <f t="shared" ref="V993:V1056" si="676">F994+I994+L994+O994+R994</f>
        <v>0</v>
      </c>
    </row>
    <row r="994" spans="1:22" ht="15.75" thickBot="1" x14ac:dyDescent="0.3">
      <c r="A994" s="80">
        <f t="shared" si="675"/>
        <v>30</v>
      </c>
      <c r="B994" s="99" t="s">
        <v>85</v>
      </c>
      <c r="C994" s="100"/>
      <c r="D994" s="125">
        <v>0</v>
      </c>
      <c r="E994" s="126" t="s">
        <v>109</v>
      </c>
      <c r="F994" s="130">
        <f>D994*8</f>
        <v>0</v>
      </c>
      <c r="G994" s="125"/>
      <c r="H994" s="126" t="s">
        <v>109</v>
      </c>
      <c r="I994" s="130">
        <f>G994*8</f>
        <v>0</v>
      </c>
      <c r="J994" s="125"/>
      <c r="K994" s="126" t="s">
        <v>109</v>
      </c>
      <c r="L994" s="130">
        <f>J994*8</f>
        <v>0</v>
      </c>
      <c r="M994" s="125"/>
      <c r="N994" s="126" t="s">
        <v>109</v>
      </c>
      <c r="O994" s="130">
        <f>M994*8</f>
        <v>0</v>
      </c>
      <c r="P994" s="125">
        <v>0</v>
      </c>
      <c r="Q994" s="126" t="s">
        <v>109</v>
      </c>
      <c r="R994" s="130">
        <f>P994*6.5</f>
        <v>0</v>
      </c>
      <c r="T994" s="82" t="s">
        <v>169</v>
      </c>
      <c r="U994" s="82"/>
      <c r="V994" s="166">
        <f t="shared" ref="V994" si="677">E1021+H1021+K1021+N1021+Q1021</f>
        <v>0</v>
      </c>
    </row>
    <row r="995" spans="1:22" ht="15.75" thickBot="1" x14ac:dyDescent="0.3">
      <c r="A995" s="80">
        <f t="shared" si="675"/>
        <v>30</v>
      </c>
      <c r="B995" s="98"/>
      <c r="C995" s="133"/>
      <c r="D995" s="105" t="s">
        <v>96</v>
      </c>
      <c r="E995" s="106" t="s">
        <v>97</v>
      </c>
      <c r="F995" s="107" t="s">
        <v>98</v>
      </c>
      <c r="G995" s="105" t="s">
        <v>96</v>
      </c>
      <c r="H995" s="106" t="s">
        <v>97</v>
      </c>
      <c r="I995" s="107" t="s">
        <v>98</v>
      </c>
      <c r="J995" s="105" t="s">
        <v>96</v>
      </c>
      <c r="K995" s="106" t="s">
        <v>97</v>
      </c>
      <c r="L995" s="107" t="s">
        <v>98</v>
      </c>
      <c r="M995" s="105" t="s">
        <v>96</v>
      </c>
      <c r="N995" s="106" t="s">
        <v>97</v>
      </c>
      <c r="O995" s="107" t="s">
        <v>98</v>
      </c>
      <c r="P995" s="105" t="s">
        <v>96</v>
      </c>
      <c r="Q995" s="106" t="s">
        <v>97</v>
      </c>
      <c r="R995" s="107" t="s">
        <v>98</v>
      </c>
      <c r="T995" s="82" t="s">
        <v>171</v>
      </c>
      <c r="U995" s="82"/>
      <c r="V995" s="84">
        <f t="shared" ref="V995" si="678">((SUMPRODUCT((F996:F1002)*(E996:E1002)))+((SUMPRODUCT((I996:I1002)*(H996:H1002))))+((SUMPRODUCT((L996:L1002)*(K996:K1002))))+((SUMPRODUCT((O996:O1002)*(N996:N1002))))+((SUMPRODUCT((R996:R1002)*(Q996:Q1002)))))</f>
        <v>0</v>
      </c>
    </row>
    <row r="996" spans="1:22" x14ac:dyDescent="0.25">
      <c r="A996" s="80">
        <f t="shared" si="675"/>
        <v>30</v>
      </c>
      <c r="B996" s="27"/>
      <c r="C996" s="57" t="s">
        <v>93</v>
      </c>
      <c r="D996" s="91">
        <v>0</v>
      </c>
      <c r="E996" s="89">
        <f t="shared" ref="E996:E1002" si="679">VLOOKUP(D996,listemursurf,2)</f>
        <v>0</v>
      </c>
      <c r="F996" s="92">
        <v>0</v>
      </c>
      <c r="G996" s="91">
        <v>0</v>
      </c>
      <c r="H996" s="89">
        <f t="shared" ref="H996:H1002" si="680">VLOOKUP(G996,listemursurf,2)</f>
        <v>0</v>
      </c>
      <c r="I996" s="92"/>
      <c r="J996" s="91">
        <v>0</v>
      </c>
      <c r="K996" s="89">
        <f t="shared" ref="K996:K1002" si="681">VLOOKUP(J996,listemursurf,2)</f>
        <v>0</v>
      </c>
      <c r="L996" s="92"/>
      <c r="M996" s="91">
        <v>0</v>
      </c>
      <c r="N996" s="89">
        <f t="shared" ref="N996:N1002" si="682">VLOOKUP(M996,listemursurf,2)</f>
        <v>0</v>
      </c>
      <c r="O996" s="92"/>
      <c r="P996" s="91">
        <v>0</v>
      </c>
      <c r="Q996" s="89">
        <f t="shared" ref="Q996:Q1002" si="683">VLOOKUP(P996,listemursurf,2)</f>
        <v>0</v>
      </c>
      <c r="R996" s="92"/>
      <c r="T996" s="82" t="s">
        <v>165</v>
      </c>
      <c r="U996" s="82"/>
      <c r="V996" s="84">
        <f t="shared" ref="V996" si="684">((SUMPRODUCT((F1004:F1010)*(E1004:E1010)))+((SUMPRODUCT((I1004:I1010)*(H1004:H1010))))+((SUMPRODUCT((L1004:L1010)*(K1004:K1010))))+((SUMPRODUCT((O1004:O1010)*(N1004:N1010))))+((SUMPRODUCT((R1004:R1010)*(Q1004:Q1010)))))</f>
        <v>0</v>
      </c>
    </row>
    <row r="997" spans="1:22" x14ac:dyDescent="0.25">
      <c r="A997" s="80">
        <f t="shared" si="675"/>
        <v>30</v>
      </c>
      <c r="B997" s="27"/>
      <c r="C997" s="57"/>
      <c r="D997" s="93">
        <v>0</v>
      </c>
      <c r="E997" s="90">
        <f t="shared" si="679"/>
        <v>0</v>
      </c>
      <c r="F997" s="94">
        <v>0</v>
      </c>
      <c r="G997" s="93">
        <v>0</v>
      </c>
      <c r="H997" s="90">
        <f t="shared" si="680"/>
        <v>0</v>
      </c>
      <c r="I997" s="94"/>
      <c r="J997" s="93">
        <v>0</v>
      </c>
      <c r="K997" s="90">
        <f t="shared" si="681"/>
        <v>0</v>
      </c>
      <c r="L997" s="94"/>
      <c r="M997" s="93">
        <v>0</v>
      </c>
      <c r="N997" s="90">
        <f t="shared" si="682"/>
        <v>0</v>
      </c>
      <c r="O997" s="94"/>
      <c r="P997" s="93">
        <v>0</v>
      </c>
      <c r="Q997" s="90">
        <f t="shared" si="683"/>
        <v>0</v>
      </c>
      <c r="R997" s="94"/>
      <c r="T997" s="82" t="s">
        <v>166</v>
      </c>
      <c r="U997" s="82"/>
      <c r="V997" s="84">
        <f t="shared" ref="V997" si="685">((SUMPRODUCT((F1012:F1018)*(E1012:E1018)))+((SUMPRODUCT((I1012:I1018)*(H1012:H1018))))+((SUMPRODUCT((L1012:L1018)*(K1012:K1018))))+((SUMPRODUCT((O1012:O1018)*(N1012:N1018))))+((SUMPRODUCT((R1012:R1018)*(Q1012:Q1018)))))</f>
        <v>0</v>
      </c>
    </row>
    <row r="998" spans="1:22" x14ac:dyDescent="0.25">
      <c r="A998" s="80">
        <f t="shared" si="675"/>
        <v>30</v>
      </c>
      <c r="B998" s="27"/>
      <c r="C998" s="57"/>
      <c r="D998" s="93">
        <v>0</v>
      </c>
      <c r="E998" s="90">
        <f t="shared" si="679"/>
        <v>0</v>
      </c>
      <c r="F998" s="94">
        <v>0</v>
      </c>
      <c r="G998" s="93">
        <v>0</v>
      </c>
      <c r="H998" s="90">
        <f t="shared" si="680"/>
        <v>0</v>
      </c>
      <c r="I998" s="94"/>
      <c r="J998" s="93">
        <v>0</v>
      </c>
      <c r="K998" s="90">
        <f t="shared" si="681"/>
        <v>0</v>
      </c>
      <c r="L998" s="94"/>
      <c r="M998" s="93">
        <v>0</v>
      </c>
      <c r="N998" s="90">
        <f t="shared" si="682"/>
        <v>0</v>
      </c>
      <c r="O998" s="94"/>
      <c r="P998" s="93">
        <v>0</v>
      </c>
      <c r="Q998" s="90">
        <f t="shared" si="683"/>
        <v>0</v>
      </c>
      <c r="R998" s="94"/>
      <c r="T998" s="82"/>
      <c r="U998" s="82"/>
      <c r="V998" s="82"/>
    </row>
    <row r="999" spans="1:22" x14ac:dyDescent="0.25">
      <c r="A999" s="80">
        <f t="shared" si="675"/>
        <v>30</v>
      </c>
      <c r="B999" s="27"/>
      <c r="C999" s="57"/>
      <c r="D999" s="93">
        <v>0</v>
      </c>
      <c r="E999" s="90">
        <f t="shared" si="679"/>
        <v>0</v>
      </c>
      <c r="F999" s="94">
        <v>0</v>
      </c>
      <c r="G999" s="93">
        <v>0</v>
      </c>
      <c r="H999" s="90">
        <f t="shared" si="680"/>
        <v>0</v>
      </c>
      <c r="I999" s="94"/>
      <c r="J999" s="93">
        <v>0</v>
      </c>
      <c r="K999" s="90">
        <f t="shared" si="681"/>
        <v>0</v>
      </c>
      <c r="L999" s="94"/>
      <c r="M999" s="93">
        <v>0</v>
      </c>
      <c r="N999" s="90">
        <f t="shared" si="682"/>
        <v>0</v>
      </c>
      <c r="O999" s="94"/>
      <c r="P999" s="93">
        <v>0</v>
      </c>
      <c r="Q999" s="90">
        <f t="shared" si="683"/>
        <v>0</v>
      </c>
      <c r="R999" s="94"/>
      <c r="T999" s="82"/>
      <c r="U999" s="82"/>
      <c r="V999" s="82"/>
    </row>
    <row r="1000" spans="1:22" x14ac:dyDescent="0.25">
      <c r="A1000" s="80">
        <f t="shared" si="675"/>
        <v>30</v>
      </c>
      <c r="B1000" s="27"/>
      <c r="C1000" s="57"/>
      <c r="D1000" s="93">
        <v>0</v>
      </c>
      <c r="E1000" s="90">
        <f t="shared" si="679"/>
        <v>0</v>
      </c>
      <c r="F1000" s="94">
        <v>0</v>
      </c>
      <c r="G1000" s="93">
        <v>0</v>
      </c>
      <c r="H1000" s="90">
        <f t="shared" si="680"/>
        <v>0</v>
      </c>
      <c r="I1000" s="94"/>
      <c r="J1000" s="93">
        <v>0</v>
      </c>
      <c r="K1000" s="90">
        <f t="shared" si="681"/>
        <v>0</v>
      </c>
      <c r="L1000" s="94"/>
      <c r="M1000" s="93">
        <v>0</v>
      </c>
      <c r="N1000" s="90">
        <f t="shared" si="682"/>
        <v>0</v>
      </c>
      <c r="O1000" s="94"/>
      <c r="P1000" s="93">
        <v>0</v>
      </c>
      <c r="Q1000" s="90">
        <f t="shared" si="683"/>
        <v>0</v>
      </c>
      <c r="R1000" s="94"/>
      <c r="T1000" s="82"/>
      <c r="U1000" s="82"/>
      <c r="V1000" s="82"/>
    </row>
    <row r="1001" spans="1:22" x14ac:dyDescent="0.25">
      <c r="A1001" s="80">
        <f t="shared" si="675"/>
        <v>30</v>
      </c>
      <c r="B1001" s="27"/>
      <c r="C1001" s="57"/>
      <c r="D1001" s="93">
        <v>0</v>
      </c>
      <c r="E1001" s="90">
        <f t="shared" si="679"/>
        <v>0</v>
      </c>
      <c r="F1001" s="94"/>
      <c r="G1001" s="93">
        <v>0</v>
      </c>
      <c r="H1001" s="90">
        <f t="shared" si="680"/>
        <v>0</v>
      </c>
      <c r="I1001" s="94"/>
      <c r="J1001" s="93">
        <v>0</v>
      </c>
      <c r="K1001" s="90">
        <f t="shared" si="681"/>
        <v>0</v>
      </c>
      <c r="L1001" s="94"/>
      <c r="M1001" s="93">
        <v>0</v>
      </c>
      <c r="N1001" s="90">
        <f t="shared" si="682"/>
        <v>0</v>
      </c>
      <c r="O1001" s="94"/>
      <c r="P1001" s="93">
        <v>0</v>
      </c>
      <c r="Q1001" s="90">
        <f t="shared" si="683"/>
        <v>0</v>
      </c>
      <c r="R1001" s="94"/>
      <c r="T1001" s="82"/>
      <c r="U1001" s="82"/>
      <c r="V1001" s="82"/>
    </row>
    <row r="1002" spans="1:22" ht="15.75" thickBot="1" x14ac:dyDescent="0.3">
      <c r="A1002" s="80">
        <f t="shared" si="675"/>
        <v>30</v>
      </c>
      <c r="B1002" s="27"/>
      <c r="C1002" s="57"/>
      <c r="D1002" s="93">
        <v>0</v>
      </c>
      <c r="E1002" s="90">
        <f t="shared" si="679"/>
        <v>0</v>
      </c>
      <c r="F1002" s="94">
        <v>0</v>
      </c>
      <c r="G1002" s="93">
        <v>0</v>
      </c>
      <c r="H1002" s="90">
        <f t="shared" si="680"/>
        <v>0</v>
      </c>
      <c r="I1002" s="94"/>
      <c r="J1002" s="93">
        <v>0</v>
      </c>
      <c r="K1002" s="90">
        <f t="shared" si="681"/>
        <v>0</v>
      </c>
      <c r="L1002" s="94"/>
      <c r="M1002" s="93">
        <v>0</v>
      </c>
      <c r="N1002" s="90">
        <f t="shared" si="682"/>
        <v>0</v>
      </c>
      <c r="O1002" s="94"/>
      <c r="P1002" s="93">
        <v>0</v>
      </c>
      <c r="Q1002" s="90">
        <f t="shared" si="683"/>
        <v>0</v>
      </c>
      <c r="R1002" s="94"/>
      <c r="T1002" s="82"/>
      <c r="U1002" s="82"/>
      <c r="V1002" s="82"/>
    </row>
    <row r="1003" spans="1:22" ht="15.75" thickBot="1" x14ac:dyDescent="0.3">
      <c r="A1003" s="80">
        <f t="shared" si="675"/>
        <v>30</v>
      </c>
      <c r="B1003" s="139" t="s">
        <v>110</v>
      </c>
      <c r="C1003" s="140"/>
      <c r="D1003" s="105">
        <f>COUNTIF(D996:D1002,"&lt;&gt;0")</f>
        <v>0</v>
      </c>
      <c r="E1003" s="118">
        <f>(SUM(E996:E1002))/'Suivi de production'!$C$18</f>
        <v>0</v>
      </c>
      <c r="F1003" s="107"/>
      <c r="G1003" s="105">
        <f>COUNTIF(G996:G1002,"&lt;&gt;0")</f>
        <v>0</v>
      </c>
      <c r="H1003" s="118">
        <f>(SUM(H996:H1002))/'Suivi de production'!$C$18</f>
        <v>0</v>
      </c>
      <c r="I1003" s="107"/>
      <c r="J1003" s="105">
        <f>COUNTIF(J996:J1002,"&lt;&gt;0")</f>
        <v>0</v>
      </c>
      <c r="K1003" s="118">
        <f>(SUM(K996:K1002))/'Suivi de production'!$C$18</f>
        <v>0</v>
      </c>
      <c r="L1003" s="107"/>
      <c r="M1003" s="105">
        <f>COUNTIF(M996:M1002,"&lt;&gt;0")</f>
        <v>0</v>
      </c>
      <c r="N1003" s="118">
        <f>(SUM(N996:N1002))/'Suivi de production'!$C$18</f>
        <v>0</v>
      </c>
      <c r="O1003" s="107"/>
      <c r="P1003" s="103">
        <f>COUNTIF(P996:P1002,"&lt;&gt;0")</f>
        <v>0</v>
      </c>
      <c r="Q1003" s="118">
        <f>(SUM(Q996:Q1002))/'Suivi de production'!$C$18</f>
        <v>0</v>
      </c>
      <c r="R1003" s="107"/>
      <c r="T1003" s="82"/>
      <c r="U1003" s="82"/>
      <c r="V1003" s="82"/>
    </row>
    <row r="1004" spans="1:22" x14ac:dyDescent="0.25">
      <c r="A1004" s="80">
        <f t="shared" si="675"/>
        <v>30</v>
      </c>
      <c r="B1004" s="27"/>
      <c r="C1004" s="57" t="s">
        <v>95</v>
      </c>
      <c r="D1004" s="93">
        <v>0</v>
      </c>
      <c r="E1004" s="90">
        <f t="shared" ref="E1004:E1010" si="686">VLOOKUP(D1004,listeplanchersurf,2)</f>
        <v>0</v>
      </c>
      <c r="F1004" s="94"/>
      <c r="G1004" s="93">
        <v>0</v>
      </c>
      <c r="H1004" s="90">
        <f t="shared" ref="H1004:H1010" si="687">VLOOKUP(G1004,listeplanchersurf,2)</f>
        <v>0</v>
      </c>
      <c r="I1004" s="94"/>
      <c r="J1004" s="93">
        <v>0</v>
      </c>
      <c r="K1004" s="90">
        <f t="shared" ref="K1004:K1010" si="688">VLOOKUP(J1004,listeplanchersurf,2)</f>
        <v>0</v>
      </c>
      <c r="L1004" s="94"/>
      <c r="M1004" s="93">
        <v>0</v>
      </c>
      <c r="N1004" s="90">
        <f t="shared" ref="N1004:N1010" si="689">VLOOKUP(M1004,listeplanchersurf,2)</f>
        <v>0</v>
      </c>
      <c r="O1004" s="94"/>
      <c r="P1004" s="93">
        <v>0</v>
      </c>
      <c r="Q1004" s="90">
        <f t="shared" ref="Q1004:Q1010" si="690">VLOOKUP(P1004,listeplanchersurf,2)</f>
        <v>0</v>
      </c>
      <c r="R1004" s="94"/>
      <c r="T1004" s="82"/>
      <c r="U1004" s="82"/>
      <c r="V1004" s="82"/>
    </row>
    <row r="1005" spans="1:22" x14ac:dyDescent="0.25">
      <c r="A1005" s="80">
        <f t="shared" si="675"/>
        <v>30</v>
      </c>
      <c r="B1005" s="27"/>
      <c r="C1005" s="57"/>
      <c r="D1005" s="93">
        <v>0</v>
      </c>
      <c r="E1005" s="90">
        <f t="shared" si="686"/>
        <v>0</v>
      </c>
      <c r="F1005" s="94">
        <v>0</v>
      </c>
      <c r="G1005" s="93">
        <v>0</v>
      </c>
      <c r="H1005" s="90">
        <f t="shared" si="687"/>
        <v>0</v>
      </c>
      <c r="I1005" s="94"/>
      <c r="J1005" s="93">
        <v>0</v>
      </c>
      <c r="K1005" s="90">
        <f t="shared" si="688"/>
        <v>0</v>
      </c>
      <c r="L1005" s="94"/>
      <c r="M1005" s="93">
        <v>0</v>
      </c>
      <c r="N1005" s="90">
        <f t="shared" si="689"/>
        <v>0</v>
      </c>
      <c r="O1005" s="94"/>
      <c r="P1005" s="93">
        <v>0</v>
      </c>
      <c r="Q1005" s="90">
        <f t="shared" si="690"/>
        <v>0</v>
      </c>
      <c r="R1005" s="94"/>
      <c r="T1005" s="82"/>
      <c r="U1005" s="82"/>
      <c r="V1005" s="82"/>
    </row>
    <row r="1006" spans="1:22" x14ac:dyDescent="0.25">
      <c r="A1006" s="80">
        <f t="shared" si="675"/>
        <v>30</v>
      </c>
      <c r="B1006" s="27"/>
      <c r="C1006" s="57"/>
      <c r="D1006" s="93">
        <v>0</v>
      </c>
      <c r="E1006" s="90">
        <f t="shared" si="686"/>
        <v>0</v>
      </c>
      <c r="F1006" s="94"/>
      <c r="G1006" s="93">
        <v>0</v>
      </c>
      <c r="H1006" s="90">
        <f t="shared" si="687"/>
        <v>0</v>
      </c>
      <c r="I1006" s="94"/>
      <c r="J1006" s="93">
        <v>0</v>
      </c>
      <c r="K1006" s="90">
        <f t="shared" si="688"/>
        <v>0</v>
      </c>
      <c r="L1006" s="94"/>
      <c r="M1006" s="93">
        <v>0</v>
      </c>
      <c r="N1006" s="90">
        <f t="shared" si="689"/>
        <v>0</v>
      </c>
      <c r="O1006" s="94"/>
      <c r="P1006" s="93">
        <v>0</v>
      </c>
      <c r="Q1006" s="90">
        <f t="shared" si="690"/>
        <v>0</v>
      </c>
      <c r="R1006" s="94"/>
      <c r="T1006" s="82"/>
      <c r="U1006" s="82"/>
      <c r="V1006" s="82"/>
    </row>
    <row r="1007" spans="1:22" x14ac:dyDescent="0.25">
      <c r="A1007" s="80">
        <f t="shared" si="675"/>
        <v>30</v>
      </c>
      <c r="B1007" s="27"/>
      <c r="C1007" s="57"/>
      <c r="D1007" s="93">
        <v>0</v>
      </c>
      <c r="E1007" s="90">
        <f t="shared" si="686"/>
        <v>0</v>
      </c>
      <c r="F1007" s="94"/>
      <c r="G1007" s="93">
        <v>0</v>
      </c>
      <c r="H1007" s="90">
        <f t="shared" si="687"/>
        <v>0</v>
      </c>
      <c r="I1007" s="94"/>
      <c r="J1007" s="93">
        <v>0</v>
      </c>
      <c r="K1007" s="90">
        <f t="shared" si="688"/>
        <v>0</v>
      </c>
      <c r="L1007" s="94"/>
      <c r="M1007" s="93">
        <v>0</v>
      </c>
      <c r="N1007" s="90">
        <f t="shared" si="689"/>
        <v>0</v>
      </c>
      <c r="O1007" s="94"/>
      <c r="P1007" s="93">
        <v>0</v>
      </c>
      <c r="Q1007" s="90">
        <f t="shared" si="690"/>
        <v>0</v>
      </c>
      <c r="R1007" s="94"/>
      <c r="T1007" s="82"/>
      <c r="U1007" s="82"/>
      <c r="V1007" s="82"/>
    </row>
    <row r="1008" spans="1:22" x14ac:dyDescent="0.25">
      <c r="A1008" s="80">
        <f t="shared" si="675"/>
        <v>30</v>
      </c>
      <c r="B1008" s="27"/>
      <c r="C1008" s="57"/>
      <c r="D1008" s="93">
        <v>0</v>
      </c>
      <c r="E1008" s="90">
        <f t="shared" si="686"/>
        <v>0</v>
      </c>
      <c r="F1008" s="94"/>
      <c r="G1008" s="93">
        <v>0</v>
      </c>
      <c r="H1008" s="90">
        <f t="shared" si="687"/>
        <v>0</v>
      </c>
      <c r="I1008" s="94"/>
      <c r="J1008" s="93">
        <v>0</v>
      </c>
      <c r="K1008" s="90">
        <f t="shared" si="688"/>
        <v>0</v>
      </c>
      <c r="L1008" s="94"/>
      <c r="M1008" s="93">
        <v>0</v>
      </c>
      <c r="N1008" s="90">
        <f t="shared" si="689"/>
        <v>0</v>
      </c>
      <c r="O1008" s="94"/>
      <c r="P1008" s="93">
        <v>0</v>
      </c>
      <c r="Q1008" s="90">
        <f t="shared" si="690"/>
        <v>0</v>
      </c>
      <c r="R1008" s="94"/>
      <c r="T1008" s="82"/>
      <c r="U1008" s="82"/>
      <c r="V1008" s="82"/>
    </row>
    <row r="1009" spans="1:22" x14ac:dyDescent="0.25">
      <c r="A1009" s="80">
        <f t="shared" si="675"/>
        <v>30</v>
      </c>
      <c r="B1009" s="27"/>
      <c r="C1009" s="57"/>
      <c r="D1009" s="93">
        <v>0</v>
      </c>
      <c r="E1009" s="90">
        <f t="shared" si="686"/>
        <v>0</v>
      </c>
      <c r="F1009" s="94"/>
      <c r="G1009" s="93">
        <v>0</v>
      </c>
      <c r="H1009" s="90">
        <f t="shared" si="687"/>
        <v>0</v>
      </c>
      <c r="I1009" s="94"/>
      <c r="J1009" s="93">
        <v>0</v>
      </c>
      <c r="K1009" s="90">
        <f t="shared" si="688"/>
        <v>0</v>
      </c>
      <c r="L1009" s="94"/>
      <c r="M1009" s="93">
        <v>0</v>
      </c>
      <c r="N1009" s="90">
        <f t="shared" si="689"/>
        <v>0</v>
      </c>
      <c r="O1009" s="94"/>
      <c r="P1009" s="93">
        <v>0</v>
      </c>
      <c r="Q1009" s="90">
        <f t="shared" si="690"/>
        <v>0</v>
      </c>
      <c r="R1009" s="94"/>
      <c r="T1009" s="82"/>
      <c r="U1009" s="82"/>
      <c r="V1009" s="82"/>
    </row>
    <row r="1010" spans="1:22" ht="15.75" thickBot="1" x14ac:dyDescent="0.3">
      <c r="A1010" s="80">
        <f t="shared" si="675"/>
        <v>30</v>
      </c>
      <c r="B1010" s="27"/>
      <c r="C1010" s="57"/>
      <c r="D1010" s="93">
        <v>0</v>
      </c>
      <c r="E1010" s="90">
        <f t="shared" si="686"/>
        <v>0</v>
      </c>
      <c r="F1010" s="94"/>
      <c r="G1010" s="93">
        <v>0</v>
      </c>
      <c r="H1010" s="90">
        <f t="shared" si="687"/>
        <v>0</v>
      </c>
      <c r="I1010" s="94"/>
      <c r="J1010" s="93">
        <v>0</v>
      </c>
      <c r="K1010" s="90">
        <f t="shared" si="688"/>
        <v>0</v>
      </c>
      <c r="L1010" s="94"/>
      <c r="M1010" s="93">
        <v>0</v>
      </c>
      <c r="N1010" s="90">
        <f t="shared" si="689"/>
        <v>0</v>
      </c>
      <c r="O1010" s="94"/>
      <c r="P1010" s="93">
        <v>0</v>
      </c>
      <c r="Q1010" s="90">
        <f t="shared" si="690"/>
        <v>0</v>
      </c>
      <c r="R1010" s="94"/>
      <c r="T1010" s="82"/>
      <c r="U1010" s="82"/>
      <c r="V1010" s="82"/>
    </row>
    <row r="1011" spans="1:22" ht="15.75" thickBot="1" x14ac:dyDescent="0.3">
      <c r="A1011" s="80">
        <f t="shared" si="675"/>
        <v>30</v>
      </c>
      <c r="B1011" s="139" t="s">
        <v>111</v>
      </c>
      <c r="C1011" s="140"/>
      <c r="D1011" s="105">
        <f>COUNTIF(D1004:D1010,"&lt;&gt;0")</f>
        <v>0</v>
      </c>
      <c r="E1011" s="118">
        <f>(SUM(E1004:E1010))/'Suivi de production'!$C$19</f>
        <v>0</v>
      </c>
      <c r="F1011" s="107"/>
      <c r="G1011" s="105">
        <v>0</v>
      </c>
      <c r="H1011" s="118">
        <f>(SUM(H1004:H1010))/'Suivi de production'!$C$19</f>
        <v>0</v>
      </c>
      <c r="I1011" s="107"/>
      <c r="J1011" s="105">
        <f>COUNTIF(J1004:J1010,"&lt;&gt;0")</f>
        <v>0</v>
      </c>
      <c r="K1011" s="118">
        <f>(SUM(K1004:K1010))/'Suivi de production'!$C$19</f>
        <v>0</v>
      </c>
      <c r="L1011" s="107"/>
      <c r="M1011" s="105">
        <f>COUNTIF(M1004:M1010,"&lt;&gt;0")</f>
        <v>0</v>
      </c>
      <c r="N1011" s="118">
        <f>(SUM(N1004:N1010))/'Suivi de production'!$C$19</f>
        <v>0</v>
      </c>
      <c r="O1011" s="107"/>
      <c r="P1011" s="105">
        <f>COUNTIF(P1004:P1010,"&lt;&gt;0")</f>
        <v>0</v>
      </c>
      <c r="Q1011" s="118">
        <f>(SUM(Q1004:Q1010))/'Suivi de production'!$C$19</f>
        <v>0</v>
      </c>
      <c r="R1011" s="107"/>
      <c r="T1011" s="82"/>
      <c r="U1011" s="82"/>
      <c r="V1011" s="82"/>
    </row>
    <row r="1012" spans="1:22" x14ac:dyDescent="0.25">
      <c r="A1012" s="80">
        <f t="shared" si="675"/>
        <v>30</v>
      </c>
      <c r="B1012" s="27"/>
      <c r="C1012" s="57" t="s">
        <v>94</v>
      </c>
      <c r="D1012" s="93">
        <v>0</v>
      </c>
      <c r="E1012" s="90">
        <f t="shared" ref="E1012:E1018" si="691">VLOOKUP(D1012,listetoituresurf,2)</f>
        <v>0</v>
      </c>
      <c r="F1012" s="94">
        <v>0</v>
      </c>
      <c r="G1012" s="93">
        <v>0</v>
      </c>
      <c r="H1012" s="90">
        <f t="shared" ref="H1012:H1018" si="692">VLOOKUP(G1012,listetoituresurf,2)</f>
        <v>0</v>
      </c>
      <c r="I1012" s="94"/>
      <c r="J1012" s="93">
        <v>0</v>
      </c>
      <c r="K1012" s="90">
        <f t="shared" ref="K1012:K1018" si="693">VLOOKUP(J1012,listetoituresurf,2)</f>
        <v>0</v>
      </c>
      <c r="L1012" s="94"/>
      <c r="M1012" s="93">
        <v>0</v>
      </c>
      <c r="N1012" s="90">
        <f t="shared" ref="N1012:N1018" si="694">VLOOKUP(M1012,listetoituresurf,2)</f>
        <v>0</v>
      </c>
      <c r="O1012" s="94"/>
      <c r="P1012" s="93">
        <v>0</v>
      </c>
      <c r="Q1012" s="90">
        <f t="shared" ref="Q1012:Q1018" si="695">VLOOKUP(P1012,listetoituresurf,2)</f>
        <v>0</v>
      </c>
      <c r="R1012" s="85"/>
      <c r="T1012" s="82"/>
      <c r="U1012" s="82"/>
      <c r="V1012" s="82"/>
    </row>
    <row r="1013" spans="1:22" x14ac:dyDescent="0.25">
      <c r="A1013" s="80">
        <f t="shared" si="675"/>
        <v>30</v>
      </c>
      <c r="B1013" s="27"/>
      <c r="C1013" s="57"/>
      <c r="D1013" s="93">
        <v>0</v>
      </c>
      <c r="E1013" s="90">
        <f t="shared" si="691"/>
        <v>0</v>
      </c>
      <c r="F1013" s="94"/>
      <c r="G1013" s="93">
        <v>0</v>
      </c>
      <c r="H1013" s="90">
        <f t="shared" si="692"/>
        <v>0</v>
      </c>
      <c r="I1013" s="94"/>
      <c r="J1013" s="93">
        <v>0</v>
      </c>
      <c r="K1013" s="90">
        <f t="shared" si="693"/>
        <v>0</v>
      </c>
      <c r="L1013" s="94"/>
      <c r="M1013" s="93">
        <v>0</v>
      </c>
      <c r="N1013" s="90">
        <f t="shared" si="694"/>
        <v>0</v>
      </c>
      <c r="O1013" s="94"/>
      <c r="P1013" s="93">
        <v>0</v>
      </c>
      <c r="Q1013" s="90">
        <f t="shared" si="695"/>
        <v>0</v>
      </c>
      <c r="R1013" s="94"/>
      <c r="T1013" s="82"/>
      <c r="U1013" s="82"/>
      <c r="V1013" s="82"/>
    </row>
    <row r="1014" spans="1:22" x14ac:dyDescent="0.25">
      <c r="A1014" s="80">
        <f t="shared" si="675"/>
        <v>30</v>
      </c>
      <c r="B1014" s="27"/>
      <c r="C1014" s="57"/>
      <c r="D1014" s="93">
        <v>0</v>
      </c>
      <c r="E1014" s="90">
        <f t="shared" si="691"/>
        <v>0</v>
      </c>
      <c r="F1014" s="94"/>
      <c r="G1014" s="93">
        <v>0</v>
      </c>
      <c r="H1014" s="90">
        <f t="shared" si="692"/>
        <v>0</v>
      </c>
      <c r="I1014" s="94"/>
      <c r="J1014" s="93">
        <v>0</v>
      </c>
      <c r="K1014" s="90">
        <f t="shared" si="693"/>
        <v>0</v>
      </c>
      <c r="L1014" s="94"/>
      <c r="M1014" s="93">
        <v>0</v>
      </c>
      <c r="N1014" s="90">
        <f t="shared" si="694"/>
        <v>0</v>
      </c>
      <c r="O1014" s="94"/>
      <c r="P1014" s="93">
        <v>0</v>
      </c>
      <c r="Q1014" s="90">
        <f t="shared" si="695"/>
        <v>0</v>
      </c>
      <c r="R1014" s="94"/>
      <c r="T1014" s="82"/>
      <c r="U1014" s="82"/>
      <c r="V1014" s="82"/>
    </row>
    <row r="1015" spans="1:22" x14ac:dyDescent="0.25">
      <c r="A1015" s="80">
        <f t="shared" si="675"/>
        <v>30</v>
      </c>
      <c r="B1015" s="27"/>
      <c r="C1015" s="57"/>
      <c r="D1015" s="93">
        <v>0</v>
      </c>
      <c r="E1015" s="90">
        <f t="shared" si="691"/>
        <v>0</v>
      </c>
      <c r="F1015" s="94"/>
      <c r="G1015" s="93">
        <v>0</v>
      </c>
      <c r="H1015" s="90">
        <f t="shared" si="692"/>
        <v>0</v>
      </c>
      <c r="I1015" s="94"/>
      <c r="J1015" s="93">
        <v>0</v>
      </c>
      <c r="K1015" s="90">
        <f t="shared" si="693"/>
        <v>0</v>
      </c>
      <c r="L1015" s="94"/>
      <c r="M1015" s="93">
        <v>0</v>
      </c>
      <c r="N1015" s="90">
        <f t="shared" si="694"/>
        <v>0</v>
      </c>
      <c r="O1015" s="94"/>
      <c r="P1015" s="93">
        <v>0</v>
      </c>
      <c r="Q1015" s="90">
        <f t="shared" si="695"/>
        <v>0</v>
      </c>
      <c r="R1015" s="94"/>
      <c r="T1015" s="82"/>
      <c r="U1015" s="82"/>
      <c r="V1015" s="82"/>
    </row>
    <row r="1016" spans="1:22" x14ac:dyDescent="0.25">
      <c r="A1016" s="80">
        <f t="shared" si="675"/>
        <v>30</v>
      </c>
      <c r="B1016" s="27"/>
      <c r="C1016" s="57"/>
      <c r="D1016" s="93">
        <v>0</v>
      </c>
      <c r="E1016" s="90">
        <f t="shared" si="691"/>
        <v>0</v>
      </c>
      <c r="F1016" s="94"/>
      <c r="G1016" s="93">
        <v>0</v>
      </c>
      <c r="H1016" s="90">
        <f t="shared" si="692"/>
        <v>0</v>
      </c>
      <c r="I1016" s="94"/>
      <c r="J1016" s="93">
        <v>0</v>
      </c>
      <c r="K1016" s="90">
        <f t="shared" si="693"/>
        <v>0</v>
      </c>
      <c r="L1016" s="94"/>
      <c r="M1016" s="93">
        <v>0</v>
      </c>
      <c r="N1016" s="90">
        <f t="shared" si="694"/>
        <v>0</v>
      </c>
      <c r="O1016" s="94"/>
      <c r="P1016" s="93">
        <v>0</v>
      </c>
      <c r="Q1016" s="90">
        <f t="shared" si="695"/>
        <v>0</v>
      </c>
      <c r="R1016" s="94"/>
      <c r="T1016" s="82"/>
      <c r="U1016" s="82"/>
      <c r="V1016" s="82"/>
    </row>
    <row r="1017" spans="1:22" x14ac:dyDescent="0.25">
      <c r="A1017" s="80">
        <f t="shared" si="675"/>
        <v>30</v>
      </c>
      <c r="B1017" s="27"/>
      <c r="C1017" s="57"/>
      <c r="D1017" s="93">
        <v>0</v>
      </c>
      <c r="E1017" s="90">
        <f t="shared" si="691"/>
        <v>0</v>
      </c>
      <c r="F1017" s="94"/>
      <c r="G1017" s="93">
        <v>0</v>
      </c>
      <c r="H1017" s="90">
        <f t="shared" si="692"/>
        <v>0</v>
      </c>
      <c r="I1017" s="94"/>
      <c r="J1017" s="93">
        <v>0</v>
      </c>
      <c r="K1017" s="90">
        <f t="shared" si="693"/>
        <v>0</v>
      </c>
      <c r="L1017" s="94"/>
      <c r="M1017" s="93">
        <v>0</v>
      </c>
      <c r="N1017" s="90">
        <f t="shared" si="694"/>
        <v>0</v>
      </c>
      <c r="O1017" s="94"/>
      <c r="P1017" s="93">
        <v>0</v>
      </c>
      <c r="Q1017" s="90">
        <f t="shared" si="695"/>
        <v>0</v>
      </c>
      <c r="R1017" s="94"/>
      <c r="T1017" s="82"/>
      <c r="U1017" s="82"/>
      <c r="V1017" s="82"/>
    </row>
    <row r="1018" spans="1:22" ht="15.75" thickBot="1" x14ac:dyDescent="0.3">
      <c r="A1018" s="80">
        <f t="shared" si="675"/>
        <v>30</v>
      </c>
      <c r="B1018" s="99"/>
      <c r="C1018" s="100"/>
      <c r="D1018" s="95">
        <v>0</v>
      </c>
      <c r="E1018" s="96">
        <f t="shared" si="691"/>
        <v>0</v>
      </c>
      <c r="F1018" s="97"/>
      <c r="G1018" s="95">
        <v>0</v>
      </c>
      <c r="H1018" s="96">
        <f t="shared" si="692"/>
        <v>0</v>
      </c>
      <c r="I1018" s="97"/>
      <c r="J1018" s="95">
        <v>0</v>
      </c>
      <c r="K1018" s="96">
        <f t="shared" si="693"/>
        <v>0</v>
      </c>
      <c r="L1018" s="97"/>
      <c r="M1018" s="95">
        <v>0</v>
      </c>
      <c r="N1018" s="96">
        <f t="shared" si="694"/>
        <v>0</v>
      </c>
      <c r="O1018" s="97"/>
      <c r="P1018" s="95">
        <v>0</v>
      </c>
      <c r="Q1018" s="96">
        <f t="shared" si="695"/>
        <v>0</v>
      </c>
      <c r="R1018" s="97"/>
      <c r="T1018" s="82"/>
      <c r="U1018" s="82"/>
      <c r="V1018" s="82"/>
    </row>
    <row r="1019" spans="1:22" ht="15.75" thickBot="1" x14ac:dyDescent="0.3">
      <c r="A1019" s="80">
        <f t="shared" si="675"/>
        <v>30</v>
      </c>
      <c r="B1019" s="139" t="s">
        <v>110</v>
      </c>
      <c r="C1019" s="140"/>
      <c r="D1019" s="103">
        <f>COUNTIF(D1012:D1018,"&lt;&gt;0")</f>
        <v>0</v>
      </c>
      <c r="E1019" s="119">
        <f>(SUM(E1012:E1018))/'Suivi de production'!$C$20</f>
        <v>0</v>
      </c>
      <c r="F1019" s="97"/>
      <c r="G1019" s="103">
        <f>COUNTIF(G1012:G1018,"&lt;&gt;0")</f>
        <v>0</v>
      </c>
      <c r="H1019" s="119">
        <f>(SUM(H1012:H1018))/'Suivi de production'!$C$20</f>
        <v>0</v>
      </c>
      <c r="I1019" s="97"/>
      <c r="J1019" s="103">
        <f>COUNTIF(J1012:J1018,"&lt;&gt;0")</f>
        <v>0</v>
      </c>
      <c r="K1019" s="119">
        <f>(SUM(K1012:K1018))/'Suivi de production'!$C$20</f>
        <v>0</v>
      </c>
      <c r="L1019" s="97"/>
      <c r="M1019" s="103">
        <f>COUNTIF(M1012:M1018,"&lt;&gt;0")</f>
        <v>0</v>
      </c>
      <c r="N1019" s="119">
        <f>(SUM(N1012:N1018))/'Suivi de production'!$C$20</f>
        <v>0</v>
      </c>
      <c r="O1019" s="97"/>
      <c r="P1019" s="103">
        <f>COUNTIF(P1012:P1018,"&lt;&gt;0")</f>
        <v>0</v>
      </c>
      <c r="Q1019" s="119">
        <f>(SUM(Q1012:Q1018))/'Suivi de production'!$C$20</f>
        <v>0</v>
      </c>
      <c r="R1019" s="97"/>
      <c r="T1019" s="82"/>
      <c r="U1019" s="82"/>
      <c r="V1019" s="82"/>
    </row>
    <row r="1020" spans="1:22" ht="15.75" thickBot="1" x14ac:dyDescent="0.3">
      <c r="A1020" s="80">
        <f t="shared" si="675"/>
        <v>30</v>
      </c>
      <c r="B1020" s="99"/>
      <c r="C1020" s="104"/>
      <c r="D1020" s="103"/>
      <c r="E1020" s="96"/>
      <c r="F1020" s="97"/>
      <c r="G1020" s="103"/>
      <c r="H1020" s="96"/>
      <c r="I1020" s="97"/>
      <c r="J1020" s="103"/>
      <c r="K1020" s="96"/>
      <c r="L1020" s="97"/>
      <c r="M1020" s="103"/>
      <c r="N1020" s="96"/>
      <c r="O1020" s="97"/>
      <c r="P1020" s="103"/>
      <c r="Q1020" s="96"/>
      <c r="R1020" s="97"/>
      <c r="T1020" s="82"/>
      <c r="U1020" s="82"/>
      <c r="V1020" s="82"/>
    </row>
    <row r="1021" spans="1:22" ht="15.75" thickBot="1" x14ac:dyDescent="0.3">
      <c r="A1021" s="80">
        <f t="shared" si="675"/>
        <v>30</v>
      </c>
      <c r="B1021" s="156" t="s">
        <v>101</v>
      </c>
      <c r="C1021" s="157"/>
      <c r="D1021" s="105">
        <f>D1019+D1011+D1003</f>
        <v>0</v>
      </c>
      <c r="E1021" s="118">
        <f>E1019+E1011+E1003</f>
        <v>0</v>
      </c>
      <c r="F1021" s="107"/>
      <c r="G1021" s="105">
        <f>G1019+G1011+G1003</f>
        <v>0</v>
      </c>
      <c r="H1021" s="118">
        <f>H1019+H1011+H1003</f>
        <v>0</v>
      </c>
      <c r="I1021" s="107"/>
      <c r="J1021" s="105">
        <f>J1019+J1011+J1003</f>
        <v>0</v>
      </c>
      <c r="K1021" s="118">
        <f>K1019+K1011+K1003</f>
        <v>0</v>
      </c>
      <c r="L1021" s="107"/>
      <c r="M1021" s="105">
        <f>M1019+M1011+M1003</f>
        <v>0</v>
      </c>
      <c r="N1021" s="118">
        <f>N1019+N1011+N1003</f>
        <v>0</v>
      </c>
      <c r="O1021" s="107"/>
      <c r="P1021" s="105">
        <f>P1019+P1011+P1003</f>
        <v>0</v>
      </c>
      <c r="Q1021" s="118">
        <f>Q1019+Q1011+Q1003</f>
        <v>0</v>
      </c>
      <c r="R1021" s="107"/>
      <c r="T1021" s="82"/>
      <c r="U1021" s="82"/>
      <c r="V1021" s="82"/>
    </row>
    <row r="1022" spans="1:22" x14ac:dyDescent="0.25">
      <c r="A1022" s="80">
        <f t="shared" si="675"/>
        <v>30</v>
      </c>
      <c r="B1022" s="158" t="s">
        <v>108</v>
      </c>
      <c r="C1022" s="159"/>
      <c r="D1022" s="150" t="e">
        <f>((SUMPRODUCT((F996:F1002)*(E996:E1002))/'Suivi de production'!$C$18)+(SUMPRODUCT((F1004:F1010)*(E1004:E1010))/'Suivi de production'!$C$19)+(SUMPRODUCT((F1012:F1018)*(E1012:E1018))/'Suivi de production'!$C$20))/((SUM(E996:E1002)/'Suivi de production'!$C$18)++(SUM(E1004:E1010)/'Suivi de production'!$C$19)+(SUM(E1012:E1018)/'Suivi de production'!$C$20))</f>
        <v>#DIV/0!</v>
      </c>
      <c r="E1022" s="151"/>
      <c r="F1022" s="152"/>
      <c r="G1022" s="150" t="e">
        <f>((SUMPRODUCT((I996:I1002)*(H996:H1002))/'Suivi de production'!$C$18)+(SUMPRODUCT((I1004:I1010)*(H1004:H1010))/'Suivi de production'!$C$19)+(SUMPRODUCT((I1012:I1018)*(H1012:H1018))/'Suivi de production'!$C$20))/((SUM(H996:H1002)/'Suivi de production'!$C$18)++(SUM(H1004:H1010)/'Suivi de production'!$C$19)+(SUM(H1012:H1018)/'Suivi de production'!$C$20))</f>
        <v>#DIV/0!</v>
      </c>
      <c r="H1022" s="151"/>
      <c r="I1022" s="152"/>
      <c r="J1022" s="150" t="e">
        <f>((SUMPRODUCT((L996:L1002)*(K996:K1002))/'Suivi de production'!$C$18)+(SUMPRODUCT((L1004:L1010)*(K1004:K1010))/'Suivi de production'!$C$19)+(SUMPRODUCT((L1012:L1018)*(K1012:K1018))/'Suivi de production'!$C$20))/((SUM(K996:K1002)/'Suivi de production'!$C$18)++(SUM(K1004:K1010)/'Suivi de production'!$C$19)+(SUM(K1012:K1018)/'Suivi de production'!$C$20))</f>
        <v>#DIV/0!</v>
      </c>
      <c r="K1022" s="151"/>
      <c r="L1022" s="152"/>
      <c r="M1022" s="150" t="e">
        <f>((SUMPRODUCT((O996:O1002)*(N996:N1002))/'Suivi de production'!$C$18)+(SUMPRODUCT((O1004:O1010)*(N1004:N1010))/'Suivi de production'!$C$19)+(SUMPRODUCT((O1012:O1018)*(N1012:N1018))/'Suivi de production'!$C$20))/((SUM(N996:N1002)/'Suivi de production'!$C$18)++(SUM(N1004:N1010)/'Suivi de production'!$C$19)+(SUM(N1012:N1018)/'Suivi de production'!$C$20))</f>
        <v>#DIV/0!</v>
      </c>
      <c r="N1022" s="151"/>
      <c r="O1022" s="152"/>
      <c r="P1022" s="150" t="e">
        <f>((SUMPRODUCT((R996:R1002)*(Q996:Q1002))/'Suivi de production'!$C$18)+(SUMPRODUCT((R1004:R1010)*(Q1004:Q1010))/'Suivi de production'!$C$19)+(SUMPRODUCT((R1012:R1018)*(Q1012:Q1018))/'Suivi de production'!$C$20))/((SUM(Q996:Q1002)/'Suivi de production'!$C$18)++(SUM(Q1004:Q1010)/'Suivi de production'!$C$19)+(SUM(Q1012:Q1018)/'Suivi de production'!$C$20))</f>
        <v>#DIV/0!</v>
      </c>
      <c r="Q1022" s="151"/>
      <c r="R1022" s="152"/>
      <c r="T1022" s="82"/>
      <c r="U1022" s="82"/>
      <c r="V1022" s="82"/>
    </row>
    <row r="1023" spans="1:22" ht="15.75" thickBot="1" x14ac:dyDescent="0.3">
      <c r="A1023" s="80">
        <f t="shared" si="675"/>
        <v>30</v>
      </c>
      <c r="B1023" s="160"/>
      <c r="C1023" s="161"/>
      <c r="D1023" s="153"/>
      <c r="E1023" s="154"/>
      <c r="F1023" s="155"/>
      <c r="G1023" s="153"/>
      <c r="H1023" s="154"/>
      <c r="I1023" s="155"/>
      <c r="J1023" s="153"/>
      <c r="K1023" s="154"/>
      <c r="L1023" s="155"/>
      <c r="M1023" s="153"/>
      <c r="N1023" s="154"/>
      <c r="O1023" s="155"/>
      <c r="P1023" s="153"/>
      <c r="Q1023" s="154"/>
      <c r="R1023" s="155"/>
      <c r="T1023" s="82"/>
      <c r="U1023" s="82"/>
      <c r="V1023" s="82"/>
    </row>
    <row r="1024" spans="1:22" ht="15.75" thickBot="1" x14ac:dyDescent="0.3">
      <c r="A1024" s="122">
        <v>31</v>
      </c>
      <c r="T1024" s="82"/>
      <c r="U1024" s="82"/>
      <c r="V1024" s="82"/>
    </row>
    <row r="1025" spans="1:22" ht="26.25" x14ac:dyDescent="0.25">
      <c r="A1025" s="80">
        <f t="shared" ref="A1025" si="696">A1024</f>
        <v>31</v>
      </c>
      <c r="B1025" s="141" t="s">
        <v>142</v>
      </c>
      <c r="C1025" s="142"/>
      <c r="D1025" s="142"/>
      <c r="E1025" s="142"/>
      <c r="F1025" s="142"/>
      <c r="G1025" s="142"/>
      <c r="H1025" s="142"/>
      <c r="I1025" s="142"/>
      <c r="J1025" s="142"/>
      <c r="K1025" s="142"/>
      <c r="L1025" s="142"/>
      <c r="M1025" s="142"/>
      <c r="N1025" s="142"/>
      <c r="O1025" s="142"/>
      <c r="P1025" s="142"/>
      <c r="Q1025" s="142"/>
      <c r="R1025" s="143"/>
      <c r="T1025" s="82" t="s">
        <v>164</v>
      </c>
      <c r="U1025" s="82"/>
      <c r="V1025" s="82">
        <f t="shared" ref="V1025" si="697">(IF(SUM(F1030:F1052)&gt;=1,1,0))+(IF(SUM(I1030:I1052)&gt;=1,1,0))+(IF(SUM(L1030:L1052)&gt;=1,1,0))+(IF(SUM(O1030:O1052)&gt;=1,1,0))+(IF(SUM(R1030:R1052)&gt;=1,1,0))</f>
        <v>0</v>
      </c>
    </row>
    <row r="1026" spans="1:22" ht="15.75" thickBot="1" x14ac:dyDescent="0.3">
      <c r="A1026" s="80">
        <f t="shared" si="675"/>
        <v>31</v>
      </c>
      <c r="B1026" s="144" t="s">
        <v>100</v>
      </c>
      <c r="C1026" s="145"/>
      <c r="D1026" s="145"/>
      <c r="E1026" s="145"/>
      <c r="F1026" s="145"/>
      <c r="G1026" s="145"/>
      <c r="H1026" s="145"/>
      <c r="I1026" s="145"/>
      <c r="J1026" s="145"/>
      <c r="K1026" s="145"/>
      <c r="L1026" s="145"/>
      <c r="M1026" s="145"/>
      <c r="N1026" s="145"/>
      <c r="O1026" s="145"/>
      <c r="P1026" s="145"/>
      <c r="Q1026" s="145"/>
      <c r="R1026" s="146"/>
      <c r="T1026" s="82" t="s">
        <v>167</v>
      </c>
      <c r="U1026" s="82"/>
      <c r="V1026" s="165" t="e">
        <f t="shared" ref="V1026" si="698">AVERAGE(D1056:R1057)</f>
        <v>#DIV/0!</v>
      </c>
    </row>
    <row r="1027" spans="1:22" x14ac:dyDescent="0.25">
      <c r="A1027" s="80">
        <f t="shared" si="675"/>
        <v>31</v>
      </c>
      <c r="B1027" s="101"/>
      <c r="C1027" s="102"/>
      <c r="D1027" s="147" t="s">
        <v>86</v>
      </c>
      <c r="E1027" s="148"/>
      <c r="F1027" s="149"/>
      <c r="G1027" s="147" t="s">
        <v>87</v>
      </c>
      <c r="H1027" s="148"/>
      <c r="I1027" s="149"/>
      <c r="J1027" s="147" t="s">
        <v>88</v>
      </c>
      <c r="K1027" s="148"/>
      <c r="L1027" s="149"/>
      <c r="M1027" s="147" t="s">
        <v>89</v>
      </c>
      <c r="N1027" s="148"/>
      <c r="O1027" s="149"/>
      <c r="P1027" s="147" t="s">
        <v>90</v>
      </c>
      <c r="Q1027" s="148"/>
      <c r="R1027" s="149"/>
      <c r="T1027" s="82" t="s">
        <v>168</v>
      </c>
      <c r="U1027" s="82"/>
      <c r="V1027" s="166">
        <f t="shared" ref="V1027:V1090" si="699">F1028+I1028+L1028+O1028+R1028</f>
        <v>0</v>
      </c>
    </row>
    <row r="1028" spans="1:22" ht="15.75" thickBot="1" x14ac:dyDescent="0.3">
      <c r="A1028" s="80">
        <f t="shared" si="675"/>
        <v>31</v>
      </c>
      <c r="B1028" s="99" t="s">
        <v>85</v>
      </c>
      <c r="C1028" s="100"/>
      <c r="D1028" s="125">
        <v>0</v>
      </c>
      <c r="E1028" s="126" t="s">
        <v>109</v>
      </c>
      <c r="F1028" s="130">
        <f>D1028*8</f>
        <v>0</v>
      </c>
      <c r="G1028" s="125"/>
      <c r="H1028" s="126" t="s">
        <v>109</v>
      </c>
      <c r="I1028" s="130">
        <f>G1028*8</f>
        <v>0</v>
      </c>
      <c r="J1028" s="125"/>
      <c r="K1028" s="126" t="s">
        <v>109</v>
      </c>
      <c r="L1028" s="130">
        <f>J1028*8</f>
        <v>0</v>
      </c>
      <c r="M1028" s="125"/>
      <c r="N1028" s="126" t="s">
        <v>109</v>
      </c>
      <c r="O1028" s="130">
        <f>M1028*8</f>
        <v>0</v>
      </c>
      <c r="P1028" s="125">
        <v>0</v>
      </c>
      <c r="Q1028" s="126" t="s">
        <v>109</v>
      </c>
      <c r="R1028" s="130">
        <f>P1028*6.5</f>
        <v>0</v>
      </c>
      <c r="T1028" s="82" t="s">
        <v>169</v>
      </c>
      <c r="U1028" s="82"/>
      <c r="V1028" s="166">
        <f t="shared" ref="V1028" si="700">E1055+H1055+K1055+N1055+Q1055</f>
        <v>0</v>
      </c>
    </row>
    <row r="1029" spans="1:22" ht="15.75" thickBot="1" x14ac:dyDescent="0.3">
      <c r="A1029" s="80">
        <f t="shared" si="675"/>
        <v>31</v>
      </c>
      <c r="B1029" s="98"/>
      <c r="C1029" s="133"/>
      <c r="D1029" s="105" t="s">
        <v>96</v>
      </c>
      <c r="E1029" s="106" t="s">
        <v>97</v>
      </c>
      <c r="F1029" s="107" t="s">
        <v>98</v>
      </c>
      <c r="G1029" s="105" t="s">
        <v>96</v>
      </c>
      <c r="H1029" s="106" t="s">
        <v>97</v>
      </c>
      <c r="I1029" s="107" t="s">
        <v>98</v>
      </c>
      <c r="J1029" s="105" t="s">
        <v>96</v>
      </c>
      <c r="K1029" s="106" t="s">
        <v>97</v>
      </c>
      <c r="L1029" s="107" t="s">
        <v>98</v>
      </c>
      <c r="M1029" s="105" t="s">
        <v>96</v>
      </c>
      <c r="N1029" s="106" t="s">
        <v>97</v>
      </c>
      <c r="O1029" s="107" t="s">
        <v>98</v>
      </c>
      <c r="P1029" s="105" t="s">
        <v>96</v>
      </c>
      <c r="Q1029" s="106" t="s">
        <v>97</v>
      </c>
      <c r="R1029" s="107" t="s">
        <v>98</v>
      </c>
      <c r="T1029" s="82" t="s">
        <v>171</v>
      </c>
      <c r="U1029" s="82"/>
      <c r="V1029" s="84">
        <f t="shared" ref="V1029" si="701">((SUMPRODUCT((F1030:F1036)*(E1030:E1036)))+((SUMPRODUCT((I1030:I1036)*(H1030:H1036))))+((SUMPRODUCT((L1030:L1036)*(K1030:K1036))))+((SUMPRODUCT((O1030:O1036)*(N1030:N1036))))+((SUMPRODUCT((R1030:R1036)*(Q1030:Q1036)))))</f>
        <v>0</v>
      </c>
    </row>
    <row r="1030" spans="1:22" x14ac:dyDescent="0.25">
      <c r="A1030" s="80">
        <f t="shared" si="675"/>
        <v>31</v>
      </c>
      <c r="B1030" s="27"/>
      <c r="C1030" s="57" t="s">
        <v>93</v>
      </c>
      <c r="D1030" s="91">
        <v>0</v>
      </c>
      <c r="E1030" s="89">
        <f t="shared" ref="E1030:E1036" si="702">VLOOKUP(D1030,listemursurf,2)</f>
        <v>0</v>
      </c>
      <c r="F1030" s="92">
        <v>0</v>
      </c>
      <c r="G1030" s="91">
        <v>0</v>
      </c>
      <c r="H1030" s="89">
        <f t="shared" ref="H1030:H1036" si="703">VLOOKUP(G1030,listemursurf,2)</f>
        <v>0</v>
      </c>
      <c r="I1030" s="92"/>
      <c r="J1030" s="91">
        <v>0</v>
      </c>
      <c r="K1030" s="89">
        <f t="shared" ref="K1030:K1036" si="704">VLOOKUP(J1030,listemursurf,2)</f>
        <v>0</v>
      </c>
      <c r="L1030" s="92"/>
      <c r="M1030" s="91">
        <v>0</v>
      </c>
      <c r="N1030" s="89">
        <f t="shared" ref="N1030:N1036" si="705">VLOOKUP(M1030,listemursurf,2)</f>
        <v>0</v>
      </c>
      <c r="O1030" s="92"/>
      <c r="P1030" s="91">
        <v>0</v>
      </c>
      <c r="Q1030" s="89">
        <f t="shared" ref="Q1030:Q1036" si="706">VLOOKUP(P1030,listemursurf,2)</f>
        <v>0</v>
      </c>
      <c r="R1030" s="92"/>
      <c r="T1030" s="82" t="s">
        <v>165</v>
      </c>
      <c r="U1030" s="82"/>
      <c r="V1030" s="84">
        <f t="shared" ref="V1030" si="707">((SUMPRODUCT((F1038:F1044)*(E1038:E1044)))+((SUMPRODUCT((I1038:I1044)*(H1038:H1044))))+((SUMPRODUCT((L1038:L1044)*(K1038:K1044))))+((SUMPRODUCT((O1038:O1044)*(N1038:N1044))))+((SUMPRODUCT((R1038:R1044)*(Q1038:Q1044)))))</f>
        <v>0</v>
      </c>
    </row>
    <row r="1031" spans="1:22" x14ac:dyDescent="0.25">
      <c r="A1031" s="80">
        <f t="shared" si="675"/>
        <v>31</v>
      </c>
      <c r="B1031" s="27"/>
      <c r="C1031" s="57"/>
      <c r="D1031" s="93">
        <v>0</v>
      </c>
      <c r="E1031" s="90">
        <f t="shared" si="702"/>
        <v>0</v>
      </c>
      <c r="F1031" s="94">
        <v>0</v>
      </c>
      <c r="G1031" s="93">
        <v>0</v>
      </c>
      <c r="H1031" s="90">
        <f t="shared" si="703"/>
        <v>0</v>
      </c>
      <c r="I1031" s="94"/>
      <c r="J1031" s="93">
        <v>0</v>
      </c>
      <c r="K1031" s="90">
        <f t="shared" si="704"/>
        <v>0</v>
      </c>
      <c r="L1031" s="94"/>
      <c r="M1031" s="93">
        <v>0</v>
      </c>
      <c r="N1031" s="90">
        <f t="shared" si="705"/>
        <v>0</v>
      </c>
      <c r="O1031" s="94"/>
      <c r="P1031" s="93">
        <v>0</v>
      </c>
      <c r="Q1031" s="90">
        <f t="shared" si="706"/>
        <v>0</v>
      </c>
      <c r="R1031" s="94"/>
      <c r="T1031" s="82" t="s">
        <v>166</v>
      </c>
      <c r="U1031" s="82"/>
      <c r="V1031" s="84">
        <f t="shared" ref="V1031" si="708">((SUMPRODUCT((F1046:F1052)*(E1046:E1052)))+((SUMPRODUCT((I1046:I1052)*(H1046:H1052))))+((SUMPRODUCT((L1046:L1052)*(K1046:K1052))))+((SUMPRODUCT((O1046:O1052)*(N1046:N1052))))+((SUMPRODUCT((R1046:R1052)*(Q1046:Q1052)))))</f>
        <v>0</v>
      </c>
    </row>
    <row r="1032" spans="1:22" x14ac:dyDescent="0.25">
      <c r="A1032" s="80">
        <f t="shared" si="675"/>
        <v>31</v>
      </c>
      <c r="B1032" s="27"/>
      <c r="C1032" s="57"/>
      <c r="D1032" s="93">
        <v>0</v>
      </c>
      <c r="E1032" s="90">
        <f t="shared" si="702"/>
        <v>0</v>
      </c>
      <c r="F1032" s="94">
        <v>0</v>
      </c>
      <c r="G1032" s="93">
        <v>0</v>
      </c>
      <c r="H1032" s="90">
        <f t="shared" si="703"/>
        <v>0</v>
      </c>
      <c r="I1032" s="94"/>
      <c r="J1032" s="93">
        <v>0</v>
      </c>
      <c r="K1032" s="90">
        <f t="shared" si="704"/>
        <v>0</v>
      </c>
      <c r="L1032" s="94"/>
      <c r="M1032" s="93">
        <v>0</v>
      </c>
      <c r="N1032" s="90">
        <f t="shared" si="705"/>
        <v>0</v>
      </c>
      <c r="O1032" s="94"/>
      <c r="P1032" s="93">
        <v>0</v>
      </c>
      <c r="Q1032" s="90">
        <f t="shared" si="706"/>
        <v>0</v>
      </c>
      <c r="R1032" s="94"/>
      <c r="T1032" s="82"/>
      <c r="U1032" s="82"/>
      <c r="V1032" s="82"/>
    </row>
    <row r="1033" spans="1:22" x14ac:dyDescent="0.25">
      <c r="A1033" s="80">
        <f t="shared" si="675"/>
        <v>31</v>
      </c>
      <c r="B1033" s="27"/>
      <c r="C1033" s="57"/>
      <c r="D1033" s="93">
        <v>0</v>
      </c>
      <c r="E1033" s="90">
        <f t="shared" si="702"/>
        <v>0</v>
      </c>
      <c r="F1033" s="94">
        <v>0</v>
      </c>
      <c r="G1033" s="93">
        <v>0</v>
      </c>
      <c r="H1033" s="90">
        <f t="shared" si="703"/>
        <v>0</v>
      </c>
      <c r="I1033" s="94"/>
      <c r="J1033" s="93">
        <v>0</v>
      </c>
      <c r="K1033" s="90">
        <f t="shared" si="704"/>
        <v>0</v>
      </c>
      <c r="L1033" s="94"/>
      <c r="M1033" s="93">
        <v>0</v>
      </c>
      <c r="N1033" s="90">
        <f t="shared" si="705"/>
        <v>0</v>
      </c>
      <c r="O1033" s="94"/>
      <c r="P1033" s="93">
        <v>0</v>
      </c>
      <c r="Q1033" s="90">
        <f t="shared" si="706"/>
        <v>0</v>
      </c>
      <c r="R1033" s="94"/>
      <c r="T1033" s="82"/>
      <c r="U1033" s="82"/>
      <c r="V1033" s="82"/>
    </row>
    <row r="1034" spans="1:22" x14ac:dyDescent="0.25">
      <c r="A1034" s="80">
        <f t="shared" si="675"/>
        <v>31</v>
      </c>
      <c r="B1034" s="27"/>
      <c r="C1034" s="57"/>
      <c r="D1034" s="93">
        <v>0</v>
      </c>
      <c r="E1034" s="90">
        <f t="shared" si="702"/>
        <v>0</v>
      </c>
      <c r="F1034" s="94">
        <v>0</v>
      </c>
      <c r="G1034" s="93">
        <v>0</v>
      </c>
      <c r="H1034" s="90">
        <f t="shared" si="703"/>
        <v>0</v>
      </c>
      <c r="I1034" s="94"/>
      <c r="J1034" s="93">
        <v>0</v>
      </c>
      <c r="K1034" s="90">
        <f t="shared" si="704"/>
        <v>0</v>
      </c>
      <c r="L1034" s="94"/>
      <c r="M1034" s="93">
        <v>0</v>
      </c>
      <c r="N1034" s="90">
        <f t="shared" si="705"/>
        <v>0</v>
      </c>
      <c r="O1034" s="94"/>
      <c r="P1034" s="93">
        <v>0</v>
      </c>
      <c r="Q1034" s="90">
        <f t="shared" si="706"/>
        <v>0</v>
      </c>
      <c r="R1034" s="94"/>
      <c r="T1034" s="82"/>
      <c r="U1034" s="82"/>
      <c r="V1034" s="82"/>
    </row>
    <row r="1035" spans="1:22" x14ac:dyDescent="0.25">
      <c r="A1035" s="80">
        <f t="shared" si="675"/>
        <v>31</v>
      </c>
      <c r="B1035" s="27"/>
      <c r="C1035" s="57"/>
      <c r="D1035" s="93">
        <v>0</v>
      </c>
      <c r="E1035" s="90">
        <f t="shared" si="702"/>
        <v>0</v>
      </c>
      <c r="F1035" s="94"/>
      <c r="G1035" s="93">
        <v>0</v>
      </c>
      <c r="H1035" s="90">
        <f t="shared" si="703"/>
        <v>0</v>
      </c>
      <c r="I1035" s="94"/>
      <c r="J1035" s="93">
        <v>0</v>
      </c>
      <c r="K1035" s="90">
        <f t="shared" si="704"/>
        <v>0</v>
      </c>
      <c r="L1035" s="94"/>
      <c r="M1035" s="93">
        <v>0</v>
      </c>
      <c r="N1035" s="90">
        <f t="shared" si="705"/>
        <v>0</v>
      </c>
      <c r="O1035" s="94"/>
      <c r="P1035" s="93">
        <v>0</v>
      </c>
      <c r="Q1035" s="90">
        <f t="shared" si="706"/>
        <v>0</v>
      </c>
      <c r="R1035" s="94"/>
      <c r="T1035" s="82"/>
      <c r="U1035" s="82"/>
      <c r="V1035" s="82"/>
    </row>
    <row r="1036" spans="1:22" ht="15.75" thickBot="1" x14ac:dyDescent="0.3">
      <c r="A1036" s="80">
        <f t="shared" si="675"/>
        <v>31</v>
      </c>
      <c r="B1036" s="27"/>
      <c r="C1036" s="57"/>
      <c r="D1036" s="93">
        <v>0</v>
      </c>
      <c r="E1036" s="90">
        <f t="shared" si="702"/>
        <v>0</v>
      </c>
      <c r="F1036" s="94">
        <v>0</v>
      </c>
      <c r="G1036" s="93">
        <v>0</v>
      </c>
      <c r="H1036" s="90">
        <f t="shared" si="703"/>
        <v>0</v>
      </c>
      <c r="I1036" s="94"/>
      <c r="J1036" s="93">
        <v>0</v>
      </c>
      <c r="K1036" s="90">
        <f t="shared" si="704"/>
        <v>0</v>
      </c>
      <c r="L1036" s="94"/>
      <c r="M1036" s="93">
        <v>0</v>
      </c>
      <c r="N1036" s="90">
        <f t="shared" si="705"/>
        <v>0</v>
      </c>
      <c r="O1036" s="94"/>
      <c r="P1036" s="93">
        <v>0</v>
      </c>
      <c r="Q1036" s="90">
        <f t="shared" si="706"/>
        <v>0</v>
      </c>
      <c r="R1036" s="94"/>
      <c r="T1036" s="82"/>
      <c r="U1036" s="82"/>
      <c r="V1036" s="82"/>
    </row>
    <row r="1037" spans="1:22" ht="15.75" thickBot="1" x14ac:dyDescent="0.3">
      <c r="A1037" s="80">
        <f t="shared" si="675"/>
        <v>31</v>
      </c>
      <c r="B1037" s="139" t="s">
        <v>110</v>
      </c>
      <c r="C1037" s="140"/>
      <c r="D1037" s="105">
        <f>COUNTIF(D1030:D1036,"&lt;&gt;0")</f>
        <v>0</v>
      </c>
      <c r="E1037" s="118">
        <f>(SUM(E1030:E1036))/'Suivi de production'!$C$18</f>
        <v>0</v>
      </c>
      <c r="F1037" s="107"/>
      <c r="G1037" s="105">
        <f>COUNTIF(G1030:G1036,"&lt;&gt;0")</f>
        <v>0</v>
      </c>
      <c r="H1037" s="118">
        <f>(SUM(H1030:H1036))/'Suivi de production'!$C$18</f>
        <v>0</v>
      </c>
      <c r="I1037" s="107"/>
      <c r="J1037" s="105">
        <f>COUNTIF(J1030:J1036,"&lt;&gt;0")</f>
        <v>0</v>
      </c>
      <c r="K1037" s="118">
        <f>(SUM(K1030:K1036))/'Suivi de production'!$C$18</f>
        <v>0</v>
      </c>
      <c r="L1037" s="107"/>
      <c r="M1037" s="105">
        <f>COUNTIF(M1030:M1036,"&lt;&gt;0")</f>
        <v>0</v>
      </c>
      <c r="N1037" s="118">
        <f>(SUM(N1030:N1036))/'Suivi de production'!$C$18</f>
        <v>0</v>
      </c>
      <c r="O1037" s="107"/>
      <c r="P1037" s="103">
        <f>COUNTIF(P1030:P1036,"&lt;&gt;0")</f>
        <v>0</v>
      </c>
      <c r="Q1037" s="118">
        <f>(SUM(Q1030:Q1036))/'Suivi de production'!$C$18</f>
        <v>0</v>
      </c>
      <c r="R1037" s="107"/>
      <c r="T1037" s="82"/>
      <c r="U1037" s="82"/>
      <c r="V1037" s="82"/>
    </row>
    <row r="1038" spans="1:22" x14ac:dyDescent="0.25">
      <c r="A1038" s="80">
        <f t="shared" si="675"/>
        <v>31</v>
      </c>
      <c r="B1038" s="27"/>
      <c r="C1038" s="57" t="s">
        <v>95</v>
      </c>
      <c r="D1038" s="93">
        <v>0</v>
      </c>
      <c r="E1038" s="90">
        <f t="shared" ref="E1038:E1044" si="709">VLOOKUP(D1038,listeplanchersurf,2)</f>
        <v>0</v>
      </c>
      <c r="F1038" s="94"/>
      <c r="G1038" s="93">
        <v>0</v>
      </c>
      <c r="H1038" s="90">
        <f t="shared" ref="H1038:H1044" si="710">VLOOKUP(G1038,listeplanchersurf,2)</f>
        <v>0</v>
      </c>
      <c r="I1038" s="94"/>
      <c r="J1038" s="93">
        <v>0</v>
      </c>
      <c r="K1038" s="90">
        <f t="shared" ref="K1038:K1044" si="711">VLOOKUP(J1038,listeplanchersurf,2)</f>
        <v>0</v>
      </c>
      <c r="L1038" s="94"/>
      <c r="M1038" s="93">
        <v>0</v>
      </c>
      <c r="N1038" s="90">
        <f t="shared" ref="N1038:N1044" si="712">VLOOKUP(M1038,listeplanchersurf,2)</f>
        <v>0</v>
      </c>
      <c r="O1038" s="94"/>
      <c r="P1038" s="93">
        <v>0</v>
      </c>
      <c r="Q1038" s="90">
        <f t="shared" ref="Q1038:Q1044" si="713">VLOOKUP(P1038,listeplanchersurf,2)</f>
        <v>0</v>
      </c>
      <c r="R1038" s="94"/>
      <c r="T1038" s="82"/>
      <c r="U1038" s="82"/>
      <c r="V1038" s="82"/>
    </row>
    <row r="1039" spans="1:22" x14ac:dyDescent="0.25">
      <c r="A1039" s="80">
        <f t="shared" si="675"/>
        <v>31</v>
      </c>
      <c r="B1039" s="27"/>
      <c r="C1039" s="57"/>
      <c r="D1039" s="93">
        <v>0</v>
      </c>
      <c r="E1039" s="90">
        <f t="shared" si="709"/>
        <v>0</v>
      </c>
      <c r="F1039" s="94">
        <v>0</v>
      </c>
      <c r="G1039" s="93">
        <v>0</v>
      </c>
      <c r="H1039" s="90">
        <f t="shared" si="710"/>
        <v>0</v>
      </c>
      <c r="I1039" s="94"/>
      <c r="J1039" s="93">
        <v>0</v>
      </c>
      <c r="K1039" s="90">
        <f t="shared" si="711"/>
        <v>0</v>
      </c>
      <c r="L1039" s="94"/>
      <c r="M1039" s="93">
        <v>0</v>
      </c>
      <c r="N1039" s="90">
        <f t="shared" si="712"/>
        <v>0</v>
      </c>
      <c r="O1039" s="94"/>
      <c r="P1039" s="93">
        <v>0</v>
      </c>
      <c r="Q1039" s="90">
        <f t="shared" si="713"/>
        <v>0</v>
      </c>
      <c r="R1039" s="94"/>
      <c r="T1039" s="82"/>
      <c r="U1039" s="82"/>
      <c r="V1039" s="82"/>
    </row>
    <row r="1040" spans="1:22" x14ac:dyDescent="0.25">
      <c r="A1040" s="80">
        <f t="shared" si="675"/>
        <v>31</v>
      </c>
      <c r="B1040" s="27"/>
      <c r="C1040" s="57"/>
      <c r="D1040" s="93">
        <v>0</v>
      </c>
      <c r="E1040" s="90">
        <f t="shared" si="709"/>
        <v>0</v>
      </c>
      <c r="F1040" s="94"/>
      <c r="G1040" s="93">
        <v>0</v>
      </c>
      <c r="H1040" s="90">
        <f t="shared" si="710"/>
        <v>0</v>
      </c>
      <c r="I1040" s="94"/>
      <c r="J1040" s="93">
        <v>0</v>
      </c>
      <c r="K1040" s="90">
        <f t="shared" si="711"/>
        <v>0</v>
      </c>
      <c r="L1040" s="94"/>
      <c r="M1040" s="93">
        <v>0</v>
      </c>
      <c r="N1040" s="90">
        <f t="shared" si="712"/>
        <v>0</v>
      </c>
      <c r="O1040" s="94"/>
      <c r="P1040" s="93">
        <v>0</v>
      </c>
      <c r="Q1040" s="90">
        <f t="shared" si="713"/>
        <v>0</v>
      </c>
      <c r="R1040" s="94"/>
      <c r="T1040" s="82"/>
      <c r="U1040" s="82"/>
      <c r="V1040" s="82"/>
    </row>
    <row r="1041" spans="1:22" x14ac:dyDescent="0.25">
      <c r="A1041" s="80">
        <f t="shared" si="675"/>
        <v>31</v>
      </c>
      <c r="B1041" s="27"/>
      <c r="C1041" s="57"/>
      <c r="D1041" s="93">
        <v>0</v>
      </c>
      <c r="E1041" s="90">
        <f t="shared" si="709"/>
        <v>0</v>
      </c>
      <c r="F1041" s="94"/>
      <c r="G1041" s="93">
        <v>0</v>
      </c>
      <c r="H1041" s="90">
        <f t="shared" si="710"/>
        <v>0</v>
      </c>
      <c r="I1041" s="94"/>
      <c r="J1041" s="93">
        <v>0</v>
      </c>
      <c r="K1041" s="90">
        <f t="shared" si="711"/>
        <v>0</v>
      </c>
      <c r="L1041" s="94"/>
      <c r="M1041" s="93">
        <v>0</v>
      </c>
      <c r="N1041" s="90">
        <f t="shared" si="712"/>
        <v>0</v>
      </c>
      <c r="O1041" s="94"/>
      <c r="P1041" s="93">
        <v>0</v>
      </c>
      <c r="Q1041" s="90">
        <f t="shared" si="713"/>
        <v>0</v>
      </c>
      <c r="R1041" s="94"/>
      <c r="T1041" s="82"/>
      <c r="U1041" s="82"/>
      <c r="V1041" s="82"/>
    </row>
    <row r="1042" spans="1:22" x14ac:dyDescent="0.25">
      <c r="A1042" s="80">
        <f t="shared" si="675"/>
        <v>31</v>
      </c>
      <c r="B1042" s="27"/>
      <c r="C1042" s="57"/>
      <c r="D1042" s="93">
        <v>0</v>
      </c>
      <c r="E1042" s="90">
        <f t="shared" si="709"/>
        <v>0</v>
      </c>
      <c r="F1042" s="94"/>
      <c r="G1042" s="93">
        <v>0</v>
      </c>
      <c r="H1042" s="90">
        <f t="shared" si="710"/>
        <v>0</v>
      </c>
      <c r="I1042" s="94"/>
      <c r="J1042" s="93">
        <v>0</v>
      </c>
      <c r="K1042" s="90">
        <f t="shared" si="711"/>
        <v>0</v>
      </c>
      <c r="L1042" s="94"/>
      <c r="M1042" s="93">
        <v>0</v>
      </c>
      <c r="N1042" s="90">
        <f t="shared" si="712"/>
        <v>0</v>
      </c>
      <c r="O1042" s="94"/>
      <c r="P1042" s="93">
        <v>0</v>
      </c>
      <c r="Q1042" s="90">
        <f t="shared" si="713"/>
        <v>0</v>
      </c>
      <c r="R1042" s="94"/>
      <c r="T1042" s="82"/>
      <c r="U1042" s="82"/>
      <c r="V1042" s="82"/>
    </row>
    <row r="1043" spans="1:22" x14ac:dyDescent="0.25">
      <c r="A1043" s="80">
        <f t="shared" si="675"/>
        <v>31</v>
      </c>
      <c r="B1043" s="27"/>
      <c r="C1043" s="57"/>
      <c r="D1043" s="93">
        <v>0</v>
      </c>
      <c r="E1043" s="90">
        <f t="shared" si="709"/>
        <v>0</v>
      </c>
      <c r="F1043" s="94"/>
      <c r="G1043" s="93">
        <v>0</v>
      </c>
      <c r="H1043" s="90">
        <f t="shared" si="710"/>
        <v>0</v>
      </c>
      <c r="I1043" s="94"/>
      <c r="J1043" s="93">
        <v>0</v>
      </c>
      <c r="K1043" s="90">
        <f t="shared" si="711"/>
        <v>0</v>
      </c>
      <c r="L1043" s="94"/>
      <c r="M1043" s="93">
        <v>0</v>
      </c>
      <c r="N1043" s="90">
        <f t="shared" si="712"/>
        <v>0</v>
      </c>
      <c r="O1043" s="94"/>
      <c r="P1043" s="93">
        <v>0</v>
      </c>
      <c r="Q1043" s="90">
        <f t="shared" si="713"/>
        <v>0</v>
      </c>
      <c r="R1043" s="94"/>
      <c r="T1043" s="82"/>
      <c r="U1043" s="82"/>
      <c r="V1043" s="82"/>
    </row>
    <row r="1044" spans="1:22" ht="15.75" thickBot="1" x14ac:dyDescent="0.3">
      <c r="A1044" s="80">
        <f t="shared" si="675"/>
        <v>31</v>
      </c>
      <c r="B1044" s="27"/>
      <c r="C1044" s="57"/>
      <c r="D1044" s="93">
        <v>0</v>
      </c>
      <c r="E1044" s="90">
        <f t="shared" si="709"/>
        <v>0</v>
      </c>
      <c r="F1044" s="94"/>
      <c r="G1044" s="93">
        <v>0</v>
      </c>
      <c r="H1044" s="90">
        <f t="shared" si="710"/>
        <v>0</v>
      </c>
      <c r="I1044" s="94"/>
      <c r="J1044" s="93">
        <v>0</v>
      </c>
      <c r="K1044" s="90">
        <f t="shared" si="711"/>
        <v>0</v>
      </c>
      <c r="L1044" s="94"/>
      <c r="M1044" s="93">
        <v>0</v>
      </c>
      <c r="N1044" s="90">
        <f t="shared" si="712"/>
        <v>0</v>
      </c>
      <c r="O1044" s="94"/>
      <c r="P1044" s="93">
        <v>0</v>
      </c>
      <c r="Q1044" s="90">
        <f t="shared" si="713"/>
        <v>0</v>
      </c>
      <c r="R1044" s="94"/>
      <c r="T1044" s="82"/>
      <c r="U1044" s="82"/>
      <c r="V1044" s="82"/>
    </row>
    <row r="1045" spans="1:22" ht="15.75" thickBot="1" x14ac:dyDescent="0.3">
      <c r="A1045" s="80">
        <f t="shared" si="675"/>
        <v>31</v>
      </c>
      <c r="B1045" s="139" t="s">
        <v>111</v>
      </c>
      <c r="C1045" s="140"/>
      <c r="D1045" s="105">
        <f>COUNTIF(D1038:D1044,"&lt;&gt;0")</f>
        <v>0</v>
      </c>
      <c r="E1045" s="118">
        <f>(SUM(E1038:E1044))/'Suivi de production'!$C$19</f>
        <v>0</v>
      </c>
      <c r="F1045" s="107"/>
      <c r="G1045" s="105">
        <v>0</v>
      </c>
      <c r="H1045" s="118">
        <f>(SUM(H1038:H1044))/'Suivi de production'!$C$19</f>
        <v>0</v>
      </c>
      <c r="I1045" s="107"/>
      <c r="J1045" s="105">
        <f>COUNTIF(J1038:J1044,"&lt;&gt;0")</f>
        <v>0</v>
      </c>
      <c r="K1045" s="118">
        <f>(SUM(K1038:K1044))/'Suivi de production'!$C$19</f>
        <v>0</v>
      </c>
      <c r="L1045" s="107"/>
      <c r="M1045" s="105">
        <f>COUNTIF(M1038:M1044,"&lt;&gt;0")</f>
        <v>0</v>
      </c>
      <c r="N1045" s="118">
        <f>(SUM(N1038:N1044))/'Suivi de production'!$C$19</f>
        <v>0</v>
      </c>
      <c r="O1045" s="107"/>
      <c r="P1045" s="105">
        <f>COUNTIF(P1038:P1044,"&lt;&gt;0")</f>
        <v>0</v>
      </c>
      <c r="Q1045" s="118">
        <f>(SUM(Q1038:Q1044))/'Suivi de production'!$C$19</f>
        <v>0</v>
      </c>
      <c r="R1045" s="107"/>
      <c r="T1045" s="82"/>
      <c r="U1045" s="82"/>
      <c r="V1045" s="82"/>
    </row>
    <row r="1046" spans="1:22" x14ac:dyDescent="0.25">
      <c r="A1046" s="80">
        <f t="shared" si="675"/>
        <v>31</v>
      </c>
      <c r="B1046" s="27"/>
      <c r="C1046" s="57" t="s">
        <v>94</v>
      </c>
      <c r="D1046" s="93">
        <v>0</v>
      </c>
      <c r="E1046" s="90">
        <f t="shared" ref="E1046:E1052" si="714">VLOOKUP(D1046,listetoituresurf,2)</f>
        <v>0</v>
      </c>
      <c r="F1046" s="94">
        <v>0</v>
      </c>
      <c r="G1046" s="93">
        <v>0</v>
      </c>
      <c r="H1046" s="90">
        <f t="shared" ref="H1046:H1052" si="715">VLOOKUP(G1046,listetoituresurf,2)</f>
        <v>0</v>
      </c>
      <c r="I1046" s="94"/>
      <c r="J1046" s="93">
        <v>0</v>
      </c>
      <c r="K1046" s="90">
        <f t="shared" ref="K1046:K1052" si="716">VLOOKUP(J1046,listetoituresurf,2)</f>
        <v>0</v>
      </c>
      <c r="L1046" s="94"/>
      <c r="M1046" s="93">
        <v>0</v>
      </c>
      <c r="N1046" s="90">
        <f t="shared" ref="N1046:N1052" si="717">VLOOKUP(M1046,listetoituresurf,2)</f>
        <v>0</v>
      </c>
      <c r="O1046" s="94"/>
      <c r="P1046" s="93">
        <v>0</v>
      </c>
      <c r="Q1046" s="90">
        <f t="shared" ref="Q1046:Q1052" si="718">VLOOKUP(P1046,listetoituresurf,2)</f>
        <v>0</v>
      </c>
      <c r="R1046" s="85"/>
      <c r="T1046" s="82"/>
      <c r="U1046" s="82"/>
      <c r="V1046" s="82"/>
    </row>
    <row r="1047" spans="1:22" x14ac:dyDescent="0.25">
      <c r="A1047" s="80">
        <f t="shared" si="675"/>
        <v>31</v>
      </c>
      <c r="B1047" s="27"/>
      <c r="C1047" s="57"/>
      <c r="D1047" s="93">
        <v>0</v>
      </c>
      <c r="E1047" s="90">
        <f t="shared" si="714"/>
        <v>0</v>
      </c>
      <c r="F1047" s="94"/>
      <c r="G1047" s="93">
        <v>0</v>
      </c>
      <c r="H1047" s="90">
        <f t="shared" si="715"/>
        <v>0</v>
      </c>
      <c r="I1047" s="94"/>
      <c r="J1047" s="93">
        <v>0</v>
      </c>
      <c r="K1047" s="90">
        <f t="shared" si="716"/>
        <v>0</v>
      </c>
      <c r="L1047" s="94"/>
      <c r="M1047" s="93">
        <v>0</v>
      </c>
      <c r="N1047" s="90">
        <f t="shared" si="717"/>
        <v>0</v>
      </c>
      <c r="O1047" s="94"/>
      <c r="P1047" s="93">
        <v>0</v>
      </c>
      <c r="Q1047" s="90">
        <f t="shared" si="718"/>
        <v>0</v>
      </c>
      <c r="R1047" s="94"/>
      <c r="T1047" s="82"/>
      <c r="U1047" s="82"/>
      <c r="V1047" s="82"/>
    </row>
    <row r="1048" spans="1:22" x14ac:dyDescent="0.25">
      <c r="A1048" s="80">
        <f t="shared" si="675"/>
        <v>31</v>
      </c>
      <c r="B1048" s="27"/>
      <c r="C1048" s="57"/>
      <c r="D1048" s="93">
        <v>0</v>
      </c>
      <c r="E1048" s="90">
        <f t="shared" si="714"/>
        <v>0</v>
      </c>
      <c r="F1048" s="94"/>
      <c r="G1048" s="93">
        <v>0</v>
      </c>
      <c r="H1048" s="90">
        <f t="shared" si="715"/>
        <v>0</v>
      </c>
      <c r="I1048" s="94"/>
      <c r="J1048" s="93">
        <v>0</v>
      </c>
      <c r="K1048" s="90">
        <f t="shared" si="716"/>
        <v>0</v>
      </c>
      <c r="L1048" s="94"/>
      <c r="M1048" s="93">
        <v>0</v>
      </c>
      <c r="N1048" s="90">
        <f t="shared" si="717"/>
        <v>0</v>
      </c>
      <c r="O1048" s="94"/>
      <c r="P1048" s="93">
        <v>0</v>
      </c>
      <c r="Q1048" s="90">
        <f t="shared" si="718"/>
        <v>0</v>
      </c>
      <c r="R1048" s="94"/>
      <c r="T1048" s="82"/>
      <c r="U1048" s="82"/>
      <c r="V1048" s="82"/>
    </row>
    <row r="1049" spans="1:22" x14ac:dyDescent="0.25">
      <c r="A1049" s="80">
        <f t="shared" si="675"/>
        <v>31</v>
      </c>
      <c r="B1049" s="27"/>
      <c r="C1049" s="57"/>
      <c r="D1049" s="93">
        <v>0</v>
      </c>
      <c r="E1049" s="90">
        <f t="shared" si="714"/>
        <v>0</v>
      </c>
      <c r="F1049" s="94"/>
      <c r="G1049" s="93">
        <v>0</v>
      </c>
      <c r="H1049" s="90">
        <f t="shared" si="715"/>
        <v>0</v>
      </c>
      <c r="I1049" s="94"/>
      <c r="J1049" s="93">
        <v>0</v>
      </c>
      <c r="K1049" s="90">
        <f t="shared" si="716"/>
        <v>0</v>
      </c>
      <c r="L1049" s="94"/>
      <c r="M1049" s="93">
        <v>0</v>
      </c>
      <c r="N1049" s="90">
        <f t="shared" si="717"/>
        <v>0</v>
      </c>
      <c r="O1049" s="94"/>
      <c r="P1049" s="93">
        <v>0</v>
      </c>
      <c r="Q1049" s="90">
        <f t="shared" si="718"/>
        <v>0</v>
      </c>
      <c r="R1049" s="94"/>
      <c r="T1049" s="82"/>
      <c r="U1049" s="82"/>
      <c r="V1049" s="82"/>
    </row>
    <row r="1050" spans="1:22" x14ac:dyDescent="0.25">
      <c r="A1050" s="80">
        <f t="shared" si="675"/>
        <v>31</v>
      </c>
      <c r="B1050" s="27"/>
      <c r="C1050" s="57"/>
      <c r="D1050" s="93">
        <v>0</v>
      </c>
      <c r="E1050" s="90">
        <f t="shared" si="714"/>
        <v>0</v>
      </c>
      <c r="F1050" s="94"/>
      <c r="G1050" s="93">
        <v>0</v>
      </c>
      <c r="H1050" s="90">
        <f t="shared" si="715"/>
        <v>0</v>
      </c>
      <c r="I1050" s="94"/>
      <c r="J1050" s="93">
        <v>0</v>
      </c>
      <c r="K1050" s="90">
        <f t="shared" si="716"/>
        <v>0</v>
      </c>
      <c r="L1050" s="94"/>
      <c r="M1050" s="93">
        <v>0</v>
      </c>
      <c r="N1050" s="90">
        <f t="shared" si="717"/>
        <v>0</v>
      </c>
      <c r="O1050" s="94"/>
      <c r="P1050" s="93">
        <v>0</v>
      </c>
      <c r="Q1050" s="90">
        <f t="shared" si="718"/>
        <v>0</v>
      </c>
      <c r="R1050" s="94"/>
      <c r="T1050" s="82"/>
      <c r="U1050" s="82"/>
      <c r="V1050" s="82"/>
    </row>
    <row r="1051" spans="1:22" x14ac:dyDescent="0.25">
      <c r="A1051" s="80">
        <f t="shared" si="675"/>
        <v>31</v>
      </c>
      <c r="B1051" s="27"/>
      <c r="C1051" s="57"/>
      <c r="D1051" s="93">
        <v>0</v>
      </c>
      <c r="E1051" s="90">
        <f t="shared" si="714"/>
        <v>0</v>
      </c>
      <c r="F1051" s="94"/>
      <c r="G1051" s="93">
        <v>0</v>
      </c>
      <c r="H1051" s="90">
        <f t="shared" si="715"/>
        <v>0</v>
      </c>
      <c r="I1051" s="94"/>
      <c r="J1051" s="93">
        <v>0</v>
      </c>
      <c r="K1051" s="90">
        <f t="shared" si="716"/>
        <v>0</v>
      </c>
      <c r="L1051" s="94"/>
      <c r="M1051" s="93">
        <v>0</v>
      </c>
      <c r="N1051" s="90">
        <f t="shared" si="717"/>
        <v>0</v>
      </c>
      <c r="O1051" s="94"/>
      <c r="P1051" s="93">
        <v>0</v>
      </c>
      <c r="Q1051" s="90">
        <f t="shared" si="718"/>
        <v>0</v>
      </c>
      <c r="R1051" s="94"/>
      <c r="T1051" s="82"/>
      <c r="U1051" s="82"/>
      <c r="V1051" s="82"/>
    </row>
    <row r="1052" spans="1:22" ht="15.75" thickBot="1" x14ac:dyDescent="0.3">
      <c r="A1052" s="80">
        <f t="shared" si="675"/>
        <v>31</v>
      </c>
      <c r="B1052" s="99"/>
      <c r="C1052" s="100"/>
      <c r="D1052" s="95">
        <v>0</v>
      </c>
      <c r="E1052" s="96">
        <f t="shared" si="714"/>
        <v>0</v>
      </c>
      <c r="F1052" s="97"/>
      <c r="G1052" s="95">
        <v>0</v>
      </c>
      <c r="H1052" s="96">
        <f t="shared" si="715"/>
        <v>0</v>
      </c>
      <c r="I1052" s="97"/>
      <c r="J1052" s="95">
        <v>0</v>
      </c>
      <c r="K1052" s="96">
        <f t="shared" si="716"/>
        <v>0</v>
      </c>
      <c r="L1052" s="97"/>
      <c r="M1052" s="95">
        <v>0</v>
      </c>
      <c r="N1052" s="96">
        <f t="shared" si="717"/>
        <v>0</v>
      </c>
      <c r="O1052" s="97"/>
      <c r="P1052" s="95">
        <v>0</v>
      </c>
      <c r="Q1052" s="96">
        <f t="shared" si="718"/>
        <v>0</v>
      </c>
      <c r="R1052" s="97"/>
      <c r="T1052" s="82"/>
      <c r="U1052" s="82"/>
      <c r="V1052" s="82"/>
    </row>
    <row r="1053" spans="1:22" ht="15.75" thickBot="1" x14ac:dyDescent="0.3">
      <c r="A1053" s="80">
        <f t="shared" si="675"/>
        <v>31</v>
      </c>
      <c r="B1053" s="139" t="s">
        <v>110</v>
      </c>
      <c r="C1053" s="140"/>
      <c r="D1053" s="103">
        <f>COUNTIF(D1046:D1052,"&lt;&gt;0")</f>
        <v>0</v>
      </c>
      <c r="E1053" s="119">
        <f>(SUM(E1046:E1052))/'Suivi de production'!$C$20</f>
        <v>0</v>
      </c>
      <c r="F1053" s="97"/>
      <c r="G1053" s="103">
        <f>COUNTIF(G1046:G1052,"&lt;&gt;0")</f>
        <v>0</v>
      </c>
      <c r="H1053" s="119">
        <f>(SUM(H1046:H1052))/'Suivi de production'!$C$20</f>
        <v>0</v>
      </c>
      <c r="I1053" s="97"/>
      <c r="J1053" s="103">
        <f>COUNTIF(J1046:J1052,"&lt;&gt;0")</f>
        <v>0</v>
      </c>
      <c r="K1053" s="119">
        <f>(SUM(K1046:K1052))/'Suivi de production'!$C$20</f>
        <v>0</v>
      </c>
      <c r="L1053" s="97"/>
      <c r="M1053" s="103">
        <f>COUNTIF(M1046:M1052,"&lt;&gt;0")</f>
        <v>0</v>
      </c>
      <c r="N1053" s="119">
        <f>(SUM(N1046:N1052))/'Suivi de production'!$C$20</f>
        <v>0</v>
      </c>
      <c r="O1053" s="97"/>
      <c r="P1053" s="103">
        <f>COUNTIF(P1046:P1052,"&lt;&gt;0")</f>
        <v>0</v>
      </c>
      <c r="Q1053" s="119">
        <f>(SUM(Q1046:Q1052))/'Suivi de production'!$C$20</f>
        <v>0</v>
      </c>
      <c r="R1053" s="97"/>
      <c r="T1053" s="82"/>
      <c r="U1053" s="82"/>
      <c r="V1053" s="82"/>
    </row>
    <row r="1054" spans="1:22" ht="15.75" thickBot="1" x14ac:dyDescent="0.3">
      <c r="A1054" s="80">
        <f t="shared" si="675"/>
        <v>31</v>
      </c>
      <c r="B1054" s="99"/>
      <c r="C1054" s="104"/>
      <c r="D1054" s="103"/>
      <c r="E1054" s="96"/>
      <c r="F1054" s="97"/>
      <c r="G1054" s="103"/>
      <c r="H1054" s="96"/>
      <c r="I1054" s="97"/>
      <c r="J1054" s="103"/>
      <c r="K1054" s="96"/>
      <c r="L1054" s="97"/>
      <c r="M1054" s="103"/>
      <c r="N1054" s="96"/>
      <c r="O1054" s="97"/>
      <c r="P1054" s="103"/>
      <c r="Q1054" s="96"/>
      <c r="R1054" s="97"/>
      <c r="T1054" s="82"/>
      <c r="U1054" s="82"/>
      <c r="V1054" s="82"/>
    </row>
    <row r="1055" spans="1:22" ht="15.75" thickBot="1" x14ac:dyDescent="0.3">
      <c r="A1055" s="80">
        <f t="shared" si="675"/>
        <v>31</v>
      </c>
      <c r="B1055" s="156" t="s">
        <v>101</v>
      </c>
      <c r="C1055" s="157"/>
      <c r="D1055" s="105">
        <f>D1053+D1045+D1037</f>
        <v>0</v>
      </c>
      <c r="E1055" s="118">
        <f>E1053+E1045+E1037</f>
        <v>0</v>
      </c>
      <c r="F1055" s="107"/>
      <c r="G1055" s="105">
        <f>G1053+G1045+G1037</f>
        <v>0</v>
      </c>
      <c r="H1055" s="118">
        <f>H1053+H1045+H1037</f>
        <v>0</v>
      </c>
      <c r="I1055" s="107"/>
      <c r="J1055" s="105">
        <f>J1053+J1045+J1037</f>
        <v>0</v>
      </c>
      <c r="K1055" s="118">
        <f>K1053+K1045+K1037</f>
        <v>0</v>
      </c>
      <c r="L1055" s="107"/>
      <c r="M1055" s="105">
        <f>M1053+M1045+M1037</f>
        <v>0</v>
      </c>
      <c r="N1055" s="118">
        <f>N1053+N1045+N1037</f>
        <v>0</v>
      </c>
      <c r="O1055" s="107"/>
      <c r="P1055" s="105">
        <f>P1053+P1045+P1037</f>
        <v>0</v>
      </c>
      <c r="Q1055" s="118">
        <f>Q1053+Q1045+Q1037</f>
        <v>0</v>
      </c>
      <c r="R1055" s="107"/>
      <c r="T1055" s="82"/>
      <c r="U1055" s="82"/>
      <c r="V1055" s="82"/>
    </row>
    <row r="1056" spans="1:22" x14ac:dyDescent="0.25">
      <c r="A1056" s="80">
        <f t="shared" si="675"/>
        <v>31</v>
      </c>
      <c r="B1056" s="158" t="s">
        <v>108</v>
      </c>
      <c r="C1056" s="159"/>
      <c r="D1056" s="150" t="e">
        <f>((SUMPRODUCT((F1030:F1036)*(E1030:E1036))/'Suivi de production'!$C$18)+(SUMPRODUCT((F1038:F1044)*(E1038:E1044))/'Suivi de production'!$C$19)+(SUMPRODUCT((F1046:F1052)*(E1046:E1052))/'Suivi de production'!$C$20))/((SUM(E1030:E1036)/'Suivi de production'!$C$18)++(SUM(E1038:E1044)/'Suivi de production'!$C$19)+(SUM(E1046:E1052)/'Suivi de production'!$C$20))</f>
        <v>#DIV/0!</v>
      </c>
      <c r="E1056" s="151"/>
      <c r="F1056" s="152"/>
      <c r="G1056" s="150" t="e">
        <f>((SUMPRODUCT((I1030:I1036)*(H1030:H1036))/'Suivi de production'!$C$18)+(SUMPRODUCT((I1038:I1044)*(H1038:H1044))/'Suivi de production'!$C$19)+(SUMPRODUCT((I1046:I1052)*(H1046:H1052))/'Suivi de production'!$C$20))/((SUM(H1030:H1036)/'Suivi de production'!$C$18)++(SUM(H1038:H1044)/'Suivi de production'!$C$19)+(SUM(H1046:H1052)/'Suivi de production'!$C$20))</f>
        <v>#DIV/0!</v>
      </c>
      <c r="H1056" s="151"/>
      <c r="I1056" s="152"/>
      <c r="J1056" s="150" t="e">
        <f>((SUMPRODUCT((L1030:L1036)*(K1030:K1036))/'Suivi de production'!$C$18)+(SUMPRODUCT((L1038:L1044)*(K1038:K1044))/'Suivi de production'!$C$19)+(SUMPRODUCT((L1046:L1052)*(K1046:K1052))/'Suivi de production'!$C$20))/((SUM(K1030:K1036)/'Suivi de production'!$C$18)++(SUM(K1038:K1044)/'Suivi de production'!$C$19)+(SUM(K1046:K1052)/'Suivi de production'!$C$20))</f>
        <v>#DIV/0!</v>
      </c>
      <c r="K1056" s="151"/>
      <c r="L1056" s="152"/>
      <c r="M1056" s="150" t="e">
        <f>((SUMPRODUCT((O1030:O1036)*(N1030:N1036))/'Suivi de production'!$C$18)+(SUMPRODUCT((O1038:O1044)*(N1038:N1044))/'Suivi de production'!$C$19)+(SUMPRODUCT((O1046:O1052)*(N1046:N1052))/'Suivi de production'!$C$20))/((SUM(N1030:N1036)/'Suivi de production'!$C$18)++(SUM(N1038:N1044)/'Suivi de production'!$C$19)+(SUM(N1046:N1052)/'Suivi de production'!$C$20))</f>
        <v>#DIV/0!</v>
      </c>
      <c r="N1056" s="151"/>
      <c r="O1056" s="152"/>
      <c r="P1056" s="150" t="e">
        <f>((SUMPRODUCT((R1030:R1036)*(Q1030:Q1036))/'Suivi de production'!$C$18)+(SUMPRODUCT((R1038:R1044)*(Q1038:Q1044))/'Suivi de production'!$C$19)+(SUMPRODUCT((R1046:R1052)*(Q1046:Q1052))/'Suivi de production'!$C$20))/((SUM(Q1030:Q1036)/'Suivi de production'!$C$18)++(SUM(Q1038:Q1044)/'Suivi de production'!$C$19)+(SUM(Q1046:Q1052)/'Suivi de production'!$C$20))</f>
        <v>#DIV/0!</v>
      </c>
      <c r="Q1056" s="151"/>
      <c r="R1056" s="152"/>
      <c r="T1056" s="82"/>
      <c r="U1056" s="82"/>
      <c r="V1056" s="82"/>
    </row>
    <row r="1057" spans="1:22" ht="15.75" thickBot="1" x14ac:dyDescent="0.3">
      <c r="A1057" s="80">
        <f t="shared" ref="A1057:A1120" si="719">A1056</f>
        <v>31</v>
      </c>
      <c r="B1057" s="160"/>
      <c r="C1057" s="161"/>
      <c r="D1057" s="153"/>
      <c r="E1057" s="154"/>
      <c r="F1057" s="155"/>
      <c r="G1057" s="153"/>
      <c r="H1057" s="154"/>
      <c r="I1057" s="155"/>
      <c r="J1057" s="153"/>
      <c r="K1057" s="154"/>
      <c r="L1057" s="155"/>
      <c r="M1057" s="153"/>
      <c r="N1057" s="154"/>
      <c r="O1057" s="155"/>
      <c r="P1057" s="153"/>
      <c r="Q1057" s="154"/>
      <c r="R1057" s="155"/>
      <c r="T1057" s="82"/>
      <c r="U1057" s="82"/>
      <c r="V1057" s="82"/>
    </row>
    <row r="1058" spans="1:22" ht="15.75" thickBot="1" x14ac:dyDescent="0.3">
      <c r="A1058" s="122">
        <v>32</v>
      </c>
      <c r="T1058" s="82"/>
      <c r="U1058" s="82"/>
      <c r="V1058" s="82"/>
    </row>
    <row r="1059" spans="1:22" ht="26.25" x14ac:dyDescent="0.25">
      <c r="A1059" s="80">
        <f t="shared" ref="A1059" si="720">A1058</f>
        <v>32</v>
      </c>
      <c r="B1059" s="141" t="s">
        <v>143</v>
      </c>
      <c r="C1059" s="142"/>
      <c r="D1059" s="142"/>
      <c r="E1059" s="142"/>
      <c r="F1059" s="142"/>
      <c r="G1059" s="142"/>
      <c r="H1059" s="142"/>
      <c r="I1059" s="142"/>
      <c r="J1059" s="142"/>
      <c r="K1059" s="142"/>
      <c r="L1059" s="142"/>
      <c r="M1059" s="142"/>
      <c r="N1059" s="142"/>
      <c r="O1059" s="142"/>
      <c r="P1059" s="142"/>
      <c r="Q1059" s="142"/>
      <c r="R1059" s="143"/>
      <c r="T1059" s="82" t="s">
        <v>164</v>
      </c>
      <c r="U1059" s="82"/>
      <c r="V1059" s="82">
        <f t="shared" ref="V1059" si="721">(IF(SUM(F1064:F1086)&gt;=1,1,0))+(IF(SUM(I1064:I1086)&gt;=1,1,0))+(IF(SUM(L1064:L1086)&gt;=1,1,0))+(IF(SUM(O1064:O1086)&gt;=1,1,0))+(IF(SUM(R1064:R1086)&gt;=1,1,0))</f>
        <v>0</v>
      </c>
    </row>
    <row r="1060" spans="1:22" ht="15.75" thickBot="1" x14ac:dyDescent="0.3">
      <c r="A1060" s="80">
        <f t="shared" si="719"/>
        <v>32</v>
      </c>
      <c r="B1060" s="144" t="s">
        <v>100</v>
      </c>
      <c r="C1060" s="145"/>
      <c r="D1060" s="145"/>
      <c r="E1060" s="145"/>
      <c r="F1060" s="145"/>
      <c r="G1060" s="145"/>
      <c r="H1060" s="145"/>
      <c r="I1060" s="145"/>
      <c r="J1060" s="145"/>
      <c r="K1060" s="145"/>
      <c r="L1060" s="145"/>
      <c r="M1060" s="145"/>
      <c r="N1060" s="145"/>
      <c r="O1060" s="145"/>
      <c r="P1060" s="145"/>
      <c r="Q1060" s="145"/>
      <c r="R1060" s="146"/>
      <c r="T1060" s="82" t="s">
        <v>167</v>
      </c>
      <c r="U1060" s="82"/>
      <c r="V1060" s="165" t="e">
        <f t="shared" ref="V1060" si="722">AVERAGE(D1090:R1091)</f>
        <v>#DIV/0!</v>
      </c>
    </row>
    <row r="1061" spans="1:22" x14ac:dyDescent="0.25">
      <c r="A1061" s="80">
        <f t="shared" si="719"/>
        <v>32</v>
      </c>
      <c r="B1061" s="101"/>
      <c r="C1061" s="102"/>
      <c r="D1061" s="147" t="s">
        <v>86</v>
      </c>
      <c r="E1061" s="148"/>
      <c r="F1061" s="149"/>
      <c r="G1061" s="147" t="s">
        <v>87</v>
      </c>
      <c r="H1061" s="148"/>
      <c r="I1061" s="149"/>
      <c r="J1061" s="147" t="s">
        <v>88</v>
      </c>
      <c r="K1061" s="148"/>
      <c r="L1061" s="149"/>
      <c r="M1061" s="147" t="s">
        <v>89</v>
      </c>
      <c r="N1061" s="148"/>
      <c r="O1061" s="149"/>
      <c r="P1061" s="147" t="s">
        <v>90</v>
      </c>
      <c r="Q1061" s="148"/>
      <c r="R1061" s="149"/>
      <c r="T1061" s="82" t="s">
        <v>168</v>
      </c>
      <c r="U1061" s="82"/>
      <c r="V1061" s="166">
        <f t="shared" ref="V1061:V1124" si="723">F1062+I1062+L1062+O1062+R1062</f>
        <v>0</v>
      </c>
    </row>
    <row r="1062" spans="1:22" ht="15.75" thickBot="1" x14ac:dyDescent="0.3">
      <c r="A1062" s="80">
        <f t="shared" si="719"/>
        <v>32</v>
      </c>
      <c r="B1062" s="99" t="s">
        <v>85</v>
      </c>
      <c r="C1062" s="100"/>
      <c r="D1062" s="125">
        <v>0</v>
      </c>
      <c r="E1062" s="126" t="s">
        <v>109</v>
      </c>
      <c r="F1062" s="130">
        <f>D1062*8</f>
        <v>0</v>
      </c>
      <c r="G1062" s="125"/>
      <c r="H1062" s="126" t="s">
        <v>109</v>
      </c>
      <c r="I1062" s="130">
        <f>G1062*8</f>
        <v>0</v>
      </c>
      <c r="J1062" s="125"/>
      <c r="K1062" s="126" t="s">
        <v>109</v>
      </c>
      <c r="L1062" s="130">
        <f>J1062*8</f>
        <v>0</v>
      </c>
      <c r="M1062" s="125"/>
      <c r="N1062" s="126" t="s">
        <v>109</v>
      </c>
      <c r="O1062" s="130">
        <f>M1062*8</f>
        <v>0</v>
      </c>
      <c r="P1062" s="125">
        <v>0</v>
      </c>
      <c r="Q1062" s="126" t="s">
        <v>109</v>
      </c>
      <c r="R1062" s="130">
        <f>P1062*6.5</f>
        <v>0</v>
      </c>
      <c r="T1062" s="82" t="s">
        <v>169</v>
      </c>
      <c r="U1062" s="82"/>
      <c r="V1062" s="166">
        <f t="shared" ref="V1062" si="724">E1089+H1089+K1089+N1089+Q1089</f>
        <v>0</v>
      </c>
    </row>
    <row r="1063" spans="1:22" ht="15.75" thickBot="1" x14ac:dyDescent="0.3">
      <c r="A1063" s="80">
        <f t="shared" si="719"/>
        <v>32</v>
      </c>
      <c r="B1063" s="98"/>
      <c r="C1063" s="133"/>
      <c r="D1063" s="105" t="s">
        <v>96</v>
      </c>
      <c r="E1063" s="106" t="s">
        <v>97</v>
      </c>
      <c r="F1063" s="107" t="s">
        <v>98</v>
      </c>
      <c r="G1063" s="105" t="s">
        <v>96</v>
      </c>
      <c r="H1063" s="106" t="s">
        <v>97</v>
      </c>
      <c r="I1063" s="107" t="s">
        <v>98</v>
      </c>
      <c r="J1063" s="105" t="s">
        <v>96</v>
      </c>
      <c r="K1063" s="106" t="s">
        <v>97</v>
      </c>
      <c r="L1063" s="107" t="s">
        <v>98</v>
      </c>
      <c r="M1063" s="105" t="s">
        <v>96</v>
      </c>
      <c r="N1063" s="106" t="s">
        <v>97</v>
      </c>
      <c r="O1063" s="107" t="s">
        <v>98</v>
      </c>
      <c r="P1063" s="105" t="s">
        <v>96</v>
      </c>
      <c r="Q1063" s="106" t="s">
        <v>97</v>
      </c>
      <c r="R1063" s="107" t="s">
        <v>98</v>
      </c>
      <c r="T1063" s="82" t="s">
        <v>171</v>
      </c>
      <c r="U1063" s="82"/>
      <c r="V1063" s="84">
        <f t="shared" ref="V1063" si="725">((SUMPRODUCT((F1064:F1070)*(E1064:E1070)))+((SUMPRODUCT((I1064:I1070)*(H1064:H1070))))+((SUMPRODUCT((L1064:L1070)*(K1064:K1070))))+((SUMPRODUCT((O1064:O1070)*(N1064:N1070))))+((SUMPRODUCT((R1064:R1070)*(Q1064:Q1070)))))</f>
        <v>0</v>
      </c>
    </row>
    <row r="1064" spans="1:22" x14ac:dyDescent="0.25">
      <c r="A1064" s="80">
        <f t="shared" si="719"/>
        <v>32</v>
      </c>
      <c r="B1064" s="27"/>
      <c r="C1064" s="57" t="s">
        <v>93</v>
      </c>
      <c r="D1064" s="91">
        <v>0</v>
      </c>
      <c r="E1064" s="89">
        <f t="shared" ref="E1064:E1070" si="726">VLOOKUP(D1064,listemursurf,2)</f>
        <v>0</v>
      </c>
      <c r="F1064" s="92">
        <v>0</v>
      </c>
      <c r="G1064" s="91">
        <v>0</v>
      </c>
      <c r="H1064" s="89">
        <f t="shared" ref="H1064:H1070" si="727">VLOOKUP(G1064,listemursurf,2)</f>
        <v>0</v>
      </c>
      <c r="I1064" s="92"/>
      <c r="J1064" s="91">
        <v>0</v>
      </c>
      <c r="K1064" s="89">
        <f t="shared" ref="K1064:K1070" si="728">VLOOKUP(J1064,listemursurf,2)</f>
        <v>0</v>
      </c>
      <c r="L1064" s="92"/>
      <c r="M1064" s="91">
        <v>0</v>
      </c>
      <c r="N1064" s="89">
        <f t="shared" ref="N1064:N1070" si="729">VLOOKUP(M1064,listemursurf,2)</f>
        <v>0</v>
      </c>
      <c r="O1064" s="92"/>
      <c r="P1064" s="91">
        <v>0</v>
      </c>
      <c r="Q1064" s="89">
        <f t="shared" ref="Q1064:Q1070" si="730">VLOOKUP(P1064,listemursurf,2)</f>
        <v>0</v>
      </c>
      <c r="R1064" s="92"/>
      <c r="T1064" s="82" t="s">
        <v>165</v>
      </c>
      <c r="U1064" s="82"/>
      <c r="V1064" s="84">
        <f t="shared" ref="V1064" si="731">((SUMPRODUCT((F1072:F1078)*(E1072:E1078)))+((SUMPRODUCT((I1072:I1078)*(H1072:H1078))))+((SUMPRODUCT((L1072:L1078)*(K1072:K1078))))+((SUMPRODUCT((O1072:O1078)*(N1072:N1078))))+((SUMPRODUCT((R1072:R1078)*(Q1072:Q1078)))))</f>
        <v>0</v>
      </c>
    </row>
    <row r="1065" spans="1:22" x14ac:dyDescent="0.25">
      <c r="A1065" s="80">
        <f t="shared" si="719"/>
        <v>32</v>
      </c>
      <c r="B1065" s="27"/>
      <c r="C1065" s="57"/>
      <c r="D1065" s="93">
        <v>0</v>
      </c>
      <c r="E1065" s="90">
        <f t="shared" si="726"/>
        <v>0</v>
      </c>
      <c r="F1065" s="94">
        <v>0</v>
      </c>
      <c r="G1065" s="93">
        <v>0</v>
      </c>
      <c r="H1065" s="90">
        <f t="shared" si="727"/>
        <v>0</v>
      </c>
      <c r="I1065" s="94"/>
      <c r="J1065" s="93">
        <v>0</v>
      </c>
      <c r="K1065" s="90">
        <f t="shared" si="728"/>
        <v>0</v>
      </c>
      <c r="L1065" s="94"/>
      <c r="M1065" s="93">
        <v>0</v>
      </c>
      <c r="N1065" s="90">
        <f t="shared" si="729"/>
        <v>0</v>
      </c>
      <c r="O1065" s="94"/>
      <c r="P1065" s="93">
        <v>0</v>
      </c>
      <c r="Q1065" s="90">
        <f t="shared" si="730"/>
        <v>0</v>
      </c>
      <c r="R1065" s="94"/>
      <c r="T1065" s="82" t="s">
        <v>166</v>
      </c>
      <c r="U1065" s="82"/>
      <c r="V1065" s="84">
        <f t="shared" ref="V1065" si="732">((SUMPRODUCT((F1080:F1086)*(E1080:E1086)))+((SUMPRODUCT((I1080:I1086)*(H1080:H1086))))+((SUMPRODUCT((L1080:L1086)*(K1080:K1086))))+((SUMPRODUCT((O1080:O1086)*(N1080:N1086))))+((SUMPRODUCT((R1080:R1086)*(Q1080:Q1086)))))</f>
        <v>0</v>
      </c>
    </row>
    <row r="1066" spans="1:22" x14ac:dyDescent="0.25">
      <c r="A1066" s="80">
        <f t="shared" si="719"/>
        <v>32</v>
      </c>
      <c r="B1066" s="27"/>
      <c r="C1066" s="57"/>
      <c r="D1066" s="93">
        <v>0</v>
      </c>
      <c r="E1066" s="90">
        <f t="shared" si="726"/>
        <v>0</v>
      </c>
      <c r="F1066" s="94">
        <v>0</v>
      </c>
      <c r="G1066" s="93">
        <v>0</v>
      </c>
      <c r="H1066" s="90">
        <f t="shared" si="727"/>
        <v>0</v>
      </c>
      <c r="I1066" s="94"/>
      <c r="J1066" s="93">
        <v>0</v>
      </c>
      <c r="K1066" s="90">
        <f t="shared" si="728"/>
        <v>0</v>
      </c>
      <c r="L1066" s="94"/>
      <c r="M1066" s="93">
        <v>0</v>
      </c>
      <c r="N1066" s="90">
        <f t="shared" si="729"/>
        <v>0</v>
      </c>
      <c r="O1066" s="94"/>
      <c r="P1066" s="93">
        <v>0</v>
      </c>
      <c r="Q1066" s="90">
        <f t="shared" si="730"/>
        <v>0</v>
      </c>
      <c r="R1066" s="94"/>
      <c r="T1066" s="82"/>
      <c r="U1066" s="82"/>
      <c r="V1066" s="82"/>
    </row>
    <row r="1067" spans="1:22" x14ac:dyDescent="0.25">
      <c r="A1067" s="80">
        <f t="shared" si="719"/>
        <v>32</v>
      </c>
      <c r="B1067" s="27"/>
      <c r="C1067" s="57"/>
      <c r="D1067" s="93">
        <v>0</v>
      </c>
      <c r="E1067" s="90">
        <f t="shared" si="726"/>
        <v>0</v>
      </c>
      <c r="F1067" s="94">
        <v>0</v>
      </c>
      <c r="G1067" s="93">
        <v>0</v>
      </c>
      <c r="H1067" s="90">
        <f t="shared" si="727"/>
        <v>0</v>
      </c>
      <c r="I1067" s="94"/>
      <c r="J1067" s="93">
        <v>0</v>
      </c>
      <c r="K1067" s="90">
        <f t="shared" si="728"/>
        <v>0</v>
      </c>
      <c r="L1067" s="94"/>
      <c r="M1067" s="93">
        <v>0</v>
      </c>
      <c r="N1067" s="90">
        <f t="shared" si="729"/>
        <v>0</v>
      </c>
      <c r="O1067" s="94"/>
      <c r="P1067" s="93">
        <v>0</v>
      </c>
      <c r="Q1067" s="90">
        <f t="shared" si="730"/>
        <v>0</v>
      </c>
      <c r="R1067" s="94"/>
      <c r="T1067" s="82"/>
      <c r="U1067" s="82"/>
      <c r="V1067" s="82"/>
    </row>
    <row r="1068" spans="1:22" x14ac:dyDescent="0.25">
      <c r="A1068" s="80">
        <f t="shared" si="719"/>
        <v>32</v>
      </c>
      <c r="B1068" s="27"/>
      <c r="C1068" s="57"/>
      <c r="D1068" s="93">
        <v>0</v>
      </c>
      <c r="E1068" s="90">
        <f t="shared" si="726"/>
        <v>0</v>
      </c>
      <c r="F1068" s="94">
        <v>0</v>
      </c>
      <c r="G1068" s="93">
        <v>0</v>
      </c>
      <c r="H1068" s="90">
        <f t="shared" si="727"/>
        <v>0</v>
      </c>
      <c r="I1068" s="94"/>
      <c r="J1068" s="93">
        <v>0</v>
      </c>
      <c r="K1068" s="90">
        <f t="shared" si="728"/>
        <v>0</v>
      </c>
      <c r="L1068" s="94"/>
      <c r="M1068" s="93">
        <v>0</v>
      </c>
      <c r="N1068" s="90">
        <f t="shared" si="729"/>
        <v>0</v>
      </c>
      <c r="O1068" s="94"/>
      <c r="P1068" s="93">
        <v>0</v>
      </c>
      <c r="Q1068" s="90">
        <f t="shared" si="730"/>
        <v>0</v>
      </c>
      <c r="R1068" s="94"/>
      <c r="T1068" s="82"/>
      <c r="U1068" s="82"/>
      <c r="V1068" s="82"/>
    </row>
    <row r="1069" spans="1:22" x14ac:dyDescent="0.25">
      <c r="A1069" s="80">
        <f t="shared" si="719"/>
        <v>32</v>
      </c>
      <c r="B1069" s="27"/>
      <c r="C1069" s="57"/>
      <c r="D1069" s="93">
        <v>0</v>
      </c>
      <c r="E1069" s="90">
        <f t="shared" si="726"/>
        <v>0</v>
      </c>
      <c r="F1069" s="94"/>
      <c r="G1069" s="93">
        <v>0</v>
      </c>
      <c r="H1069" s="90">
        <f t="shared" si="727"/>
        <v>0</v>
      </c>
      <c r="I1069" s="94"/>
      <c r="J1069" s="93">
        <v>0</v>
      </c>
      <c r="K1069" s="90">
        <f t="shared" si="728"/>
        <v>0</v>
      </c>
      <c r="L1069" s="94"/>
      <c r="M1069" s="93">
        <v>0</v>
      </c>
      <c r="N1069" s="90">
        <f t="shared" si="729"/>
        <v>0</v>
      </c>
      <c r="O1069" s="94"/>
      <c r="P1069" s="93">
        <v>0</v>
      </c>
      <c r="Q1069" s="90">
        <f t="shared" si="730"/>
        <v>0</v>
      </c>
      <c r="R1069" s="94"/>
      <c r="T1069" s="82"/>
      <c r="U1069" s="82"/>
      <c r="V1069" s="82"/>
    </row>
    <row r="1070" spans="1:22" ht="15.75" thickBot="1" x14ac:dyDescent="0.3">
      <c r="A1070" s="80">
        <f t="shared" si="719"/>
        <v>32</v>
      </c>
      <c r="B1070" s="27"/>
      <c r="C1070" s="57"/>
      <c r="D1070" s="93">
        <v>0</v>
      </c>
      <c r="E1070" s="90">
        <f t="shared" si="726"/>
        <v>0</v>
      </c>
      <c r="F1070" s="94">
        <v>0</v>
      </c>
      <c r="G1070" s="93">
        <v>0</v>
      </c>
      <c r="H1070" s="90">
        <f t="shared" si="727"/>
        <v>0</v>
      </c>
      <c r="I1070" s="94"/>
      <c r="J1070" s="93">
        <v>0</v>
      </c>
      <c r="K1070" s="90">
        <f t="shared" si="728"/>
        <v>0</v>
      </c>
      <c r="L1070" s="94"/>
      <c r="M1070" s="93">
        <v>0</v>
      </c>
      <c r="N1070" s="90">
        <f t="shared" si="729"/>
        <v>0</v>
      </c>
      <c r="O1070" s="94"/>
      <c r="P1070" s="93">
        <v>0</v>
      </c>
      <c r="Q1070" s="90">
        <f t="shared" si="730"/>
        <v>0</v>
      </c>
      <c r="R1070" s="94"/>
      <c r="T1070" s="82"/>
      <c r="U1070" s="82"/>
      <c r="V1070" s="82"/>
    </row>
    <row r="1071" spans="1:22" ht="15.75" thickBot="1" x14ac:dyDescent="0.3">
      <c r="A1071" s="80">
        <f t="shared" si="719"/>
        <v>32</v>
      </c>
      <c r="B1071" s="139" t="s">
        <v>110</v>
      </c>
      <c r="C1071" s="140"/>
      <c r="D1071" s="105">
        <f>COUNTIF(D1064:D1070,"&lt;&gt;0")</f>
        <v>0</v>
      </c>
      <c r="E1071" s="118">
        <f>(SUM(E1064:E1070))/'Suivi de production'!$C$18</f>
        <v>0</v>
      </c>
      <c r="F1071" s="107"/>
      <c r="G1071" s="105">
        <f>COUNTIF(G1064:G1070,"&lt;&gt;0")</f>
        <v>0</v>
      </c>
      <c r="H1071" s="118">
        <f>(SUM(H1064:H1070))/'Suivi de production'!$C$18</f>
        <v>0</v>
      </c>
      <c r="I1071" s="107"/>
      <c r="J1071" s="105">
        <f>COUNTIF(J1064:J1070,"&lt;&gt;0")</f>
        <v>0</v>
      </c>
      <c r="K1071" s="118">
        <f>(SUM(K1064:K1070))/'Suivi de production'!$C$18</f>
        <v>0</v>
      </c>
      <c r="L1071" s="107"/>
      <c r="M1071" s="105">
        <f>COUNTIF(M1064:M1070,"&lt;&gt;0")</f>
        <v>0</v>
      </c>
      <c r="N1071" s="118">
        <f>(SUM(N1064:N1070))/'Suivi de production'!$C$18</f>
        <v>0</v>
      </c>
      <c r="O1071" s="107"/>
      <c r="P1071" s="103">
        <f>COUNTIF(P1064:P1070,"&lt;&gt;0")</f>
        <v>0</v>
      </c>
      <c r="Q1071" s="118">
        <f>(SUM(Q1064:Q1070))/'Suivi de production'!$C$18</f>
        <v>0</v>
      </c>
      <c r="R1071" s="107"/>
      <c r="T1071" s="82"/>
      <c r="U1071" s="82"/>
      <c r="V1071" s="82"/>
    </row>
    <row r="1072" spans="1:22" x14ac:dyDescent="0.25">
      <c r="A1072" s="80">
        <f t="shared" si="719"/>
        <v>32</v>
      </c>
      <c r="B1072" s="27"/>
      <c r="C1072" s="57" t="s">
        <v>95</v>
      </c>
      <c r="D1072" s="93">
        <v>0</v>
      </c>
      <c r="E1072" s="90">
        <f t="shared" ref="E1072:E1078" si="733">VLOOKUP(D1072,listeplanchersurf,2)</f>
        <v>0</v>
      </c>
      <c r="F1072" s="94"/>
      <c r="G1072" s="93">
        <v>0</v>
      </c>
      <c r="H1072" s="90">
        <f t="shared" ref="H1072:H1078" si="734">VLOOKUP(G1072,listeplanchersurf,2)</f>
        <v>0</v>
      </c>
      <c r="I1072" s="94"/>
      <c r="J1072" s="93">
        <v>0</v>
      </c>
      <c r="K1072" s="90">
        <f t="shared" ref="K1072:K1078" si="735">VLOOKUP(J1072,listeplanchersurf,2)</f>
        <v>0</v>
      </c>
      <c r="L1072" s="94"/>
      <c r="M1072" s="93">
        <v>0</v>
      </c>
      <c r="N1072" s="90">
        <f t="shared" ref="N1072:N1078" si="736">VLOOKUP(M1072,listeplanchersurf,2)</f>
        <v>0</v>
      </c>
      <c r="O1072" s="94"/>
      <c r="P1072" s="93">
        <v>0</v>
      </c>
      <c r="Q1072" s="90">
        <f t="shared" ref="Q1072:Q1078" si="737">VLOOKUP(P1072,listeplanchersurf,2)</f>
        <v>0</v>
      </c>
      <c r="R1072" s="94"/>
      <c r="T1072" s="82"/>
      <c r="U1072" s="82"/>
      <c r="V1072" s="82"/>
    </row>
    <row r="1073" spans="1:22" x14ac:dyDescent="0.25">
      <c r="A1073" s="80">
        <f t="shared" si="719"/>
        <v>32</v>
      </c>
      <c r="B1073" s="27"/>
      <c r="C1073" s="57"/>
      <c r="D1073" s="93">
        <v>0</v>
      </c>
      <c r="E1073" s="90">
        <f t="shared" si="733"/>
        <v>0</v>
      </c>
      <c r="F1073" s="94">
        <v>0</v>
      </c>
      <c r="G1073" s="93">
        <v>0</v>
      </c>
      <c r="H1073" s="90">
        <f t="shared" si="734"/>
        <v>0</v>
      </c>
      <c r="I1073" s="94"/>
      <c r="J1073" s="93">
        <v>0</v>
      </c>
      <c r="K1073" s="90">
        <f t="shared" si="735"/>
        <v>0</v>
      </c>
      <c r="L1073" s="94"/>
      <c r="M1073" s="93">
        <v>0</v>
      </c>
      <c r="N1073" s="90">
        <f t="shared" si="736"/>
        <v>0</v>
      </c>
      <c r="O1073" s="94"/>
      <c r="P1073" s="93">
        <v>0</v>
      </c>
      <c r="Q1073" s="90">
        <f t="shared" si="737"/>
        <v>0</v>
      </c>
      <c r="R1073" s="94"/>
      <c r="T1073" s="82"/>
      <c r="U1073" s="82"/>
      <c r="V1073" s="82"/>
    </row>
    <row r="1074" spans="1:22" x14ac:dyDescent="0.25">
      <c r="A1074" s="80">
        <f t="shared" si="719"/>
        <v>32</v>
      </c>
      <c r="B1074" s="27"/>
      <c r="C1074" s="57"/>
      <c r="D1074" s="93">
        <v>0</v>
      </c>
      <c r="E1074" s="90">
        <f t="shared" si="733"/>
        <v>0</v>
      </c>
      <c r="F1074" s="94"/>
      <c r="G1074" s="93">
        <v>0</v>
      </c>
      <c r="H1074" s="90">
        <f t="shared" si="734"/>
        <v>0</v>
      </c>
      <c r="I1074" s="94"/>
      <c r="J1074" s="93">
        <v>0</v>
      </c>
      <c r="K1074" s="90">
        <f t="shared" si="735"/>
        <v>0</v>
      </c>
      <c r="L1074" s="94"/>
      <c r="M1074" s="93">
        <v>0</v>
      </c>
      <c r="N1074" s="90">
        <f t="shared" si="736"/>
        <v>0</v>
      </c>
      <c r="O1074" s="94"/>
      <c r="P1074" s="93">
        <v>0</v>
      </c>
      <c r="Q1074" s="90">
        <f t="shared" si="737"/>
        <v>0</v>
      </c>
      <c r="R1074" s="94"/>
      <c r="T1074" s="82"/>
      <c r="U1074" s="82"/>
      <c r="V1074" s="82"/>
    </row>
    <row r="1075" spans="1:22" x14ac:dyDescent="0.25">
      <c r="A1075" s="80">
        <f t="shared" si="719"/>
        <v>32</v>
      </c>
      <c r="B1075" s="27"/>
      <c r="C1075" s="57"/>
      <c r="D1075" s="93">
        <v>0</v>
      </c>
      <c r="E1075" s="90">
        <f t="shared" si="733"/>
        <v>0</v>
      </c>
      <c r="F1075" s="94"/>
      <c r="G1075" s="93">
        <v>0</v>
      </c>
      <c r="H1075" s="90">
        <f t="shared" si="734"/>
        <v>0</v>
      </c>
      <c r="I1075" s="94"/>
      <c r="J1075" s="93">
        <v>0</v>
      </c>
      <c r="K1075" s="90">
        <f t="shared" si="735"/>
        <v>0</v>
      </c>
      <c r="L1075" s="94"/>
      <c r="M1075" s="93">
        <v>0</v>
      </c>
      <c r="N1075" s="90">
        <f t="shared" si="736"/>
        <v>0</v>
      </c>
      <c r="O1075" s="94"/>
      <c r="P1075" s="93">
        <v>0</v>
      </c>
      <c r="Q1075" s="90">
        <f t="shared" si="737"/>
        <v>0</v>
      </c>
      <c r="R1075" s="94"/>
      <c r="T1075" s="82"/>
      <c r="U1075" s="82"/>
      <c r="V1075" s="82"/>
    </row>
    <row r="1076" spans="1:22" x14ac:dyDescent="0.25">
      <c r="A1076" s="80">
        <f t="shared" si="719"/>
        <v>32</v>
      </c>
      <c r="B1076" s="27"/>
      <c r="C1076" s="57"/>
      <c r="D1076" s="93">
        <v>0</v>
      </c>
      <c r="E1076" s="90">
        <f t="shared" si="733"/>
        <v>0</v>
      </c>
      <c r="F1076" s="94"/>
      <c r="G1076" s="93">
        <v>0</v>
      </c>
      <c r="H1076" s="90">
        <f t="shared" si="734"/>
        <v>0</v>
      </c>
      <c r="I1076" s="94"/>
      <c r="J1076" s="93">
        <v>0</v>
      </c>
      <c r="K1076" s="90">
        <f t="shared" si="735"/>
        <v>0</v>
      </c>
      <c r="L1076" s="94"/>
      <c r="M1076" s="93">
        <v>0</v>
      </c>
      <c r="N1076" s="90">
        <f t="shared" si="736"/>
        <v>0</v>
      </c>
      <c r="O1076" s="94"/>
      <c r="P1076" s="93">
        <v>0</v>
      </c>
      <c r="Q1076" s="90">
        <f t="shared" si="737"/>
        <v>0</v>
      </c>
      <c r="R1076" s="94"/>
      <c r="T1076" s="82"/>
      <c r="U1076" s="82"/>
      <c r="V1076" s="82"/>
    </row>
    <row r="1077" spans="1:22" x14ac:dyDescent="0.25">
      <c r="A1077" s="80">
        <f t="shared" si="719"/>
        <v>32</v>
      </c>
      <c r="B1077" s="27"/>
      <c r="C1077" s="57"/>
      <c r="D1077" s="93">
        <v>0</v>
      </c>
      <c r="E1077" s="90">
        <f t="shared" si="733"/>
        <v>0</v>
      </c>
      <c r="F1077" s="94"/>
      <c r="G1077" s="93">
        <v>0</v>
      </c>
      <c r="H1077" s="90">
        <f t="shared" si="734"/>
        <v>0</v>
      </c>
      <c r="I1077" s="94"/>
      <c r="J1077" s="93">
        <v>0</v>
      </c>
      <c r="K1077" s="90">
        <f t="shared" si="735"/>
        <v>0</v>
      </c>
      <c r="L1077" s="94"/>
      <c r="M1077" s="93">
        <v>0</v>
      </c>
      <c r="N1077" s="90">
        <f t="shared" si="736"/>
        <v>0</v>
      </c>
      <c r="O1077" s="94"/>
      <c r="P1077" s="93">
        <v>0</v>
      </c>
      <c r="Q1077" s="90">
        <f t="shared" si="737"/>
        <v>0</v>
      </c>
      <c r="R1077" s="94"/>
      <c r="T1077" s="82"/>
      <c r="U1077" s="82"/>
      <c r="V1077" s="82"/>
    </row>
    <row r="1078" spans="1:22" ht="15.75" thickBot="1" x14ac:dyDescent="0.3">
      <c r="A1078" s="80">
        <f t="shared" si="719"/>
        <v>32</v>
      </c>
      <c r="B1078" s="27"/>
      <c r="C1078" s="57"/>
      <c r="D1078" s="93">
        <v>0</v>
      </c>
      <c r="E1078" s="90">
        <f t="shared" si="733"/>
        <v>0</v>
      </c>
      <c r="F1078" s="94"/>
      <c r="G1078" s="93">
        <v>0</v>
      </c>
      <c r="H1078" s="90">
        <f t="shared" si="734"/>
        <v>0</v>
      </c>
      <c r="I1078" s="94"/>
      <c r="J1078" s="93">
        <v>0</v>
      </c>
      <c r="K1078" s="90">
        <f t="shared" si="735"/>
        <v>0</v>
      </c>
      <c r="L1078" s="94"/>
      <c r="M1078" s="93">
        <v>0</v>
      </c>
      <c r="N1078" s="90">
        <f t="shared" si="736"/>
        <v>0</v>
      </c>
      <c r="O1078" s="94"/>
      <c r="P1078" s="93">
        <v>0</v>
      </c>
      <c r="Q1078" s="90">
        <f t="shared" si="737"/>
        <v>0</v>
      </c>
      <c r="R1078" s="94"/>
      <c r="T1078" s="82"/>
      <c r="U1078" s="82"/>
      <c r="V1078" s="82"/>
    </row>
    <row r="1079" spans="1:22" ht="15.75" thickBot="1" x14ac:dyDescent="0.3">
      <c r="A1079" s="80">
        <f t="shared" si="719"/>
        <v>32</v>
      </c>
      <c r="B1079" s="139" t="s">
        <v>111</v>
      </c>
      <c r="C1079" s="140"/>
      <c r="D1079" s="105">
        <f>COUNTIF(D1072:D1078,"&lt;&gt;0")</f>
        <v>0</v>
      </c>
      <c r="E1079" s="118">
        <f>(SUM(E1072:E1078))/'Suivi de production'!$C$19</f>
        <v>0</v>
      </c>
      <c r="F1079" s="107"/>
      <c r="G1079" s="105">
        <v>0</v>
      </c>
      <c r="H1079" s="118">
        <f>(SUM(H1072:H1078))/'Suivi de production'!$C$19</f>
        <v>0</v>
      </c>
      <c r="I1079" s="107"/>
      <c r="J1079" s="105">
        <f>COUNTIF(J1072:J1078,"&lt;&gt;0")</f>
        <v>0</v>
      </c>
      <c r="K1079" s="118">
        <f>(SUM(K1072:K1078))/'Suivi de production'!$C$19</f>
        <v>0</v>
      </c>
      <c r="L1079" s="107"/>
      <c r="M1079" s="105">
        <f>COUNTIF(M1072:M1078,"&lt;&gt;0")</f>
        <v>0</v>
      </c>
      <c r="N1079" s="118">
        <f>(SUM(N1072:N1078))/'Suivi de production'!$C$19</f>
        <v>0</v>
      </c>
      <c r="O1079" s="107"/>
      <c r="P1079" s="105">
        <f>COUNTIF(P1072:P1078,"&lt;&gt;0")</f>
        <v>0</v>
      </c>
      <c r="Q1079" s="118">
        <f>(SUM(Q1072:Q1078))/'Suivi de production'!$C$19</f>
        <v>0</v>
      </c>
      <c r="R1079" s="107"/>
      <c r="T1079" s="82"/>
      <c r="U1079" s="82"/>
      <c r="V1079" s="82"/>
    </row>
    <row r="1080" spans="1:22" x14ac:dyDescent="0.25">
      <c r="A1080" s="80">
        <f t="shared" si="719"/>
        <v>32</v>
      </c>
      <c r="B1080" s="27"/>
      <c r="C1080" s="57" t="s">
        <v>94</v>
      </c>
      <c r="D1080" s="93">
        <v>0</v>
      </c>
      <c r="E1080" s="90">
        <f t="shared" ref="E1080:E1086" si="738">VLOOKUP(D1080,listetoituresurf,2)</f>
        <v>0</v>
      </c>
      <c r="F1080" s="94">
        <v>0</v>
      </c>
      <c r="G1080" s="93">
        <v>0</v>
      </c>
      <c r="H1080" s="90">
        <f t="shared" ref="H1080:H1086" si="739">VLOOKUP(G1080,listetoituresurf,2)</f>
        <v>0</v>
      </c>
      <c r="I1080" s="94"/>
      <c r="J1080" s="93">
        <v>0</v>
      </c>
      <c r="K1080" s="90">
        <f t="shared" ref="K1080:K1086" si="740">VLOOKUP(J1080,listetoituresurf,2)</f>
        <v>0</v>
      </c>
      <c r="L1080" s="94"/>
      <c r="M1080" s="93">
        <v>0</v>
      </c>
      <c r="N1080" s="90">
        <f t="shared" ref="N1080:N1086" si="741">VLOOKUP(M1080,listetoituresurf,2)</f>
        <v>0</v>
      </c>
      <c r="O1080" s="94"/>
      <c r="P1080" s="93">
        <v>0</v>
      </c>
      <c r="Q1080" s="90">
        <f t="shared" ref="Q1080:Q1086" si="742">VLOOKUP(P1080,listetoituresurf,2)</f>
        <v>0</v>
      </c>
      <c r="R1080" s="85"/>
      <c r="T1080" s="82"/>
      <c r="U1080" s="82"/>
      <c r="V1080" s="82"/>
    </row>
    <row r="1081" spans="1:22" x14ac:dyDescent="0.25">
      <c r="A1081" s="80">
        <f t="shared" si="719"/>
        <v>32</v>
      </c>
      <c r="B1081" s="27"/>
      <c r="C1081" s="57"/>
      <c r="D1081" s="93">
        <v>0</v>
      </c>
      <c r="E1081" s="90">
        <f t="shared" si="738"/>
        <v>0</v>
      </c>
      <c r="F1081" s="94"/>
      <c r="G1081" s="93">
        <v>0</v>
      </c>
      <c r="H1081" s="90">
        <f t="shared" si="739"/>
        <v>0</v>
      </c>
      <c r="I1081" s="94"/>
      <c r="J1081" s="93">
        <v>0</v>
      </c>
      <c r="K1081" s="90">
        <f t="shared" si="740"/>
        <v>0</v>
      </c>
      <c r="L1081" s="94"/>
      <c r="M1081" s="93">
        <v>0</v>
      </c>
      <c r="N1081" s="90">
        <f t="shared" si="741"/>
        <v>0</v>
      </c>
      <c r="O1081" s="94"/>
      <c r="P1081" s="93">
        <v>0</v>
      </c>
      <c r="Q1081" s="90">
        <f t="shared" si="742"/>
        <v>0</v>
      </c>
      <c r="R1081" s="94"/>
      <c r="T1081" s="82"/>
      <c r="U1081" s="82"/>
      <c r="V1081" s="82"/>
    </row>
    <row r="1082" spans="1:22" x14ac:dyDescent="0.25">
      <c r="A1082" s="80">
        <f t="shared" si="719"/>
        <v>32</v>
      </c>
      <c r="B1082" s="27"/>
      <c r="C1082" s="57"/>
      <c r="D1082" s="93">
        <v>0</v>
      </c>
      <c r="E1082" s="90">
        <f t="shared" si="738"/>
        <v>0</v>
      </c>
      <c r="F1082" s="94"/>
      <c r="G1082" s="93">
        <v>0</v>
      </c>
      <c r="H1082" s="90">
        <f t="shared" si="739"/>
        <v>0</v>
      </c>
      <c r="I1082" s="94"/>
      <c r="J1082" s="93">
        <v>0</v>
      </c>
      <c r="K1082" s="90">
        <f t="shared" si="740"/>
        <v>0</v>
      </c>
      <c r="L1082" s="94"/>
      <c r="M1082" s="93">
        <v>0</v>
      </c>
      <c r="N1082" s="90">
        <f t="shared" si="741"/>
        <v>0</v>
      </c>
      <c r="O1082" s="94"/>
      <c r="P1082" s="93">
        <v>0</v>
      </c>
      <c r="Q1082" s="90">
        <f t="shared" si="742"/>
        <v>0</v>
      </c>
      <c r="R1082" s="94"/>
      <c r="T1082" s="82"/>
      <c r="U1082" s="82"/>
      <c r="V1082" s="82"/>
    </row>
    <row r="1083" spans="1:22" x14ac:dyDescent="0.25">
      <c r="A1083" s="80">
        <f t="shared" si="719"/>
        <v>32</v>
      </c>
      <c r="B1083" s="27"/>
      <c r="C1083" s="57"/>
      <c r="D1083" s="93">
        <v>0</v>
      </c>
      <c r="E1083" s="90">
        <f t="shared" si="738"/>
        <v>0</v>
      </c>
      <c r="F1083" s="94"/>
      <c r="G1083" s="93">
        <v>0</v>
      </c>
      <c r="H1083" s="90">
        <f t="shared" si="739"/>
        <v>0</v>
      </c>
      <c r="I1083" s="94"/>
      <c r="J1083" s="93">
        <v>0</v>
      </c>
      <c r="K1083" s="90">
        <f t="shared" si="740"/>
        <v>0</v>
      </c>
      <c r="L1083" s="94"/>
      <c r="M1083" s="93">
        <v>0</v>
      </c>
      <c r="N1083" s="90">
        <f t="shared" si="741"/>
        <v>0</v>
      </c>
      <c r="O1083" s="94"/>
      <c r="P1083" s="93">
        <v>0</v>
      </c>
      <c r="Q1083" s="90">
        <f t="shared" si="742"/>
        <v>0</v>
      </c>
      <c r="R1083" s="94"/>
      <c r="T1083" s="82"/>
      <c r="U1083" s="82"/>
      <c r="V1083" s="82"/>
    </row>
    <row r="1084" spans="1:22" x14ac:dyDescent="0.25">
      <c r="A1084" s="80">
        <f t="shared" si="719"/>
        <v>32</v>
      </c>
      <c r="B1084" s="27"/>
      <c r="C1084" s="57"/>
      <c r="D1084" s="93">
        <v>0</v>
      </c>
      <c r="E1084" s="90">
        <f t="shared" si="738"/>
        <v>0</v>
      </c>
      <c r="F1084" s="94"/>
      <c r="G1084" s="93">
        <v>0</v>
      </c>
      <c r="H1084" s="90">
        <f t="shared" si="739"/>
        <v>0</v>
      </c>
      <c r="I1084" s="94"/>
      <c r="J1084" s="93">
        <v>0</v>
      </c>
      <c r="K1084" s="90">
        <f t="shared" si="740"/>
        <v>0</v>
      </c>
      <c r="L1084" s="94"/>
      <c r="M1084" s="93">
        <v>0</v>
      </c>
      <c r="N1084" s="90">
        <f t="shared" si="741"/>
        <v>0</v>
      </c>
      <c r="O1084" s="94"/>
      <c r="P1084" s="93">
        <v>0</v>
      </c>
      <c r="Q1084" s="90">
        <f t="shared" si="742"/>
        <v>0</v>
      </c>
      <c r="R1084" s="94"/>
      <c r="T1084" s="82"/>
      <c r="U1084" s="82"/>
      <c r="V1084" s="82"/>
    </row>
    <row r="1085" spans="1:22" x14ac:dyDescent="0.25">
      <c r="A1085" s="80">
        <f t="shared" si="719"/>
        <v>32</v>
      </c>
      <c r="B1085" s="27"/>
      <c r="C1085" s="57"/>
      <c r="D1085" s="93">
        <v>0</v>
      </c>
      <c r="E1085" s="90">
        <f t="shared" si="738"/>
        <v>0</v>
      </c>
      <c r="F1085" s="94"/>
      <c r="G1085" s="93">
        <v>0</v>
      </c>
      <c r="H1085" s="90">
        <f t="shared" si="739"/>
        <v>0</v>
      </c>
      <c r="I1085" s="94"/>
      <c r="J1085" s="93">
        <v>0</v>
      </c>
      <c r="K1085" s="90">
        <f t="shared" si="740"/>
        <v>0</v>
      </c>
      <c r="L1085" s="94"/>
      <c r="M1085" s="93">
        <v>0</v>
      </c>
      <c r="N1085" s="90">
        <f t="shared" si="741"/>
        <v>0</v>
      </c>
      <c r="O1085" s="94"/>
      <c r="P1085" s="93">
        <v>0</v>
      </c>
      <c r="Q1085" s="90">
        <f t="shared" si="742"/>
        <v>0</v>
      </c>
      <c r="R1085" s="94"/>
      <c r="T1085" s="82"/>
      <c r="U1085" s="82"/>
      <c r="V1085" s="82"/>
    </row>
    <row r="1086" spans="1:22" ht="15.75" thickBot="1" x14ac:dyDescent="0.3">
      <c r="A1086" s="80">
        <f t="shared" si="719"/>
        <v>32</v>
      </c>
      <c r="B1086" s="99"/>
      <c r="C1086" s="100"/>
      <c r="D1086" s="95">
        <v>0</v>
      </c>
      <c r="E1086" s="96">
        <f t="shared" si="738"/>
        <v>0</v>
      </c>
      <c r="F1086" s="97"/>
      <c r="G1086" s="95">
        <v>0</v>
      </c>
      <c r="H1086" s="96">
        <f t="shared" si="739"/>
        <v>0</v>
      </c>
      <c r="I1086" s="97"/>
      <c r="J1086" s="95">
        <v>0</v>
      </c>
      <c r="K1086" s="96">
        <f t="shared" si="740"/>
        <v>0</v>
      </c>
      <c r="L1086" s="97"/>
      <c r="M1086" s="95">
        <v>0</v>
      </c>
      <c r="N1086" s="96">
        <f t="shared" si="741"/>
        <v>0</v>
      </c>
      <c r="O1086" s="97"/>
      <c r="P1086" s="95">
        <v>0</v>
      </c>
      <c r="Q1086" s="96">
        <f t="shared" si="742"/>
        <v>0</v>
      </c>
      <c r="R1086" s="97"/>
      <c r="T1086" s="82"/>
      <c r="U1086" s="82"/>
      <c r="V1086" s="82"/>
    </row>
    <row r="1087" spans="1:22" ht="15.75" thickBot="1" x14ac:dyDescent="0.3">
      <c r="A1087" s="80">
        <f t="shared" si="719"/>
        <v>32</v>
      </c>
      <c r="B1087" s="139" t="s">
        <v>110</v>
      </c>
      <c r="C1087" s="140"/>
      <c r="D1087" s="103">
        <f>COUNTIF(D1080:D1086,"&lt;&gt;0")</f>
        <v>0</v>
      </c>
      <c r="E1087" s="119">
        <f>(SUM(E1080:E1086))/'Suivi de production'!$C$20</f>
        <v>0</v>
      </c>
      <c r="F1087" s="97"/>
      <c r="G1087" s="103">
        <f>COUNTIF(G1080:G1086,"&lt;&gt;0")</f>
        <v>0</v>
      </c>
      <c r="H1087" s="119">
        <f>(SUM(H1080:H1086))/'Suivi de production'!$C$20</f>
        <v>0</v>
      </c>
      <c r="I1087" s="97"/>
      <c r="J1087" s="103">
        <f>COUNTIF(J1080:J1086,"&lt;&gt;0")</f>
        <v>0</v>
      </c>
      <c r="K1087" s="119">
        <f>(SUM(K1080:K1086))/'Suivi de production'!$C$20</f>
        <v>0</v>
      </c>
      <c r="L1087" s="97"/>
      <c r="M1087" s="103">
        <f>COUNTIF(M1080:M1086,"&lt;&gt;0")</f>
        <v>0</v>
      </c>
      <c r="N1087" s="119">
        <f>(SUM(N1080:N1086))/'Suivi de production'!$C$20</f>
        <v>0</v>
      </c>
      <c r="O1087" s="97"/>
      <c r="P1087" s="103">
        <f>COUNTIF(P1080:P1086,"&lt;&gt;0")</f>
        <v>0</v>
      </c>
      <c r="Q1087" s="119">
        <f>(SUM(Q1080:Q1086))/'Suivi de production'!$C$20</f>
        <v>0</v>
      </c>
      <c r="R1087" s="97"/>
      <c r="T1087" s="82"/>
      <c r="U1087" s="82"/>
      <c r="V1087" s="82"/>
    </row>
    <row r="1088" spans="1:22" ht="15.75" thickBot="1" x14ac:dyDescent="0.3">
      <c r="A1088" s="80">
        <f t="shared" si="719"/>
        <v>32</v>
      </c>
      <c r="B1088" s="99"/>
      <c r="C1088" s="104"/>
      <c r="D1088" s="103"/>
      <c r="E1088" s="96"/>
      <c r="F1088" s="97"/>
      <c r="G1088" s="103"/>
      <c r="H1088" s="96"/>
      <c r="I1088" s="97"/>
      <c r="J1088" s="103"/>
      <c r="K1088" s="96"/>
      <c r="L1088" s="97"/>
      <c r="M1088" s="103"/>
      <c r="N1088" s="96"/>
      <c r="O1088" s="97"/>
      <c r="P1088" s="103"/>
      <c r="Q1088" s="96"/>
      <c r="R1088" s="97"/>
      <c r="T1088" s="82"/>
      <c r="U1088" s="82"/>
      <c r="V1088" s="82"/>
    </row>
    <row r="1089" spans="1:22" ht="15.75" thickBot="1" x14ac:dyDescent="0.3">
      <c r="A1089" s="80">
        <f t="shared" si="719"/>
        <v>32</v>
      </c>
      <c r="B1089" s="156" t="s">
        <v>101</v>
      </c>
      <c r="C1089" s="157"/>
      <c r="D1089" s="105">
        <f>D1087+D1079+D1071</f>
        <v>0</v>
      </c>
      <c r="E1089" s="118">
        <f>E1087+E1079+E1071</f>
        <v>0</v>
      </c>
      <c r="F1089" s="107"/>
      <c r="G1089" s="105">
        <f>G1087+G1079+G1071</f>
        <v>0</v>
      </c>
      <c r="H1089" s="118">
        <f>H1087+H1079+H1071</f>
        <v>0</v>
      </c>
      <c r="I1089" s="107"/>
      <c r="J1089" s="105">
        <f>J1087+J1079+J1071</f>
        <v>0</v>
      </c>
      <c r="K1089" s="118">
        <f>K1087+K1079+K1071</f>
        <v>0</v>
      </c>
      <c r="L1089" s="107"/>
      <c r="M1089" s="105">
        <f>M1087+M1079+M1071</f>
        <v>0</v>
      </c>
      <c r="N1089" s="118">
        <f>N1087+N1079+N1071</f>
        <v>0</v>
      </c>
      <c r="O1089" s="107"/>
      <c r="P1089" s="105">
        <f>P1087+P1079+P1071</f>
        <v>0</v>
      </c>
      <c r="Q1089" s="118">
        <f>Q1087+Q1079+Q1071</f>
        <v>0</v>
      </c>
      <c r="R1089" s="107"/>
      <c r="T1089" s="82"/>
      <c r="U1089" s="82"/>
      <c r="V1089" s="82"/>
    </row>
    <row r="1090" spans="1:22" x14ac:dyDescent="0.25">
      <c r="A1090" s="80">
        <f t="shared" si="719"/>
        <v>32</v>
      </c>
      <c r="B1090" s="158" t="s">
        <v>108</v>
      </c>
      <c r="C1090" s="159"/>
      <c r="D1090" s="150" t="e">
        <f>((SUMPRODUCT((F1064:F1070)*(E1064:E1070))/'Suivi de production'!$C$18)+(SUMPRODUCT((F1072:F1078)*(E1072:E1078))/'Suivi de production'!$C$19)+(SUMPRODUCT((F1080:F1086)*(E1080:E1086))/'Suivi de production'!$C$20))/((SUM(E1064:E1070)/'Suivi de production'!$C$18)++(SUM(E1072:E1078)/'Suivi de production'!$C$19)+(SUM(E1080:E1086)/'Suivi de production'!$C$20))</f>
        <v>#DIV/0!</v>
      </c>
      <c r="E1090" s="151"/>
      <c r="F1090" s="152"/>
      <c r="G1090" s="150" t="e">
        <f>((SUMPRODUCT((I1064:I1070)*(H1064:H1070))/'Suivi de production'!$C$18)+(SUMPRODUCT((I1072:I1078)*(H1072:H1078))/'Suivi de production'!$C$19)+(SUMPRODUCT((I1080:I1086)*(H1080:H1086))/'Suivi de production'!$C$20))/((SUM(H1064:H1070)/'Suivi de production'!$C$18)++(SUM(H1072:H1078)/'Suivi de production'!$C$19)+(SUM(H1080:H1086)/'Suivi de production'!$C$20))</f>
        <v>#DIV/0!</v>
      </c>
      <c r="H1090" s="151"/>
      <c r="I1090" s="152"/>
      <c r="J1090" s="150" t="e">
        <f>((SUMPRODUCT((L1064:L1070)*(K1064:K1070))/'Suivi de production'!$C$18)+(SUMPRODUCT((L1072:L1078)*(K1072:K1078))/'Suivi de production'!$C$19)+(SUMPRODUCT((L1080:L1086)*(K1080:K1086))/'Suivi de production'!$C$20))/((SUM(K1064:K1070)/'Suivi de production'!$C$18)++(SUM(K1072:K1078)/'Suivi de production'!$C$19)+(SUM(K1080:K1086)/'Suivi de production'!$C$20))</f>
        <v>#DIV/0!</v>
      </c>
      <c r="K1090" s="151"/>
      <c r="L1090" s="152"/>
      <c r="M1090" s="150" t="e">
        <f>((SUMPRODUCT((O1064:O1070)*(N1064:N1070))/'Suivi de production'!$C$18)+(SUMPRODUCT((O1072:O1078)*(N1072:N1078))/'Suivi de production'!$C$19)+(SUMPRODUCT((O1080:O1086)*(N1080:N1086))/'Suivi de production'!$C$20))/((SUM(N1064:N1070)/'Suivi de production'!$C$18)++(SUM(N1072:N1078)/'Suivi de production'!$C$19)+(SUM(N1080:N1086)/'Suivi de production'!$C$20))</f>
        <v>#DIV/0!</v>
      </c>
      <c r="N1090" s="151"/>
      <c r="O1090" s="152"/>
      <c r="P1090" s="150" t="e">
        <f>((SUMPRODUCT((R1064:R1070)*(Q1064:Q1070))/'Suivi de production'!$C$18)+(SUMPRODUCT((R1072:R1078)*(Q1072:Q1078))/'Suivi de production'!$C$19)+(SUMPRODUCT((R1080:R1086)*(Q1080:Q1086))/'Suivi de production'!$C$20))/((SUM(Q1064:Q1070)/'Suivi de production'!$C$18)++(SUM(Q1072:Q1078)/'Suivi de production'!$C$19)+(SUM(Q1080:Q1086)/'Suivi de production'!$C$20))</f>
        <v>#DIV/0!</v>
      </c>
      <c r="Q1090" s="151"/>
      <c r="R1090" s="152"/>
      <c r="T1090" s="82"/>
      <c r="U1090" s="82"/>
      <c r="V1090" s="82"/>
    </row>
    <row r="1091" spans="1:22" ht="15.75" thickBot="1" x14ac:dyDescent="0.3">
      <c r="A1091" s="80">
        <f t="shared" si="719"/>
        <v>32</v>
      </c>
      <c r="B1091" s="160"/>
      <c r="C1091" s="161"/>
      <c r="D1091" s="153"/>
      <c r="E1091" s="154"/>
      <c r="F1091" s="155"/>
      <c r="G1091" s="153"/>
      <c r="H1091" s="154"/>
      <c r="I1091" s="155"/>
      <c r="J1091" s="153"/>
      <c r="K1091" s="154"/>
      <c r="L1091" s="155"/>
      <c r="M1091" s="153"/>
      <c r="N1091" s="154"/>
      <c r="O1091" s="155"/>
      <c r="P1091" s="153"/>
      <c r="Q1091" s="154"/>
      <c r="R1091" s="155"/>
      <c r="T1091" s="82"/>
      <c r="U1091" s="82"/>
      <c r="V1091" s="82"/>
    </row>
    <row r="1092" spans="1:22" ht="15.75" thickBot="1" x14ac:dyDescent="0.3">
      <c r="A1092" s="122">
        <v>33</v>
      </c>
      <c r="T1092" s="82"/>
      <c r="U1092" s="82"/>
      <c r="V1092" s="82"/>
    </row>
    <row r="1093" spans="1:22" ht="26.25" x14ac:dyDescent="0.25">
      <c r="A1093" s="80">
        <f t="shared" ref="A1093" si="743">A1092</f>
        <v>33</v>
      </c>
      <c r="B1093" s="141" t="s">
        <v>144</v>
      </c>
      <c r="C1093" s="142"/>
      <c r="D1093" s="142"/>
      <c r="E1093" s="142"/>
      <c r="F1093" s="142"/>
      <c r="G1093" s="142"/>
      <c r="H1093" s="142"/>
      <c r="I1093" s="142"/>
      <c r="J1093" s="142"/>
      <c r="K1093" s="142"/>
      <c r="L1093" s="142"/>
      <c r="M1093" s="142"/>
      <c r="N1093" s="142"/>
      <c r="O1093" s="142"/>
      <c r="P1093" s="142"/>
      <c r="Q1093" s="142"/>
      <c r="R1093" s="143"/>
      <c r="T1093" s="82" t="s">
        <v>164</v>
      </c>
      <c r="U1093" s="82"/>
      <c r="V1093" s="82">
        <f t="shared" ref="V1093" si="744">(IF(SUM(F1098:F1120)&gt;=1,1,0))+(IF(SUM(I1098:I1120)&gt;=1,1,0))+(IF(SUM(L1098:L1120)&gt;=1,1,0))+(IF(SUM(O1098:O1120)&gt;=1,1,0))+(IF(SUM(R1098:R1120)&gt;=1,1,0))</f>
        <v>0</v>
      </c>
    </row>
    <row r="1094" spans="1:22" ht="15.75" thickBot="1" x14ac:dyDescent="0.3">
      <c r="A1094" s="80">
        <f t="shared" si="719"/>
        <v>33</v>
      </c>
      <c r="B1094" s="144" t="s">
        <v>100</v>
      </c>
      <c r="C1094" s="145"/>
      <c r="D1094" s="145"/>
      <c r="E1094" s="145"/>
      <c r="F1094" s="145"/>
      <c r="G1094" s="145"/>
      <c r="H1094" s="145"/>
      <c r="I1094" s="145"/>
      <c r="J1094" s="145"/>
      <c r="K1094" s="145"/>
      <c r="L1094" s="145"/>
      <c r="M1094" s="145"/>
      <c r="N1094" s="145"/>
      <c r="O1094" s="145"/>
      <c r="P1094" s="145"/>
      <c r="Q1094" s="145"/>
      <c r="R1094" s="146"/>
      <c r="T1094" s="82" t="s">
        <v>167</v>
      </c>
      <c r="U1094" s="82"/>
      <c r="V1094" s="165" t="e">
        <f t="shared" ref="V1094" si="745">AVERAGE(D1124:R1125)</f>
        <v>#DIV/0!</v>
      </c>
    </row>
    <row r="1095" spans="1:22" x14ac:dyDescent="0.25">
      <c r="A1095" s="80">
        <f t="shared" si="719"/>
        <v>33</v>
      </c>
      <c r="B1095" s="101"/>
      <c r="C1095" s="102"/>
      <c r="D1095" s="147" t="s">
        <v>86</v>
      </c>
      <c r="E1095" s="148"/>
      <c r="F1095" s="149"/>
      <c r="G1095" s="147" t="s">
        <v>87</v>
      </c>
      <c r="H1095" s="148"/>
      <c r="I1095" s="149"/>
      <c r="J1095" s="147" t="s">
        <v>88</v>
      </c>
      <c r="K1095" s="148"/>
      <c r="L1095" s="149"/>
      <c r="M1095" s="147" t="s">
        <v>89</v>
      </c>
      <c r="N1095" s="148"/>
      <c r="O1095" s="149"/>
      <c r="P1095" s="147" t="s">
        <v>90</v>
      </c>
      <c r="Q1095" s="148"/>
      <c r="R1095" s="149"/>
      <c r="T1095" s="82" t="s">
        <v>168</v>
      </c>
      <c r="U1095" s="82"/>
      <c r="V1095" s="166">
        <f t="shared" ref="V1095:V1158" si="746">F1096+I1096+L1096+O1096+R1096</f>
        <v>0</v>
      </c>
    </row>
    <row r="1096" spans="1:22" ht="15.75" thickBot="1" x14ac:dyDescent="0.3">
      <c r="A1096" s="80">
        <f t="shared" si="719"/>
        <v>33</v>
      </c>
      <c r="B1096" s="99" t="s">
        <v>85</v>
      </c>
      <c r="C1096" s="100"/>
      <c r="D1096" s="125">
        <v>0</v>
      </c>
      <c r="E1096" s="126" t="s">
        <v>109</v>
      </c>
      <c r="F1096" s="130">
        <f>D1096*8</f>
        <v>0</v>
      </c>
      <c r="G1096" s="125"/>
      <c r="H1096" s="126" t="s">
        <v>109</v>
      </c>
      <c r="I1096" s="130">
        <f>G1096*8</f>
        <v>0</v>
      </c>
      <c r="J1096" s="125"/>
      <c r="K1096" s="126" t="s">
        <v>109</v>
      </c>
      <c r="L1096" s="130">
        <f>J1096*8</f>
        <v>0</v>
      </c>
      <c r="M1096" s="125"/>
      <c r="N1096" s="126" t="s">
        <v>109</v>
      </c>
      <c r="O1096" s="130">
        <f>M1096*8</f>
        <v>0</v>
      </c>
      <c r="P1096" s="125">
        <v>0</v>
      </c>
      <c r="Q1096" s="126" t="s">
        <v>109</v>
      </c>
      <c r="R1096" s="130">
        <f>P1096*6.5</f>
        <v>0</v>
      </c>
      <c r="T1096" s="82" t="s">
        <v>169</v>
      </c>
      <c r="U1096" s="82"/>
      <c r="V1096" s="166">
        <f t="shared" ref="V1096" si="747">E1123+H1123+K1123+N1123+Q1123</f>
        <v>0</v>
      </c>
    </row>
    <row r="1097" spans="1:22" ht="15.75" thickBot="1" x14ac:dyDescent="0.3">
      <c r="A1097" s="80">
        <f t="shared" si="719"/>
        <v>33</v>
      </c>
      <c r="B1097" s="98"/>
      <c r="C1097" s="133"/>
      <c r="D1097" s="105" t="s">
        <v>96</v>
      </c>
      <c r="E1097" s="106" t="s">
        <v>97</v>
      </c>
      <c r="F1097" s="107" t="s">
        <v>98</v>
      </c>
      <c r="G1097" s="105" t="s">
        <v>96</v>
      </c>
      <c r="H1097" s="106" t="s">
        <v>97</v>
      </c>
      <c r="I1097" s="107" t="s">
        <v>98</v>
      </c>
      <c r="J1097" s="105" t="s">
        <v>96</v>
      </c>
      <c r="K1097" s="106" t="s">
        <v>97</v>
      </c>
      <c r="L1097" s="107" t="s">
        <v>98</v>
      </c>
      <c r="M1097" s="105" t="s">
        <v>96</v>
      </c>
      <c r="N1097" s="106" t="s">
        <v>97</v>
      </c>
      <c r="O1097" s="107" t="s">
        <v>98</v>
      </c>
      <c r="P1097" s="105" t="s">
        <v>96</v>
      </c>
      <c r="Q1097" s="106" t="s">
        <v>97</v>
      </c>
      <c r="R1097" s="107" t="s">
        <v>98</v>
      </c>
      <c r="T1097" s="82" t="s">
        <v>171</v>
      </c>
      <c r="U1097" s="82"/>
      <c r="V1097" s="84">
        <f t="shared" ref="V1097" si="748">((SUMPRODUCT((F1098:F1104)*(E1098:E1104)))+((SUMPRODUCT((I1098:I1104)*(H1098:H1104))))+((SUMPRODUCT((L1098:L1104)*(K1098:K1104))))+((SUMPRODUCT((O1098:O1104)*(N1098:N1104))))+((SUMPRODUCT((R1098:R1104)*(Q1098:Q1104)))))</f>
        <v>0</v>
      </c>
    </row>
    <row r="1098" spans="1:22" x14ac:dyDescent="0.25">
      <c r="A1098" s="80">
        <f t="shared" si="719"/>
        <v>33</v>
      </c>
      <c r="B1098" s="27"/>
      <c r="C1098" s="57" t="s">
        <v>93</v>
      </c>
      <c r="D1098" s="91">
        <v>0</v>
      </c>
      <c r="E1098" s="89">
        <f t="shared" ref="E1098:E1104" si="749">VLOOKUP(D1098,listemursurf,2)</f>
        <v>0</v>
      </c>
      <c r="F1098" s="92">
        <v>0</v>
      </c>
      <c r="G1098" s="91">
        <v>0</v>
      </c>
      <c r="H1098" s="89">
        <f t="shared" ref="H1098:H1104" si="750">VLOOKUP(G1098,listemursurf,2)</f>
        <v>0</v>
      </c>
      <c r="I1098" s="92"/>
      <c r="J1098" s="91">
        <v>0</v>
      </c>
      <c r="K1098" s="89">
        <f t="shared" ref="K1098:K1104" si="751">VLOOKUP(J1098,listemursurf,2)</f>
        <v>0</v>
      </c>
      <c r="L1098" s="92"/>
      <c r="M1098" s="91">
        <v>0</v>
      </c>
      <c r="N1098" s="89">
        <f t="shared" ref="N1098:N1104" si="752">VLOOKUP(M1098,listemursurf,2)</f>
        <v>0</v>
      </c>
      <c r="O1098" s="92"/>
      <c r="P1098" s="91">
        <v>0</v>
      </c>
      <c r="Q1098" s="89">
        <f t="shared" ref="Q1098:Q1104" si="753">VLOOKUP(P1098,listemursurf,2)</f>
        <v>0</v>
      </c>
      <c r="R1098" s="92"/>
      <c r="T1098" s="82" t="s">
        <v>165</v>
      </c>
      <c r="U1098" s="82"/>
      <c r="V1098" s="84">
        <f t="shared" ref="V1098" si="754">((SUMPRODUCT((F1106:F1112)*(E1106:E1112)))+((SUMPRODUCT((I1106:I1112)*(H1106:H1112))))+((SUMPRODUCT((L1106:L1112)*(K1106:K1112))))+((SUMPRODUCT((O1106:O1112)*(N1106:N1112))))+((SUMPRODUCT((R1106:R1112)*(Q1106:Q1112)))))</f>
        <v>0</v>
      </c>
    </row>
    <row r="1099" spans="1:22" x14ac:dyDescent="0.25">
      <c r="A1099" s="80">
        <f t="shared" si="719"/>
        <v>33</v>
      </c>
      <c r="B1099" s="27"/>
      <c r="C1099" s="57"/>
      <c r="D1099" s="93">
        <v>0</v>
      </c>
      <c r="E1099" s="90">
        <f t="shared" si="749"/>
        <v>0</v>
      </c>
      <c r="F1099" s="94">
        <v>0</v>
      </c>
      <c r="G1099" s="93">
        <v>0</v>
      </c>
      <c r="H1099" s="90">
        <f t="shared" si="750"/>
        <v>0</v>
      </c>
      <c r="I1099" s="94"/>
      <c r="J1099" s="93">
        <v>0</v>
      </c>
      <c r="K1099" s="90">
        <f t="shared" si="751"/>
        <v>0</v>
      </c>
      <c r="L1099" s="94"/>
      <c r="M1099" s="93">
        <v>0</v>
      </c>
      <c r="N1099" s="90">
        <f t="shared" si="752"/>
        <v>0</v>
      </c>
      <c r="O1099" s="94"/>
      <c r="P1099" s="93">
        <v>0</v>
      </c>
      <c r="Q1099" s="90">
        <f t="shared" si="753"/>
        <v>0</v>
      </c>
      <c r="R1099" s="94"/>
      <c r="T1099" s="82" t="s">
        <v>166</v>
      </c>
      <c r="U1099" s="82"/>
      <c r="V1099" s="84">
        <f t="shared" ref="V1099" si="755">((SUMPRODUCT((F1114:F1120)*(E1114:E1120)))+((SUMPRODUCT((I1114:I1120)*(H1114:H1120))))+((SUMPRODUCT((L1114:L1120)*(K1114:K1120))))+((SUMPRODUCT((O1114:O1120)*(N1114:N1120))))+((SUMPRODUCT((R1114:R1120)*(Q1114:Q1120)))))</f>
        <v>0</v>
      </c>
    </row>
    <row r="1100" spans="1:22" x14ac:dyDescent="0.25">
      <c r="A1100" s="80">
        <f t="shared" si="719"/>
        <v>33</v>
      </c>
      <c r="B1100" s="27"/>
      <c r="C1100" s="57"/>
      <c r="D1100" s="93">
        <v>0</v>
      </c>
      <c r="E1100" s="90">
        <f t="shared" si="749"/>
        <v>0</v>
      </c>
      <c r="F1100" s="94">
        <v>0</v>
      </c>
      <c r="G1100" s="93">
        <v>0</v>
      </c>
      <c r="H1100" s="90">
        <f t="shared" si="750"/>
        <v>0</v>
      </c>
      <c r="I1100" s="94"/>
      <c r="J1100" s="93">
        <v>0</v>
      </c>
      <c r="K1100" s="90">
        <f t="shared" si="751"/>
        <v>0</v>
      </c>
      <c r="L1100" s="94"/>
      <c r="M1100" s="93">
        <v>0</v>
      </c>
      <c r="N1100" s="90">
        <f t="shared" si="752"/>
        <v>0</v>
      </c>
      <c r="O1100" s="94"/>
      <c r="P1100" s="93">
        <v>0</v>
      </c>
      <c r="Q1100" s="90">
        <f t="shared" si="753"/>
        <v>0</v>
      </c>
      <c r="R1100" s="94"/>
      <c r="T1100" s="82"/>
      <c r="U1100" s="82"/>
      <c r="V1100" s="82"/>
    </row>
    <row r="1101" spans="1:22" x14ac:dyDescent="0.25">
      <c r="A1101" s="80">
        <f t="shared" si="719"/>
        <v>33</v>
      </c>
      <c r="B1101" s="27"/>
      <c r="C1101" s="57"/>
      <c r="D1101" s="93">
        <v>0</v>
      </c>
      <c r="E1101" s="90">
        <f t="shared" si="749"/>
        <v>0</v>
      </c>
      <c r="F1101" s="94">
        <v>0</v>
      </c>
      <c r="G1101" s="93">
        <v>0</v>
      </c>
      <c r="H1101" s="90">
        <f t="shared" si="750"/>
        <v>0</v>
      </c>
      <c r="I1101" s="94"/>
      <c r="J1101" s="93">
        <v>0</v>
      </c>
      <c r="K1101" s="90">
        <f t="shared" si="751"/>
        <v>0</v>
      </c>
      <c r="L1101" s="94"/>
      <c r="M1101" s="93">
        <v>0</v>
      </c>
      <c r="N1101" s="90">
        <f t="shared" si="752"/>
        <v>0</v>
      </c>
      <c r="O1101" s="94"/>
      <c r="P1101" s="93">
        <v>0</v>
      </c>
      <c r="Q1101" s="90">
        <f t="shared" si="753"/>
        <v>0</v>
      </c>
      <c r="R1101" s="94"/>
      <c r="T1101" s="82"/>
      <c r="U1101" s="82"/>
      <c r="V1101" s="82"/>
    </row>
    <row r="1102" spans="1:22" x14ac:dyDescent="0.25">
      <c r="A1102" s="80">
        <f t="shared" si="719"/>
        <v>33</v>
      </c>
      <c r="B1102" s="27"/>
      <c r="C1102" s="57"/>
      <c r="D1102" s="93">
        <v>0</v>
      </c>
      <c r="E1102" s="90">
        <f t="shared" si="749"/>
        <v>0</v>
      </c>
      <c r="F1102" s="94">
        <v>0</v>
      </c>
      <c r="G1102" s="93">
        <v>0</v>
      </c>
      <c r="H1102" s="90">
        <f t="shared" si="750"/>
        <v>0</v>
      </c>
      <c r="I1102" s="94"/>
      <c r="J1102" s="93">
        <v>0</v>
      </c>
      <c r="K1102" s="90">
        <f t="shared" si="751"/>
        <v>0</v>
      </c>
      <c r="L1102" s="94"/>
      <c r="M1102" s="93">
        <v>0</v>
      </c>
      <c r="N1102" s="90">
        <f t="shared" si="752"/>
        <v>0</v>
      </c>
      <c r="O1102" s="94"/>
      <c r="P1102" s="93">
        <v>0</v>
      </c>
      <c r="Q1102" s="90">
        <f t="shared" si="753"/>
        <v>0</v>
      </c>
      <c r="R1102" s="94"/>
      <c r="T1102" s="82"/>
      <c r="U1102" s="82"/>
      <c r="V1102" s="82"/>
    </row>
    <row r="1103" spans="1:22" x14ac:dyDescent="0.25">
      <c r="A1103" s="80">
        <f t="shared" si="719"/>
        <v>33</v>
      </c>
      <c r="B1103" s="27"/>
      <c r="C1103" s="57"/>
      <c r="D1103" s="93">
        <v>0</v>
      </c>
      <c r="E1103" s="90">
        <f t="shared" si="749"/>
        <v>0</v>
      </c>
      <c r="F1103" s="94"/>
      <c r="G1103" s="93">
        <v>0</v>
      </c>
      <c r="H1103" s="90">
        <f t="shared" si="750"/>
        <v>0</v>
      </c>
      <c r="I1103" s="94"/>
      <c r="J1103" s="93">
        <v>0</v>
      </c>
      <c r="K1103" s="90">
        <f t="shared" si="751"/>
        <v>0</v>
      </c>
      <c r="L1103" s="94"/>
      <c r="M1103" s="93">
        <v>0</v>
      </c>
      <c r="N1103" s="90">
        <f t="shared" si="752"/>
        <v>0</v>
      </c>
      <c r="O1103" s="94"/>
      <c r="P1103" s="93">
        <v>0</v>
      </c>
      <c r="Q1103" s="90">
        <f t="shared" si="753"/>
        <v>0</v>
      </c>
      <c r="R1103" s="94"/>
      <c r="T1103" s="82"/>
      <c r="U1103" s="82"/>
      <c r="V1103" s="82"/>
    </row>
    <row r="1104" spans="1:22" ht="15.75" thickBot="1" x14ac:dyDescent="0.3">
      <c r="A1104" s="80">
        <f t="shared" si="719"/>
        <v>33</v>
      </c>
      <c r="B1104" s="27"/>
      <c r="C1104" s="57"/>
      <c r="D1104" s="93">
        <v>0</v>
      </c>
      <c r="E1104" s="90">
        <f t="shared" si="749"/>
        <v>0</v>
      </c>
      <c r="F1104" s="94">
        <v>0</v>
      </c>
      <c r="G1104" s="93">
        <v>0</v>
      </c>
      <c r="H1104" s="90">
        <f t="shared" si="750"/>
        <v>0</v>
      </c>
      <c r="I1104" s="94"/>
      <c r="J1104" s="93">
        <v>0</v>
      </c>
      <c r="K1104" s="90">
        <f t="shared" si="751"/>
        <v>0</v>
      </c>
      <c r="L1104" s="94"/>
      <c r="M1104" s="93">
        <v>0</v>
      </c>
      <c r="N1104" s="90">
        <f t="shared" si="752"/>
        <v>0</v>
      </c>
      <c r="O1104" s="94"/>
      <c r="P1104" s="93">
        <v>0</v>
      </c>
      <c r="Q1104" s="90">
        <f t="shared" si="753"/>
        <v>0</v>
      </c>
      <c r="R1104" s="94"/>
      <c r="T1104" s="82"/>
      <c r="U1104" s="82"/>
      <c r="V1104" s="82"/>
    </row>
    <row r="1105" spans="1:22" ht="15.75" thickBot="1" x14ac:dyDescent="0.3">
      <c r="A1105" s="80">
        <f t="shared" si="719"/>
        <v>33</v>
      </c>
      <c r="B1105" s="139" t="s">
        <v>110</v>
      </c>
      <c r="C1105" s="140"/>
      <c r="D1105" s="105">
        <f>COUNTIF(D1098:D1104,"&lt;&gt;0")</f>
        <v>0</v>
      </c>
      <c r="E1105" s="118">
        <f>(SUM(E1098:E1104))/'Suivi de production'!$C$18</f>
        <v>0</v>
      </c>
      <c r="F1105" s="107"/>
      <c r="G1105" s="105">
        <f>COUNTIF(G1098:G1104,"&lt;&gt;0")</f>
        <v>0</v>
      </c>
      <c r="H1105" s="118">
        <f>(SUM(H1098:H1104))/'Suivi de production'!$C$18</f>
        <v>0</v>
      </c>
      <c r="I1105" s="107"/>
      <c r="J1105" s="105">
        <f>COUNTIF(J1098:J1104,"&lt;&gt;0")</f>
        <v>0</v>
      </c>
      <c r="K1105" s="118">
        <f>(SUM(K1098:K1104))/'Suivi de production'!$C$18</f>
        <v>0</v>
      </c>
      <c r="L1105" s="107"/>
      <c r="M1105" s="105">
        <f>COUNTIF(M1098:M1104,"&lt;&gt;0")</f>
        <v>0</v>
      </c>
      <c r="N1105" s="118">
        <f>(SUM(N1098:N1104))/'Suivi de production'!$C$18</f>
        <v>0</v>
      </c>
      <c r="O1105" s="107"/>
      <c r="P1105" s="103">
        <f>COUNTIF(P1098:P1104,"&lt;&gt;0")</f>
        <v>0</v>
      </c>
      <c r="Q1105" s="118">
        <f>(SUM(Q1098:Q1104))/'Suivi de production'!$C$18</f>
        <v>0</v>
      </c>
      <c r="R1105" s="107"/>
      <c r="T1105" s="82"/>
      <c r="U1105" s="82"/>
      <c r="V1105" s="82"/>
    </row>
    <row r="1106" spans="1:22" x14ac:dyDescent="0.25">
      <c r="A1106" s="80">
        <f t="shared" si="719"/>
        <v>33</v>
      </c>
      <c r="B1106" s="27"/>
      <c r="C1106" s="57" t="s">
        <v>95</v>
      </c>
      <c r="D1106" s="93">
        <v>0</v>
      </c>
      <c r="E1106" s="90">
        <f t="shared" ref="E1106:E1112" si="756">VLOOKUP(D1106,listeplanchersurf,2)</f>
        <v>0</v>
      </c>
      <c r="F1106" s="94"/>
      <c r="G1106" s="93">
        <v>0</v>
      </c>
      <c r="H1106" s="90">
        <f t="shared" ref="H1106:H1112" si="757">VLOOKUP(G1106,listeplanchersurf,2)</f>
        <v>0</v>
      </c>
      <c r="I1106" s="94"/>
      <c r="J1106" s="93">
        <v>0</v>
      </c>
      <c r="K1106" s="90">
        <f t="shared" ref="K1106:K1112" si="758">VLOOKUP(J1106,listeplanchersurf,2)</f>
        <v>0</v>
      </c>
      <c r="L1106" s="94"/>
      <c r="M1106" s="93">
        <v>0</v>
      </c>
      <c r="N1106" s="90">
        <f t="shared" ref="N1106:N1112" si="759">VLOOKUP(M1106,listeplanchersurf,2)</f>
        <v>0</v>
      </c>
      <c r="O1106" s="94"/>
      <c r="P1106" s="93">
        <v>0</v>
      </c>
      <c r="Q1106" s="90">
        <f t="shared" ref="Q1106:Q1112" si="760">VLOOKUP(P1106,listeplanchersurf,2)</f>
        <v>0</v>
      </c>
      <c r="R1106" s="94"/>
      <c r="T1106" s="82"/>
      <c r="U1106" s="82"/>
      <c r="V1106" s="82"/>
    </row>
    <row r="1107" spans="1:22" x14ac:dyDescent="0.25">
      <c r="A1107" s="80">
        <f t="shared" si="719"/>
        <v>33</v>
      </c>
      <c r="B1107" s="27"/>
      <c r="C1107" s="57"/>
      <c r="D1107" s="93">
        <v>0</v>
      </c>
      <c r="E1107" s="90">
        <f t="shared" si="756"/>
        <v>0</v>
      </c>
      <c r="F1107" s="94">
        <v>0</v>
      </c>
      <c r="G1107" s="93">
        <v>0</v>
      </c>
      <c r="H1107" s="90">
        <f t="shared" si="757"/>
        <v>0</v>
      </c>
      <c r="I1107" s="94"/>
      <c r="J1107" s="93">
        <v>0</v>
      </c>
      <c r="K1107" s="90">
        <f t="shared" si="758"/>
        <v>0</v>
      </c>
      <c r="L1107" s="94"/>
      <c r="M1107" s="93">
        <v>0</v>
      </c>
      <c r="N1107" s="90">
        <f t="shared" si="759"/>
        <v>0</v>
      </c>
      <c r="O1107" s="94"/>
      <c r="P1107" s="93">
        <v>0</v>
      </c>
      <c r="Q1107" s="90">
        <f t="shared" si="760"/>
        <v>0</v>
      </c>
      <c r="R1107" s="94"/>
      <c r="T1107" s="82"/>
      <c r="U1107" s="82"/>
      <c r="V1107" s="82"/>
    </row>
    <row r="1108" spans="1:22" x14ac:dyDescent="0.25">
      <c r="A1108" s="80">
        <f t="shared" si="719"/>
        <v>33</v>
      </c>
      <c r="B1108" s="27"/>
      <c r="C1108" s="57"/>
      <c r="D1108" s="93">
        <v>0</v>
      </c>
      <c r="E1108" s="90">
        <f t="shared" si="756"/>
        <v>0</v>
      </c>
      <c r="F1108" s="94"/>
      <c r="G1108" s="93">
        <v>0</v>
      </c>
      <c r="H1108" s="90">
        <f t="shared" si="757"/>
        <v>0</v>
      </c>
      <c r="I1108" s="94"/>
      <c r="J1108" s="93">
        <v>0</v>
      </c>
      <c r="K1108" s="90">
        <f t="shared" si="758"/>
        <v>0</v>
      </c>
      <c r="L1108" s="94"/>
      <c r="M1108" s="93">
        <v>0</v>
      </c>
      <c r="N1108" s="90">
        <f t="shared" si="759"/>
        <v>0</v>
      </c>
      <c r="O1108" s="94"/>
      <c r="P1108" s="93">
        <v>0</v>
      </c>
      <c r="Q1108" s="90">
        <f t="shared" si="760"/>
        <v>0</v>
      </c>
      <c r="R1108" s="94"/>
      <c r="T1108" s="82"/>
      <c r="U1108" s="82"/>
      <c r="V1108" s="82"/>
    </row>
    <row r="1109" spans="1:22" x14ac:dyDescent="0.25">
      <c r="A1109" s="80">
        <f t="shared" si="719"/>
        <v>33</v>
      </c>
      <c r="B1109" s="27"/>
      <c r="C1109" s="57"/>
      <c r="D1109" s="93">
        <v>0</v>
      </c>
      <c r="E1109" s="90">
        <f t="shared" si="756"/>
        <v>0</v>
      </c>
      <c r="F1109" s="94"/>
      <c r="G1109" s="93">
        <v>0</v>
      </c>
      <c r="H1109" s="90">
        <f t="shared" si="757"/>
        <v>0</v>
      </c>
      <c r="I1109" s="94"/>
      <c r="J1109" s="93">
        <v>0</v>
      </c>
      <c r="K1109" s="90">
        <f t="shared" si="758"/>
        <v>0</v>
      </c>
      <c r="L1109" s="94"/>
      <c r="M1109" s="93">
        <v>0</v>
      </c>
      <c r="N1109" s="90">
        <f t="shared" si="759"/>
        <v>0</v>
      </c>
      <c r="O1109" s="94"/>
      <c r="P1109" s="93">
        <v>0</v>
      </c>
      <c r="Q1109" s="90">
        <f t="shared" si="760"/>
        <v>0</v>
      </c>
      <c r="R1109" s="94"/>
      <c r="T1109" s="82"/>
      <c r="U1109" s="82"/>
      <c r="V1109" s="82"/>
    </row>
    <row r="1110" spans="1:22" x14ac:dyDescent="0.25">
      <c r="A1110" s="80">
        <f t="shared" si="719"/>
        <v>33</v>
      </c>
      <c r="B1110" s="27"/>
      <c r="C1110" s="57"/>
      <c r="D1110" s="93">
        <v>0</v>
      </c>
      <c r="E1110" s="90">
        <f t="shared" si="756"/>
        <v>0</v>
      </c>
      <c r="F1110" s="94"/>
      <c r="G1110" s="93">
        <v>0</v>
      </c>
      <c r="H1110" s="90">
        <f t="shared" si="757"/>
        <v>0</v>
      </c>
      <c r="I1110" s="94"/>
      <c r="J1110" s="93">
        <v>0</v>
      </c>
      <c r="K1110" s="90">
        <f t="shared" si="758"/>
        <v>0</v>
      </c>
      <c r="L1110" s="94"/>
      <c r="M1110" s="93">
        <v>0</v>
      </c>
      <c r="N1110" s="90">
        <f t="shared" si="759"/>
        <v>0</v>
      </c>
      <c r="O1110" s="94"/>
      <c r="P1110" s="93">
        <v>0</v>
      </c>
      <c r="Q1110" s="90">
        <f t="shared" si="760"/>
        <v>0</v>
      </c>
      <c r="R1110" s="94"/>
      <c r="T1110" s="82"/>
      <c r="U1110" s="82"/>
      <c r="V1110" s="82"/>
    </row>
    <row r="1111" spans="1:22" x14ac:dyDescent="0.25">
      <c r="A1111" s="80">
        <f t="shared" si="719"/>
        <v>33</v>
      </c>
      <c r="B1111" s="27"/>
      <c r="C1111" s="57"/>
      <c r="D1111" s="93">
        <v>0</v>
      </c>
      <c r="E1111" s="90">
        <f t="shared" si="756"/>
        <v>0</v>
      </c>
      <c r="F1111" s="94"/>
      <c r="G1111" s="93">
        <v>0</v>
      </c>
      <c r="H1111" s="90">
        <f t="shared" si="757"/>
        <v>0</v>
      </c>
      <c r="I1111" s="94"/>
      <c r="J1111" s="93">
        <v>0</v>
      </c>
      <c r="K1111" s="90">
        <f t="shared" si="758"/>
        <v>0</v>
      </c>
      <c r="L1111" s="94"/>
      <c r="M1111" s="93">
        <v>0</v>
      </c>
      <c r="N1111" s="90">
        <f t="shared" si="759"/>
        <v>0</v>
      </c>
      <c r="O1111" s="94"/>
      <c r="P1111" s="93">
        <v>0</v>
      </c>
      <c r="Q1111" s="90">
        <f t="shared" si="760"/>
        <v>0</v>
      </c>
      <c r="R1111" s="94"/>
      <c r="T1111" s="82"/>
      <c r="U1111" s="82"/>
      <c r="V1111" s="82"/>
    </row>
    <row r="1112" spans="1:22" ht="15.75" thickBot="1" x14ac:dyDescent="0.3">
      <c r="A1112" s="80">
        <f t="shared" si="719"/>
        <v>33</v>
      </c>
      <c r="B1112" s="27"/>
      <c r="C1112" s="57"/>
      <c r="D1112" s="93">
        <v>0</v>
      </c>
      <c r="E1112" s="90">
        <f t="shared" si="756"/>
        <v>0</v>
      </c>
      <c r="F1112" s="94"/>
      <c r="G1112" s="93">
        <v>0</v>
      </c>
      <c r="H1112" s="90">
        <f t="shared" si="757"/>
        <v>0</v>
      </c>
      <c r="I1112" s="94"/>
      <c r="J1112" s="93">
        <v>0</v>
      </c>
      <c r="K1112" s="90">
        <f t="shared" si="758"/>
        <v>0</v>
      </c>
      <c r="L1112" s="94"/>
      <c r="M1112" s="93">
        <v>0</v>
      </c>
      <c r="N1112" s="90">
        <f t="shared" si="759"/>
        <v>0</v>
      </c>
      <c r="O1112" s="94"/>
      <c r="P1112" s="93">
        <v>0</v>
      </c>
      <c r="Q1112" s="90">
        <f t="shared" si="760"/>
        <v>0</v>
      </c>
      <c r="R1112" s="94"/>
      <c r="T1112" s="82"/>
      <c r="U1112" s="82"/>
      <c r="V1112" s="82"/>
    </row>
    <row r="1113" spans="1:22" ht="15.75" thickBot="1" x14ac:dyDescent="0.3">
      <c r="A1113" s="80">
        <f t="shared" si="719"/>
        <v>33</v>
      </c>
      <c r="B1113" s="139" t="s">
        <v>111</v>
      </c>
      <c r="C1113" s="140"/>
      <c r="D1113" s="105">
        <f>COUNTIF(D1106:D1112,"&lt;&gt;0")</f>
        <v>0</v>
      </c>
      <c r="E1113" s="118">
        <f>(SUM(E1106:E1112))/'Suivi de production'!$C$19</f>
        <v>0</v>
      </c>
      <c r="F1113" s="107"/>
      <c r="G1113" s="105">
        <v>0</v>
      </c>
      <c r="H1113" s="118">
        <f>(SUM(H1106:H1112))/'Suivi de production'!$C$19</f>
        <v>0</v>
      </c>
      <c r="I1113" s="107"/>
      <c r="J1113" s="105">
        <f>COUNTIF(J1106:J1112,"&lt;&gt;0")</f>
        <v>0</v>
      </c>
      <c r="K1113" s="118">
        <f>(SUM(K1106:K1112))/'Suivi de production'!$C$19</f>
        <v>0</v>
      </c>
      <c r="L1113" s="107"/>
      <c r="M1113" s="105">
        <f>COUNTIF(M1106:M1112,"&lt;&gt;0")</f>
        <v>0</v>
      </c>
      <c r="N1113" s="118">
        <f>(SUM(N1106:N1112))/'Suivi de production'!$C$19</f>
        <v>0</v>
      </c>
      <c r="O1113" s="107"/>
      <c r="P1113" s="105">
        <f>COUNTIF(P1106:P1112,"&lt;&gt;0")</f>
        <v>0</v>
      </c>
      <c r="Q1113" s="118">
        <f>(SUM(Q1106:Q1112))/'Suivi de production'!$C$19</f>
        <v>0</v>
      </c>
      <c r="R1113" s="107"/>
      <c r="T1113" s="82"/>
      <c r="U1113" s="82"/>
      <c r="V1113" s="82"/>
    </row>
    <row r="1114" spans="1:22" x14ac:dyDescent="0.25">
      <c r="A1114" s="80">
        <f t="shared" si="719"/>
        <v>33</v>
      </c>
      <c r="B1114" s="27"/>
      <c r="C1114" s="57" t="s">
        <v>94</v>
      </c>
      <c r="D1114" s="93">
        <v>0</v>
      </c>
      <c r="E1114" s="90">
        <f t="shared" ref="E1114:E1120" si="761">VLOOKUP(D1114,listetoituresurf,2)</f>
        <v>0</v>
      </c>
      <c r="F1114" s="94">
        <v>0</v>
      </c>
      <c r="G1114" s="93">
        <v>0</v>
      </c>
      <c r="H1114" s="90">
        <f t="shared" ref="H1114:H1120" si="762">VLOOKUP(G1114,listetoituresurf,2)</f>
        <v>0</v>
      </c>
      <c r="I1114" s="94"/>
      <c r="J1114" s="93">
        <v>0</v>
      </c>
      <c r="K1114" s="90">
        <f t="shared" ref="K1114:K1120" si="763">VLOOKUP(J1114,listetoituresurf,2)</f>
        <v>0</v>
      </c>
      <c r="L1114" s="94"/>
      <c r="M1114" s="93">
        <v>0</v>
      </c>
      <c r="N1114" s="90">
        <f t="shared" ref="N1114:N1120" si="764">VLOOKUP(M1114,listetoituresurf,2)</f>
        <v>0</v>
      </c>
      <c r="O1114" s="94"/>
      <c r="P1114" s="93">
        <v>0</v>
      </c>
      <c r="Q1114" s="90">
        <f t="shared" ref="Q1114:Q1120" si="765">VLOOKUP(P1114,listetoituresurf,2)</f>
        <v>0</v>
      </c>
      <c r="R1114" s="85"/>
      <c r="T1114" s="82"/>
      <c r="U1114" s="82"/>
      <c r="V1114" s="82"/>
    </row>
    <row r="1115" spans="1:22" x14ac:dyDescent="0.25">
      <c r="A1115" s="80">
        <f t="shared" si="719"/>
        <v>33</v>
      </c>
      <c r="B1115" s="27"/>
      <c r="C1115" s="57"/>
      <c r="D1115" s="93">
        <v>0</v>
      </c>
      <c r="E1115" s="90">
        <f t="shared" si="761"/>
        <v>0</v>
      </c>
      <c r="F1115" s="94"/>
      <c r="G1115" s="93">
        <v>0</v>
      </c>
      <c r="H1115" s="90">
        <f t="shared" si="762"/>
        <v>0</v>
      </c>
      <c r="I1115" s="94"/>
      <c r="J1115" s="93">
        <v>0</v>
      </c>
      <c r="K1115" s="90">
        <f t="shared" si="763"/>
        <v>0</v>
      </c>
      <c r="L1115" s="94"/>
      <c r="M1115" s="93">
        <v>0</v>
      </c>
      <c r="N1115" s="90">
        <f t="shared" si="764"/>
        <v>0</v>
      </c>
      <c r="O1115" s="94"/>
      <c r="P1115" s="93">
        <v>0</v>
      </c>
      <c r="Q1115" s="90">
        <f t="shared" si="765"/>
        <v>0</v>
      </c>
      <c r="R1115" s="94"/>
      <c r="T1115" s="82"/>
      <c r="U1115" s="82"/>
      <c r="V1115" s="82"/>
    </row>
    <row r="1116" spans="1:22" x14ac:dyDescent="0.25">
      <c r="A1116" s="80">
        <f t="shared" si="719"/>
        <v>33</v>
      </c>
      <c r="B1116" s="27"/>
      <c r="C1116" s="57"/>
      <c r="D1116" s="93">
        <v>0</v>
      </c>
      <c r="E1116" s="90">
        <f t="shared" si="761"/>
        <v>0</v>
      </c>
      <c r="F1116" s="94"/>
      <c r="G1116" s="93">
        <v>0</v>
      </c>
      <c r="H1116" s="90">
        <f t="shared" si="762"/>
        <v>0</v>
      </c>
      <c r="I1116" s="94"/>
      <c r="J1116" s="93">
        <v>0</v>
      </c>
      <c r="K1116" s="90">
        <f t="shared" si="763"/>
        <v>0</v>
      </c>
      <c r="L1116" s="94"/>
      <c r="M1116" s="93">
        <v>0</v>
      </c>
      <c r="N1116" s="90">
        <f t="shared" si="764"/>
        <v>0</v>
      </c>
      <c r="O1116" s="94"/>
      <c r="P1116" s="93">
        <v>0</v>
      </c>
      <c r="Q1116" s="90">
        <f t="shared" si="765"/>
        <v>0</v>
      </c>
      <c r="R1116" s="94"/>
      <c r="T1116" s="82"/>
      <c r="U1116" s="82"/>
      <c r="V1116" s="82"/>
    </row>
    <row r="1117" spans="1:22" x14ac:dyDescent="0.25">
      <c r="A1117" s="80">
        <f t="shared" si="719"/>
        <v>33</v>
      </c>
      <c r="B1117" s="27"/>
      <c r="C1117" s="57"/>
      <c r="D1117" s="93">
        <v>0</v>
      </c>
      <c r="E1117" s="90">
        <f t="shared" si="761"/>
        <v>0</v>
      </c>
      <c r="F1117" s="94"/>
      <c r="G1117" s="93">
        <v>0</v>
      </c>
      <c r="H1117" s="90">
        <f t="shared" si="762"/>
        <v>0</v>
      </c>
      <c r="I1117" s="94"/>
      <c r="J1117" s="93">
        <v>0</v>
      </c>
      <c r="K1117" s="90">
        <f t="shared" si="763"/>
        <v>0</v>
      </c>
      <c r="L1117" s="94"/>
      <c r="M1117" s="93">
        <v>0</v>
      </c>
      <c r="N1117" s="90">
        <f t="shared" si="764"/>
        <v>0</v>
      </c>
      <c r="O1117" s="94"/>
      <c r="P1117" s="93">
        <v>0</v>
      </c>
      <c r="Q1117" s="90">
        <f t="shared" si="765"/>
        <v>0</v>
      </c>
      <c r="R1117" s="94"/>
      <c r="T1117" s="82"/>
      <c r="U1117" s="82"/>
      <c r="V1117" s="82"/>
    </row>
    <row r="1118" spans="1:22" x14ac:dyDescent="0.25">
      <c r="A1118" s="80">
        <f t="shared" si="719"/>
        <v>33</v>
      </c>
      <c r="B1118" s="27"/>
      <c r="C1118" s="57"/>
      <c r="D1118" s="93">
        <v>0</v>
      </c>
      <c r="E1118" s="90">
        <f t="shared" si="761"/>
        <v>0</v>
      </c>
      <c r="F1118" s="94"/>
      <c r="G1118" s="93">
        <v>0</v>
      </c>
      <c r="H1118" s="90">
        <f t="shared" si="762"/>
        <v>0</v>
      </c>
      <c r="I1118" s="94"/>
      <c r="J1118" s="93">
        <v>0</v>
      </c>
      <c r="K1118" s="90">
        <f t="shared" si="763"/>
        <v>0</v>
      </c>
      <c r="L1118" s="94"/>
      <c r="M1118" s="93">
        <v>0</v>
      </c>
      <c r="N1118" s="90">
        <f t="shared" si="764"/>
        <v>0</v>
      </c>
      <c r="O1118" s="94"/>
      <c r="P1118" s="93">
        <v>0</v>
      </c>
      <c r="Q1118" s="90">
        <f t="shared" si="765"/>
        <v>0</v>
      </c>
      <c r="R1118" s="94"/>
      <c r="T1118" s="82"/>
      <c r="U1118" s="82"/>
      <c r="V1118" s="82"/>
    </row>
    <row r="1119" spans="1:22" x14ac:dyDescent="0.25">
      <c r="A1119" s="80">
        <f t="shared" si="719"/>
        <v>33</v>
      </c>
      <c r="B1119" s="27"/>
      <c r="C1119" s="57"/>
      <c r="D1119" s="93">
        <v>0</v>
      </c>
      <c r="E1119" s="90">
        <f t="shared" si="761"/>
        <v>0</v>
      </c>
      <c r="F1119" s="94"/>
      <c r="G1119" s="93">
        <v>0</v>
      </c>
      <c r="H1119" s="90">
        <f t="shared" si="762"/>
        <v>0</v>
      </c>
      <c r="I1119" s="94"/>
      <c r="J1119" s="93">
        <v>0</v>
      </c>
      <c r="K1119" s="90">
        <f t="shared" si="763"/>
        <v>0</v>
      </c>
      <c r="L1119" s="94"/>
      <c r="M1119" s="93">
        <v>0</v>
      </c>
      <c r="N1119" s="90">
        <f t="shared" si="764"/>
        <v>0</v>
      </c>
      <c r="O1119" s="94"/>
      <c r="P1119" s="93">
        <v>0</v>
      </c>
      <c r="Q1119" s="90">
        <f t="shared" si="765"/>
        <v>0</v>
      </c>
      <c r="R1119" s="94"/>
      <c r="T1119" s="82"/>
      <c r="U1119" s="82"/>
      <c r="V1119" s="82"/>
    </row>
    <row r="1120" spans="1:22" ht="15.75" thickBot="1" x14ac:dyDescent="0.3">
      <c r="A1120" s="80">
        <f t="shared" si="719"/>
        <v>33</v>
      </c>
      <c r="B1120" s="99"/>
      <c r="C1120" s="100"/>
      <c r="D1120" s="95">
        <v>0</v>
      </c>
      <c r="E1120" s="96">
        <f t="shared" si="761"/>
        <v>0</v>
      </c>
      <c r="F1120" s="97"/>
      <c r="G1120" s="95">
        <v>0</v>
      </c>
      <c r="H1120" s="96">
        <f t="shared" si="762"/>
        <v>0</v>
      </c>
      <c r="I1120" s="97"/>
      <c r="J1120" s="95">
        <v>0</v>
      </c>
      <c r="K1120" s="96">
        <f t="shared" si="763"/>
        <v>0</v>
      </c>
      <c r="L1120" s="97"/>
      <c r="M1120" s="95">
        <v>0</v>
      </c>
      <c r="N1120" s="96">
        <f t="shared" si="764"/>
        <v>0</v>
      </c>
      <c r="O1120" s="97"/>
      <c r="P1120" s="95">
        <v>0</v>
      </c>
      <c r="Q1120" s="96">
        <f t="shared" si="765"/>
        <v>0</v>
      </c>
      <c r="R1120" s="97"/>
      <c r="T1120" s="82"/>
      <c r="U1120" s="82"/>
      <c r="V1120" s="82"/>
    </row>
    <row r="1121" spans="1:22" ht="15.75" thickBot="1" x14ac:dyDescent="0.3">
      <c r="A1121" s="80">
        <f t="shared" ref="A1121:A1184" si="766">A1120</f>
        <v>33</v>
      </c>
      <c r="B1121" s="139" t="s">
        <v>110</v>
      </c>
      <c r="C1121" s="140"/>
      <c r="D1121" s="103">
        <f>COUNTIF(D1114:D1120,"&lt;&gt;0")</f>
        <v>0</v>
      </c>
      <c r="E1121" s="119">
        <f>(SUM(E1114:E1120))/'Suivi de production'!$C$20</f>
        <v>0</v>
      </c>
      <c r="F1121" s="97"/>
      <c r="G1121" s="103">
        <f>COUNTIF(G1114:G1120,"&lt;&gt;0")</f>
        <v>0</v>
      </c>
      <c r="H1121" s="119">
        <f>(SUM(H1114:H1120))/'Suivi de production'!$C$20</f>
        <v>0</v>
      </c>
      <c r="I1121" s="97"/>
      <c r="J1121" s="103">
        <f>COUNTIF(J1114:J1120,"&lt;&gt;0")</f>
        <v>0</v>
      </c>
      <c r="K1121" s="119">
        <f>(SUM(K1114:K1120))/'Suivi de production'!$C$20</f>
        <v>0</v>
      </c>
      <c r="L1121" s="97"/>
      <c r="M1121" s="103">
        <f>COUNTIF(M1114:M1120,"&lt;&gt;0")</f>
        <v>0</v>
      </c>
      <c r="N1121" s="119">
        <f>(SUM(N1114:N1120))/'Suivi de production'!$C$20</f>
        <v>0</v>
      </c>
      <c r="O1121" s="97"/>
      <c r="P1121" s="103">
        <f>COUNTIF(P1114:P1120,"&lt;&gt;0")</f>
        <v>0</v>
      </c>
      <c r="Q1121" s="119">
        <f>(SUM(Q1114:Q1120))/'Suivi de production'!$C$20</f>
        <v>0</v>
      </c>
      <c r="R1121" s="97"/>
      <c r="T1121" s="82"/>
      <c r="U1121" s="82"/>
      <c r="V1121" s="82"/>
    </row>
    <row r="1122" spans="1:22" ht="15.75" thickBot="1" x14ac:dyDescent="0.3">
      <c r="A1122" s="80">
        <f t="shared" si="766"/>
        <v>33</v>
      </c>
      <c r="B1122" s="99"/>
      <c r="C1122" s="104"/>
      <c r="D1122" s="103"/>
      <c r="E1122" s="96"/>
      <c r="F1122" s="97"/>
      <c r="G1122" s="103"/>
      <c r="H1122" s="96"/>
      <c r="I1122" s="97"/>
      <c r="J1122" s="103"/>
      <c r="K1122" s="96"/>
      <c r="L1122" s="97"/>
      <c r="M1122" s="103"/>
      <c r="N1122" s="96"/>
      <c r="O1122" s="97"/>
      <c r="P1122" s="103"/>
      <c r="Q1122" s="96"/>
      <c r="R1122" s="97"/>
      <c r="T1122" s="82"/>
      <c r="U1122" s="82"/>
      <c r="V1122" s="82"/>
    </row>
    <row r="1123" spans="1:22" ht="15.75" thickBot="1" x14ac:dyDescent="0.3">
      <c r="A1123" s="80">
        <f t="shared" si="766"/>
        <v>33</v>
      </c>
      <c r="B1123" s="156" t="s">
        <v>101</v>
      </c>
      <c r="C1123" s="157"/>
      <c r="D1123" s="105">
        <f>D1121+D1113+D1105</f>
        <v>0</v>
      </c>
      <c r="E1123" s="118">
        <f>E1121+E1113+E1105</f>
        <v>0</v>
      </c>
      <c r="F1123" s="107"/>
      <c r="G1123" s="105">
        <f>G1121+G1113+G1105</f>
        <v>0</v>
      </c>
      <c r="H1123" s="118">
        <f>H1121+H1113+H1105</f>
        <v>0</v>
      </c>
      <c r="I1123" s="107"/>
      <c r="J1123" s="105">
        <f>J1121+J1113+J1105</f>
        <v>0</v>
      </c>
      <c r="K1123" s="118">
        <f>K1121+K1113+K1105</f>
        <v>0</v>
      </c>
      <c r="L1123" s="107"/>
      <c r="M1123" s="105">
        <f>M1121+M1113+M1105</f>
        <v>0</v>
      </c>
      <c r="N1123" s="118">
        <f>N1121+N1113+N1105</f>
        <v>0</v>
      </c>
      <c r="O1123" s="107"/>
      <c r="P1123" s="105">
        <f>P1121+P1113+P1105</f>
        <v>0</v>
      </c>
      <c r="Q1123" s="118">
        <f>Q1121+Q1113+Q1105</f>
        <v>0</v>
      </c>
      <c r="R1123" s="107"/>
      <c r="T1123" s="82"/>
      <c r="U1123" s="82"/>
      <c r="V1123" s="82"/>
    </row>
    <row r="1124" spans="1:22" x14ac:dyDescent="0.25">
      <c r="A1124" s="80">
        <f t="shared" si="766"/>
        <v>33</v>
      </c>
      <c r="B1124" s="158" t="s">
        <v>108</v>
      </c>
      <c r="C1124" s="159"/>
      <c r="D1124" s="150" t="e">
        <f>((SUMPRODUCT((F1098:F1104)*(E1098:E1104))/'Suivi de production'!$C$18)+(SUMPRODUCT((F1106:F1112)*(E1106:E1112))/'Suivi de production'!$C$19)+(SUMPRODUCT((F1114:F1120)*(E1114:E1120))/'Suivi de production'!$C$20))/((SUM(E1098:E1104)/'Suivi de production'!$C$18)++(SUM(E1106:E1112)/'Suivi de production'!$C$19)+(SUM(E1114:E1120)/'Suivi de production'!$C$20))</f>
        <v>#DIV/0!</v>
      </c>
      <c r="E1124" s="151"/>
      <c r="F1124" s="152"/>
      <c r="G1124" s="150" t="e">
        <f>((SUMPRODUCT((I1098:I1104)*(H1098:H1104))/'Suivi de production'!$C$18)+(SUMPRODUCT((I1106:I1112)*(H1106:H1112))/'Suivi de production'!$C$19)+(SUMPRODUCT((I1114:I1120)*(H1114:H1120))/'Suivi de production'!$C$20))/((SUM(H1098:H1104)/'Suivi de production'!$C$18)++(SUM(H1106:H1112)/'Suivi de production'!$C$19)+(SUM(H1114:H1120)/'Suivi de production'!$C$20))</f>
        <v>#DIV/0!</v>
      </c>
      <c r="H1124" s="151"/>
      <c r="I1124" s="152"/>
      <c r="J1124" s="150" t="e">
        <f>((SUMPRODUCT((L1098:L1104)*(K1098:K1104))/'Suivi de production'!$C$18)+(SUMPRODUCT((L1106:L1112)*(K1106:K1112))/'Suivi de production'!$C$19)+(SUMPRODUCT((L1114:L1120)*(K1114:K1120))/'Suivi de production'!$C$20))/((SUM(K1098:K1104)/'Suivi de production'!$C$18)++(SUM(K1106:K1112)/'Suivi de production'!$C$19)+(SUM(K1114:K1120)/'Suivi de production'!$C$20))</f>
        <v>#DIV/0!</v>
      </c>
      <c r="K1124" s="151"/>
      <c r="L1124" s="152"/>
      <c r="M1124" s="150" t="e">
        <f>((SUMPRODUCT((O1098:O1104)*(N1098:N1104))/'Suivi de production'!$C$18)+(SUMPRODUCT((O1106:O1112)*(N1106:N1112))/'Suivi de production'!$C$19)+(SUMPRODUCT((O1114:O1120)*(N1114:N1120))/'Suivi de production'!$C$20))/((SUM(N1098:N1104)/'Suivi de production'!$C$18)++(SUM(N1106:N1112)/'Suivi de production'!$C$19)+(SUM(N1114:N1120)/'Suivi de production'!$C$20))</f>
        <v>#DIV/0!</v>
      </c>
      <c r="N1124" s="151"/>
      <c r="O1124" s="152"/>
      <c r="P1124" s="150" t="e">
        <f>((SUMPRODUCT((R1098:R1104)*(Q1098:Q1104))/'Suivi de production'!$C$18)+(SUMPRODUCT((R1106:R1112)*(Q1106:Q1112))/'Suivi de production'!$C$19)+(SUMPRODUCT((R1114:R1120)*(Q1114:Q1120))/'Suivi de production'!$C$20))/((SUM(Q1098:Q1104)/'Suivi de production'!$C$18)++(SUM(Q1106:Q1112)/'Suivi de production'!$C$19)+(SUM(Q1114:Q1120)/'Suivi de production'!$C$20))</f>
        <v>#DIV/0!</v>
      </c>
      <c r="Q1124" s="151"/>
      <c r="R1124" s="152"/>
      <c r="T1124" s="82"/>
      <c r="U1124" s="82"/>
      <c r="V1124" s="82"/>
    </row>
    <row r="1125" spans="1:22" ht="15.75" thickBot="1" x14ac:dyDescent="0.3">
      <c r="A1125" s="80">
        <f t="shared" si="766"/>
        <v>33</v>
      </c>
      <c r="B1125" s="160"/>
      <c r="C1125" s="161"/>
      <c r="D1125" s="153"/>
      <c r="E1125" s="154"/>
      <c r="F1125" s="155"/>
      <c r="G1125" s="153"/>
      <c r="H1125" s="154"/>
      <c r="I1125" s="155"/>
      <c r="J1125" s="153"/>
      <c r="K1125" s="154"/>
      <c r="L1125" s="155"/>
      <c r="M1125" s="153"/>
      <c r="N1125" s="154"/>
      <c r="O1125" s="155"/>
      <c r="P1125" s="153"/>
      <c r="Q1125" s="154"/>
      <c r="R1125" s="155"/>
      <c r="T1125" s="82"/>
      <c r="U1125" s="82"/>
      <c r="V1125" s="82"/>
    </row>
    <row r="1126" spans="1:22" ht="15.75" thickBot="1" x14ac:dyDescent="0.3">
      <c r="A1126" s="122">
        <v>34</v>
      </c>
      <c r="T1126" s="82"/>
      <c r="U1126" s="82"/>
      <c r="V1126" s="82"/>
    </row>
    <row r="1127" spans="1:22" ht="26.25" x14ac:dyDescent="0.25">
      <c r="A1127" s="80">
        <f t="shared" ref="A1127" si="767">A1126</f>
        <v>34</v>
      </c>
      <c r="B1127" s="141" t="s">
        <v>145</v>
      </c>
      <c r="C1127" s="142"/>
      <c r="D1127" s="142"/>
      <c r="E1127" s="142"/>
      <c r="F1127" s="142"/>
      <c r="G1127" s="142"/>
      <c r="H1127" s="142"/>
      <c r="I1127" s="142"/>
      <c r="J1127" s="142"/>
      <c r="K1127" s="142"/>
      <c r="L1127" s="142"/>
      <c r="M1127" s="142"/>
      <c r="N1127" s="142"/>
      <c r="O1127" s="142"/>
      <c r="P1127" s="142"/>
      <c r="Q1127" s="142"/>
      <c r="R1127" s="143"/>
      <c r="T1127" s="82" t="s">
        <v>164</v>
      </c>
      <c r="U1127" s="82"/>
      <c r="V1127" s="82">
        <f t="shared" ref="V1127" si="768">(IF(SUM(F1132:F1154)&gt;=1,1,0))+(IF(SUM(I1132:I1154)&gt;=1,1,0))+(IF(SUM(L1132:L1154)&gt;=1,1,0))+(IF(SUM(O1132:O1154)&gt;=1,1,0))+(IF(SUM(R1132:R1154)&gt;=1,1,0))</f>
        <v>0</v>
      </c>
    </row>
    <row r="1128" spans="1:22" ht="15.75" thickBot="1" x14ac:dyDescent="0.3">
      <c r="A1128" s="80">
        <f t="shared" si="766"/>
        <v>34</v>
      </c>
      <c r="B1128" s="144" t="s">
        <v>100</v>
      </c>
      <c r="C1128" s="145"/>
      <c r="D1128" s="145"/>
      <c r="E1128" s="145"/>
      <c r="F1128" s="145"/>
      <c r="G1128" s="145"/>
      <c r="H1128" s="145"/>
      <c r="I1128" s="145"/>
      <c r="J1128" s="145"/>
      <c r="K1128" s="145"/>
      <c r="L1128" s="145"/>
      <c r="M1128" s="145"/>
      <c r="N1128" s="145"/>
      <c r="O1128" s="145"/>
      <c r="P1128" s="145"/>
      <c r="Q1128" s="145"/>
      <c r="R1128" s="146"/>
      <c r="T1128" s="82" t="s">
        <v>167</v>
      </c>
      <c r="U1128" s="82"/>
      <c r="V1128" s="165" t="e">
        <f t="shared" ref="V1128" si="769">AVERAGE(D1158:R1159)</f>
        <v>#DIV/0!</v>
      </c>
    </row>
    <row r="1129" spans="1:22" x14ac:dyDescent="0.25">
      <c r="A1129" s="80">
        <f t="shared" si="766"/>
        <v>34</v>
      </c>
      <c r="B1129" s="101"/>
      <c r="C1129" s="102"/>
      <c r="D1129" s="147" t="s">
        <v>86</v>
      </c>
      <c r="E1129" s="148"/>
      <c r="F1129" s="149"/>
      <c r="G1129" s="147" t="s">
        <v>87</v>
      </c>
      <c r="H1129" s="148"/>
      <c r="I1129" s="149"/>
      <c r="J1129" s="147" t="s">
        <v>88</v>
      </c>
      <c r="K1129" s="148"/>
      <c r="L1129" s="149"/>
      <c r="M1129" s="147" t="s">
        <v>89</v>
      </c>
      <c r="N1129" s="148"/>
      <c r="O1129" s="149"/>
      <c r="P1129" s="147" t="s">
        <v>90</v>
      </c>
      <c r="Q1129" s="148"/>
      <c r="R1129" s="149"/>
      <c r="T1129" s="82" t="s">
        <v>168</v>
      </c>
      <c r="U1129" s="82"/>
      <c r="V1129" s="166">
        <f t="shared" ref="V1129:V1192" si="770">F1130+I1130+L1130+O1130+R1130</f>
        <v>0</v>
      </c>
    </row>
    <row r="1130" spans="1:22" ht="15.75" thickBot="1" x14ac:dyDescent="0.3">
      <c r="A1130" s="80">
        <f t="shared" si="766"/>
        <v>34</v>
      </c>
      <c r="B1130" s="99" t="s">
        <v>85</v>
      </c>
      <c r="C1130" s="100"/>
      <c r="D1130" s="125">
        <v>0</v>
      </c>
      <c r="E1130" s="126" t="s">
        <v>109</v>
      </c>
      <c r="F1130" s="130">
        <f>D1130*8</f>
        <v>0</v>
      </c>
      <c r="G1130" s="125"/>
      <c r="H1130" s="126" t="s">
        <v>109</v>
      </c>
      <c r="I1130" s="130">
        <f>G1130*8</f>
        <v>0</v>
      </c>
      <c r="J1130" s="125"/>
      <c r="K1130" s="126" t="s">
        <v>109</v>
      </c>
      <c r="L1130" s="130">
        <f>J1130*8</f>
        <v>0</v>
      </c>
      <c r="M1130" s="125"/>
      <c r="N1130" s="126" t="s">
        <v>109</v>
      </c>
      <c r="O1130" s="130">
        <f>M1130*8</f>
        <v>0</v>
      </c>
      <c r="P1130" s="125">
        <v>0</v>
      </c>
      <c r="Q1130" s="126" t="s">
        <v>109</v>
      </c>
      <c r="R1130" s="130">
        <f>P1130*6.5</f>
        <v>0</v>
      </c>
      <c r="T1130" s="82" t="s">
        <v>169</v>
      </c>
      <c r="U1130" s="82"/>
      <c r="V1130" s="166">
        <f t="shared" ref="V1130" si="771">E1157+H1157+K1157+N1157+Q1157</f>
        <v>0</v>
      </c>
    </row>
    <row r="1131" spans="1:22" ht="15.75" thickBot="1" x14ac:dyDescent="0.3">
      <c r="A1131" s="80">
        <f t="shared" si="766"/>
        <v>34</v>
      </c>
      <c r="B1131" s="98"/>
      <c r="C1131" s="133"/>
      <c r="D1131" s="105" t="s">
        <v>96</v>
      </c>
      <c r="E1131" s="106" t="s">
        <v>97</v>
      </c>
      <c r="F1131" s="107" t="s">
        <v>98</v>
      </c>
      <c r="G1131" s="105" t="s">
        <v>96</v>
      </c>
      <c r="H1131" s="106" t="s">
        <v>97</v>
      </c>
      <c r="I1131" s="107" t="s">
        <v>98</v>
      </c>
      <c r="J1131" s="105" t="s">
        <v>96</v>
      </c>
      <c r="K1131" s="106" t="s">
        <v>97</v>
      </c>
      <c r="L1131" s="107" t="s">
        <v>98</v>
      </c>
      <c r="M1131" s="105" t="s">
        <v>96</v>
      </c>
      <c r="N1131" s="106" t="s">
        <v>97</v>
      </c>
      <c r="O1131" s="107" t="s">
        <v>98</v>
      </c>
      <c r="P1131" s="105" t="s">
        <v>96</v>
      </c>
      <c r="Q1131" s="106" t="s">
        <v>97</v>
      </c>
      <c r="R1131" s="107" t="s">
        <v>98</v>
      </c>
      <c r="T1131" s="82" t="s">
        <v>171</v>
      </c>
      <c r="U1131" s="82"/>
      <c r="V1131" s="84">
        <f t="shared" ref="V1131" si="772">((SUMPRODUCT((F1132:F1138)*(E1132:E1138)))+((SUMPRODUCT((I1132:I1138)*(H1132:H1138))))+((SUMPRODUCT((L1132:L1138)*(K1132:K1138))))+((SUMPRODUCT((O1132:O1138)*(N1132:N1138))))+((SUMPRODUCT((R1132:R1138)*(Q1132:Q1138)))))</f>
        <v>0</v>
      </c>
    </row>
    <row r="1132" spans="1:22" x14ac:dyDescent="0.25">
      <c r="A1132" s="80">
        <f t="shared" si="766"/>
        <v>34</v>
      </c>
      <c r="B1132" s="27"/>
      <c r="C1132" s="57" t="s">
        <v>93</v>
      </c>
      <c r="D1132" s="91">
        <v>0</v>
      </c>
      <c r="E1132" s="89">
        <f t="shared" ref="E1132:E1138" si="773">VLOOKUP(D1132,listemursurf,2)</f>
        <v>0</v>
      </c>
      <c r="F1132" s="92">
        <v>0</v>
      </c>
      <c r="G1132" s="91">
        <v>0</v>
      </c>
      <c r="H1132" s="89">
        <f t="shared" ref="H1132:H1138" si="774">VLOOKUP(G1132,listemursurf,2)</f>
        <v>0</v>
      </c>
      <c r="I1132" s="92"/>
      <c r="J1132" s="91">
        <v>0</v>
      </c>
      <c r="K1132" s="89">
        <f t="shared" ref="K1132:K1138" si="775">VLOOKUP(J1132,listemursurf,2)</f>
        <v>0</v>
      </c>
      <c r="L1132" s="92"/>
      <c r="M1132" s="91">
        <v>0</v>
      </c>
      <c r="N1132" s="89">
        <f t="shared" ref="N1132:N1138" si="776">VLOOKUP(M1132,listemursurf,2)</f>
        <v>0</v>
      </c>
      <c r="O1132" s="92"/>
      <c r="P1132" s="91">
        <v>0</v>
      </c>
      <c r="Q1132" s="89">
        <f t="shared" ref="Q1132:Q1138" si="777">VLOOKUP(P1132,listemursurf,2)</f>
        <v>0</v>
      </c>
      <c r="R1132" s="92"/>
      <c r="T1132" s="82" t="s">
        <v>165</v>
      </c>
      <c r="U1132" s="82"/>
      <c r="V1132" s="84">
        <f t="shared" ref="V1132" si="778">((SUMPRODUCT((F1140:F1146)*(E1140:E1146)))+((SUMPRODUCT((I1140:I1146)*(H1140:H1146))))+((SUMPRODUCT((L1140:L1146)*(K1140:K1146))))+((SUMPRODUCT((O1140:O1146)*(N1140:N1146))))+((SUMPRODUCT((R1140:R1146)*(Q1140:Q1146)))))</f>
        <v>0</v>
      </c>
    </row>
    <row r="1133" spans="1:22" x14ac:dyDescent="0.25">
      <c r="A1133" s="80">
        <f t="shared" si="766"/>
        <v>34</v>
      </c>
      <c r="B1133" s="27"/>
      <c r="C1133" s="57"/>
      <c r="D1133" s="93">
        <v>0</v>
      </c>
      <c r="E1133" s="90">
        <f t="shared" si="773"/>
        <v>0</v>
      </c>
      <c r="F1133" s="94">
        <v>0</v>
      </c>
      <c r="G1133" s="93">
        <v>0</v>
      </c>
      <c r="H1133" s="90">
        <f t="shared" si="774"/>
        <v>0</v>
      </c>
      <c r="I1133" s="94"/>
      <c r="J1133" s="93">
        <v>0</v>
      </c>
      <c r="K1133" s="90">
        <f t="shared" si="775"/>
        <v>0</v>
      </c>
      <c r="L1133" s="94"/>
      <c r="M1133" s="93">
        <v>0</v>
      </c>
      <c r="N1133" s="90">
        <f t="shared" si="776"/>
        <v>0</v>
      </c>
      <c r="O1133" s="94"/>
      <c r="P1133" s="93">
        <v>0</v>
      </c>
      <c r="Q1133" s="90">
        <f t="shared" si="777"/>
        <v>0</v>
      </c>
      <c r="R1133" s="94"/>
      <c r="T1133" s="82" t="s">
        <v>166</v>
      </c>
      <c r="U1133" s="82"/>
      <c r="V1133" s="84">
        <f t="shared" ref="V1133" si="779">((SUMPRODUCT((F1148:F1154)*(E1148:E1154)))+((SUMPRODUCT((I1148:I1154)*(H1148:H1154))))+((SUMPRODUCT((L1148:L1154)*(K1148:K1154))))+((SUMPRODUCT((O1148:O1154)*(N1148:N1154))))+((SUMPRODUCT((R1148:R1154)*(Q1148:Q1154)))))</f>
        <v>0</v>
      </c>
    </row>
    <row r="1134" spans="1:22" x14ac:dyDescent="0.25">
      <c r="A1134" s="80">
        <f t="shared" si="766"/>
        <v>34</v>
      </c>
      <c r="B1134" s="27"/>
      <c r="C1134" s="57"/>
      <c r="D1134" s="93">
        <v>0</v>
      </c>
      <c r="E1134" s="90">
        <f t="shared" si="773"/>
        <v>0</v>
      </c>
      <c r="F1134" s="94">
        <v>0</v>
      </c>
      <c r="G1134" s="93">
        <v>0</v>
      </c>
      <c r="H1134" s="90">
        <f t="shared" si="774"/>
        <v>0</v>
      </c>
      <c r="I1134" s="94"/>
      <c r="J1134" s="93">
        <v>0</v>
      </c>
      <c r="K1134" s="90">
        <f t="shared" si="775"/>
        <v>0</v>
      </c>
      <c r="L1134" s="94"/>
      <c r="M1134" s="93">
        <v>0</v>
      </c>
      <c r="N1134" s="90">
        <f t="shared" si="776"/>
        <v>0</v>
      </c>
      <c r="O1134" s="94"/>
      <c r="P1134" s="93">
        <v>0</v>
      </c>
      <c r="Q1134" s="90">
        <f t="shared" si="777"/>
        <v>0</v>
      </c>
      <c r="R1134" s="94"/>
      <c r="T1134" s="82"/>
      <c r="U1134" s="82"/>
      <c r="V1134" s="82"/>
    </row>
    <row r="1135" spans="1:22" x14ac:dyDescent="0.25">
      <c r="A1135" s="80">
        <f t="shared" si="766"/>
        <v>34</v>
      </c>
      <c r="B1135" s="27"/>
      <c r="C1135" s="57"/>
      <c r="D1135" s="93">
        <v>0</v>
      </c>
      <c r="E1135" s="90">
        <f t="shared" si="773"/>
        <v>0</v>
      </c>
      <c r="F1135" s="94">
        <v>0</v>
      </c>
      <c r="G1135" s="93">
        <v>0</v>
      </c>
      <c r="H1135" s="90">
        <f t="shared" si="774"/>
        <v>0</v>
      </c>
      <c r="I1135" s="94"/>
      <c r="J1135" s="93">
        <v>0</v>
      </c>
      <c r="K1135" s="90">
        <f t="shared" si="775"/>
        <v>0</v>
      </c>
      <c r="L1135" s="94"/>
      <c r="M1135" s="93">
        <v>0</v>
      </c>
      <c r="N1135" s="90">
        <f t="shared" si="776"/>
        <v>0</v>
      </c>
      <c r="O1135" s="94"/>
      <c r="P1135" s="93">
        <v>0</v>
      </c>
      <c r="Q1135" s="90">
        <f t="shared" si="777"/>
        <v>0</v>
      </c>
      <c r="R1135" s="94"/>
      <c r="T1135" s="82"/>
      <c r="U1135" s="82"/>
      <c r="V1135" s="82"/>
    </row>
    <row r="1136" spans="1:22" x14ac:dyDescent="0.25">
      <c r="A1136" s="80">
        <f t="shared" si="766"/>
        <v>34</v>
      </c>
      <c r="B1136" s="27"/>
      <c r="C1136" s="57"/>
      <c r="D1136" s="93">
        <v>0</v>
      </c>
      <c r="E1136" s="90">
        <f t="shared" si="773"/>
        <v>0</v>
      </c>
      <c r="F1136" s="94">
        <v>0</v>
      </c>
      <c r="G1136" s="93">
        <v>0</v>
      </c>
      <c r="H1136" s="90">
        <f t="shared" si="774"/>
        <v>0</v>
      </c>
      <c r="I1136" s="94"/>
      <c r="J1136" s="93">
        <v>0</v>
      </c>
      <c r="K1136" s="90">
        <f t="shared" si="775"/>
        <v>0</v>
      </c>
      <c r="L1136" s="94"/>
      <c r="M1136" s="93">
        <v>0</v>
      </c>
      <c r="N1136" s="90">
        <f t="shared" si="776"/>
        <v>0</v>
      </c>
      <c r="O1136" s="94"/>
      <c r="P1136" s="93">
        <v>0</v>
      </c>
      <c r="Q1136" s="90">
        <f t="shared" si="777"/>
        <v>0</v>
      </c>
      <c r="R1136" s="94"/>
      <c r="T1136" s="82"/>
      <c r="U1136" s="82"/>
      <c r="V1136" s="82"/>
    </row>
    <row r="1137" spans="1:22" x14ac:dyDescent="0.25">
      <c r="A1137" s="80">
        <f t="shared" si="766"/>
        <v>34</v>
      </c>
      <c r="B1137" s="27"/>
      <c r="C1137" s="57"/>
      <c r="D1137" s="93">
        <v>0</v>
      </c>
      <c r="E1137" s="90">
        <f t="shared" si="773"/>
        <v>0</v>
      </c>
      <c r="F1137" s="94"/>
      <c r="G1137" s="93">
        <v>0</v>
      </c>
      <c r="H1137" s="90">
        <f t="shared" si="774"/>
        <v>0</v>
      </c>
      <c r="I1137" s="94"/>
      <c r="J1137" s="93">
        <v>0</v>
      </c>
      <c r="K1137" s="90">
        <f t="shared" si="775"/>
        <v>0</v>
      </c>
      <c r="L1137" s="94"/>
      <c r="M1137" s="93">
        <v>0</v>
      </c>
      <c r="N1137" s="90">
        <f t="shared" si="776"/>
        <v>0</v>
      </c>
      <c r="O1137" s="94"/>
      <c r="P1137" s="93">
        <v>0</v>
      </c>
      <c r="Q1137" s="90">
        <f t="shared" si="777"/>
        <v>0</v>
      </c>
      <c r="R1137" s="94"/>
      <c r="T1137" s="82"/>
      <c r="U1137" s="82"/>
      <c r="V1137" s="82"/>
    </row>
    <row r="1138" spans="1:22" ht="15.75" thickBot="1" x14ac:dyDescent="0.3">
      <c r="A1138" s="80">
        <f t="shared" si="766"/>
        <v>34</v>
      </c>
      <c r="B1138" s="27"/>
      <c r="C1138" s="57"/>
      <c r="D1138" s="93">
        <v>0</v>
      </c>
      <c r="E1138" s="90">
        <f t="shared" si="773"/>
        <v>0</v>
      </c>
      <c r="F1138" s="94">
        <v>0</v>
      </c>
      <c r="G1138" s="93">
        <v>0</v>
      </c>
      <c r="H1138" s="90">
        <f t="shared" si="774"/>
        <v>0</v>
      </c>
      <c r="I1138" s="94"/>
      <c r="J1138" s="93">
        <v>0</v>
      </c>
      <c r="K1138" s="90">
        <f t="shared" si="775"/>
        <v>0</v>
      </c>
      <c r="L1138" s="94"/>
      <c r="M1138" s="93">
        <v>0</v>
      </c>
      <c r="N1138" s="90">
        <f t="shared" si="776"/>
        <v>0</v>
      </c>
      <c r="O1138" s="94"/>
      <c r="P1138" s="93">
        <v>0</v>
      </c>
      <c r="Q1138" s="90">
        <f t="shared" si="777"/>
        <v>0</v>
      </c>
      <c r="R1138" s="94"/>
      <c r="T1138" s="82"/>
      <c r="U1138" s="82"/>
      <c r="V1138" s="82"/>
    </row>
    <row r="1139" spans="1:22" ht="15.75" thickBot="1" x14ac:dyDescent="0.3">
      <c r="A1139" s="80">
        <f t="shared" si="766"/>
        <v>34</v>
      </c>
      <c r="B1139" s="139" t="s">
        <v>110</v>
      </c>
      <c r="C1139" s="140"/>
      <c r="D1139" s="105">
        <f>COUNTIF(D1132:D1138,"&lt;&gt;0")</f>
        <v>0</v>
      </c>
      <c r="E1139" s="118">
        <f>(SUM(E1132:E1138))/'Suivi de production'!$C$18</f>
        <v>0</v>
      </c>
      <c r="F1139" s="107"/>
      <c r="G1139" s="105">
        <f>COUNTIF(G1132:G1138,"&lt;&gt;0")</f>
        <v>0</v>
      </c>
      <c r="H1139" s="118">
        <f>(SUM(H1132:H1138))/'Suivi de production'!$C$18</f>
        <v>0</v>
      </c>
      <c r="I1139" s="107"/>
      <c r="J1139" s="105">
        <f>COUNTIF(J1132:J1138,"&lt;&gt;0")</f>
        <v>0</v>
      </c>
      <c r="K1139" s="118">
        <f>(SUM(K1132:K1138))/'Suivi de production'!$C$18</f>
        <v>0</v>
      </c>
      <c r="L1139" s="107"/>
      <c r="M1139" s="105">
        <f>COUNTIF(M1132:M1138,"&lt;&gt;0")</f>
        <v>0</v>
      </c>
      <c r="N1139" s="118">
        <f>(SUM(N1132:N1138))/'Suivi de production'!$C$18</f>
        <v>0</v>
      </c>
      <c r="O1139" s="107"/>
      <c r="P1139" s="103">
        <f>COUNTIF(P1132:P1138,"&lt;&gt;0")</f>
        <v>0</v>
      </c>
      <c r="Q1139" s="118">
        <f>(SUM(Q1132:Q1138))/'Suivi de production'!$C$18</f>
        <v>0</v>
      </c>
      <c r="R1139" s="107"/>
      <c r="T1139" s="82"/>
      <c r="U1139" s="82"/>
      <c r="V1139" s="82"/>
    </row>
    <row r="1140" spans="1:22" x14ac:dyDescent="0.25">
      <c r="A1140" s="80">
        <f t="shared" si="766"/>
        <v>34</v>
      </c>
      <c r="B1140" s="27"/>
      <c r="C1140" s="57" t="s">
        <v>95</v>
      </c>
      <c r="D1140" s="93">
        <v>0</v>
      </c>
      <c r="E1140" s="90">
        <f t="shared" ref="E1140:E1146" si="780">VLOOKUP(D1140,listeplanchersurf,2)</f>
        <v>0</v>
      </c>
      <c r="F1140" s="94"/>
      <c r="G1140" s="93">
        <v>0</v>
      </c>
      <c r="H1140" s="90">
        <f t="shared" ref="H1140:H1146" si="781">VLOOKUP(G1140,listeplanchersurf,2)</f>
        <v>0</v>
      </c>
      <c r="I1140" s="94"/>
      <c r="J1140" s="93">
        <v>0</v>
      </c>
      <c r="K1140" s="90">
        <f t="shared" ref="K1140:K1146" si="782">VLOOKUP(J1140,listeplanchersurf,2)</f>
        <v>0</v>
      </c>
      <c r="L1140" s="94"/>
      <c r="M1140" s="93">
        <v>0</v>
      </c>
      <c r="N1140" s="90">
        <f t="shared" ref="N1140:N1146" si="783">VLOOKUP(M1140,listeplanchersurf,2)</f>
        <v>0</v>
      </c>
      <c r="O1140" s="94"/>
      <c r="P1140" s="93">
        <v>0</v>
      </c>
      <c r="Q1140" s="90">
        <f t="shared" ref="Q1140:Q1146" si="784">VLOOKUP(P1140,listeplanchersurf,2)</f>
        <v>0</v>
      </c>
      <c r="R1140" s="94"/>
      <c r="T1140" s="82"/>
      <c r="U1140" s="82"/>
      <c r="V1140" s="82"/>
    </row>
    <row r="1141" spans="1:22" x14ac:dyDescent="0.25">
      <c r="A1141" s="80">
        <f t="shared" si="766"/>
        <v>34</v>
      </c>
      <c r="B1141" s="27"/>
      <c r="C1141" s="57"/>
      <c r="D1141" s="93">
        <v>0</v>
      </c>
      <c r="E1141" s="90">
        <f t="shared" si="780"/>
        <v>0</v>
      </c>
      <c r="F1141" s="94">
        <v>0</v>
      </c>
      <c r="G1141" s="93">
        <v>0</v>
      </c>
      <c r="H1141" s="90">
        <f t="shared" si="781"/>
        <v>0</v>
      </c>
      <c r="I1141" s="94"/>
      <c r="J1141" s="93">
        <v>0</v>
      </c>
      <c r="K1141" s="90">
        <f t="shared" si="782"/>
        <v>0</v>
      </c>
      <c r="L1141" s="94"/>
      <c r="M1141" s="93">
        <v>0</v>
      </c>
      <c r="N1141" s="90">
        <f t="shared" si="783"/>
        <v>0</v>
      </c>
      <c r="O1141" s="94"/>
      <c r="P1141" s="93">
        <v>0</v>
      </c>
      <c r="Q1141" s="90">
        <f t="shared" si="784"/>
        <v>0</v>
      </c>
      <c r="R1141" s="94"/>
      <c r="T1141" s="82"/>
      <c r="U1141" s="82"/>
      <c r="V1141" s="82"/>
    </row>
    <row r="1142" spans="1:22" x14ac:dyDescent="0.25">
      <c r="A1142" s="80">
        <f t="shared" si="766"/>
        <v>34</v>
      </c>
      <c r="B1142" s="27"/>
      <c r="C1142" s="57"/>
      <c r="D1142" s="93">
        <v>0</v>
      </c>
      <c r="E1142" s="90">
        <f t="shared" si="780"/>
        <v>0</v>
      </c>
      <c r="F1142" s="94"/>
      <c r="G1142" s="93">
        <v>0</v>
      </c>
      <c r="H1142" s="90">
        <f t="shared" si="781"/>
        <v>0</v>
      </c>
      <c r="I1142" s="94"/>
      <c r="J1142" s="93">
        <v>0</v>
      </c>
      <c r="K1142" s="90">
        <f t="shared" si="782"/>
        <v>0</v>
      </c>
      <c r="L1142" s="94"/>
      <c r="M1142" s="93">
        <v>0</v>
      </c>
      <c r="N1142" s="90">
        <f t="shared" si="783"/>
        <v>0</v>
      </c>
      <c r="O1142" s="94"/>
      <c r="P1142" s="93">
        <v>0</v>
      </c>
      <c r="Q1142" s="90">
        <f t="shared" si="784"/>
        <v>0</v>
      </c>
      <c r="R1142" s="94"/>
      <c r="T1142" s="82"/>
      <c r="U1142" s="82"/>
      <c r="V1142" s="82"/>
    </row>
    <row r="1143" spans="1:22" x14ac:dyDescent="0.25">
      <c r="A1143" s="80">
        <f t="shared" si="766"/>
        <v>34</v>
      </c>
      <c r="B1143" s="27"/>
      <c r="C1143" s="57"/>
      <c r="D1143" s="93">
        <v>0</v>
      </c>
      <c r="E1143" s="90">
        <f t="shared" si="780"/>
        <v>0</v>
      </c>
      <c r="F1143" s="94"/>
      <c r="G1143" s="93">
        <v>0</v>
      </c>
      <c r="H1143" s="90">
        <f t="shared" si="781"/>
        <v>0</v>
      </c>
      <c r="I1143" s="94"/>
      <c r="J1143" s="93">
        <v>0</v>
      </c>
      <c r="K1143" s="90">
        <f t="shared" si="782"/>
        <v>0</v>
      </c>
      <c r="L1143" s="94"/>
      <c r="M1143" s="93">
        <v>0</v>
      </c>
      <c r="N1143" s="90">
        <f t="shared" si="783"/>
        <v>0</v>
      </c>
      <c r="O1143" s="94"/>
      <c r="P1143" s="93">
        <v>0</v>
      </c>
      <c r="Q1143" s="90">
        <f t="shared" si="784"/>
        <v>0</v>
      </c>
      <c r="R1143" s="94"/>
      <c r="T1143" s="82"/>
      <c r="U1143" s="82"/>
      <c r="V1143" s="82"/>
    </row>
    <row r="1144" spans="1:22" x14ac:dyDescent="0.25">
      <c r="A1144" s="80">
        <f t="shared" si="766"/>
        <v>34</v>
      </c>
      <c r="B1144" s="27"/>
      <c r="C1144" s="57"/>
      <c r="D1144" s="93">
        <v>0</v>
      </c>
      <c r="E1144" s="90">
        <f t="shared" si="780"/>
        <v>0</v>
      </c>
      <c r="F1144" s="94"/>
      <c r="G1144" s="93">
        <v>0</v>
      </c>
      <c r="H1144" s="90">
        <f t="shared" si="781"/>
        <v>0</v>
      </c>
      <c r="I1144" s="94"/>
      <c r="J1144" s="93">
        <v>0</v>
      </c>
      <c r="K1144" s="90">
        <f t="shared" si="782"/>
        <v>0</v>
      </c>
      <c r="L1144" s="94"/>
      <c r="M1144" s="93">
        <v>0</v>
      </c>
      <c r="N1144" s="90">
        <f t="shared" si="783"/>
        <v>0</v>
      </c>
      <c r="O1144" s="94"/>
      <c r="P1144" s="93">
        <v>0</v>
      </c>
      <c r="Q1144" s="90">
        <f t="shared" si="784"/>
        <v>0</v>
      </c>
      <c r="R1144" s="94"/>
      <c r="T1144" s="82"/>
      <c r="U1144" s="82"/>
      <c r="V1144" s="82"/>
    </row>
    <row r="1145" spans="1:22" x14ac:dyDescent="0.25">
      <c r="A1145" s="80">
        <f t="shared" si="766"/>
        <v>34</v>
      </c>
      <c r="B1145" s="27"/>
      <c r="C1145" s="57"/>
      <c r="D1145" s="93">
        <v>0</v>
      </c>
      <c r="E1145" s="90">
        <f t="shared" si="780"/>
        <v>0</v>
      </c>
      <c r="F1145" s="94"/>
      <c r="G1145" s="93">
        <v>0</v>
      </c>
      <c r="H1145" s="90">
        <f t="shared" si="781"/>
        <v>0</v>
      </c>
      <c r="I1145" s="94"/>
      <c r="J1145" s="93">
        <v>0</v>
      </c>
      <c r="K1145" s="90">
        <f t="shared" si="782"/>
        <v>0</v>
      </c>
      <c r="L1145" s="94"/>
      <c r="M1145" s="93">
        <v>0</v>
      </c>
      <c r="N1145" s="90">
        <f t="shared" si="783"/>
        <v>0</v>
      </c>
      <c r="O1145" s="94"/>
      <c r="P1145" s="93">
        <v>0</v>
      </c>
      <c r="Q1145" s="90">
        <f t="shared" si="784"/>
        <v>0</v>
      </c>
      <c r="R1145" s="94"/>
      <c r="T1145" s="82"/>
      <c r="U1145" s="82"/>
      <c r="V1145" s="82"/>
    </row>
    <row r="1146" spans="1:22" ht="15.75" thickBot="1" x14ac:dyDescent="0.3">
      <c r="A1146" s="80">
        <f t="shared" si="766"/>
        <v>34</v>
      </c>
      <c r="B1146" s="27"/>
      <c r="C1146" s="57"/>
      <c r="D1146" s="93">
        <v>0</v>
      </c>
      <c r="E1146" s="90">
        <f t="shared" si="780"/>
        <v>0</v>
      </c>
      <c r="F1146" s="94"/>
      <c r="G1146" s="93">
        <v>0</v>
      </c>
      <c r="H1146" s="90">
        <f t="shared" si="781"/>
        <v>0</v>
      </c>
      <c r="I1146" s="94"/>
      <c r="J1146" s="93">
        <v>0</v>
      </c>
      <c r="K1146" s="90">
        <f t="shared" si="782"/>
        <v>0</v>
      </c>
      <c r="L1146" s="94"/>
      <c r="M1146" s="93">
        <v>0</v>
      </c>
      <c r="N1146" s="90">
        <f t="shared" si="783"/>
        <v>0</v>
      </c>
      <c r="O1146" s="94"/>
      <c r="P1146" s="93">
        <v>0</v>
      </c>
      <c r="Q1146" s="90">
        <f t="shared" si="784"/>
        <v>0</v>
      </c>
      <c r="R1146" s="94"/>
      <c r="T1146" s="82"/>
      <c r="U1146" s="82"/>
      <c r="V1146" s="82"/>
    </row>
    <row r="1147" spans="1:22" ht="15.75" thickBot="1" x14ac:dyDescent="0.3">
      <c r="A1147" s="80">
        <f t="shared" si="766"/>
        <v>34</v>
      </c>
      <c r="B1147" s="139" t="s">
        <v>111</v>
      </c>
      <c r="C1147" s="140"/>
      <c r="D1147" s="105">
        <f>COUNTIF(D1140:D1146,"&lt;&gt;0")</f>
        <v>0</v>
      </c>
      <c r="E1147" s="118">
        <f>(SUM(E1140:E1146))/'Suivi de production'!$C$19</f>
        <v>0</v>
      </c>
      <c r="F1147" s="107"/>
      <c r="G1147" s="105">
        <v>0</v>
      </c>
      <c r="H1147" s="118">
        <f>(SUM(H1140:H1146))/'Suivi de production'!$C$19</f>
        <v>0</v>
      </c>
      <c r="I1147" s="107"/>
      <c r="J1147" s="105">
        <f>COUNTIF(J1140:J1146,"&lt;&gt;0")</f>
        <v>0</v>
      </c>
      <c r="K1147" s="118">
        <f>(SUM(K1140:K1146))/'Suivi de production'!$C$19</f>
        <v>0</v>
      </c>
      <c r="L1147" s="107"/>
      <c r="M1147" s="105">
        <f>COUNTIF(M1140:M1146,"&lt;&gt;0")</f>
        <v>0</v>
      </c>
      <c r="N1147" s="118">
        <f>(SUM(N1140:N1146))/'Suivi de production'!$C$19</f>
        <v>0</v>
      </c>
      <c r="O1147" s="107"/>
      <c r="P1147" s="105">
        <f>COUNTIF(P1140:P1146,"&lt;&gt;0")</f>
        <v>0</v>
      </c>
      <c r="Q1147" s="118">
        <f>(SUM(Q1140:Q1146))/'Suivi de production'!$C$19</f>
        <v>0</v>
      </c>
      <c r="R1147" s="107"/>
      <c r="T1147" s="82"/>
      <c r="U1147" s="82"/>
      <c r="V1147" s="82"/>
    </row>
    <row r="1148" spans="1:22" x14ac:dyDescent="0.25">
      <c r="A1148" s="80">
        <f t="shared" si="766"/>
        <v>34</v>
      </c>
      <c r="B1148" s="27"/>
      <c r="C1148" s="57" t="s">
        <v>94</v>
      </c>
      <c r="D1148" s="93">
        <v>0</v>
      </c>
      <c r="E1148" s="90">
        <f t="shared" ref="E1148:E1154" si="785">VLOOKUP(D1148,listetoituresurf,2)</f>
        <v>0</v>
      </c>
      <c r="F1148" s="94">
        <v>0</v>
      </c>
      <c r="G1148" s="93">
        <v>0</v>
      </c>
      <c r="H1148" s="90">
        <f t="shared" ref="H1148:H1154" si="786">VLOOKUP(G1148,listetoituresurf,2)</f>
        <v>0</v>
      </c>
      <c r="I1148" s="94"/>
      <c r="J1148" s="93">
        <v>0</v>
      </c>
      <c r="K1148" s="90">
        <f t="shared" ref="K1148:K1154" si="787">VLOOKUP(J1148,listetoituresurf,2)</f>
        <v>0</v>
      </c>
      <c r="L1148" s="94"/>
      <c r="M1148" s="93">
        <v>0</v>
      </c>
      <c r="N1148" s="90">
        <f t="shared" ref="N1148:N1154" si="788">VLOOKUP(M1148,listetoituresurf,2)</f>
        <v>0</v>
      </c>
      <c r="O1148" s="94"/>
      <c r="P1148" s="93">
        <v>0</v>
      </c>
      <c r="Q1148" s="90">
        <f t="shared" ref="Q1148:Q1154" si="789">VLOOKUP(P1148,listetoituresurf,2)</f>
        <v>0</v>
      </c>
      <c r="R1148" s="85"/>
      <c r="T1148" s="82"/>
      <c r="U1148" s="82"/>
      <c r="V1148" s="82"/>
    </row>
    <row r="1149" spans="1:22" x14ac:dyDescent="0.25">
      <c r="A1149" s="80">
        <f t="shared" si="766"/>
        <v>34</v>
      </c>
      <c r="B1149" s="27"/>
      <c r="C1149" s="57"/>
      <c r="D1149" s="93">
        <v>0</v>
      </c>
      <c r="E1149" s="90">
        <f t="shared" si="785"/>
        <v>0</v>
      </c>
      <c r="F1149" s="94"/>
      <c r="G1149" s="93">
        <v>0</v>
      </c>
      <c r="H1149" s="90">
        <f t="shared" si="786"/>
        <v>0</v>
      </c>
      <c r="I1149" s="94"/>
      <c r="J1149" s="93">
        <v>0</v>
      </c>
      <c r="K1149" s="90">
        <f t="shared" si="787"/>
        <v>0</v>
      </c>
      <c r="L1149" s="94"/>
      <c r="M1149" s="93">
        <v>0</v>
      </c>
      <c r="N1149" s="90">
        <f t="shared" si="788"/>
        <v>0</v>
      </c>
      <c r="O1149" s="94"/>
      <c r="P1149" s="93">
        <v>0</v>
      </c>
      <c r="Q1149" s="90">
        <f t="shared" si="789"/>
        <v>0</v>
      </c>
      <c r="R1149" s="94"/>
      <c r="T1149" s="82"/>
      <c r="U1149" s="82"/>
      <c r="V1149" s="82"/>
    </row>
    <row r="1150" spans="1:22" x14ac:dyDescent="0.25">
      <c r="A1150" s="80">
        <f t="shared" si="766"/>
        <v>34</v>
      </c>
      <c r="B1150" s="27"/>
      <c r="C1150" s="57"/>
      <c r="D1150" s="93">
        <v>0</v>
      </c>
      <c r="E1150" s="90">
        <f t="shared" si="785"/>
        <v>0</v>
      </c>
      <c r="F1150" s="94"/>
      <c r="G1150" s="93">
        <v>0</v>
      </c>
      <c r="H1150" s="90">
        <f t="shared" si="786"/>
        <v>0</v>
      </c>
      <c r="I1150" s="94"/>
      <c r="J1150" s="93">
        <v>0</v>
      </c>
      <c r="K1150" s="90">
        <f t="shared" si="787"/>
        <v>0</v>
      </c>
      <c r="L1150" s="94"/>
      <c r="M1150" s="93">
        <v>0</v>
      </c>
      <c r="N1150" s="90">
        <f t="shared" si="788"/>
        <v>0</v>
      </c>
      <c r="O1150" s="94"/>
      <c r="P1150" s="93">
        <v>0</v>
      </c>
      <c r="Q1150" s="90">
        <f t="shared" si="789"/>
        <v>0</v>
      </c>
      <c r="R1150" s="94"/>
      <c r="T1150" s="82"/>
      <c r="U1150" s="82"/>
      <c r="V1150" s="82"/>
    </row>
    <row r="1151" spans="1:22" x14ac:dyDescent="0.25">
      <c r="A1151" s="80">
        <f t="shared" si="766"/>
        <v>34</v>
      </c>
      <c r="B1151" s="27"/>
      <c r="C1151" s="57"/>
      <c r="D1151" s="93">
        <v>0</v>
      </c>
      <c r="E1151" s="90">
        <f t="shared" si="785"/>
        <v>0</v>
      </c>
      <c r="F1151" s="94"/>
      <c r="G1151" s="93">
        <v>0</v>
      </c>
      <c r="H1151" s="90">
        <f t="shared" si="786"/>
        <v>0</v>
      </c>
      <c r="I1151" s="94"/>
      <c r="J1151" s="93">
        <v>0</v>
      </c>
      <c r="K1151" s="90">
        <f t="shared" si="787"/>
        <v>0</v>
      </c>
      <c r="L1151" s="94"/>
      <c r="M1151" s="93">
        <v>0</v>
      </c>
      <c r="N1151" s="90">
        <f t="shared" si="788"/>
        <v>0</v>
      </c>
      <c r="O1151" s="94"/>
      <c r="P1151" s="93">
        <v>0</v>
      </c>
      <c r="Q1151" s="90">
        <f t="shared" si="789"/>
        <v>0</v>
      </c>
      <c r="R1151" s="94"/>
      <c r="T1151" s="82"/>
      <c r="U1151" s="82"/>
      <c r="V1151" s="82"/>
    </row>
    <row r="1152" spans="1:22" x14ac:dyDescent="0.25">
      <c r="A1152" s="80">
        <f t="shared" si="766"/>
        <v>34</v>
      </c>
      <c r="B1152" s="27"/>
      <c r="C1152" s="57"/>
      <c r="D1152" s="93">
        <v>0</v>
      </c>
      <c r="E1152" s="90">
        <f t="shared" si="785"/>
        <v>0</v>
      </c>
      <c r="F1152" s="94"/>
      <c r="G1152" s="93">
        <v>0</v>
      </c>
      <c r="H1152" s="90">
        <f t="shared" si="786"/>
        <v>0</v>
      </c>
      <c r="I1152" s="94"/>
      <c r="J1152" s="93">
        <v>0</v>
      </c>
      <c r="K1152" s="90">
        <f t="shared" si="787"/>
        <v>0</v>
      </c>
      <c r="L1152" s="94"/>
      <c r="M1152" s="93">
        <v>0</v>
      </c>
      <c r="N1152" s="90">
        <f t="shared" si="788"/>
        <v>0</v>
      </c>
      <c r="O1152" s="94"/>
      <c r="P1152" s="93">
        <v>0</v>
      </c>
      <c r="Q1152" s="90">
        <f t="shared" si="789"/>
        <v>0</v>
      </c>
      <c r="R1152" s="94"/>
      <c r="T1152" s="82"/>
      <c r="U1152" s="82"/>
      <c r="V1152" s="82"/>
    </row>
    <row r="1153" spans="1:22" x14ac:dyDescent="0.25">
      <c r="A1153" s="80">
        <f t="shared" si="766"/>
        <v>34</v>
      </c>
      <c r="B1153" s="27"/>
      <c r="C1153" s="57"/>
      <c r="D1153" s="93">
        <v>0</v>
      </c>
      <c r="E1153" s="90">
        <f t="shared" si="785"/>
        <v>0</v>
      </c>
      <c r="F1153" s="94"/>
      <c r="G1153" s="93">
        <v>0</v>
      </c>
      <c r="H1153" s="90">
        <f t="shared" si="786"/>
        <v>0</v>
      </c>
      <c r="I1153" s="94"/>
      <c r="J1153" s="93">
        <v>0</v>
      </c>
      <c r="K1153" s="90">
        <f t="shared" si="787"/>
        <v>0</v>
      </c>
      <c r="L1153" s="94"/>
      <c r="M1153" s="93">
        <v>0</v>
      </c>
      <c r="N1153" s="90">
        <f t="shared" si="788"/>
        <v>0</v>
      </c>
      <c r="O1153" s="94"/>
      <c r="P1153" s="93">
        <v>0</v>
      </c>
      <c r="Q1153" s="90">
        <f t="shared" si="789"/>
        <v>0</v>
      </c>
      <c r="R1153" s="94"/>
      <c r="T1153" s="82"/>
      <c r="U1153" s="82"/>
      <c r="V1153" s="82"/>
    </row>
    <row r="1154" spans="1:22" ht="15.75" thickBot="1" x14ac:dyDescent="0.3">
      <c r="A1154" s="80">
        <f t="shared" si="766"/>
        <v>34</v>
      </c>
      <c r="B1154" s="99"/>
      <c r="C1154" s="100"/>
      <c r="D1154" s="95">
        <v>0</v>
      </c>
      <c r="E1154" s="96">
        <f t="shared" si="785"/>
        <v>0</v>
      </c>
      <c r="F1154" s="97"/>
      <c r="G1154" s="95">
        <v>0</v>
      </c>
      <c r="H1154" s="96">
        <f t="shared" si="786"/>
        <v>0</v>
      </c>
      <c r="I1154" s="97"/>
      <c r="J1154" s="95">
        <v>0</v>
      </c>
      <c r="K1154" s="96">
        <f t="shared" si="787"/>
        <v>0</v>
      </c>
      <c r="L1154" s="97"/>
      <c r="M1154" s="95">
        <v>0</v>
      </c>
      <c r="N1154" s="96">
        <f t="shared" si="788"/>
        <v>0</v>
      </c>
      <c r="O1154" s="97"/>
      <c r="P1154" s="95">
        <v>0</v>
      </c>
      <c r="Q1154" s="96">
        <f t="shared" si="789"/>
        <v>0</v>
      </c>
      <c r="R1154" s="97"/>
      <c r="T1154" s="82"/>
      <c r="U1154" s="82"/>
      <c r="V1154" s="82"/>
    </row>
    <row r="1155" spans="1:22" ht="15.75" thickBot="1" x14ac:dyDescent="0.3">
      <c r="A1155" s="80">
        <f t="shared" si="766"/>
        <v>34</v>
      </c>
      <c r="B1155" s="139" t="s">
        <v>110</v>
      </c>
      <c r="C1155" s="140"/>
      <c r="D1155" s="103">
        <f>COUNTIF(D1148:D1154,"&lt;&gt;0")</f>
        <v>0</v>
      </c>
      <c r="E1155" s="119">
        <f>(SUM(E1148:E1154))/'Suivi de production'!$C$20</f>
        <v>0</v>
      </c>
      <c r="F1155" s="97"/>
      <c r="G1155" s="103">
        <f>COUNTIF(G1148:G1154,"&lt;&gt;0")</f>
        <v>0</v>
      </c>
      <c r="H1155" s="119">
        <f>(SUM(H1148:H1154))/'Suivi de production'!$C$20</f>
        <v>0</v>
      </c>
      <c r="I1155" s="97"/>
      <c r="J1155" s="103">
        <f>COUNTIF(J1148:J1154,"&lt;&gt;0")</f>
        <v>0</v>
      </c>
      <c r="K1155" s="119">
        <f>(SUM(K1148:K1154))/'Suivi de production'!$C$20</f>
        <v>0</v>
      </c>
      <c r="L1155" s="97"/>
      <c r="M1155" s="103">
        <f>COUNTIF(M1148:M1154,"&lt;&gt;0")</f>
        <v>0</v>
      </c>
      <c r="N1155" s="119">
        <f>(SUM(N1148:N1154))/'Suivi de production'!$C$20</f>
        <v>0</v>
      </c>
      <c r="O1155" s="97"/>
      <c r="P1155" s="103">
        <f>COUNTIF(P1148:P1154,"&lt;&gt;0")</f>
        <v>0</v>
      </c>
      <c r="Q1155" s="119">
        <f>(SUM(Q1148:Q1154))/'Suivi de production'!$C$20</f>
        <v>0</v>
      </c>
      <c r="R1155" s="97"/>
      <c r="T1155" s="82"/>
      <c r="U1155" s="82"/>
      <c r="V1155" s="82"/>
    </row>
    <row r="1156" spans="1:22" ht="15.75" thickBot="1" x14ac:dyDescent="0.3">
      <c r="A1156" s="80">
        <f t="shared" si="766"/>
        <v>34</v>
      </c>
      <c r="B1156" s="99"/>
      <c r="C1156" s="104"/>
      <c r="D1156" s="103"/>
      <c r="E1156" s="96"/>
      <c r="F1156" s="97"/>
      <c r="G1156" s="103"/>
      <c r="H1156" s="96"/>
      <c r="I1156" s="97"/>
      <c r="J1156" s="103"/>
      <c r="K1156" s="96"/>
      <c r="L1156" s="97"/>
      <c r="M1156" s="103"/>
      <c r="N1156" s="96"/>
      <c r="O1156" s="97"/>
      <c r="P1156" s="103"/>
      <c r="Q1156" s="96"/>
      <c r="R1156" s="97"/>
      <c r="T1156" s="82"/>
      <c r="U1156" s="82"/>
      <c r="V1156" s="82"/>
    </row>
    <row r="1157" spans="1:22" ht="15.75" thickBot="1" x14ac:dyDescent="0.3">
      <c r="A1157" s="80">
        <f t="shared" si="766"/>
        <v>34</v>
      </c>
      <c r="B1157" s="156" t="s">
        <v>101</v>
      </c>
      <c r="C1157" s="157"/>
      <c r="D1157" s="105">
        <f>D1155+D1147+D1139</f>
        <v>0</v>
      </c>
      <c r="E1157" s="118">
        <f>E1155+E1147+E1139</f>
        <v>0</v>
      </c>
      <c r="F1157" s="107"/>
      <c r="G1157" s="105">
        <f>G1155+G1147+G1139</f>
        <v>0</v>
      </c>
      <c r="H1157" s="118">
        <f>H1155+H1147+H1139</f>
        <v>0</v>
      </c>
      <c r="I1157" s="107"/>
      <c r="J1157" s="105">
        <f>J1155+J1147+J1139</f>
        <v>0</v>
      </c>
      <c r="K1157" s="118">
        <f>K1155+K1147+K1139</f>
        <v>0</v>
      </c>
      <c r="L1157" s="107"/>
      <c r="M1157" s="105">
        <f>M1155+M1147+M1139</f>
        <v>0</v>
      </c>
      <c r="N1157" s="118">
        <f>N1155+N1147+N1139</f>
        <v>0</v>
      </c>
      <c r="O1157" s="107"/>
      <c r="P1157" s="105">
        <f>P1155+P1147+P1139</f>
        <v>0</v>
      </c>
      <c r="Q1157" s="118">
        <f>Q1155+Q1147+Q1139</f>
        <v>0</v>
      </c>
      <c r="R1157" s="107"/>
      <c r="T1157" s="82"/>
      <c r="U1157" s="82"/>
      <c r="V1157" s="82"/>
    </row>
    <row r="1158" spans="1:22" x14ac:dyDescent="0.25">
      <c r="A1158" s="80">
        <f t="shared" si="766"/>
        <v>34</v>
      </c>
      <c r="B1158" s="158" t="s">
        <v>108</v>
      </c>
      <c r="C1158" s="159"/>
      <c r="D1158" s="150" t="e">
        <f>((SUMPRODUCT((F1132:F1138)*(E1132:E1138))/'Suivi de production'!$C$18)+(SUMPRODUCT((F1140:F1146)*(E1140:E1146))/'Suivi de production'!$C$19)+(SUMPRODUCT((F1148:F1154)*(E1148:E1154))/'Suivi de production'!$C$20))/((SUM(E1132:E1138)/'Suivi de production'!$C$18)++(SUM(E1140:E1146)/'Suivi de production'!$C$19)+(SUM(E1148:E1154)/'Suivi de production'!$C$20))</f>
        <v>#DIV/0!</v>
      </c>
      <c r="E1158" s="151"/>
      <c r="F1158" s="152"/>
      <c r="G1158" s="150" t="e">
        <f>((SUMPRODUCT((I1132:I1138)*(H1132:H1138))/'Suivi de production'!$C$18)+(SUMPRODUCT((I1140:I1146)*(H1140:H1146))/'Suivi de production'!$C$19)+(SUMPRODUCT((I1148:I1154)*(H1148:H1154))/'Suivi de production'!$C$20))/((SUM(H1132:H1138)/'Suivi de production'!$C$18)++(SUM(H1140:H1146)/'Suivi de production'!$C$19)+(SUM(H1148:H1154)/'Suivi de production'!$C$20))</f>
        <v>#DIV/0!</v>
      </c>
      <c r="H1158" s="151"/>
      <c r="I1158" s="152"/>
      <c r="J1158" s="150" t="e">
        <f>((SUMPRODUCT((L1132:L1138)*(K1132:K1138))/'Suivi de production'!$C$18)+(SUMPRODUCT((L1140:L1146)*(K1140:K1146))/'Suivi de production'!$C$19)+(SUMPRODUCT((L1148:L1154)*(K1148:K1154))/'Suivi de production'!$C$20))/((SUM(K1132:K1138)/'Suivi de production'!$C$18)++(SUM(K1140:K1146)/'Suivi de production'!$C$19)+(SUM(K1148:K1154)/'Suivi de production'!$C$20))</f>
        <v>#DIV/0!</v>
      </c>
      <c r="K1158" s="151"/>
      <c r="L1158" s="152"/>
      <c r="M1158" s="150" t="e">
        <f>((SUMPRODUCT((O1132:O1138)*(N1132:N1138))/'Suivi de production'!$C$18)+(SUMPRODUCT((O1140:O1146)*(N1140:N1146))/'Suivi de production'!$C$19)+(SUMPRODUCT((O1148:O1154)*(N1148:N1154))/'Suivi de production'!$C$20))/((SUM(N1132:N1138)/'Suivi de production'!$C$18)++(SUM(N1140:N1146)/'Suivi de production'!$C$19)+(SUM(N1148:N1154)/'Suivi de production'!$C$20))</f>
        <v>#DIV/0!</v>
      </c>
      <c r="N1158" s="151"/>
      <c r="O1158" s="152"/>
      <c r="P1158" s="150" t="e">
        <f>((SUMPRODUCT((R1132:R1138)*(Q1132:Q1138))/'Suivi de production'!$C$18)+(SUMPRODUCT((R1140:R1146)*(Q1140:Q1146))/'Suivi de production'!$C$19)+(SUMPRODUCT((R1148:R1154)*(Q1148:Q1154))/'Suivi de production'!$C$20))/((SUM(Q1132:Q1138)/'Suivi de production'!$C$18)++(SUM(Q1140:Q1146)/'Suivi de production'!$C$19)+(SUM(Q1148:Q1154)/'Suivi de production'!$C$20))</f>
        <v>#DIV/0!</v>
      </c>
      <c r="Q1158" s="151"/>
      <c r="R1158" s="152"/>
      <c r="T1158" s="82"/>
      <c r="U1158" s="82"/>
      <c r="V1158" s="82"/>
    </row>
    <row r="1159" spans="1:22" ht="15.75" thickBot="1" x14ac:dyDescent="0.3">
      <c r="A1159" s="80">
        <f t="shared" si="766"/>
        <v>34</v>
      </c>
      <c r="B1159" s="160"/>
      <c r="C1159" s="161"/>
      <c r="D1159" s="153"/>
      <c r="E1159" s="154"/>
      <c r="F1159" s="155"/>
      <c r="G1159" s="153"/>
      <c r="H1159" s="154"/>
      <c r="I1159" s="155"/>
      <c r="J1159" s="153"/>
      <c r="K1159" s="154"/>
      <c r="L1159" s="155"/>
      <c r="M1159" s="153"/>
      <c r="N1159" s="154"/>
      <c r="O1159" s="155"/>
      <c r="P1159" s="153"/>
      <c r="Q1159" s="154"/>
      <c r="R1159" s="155"/>
      <c r="T1159" s="82"/>
      <c r="U1159" s="82"/>
      <c r="V1159" s="82"/>
    </row>
    <row r="1160" spans="1:22" ht="15.75" thickBot="1" x14ac:dyDescent="0.3">
      <c r="A1160" s="122">
        <v>35</v>
      </c>
      <c r="T1160" s="82"/>
      <c r="U1160" s="82"/>
      <c r="V1160" s="82"/>
    </row>
    <row r="1161" spans="1:22" ht="26.25" x14ac:dyDescent="0.25">
      <c r="A1161" s="80">
        <f t="shared" ref="A1161" si="790">A1160</f>
        <v>35</v>
      </c>
      <c r="B1161" s="141" t="s">
        <v>146</v>
      </c>
      <c r="C1161" s="142"/>
      <c r="D1161" s="142"/>
      <c r="E1161" s="142"/>
      <c r="F1161" s="142"/>
      <c r="G1161" s="142"/>
      <c r="H1161" s="142"/>
      <c r="I1161" s="142"/>
      <c r="J1161" s="142"/>
      <c r="K1161" s="142"/>
      <c r="L1161" s="142"/>
      <c r="M1161" s="142"/>
      <c r="N1161" s="142"/>
      <c r="O1161" s="142"/>
      <c r="P1161" s="142"/>
      <c r="Q1161" s="142"/>
      <c r="R1161" s="143"/>
      <c r="T1161" s="82" t="s">
        <v>164</v>
      </c>
      <c r="U1161" s="82"/>
      <c r="V1161" s="82">
        <f t="shared" ref="V1161" si="791">(IF(SUM(F1166:F1188)&gt;=1,1,0))+(IF(SUM(I1166:I1188)&gt;=1,1,0))+(IF(SUM(L1166:L1188)&gt;=1,1,0))+(IF(SUM(O1166:O1188)&gt;=1,1,0))+(IF(SUM(R1166:R1188)&gt;=1,1,0))</f>
        <v>0</v>
      </c>
    </row>
    <row r="1162" spans="1:22" ht="15.75" thickBot="1" x14ac:dyDescent="0.3">
      <c r="A1162" s="80">
        <f t="shared" si="766"/>
        <v>35</v>
      </c>
      <c r="B1162" s="144" t="s">
        <v>100</v>
      </c>
      <c r="C1162" s="145"/>
      <c r="D1162" s="145"/>
      <c r="E1162" s="145"/>
      <c r="F1162" s="145"/>
      <c r="G1162" s="145"/>
      <c r="H1162" s="145"/>
      <c r="I1162" s="145"/>
      <c r="J1162" s="145"/>
      <c r="K1162" s="145"/>
      <c r="L1162" s="145"/>
      <c r="M1162" s="145"/>
      <c r="N1162" s="145"/>
      <c r="O1162" s="145"/>
      <c r="P1162" s="145"/>
      <c r="Q1162" s="145"/>
      <c r="R1162" s="146"/>
      <c r="T1162" s="82" t="s">
        <v>167</v>
      </c>
      <c r="U1162" s="82"/>
      <c r="V1162" s="165" t="e">
        <f t="shared" ref="V1162" si="792">AVERAGE(D1192:R1193)</f>
        <v>#DIV/0!</v>
      </c>
    </row>
    <row r="1163" spans="1:22" x14ac:dyDescent="0.25">
      <c r="A1163" s="80">
        <f t="shared" si="766"/>
        <v>35</v>
      </c>
      <c r="B1163" s="101"/>
      <c r="C1163" s="102"/>
      <c r="D1163" s="147" t="s">
        <v>86</v>
      </c>
      <c r="E1163" s="148"/>
      <c r="F1163" s="149"/>
      <c r="G1163" s="147" t="s">
        <v>87</v>
      </c>
      <c r="H1163" s="148"/>
      <c r="I1163" s="149"/>
      <c r="J1163" s="147" t="s">
        <v>88</v>
      </c>
      <c r="K1163" s="148"/>
      <c r="L1163" s="149"/>
      <c r="M1163" s="147" t="s">
        <v>89</v>
      </c>
      <c r="N1163" s="148"/>
      <c r="O1163" s="149"/>
      <c r="P1163" s="147" t="s">
        <v>90</v>
      </c>
      <c r="Q1163" s="148"/>
      <c r="R1163" s="149"/>
      <c r="T1163" s="82" t="s">
        <v>168</v>
      </c>
      <c r="U1163" s="82"/>
      <c r="V1163" s="166">
        <f t="shared" ref="V1163:V1226" si="793">F1164+I1164+L1164+O1164+R1164</f>
        <v>0</v>
      </c>
    </row>
    <row r="1164" spans="1:22" ht="15.75" thickBot="1" x14ac:dyDescent="0.3">
      <c r="A1164" s="80">
        <f t="shared" si="766"/>
        <v>35</v>
      </c>
      <c r="B1164" s="99" t="s">
        <v>85</v>
      </c>
      <c r="C1164" s="100"/>
      <c r="D1164" s="125">
        <v>0</v>
      </c>
      <c r="E1164" s="126" t="s">
        <v>109</v>
      </c>
      <c r="F1164" s="130">
        <f>D1164*8</f>
        <v>0</v>
      </c>
      <c r="G1164" s="125"/>
      <c r="H1164" s="126" t="s">
        <v>109</v>
      </c>
      <c r="I1164" s="130">
        <f>G1164*8</f>
        <v>0</v>
      </c>
      <c r="J1164" s="125"/>
      <c r="K1164" s="126" t="s">
        <v>109</v>
      </c>
      <c r="L1164" s="130">
        <f>J1164*8</f>
        <v>0</v>
      </c>
      <c r="M1164" s="125"/>
      <c r="N1164" s="126" t="s">
        <v>109</v>
      </c>
      <c r="O1164" s="130">
        <f>M1164*8</f>
        <v>0</v>
      </c>
      <c r="P1164" s="125">
        <v>0</v>
      </c>
      <c r="Q1164" s="126" t="s">
        <v>109</v>
      </c>
      <c r="R1164" s="130">
        <f>P1164*6.5</f>
        <v>0</v>
      </c>
      <c r="T1164" s="82" t="s">
        <v>169</v>
      </c>
      <c r="U1164" s="82"/>
      <c r="V1164" s="166">
        <f t="shared" ref="V1164" si="794">E1191+H1191+K1191+N1191+Q1191</f>
        <v>0</v>
      </c>
    </row>
    <row r="1165" spans="1:22" ht="15.75" thickBot="1" x14ac:dyDescent="0.3">
      <c r="A1165" s="80">
        <f t="shared" si="766"/>
        <v>35</v>
      </c>
      <c r="B1165" s="98"/>
      <c r="C1165" s="133"/>
      <c r="D1165" s="105" t="s">
        <v>96</v>
      </c>
      <c r="E1165" s="106" t="s">
        <v>97</v>
      </c>
      <c r="F1165" s="107" t="s">
        <v>98</v>
      </c>
      <c r="G1165" s="105" t="s">
        <v>96</v>
      </c>
      <c r="H1165" s="106" t="s">
        <v>97</v>
      </c>
      <c r="I1165" s="107" t="s">
        <v>98</v>
      </c>
      <c r="J1165" s="105" t="s">
        <v>96</v>
      </c>
      <c r="K1165" s="106" t="s">
        <v>97</v>
      </c>
      <c r="L1165" s="107" t="s">
        <v>98</v>
      </c>
      <c r="M1165" s="105" t="s">
        <v>96</v>
      </c>
      <c r="N1165" s="106" t="s">
        <v>97</v>
      </c>
      <c r="O1165" s="107" t="s">
        <v>98</v>
      </c>
      <c r="P1165" s="105" t="s">
        <v>96</v>
      </c>
      <c r="Q1165" s="106" t="s">
        <v>97</v>
      </c>
      <c r="R1165" s="107" t="s">
        <v>98</v>
      </c>
      <c r="T1165" s="82" t="s">
        <v>171</v>
      </c>
      <c r="U1165" s="82"/>
      <c r="V1165" s="84">
        <f t="shared" ref="V1165" si="795">((SUMPRODUCT((F1166:F1172)*(E1166:E1172)))+((SUMPRODUCT((I1166:I1172)*(H1166:H1172))))+((SUMPRODUCT((L1166:L1172)*(K1166:K1172))))+((SUMPRODUCT((O1166:O1172)*(N1166:N1172))))+((SUMPRODUCT((R1166:R1172)*(Q1166:Q1172)))))</f>
        <v>0</v>
      </c>
    </row>
    <row r="1166" spans="1:22" x14ac:dyDescent="0.25">
      <c r="A1166" s="80">
        <f t="shared" si="766"/>
        <v>35</v>
      </c>
      <c r="B1166" s="27"/>
      <c r="C1166" s="57" t="s">
        <v>93</v>
      </c>
      <c r="D1166" s="91">
        <v>0</v>
      </c>
      <c r="E1166" s="89">
        <f t="shared" ref="E1166:E1172" si="796">VLOOKUP(D1166,listemursurf,2)</f>
        <v>0</v>
      </c>
      <c r="F1166" s="92">
        <v>0</v>
      </c>
      <c r="G1166" s="91">
        <v>0</v>
      </c>
      <c r="H1166" s="89">
        <f t="shared" ref="H1166:H1172" si="797">VLOOKUP(G1166,listemursurf,2)</f>
        <v>0</v>
      </c>
      <c r="I1166" s="92"/>
      <c r="J1166" s="91">
        <v>0</v>
      </c>
      <c r="K1166" s="89">
        <f t="shared" ref="K1166:K1172" si="798">VLOOKUP(J1166,listemursurf,2)</f>
        <v>0</v>
      </c>
      <c r="L1166" s="92"/>
      <c r="M1166" s="91">
        <v>0</v>
      </c>
      <c r="N1166" s="89">
        <f t="shared" ref="N1166:N1172" si="799">VLOOKUP(M1166,listemursurf,2)</f>
        <v>0</v>
      </c>
      <c r="O1166" s="92"/>
      <c r="P1166" s="91">
        <v>0</v>
      </c>
      <c r="Q1166" s="89">
        <f t="shared" ref="Q1166:Q1172" si="800">VLOOKUP(P1166,listemursurf,2)</f>
        <v>0</v>
      </c>
      <c r="R1166" s="92"/>
      <c r="T1166" s="82" t="s">
        <v>165</v>
      </c>
      <c r="U1166" s="82"/>
      <c r="V1166" s="84">
        <f t="shared" ref="V1166" si="801">((SUMPRODUCT((F1174:F1180)*(E1174:E1180)))+((SUMPRODUCT((I1174:I1180)*(H1174:H1180))))+((SUMPRODUCT((L1174:L1180)*(K1174:K1180))))+((SUMPRODUCT((O1174:O1180)*(N1174:N1180))))+((SUMPRODUCT((R1174:R1180)*(Q1174:Q1180)))))</f>
        <v>0</v>
      </c>
    </row>
    <row r="1167" spans="1:22" x14ac:dyDescent="0.25">
      <c r="A1167" s="80">
        <f t="shared" si="766"/>
        <v>35</v>
      </c>
      <c r="B1167" s="27"/>
      <c r="C1167" s="57"/>
      <c r="D1167" s="93">
        <v>0</v>
      </c>
      <c r="E1167" s="90">
        <f t="shared" si="796"/>
        <v>0</v>
      </c>
      <c r="F1167" s="94">
        <v>0</v>
      </c>
      <c r="G1167" s="93">
        <v>0</v>
      </c>
      <c r="H1167" s="90">
        <f t="shared" si="797"/>
        <v>0</v>
      </c>
      <c r="I1167" s="94"/>
      <c r="J1167" s="93">
        <v>0</v>
      </c>
      <c r="K1167" s="90">
        <f t="shared" si="798"/>
        <v>0</v>
      </c>
      <c r="L1167" s="94"/>
      <c r="M1167" s="93">
        <v>0</v>
      </c>
      <c r="N1167" s="90">
        <f t="shared" si="799"/>
        <v>0</v>
      </c>
      <c r="O1167" s="94"/>
      <c r="P1167" s="93">
        <v>0</v>
      </c>
      <c r="Q1167" s="90">
        <f t="shared" si="800"/>
        <v>0</v>
      </c>
      <c r="R1167" s="94"/>
      <c r="T1167" s="82" t="s">
        <v>166</v>
      </c>
      <c r="U1167" s="82"/>
      <c r="V1167" s="84">
        <f t="shared" ref="V1167" si="802">((SUMPRODUCT((F1182:F1188)*(E1182:E1188)))+((SUMPRODUCT((I1182:I1188)*(H1182:H1188))))+((SUMPRODUCT((L1182:L1188)*(K1182:K1188))))+((SUMPRODUCT((O1182:O1188)*(N1182:N1188))))+((SUMPRODUCT((R1182:R1188)*(Q1182:Q1188)))))</f>
        <v>0</v>
      </c>
    </row>
    <row r="1168" spans="1:22" x14ac:dyDescent="0.25">
      <c r="A1168" s="80">
        <f t="shared" si="766"/>
        <v>35</v>
      </c>
      <c r="B1168" s="27"/>
      <c r="C1168" s="57"/>
      <c r="D1168" s="93">
        <v>0</v>
      </c>
      <c r="E1168" s="90">
        <f t="shared" si="796"/>
        <v>0</v>
      </c>
      <c r="F1168" s="94">
        <v>0</v>
      </c>
      <c r="G1168" s="93">
        <v>0</v>
      </c>
      <c r="H1168" s="90">
        <f t="shared" si="797"/>
        <v>0</v>
      </c>
      <c r="I1168" s="94"/>
      <c r="J1168" s="93">
        <v>0</v>
      </c>
      <c r="K1168" s="90">
        <f t="shared" si="798"/>
        <v>0</v>
      </c>
      <c r="L1168" s="94"/>
      <c r="M1168" s="93">
        <v>0</v>
      </c>
      <c r="N1168" s="90">
        <f t="shared" si="799"/>
        <v>0</v>
      </c>
      <c r="O1168" s="94"/>
      <c r="P1168" s="93">
        <v>0</v>
      </c>
      <c r="Q1168" s="90">
        <f t="shared" si="800"/>
        <v>0</v>
      </c>
      <c r="R1168" s="94"/>
      <c r="T1168" s="82"/>
      <c r="U1168" s="82"/>
      <c r="V1168" s="82"/>
    </row>
    <row r="1169" spans="1:22" x14ac:dyDescent="0.25">
      <c r="A1169" s="80">
        <f t="shared" si="766"/>
        <v>35</v>
      </c>
      <c r="B1169" s="27"/>
      <c r="C1169" s="57"/>
      <c r="D1169" s="93">
        <v>0</v>
      </c>
      <c r="E1169" s="90">
        <f t="shared" si="796"/>
        <v>0</v>
      </c>
      <c r="F1169" s="94">
        <v>0</v>
      </c>
      <c r="G1169" s="93">
        <v>0</v>
      </c>
      <c r="H1169" s="90">
        <f t="shared" si="797"/>
        <v>0</v>
      </c>
      <c r="I1169" s="94"/>
      <c r="J1169" s="93">
        <v>0</v>
      </c>
      <c r="K1169" s="90">
        <f t="shared" si="798"/>
        <v>0</v>
      </c>
      <c r="L1169" s="94"/>
      <c r="M1169" s="93">
        <v>0</v>
      </c>
      <c r="N1169" s="90">
        <f t="shared" si="799"/>
        <v>0</v>
      </c>
      <c r="O1169" s="94"/>
      <c r="P1169" s="93">
        <v>0</v>
      </c>
      <c r="Q1169" s="90">
        <f t="shared" si="800"/>
        <v>0</v>
      </c>
      <c r="R1169" s="94"/>
      <c r="T1169" s="82"/>
      <c r="U1169" s="82"/>
      <c r="V1169" s="82"/>
    </row>
    <row r="1170" spans="1:22" x14ac:dyDescent="0.25">
      <c r="A1170" s="80">
        <f t="shared" si="766"/>
        <v>35</v>
      </c>
      <c r="B1170" s="27"/>
      <c r="C1170" s="57"/>
      <c r="D1170" s="93">
        <v>0</v>
      </c>
      <c r="E1170" s="90">
        <f t="shared" si="796"/>
        <v>0</v>
      </c>
      <c r="F1170" s="94">
        <v>0</v>
      </c>
      <c r="G1170" s="93">
        <v>0</v>
      </c>
      <c r="H1170" s="90">
        <f t="shared" si="797"/>
        <v>0</v>
      </c>
      <c r="I1170" s="94"/>
      <c r="J1170" s="93">
        <v>0</v>
      </c>
      <c r="K1170" s="90">
        <f t="shared" si="798"/>
        <v>0</v>
      </c>
      <c r="L1170" s="94"/>
      <c r="M1170" s="93">
        <v>0</v>
      </c>
      <c r="N1170" s="90">
        <f t="shared" si="799"/>
        <v>0</v>
      </c>
      <c r="O1170" s="94"/>
      <c r="P1170" s="93">
        <v>0</v>
      </c>
      <c r="Q1170" s="90">
        <f t="shared" si="800"/>
        <v>0</v>
      </c>
      <c r="R1170" s="94"/>
      <c r="T1170" s="82"/>
      <c r="U1170" s="82"/>
      <c r="V1170" s="82"/>
    </row>
    <row r="1171" spans="1:22" x14ac:dyDescent="0.25">
      <c r="A1171" s="80">
        <f t="shared" si="766"/>
        <v>35</v>
      </c>
      <c r="B1171" s="27"/>
      <c r="C1171" s="57"/>
      <c r="D1171" s="93">
        <v>0</v>
      </c>
      <c r="E1171" s="90">
        <f t="shared" si="796"/>
        <v>0</v>
      </c>
      <c r="F1171" s="94"/>
      <c r="G1171" s="93">
        <v>0</v>
      </c>
      <c r="H1171" s="90">
        <f t="shared" si="797"/>
        <v>0</v>
      </c>
      <c r="I1171" s="94"/>
      <c r="J1171" s="93">
        <v>0</v>
      </c>
      <c r="K1171" s="90">
        <f t="shared" si="798"/>
        <v>0</v>
      </c>
      <c r="L1171" s="94"/>
      <c r="M1171" s="93">
        <v>0</v>
      </c>
      <c r="N1171" s="90">
        <f t="shared" si="799"/>
        <v>0</v>
      </c>
      <c r="O1171" s="94"/>
      <c r="P1171" s="93">
        <v>0</v>
      </c>
      <c r="Q1171" s="90">
        <f t="shared" si="800"/>
        <v>0</v>
      </c>
      <c r="R1171" s="94"/>
      <c r="T1171" s="82"/>
      <c r="U1171" s="82"/>
      <c r="V1171" s="82"/>
    </row>
    <row r="1172" spans="1:22" ht="15.75" thickBot="1" x14ac:dyDescent="0.3">
      <c r="A1172" s="80">
        <f t="shared" si="766"/>
        <v>35</v>
      </c>
      <c r="B1172" s="27"/>
      <c r="C1172" s="57"/>
      <c r="D1172" s="93">
        <v>0</v>
      </c>
      <c r="E1172" s="90">
        <f t="shared" si="796"/>
        <v>0</v>
      </c>
      <c r="F1172" s="94">
        <v>0</v>
      </c>
      <c r="G1172" s="93">
        <v>0</v>
      </c>
      <c r="H1172" s="90">
        <f t="shared" si="797"/>
        <v>0</v>
      </c>
      <c r="I1172" s="94"/>
      <c r="J1172" s="93">
        <v>0</v>
      </c>
      <c r="K1172" s="90">
        <f t="shared" si="798"/>
        <v>0</v>
      </c>
      <c r="L1172" s="94"/>
      <c r="M1172" s="93">
        <v>0</v>
      </c>
      <c r="N1172" s="90">
        <f t="shared" si="799"/>
        <v>0</v>
      </c>
      <c r="O1172" s="94"/>
      <c r="P1172" s="93">
        <v>0</v>
      </c>
      <c r="Q1172" s="90">
        <f t="shared" si="800"/>
        <v>0</v>
      </c>
      <c r="R1172" s="94"/>
      <c r="T1172" s="82"/>
      <c r="U1172" s="82"/>
      <c r="V1172" s="82"/>
    </row>
    <row r="1173" spans="1:22" ht="15.75" thickBot="1" x14ac:dyDescent="0.3">
      <c r="A1173" s="80">
        <f t="shared" si="766"/>
        <v>35</v>
      </c>
      <c r="B1173" s="139" t="s">
        <v>110</v>
      </c>
      <c r="C1173" s="140"/>
      <c r="D1173" s="105">
        <f>COUNTIF(D1166:D1172,"&lt;&gt;0")</f>
        <v>0</v>
      </c>
      <c r="E1173" s="118">
        <f>(SUM(E1166:E1172))/'Suivi de production'!$C$18</f>
        <v>0</v>
      </c>
      <c r="F1173" s="107"/>
      <c r="G1173" s="105">
        <f>COUNTIF(G1166:G1172,"&lt;&gt;0")</f>
        <v>0</v>
      </c>
      <c r="H1173" s="118">
        <f>(SUM(H1166:H1172))/'Suivi de production'!$C$18</f>
        <v>0</v>
      </c>
      <c r="I1173" s="107"/>
      <c r="J1173" s="105">
        <f>COUNTIF(J1166:J1172,"&lt;&gt;0")</f>
        <v>0</v>
      </c>
      <c r="K1173" s="118">
        <f>(SUM(K1166:K1172))/'Suivi de production'!$C$18</f>
        <v>0</v>
      </c>
      <c r="L1173" s="107"/>
      <c r="M1173" s="105">
        <f>COUNTIF(M1166:M1172,"&lt;&gt;0")</f>
        <v>0</v>
      </c>
      <c r="N1173" s="118">
        <f>(SUM(N1166:N1172))/'Suivi de production'!$C$18</f>
        <v>0</v>
      </c>
      <c r="O1173" s="107"/>
      <c r="P1173" s="103">
        <f>COUNTIF(P1166:P1172,"&lt;&gt;0")</f>
        <v>0</v>
      </c>
      <c r="Q1173" s="118">
        <f>(SUM(Q1166:Q1172))/'Suivi de production'!$C$18</f>
        <v>0</v>
      </c>
      <c r="R1173" s="107"/>
      <c r="T1173" s="82"/>
      <c r="U1173" s="82"/>
      <c r="V1173" s="82"/>
    </row>
    <row r="1174" spans="1:22" x14ac:dyDescent="0.25">
      <c r="A1174" s="80">
        <f t="shared" si="766"/>
        <v>35</v>
      </c>
      <c r="B1174" s="27"/>
      <c r="C1174" s="57" t="s">
        <v>95</v>
      </c>
      <c r="D1174" s="93">
        <v>0</v>
      </c>
      <c r="E1174" s="90">
        <f t="shared" ref="E1174:E1180" si="803">VLOOKUP(D1174,listeplanchersurf,2)</f>
        <v>0</v>
      </c>
      <c r="F1174" s="94"/>
      <c r="G1174" s="93">
        <v>0</v>
      </c>
      <c r="H1174" s="90">
        <f t="shared" ref="H1174:H1180" si="804">VLOOKUP(G1174,listeplanchersurf,2)</f>
        <v>0</v>
      </c>
      <c r="I1174" s="94"/>
      <c r="J1174" s="93">
        <v>0</v>
      </c>
      <c r="K1174" s="90">
        <f t="shared" ref="K1174:K1180" si="805">VLOOKUP(J1174,listeplanchersurf,2)</f>
        <v>0</v>
      </c>
      <c r="L1174" s="94"/>
      <c r="M1174" s="93">
        <v>0</v>
      </c>
      <c r="N1174" s="90">
        <f t="shared" ref="N1174:N1180" si="806">VLOOKUP(M1174,listeplanchersurf,2)</f>
        <v>0</v>
      </c>
      <c r="O1174" s="94"/>
      <c r="P1174" s="93">
        <v>0</v>
      </c>
      <c r="Q1174" s="90">
        <f t="shared" ref="Q1174:Q1180" si="807">VLOOKUP(P1174,listeplanchersurf,2)</f>
        <v>0</v>
      </c>
      <c r="R1174" s="94"/>
      <c r="T1174" s="82"/>
      <c r="U1174" s="82"/>
      <c r="V1174" s="82"/>
    </row>
    <row r="1175" spans="1:22" x14ac:dyDescent="0.25">
      <c r="A1175" s="80">
        <f t="shared" si="766"/>
        <v>35</v>
      </c>
      <c r="B1175" s="27"/>
      <c r="C1175" s="57"/>
      <c r="D1175" s="93">
        <v>0</v>
      </c>
      <c r="E1175" s="90">
        <f t="shared" si="803"/>
        <v>0</v>
      </c>
      <c r="F1175" s="94">
        <v>0</v>
      </c>
      <c r="G1175" s="93">
        <v>0</v>
      </c>
      <c r="H1175" s="90">
        <f t="shared" si="804"/>
        <v>0</v>
      </c>
      <c r="I1175" s="94"/>
      <c r="J1175" s="93">
        <v>0</v>
      </c>
      <c r="K1175" s="90">
        <f t="shared" si="805"/>
        <v>0</v>
      </c>
      <c r="L1175" s="94"/>
      <c r="M1175" s="93">
        <v>0</v>
      </c>
      <c r="N1175" s="90">
        <f t="shared" si="806"/>
        <v>0</v>
      </c>
      <c r="O1175" s="94"/>
      <c r="P1175" s="93">
        <v>0</v>
      </c>
      <c r="Q1175" s="90">
        <f t="shared" si="807"/>
        <v>0</v>
      </c>
      <c r="R1175" s="94"/>
      <c r="T1175" s="82"/>
      <c r="U1175" s="82"/>
      <c r="V1175" s="82"/>
    </row>
    <row r="1176" spans="1:22" x14ac:dyDescent="0.25">
      <c r="A1176" s="80">
        <f t="shared" si="766"/>
        <v>35</v>
      </c>
      <c r="B1176" s="27"/>
      <c r="C1176" s="57"/>
      <c r="D1176" s="93">
        <v>0</v>
      </c>
      <c r="E1176" s="90">
        <f t="shared" si="803"/>
        <v>0</v>
      </c>
      <c r="F1176" s="94"/>
      <c r="G1176" s="93">
        <v>0</v>
      </c>
      <c r="H1176" s="90">
        <f t="shared" si="804"/>
        <v>0</v>
      </c>
      <c r="I1176" s="94"/>
      <c r="J1176" s="93">
        <v>0</v>
      </c>
      <c r="K1176" s="90">
        <f t="shared" si="805"/>
        <v>0</v>
      </c>
      <c r="L1176" s="94"/>
      <c r="M1176" s="93">
        <v>0</v>
      </c>
      <c r="N1176" s="90">
        <f t="shared" si="806"/>
        <v>0</v>
      </c>
      <c r="O1176" s="94"/>
      <c r="P1176" s="93">
        <v>0</v>
      </c>
      <c r="Q1176" s="90">
        <f t="shared" si="807"/>
        <v>0</v>
      </c>
      <c r="R1176" s="94"/>
      <c r="T1176" s="82"/>
      <c r="U1176" s="82"/>
      <c r="V1176" s="82"/>
    </row>
    <row r="1177" spans="1:22" x14ac:dyDescent="0.25">
      <c r="A1177" s="80">
        <f t="shared" si="766"/>
        <v>35</v>
      </c>
      <c r="B1177" s="27"/>
      <c r="C1177" s="57"/>
      <c r="D1177" s="93">
        <v>0</v>
      </c>
      <c r="E1177" s="90">
        <f t="shared" si="803"/>
        <v>0</v>
      </c>
      <c r="F1177" s="94"/>
      <c r="G1177" s="93">
        <v>0</v>
      </c>
      <c r="H1177" s="90">
        <f t="shared" si="804"/>
        <v>0</v>
      </c>
      <c r="I1177" s="94"/>
      <c r="J1177" s="93">
        <v>0</v>
      </c>
      <c r="K1177" s="90">
        <f t="shared" si="805"/>
        <v>0</v>
      </c>
      <c r="L1177" s="94"/>
      <c r="M1177" s="93">
        <v>0</v>
      </c>
      <c r="N1177" s="90">
        <f t="shared" si="806"/>
        <v>0</v>
      </c>
      <c r="O1177" s="94"/>
      <c r="P1177" s="93">
        <v>0</v>
      </c>
      <c r="Q1177" s="90">
        <f t="shared" si="807"/>
        <v>0</v>
      </c>
      <c r="R1177" s="94"/>
      <c r="T1177" s="82"/>
      <c r="U1177" s="82"/>
      <c r="V1177" s="82"/>
    </row>
    <row r="1178" spans="1:22" x14ac:dyDescent="0.25">
      <c r="A1178" s="80">
        <f t="shared" si="766"/>
        <v>35</v>
      </c>
      <c r="B1178" s="27"/>
      <c r="C1178" s="57"/>
      <c r="D1178" s="93">
        <v>0</v>
      </c>
      <c r="E1178" s="90">
        <f t="shared" si="803"/>
        <v>0</v>
      </c>
      <c r="F1178" s="94"/>
      <c r="G1178" s="93">
        <v>0</v>
      </c>
      <c r="H1178" s="90">
        <f t="shared" si="804"/>
        <v>0</v>
      </c>
      <c r="I1178" s="94"/>
      <c r="J1178" s="93">
        <v>0</v>
      </c>
      <c r="K1178" s="90">
        <f t="shared" si="805"/>
        <v>0</v>
      </c>
      <c r="L1178" s="94"/>
      <c r="M1178" s="93">
        <v>0</v>
      </c>
      <c r="N1178" s="90">
        <f t="shared" si="806"/>
        <v>0</v>
      </c>
      <c r="O1178" s="94"/>
      <c r="P1178" s="93">
        <v>0</v>
      </c>
      <c r="Q1178" s="90">
        <f t="shared" si="807"/>
        <v>0</v>
      </c>
      <c r="R1178" s="94"/>
      <c r="T1178" s="82"/>
      <c r="U1178" s="82"/>
      <c r="V1178" s="82"/>
    </row>
    <row r="1179" spans="1:22" x14ac:dyDescent="0.25">
      <c r="A1179" s="80">
        <f t="shared" si="766"/>
        <v>35</v>
      </c>
      <c r="B1179" s="27"/>
      <c r="C1179" s="57"/>
      <c r="D1179" s="93">
        <v>0</v>
      </c>
      <c r="E1179" s="90">
        <f t="shared" si="803"/>
        <v>0</v>
      </c>
      <c r="F1179" s="94"/>
      <c r="G1179" s="93">
        <v>0</v>
      </c>
      <c r="H1179" s="90">
        <f t="shared" si="804"/>
        <v>0</v>
      </c>
      <c r="I1179" s="94"/>
      <c r="J1179" s="93">
        <v>0</v>
      </c>
      <c r="K1179" s="90">
        <f t="shared" si="805"/>
        <v>0</v>
      </c>
      <c r="L1179" s="94"/>
      <c r="M1179" s="93">
        <v>0</v>
      </c>
      <c r="N1179" s="90">
        <f t="shared" si="806"/>
        <v>0</v>
      </c>
      <c r="O1179" s="94"/>
      <c r="P1179" s="93">
        <v>0</v>
      </c>
      <c r="Q1179" s="90">
        <f t="shared" si="807"/>
        <v>0</v>
      </c>
      <c r="R1179" s="94"/>
      <c r="T1179" s="82"/>
      <c r="U1179" s="82"/>
      <c r="V1179" s="82"/>
    </row>
    <row r="1180" spans="1:22" ht="15.75" thickBot="1" x14ac:dyDescent="0.3">
      <c r="A1180" s="80">
        <f t="shared" si="766"/>
        <v>35</v>
      </c>
      <c r="B1180" s="27"/>
      <c r="C1180" s="57"/>
      <c r="D1180" s="93">
        <v>0</v>
      </c>
      <c r="E1180" s="90">
        <f t="shared" si="803"/>
        <v>0</v>
      </c>
      <c r="F1180" s="94"/>
      <c r="G1180" s="93">
        <v>0</v>
      </c>
      <c r="H1180" s="90">
        <f t="shared" si="804"/>
        <v>0</v>
      </c>
      <c r="I1180" s="94"/>
      <c r="J1180" s="93">
        <v>0</v>
      </c>
      <c r="K1180" s="90">
        <f t="shared" si="805"/>
        <v>0</v>
      </c>
      <c r="L1180" s="94"/>
      <c r="M1180" s="93">
        <v>0</v>
      </c>
      <c r="N1180" s="90">
        <f t="shared" si="806"/>
        <v>0</v>
      </c>
      <c r="O1180" s="94"/>
      <c r="P1180" s="93">
        <v>0</v>
      </c>
      <c r="Q1180" s="90">
        <f t="shared" si="807"/>
        <v>0</v>
      </c>
      <c r="R1180" s="94"/>
      <c r="T1180" s="82"/>
      <c r="U1180" s="82"/>
      <c r="V1180" s="82"/>
    </row>
    <row r="1181" spans="1:22" ht="15.75" thickBot="1" x14ac:dyDescent="0.3">
      <c r="A1181" s="80">
        <f t="shared" si="766"/>
        <v>35</v>
      </c>
      <c r="B1181" s="139" t="s">
        <v>111</v>
      </c>
      <c r="C1181" s="140"/>
      <c r="D1181" s="105">
        <f>COUNTIF(D1174:D1180,"&lt;&gt;0")</f>
        <v>0</v>
      </c>
      <c r="E1181" s="118">
        <f>(SUM(E1174:E1180))/'Suivi de production'!$C$19</f>
        <v>0</v>
      </c>
      <c r="F1181" s="107"/>
      <c r="G1181" s="105">
        <v>0</v>
      </c>
      <c r="H1181" s="118">
        <f>(SUM(H1174:H1180))/'Suivi de production'!$C$19</f>
        <v>0</v>
      </c>
      <c r="I1181" s="107"/>
      <c r="J1181" s="105">
        <f>COUNTIF(J1174:J1180,"&lt;&gt;0")</f>
        <v>0</v>
      </c>
      <c r="K1181" s="118">
        <f>(SUM(K1174:K1180))/'Suivi de production'!$C$19</f>
        <v>0</v>
      </c>
      <c r="L1181" s="107"/>
      <c r="M1181" s="105">
        <f>COUNTIF(M1174:M1180,"&lt;&gt;0")</f>
        <v>0</v>
      </c>
      <c r="N1181" s="118">
        <f>(SUM(N1174:N1180))/'Suivi de production'!$C$19</f>
        <v>0</v>
      </c>
      <c r="O1181" s="107"/>
      <c r="P1181" s="105">
        <f>COUNTIF(P1174:P1180,"&lt;&gt;0")</f>
        <v>0</v>
      </c>
      <c r="Q1181" s="118">
        <f>(SUM(Q1174:Q1180))/'Suivi de production'!$C$19</f>
        <v>0</v>
      </c>
      <c r="R1181" s="107"/>
      <c r="T1181" s="82"/>
      <c r="U1181" s="82"/>
      <c r="V1181" s="82"/>
    </row>
    <row r="1182" spans="1:22" x14ac:dyDescent="0.25">
      <c r="A1182" s="80">
        <f t="shared" si="766"/>
        <v>35</v>
      </c>
      <c r="B1182" s="27"/>
      <c r="C1182" s="57" t="s">
        <v>94</v>
      </c>
      <c r="D1182" s="93">
        <v>0</v>
      </c>
      <c r="E1182" s="90">
        <f t="shared" ref="E1182:E1188" si="808">VLOOKUP(D1182,listetoituresurf,2)</f>
        <v>0</v>
      </c>
      <c r="F1182" s="94">
        <v>0</v>
      </c>
      <c r="G1182" s="93">
        <v>0</v>
      </c>
      <c r="H1182" s="90">
        <f t="shared" ref="H1182:H1188" si="809">VLOOKUP(G1182,listetoituresurf,2)</f>
        <v>0</v>
      </c>
      <c r="I1182" s="94"/>
      <c r="J1182" s="93">
        <v>0</v>
      </c>
      <c r="K1182" s="90">
        <f t="shared" ref="K1182:K1188" si="810">VLOOKUP(J1182,listetoituresurf,2)</f>
        <v>0</v>
      </c>
      <c r="L1182" s="94"/>
      <c r="M1182" s="93">
        <v>0</v>
      </c>
      <c r="N1182" s="90">
        <f t="shared" ref="N1182:N1188" si="811">VLOOKUP(M1182,listetoituresurf,2)</f>
        <v>0</v>
      </c>
      <c r="O1182" s="94"/>
      <c r="P1182" s="93">
        <v>0</v>
      </c>
      <c r="Q1182" s="90">
        <f t="shared" ref="Q1182:Q1188" si="812">VLOOKUP(P1182,listetoituresurf,2)</f>
        <v>0</v>
      </c>
      <c r="R1182" s="85"/>
      <c r="T1182" s="82"/>
      <c r="U1182" s="82"/>
      <c r="V1182" s="82"/>
    </row>
    <row r="1183" spans="1:22" x14ac:dyDescent="0.25">
      <c r="A1183" s="80">
        <f t="shared" si="766"/>
        <v>35</v>
      </c>
      <c r="B1183" s="27"/>
      <c r="C1183" s="57"/>
      <c r="D1183" s="93">
        <v>0</v>
      </c>
      <c r="E1183" s="90">
        <f t="shared" si="808"/>
        <v>0</v>
      </c>
      <c r="F1183" s="94"/>
      <c r="G1183" s="93">
        <v>0</v>
      </c>
      <c r="H1183" s="90">
        <f t="shared" si="809"/>
        <v>0</v>
      </c>
      <c r="I1183" s="94"/>
      <c r="J1183" s="93">
        <v>0</v>
      </c>
      <c r="K1183" s="90">
        <f t="shared" si="810"/>
        <v>0</v>
      </c>
      <c r="L1183" s="94"/>
      <c r="M1183" s="93">
        <v>0</v>
      </c>
      <c r="N1183" s="90">
        <f t="shared" si="811"/>
        <v>0</v>
      </c>
      <c r="O1183" s="94"/>
      <c r="P1183" s="93">
        <v>0</v>
      </c>
      <c r="Q1183" s="90">
        <f t="shared" si="812"/>
        <v>0</v>
      </c>
      <c r="R1183" s="94"/>
      <c r="T1183" s="82"/>
      <c r="U1183" s="82"/>
      <c r="V1183" s="82"/>
    </row>
    <row r="1184" spans="1:22" x14ac:dyDescent="0.25">
      <c r="A1184" s="80">
        <f t="shared" si="766"/>
        <v>35</v>
      </c>
      <c r="B1184" s="27"/>
      <c r="C1184" s="57"/>
      <c r="D1184" s="93">
        <v>0</v>
      </c>
      <c r="E1184" s="90">
        <f t="shared" si="808"/>
        <v>0</v>
      </c>
      <c r="F1184" s="94"/>
      <c r="G1184" s="93">
        <v>0</v>
      </c>
      <c r="H1184" s="90">
        <f t="shared" si="809"/>
        <v>0</v>
      </c>
      <c r="I1184" s="94"/>
      <c r="J1184" s="93">
        <v>0</v>
      </c>
      <c r="K1184" s="90">
        <f t="shared" si="810"/>
        <v>0</v>
      </c>
      <c r="L1184" s="94"/>
      <c r="M1184" s="93">
        <v>0</v>
      </c>
      <c r="N1184" s="90">
        <f t="shared" si="811"/>
        <v>0</v>
      </c>
      <c r="O1184" s="94"/>
      <c r="P1184" s="93">
        <v>0</v>
      </c>
      <c r="Q1184" s="90">
        <f t="shared" si="812"/>
        <v>0</v>
      </c>
      <c r="R1184" s="94"/>
      <c r="T1184" s="82"/>
      <c r="U1184" s="82"/>
      <c r="V1184" s="82"/>
    </row>
    <row r="1185" spans="1:22" x14ac:dyDescent="0.25">
      <c r="A1185" s="80">
        <f t="shared" ref="A1185:A1248" si="813">A1184</f>
        <v>35</v>
      </c>
      <c r="B1185" s="27"/>
      <c r="C1185" s="57"/>
      <c r="D1185" s="93">
        <v>0</v>
      </c>
      <c r="E1185" s="90">
        <f t="shared" si="808"/>
        <v>0</v>
      </c>
      <c r="F1185" s="94"/>
      <c r="G1185" s="93">
        <v>0</v>
      </c>
      <c r="H1185" s="90">
        <f t="shared" si="809"/>
        <v>0</v>
      </c>
      <c r="I1185" s="94"/>
      <c r="J1185" s="93">
        <v>0</v>
      </c>
      <c r="K1185" s="90">
        <f t="shared" si="810"/>
        <v>0</v>
      </c>
      <c r="L1185" s="94"/>
      <c r="M1185" s="93">
        <v>0</v>
      </c>
      <c r="N1185" s="90">
        <f t="shared" si="811"/>
        <v>0</v>
      </c>
      <c r="O1185" s="94"/>
      <c r="P1185" s="93">
        <v>0</v>
      </c>
      <c r="Q1185" s="90">
        <f t="shared" si="812"/>
        <v>0</v>
      </c>
      <c r="R1185" s="94"/>
      <c r="T1185" s="82"/>
      <c r="U1185" s="82"/>
      <c r="V1185" s="82"/>
    </row>
    <row r="1186" spans="1:22" x14ac:dyDescent="0.25">
      <c r="A1186" s="80">
        <f t="shared" si="813"/>
        <v>35</v>
      </c>
      <c r="B1186" s="27"/>
      <c r="C1186" s="57"/>
      <c r="D1186" s="93">
        <v>0</v>
      </c>
      <c r="E1186" s="90">
        <f t="shared" si="808"/>
        <v>0</v>
      </c>
      <c r="F1186" s="94"/>
      <c r="G1186" s="93">
        <v>0</v>
      </c>
      <c r="H1186" s="90">
        <f t="shared" si="809"/>
        <v>0</v>
      </c>
      <c r="I1186" s="94"/>
      <c r="J1186" s="93">
        <v>0</v>
      </c>
      <c r="K1186" s="90">
        <f t="shared" si="810"/>
        <v>0</v>
      </c>
      <c r="L1186" s="94"/>
      <c r="M1186" s="93">
        <v>0</v>
      </c>
      <c r="N1186" s="90">
        <f t="shared" si="811"/>
        <v>0</v>
      </c>
      <c r="O1186" s="94"/>
      <c r="P1186" s="93">
        <v>0</v>
      </c>
      <c r="Q1186" s="90">
        <f t="shared" si="812"/>
        <v>0</v>
      </c>
      <c r="R1186" s="94"/>
      <c r="T1186" s="82"/>
      <c r="U1186" s="82"/>
      <c r="V1186" s="82"/>
    </row>
    <row r="1187" spans="1:22" x14ac:dyDescent="0.25">
      <c r="A1187" s="80">
        <f t="shared" si="813"/>
        <v>35</v>
      </c>
      <c r="B1187" s="27"/>
      <c r="C1187" s="57"/>
      <c r="D1187" s="93">
        <v>0</v>
      </c>
      <c r="E1187" s="90">
        <f t="shared" si="808"/>
        <v>0</v>
      </c>
      <c r="F1187" s="94"/>
      <c r="G1187" s="93">
        <v>0</v>
      </c>
      <c r="H1187" s="90">
        <f t="shared" si="809"/>
        <v>0</v>
      </c>
      <c r="I1187" s="94"/>
      <c r="J1187" s="93">
        <v>0</v>
      </c>
      <c r="K1187" s="90">
        <f t="shared" si="810"/>
        <v>0</v>
      </c>
      <c r="L1187" s="94"/>
      <c r="M1187" s="93">
        <v>0</v>
      </c>
      <c r="N1187" s="90">
        <f t="shared" si="811"/>
        <v>0</v>
      </c>
      <c r="O1187" s="94"/>
      <c r="P1187" s="93">
        <v>0</v>
      </c>
      <c r="Q1187" s="90">
        <f t="shared" si="812"/>
        <v>0</v>
      </c>
      <c r="R1187" s="94"/>
      <c r="T1187" s="82"/>
      <c r="U1187" s="82"/>
      <c r="V1187" s="82"/>
    </row>
    <row r="1188" spans="1:22" ht="15.75" thickBot="1" x14ac:dyDescent="0.3">
      <c r="A1188" s="80">
        <f t="shared" si="813"/>
        <v>35</v>
      </c>
      <c r="B1188" s="99"/>
      <c r="C1188" s="100"/>
      <c r="D1188" s="95">
        <v>0</v>
      </c>
      <c r="E1188" s="96">
        <f t="shared" si="808"/>
        <v>0</v>
      </c>
      <c r="F1188" s="97"/>
      <c r="G1188" s="95">
        <v>0</v>
      </c>
      <c r="H1188" s="96">
        <f t="shared" si="809"/>
        <v>0</v>
      </c>
      <c r="I1188" s="97"/>
      <c r="J1188" s="95">
        <v>0</v>
      </c>
      <c r="K1188" s="96">
        <f t="shared" si="810"/>
        <v>0</v>
      </c>
      <c r="L1188" s="97"/>
      <c r="M1188" s="95">
        <v>0</v>
      </c>
      <c r="N1188" s="96">
        <f t="shared" si="811"/>
        <v>0</v>
      </c>
      <c r="O1188" s="97"/>
      <c r="P1188" s="95">
        <v>0</v>
      </c>
      <c r="Q1188" s="96">
        <f t="shared" si="812"/>
        <v>0</v>
      </c>
      <c r="R1188" s="97"/>
      <c r="T1188" s="82"/>
      <c r="U1188" s="82"/>
      <c r="V1188" s="82"/>
    </row>
    <row r="1189" spans="1:22" ht="15.75" thickBot="1" x14ac:dyDescent="0.3">
      <c r="A1189" s="80">
        <f t="shared" si="813"/>
        <v>35</v>
      </c>
      <c r="B1189" s="139" t="s">
        <v>110</v>
      </c>
      <c r="C1189" s="140"/>
      <c r="D1189" s="103">
        <f>COUNTIF(D1182:D1188,"&lt;&gt;0")</f>
        <v>0</v>
      </c>
      <c r="E1189" s="119">
        <f>(SUM(E1182:E1188))/'Suivi de production'!$C$20</f>
        <v>0</v>
      </c>
      <c r="F1189" s="97"/>
      <c r="G1189" s="103">
        <f>COUNTIF(G1182:G1188,"&lt;&gt;0")</f>
        <v>0</v>
      </c>
      <c r="H1189" s="119">
        <f>(SUM(H1182:H1188))/'Suivi de production'!$C$20</f>
        <v>0</v>
      </c>
      <c r="I1189" s="97"/>
      <c r="J1189" s="103">
        <f>COUNTIF(J1182:J1188,"&lt;&gt;0")</f>
        <v>0</v>
      </c>
      <c r="K1189" s="119">
        <f>(SUM(K1182:K1188))/'Suivi de production'!$C$20</f>
        <v>0</v>
      </c>
      <c r="L1189" s="97"/>
      <c r="M1189" s="103">
        <f>COUNTIF(M1182:M1188,"&lt;&gt;0")</f>
        <v>0</v>
      </c>
      <c r="N1189" s="119">
        <f>(SUM(N1182:N1188))/'Suivi de production'!$C$20</f>
        <v>0</v>
      </c>
      <c r="O1189" s="97"/>
      <c r="P1189" s="103">
        <f>COUNTIF(P1182:P1188,"&lt;&gt;0")</f>
        <v>0</v>
      </c>
      <c r="Q1189" s="119">
        <f>(SUM(Q1182:Q1188))/'Suivi de production'!$C$20</f>
        <v>0</v>
      </c>
      <c r="R1189" s="97"/>
      <c r="T1189" s="82"/>
      <c r="U1189" s="82"/>
      <c r="V1189" s="82"/>
    </row>
    <row r="1190" spans="1:22" ht="15.75" thickBot="1" x14ac:dyDescent="0.3">
      <c r="A1190" s="80">
        <f t="shared" si="813"/>
        <v>35</v>
      </c>
      <c r="B1190" s="99"/>
      <c r="C1190" s="104"/>
      <c r="D1190" s="103"/>
      <c r="E1190" s="96"/>
      <c r="F1190" s="97"/>
      <c r="G1190" s="103"/>
      <c r="H1190" s="96"/>
      <c r="I1190" s="97"/>
      <c r="J1190" s="103"/>
      <c r="K1190" s="96"/>
      <c r="L1190" s="97"/>
      <c r="M1190" s="103"/>
      <c r="N1190" s="96"/>
      <c r="O1190" s="97"/>
      <c r="P1190" s="103"/>
      <c r="Q1190" s="96"/>
      <c r="R1190" s="97"/>
      <c r="T1190" s="82"/>
      <c r="U1190" s="82"/>
      <c r="V1190" s="82"/>
    </row>
    <row r="1191" spans="1:22" ht="15.75" thickBot="1" x14ac:dyDescent="0.3">
      <c r="A1191" s="80">
        <f t="shared" si="813"/>
        <v>35</v>
      </c>
      <c r="B1191" s="156" t="s">
        <v>101</v>
      </c>
      <c r="C1191" s="157"/>
      <c r="D1191" s="105">
        <f>D1189+D1181+D1173</f>
        <v>0</v>
      </c>
      <c r="E1191" s="118">
        <f>E1189+E1181+E1173</f>
        <v>0</v>
      </c>
      <c r="F1191" s="107"/>
      <c r="G1191" s="105">
        <f>G1189+G1181+G1173</f>
        <v>0</v>
      </c>
      <c r="H1191" s="118">
        <f>H1189+H1181+H1173</f>
        <v>0</v>
      </c>
      <c r="I1191" s="107"/>
      <c r="J1191" s="105">
        <f>J1189+J1181+J1173</f>
        <v>0</v>
      </c>
      <c r="K1191" s="118">
        <f>K1189+K1181+K1173</f>
        <v>0</v>
      </c>
      <c r="L1191" s="107"/>
      <c r="M1191" s="105">
        <f>M1189+M1181+M1173</f>
        <v>0</v>
      </c>
      <c r="N1191" s="118">
        <f>N1189+N1181+N1173</f>
        <v>0</v>
      </c>
      <c r="O1191" s="107"/>
      <c r="P1191" s="105">
        <f>P1189+P1181+P1173</f>
        <v>0</v>
      </c>
      <c r="Q1191" s="118">
        <f>Q1189+Q1181+Q1173</f>
        <v>0</v>
      </c>
      <c r="R1191" s="107"/>
      <c r="T1191" s="82"/>
      <c r="U1191" s="82"/>
      <c r="V1191" s="82"/>
    </row>
    <row r="1192" spans="1:22" x14ac:dyDescent="0.25">
      <c r="A1192" s="80">
        <f t="shared" si="813"/>
        <v>35</v>
      </c>
      <c r="B1192" s="158" t="s">
        <v>108</v>
      </c>
      <c r="C1192" s="159"/>
      <c r="D1192" s="150" t="e">
        <f>((SUMPRODUCT((F1166:F1172)*(E1166:E1172))/'Suivi de production'!$C$18)+(SUMPRODUCT((F1174:F1180)*(E1174:E1180))/'Suivi de production'!$C$19)+(SUMPRODUCT((F1182:F1188)*(E1182:E1188))/'Suivi de production'!$C$20))/((SUM(E1166:E1172)/'Suivi de production'!$C$18)++(SUM(E1174:E1180)/'Suivi de production'!$C$19)+(SUM(E1182:E1188)/'Suivi de production'!$C$20))</f>
        <v>#DIV/0!</v>
      </c>
      <c r="E1192" s="151"/>
      <c r="F1192" s="152"/>
      <c r="G1192" s="150" t="e">
        <f>((SUMPRODUCT((I1166:I1172)*(H1166:H1172))/'Suivi de production'!$C$18)+(SUMPRODUCT((I1174:I1180)*(H1174:H1180))/'Suivi de production'!$C$19)+(SUMPRODUCT((I1182:I1188)*(H1182:H1188))/'Suivi de production'!$C$20))/((SUM(H1166:H1172)/'Suivi de production'!$C$18)++(SUM(H1174:H1180)/'Suivi de production'!$C$19)+(SUM(H1182:H1188)/'Suivi de production'!$C$20))</f>
        <v>#DIV/0!</v>
      </c>
      <c r="H1192" s="151"/>
      <c r="I1192" s="152"/>
      <c r="J1192" s="150" t="e">
        <f>((SUMPRODUCT((L1166:L1172)*(K1166:K1172))/'Suivi de production'!$C$18)+(SUMPRODUCT((L1174:L1180)*(K1174:K1180))/'Suivi de production'!$C$19)+(SUMPRODUCT((L1182:L1188)*(K1182:K1188))/'Suivi de production'!$C$20))/((SUM(K1166:K1172)/'Suivi de production'!$C$18)++(SUM(K1174:K1180)/'Suivi de production'!$C$19)+(SUM(K1182:K1188)/'Suivi de production'!$C$20))</f>
        <v>#DIV/0!</v>
      </c>
      <c r="K1192" s="151"/>
      <c r="L1192" s="152"/>
      <c r="M1192" s="150" t="e">
        <f>((SUMPRODUCT((O1166:O1172)*(N1166:N1172))/'Suivi de production'!$C$18)+(SUMPRODUCT((O1174:O1180)*(N1174:N1180))/'Suivi de production'!$C$19)+(SUMPRODUCT((O1182:O1188)*(N1182:N1188))/'Suivi de production'!$C$20))/((SUM(N1166:N1172)/'Suivi de production'!$C$18)++(SUM(N1174:N1180)/'Suivi de production'!$C$19)+(SUM(N1182:N1188)/'Suivi de production'!$C$20))</f>
        <v>#DIV/0!</v>
      </c>
      <c r="N1192" s="151"/>
      <c r="O1192" s="152"/>
      <c r="P1192" s="150" t="e">
        <f>((SUMPRODUCT((R1166:R1172)*(Q1166:Q1172))/'Suivi de production'!$C$18)+(SUMPRODUCT((R1174:R1180)*(Q1174:Q1180))/'Suivi de production'!$C$19)+(SUMPRODUCT((R1182:R1188)*(Q1182:Q1188))/'Suivi de production'!$C$20))/((SUM(Q1166:Q1172)/'Suivi de production'!$C$18)++(SUM(Q1174:Q1180)/'Suivi de production'!$C$19)+(SUM(Q1182:Q1188)/'Suivi de production'!$C$20))</f>
        <v>#DIV/0!</v>
      </c>
      <c r="Q1192" s="151"/>
      <c r="R1192" s="152"/>
      <c r="T1192" s="82"/>
      <c r="U1192" s="82"/>
      <c r="V1192" s="82"/>
    </row>
    <row r="1193" spans="1:22" ht="15.75" thickBot="1" x14ac:dyDescent="0.3">
      <c r="A1193" s="80">
        <f t="shared" si="813"/>
        <v>35</v>
      </c>
      <c r="B1193" s="160"/>
      <c r="C1193" s="161"/>
      <c r="D1193" s="153"/>
      <c r="E1193" s="154"/>
      <c r="F1193" s="155"/>
      <c r="G1193" s="153"/>
      <c r="H1193" s="154"/>
      <c r="I1193" s="155"/>
      <c r="J1193" s="153"/>
      <c r="K1193" s="154"/>
      <c r="L1193" s="155"/>
      <c r="M1193" s="153"/>
      <c r="N1193" s="154"/>
      <c r="O1193" s="155"/>
      <c r="P1193" s="153"/>
      <c r="Q1193" s="154"/>
      <c r="R1193" s="155"/>
      <c r="T1193" s="82"/>
      <c r="U1193" s="82"/>
      <c r="V1193" s="82"/>
    </row>
    <row r="1194" spans="1:22" ht="15.75" thickBot="1" x14ac:dyDescent="0.3">
      <c r="A1194" s="122">
        <v>36</v>
      </c>
      <c r="T1194" s="82"/>
      <c r="U1194" s="82"/>
      <c r="V1194" s="82"/>
    </row>
    <row r="1195" spans="1:22" ht="26.25" x14ac:dyDescent="0.25">
      <c r="A1195" s="80">
        <f t="shared" ref="A1195" si="814">A1194</f>
        <v>36</v>
      </c>
      <c r="B1195" s="141" t="s">
        <v>147</v>
      </c>
      <c r="C1195" s="142"/>
      <c r="D1195" s="142"/>
      <c r="E1195" s="142"/>
      <c r="F1195" s="142"/>
      <c r="G1195" s="142"/>
      <c r="H1195" s="142"/>
      <c r="I1195" s="142"/>
      <c r="J1195" s="142"/>
      <c r="K1195" s="142"/>
      <c r="L1195" s="142"/>
      <c r="M1195" s="142"/>
      <c r="N1195" s="142"/>
      <c r="O1195" s="142"/>
      <c r="P1195" s="142"/>
      <c r="Q1195" s="142"/>
      <c r="R1195" s="143"/>
      <c r="T1195" s="82" t="s">
        <v>164</v>
      </c>
      <c r="U1195" s="82"/>
      <c r="V1195" s="82">
        <f t="shared" ref="V1195" si="815">(IF(SUM(F1200:F1222)&gt;=1,1,0))+(IF(SUM(I1200:I1222)&gt;=1,1,0))+(IF(SUM(L1200:L1222)&gt;=1,1,0))+(IF(SUM(O1200:O1222)&gt;=1,1,0))+(IF(SUM(R1200:R1222)&gt;=1,1,0))</f>
        <v>0</v>
      </c>
    </row>
    <row r="1196" spans="1:22" ht="15.75" thickBot="1" x14ac:dyDescent="0.3">
      <c r="A1196" s="80">
        <f t="shared" si="813"/>
        <v>36</v>
      </c>
      <c r="B1196" s="144" t="s">
        <v>100</v>
      </c>
      <c r="C1196" s="145"/>
      <c r="D1196" s="145"/>
      <c r="E1196" s="145"/>
      <c r="F1196" s="145"/>
      <c r="G1196" s="145"/>
      <c r="H1196" s="145"/>
      <c r="I1196" s="145"/>
      <c r="J1196" s="145"/>
      <c r="K1196" s="145"/>
      <c r="L1196" s="145"/>
      <c r="M1196" s="145"/>
      <c r="N1196" s="145"/>
      <c r="O1196" s="145"/>
      <c r="P1196" s="145"/>
      <c r="Q1196" s="145"/>
      <c r="R1196" s="146"/>
      <c r="T1196" s="82" t="s">
        <v>167</v>
      </c>
      <c r="U1196" s="82"/>
      <c r="V1196" s="165" t="e">
        <f t="shared" ref="V1196" si="816">AVERAGE(D1226:R1227)</f>
        <v>#DIV/0!</v>
      </c>
    </row>
    <row r="1197" spans="1:22" x14ac:dyDescent="0.25">
      <c r="A1197" s="80">
        <f t="shared" si="813"/>
        <v>36</v>
      </c>
      <c r="B1197" s="101"/>
      <c r="C1197" s="102"/>
      <c r="D1197" s="147" t="s">
        <v>86</v>
      </c>
      <c r="E1197" s="148"/>
      <c r="F1197" s="149"/>
      <c r="G1197" s="147" t="s">
        <v>87</v>
      </c>
      <c r="H1197" s="148"/>
      <c r="I1197" s="149"/>
      <c r="J1197" s="147" t="s">
        <v>88</v>
      </c>
      <c r="K1197" s="148"/>
      <c r="L1197" s="149"/>
      <c r="M1197" s="147" t="s">
        <v>89</v>
      </c>
      <c r="N1197" s="148"/>
      <c r="O1197" s="149"/>
      <c r="P1197" s="147" t="s">
        <v>90</v>
      </c>
      <c r="Q1197" s="148"/>
      <c r="R1197" s="149"/>
      <c r="T1197" s="82" t="s">
        <v>168</v>
      </c>
      <c r="U1197" s="82"/>
      <c r="V1197" s="166">
        <f t="shared" ref="V1197:V1260" si="817">F1198+I1198+L1198+O1198+R1198</f>
        <v>0</v>
      </c>
    </row>
    <row r="1198" spans="1:22" ht="15.75" thickBot="1" x14ac:dyDescent="0.3">
      <c r="A1198" s="80">
        <f t="shared" si="813"/>
        <v>36</v>
      </c>
      <c r="B1198" s="99" t="s">
        <v>85</v>
      </c>
      <c r="C1198" s="100"/>
      <c r="D1198" s="125">
        <v>0</v>
      </c>
      <c r="E1198" s="126" t="s">
        <v>109</v>
      </c>
      <c r="F1198" s="130">
        <f>D1198*8</f>
        <v>0</v>
      </c>
      <c r="G1198" s="125"/>
      <c r="H1198" s="126" t="s">
        <v>109</v>
      </c>
      <c r="I1198" s="130">
        <f>G1198*8</f>
        <v>0</v>
      </c>
      <c r="J1198" s="125"/>
      <c r="K1198" s="126" t="s">
        <v>109</v>
      </c>
      <c r="L1198" s="130">
        <f>J1198*8</f>
        <v>0</v>
      </c>
      <c r="M1198" s="125"/>
      <c r="N1198" s="126" t="s">
        <v>109</v>
      </c>
      <c r="O1198" s="130">
        <f>M1198*8</f>
        <v>0</v>
      </c>
      <c r="P1198" s="125">
        <v>0</v>
      </c>
      <c r="Q1198" s="126" t="s">
        <v>109</v>
      </c>
      <c r="R1198" s="130">
        <f>P1198*6.5</f>
        <v>0</v>
      </c>
      <c r="T1198" s="82" t="s">
        <v>169</v>
      </c>
      <c r="U1198" s="82"/>
      <c r="V1198" s="166">
        <f t="shared" ref="V1198" si="818">E1225+H1225+K1225+N1225+Q1225</f>
        <v>0</v>
      </c>
    </row>
    <row r="1199" spans="1:22" ht="15.75" thickBot="1" x14ac:dyDescent="0.3">
      <c r="A1199" s="80">
        <f t="shared" si="813"/>
        <v>36</v>
      </c>
      <c r="B1199" s="98"/>
      <c r="C1199" s="133"/>
      <c r="D1199" s="105" t="s">
        <v>96</v>
      </c>
      <c r="E1199" s="106" t="s">
        <v>97</v>
      </c>
      <c r="F1199" s="107" t="s">
        <v>98</v>
      </c>
      <c r="G1199" s="105" t="s">
        <v>96</v>
      </c>
      <c r="H1199" s="106" t="s">
        <v>97</v>
      </c>
      <c r="I1199" s="107" t="s">
        <v>98</v>
      </c>
      <c r="J1199" s="105" t="s">
        <v>96</v>
      </c>
      <c r="K1199" s="106" t="s">
        <v>97</v>
      </c>
      <c r="L1199" s="107" t="s">
        <v>98</v>
      </c>
      <c r="M1199" s="105" t="s">
        <v>96</v>
      </c>
      <c r="N1199" s="106" t="s">
        <v>97</v>
      </c>
      <c r="O1199" s="107" t="s">
        <v>98</v>
      </c>
      <c r="P1199" s="105" t="s">
        <v>96</v>
      </c>
      <c r="Q1199" s="106" t="s">
        <v>97</v>
      </c>
      <c r="R1199" s="107" t="s">
        <v>98</v>
      </c>
      <c r="T1199" s="82" t="s">
        <v>171</v>
      </c>
      <c r="U1199" s="82"/>
      <c r="V1199" s="84">
        <f t="shared" ref="V1199" si="819">((SUMPRODUCT((F1200:F1206)*(E1200:E1206)))+((SUMPRODUCT((I1200:I1206)*(H1200:H1206))))+((SUMPRODUCT((L1200:L1206)*(K1200:K1206))))+((SUMPRODUCT((O1200:O1206)*(N1200:N1206))))+((SUMPRODUCT((R1200:R1206)*(Q1200:Q1206)))))</f>
        <v>0</v>
      </c>
    </row>
    <row r="1200" spans="1:22" x14ac:dyDescent="0.25">
      <c r="A1200" s="80">
        <f t="shared" si="813"/>
        <v>36</v>
      </c>
      <c r="B1200" s="27"/>
      <c r="C1200" s="57" t="s">
        <v>93</v>
      </c>
      <c r="D1200" s="91">
        <v>0</v>
      </c>
      <c r="E1200" s="89">
        <f t="shared" ref="E1200:E1206" si="820">VLOOKUP(D1200,listemursurf,2)</f>
        <v>0</v>
      </c>
      <c r="F1200" s="92">
        <v>0</v>
      </c>
      <c r="G1200" s="91">
        <v>0</v>
      </c>
      <c r="H1200" s="89">
        <f t="shared" ref="H1200:H1206" si="821">VLOOKUP(G1200,listemursurf,2)</f>
        <v>0</v>
      </c>
      <c r="I1200" s="92"/>
      <c r="J1200" s="91">
        <v>0</v>
      </c>
      <c r="K1200" s="89">
        <f t="shared" ref="K1200:K1206" si="822">VLOOKUP(J1200,listemursurf,2)</f>
        <v>0</v>
      </c>
      <c r="L1200" s="92"/>
      <c r="M1200" s="91">
        <v>0</v>
      </c>
      <c r="N1200" s="89">
        <f t="shared" ref="N1200:N1206" si="823">VLOOKUP(M1200,listemursurf,2)</f>
        <v>0</v>
      </c>
      <c r="O1200" s="92"/>
      <c r="P1200" s="91">
        <v>0</v>
      </c>
      <c r="Q1200" s="89">
        <f t="shared" ref="Q1200:Q1206" si="824">VLOOKUP(P1200,listemursurf,2)</f>
        <v>0</v>
      </c>
      <c r="R1200" s="92"/>
      <c r="T1200" s="82" t="s">
        <v>165</v>
      </c>
      <c r="U1200" s="82"/>
      <c r="V1200" s="84">
        <f t="shared" ref="V1200" si="825">((SUMPRODUCT((F1208:F1214)*(E1208:E1214)))+((SUMPRODUCT((I1208:I1214)*(H1208:H1214))))+((SUMPRODUCT((L1208:L1214)*(K1208:K1214))))+((SUMPRODUCT((O1208:O1214)*(N1208:N1214))))+((SUMPRODUCT((R1208:R1214)*(Q1208:Q1214)))))</f>
        <v>0</v>
      </c>
    </row>
    <row r="1201" spans="1:22" x14ac:dyDescent="0.25">
      <c r="A1201" s="80">
        <f t="shared" si="813"/>
        <v>36</v>
      </c>
      <c r="B1201" s="27"/>
      <c r="C1201" s="57"/>
      <c r="D1201" s="93">
        <v>0</v>
      </c>
      <c r="E1201" s="90">
        <f t="shared" si="820"/>
        <v>0</v>
      </c>
      <c r="F1201" s="94">
        <v>0</v>
      </c>
      <c r="G1201" s="93">
        <v>0</v>
      </c>
      <c r="H1201" s="90">
        <f t="shared" si="821"/>
        <v>0</v>
      </c>
      <c r="I1201" s="94"/>
      <c r="J1201" s="93">
        <v>0</v>
      </c>
      <c r="K1201" s="90">
        <f t="shared" si="822"/>
        <v>0</v>
      </c>
      <c r="L1201" s="94"/>
      <c r="M1201" s="93">
        <v>0</v>
      </c>
      <c r="N1201" s="90">
        <f t="shared" si="823"/>
        <v>0</v>
      </c>
      <c r="O1201" s="94"/>
      <c r="P1201" s="93">
        <v>0</v>
      </c>
      <c r="Q1201" s="90">
        <f t="shared" si="824"/>
        <v>0</v>
      </c>
      <c r="R1201" s="94"/>
      <c r="T1201" s="82" t="s">
        <v>166</v>
      </c>
      <c r="U1201" s="82"/>
      <c r="V1201" s="84">
        <f t="shared" ref="V1201" si="826">((SUMPRODUCT((F1216:F1222)*(E1216:E1222)))+((SUMPRODUCT((I1216:I1222)*(H1216:H1222))))+((SUMPRODUCT((L1216:L1222)*(K1216:K1222))))+((SUMPRODUCT((O1216:O1222)*(N1216:N1222))))+((SUMPRODUCT((R1216:R1222)*(Q1216:Q1222)))))</f>
        <v>0</v>
      </c>
    </row>
    <row r="1202" spans="1:22" x14ac:dyDescent="0.25">
      <c r="A1202" s="80">
        <f t="shared" si="813"/>
        <v>36</v>
      </c>
      <c r="B1202" s="27"/>
      <c r="C1202" s="57"/>
      <c r="D1202" s="93">
        <v>0</v>
      </c>
      <c r="E1202" s="90">
        <f t="shared" si="820"/>
        <v>0</v>
      </c>
      <c r="F1202" s="94">
        <v>0</v>
      </c>
      <c r="G1202" s="93">
        <v>0</v>
      </c>
      <c r="H1202" s="90">
        <f t="shared" si="821"/>
        <v>0</v>
      </c>
      <c r="I1202" s="94"/>
      <c r="J1202" s="93">
        <v>0</v>
      </c>
      <c r="K1202" s="90">
        <f t="shared" si="822"/>
        <v>0</v>
      </c>
      <c r="L1202" s="94"/>
      <c r="M1202" s="93">
        <v>0</v>
      </c>
      <c r="N1202" s="90">
        <f t="shared" si="823"/>
        <v>0</v>
      </c>
      <c r="O1202" s="94"/>
      <c r="P1202" s="93">
        <v>0</v>
      </c>
      <c r="Q1202" s="90">
        <f t="shared" si="824"/>
        <v>0</v>
      </c>
      <c r="R1202" s="94"/>
      <c r="T1202" s="82"/>
      <c r="U1202" s="82"/>
      <c r="V1202" s="82"/>
    </row>
    <row r="1203" spans="1:22" x14ac:dyDescent="0.25">
      <c r="A1203" s="80">
        <f t="shared" si="813"/>
        <v>36</v>
      </c>
      <c r="B1203" s="27"/>
      <c r="C1203" s="57"/>
      <c r="D1203" s="93">
        <v>0</v>
      </c>
      <c r="E1203" s="90">
        <f t="shared" si="820"/>
        <v>0</v>
      </c>
      <c r="F1203" s="94">
        <v>0</v>
      </c>
      <c r="G1203" s="93">
        <v>0</v>
      </c>
      <c r="H1203" s="90">
        <f t="shared" si="821"/>
        <v>0</v>
      </c>
      <c r="I1203" s="94"/>
      <c r="J1203" s="93">
        <v>0</v>
      </c>
      <c r="K1203" s="90">
        <f t="shared" si="822"/>
        <v>0</v>
      </c>
      <c r="L1203" s="94"/>
      <c r="M1203" s="93">
        <v>0</v>
      </c>
      <c r="N1203" s="90">
        <f t="shared" si="823"/>
        <v>0</v>
      </c>
      <c r="O1203" s="94"/>
      <c r="P1203" s="93">
        <v>0</v>
      </c>
      <c r="Q1203" s="90">
        <f t="shared" si="824"/>
        <v>0</v>
      </c>
      <c r="R1203" s="94"/>
      <c r="T1203" s="82"/>
      <c r="U1203" s="82"/>
      <c r="V1203" s="82"/>
    </row>
    <row r="1204" spans="1:22" x14ac:dyDescent="0.25">
      <c r="A1204" s="80">
        <f t="shared" si="813"/>
        <v>36</v>
      </c>
      <c r="B1204" s="27"/>
      <c r="C1204" s="57"/>
      <c r="D1204" s="93">
        <v>0</v>
      </c>
      <c r="E1204" s="90">
        <f t="shared" si="820"/>
        <v>0</v>
      </c>
      <c r="F1204" s="94">
        <v>0</v>
      </c>
      <c r="G1204" s="93">
        <v>0</v>
      </c>
      <c r="H1204" s="90">
        <f t="shared" si="821"/>
        <v>0</v>
      </c>
      <c r="I1204" s="94"/>
      <c r="J1204" s="93">
        <v>0</v>
      </c>
      <c r="K1204" s="90">
        <f t="shared" si="822"/>
        <v>0</v>
      </c>
      <c r="L1204" s="94"/>
      <c r="M1204" s="93">
        <v>0</v>
      </c>
      <c r="N1204" s="90">
        <f t="shared" si="823"/>
        <v>0</v>
      </c>
      <c r="O1204" s="94"/>
      <c r="P1204" s="93">
        <v>0</v>
      </c>
      <c r="Q1204" s="90">
        <f t="shared" si="824"/>
        <v>0</v>
      </c>
      <c r="R1204" s="94"/>
      <c r="T1204" s="82"/>
      <c r="U1204" s="82"/>
      <c r="V1204" s="82"/>
    </row>
    <row r="1205" spans="1:22" x14ac:dyDescent="0.25">
      <c r="A1205" s="80">
        <f t="shared" si="813"/>
        <v>36</v>
      </c>
      <c r="B1205" s="27"/>
      <c r="C1205" s="57"/>
      <c r="D1205" s="93">
        <v>0</v>
      </c>
      <c r="E1205" s="90">
        <f t="shared" si="820"/>
        <v>0</v>
      </c>
      <c r="F1205" s="94"/>
      <c r="G1205" s="93">
        <v>0</v>
      </c>
      <c r="H1205" s="90">
        <f t="shared" si="821"/>
        <v>0</v>
      </c>
      <c r="I1205" s="94"/>
      <c r="J1205" s="93">
        <v>0</v>
      </c>
      <c r="K1205" s="90">
        <f t="shared" si="822"/>
        <v>0</v>
      </c>
      <c r="L1205" s="94"/>
      <c r="M1205" s="93">
        <v>0</v>
      </c>
      <c r="N1205" s="90">
        <f t="shared" si="823"/>
        <v>0</v>
      </c>
      <c r="O1205" s="94"/>
      <c r="P1205" s="93">
        <v>0</v>
      </c>
      <c r="Q1205" s="90">
        <f t="shared" si="824"/>
        <v>0</v>
      </c>
      <c r="R1205" s="94"/>
      <c r="T1205" s="82"/>
      <c r="U1205" s="82"/>
      <c r="V1205" s="82"/>
    </row>
    <row r="1206" spans="1:22" ht="15.75" thickBot="1" x14ac:dyDescent="0.3">
      <c r="A1206" s="80">
        <f t="shared" si="813"/>
        <v>36</v>
      </c>
      <c r="B1206" s="27"/>
      <c r="C1206" s="57"/>
      <c r="D1206" s="93">
        <v>0</v>
      </c>
      <c r="E1206" s="90">
        <f t="shared" si="820"/>
        <v>0</v>
      </c>
      <c r="F1206" s="94">
        <v>0</v>
      </c>
      <c r="G1206" s="93">
        <v>0</v>
      </c>
      <c r="H1206" s="90">
        <f t="shared" si="821"/>
        <v>0</v>
      </c>
      <c r="I1206" s="94"/>
      <c r="J1206" s="93">
        <v>0</v>
      </c>
      <c r="K1206" s="90">
        <f t="shared" si="822"/>
        <v>0</v>
      </c>
      <c r="L1206" s="94"/>
      <c r="M1206" s="93">
        <v>0</v>
      </c>
      <c r="N1206" s="90">
        <f t="shared" si="823"/>
        <v>0</v>
      </c>
      <c r="O1206" s="94"/>
      <c r="P1206" s="93">
        <v>0</v>
      </c>
      <c r="Q1206" s="90">
        <f t="shared" si="824"/>
        <v>0</v>
      </c>
      <c r="R1206" s="94"/>
      <c r="T1206" s="82"/>
      <c r="U1206" s="82"/>
      <c r="V1206" s="82"/>
    </row>
    <row r="1207" spans="1:22" ht="15.75" thickBot="1" x14ac:dyDescent="0.3">
      <c r="A1207" s="80">
        <f t="shared" si="813"/>
        <v>36</v>
      </c>
      <c r="B1207" s="139" t="s">
        <v>110</v>
      </c>
      <c r="C1207" s="140"/>
      <c r="D1207" s="105">
        <f>COUNTIF(D1200:D1206,"&lt;&gt;0")</f>
        <v>0</v>
      </c>
      <c r="E1207" s="118">
        <f>(SUM(E1200:E1206))/'Suivi de production'!$C$18</f>
        <v>0</v>
      </c>
      <c r="F1207" s="107"/>
      <c r="G1207" s="105">
        <f>COUNTIF(G1200:G1206,"&lt;&gt;0")</f>
        <v>0</v>
      </c>
      <c r="H1207" s="118">
        <f>(SUM(H1200:H1206))/'Suivi de production'!$C$18</f>
        <v>0</v>
      </c>
      <c r="I1207" s="107"/>
      <c r="J1207" s="105">
        <f>COUNTIF(J1200:J1206,"&lt;&gt;0")</f>
        <v>0</v>
      </c>
      <c r="K1207" s="118">
        <f>(SUM(K1200:K1206))/'Suivi de production'!$C$18</f>
        <v>0</v>
      </c>
      <c r="L1207" s="107"/>
      <c r="M1207" s="105">
        <f>COUNTIF(M1200:M1206,"&lt;&gt;0")</f>
        <v>0</v>
      </c>
      <c r="N1207" s="118">
        <f>(SUM(N1200:N1206))/'Suivi de production'!$C$18</f>
        <v>0</v>
      </c>
      <c r="O1207" s="107"/>
      <c r="P1207" s="103">
        <f>COUNTIF(P1200:P1206,"&lt;&gt;0")</f>
        <v>0</v>
      </c>
      <c r="Q1207" s="118">
        <f>(SUM(Q1200:Q1206))/'Suivi de production'!$C$18</f>
        <v>0</v>
      </c>
      <c r="R1207" s="107"/>
      <c r="T1207" s="82"/>
      <c r="U1207" s="82"/>
      <c r="V1207" s="82"/>
    </row>
    <row r="1208" spans="1:22" x14ac:dyDescent="0.25">
      <c r="A1208" s="80">
        <f t="shared" si="813"/>
        <v>36</v>
      </c>
      <c r="B1208" s="27"/>
      <c r="C1208" s="57" t="s">
        <v>95</v>
      </c>
      <c r="D1208" s="93">
        <v>0</v>
      </c>
      <c r="E1208" s="90">
        <f t="shared" ref="E1208:E1214" si="827">VLOOKUP(D1208,listeplanchersurf,2)</f>
        <v>0</v>
      </c>
      <c r="F1208" s="94"/>
      <c r="G1208" s="93">
        <v>0</v>
      </c>
      <c r="H1208" s="90">
        <f t="shared" ref="H1208:H1214" si="828">VLOOKUP(G1208,listeplanchersurf,2)</f>
        <v>0</v>
      </c>
      <c r="I1208" s="94"/>
      <c r="J1208" s="93">
        <v>0</v>
      </c>
      <c r="K1208" s="90">
        <f t="shared" ref="K1208:K1214" si="829">VLOOKUP(J1208,listeplanchersurf,2)</f>
        <v>0</v>
      </c>
      <c r="L1208" s="94"/>
      <c r="M1208" s="93">
        <v>0</v>
      </c>
      <c r="N1208" s="90">
        <f t="shared" ref="N1208:N1214" si="830">VLOOKUP(M1208,listeplanchersurf,2)</f>
        <v>0</v>
      </c>
      <c r="O1208" s="94"/>
      <c r="P1208" s="93">
        <v>0</v>
      </c>
      <c r="Q1208" s="90">
        <f t="shared" ref="Q1208:Q1214" si="831">VLOOKUP(P1208,listeplanchersurf,2)</f>
        <v>0</v>
      </c>
      <c r="R1208" s="94"/>
      <c r="T1208" s="82"/>
      <c r="U1208" s="82"/>
      <c r="V1208" s="82"/>
    </row>
    <row r="1209" spans="1:22" x14ac:dyDescent="0.25">
      <c r="A1209" s="80">
        <f t="shared" si="813"/>
        <v>36</v>
      </c>
      <c r="B1209" s="27"/>
      <c r="C1209" s="57"/>
      <c r="D1209" s="93">
        <v>0</v>
      </c>
      <c r="E1209" s="90">
        <f t="shared" si="827"/>
        <v>0</v>
      </c>
      <c r="F1209" s="94">
        <v>0</v>
      </c>
      <c r="G1209" s="93">
        <v>0</v>
      </c>
      <c r="H1209" s="90">
        <f t="shared" si="828"/>
        <v>0</v>
      </c>
      <c r="I1209" s="94"/>
      <c r="J1209" s="93">
        <v>0</v>
      </c>
      <c r="K1209" s="90">
        <f t="shared" si="829"/>
        <v>0</v>
      </c>
      <c r="L1209" s="94"/>
      <c r="M1209" s="93">
        <v>0</v>
      </c>
      <c r="N1209" s="90">
        <f t="shared" si="830"/>
        <v>0</v>
      </c>
      <c r="O1209" s="94"/>
      <c r="P1209" s="93">
        <v>0</v>
      </c>
      <c r="Q1209" s="90">
        <f t="shared" si="831"/>
        <v>0</v>
      </c>
      <c r="R1209" s="94"/>
      <c r="T1209" s="82"/>
      <c r="U1209" s="82"/>
      <c r="V1209" s="82"/>
    </row>
    <row r="1210" spans="1:22" x14ac:dyDescent="0.25">
      <c r="A1210" s="80">
        <f t="shared" si="813"/>
        <v>36</v>
      </c>
      <c r="B1210" s="27"/>
      <c r="C1210" s="57"/>
      <c r="D1210" s="93">
        <v>0</v>
      </c>
      <c r="E1210" s="90">
        <f t="shared" si="827"/>
        <v>0</v>
      </c>
      <c r="F1210" s="94"/>
      <c r="G1210" s="93">
        <v>0</v>
      </c>
      <c r="H1210" s="90">
        <f t="shared" si="828"/>
        <v>0</v>
      </c>
      <c r="I1210" s="94"/>
      <c r="J1210" s="93">
        <v>0</v>
      </c>
      <c r="K1210" s="90">
        <f t="shared" si="829"/>
        <v>0</v>
      </c>
      <c r="L1210" s="94"/>
      <c r="M1210" s="93">
        <v>0</v>
      </c>
      <c r="N1210" s="90">
        <f t="shared" si="830"/>
        <v>0</v>
      </c>
      <c r="O1210" s="94"/>
      <c r="P1210" s="93">
        <v>0</v>
      </c>
      <c r="Q1210" s="90">
        <f t="shared" si="831"/>
        <v>0</v>
      </c>
      <c r="R1210" s="94"/>
      <c r="T1210" s="82"/>
      <c r="U1210" s="82"/>
      <c r="V1210" s="82"/>
    </row>
    <row r="1211" spans="1:22" x14ac:dyDescent="0.25">
      <c r="A1211" s="80">
        <f t="shared" si="813"/>
        <v>36</v>
      </c>
      <c r="B1211" s="27"/>
      <c r="C1211" s="57"/>
      <c r="D1211" s="93">
        <v>0</v>
      </c>
      <c r="E1211" s="90">
        <f t="shared" si="827"/>
        <v>0</v>
      </c>
      <c r="F1211" s="94"/>
      <c r="G1211" s="93">
        <v>0</v>
      </c>
      <c r="H1211" s="90">
        <f t="shared" si="828"/>
        <v>0</v>
      </c>
      <c r="I1211" s="94"/>
      <c r="J1211" s="93">
        <v>0</v>
      </c>
      <c r="K1211" s="90">
        <f t="shared" si="829"/>
        <v>0</v>
      </c>
      <c r="L1211" s="94"/>
      <c r="M1211" s="93">
        <v>0</v>
      </c>
      <c r="N1211" s="90">
        <f t="shared" si="830"/>
        <v>0</v>
      </c>
      <c r="O1211" s="94"/>
      <c r="P1211" s="93">
        <v>0</v>
      </c>
      <c r="Q1211" s="90">
        <f t="shared" si="831"/>
        <v>0</v>
      </c>
      <c r="R1211" s="94"/>
      <c r="T1211" s="82"/>
      <c r="U1211" s="82"/>
      <c r="V1211" s="82"/>
    </row>
    <row r="1212" spans="1:22" x14ac:dyDescent="0.25">
      <c r="A1212" s="80">
        <f t="shared" si="813"/>
        <v>36</v>
      </c>
      <c r="B1212" s="27"/>
      <c r="C1212" s="57"/>
      <c r="D1212" s="93">
        <v>0</v>
      </c>
      <c r="E1212" s="90">
        <f t="shared" si="827"/>
        <v>0</v>
      </c>
      <c r="F1212" s="94"/>
      <c r="G1212" s="93">
        <v>0</v>
      </c>
      <c r="H1212" s="90">
        <f t="shared" si="828"/>
        <v>0</v>
      </c>
      <c r="I1212" s="94"/>
      <c r="J1212" s="93">
        <v>0</v>
      </c>
      <c r="K1212" s="90">
        <f t="shared" si="829"/>
        <v>0</v>
      </c>
      <c r="L1212" s="94"/>
      <c r="M1212" s="93">
        <v>0</v>
      </c>
      <c r="N1212" s="90">
        <f t="shared" si="830"/>
        <v>0</v>
      </c>
      <c r="O1212" s="94"/>
      <c r="P1212" s="93">
        <v>0</v>
      </c>
      <c r="Q1212" s="90">
        <f t="shared" si="831"/>
        <v>0</v>
      </c>
      <c r="R1212" s="94"/>
      <c r="T1212" s="82"/>
      <c r="U1212" s="82"/>
      <c r="V1212" s="82"/>
    </row>
    <row r="1213" spans="1:22" x14ac:dyDescent="0.25">
      <c r="A1213" s="80">
        <f t="shared" si="813"/>
        <v>36</v>
      </c>
      <c r="B1213" s="27"/>
      <c r="C1213" s="57"/>
      <c r="D1213" s="93">
        <v>0</v>
      </c>
      <c r="E1213" s="90">
        <f t="shared" si="827"/>
        <v>0</v>
      </c>
      <c r="F1213" s="94"/>
      <c r="G1213" s="93">
        <v>0</v>
      </c>
      <c r="H1213" s="90">
        <f t="shared" si="828"/>
        <v>0</v>
      </c>
      <c r="I1213" s="94"/>
      <c r="J1213" s="93">
        <v>0</v>
      </c>
      <c r="K1213" s="90">
        <f t="shared" si="829"/>
        <v>0</v>
      </c>
      <c r="L1213" s="94"/>
      <c r="M1213" s="93">
        <v>0</v>
      </c>
      <c r="N1213" s="90">
        <f t="shared" si="830"/>
        <v>0</v>
      </c>
      <c r="O1213" s="94"/>
      <c r="P1213" s="93">
        <v>0</v>
      </c>
      <c r="Q1213" s="90">
        <f t="shared" si="831"/>
        <v>0</v>
      </c>
      <c r="R1213" s="94"/>
      <c r="T1213" s="82"/>
      <c r="U1213" s="82"/>
      <c r="V1213" s="82"/>
    </row>
    <row r="1214" spans="1:22" ht="15.75" thickBot="1" x14ac:dyDescent="0.3">
      <c r="A1214" s="80">
        <f t="shared" si="813"/>
        <v>36</v>
      </c>
      <c r="B1214" s="27"/>
      <c r="C1214" s="57"/>
      <c r="D1214" s="93">
        <v>0</v>
      </c>
      <c r="E1214" s="90">
        <f t="shared" si="827"/>
        <v>0</v>
      </c>
      <c r="F1214" s="94"/>
      <c r="G1214" s="93">
        <v>0</v>
      </c>
      <c r="H1214" s="90">
        <f t="shared" si="828"/>
        <v>0</v>
      </c>
      <c r="I1214" s="94"/>
      <c r="J1214" s="93">
        <v>0</v>
      </c>
      <c r="K1214" s="90">
        <f t="shared" si="829"/>
        <v>0</v>
      </c>
      <c r="L1214" s="94"/>
      <c r="M1214" s="93">
        <v>0</v>
      </c>
      <c r="N1214" s="90">
        <f t="shared" si="830"/>
        <v>0</v>
      </c>
      <c r="O1214" s="94"/>
      <c r="P1214" s="93">
        <v>0</v>
      </c>
      <c r="Q1214" s="90">
        <f t="shared" si="831"/>
        <v>0</v>
      </c>
      <c r="R1214" s="94"/>
      <c r="T1214" s="82"/>
      <c r="U1214" s="82"/>
      <c r="V1214" s="82"/>
    </row>
    <row r="1215" spans="1:22" ht="15.75" thickBot="1" x14ac:dyDescent="0.3">
      <c r="A1215" s="80">
        <f t="shared" si="813"/>
        <v>36</v>
      </c>
      <c r="B1215" s="139" t="s">
        <v>111</v>
      </c>
      <c r="C1215" s="140"/>
      <c r="D1215" s="105">
        <f>COUNTIF(D1208:D1214,"&lt;&gt;0")</f>
        <v>0</v>
      </c>
      <c r="E1215" s="118">
        <f>(SUM(E1208:E1214))/'Suivi de production'!$C$19</f>
        <v>0</v>
      </c>
      <c r="F1215" s="107"/>
      <c r="G1215" s="105">
        <v>0</v>
      </c>
      <c r="H1215" s="118">
        <f>(SUM(H1208:H1214))/'Suivi de production'!$C$19</f>
        <v>0</v>
      </c>
      <c r="I1215" s="107"/>
      <c r="J1215" s="105">
        <f>COUNTIF(J1208:J1214,"&lt;&gt;0")</f>
        <v>0</v>
      </c>
      <c r="K1215" s="118">
        <f>(SUM(K1208:K1214))/'Suivi de production'!$C$19</f>
        <v>0</v>
      </c>
      <c r="L1215" s="107"/>
      <c r="M1215" s="105">
        <f>COUNTIF(M1208:M1214,"&lt;&gt;0")</f>
        <v>0</v>
      </c>
      <c r="N1215" s="118">
        <f>(SUM(N1208:N1214))/'Suivi de production'!$C$19</f>
        <v>0</v>
      </c>
      <c r="O1215" s="107"/>
      <c r="P1215" s="105">
        <f>COUNTIF(P1208:P1214,"&lt;&gt;0")</f>
        <v>0</v>
      </c>
      <c r="Q1215" s="118">
        <f>(SUM(Q1208:Q1214))/'Suivi de production'!$C$19</f>
        <v>0</v>
      </c>
      <c r="R1215" s="107"/>
      <c r="T1215" s="82"/>
      <c r="U1215" s="82"/>
      <c r="V1215" s="82"/>
    </row>
    <row r="1216" spans="1:22" x14ac:dyDescent="0.25">
      <c r="A1216" s="80">
        <f t="shared" si="813"/>
        <v>36</v>
      </c>
      <c r="B1216" s="27"/>
      <c r="C1216" s="57" t="s">
        <v>94</v>
      </c>
      <c r="D1216" s="93">
        <v>0</v>
      </c>
      <c r="E1216" s="90">
        <f t="shared" ref="E1216:E1222" si="832">VLOOKUP(D1216,listetoituresurf,2)</f>
        <v>0</v>
      </c>
      <c r="F1216" s="94">
        <v>0</v>
      </c>
      <c r="G1216" s="93">
        <v>0</v>
      </c>
      <c r="H1216" s="90">
        <f t="shared" ref="H1216:H1222" si="833">VLOOKUP(G1216,listetoituresurf,2)</f>
        <v>0</v>
      </c>
      <c r="I1216" s="94"/>
      <c r="J1216" s="93">
        <v>0</v>
      </c>
      <c r="K1216" s="90">
        <f t="shared" ref="K1216:K1222" si="834">VLOOKUP(J1216,listetoituresurf,2)</f>
        <v>0</v>
      </c>
      <c r="L1216" s="94"/>
      <c r="M1216" s="93">
        <v>0</v>
      </c>
      <c r="N1216" s="90">
        <f t="shared" ref="N1216:N1222" si="835">VLOOKUP(M1216,listetoituresurf,2)</f>
        <v>0</v>
      </c>
      <c r="O1216" s="94"/>
      <c r="P1216" s="93">
        <v>0</v>
      </c>
      <c r="Q1216" s="90">
        <f t="shared" ref="Q1216:Q1222" si="836">VLOOKUP(P1216,listetoituresurf,2)</f>
        <v>0</v>
      </c>
      <c r="R1216" s="85"/>
      <c r="T1216" s="82"/>
      <c r="U1216" s="82"/>
      <c r="V1216" s="82"/>
    </row>
    <row r="1217" spans="1:22" x14ac:dyDescent="0.25">
      <c r="A1217" s="80">
        <f t="shared" si="813"/>
        <v>36</v>
      </c>
      <c r="B1217" s="27"/>
      <c r="C1217" s="57"/>
      <c r="D1217" s="93">
        <v>0</v>
      </c>
      <c r="E1217" s="90">
        <f t="shared" si="832"/>
        <v>0</v>
      </c>
      <c r="F1217" s="94"/>
      <c r="G1217" s="93">
        <v>0</v>
      </c>
      <c r="H1217" s="90">
        <f t="shared" si="833"/>
        <v>0</v>
      </c>
      <c r="I1217" s="94"/>
      <c r="J1217" s="93">
        <v>0</v>
      </c>
      <c r="K1217" s="90">
        <f t="shared" si="834"/>
        <v>0</v>
      </c>
      <c r="L1217" s="94"/>
      <c r="M1217" s="93">
        <v>0</v>
      </c>
      <c r="N1217" s="90">
        <f t="shared" si="835"/>
        <v>0</v>
      </c>
      <c r="O1217" s="94"/>
      <c r="P1217" s="93">
        <v>0</v>
      </c>
      <c r="Q1217" s="90">
        <f t="shared" si="836"/>
        <v>0</v>
      </c>
      <c r="R1217" s="94"/>
      <c r="T1217" s="82"/>
      <c r="U1217" s="82"/>
      <c r="V1217" s="82"/>
    </row>
    <row r="1218" spans="1:22" x14ac:dyDescent="0.25">
      <c r="A1218" s="80">
        <f t="shared" si="813"/>
        <v>36</v>
      </c>
      <c r="B1218" s="27"/>
      <c r="C1218" s="57"/>
      <c r="D1218" s="93">
        <v>0</v>
      </c>
      <c r="E1218" s="90">
        <f t="shared" si="832"/>
        <v>0</v>
      </c>
      <c r="F1218" s="94"/>
      <c r="G1218" s="93">
        <v>0</v>
      </c>
      <c r="H1218" s="90">
        <f t="shared" si="833"/>
        <v>0</v>
      </c>
      <c r="I1218" s="94"/>
      <c r="J1218" s="93">
        <v>0</v>
      </c>
      <c r="K1218" s="90">
        <f t="shared" si="834"/>
        <v>0</v>
      </c>
      <c r="L1218" s="94"/>
      <c r="M1218" s="93">
        <v>0</v>
      </c>
      <c r="N1218" s="90">
        <f t="shared" si="835"/>
        <v>0</v>
      </c>
      <c r="O1218" s="94"/>
      <c r="P1218" s="93">
        <v>0</v>
      </c>
      <c r="Q1218" s="90">
        <f t="shared" si="836"/>
        <v>0</v>
      </c>
      <c r="R1218" s="94"/>
      <c r="T1218" s="82"/>
      <c r="U1218" s="82"/>
      <c r="V1218" s="82"/>
    </row>
    <row r="1219" spans="1:22" x14ac:dyDescent="0.25">
      <c r="A1219" s="80">
        <f t="shared" si="813"/>
        <v>36</v>
      </c>
      <c r="B1219" s="27"/>
      <c r="C1219" s="57"/>
      <c r="D1219" s="93">
        <v>0</v>
      </c>
      <c r="E1219" s="90">
        <f t="shared" si="832"/>
        <v>0</v>
      </c>
      <c r="F1219" s="94"/>
      <c r="G1219" s="93">
        <v>0</v>
      </c>
      <c r="H1219" s="90">
        <f t="shared" si="833"/>
        <v>0</v>
      </c>
      <c r="I1219" s="94"/>
      <c r="J1219" s="93">
        <v>0</v>
      </c>
      <c r="K1219" s="90">
        <f t="shared" si="834"/>
        <v>0</v>
      </c>
      <c r="L1219" s="94"/>
      <c r="M1219" s="93">
        <v>0</v>
      </c>
      <c r="N1219" s="90">
        <f t="shared" si="835"/>
        <v>0</v>
      </c>
      <c r="O1219" s="94"/>
      <c r="P1219" s="93">
        <v>0</v>
      </c>
      <c r="Q1219" s="90">
        <f t="shared" si="836"/>
        <v>0</v>
      </c>
      <c r="R1219" s="94"/>
      <c r="T1219" s="82"/>
      <c r="U1219" s="82"/>
      <c r="V1219" s="82"/>
    </row>
    <row r="1220" spans="1:22" x14ac:dyDescent="0.25">
      <c r="A1220" s="80">
        <f t="shared" si="813"/>
        <v>36</v>
      </c>
      <c r="B1220" s="27"/>
      <c r="C1220" s="57"/>
      <c r="D1220" s="93">
        <v>0</v>
      </c>
      <c r="E1220" s="90">
        <f t="shared" si="832"/>
        <v>0</v>
      </c>
      <c r="F1220" s="94"/>
      <c r="G1220" s="93">
        <v>0</v>
      </c>
      <c r="H1220" s="90">
        <f t="shared" si="833"/>
        <v>0</v>
      </c>
      <c r="I1220" s="94"/>
      <c r="J1220" s="93">
        <v>0</v>
      </c>
      <c r="K1220" s="90">
        <f t="shared" si="834"/>
        <v>0</v>
      </c>
      <c r="L1220" s="94"/>
      <c r="M1220" s="93">
        <v>0</v>
      </c>
      <c r="N1220" s="90">
        <f t="shared" si="835"/>
        <v>0</v>
      </c>
      <c r="O1220" s="94"/>
      <c r="P1220" s="93">
        <v>0</v>
      </c>
      <c r="Q1220" s="90">
        <f t="shared" si="836"/>
        <v>0</v>
      </c>
      <c r="R1220" s="94"/>
      <c r="T1220" s="82"/>
      <c r="U1220" s="82"/>
      <c r="V1220" s="82"/>
    </row>
    <row r="1221" spans="1:22" x14ac:dyDescent="0.25">
      <c r="A1221" s="80">
        <f t="shared" si="813"/>
        <v>36</v>
      </c>
      <c r="B1221" s="27"/>
      <c r="C1221" s="57"/>
      <c r="D1221" s="93">
        <v>0</v>
      </c>
      <c r="E1221" s="90">
        <f t="shared" si="832"/>
        <v>0</v>
      </c>
      <c r="F1221" s="94"/>
      <c r="G1221" s="93">
        <v>0</v>
      </c>
      <c r="H1221" s="90">
        <f t="shared" si="833"/>
        <v>0</v>
      </c>
      <c r="I1221" s="94"/>
      <c r="J1221" s="93">
        <v>0</v>
      </c>
      <c r="K1221" s="90">
        <f t="shared" si="834"/>
        <v>0</v>
      </c>
      <c r="L1221" s="94"/>
      <c r="M1221" s="93">
        <v>0</v>
      </c>
      <c r="N1221" s="90">
        <f t="shared" si="835"/>
        <v>0</v>
      </c>
      <c r="O1221" s="94"/>
      <c r="P1221" s="93">
        <v>0</v>
      </c>
      <c r="Q1221" s="90">
        <f t="shared" si="836"/>
        <v>0</v>
      </c>
      <c r="R1221" s="94"/>
      <c r="T1221" s="82"/>
      <c r="U1221" s="82"/>
      <c r="V1221" s="82"/>
    </row>
    <row r="1222" spans="1:22" ht="15.75" thickBot="1" x14ac:dyDescent="0.3">
      <c r="A1222" s="80">
        <f t="shared" si="813"/>
        <v>36</v>
      </c>
      <c r="B1222" s="99"/>
      <c r="C1222" s="100"/>
      <c r="D1222" s="95">
        <v>0</v>
      </c>
      <c r="E1222" s="96">
        <f t="shared" si="832"/>
        <v>0</v>
      </c>
      <c r="F1222" s="97"/>
      <c r="G1222" s="95">
        <v>0</v>
      </c>
      <c r="H1222" s="96">
        <f t="shared" si="833"/>
        <v>0</v>
      </c>
      <c r="I1222" s="97"/>
      <c r="J1222" s="95">
        <v>0</v>
      </c>
      <c r="K1222" s="96">
        <f t="shared" si="834"/>
        <v>0</v>
      </c>
      <c r="L1222" s="97"/>
      <c r="M1222" s="95">
        <v>0</v>
      </c>
      <c r="N1222" s="96">
        <f t="shared" si="835"/>
        <v>0</v>
      </c>
      <c r="O1222" s="97"/>
      <c r="P1222" s="95">
        <v>0</v>
      </c>
      <c r="Q1222" s="96">
        <f t="shared" si="836"/>
        <v>0</v>
      </c>
      <c r="R1222" s="97"/>
      <c r="T1222" s="82"/>
      <c r="U1222" s="82"/>
      <c r="V1222" s="82"/>
    </row>
    <row r="1223" spans="1:22" ht="15.75" thickBot="1" x14ac:dyDescent="0.3">
      <c r="A1223" s="80">
        <f t="shared" si="813"/>
        <v>36</v>
      </c>
      <c r="B1223" s="139" t="s">
        <v>110</v>
      </c>
      <c r="C1223" s="140"/>
      <c r="D1223" s="103">
        <f>COUNTIF(D1216:D1222,"&lt;&gt;0")</f>
        <v>0</v>
      </c>
      <c r="E1223" s="119">
        <f>(SUM(E1216:E1222))/'Suivi de production'!$C$20</f>
        <v>0</v>
      </c>
      <c r="F1223" s="97"/>
      <c r="G1223" s="103">
        <f>COUNTIF(G1216:G1222,"&lt;&gt;0")</f>
        <v>0</v>
      </c>
      <c r="H1223" s="119">
        <f>(SUM(H1216:H1222))/'Suivi de production'!$C$20</f>
        <v>0</v>
      </c>
      <c r="I1223" s="97"/>
      <c r="J1223" s="103">
        <f>COUNTIF(J1216:J1222,"&lt;&gt;0")</f>
        <v>0</v>
      </c>
      <c r="K1223" s="119">
        <f>(SUM(K1216:K1222))/'Suivi de production'!$C$20</f>
        <v>0</v>
      </c>
      <c r="L1223" s="97"/>
      <c r="M1223" s="103">
        <f>COUNTIF(M1216:M1222,"&lt;&gt;0")</f>
        <v>0</v>
      </c>
      <c r="N1223" s="119">
        <f>(SUM(N1216:N1222))/'Suivi de production'!$C$20</f>
        <v>0</v>
      </c>
      <c r="O1223" s="97"/>
      <c r="P1223" s="103">
        <f>COUNTIF(P1216:P1222,"&lt;&gt;0")</f>
        <v>0</v>
      </c>
      <c r="Q1223" s="119">
        <f>(SUM(Q1216:Q1222))/'Suivi de production'!$C$20</f>
        <v>0</v>
      </c>
      <c r="R1223" s="97"/>
      <c r="T1223" s="82"/>
      <c r="U1223" s="82"/>
      <c r="V1223" s="82"/>
    </row>
    <row r="1224" spans="1:22" ht="15.75" thickBot="1" x14ac:dyDescent="0.3">
      <c r="A1224" s="80">
        <f t="shared" si="813"/>
        <v>36</v>
      </c>
      <c r="B1224" s="99"/>
      <c r="C1224" s="104"/>
      <c r="D1224" s="103"/>
      <c r="E1224" s="96"/>
      <c r="F1224" s="97"/>
      <c r="G1224" s="103"/>
      <c r="H1224" s="96"/>
      <c r="I1224" s="97"/>
      <c r="J1224" s="103"/>
      <c r="K1224" s="96"/>
      <c r="L1224" s="97"/>
      <c r="M1224" s="103"/>
      <c r="N1224" s="96"/>
      <c r="O1224" s="97"/>
      <c r="P1224" s="103"/>
      <c r="Q1224" s="96"/>
      <c r="R1224" s="97"/>
      <c r="T1224" s="82"/>
      <c r="U1224" s="82"/>
      <c r="V1224" s="82"/>
    </row>
    <row r="1225" spans="1:22" ht="15.75" thickBot="1" x14ac:dyDescent="0.3">
      <c r="A1225" s="80">
        <f t="shared" si="813"/>
        <v>36</v>
      </c>
      <c r="B1225" s="156" t="s">
        <v>101</v>
      </c>
      <c r="C1225" s="157"/>
      <c r="D1225" s="105">
        <f>D1223+D1215+D1207</f>
        <v>0</v>
      </c>
      <c r="E1225" s="118">
        <f>E1223+E1215+E1207</f>
        <v>0</v>
      </c>
      <c r="F1225" s="107"/>
      <c r="G1225" s="105">
        <f>G1223+G1215+G1207</f>
        <v>0</v>
      </c>
      <c r="H1225" s="118">
        <f>H1223+H1215+H1207</f>
        <v>0</v>
      </c>
      <c r="I1225" s="107"/>
      <c r="J1225" s="105">
        <f>J1223+J1215+J1207</f>
        <v>0</v>
      </c>
      <c r="K1225" s="118">
        <f>K1223+K1215+K1207</f>
        <v>0</v>
      </c>
      <c r="L1225" s="107"/>
      <c r="M1225" s="105">
        <f>M1223+M1215+M1207</f>
        <v>0</v>
      </c>
      <c r="N1225" s="118">
        <f>N1223+N1215+N1207</f>
        <v>0</v>
      </c>
      <c r="O1225" s="107"/>
      <c r="P1225" s="105">
        <f>P1223+P1215+P1207</f>
        <v>0</v>
      </c>
      <c r="Q1225" s="118">
        <f>Q1223+Q1215+Q1207</f>
        <v>0</v>
      </c>
      <c r="R1225" s="107"/>
      <c r="T1225" s="82"/>
      <c r="U1225" s="82"/>
      <c r="V1225" s="82"/>
    </row>
    <row r="1226" spans="1:22" x14ac:dyDescent="0.25">
      <c r="A1226" s="80">
        <f t="shared" si="813"/>
        <v>36</v>
      </c>
      <c r="B1226" s="158" t="s">
        <v>108</v>
      </c>
      <c r="C1226" s="159"/>
      <c r="D1226" s="150" t="e">
        <f>((SUMPRODUCT((F1200:F1206)*(E1200:E1206))/'Suivi de production'!$C$18)+(SUMPRODUCT((F1208:F1214)*(E1208:E1214))/'Suivi de production'!$C$19)+(SUMPRODUCT((F1216:F1222)*(E1216:E1222))/'Suivi de production'!$C$20))/((SUM(E1200:E1206)/'Suivi de production'!$C$18)++(SUM(E1208:E1214)/'Suivi de production'!$C$19)+(SUM(E1216:E1222)/'Suivi de production'!$C$20))</f>
        <v>#DIV/0!</v>
      </c>
      <c r="E1226" s="151"/>
      <c r="F1226" s="152"/>
      <c r="G1226" s="150" t="e">
        <f>((SUMPRODUCT((I1200:I1206)*(H1200:H1206))/'Suivi de production'!$C$18)+(SUMPRODUCT((I1208:I1214)*(H1208:H1214))/'Suivi de production'!$C$19)+(SUMPRODUCT((I1216:I1222)*(H1216:H1222))/'Suivi de production'!$C$20))/((SUM(H1200:H1206)/'Suivi de production'!$C$18)++(SUM(H1208:H1214)/'Suivi de production'!$C$19)+(SUM(H1216:H1222)/'Suivi de production'!$C$20))</f>
        <v>#DIV/0!</v>
      </c>
      <c r="H1226" s="151"/>
      <c r="I1226" s="152"/>
      <c r="J1226" s="150" t="e">
        <f>((SUMPRODUCT((L1200:L1206)*(K1200:K1206))/'Suivi de production'!$C$18)+(SUMPRODUCT((L1208:L1214)*(K1208:K1214))/'Suivi de production'!$C$19)+(SUMPRODUCT((L1216:L1222)*(K1216:K1222))/'Suivi de production'!$C$20))/((SUM(K1200:K1206)/'Suivi de production'!$C$18)++(SUM(K1208:K1214)/'Suivi de production'!$C$19)+(SUM(K1216:K1222)/'Suivi de production'!$C$20))</f>
        <v>#DIV/0!</v>
      </c>
      <c r="K1226" s="151"/>
      <c r="L1226" s="152"/>
      <c r="M1226" s="150" t="e">
        <f>((SUMPRODUCT((O1200:O1206)*(N1200:N1206))/'Suivi de production'!$C$18)+(SUMPRODUCT((O1208:O1214)*(N1208:N1214))/'Suivi de production'!$C$19)+(SUMPRODUCT((O1216:O1222)*(N1216:N1222))/'Suivi de production'!$C$20))/((SUM(N1200:N1206)/'Suivi de production'!$C$18)++(SUM(N1208:N1214)/'Suivi de production'!$C$19)+(SUM(N1216:N1222)/'Suivi de production'!$C$20))</f>
        <v>#DIV/0!</v>
      </c>
      <c r="N1226" s="151"/>
      <c r="O1226" s="152"/>
      <c r="P1226" s="150" t="e">
        <f>((SUMPRODUCT((R1200:R1206)*(Q1200:Q1206))/'Suivi de production'!$C$18)+(SUMPRODUCT((R1208:R1214)*(Q1208:Q1214))/'Suivi de production'!$C$19)+(SUMPRODUCT((R1216:R1222)*(Q1216:Q1222))/'Suivi de production'!$C$20))/((SUM(Q1200:Q1206)/'Suivi de production'!$C$18)++(SUM(Q1208:Q1214)/'Suivi de production'!$C$19)+(SUM(Q1216:Q1222)/'Suivi de production'!$C$20))</f>
        <v>#DIV/0!</v>
      </c>
      <c r="Q1226" s="151"/>
      <c r="R1226" s="152"/>
      <c r="T1226" s="82"/>
      <c r="U1226" s="82"/>
      <c r="V1226" s="82"/>
    </row>
    <row r="1227" spans="1:22" ht="15.75" thickBot="1" x14ac:dyDescent="0.3">
      <c r="A1227" s="80">
        <f t="shared" si="813"/>
        <v>36</v>
      </c>
      <c r="B1227" s="160"/>
      <c r="C1227" s="161"/>
      <c r="D1227" s="153"/>
      <c r="E1227" s="154"/>
      <c r="F1227" s="155"/>
      <c r="G1227" s="153"/>
      <c r="H1227" s="154"/>
      <c r="I1227" s="155"/>
      <c r="J1227" s="153"/>
      <c r="K1227" s="154"/>
      <c r="L1227" s="155"/>
      <c r="M1227" s="153"/>
      <c r="N1227" s="154"/>
      <c r="O1227" s="155"/>
      <c r="P1227" s="153"/>
      <c r="Q1227" s="154"/>
      <c r="R1227" s="155"/>
      <c r="T1227" s="82"/>
      <c r="U1227" s="82"/>
      <c r="V1227" s="82"/>
    </row>
    <row r="1228" spans="1:22" ht="15.75" thickBot="1" x14ac:dyDescent="0.3">
      <c r="A1228" s="122">
        <v>37</v>
      </c>
      <c r="T1228" s="82"/>
      <c r="U1228" s="82"/>
      <c r="V1228" s="82"/>
    </row>
    <row r="1229" spans="1:22" ht="26.25" x14ac:dyDescent="0.25">
      <c r="A1229" s="80">
        <f t="shared" ref="A1229" si="837">A1228</f>
        <v>37</v>
      </c>
      <c r="B1229" s="141" t="s">
        <v>148</v>
      </c>
      <c r="C1229" s="142"/>
      <c r="D1229" s="142"/>
      <c r="E1229" s="142"/>
      <c r="F1229" s="142"/>
      <c r="G1229" s="142"/>
      <c r="H1229" s="142"/>
      <c r="I1229" s="142"/>
      <c r="J1229" s="142"/>
      <c r="K1229" s="142"/>
      <c r="L1229" s="142"/>
      <c r="M1229" s="142"/>
      <c r="N1229" s="142"/>
      <c r="O1229" s="142"/>
      <c r="P1229" s="142"/>
      <c r="Q1229" s="142"/>
      <c r="R1229" s="143"/>
      <c r="T1229" s="82" t="s">
        <v>164</v>
      </c>
      <c r="U1229" s="82"/>
      <c r="V1229" s="82">
        <f t="shared" ref="V1229" si="838">(IF(SUM(F1234:F1256)&gt;=1,1,0))+(IF(SUM(I1234:I1256)&gt;=1,1,0))+(IF(SUM(L1234:L1256)&gt;=1,1,0))+(IF(SUM(O1234:O1256)&gt;=1,1,0))+(IF(SUM(R1234:R1256)&gt;=1,1,0))</f>
        <v>0</v>
      </c>
    </row>
    <row r="1230" spans="1:22" ht="15.75" thickBot="1" x14ac:dyDescent="0.3">
      <c r="A1230" s="80">
        <f t="shared" si="813"/>
        <v>37</v>
      </c>
      <c r="B1230" s="144" t="s">
        <v>100</v>
      </c>
      <c r="C1230" s="145"/>
      <c r="D1230" s="145"/>
      <c r="E1230" s="145"/>
      <c r="F1230" s="145"/>
      <c r="G1230" s="145"/>
      <c r="H1230" s="145"/>
      <c r="I1230" s="145"/>
      <c r="J1230" s="145"/>
      <c r="K1230" s="145"/>
      <c r="L1230" s="145"/>
      <c r="M1230" s="145"/>
      <c r="N1230" s="145"/>
      <c r="O1230" s="145"/>
      <c r="P1230" s="145"/>
      <c r="Q1230" s="145"/>
      <c r="R1230" s="146"/>
      <c r="T1230" s="82" t="s">
        <v>167</v>
      </c>
      <c r="U1230" s="82"/>
      <c r="V1230" s="165" t="e">
        <f t="shared" ref="V1230" si="839">AVERAGE(D1260:R1261)</f>
        <v>#DIV/0!</v>
      </c>
    </row>
    <row r="1231" spans="1:22" x14ac:dyDescent="0.25">
      <c r="A1231" s="80">
        <f t="shared" si="813"/>
        <v>37</v>
      </c>
      <c r="B1231" s="101"/>
      <c r="C1231" s="102"/>
      <c r="D1231" s="147" t="s">
        <v>86</v>
      </c>
      <c r="E1231" s="148"/>
      <c r="F1231" s="149"/>
      <c r="G1231" s="147" t="s">
        <v>87</v>
      </c>
      <c r="H1231" s="148"/>
      <c r="I1231" s="149"/>
      <c r="J1231" s="147" t="s">
        <v>88</v>
      </c>
      <c r="K1231" s="148"/>
      <c r="L1231" s="149"/>
      <c r="M1231" s="147" t="s">
        <v>89</v>
      </c>
      <c r="N1231" s="148"/>
      <c r="O1231" s="149"/>
      <c r="P1231" s="147" t="s">
        <v>90</v>
      </c>
      <c r="Q1231" s="148"/>
      <c r="R1231" s="149"/>
      <c r="T1231" s="82" t="s">
        <v>168</v>
      </c>
      <c r="U1231" s="82"/>
      <c r="V1231" s="166">
        <f t="shared" ref="V1231:V1294" si="840">F1232+I1232+L1232+O1232+R1232</f>
        <v>0</v>
      </c>
    </row>
    <row r="1232" spans="1:22" ht="15.75" thickBot="1" x14ac:dyDescent="0.3">
      <c r="A1232" s="80">
        <f t="shared" si="813"/>
        <v>37</v>
      </c>
      <c r="B1232" s="99" t="s">
        <v>85</v>
      </c>
      <c r="C1232" s="100"/>
      <c r="D1232" s="125">
        <v>0</v>
      </c>
      <c r="E1232" s="126" t="s">
        <v>109</v>
      </c>
      <c r="F1232" s="130">
        <f>D1232*8</f>
        <v>0</v>
      </c>
      <c r="G1232" s="125"/>
      <c r="H1232" s="126" t="s">
        <v>109</v>
      </c>
      <c r="I1232" s="130">
        <f>G1232*8</f>
        <v>0</v>
      </c>
      <c r="J1232" s="125"/>
      <c r="K1232" s="126" t="s">
        <v>109</v>
      </c>
      <c r="L1232" s="130">
        <f>J1232*8</f>
        <v>0</v>
      </c>
      <c r="M1232" s="125"/>
      <c r="N1232" s="126" t="s">
        <v>109</v>
      </c>
      <c r="O1232" s="130">
        <f>M1232*8</f>
        <v>0</v>
      </c>
      <c r="P1232" s="125">
        <v>0</v>
      </c>
      <c r="Q1232" s="126" t="s">
        <v>109</v>
      </c>
      <c r="R1232" s="130">
        <f>P1232*6.5</f>
        <v>0</v>
      </c>
      <c r="T1232" s="82" t="s">
        <v>169</v>
      </c>
      <c r="U1232" s="82"/>
      <c r="V1232" s="166">
        <f t="shared" ref="V1232" si="841">E1259+H1259+K1259+N1259+Q1259</f>
        <v>0</v>
      </c>
    </row>
    <row r="1233" spans="1:22" ht="15.75" thickBot="1" x14ac:dyDescent="0.3">
      <c r="A1233" s="80">
        <f t="shared" si="813"/>
        <v>37</v>
      </c>
      <c r="B1233" s="98"/>
      <c r="C1233" s="133"/>
      <c r="D1233" s="105" t="s">
        <v>96</v>
      </c>
      <c r="E1233" s="106" t="s">
        <v>97</v>
      </c>
      <c r="F1233" s="107" t="s">
        <v>98</v>
      </c>
      <c r="G1233" s="105" t="s">
        <v>96</v>
      </c>
      <c r="H1233" s="106" t="s">
        <v>97</v>
      </c>
      <c r="I1233" s="107" t="s">
        <v>98</v>
      </c>
      <c r="J1233" s="105" t="s">
        <v>96</v>
      </c>
      <c r="K1233" s="106" t="s">
        <v>97</v>
      </c>
      <c r="L1233" s="107" t="s">
        <v>98</v>
      </c>
      <c r="M1233" s="105" t="s">
        <v>96</v>
      </c>
      <c r="N1233" s="106" t="s">
        <v>97</v>
      </c>
      <c r="O1233" s="107" t="s">
        <v>98</v>
      </c>
      <c r="P1233" s="105" t="s">
        <v>96</v>
      </c>
      <c r="Q1233" s="106" t="s">
        <v>97</v>
      </c>
      <c r="R1233" s="107" t="s">
        <v>98</v>
      </c>
      <c r="T1233" s="82" t="s">
        <v>171</v>
      </c>
      <c r="U1233" s="82"/>
      <c r="V1233" s="84">
        <f t="shared" ref="V1233" si="842">((SUMPRODUCT((F1234:F1240)*(E1234:E1240)))+((SUMPRODUCT((I1234:I1240)*(H1234:H1240))))+((SUMPRODUCT((L1234:L1240)*(K1234:K1240))))+((SUMPRODUCT((O1234:O1240)*(N1234:N1240))))+((SUMPRODUCT((R1234:R1240)*(Q1234:Q1240)))))</f>
        <v>0</v>
      </c>
    </row>
    <row r="1234" spans="1:22" x14ac:dyDescent="0.25">
      <c r="A1234" s="80">
        <f t="shared" si="813"/>
        <v>37</v>
      </c>
      <c r="B1234" s="27"/>
      <c r="C1234" s="57" t="s">
        <v>93</v>
      </c>
      <c r="D1234" s="91">
        <v>0</v>
      </c>
      <c r="E1234" s="89">
        <f t="shared" ref="E1234:E1240" si="843">VLOOKUP(D1234,listemursurf,2)</f>
        <v>0</v>
      </c>
      <c r="F1234" s="92">
        <v>0</v>
      </c>
      <c r="G1234" s="91">
        <v>0</v>
      </c>
      <c r="H1234" s="89">
        <f t="shared" ref="H1234:H1240" si="844">VLOOKUP(G1234,listemursurf,2)</f>
        <v>0</v>
      </c>
      <c r="I1234" s="92"/>
      <c r="J1234" s="91">
        <v>0</v>
      </c>
      <c r="K1234" s="89">
        <f t="shared" ref="K1234:K1240" si="845">VLOOKUP(J1234,listemursurf,2)</f>
        <v>0</v>
      </c>
      <c r="L1234" s="92"/>
      <c r="M1234" s="91">
        <v>0</v>
      </c>
      <c r="N1234" s="89">
        <f t="shared" ref="N1234:N1240" si="846">VLOOKUP(M1234,listemursurf,2)</f>
        <v>0</v>
      </c>
      <c r="O1234" s="92"/>
      <c r="P1234" s="91">
        <v>0</v>
      </c>
      <c r="Q1234" s="89">
        <f t="shared" ref="Q1234:Q1240" si="847">VLOOKUP(P1234,listemursurf,2)</f>
        <v>0</v>
      </c>
      <c r="R1234" s="92"/>
      <c r="T1234" s="82" t="s">
        <v>165</v>
      </c>
      <c r="U1234" s="82"/>
      <c r="V1234" s="84">
        <f t="shared" ref="V1234" si="848">((SUMPRODUCT((F1242:F1248)*(E1242:E1248)))+((SUMPRODUCT((I1242:I1248)*(H1242:H1248))))+((SUMPRODUCT((L1242:L1248)*(K1242:K1248))))+((SUMPRODUCT((O1242:O1248)*(N1242:N1248))))+((SUMPRODUCT((R1242:R1248)*(Q1242:Q1248)))))</f>
        <v>0</v>
      </c>
    </row>
    <row r="1235" spans="1:22" x14ac:dyDescent="0.25">
      <c r="A1235" s="80">
        <f t="shared" si="813"/>
        <v>37</v>
      </c>
      <c r="B1235" s="27"/>
      <c r="C1235" s="57"/>
      <c r="D1235" s="93">
        <v>0</v>
      </c>
      <c r="E1235" s="90">
        <f t="shared" si="843"/>
        <v>0</v>
      </c>
      <c r="F1235" s="94">
        <v>0</v>
      </c>
      <c r="G1235" s="93">
        <v>0</v>
      </c>
      <c r="H1235" s="90">
        <f t="shared" si="844"/>
        <v>0</v>
      </c>
      <c r="I1235" s="94"/>
      <c r="J1235" s="93">
        <v>0</v>
      </c>
      <c r="K1235" s="90">
        <f t="shared" si="845"/>
        <v>0</v>
      </c>
      <c r="L1235" s="94"/>
      <c r="M1235" s="93">
        <v>0</v>
      </c>
      <c r="N1235" s="90">
        <f t="shared" si="846"/>
        <v>0</v>
      </c>
      <c r="O1235" s="94"/>
      <c r="P1235" s="93">
        <v>0</v>
      </c>
      <c r="Q1235" s="90">
        <f t="shared" si="847"/>
        <v>0</v>
      </c>
      <c r="R1235" s="94"/>
      <c r="T1235" s="82" t="s">
        <v>166</v>
      </c>
      <c r="U1235" s="82"/>
      <c r="V1235" s="84">
        <f t="shared" ref="V1235" si="849">((SUMPRODUCT((F1250:F1256)*(E1250:E1256)))+((SUMPRODUCT((I1250:I1256)*(H1250:H1256))))+((SUMPRODUCT((L1250:L1256)*(K1250:K1256))))+((SUMPRODUCT((O1250:O1256)*(N1250:N1256))))+((SUMPRODUCT((R1250:R1256)*(Q1250:Q1256)))))</f>
        <v>0</v>
      </c>
    </row>
    <row r="1236" spans="1:22" x14ac:dyDescent="0.25">
      <c r="A1236" s="80">
        <f t="shared" si="813"/>
        <v>37</v>
      </c>
      <c r="B1236" s="27"/>
      <c r="C1236" s="57"/>
      <c r="D1236" s="93">
        <v>0</v>
      </c>
      <c r="E1236" s="90">
        <f t="shared" si="843"/>
        <v>0</v>
      </c>
      <c r="F1236" s="94">
        <v>0</v>
      </c>
      <c r="G1236" s="93">
        <v>0</v>
      </c>
      <c r="H1236" s="90">
        <f t="shared" si="844"/>
        <v>0</v>
      </c>
      <c r="I1236" s="94"/>
      <c r="J1236" s="93">
        <v>0</v>
      </c>
      <c r="K1236" s="90">
        <f t="shared" si="845"/>
        <v>0</v>
      </c>
      <c r="L1236" s="94"/>
      <c r="M1236" s="93">
        <v>0</v>
      </c>
      <c r="N1236" s="90">
        <f t="shared" si="846"/>
        <v>0</v>
      </c>
      <c r="O1236" s="94"/>
      <c r="P1236" s="93">
        <v>0</v>
      </c>
      <c r="Q1236" s="90">
        <f t="shared" si="847"/>
        <v>0</v>
      </c>
      <c r="R1236" s="94"/>
      <c r="T1236" s="82"/>
      <c r="U1236" s="82"/>
      <c r="V1236" s="82"/>
    </row>
    <row r="1237" spans="1:22" x14ac:dyDescent="0.25">
      <c r="A1237" s="80">
        <f t="shared" si="813"/>
        <v>37</v>
      </c>
      <c r="B1237" s="27"/>
      <c r="C1237" s="57"/>
      <c r="D1237" s="93">
        <v>0</v>
      </c>
      <c r="E1237" s="90">
        <f t="shared" si="843"/>
        <v>0</v>
      </c>
      <c r="F1237" s="94">
        <v>0</v>
      </c>
      <c r="G1237" s="93">
        <v>0</v>
      </c>
      <c r="H1237" s="90">
        <f t="shared" si="844"/>
        <v>0</v>
      </c>
      <c r="I1237" s="94"/>
      <c r="J1237" s="93">
        <v>0</v>
      </c>
      <c r="K1237" s="90">
        <f t="shared" si="845"/>
        <v>0</v>
      </c>
      <c r="L1237" s="94"/>
      <c r="M1237" s="93">
        <v>0</v>
      </c>
      <c r="N1237" s="90">
        <f t="shared" si="846"/>
        <v>0</v>
      </c>
      <c r="O1237" s="94"/>
      <c r="P1237" s="93">
        <v>0</v>
      </c>
      <c r="Q1237" s="90">
        <f t="shared" si="847"/>
        <v>0</v>
      </c>
      <c r="R1237" s="94"/>
      <c r="T1237" s="82"/>
      <c r="U1237" s="82"/>
      <c r="V1237" s="82"/>
    </row>
    <row r="1238" spans="1:22" x14ac:dyDescent="0.25">
      <c r="A1238" s="80">
        <f t="shared" si="813"/>
        <v>37</v>
      </c>
      <c r="B1238" s="27"/>
      <c r="C1238" s="57"/>
      <c r="D1238" s="93">
        <v>0</v>
      </c>
      <c r="E1238" s="90">
        <f t="shared" si="843"/>
        <v>0</v>
      </c>
      <c r="F1238" s="94">
        <v>0</v>
      </c>
      <c r="G1238" s="93">
        <v>0</v>
      </c>
      <c r="H1238" s="90">
        <f t="shared" si="844"/>
        <v>0</v>
      </c>
      <c r="I1238" s="94"/>
      <c r="J1238" s="93">
        <v>0</v>
      </c>
      <c r="K1238" s="90">
        <f t="shared" si="845"/>
        <v>0</v>
      </c>
      <c r="L1238" s="94"/>
      <c r="M1238" s="93">
        <v>0</v>
      </c>
      <c r="N1238" s="90">
        <f t="shared" si="846"/>
        <v>0</v>
      </c>
      <c r="O1238" s="94"/>
      <c r="P1238" s="93">
        <v>0</v>
      </c>
      <c r="Q1238" s="90">
        <f t="shared" si="847"/>
        <v>0</v>
      </c>
      <c r="R1238" s="94"/>
      <c r="T1238" s="82"/>
      <c r="U1238" s="82"/>
      <c r="V1238" s="82"/>
    </row>
    <row r="1239" spans="1:22" x14ac:dyDescent="0.25">
      <c r="A1239" s="80">
        <f t="shared" si="813"/>
        <v>37</v>
      </c>
      <c r="B1239" s="27"/>
      <c r="C1239" s="57"/>
      <c r="D1239" s="93">
        <v>0</v>
      </c>
      <c r="E1239" s="90">
        <f t="shared" si="843"/>
        <v>0</v>
      </c>
      <c r="F1239" s="94"/>
      <c r="G1239" s="93">
        <v>0</v>
      </c>
      <c r="H1239" s="90">
        <f t="shared" si="844"/>
        <v>0</v>
      </c>
      <c r="I1239" s="94"/>
      <c r="J1239" s="93">
        <v>0</v>
      </c>
      <c r="K1239" s="90">
        <f t="shared" si="845"/>
        <v>0</v>
      </c>
      <c r="L1239" s="94"/>
      <c r="M1239" s="93">
        <v>0</v>
      </c>
      <c r="N1239" s="90">
        <f t="shared" si="846"/>
        <v>0</v>
      </c>
      <c r="O1239" s="94"/>
      <c r="P1239" s="93">
        <v>0</v>
      </c>
      <c r="Q1239" s="90">
        <f t="shared" si="847"/>
        <v>0</v>
      </c>
      <c r="R1239" s="94"/>
      <c r="T1239" s="82"/>
      <c r="U1239" s="82"/>
      <c r="V1239" s="82"/>
    </row>
    <row r="1240" spans="1:22" ht="15.75" thickBot="1" x14ac:dyDescent="0.3">
      <c r="A1240" s="80">
        <f t="shared" si="813"/>
        <v>37</v>
      </c>
      <c r="B1240" s="27"/>
      <c r="C1240" s="57"/>
      <c r="D1240" s="93">
        <v>0</v>
      </c>
      <c r="E1240" s="90">
        <f t="shared" si="843"/>
        <v>0</v>
      </c>
      <c r="F1240" s="94">
        <v>0</v>
      </c>
      <c r="G1240" s="93">
        <v>0</v>
      </c>
      <c r="H1240" s="90">
        <f t="shared" si="844"/>
        <v>0</v>
      </c>
      <c r="I1240" s="94"/>
      <c r="J1240" s="93">
        <v>0</v>
      </c>
      <c r="K1240" s="90">
        <f t="shared" si="845"/>
        <v>0</v>
      </c>
      <c r="L1240" s="94"/>
      <c r="M1240" s="93">
        <v>0</v>
      </c>
      <c r="N1240" s="90">
        <f t="shared" si="846"/>
        <v>0</v>
      </c>
      <c r="O1240" s="94"/>
      <c r="P1240" s="93">
        <v>0</v>
      </c>
      <c r="Q1240" s="90">
        <f t="shared" si="847"/>
        <v>0</v>
      </c>
      <c r="R1240" s="94"/>
      <c r="T1240" s="82"/>
      <c r="U1240" s="82"/>
      <c r="V1240" s="82"/>
    </row>
    <row r="1241" spans="1:22" ht="15.75" thickBot="1" x14ac:dyDescent="0.3">
      <c r="A1241" s="80">
        <f t="shared" si="813"/>
        <v>37</v>
      </c>
      <c r="B1241" s="139" t="s">
        <v>110</v>
      </c>
      <c r="C1241" s="140"/>
      <c r="D1241" s="105">
        <f>COUNTIF(D1234:D1240,"&lt;&gt;0")</f>
        <v>0</v>
      </c>
      <c r="E1241" s="118">
        <f>(SUM(E1234:E1240))/'Suivi de production'!$C$18</f>
        <v>0</v>
      </c>
      <c r="F1241" s="107"/>
      <c r="G1241" s="105">
        <f>COUNTIF(G1234:G1240,"&lt;&gt;0")</f>
        <v>0</v>
      </c>
      <c r="H1241" s="118">
        <f>(SUM(H1234:H1240))/'Suivi de production'!$C$18</f>
        <v>0</v>
      </c>
      <c r="I1241" s="107"/>
      <c r="J1241" s="105">
        <f>COUNTIF(J1234:J1240,"&lt;&gt;0")</f>
        <v>0</v>
      </c>
      <c r="K1241" s="118">
        <f>(SUM(K1234:K1240))/'Suivi de production'!$C$18</f>
        <v>0</v>
      </c>
      <c r="L1241" s="107"/>
      <c r="M1241" s="105">
        <f>COUNTIF(M1234:M1240,"&lt;&gt;0")</f>
        <v>0</v>
      </c>
      <c r="N1241" s="118">
        <f>(SUM(N1234:N1240))/'Suivi de production'!$C$18</f>
        <v>0</v>
      </c>
      <c r="O1241" s="107"/>
      <c r="P1241" s="103">
        <f>COUNTIF(P1234:P1240,"&lt;&gt;0")</f>
        <v>0</v>
      </c>
      <c r="Q1241" s="118">
        <f>(SUM(Q1234:Q1240))/'Suivi de production'!$C$18</f>
        <v>0</v>
      </c>
      <c r="R1241" s="107"/>
      <c r="T1241" s="82"/>
      <c r="U1241" s="82"/>
      <c r="V1241" s="82"/>
    </row>
    <row r="1242" spans="1:22" x14ac:dyDescent="0.25">
      <c r="A1242" s="80">
        <f t="shared" si="813"/>
        <v>37</v>
      </c>
      <c r="B1242" s="27"/>
      <c r="C1242" s="57" t="s">
        <v>95</v>
      </c>
      <c r="D1242" s="93">
        <v>0</v>
      </c>
      <c r="E1242" s="90">
        <f t="shared" ref="E1242:E1248" si="850">VLOOKUP(D1242,listeplanchersurf,2)</f>
        <v>0</v>
      </c>
      <c r="F1242" s="94"/>
      <c r="G1242" s="93">
        <v>0</v>
      </c>
      <c r="H1242" s="90">
        <f t="shared" ref="H1242:H1248" si="851">VLOOKUP(G1242,listeplanchersurf,2)</f>
        <v>0</v>
      </c>
      <c r="I1242" s="94"/>
      <c r="J1242" s="93">
        <v>0</v>
      </c>
      <c r="K1242" s="90">
        <f t="shared" ref="K1242:K1248" si="852">VLOOKUP(J1242,listeplanchersurf,2)</f>
        <v>0</v>
      </c>
      <c r="L1242" s="94"/>
      <c r="M1242" s="93">
        <v>0</v>
      </c>
      <c r="N1242" s="90">
        <f t="shared" ref="N1242:N1248" si="853">VLOOKUP(M1242,listeplanchersurf,2)</f>
        <v>0</v>
      </c>
      <c r="O1242" s="94"/>
      <c r="P1242" s="93">
        <v>0</v>
      </c>
      <c r="Q1242" s="90">
        <f t="shared" ref="Q1242:Q1248" si="854">VLOOKUP(P1242,listeplanchersurf,2)</f>
        <v>0</v>
      </c>
      <c r="R1242" s="94"/>
      <c r="T1242" s="82"/>
      <c r="U1242" s="82"/>
      <c r="V1242" s="82"/>
    </row>
    <row r="1243" spans="1:22" x14ac:dyDescent="0.25">
      <c r="A1243" s="80">
        <f t="shared" si="813"/>
        <v>37</v>
      </c>
      <c r="B1243" s="27"/>
      <c r="C1243" s="57"/>
      <c r="D1243" s="93">
        <v>0</v>
      </c>
      <c r="E1243" s="90">
        <f t="shared" si="850"/>
        <v>0</v>
      </c>
      <c r="F1243" s="94">
        <v>0</v>
      </c>
      <c r="G1243" s="93">
        <v>0</v>
      </c>
      <c r="H1243" s="90">
        <f t="shared" si="851"/>
        <v>0</v>
      </c>
      <c r="I1243" s="94"/>
      <c r="J1243" s="93">
        <v>0</v>
      </c>
      <c r="K1243" s="90">
        <f t="shared" si="852"/>
        <v>0</v>
      </c>
      <c r="L1243" s="94"/>
      <c r="M1243" s="93">
        <v>0</v>
      </c>
      <c r="N1243" s="90">
        <f t="shared" si="853"/>
        <v>0</v>
      </c>
      <c r="O1243" s="94"/>
      <c r="P1243" s="93">
        <v>0</v>
      </c>
      <c r="Q1243" s="90">
        <f t="shared" si="854"/>
        <v>0</v>
      </c>
      <c r="R1243" s="94"/>
      <c r="T1243" s="82"/>
      <c r="U1243" s="82"/>
      <c r="V1243" s="82"/>
    </row>
    <row r="1244" spans="1:22" x14ac:dyDescent="0.25">
      <c r="A1244" s="80">
        <f t="shared" si="813"/>
        <v>37</v>
      </c>
      <c r="B1244" s="27"/>
      <c r="C1244" s="57"/>
      <c r="D1244" s="93">
        <v>0</v>
      </c>
      <c r="E1244" s="90">
        <f t="shared" si="850"/>
        <v>0</v>
      </c>
      <c r="F1244" s="94"/>
      <c r="G1244" s="93">
        <v>0</v>
      </c>
      <c r="H1244" s="90">
        <f t="shared" si="851"/>
        <v>0</v>
      </c>
      <c r="I1244" s="94"/>
      <c r="J1244" s="93">
        <v>0</v>
      </c>
      <c r="K1244" s="90">
        <f t="shared" si="852"/>
        <v>0</v>
      </c>
      <c r="L1244" s="94"/>
      <c r="M1244" s="93">
        <v>0</v>
      </c>
      <c r="N1244" s="90">
        <f t="shared" si="853"/>
        <v>0</v>
      </c>
      <c r="O1244" s="94"/>
      <c r="P1244" s="93">
        <v>0</v>
      </c>
      <c r="Q1244" s="90">
        <f t="shared" si="854"/>
        <v>0</v>
      </c>
      <c r="R1244" s="94"/>
      <c r="T1244" s="82"/>
      <c r="U1244" s="82"/>
      <c r="V1244" s="82"/>
    </row>
    <row r="1245" spans="1:22" x14ac:dyDescent="0.25">
      <c r="A1245" s="80">
        <f t="shared" si="813"/>
        <v>37</v>
      </c>
      <c r="B1245" s="27"/>
      <c r="C1245" s="57"/>
      <c r="D1245" s="93">
        <v>0</v>
      </c>
      <c r="E1245" s="90">
        <f t="shared" si="850"/>
        <v>0</v>
      </c>
      <c r="F1245" s="94"/>
      <c r="G1245" s="93">
        <v>0</v>
      </c>
      <c r="H1245" s="90">
        <f t="shared" si="851"/>
        <v>0</v>
      </c>
      <c r="I1245" s="94"/>
      <c r="J1245" s="93">
        <v>0</v>
      </c>
      <c r="K1245" s="90">
        <f t="shared" si="852"/>
        <v>0</v>
      </c>
      <c r="L1245" s="94"/>
      <c r="M1245" s="93">
        <v>0</v>
      </c>
      <c r="N1245" s="90">
        <f t="shared" si="853"/>
        <v>0</v>
      </c>
      <c r="O1245" s="94"/>
      <c r="P1245" s="93">
        <v>0</v>
      </c>
      <c r="Q1245" s="90">
        <f t="shared" si="854"/>
        <v>0</v>
      </c>
      <c r="R1245" s="94"/>
      <c r="T1245" s="82"/>
      <c r="U1245" s="82"/>
      <c r="V1245" s="82"/>
    </row>
    <row r="1246" spans="1:22" x14ac:dyDescent="0.25">
      <c r="A1246" s="80">
        <f t="shared" si="813"/>
        <v>37</v>
      </c>
      <c r="B1246" s="27"/>
      <c r="C1246" s="57"/>
      <c r="D1246" s="93">
        <v>0</v>
      </c>
      <c r="E1246" s="90">
        <f t="shared" si="850"/>
        <v>0</v>
      </c>
      <c r="F1246" s="94"/>
      <c r="G1246" s="93">
        <v>0</v>
      </c>
      <c r="H1246" s="90">
        <f t="shared" si="851"/>
        <v>0</v>
      </c>
      <c r="I1246" s="94"/>
      <c r="J1246" s="93">
        <v>0</v>
      </c>
      <c r="K1246" s="90">
        <f t="shared" si="852"/>
        <v>0</v>
      </c>
      <c r="L1246" s="94"/>
      <c r="M1246" s="93">
        <v>0</v>
      </c>
      <c r="N1246" s="90">
        <f t="shared" si="853"/>
        <v>0</v>
      </c>
      <c r="O1246" s="94"/>
      <c r="P1246" s="93">
        <v>0</v>
      </c>
      <c r="Q1246" s="90">
        <f t="shared" si="854"/>
        <v>0</v>
      </c>
      <c r="R1246" s="94"/>
      <c r="T1246" s="82"/>
      <c r="U1246" s="82"/>
      <c r="V1246" s="82"/>
    </row>
    <row r="1247" spans="1:22" x14ac:dyDescent="0.25">
      <c r="A1247" s="80">
        <f t="shared" si="813"/>
        <v>37</v>
      </c>
      <c r="B1247" s="27"/>
      <c r="C1247" s="57"/>
      <c r="D1247" s="93">
        <v>0</v>
      </c>
      <c r="E1247" s="90">
        <f t="shared" si="850"/>
        <v>0</v>
      </c>
      <c r="F1247" s="94"/>
      <c r="G1247" s="93">
        <v>0</v>
      </c>
      <c r="H1247" s="90">
        <f t="shared" si="851"/>
        <v>0</v>
      </c>
      <c r="I1247" s="94"/>
      <c r="J1247" s="93">
        <v>0</v>
      </c>
      <c r="K1247" s="90">
        <f t="shared" si="852"/>
        <v>0</v>
      </c>
      <c r="L1247" s="94"/>
      <c r="M1247" s="93">
        <v>0</v>
      </c>
      <c r="N1247" s="90">
        <f t="shared" si="853"/>
        <v>0</v>
      </c>
      <c r="O1247" s="94"/>
      <c r="P1247" s="93">
        <v>0</v>
      </c>
      <c r="Q1247" s="90">
        <f t="shared" si="854"/>
        <v>0</v>
      </c>
      <c r="R1247" s="94"/>
      <c r="T1247" s="82"/>
      <c r="U1247" s="82"/>
      <c r="V1247" s="82"/>
    </row>
    <row r="1248" spans="1:22" ht="15.75" thickBot="1" x14ac:dyDescent="0.3">
      <c r="A1248" s="80">
        <f t="shared" si="813"/>
        <v>37</v>
      </c>
      <c r="B1248" s="27"/>
      <c r="C1248" s="57"/>
      <c r="D1248" s="93">
        <v>0</v>
      </c>
      <c r="E1248" s="90">
        <f t="shared" si="850"/>
        <v>0</v>
      </c>
      <c r="F1248" s="94"/>
      <c r="G1248" s="93">
        <v>0</v>
      </c>
      <c r="H1248" s="90">
        <f t="shared" si="851"/>
        <v>0</v>
      </c>
      <c r="I1248" s="94"/>
      <c r="J1248" s="93">
        <v>0</v>
      </c>
      <c r="K1248" s="90">
        <f t="shared" si="852"/>
        <v>0</v>
      </c>
      <c r="L1248" s="94"/>
      <c r="M1248" s="93">
        <v>0</v>
      </c>
      <c r="N1248" s="90">
        <f t="shared" si="853"/>
        <v>0</v>
      </c>
      <c r="O1248" s="94"/>
      <c r="P1248" s="93">
        <v>0</v>
      </c>
      <c r="Q1248" s="90">
        <f t="shared" si="854"/>
        <v>0</v>
      </c>
      <c r="R1248" s="94"/>
      <c r="T1248" s="82"/>
      <c r="U1248" s="82"/>
      <c r="V1248" s="82"/>
    </row>
    <row r="1249" spans="1:22" ht="15.75" thickBot="1" x14ac:dyDescent="0.3">
      <c r="A1249" s="80">
        <f t="shared" ref="A1249:A1312" si="855">A1248</f>
        <v>37</v>
      </c>
      <c r="B1249" s="139" t="s">
        <v>111</v>
      </c>
      <c r="C1249" s="140"/>
      <c r="D1249" s="105">
        <f>COUNTIF(D1242:D1248,"&lt;&gt;0")</f>
        <v>0</v>
      </c>
      <c r="E1249" s="118">
        <f>(SUM(E1242:E1248))/'Suivi de production'!$C$19</f>
        <v>0</v>
      </c>
      <c r="F1249" s="107"/>
      <c r="G1249" s="105">
        <v>0</v>
      </c>
      <c r="H1249" s="118">
        <f>(SUM(H1242:H1248))/'Suivi de production'!$C$19</f>
        <v>0</v>
      </c>
      <c r="I1249" s="107"/>
      <c r="J1249" s="105">
        <f>COUNTIF(J1242:J1248,"&lt;&gt;0")</f>
        <v>0</v>
      </c>
      <c r="K1249" s="118">
        <f>(SUM(K1242:K1248))/'Suivi de production'!$C$19</f>
        <v>0</v>
      </c>
      <c r="L1249" s="107"/>
      <c r="M1249" s="105">
        <f>COUNTIF(M1242:M1248,"&lt;&gt;0")</f>
        <v>0</v>
      </c>
      <c r="N1249" s="118">
        <f>(SUM(N1242:N1248))/'Suivi de production'!$C$19</f>
        <v>0</v>
      </c>
      <c r="O1249" s="107"/>
      <c r="P1249" s="105">
        <f>COUNTIF(P1242:P1248,"&lt;&gt;0")</f>
        <v>0</v>
      </c>
      <c r="Q1249" s="118">
        <f>(SUM(Q1242:Q1248))/'Suivi de production'!$C$19</f>
        <v>0</v>
      </c>
      <c r="R1249" s="107"/>
      <c r="T1249" s="82"/>
      <c r="U1249" s="82"/>
      <c r="V1249" s="82"/>
    </row>
    <row r="1250" spans="1:22" x14ac:dyDescent="0.25">
      <c r="A1250" s="80">
        <f t="shared" si="855"/>
        <v>37</v>
      </c>
      <c r="B1250" s="27"/>
      <c r="C1250" s="57" t="s">
        <v>94</v>
      </c>
      <c r="D1250" s="93">
        <v>0</v>
      </c>
      <c r="E1250" s="90">
        <f t="shared" ref="E1250:E1256" si="856">VLOOKUP(D1250,listetoituresurf,2)</f>
        <v>0</v>
      </c>
      <c r="F1250" s="94">
        <v>0</v>
      </c>
      <c r="G1250" s="93">
        <v>0</v>
      </c>
      <c r="H1250" s="90">
        <f t="shared" ref="H1250:H1256" si="857">VLOOKUP(G1250,listetoituresurf,2)</f>
        <v>0</v>
      </c>
      <c r="I1250" s="94"/>
      <c r="J1250" s="93">
        <v>0</v>
      </c>
      <c r="K1250" s="90">
        <f t="shared" ref="K1250:K1256" si="858">VLOOKUP(J1250,listetoituresurf,2)</f>
        <v>0</v>
      </c>
      <c r="L1250" s="94"/>
      <c r="M1250" s="93">
        <v>0</v>
      </c>
      <c r="N1250" s="90">
        <f t="shared" ref="N1250:N1256" si="859">VLOOKUP(M1250,listetoituresurf,2)</f>
        <v>0</v>
      </c>
      <c r="O1250" s="94"/>
      <c r="P1250" s="93">
        <v>0</v>
      </c>
      <c r="Q1250" s="90">
        <f t="shared" ref="Q1250:Q1256" si="860">VLOOKUP(P1250,listetoituresurf,2)</f>
        <v>0</v>
      </c>
      <c r="R1250" s="85"/>
      <c r="T1250" s="82"/>
      <c r="U1250" s="82"/>
      <c r="V1250" s="82"/>
    </row>
    <row r="1251" spans="1:22" x14ac:dyDescent="0.25">
      <c r="A1251" s="80">
        <f t="shared" si="855"/>
        <v>37</v>
      </c>
      <c r="B1251" s="27"/>
      <c r="C1251" s="57"/>
      <c r="D1251" s="93">
        <v>0</v>
      </c>
      <c r="E1251" s="90">
        <f t="shared" si="856"/>
        <v>0</v>
      </c>
      <c r="F1251" s="94"/>
      <c r="G1251" s="93">
        <v>0</v>
      </c>
      <c r="H1251" s="90">
        <f t="shared" si="857"/>
        <v>0</v>
      </c>
      <c r="I1251" s="94"/>
      <c r="J1251" s="93">
        <v>0</v>
      </c>
      <c r="K1251" s="90">
        <f t="shared" si="858"/>
        <v>0</v>
      </c>
      <c r="L1251" s="94"/>
      <c r="M1251" s="93">
        <v>0</v>
      </c>
      <c r="N1251" s="90">
        <f t="shared" si="859"/>
        <v>0</v>
      </c>
      <c r="O1251" s="94"/>
      <c r="P1251" s="93">
        <v>0</v>
      </c>
      <c r="Q1251" s="90">
        <f t="shared" si="860"/>
        <v>0</v>
      </c>
      <c r="R1251" s="94"/>
      <c r="T1251" s="82"/>
      <c r="U1251" s="82"/>
      <c r="V1251" s="82"/>
    </row>
    <row r="1252" spans="1:22" x14ac:dyDescent="0.25">
      <c r="A1252" s="80">
        <f t="shared" si="855"/>
        <v>37</v>
      </c>
      <c r="B1252" s="27"/>
      <c r="C1252" s="57"/>
      <c r="D1252" s="93">
        <v>0</v>
      </c>
      <c r="E1252" s="90">
        <f t="shared" si="856"/>
        <v>0</v>
      </c>
      <c r="F1252" s="94"/>
      <c r="G1252" s="93">
        <v>0</v>
      </c>
      <c r="H1252" s="90">
        <f t="shared" si="857"/>
        <v>0</v>
      </c>
      <c r="I1252" s="94"/>
      <c r="J1252" s="93">
        <v>0</v>
      </c>
      <c r="K1252" s="90">
        <f t="shared" si="858"/>
        <v>0</v>
      </c>
      <c r="L1252" s="94"/>
      <c r="M1252" s="93">
        <v>0</v>
      </c>
      <c r="N1252" s="90">
        <f t="shared" si="859"/>
        <v>0</v>
      </c>
      <c r="O1252" s="94"/>
      <c r="P1252" s="93">
        <v>0</v>
      </c>
      <c r="Q1252" s="90">
        <f t="shared" si="860"/>
        <v>0</v>
      </c>
      <c r="R1252" s="94"/>
      <c r="T1252" s="82"/>
      <c r="U1252" s="82"/>
      <c r="V1252" s="82"/>
    </row>
    <row r="1253" spans="1:22" x14ac:dyDescent="0.25">
      <c r="A1253" s="80">
        <f t="shared" si="855"/>
        <v>37</v>
      </c>
      <c r="B1253" s="27"/>
      <c r="C1253" s="57"/>
      <c r="D1253" s="93">
        <v>0</v>
      </c>
      <c r="E1253" s="90">
        <f t="shared" si="856"/>
        <v>0</v>
      </c>
      <c r="F1253" s="94"/>
      <c r="G1253" s="93">
        <v>0</v>
      </c>
      <c r="H1253" s="90">
        <f t="shared" si="857"/>
        <v>0</v>
      </c>
      <c r="I1253" s="94"/>
      <c r="J1253" s="93">
        <v>0</v>
      </c>
      <c r="K1253" s="90">
        <f t="shared" si="858"/>
        <v>0</v>
      </c>
      <c r="L1253" s="94"/>
      <c r="M1253" s="93">
        <v>0</v>
      </c>
      <c r="N1253" s="90">
        <f t="shared" si="859"/>
        <v>0</v>
      </c>
      <c r="O1253" s="94"/>
      <c r="P1253" s="93">
        <v>0</v>
      </c>
      <c r="Q1253" s="90">
        <f t="shared" si="860"/>
        <v>0</v>
      </c>
      <c r="R1253" s="94"/>
      <c r="T1253" s="82"/>
      <c r="U1253" s="82"/>
      <c r="V1253" s="82"/>
    </row>
    <row r="1254" spans="1:22" x14ac:dyDescent="0.25">
      <c r="A1254" s="80">
        <f t="shared" si="855"/>
        <v>37</v>
      </c>
      <c r="B1254" s="27"/>
      <c r="C1254" s="57"/>
      <c r="D1254" s="93">
        <v>0</v>
      </c>
      <c r="E1254" s="90">
        <f t="shared" si="856"/>
        <v>0</v>
      </c>
      <c r="F1254" s="94"/>
      <c r="G1254" s="93">
        <v>0</v>
      </c>
      <c r="H1254" s="90">
        <f t="shared" si="857"/>
        <v>0</v>
      </c>
      <c r="I1254" s="94"/>
      <c r="J1254" s="93">
        <v>0</v>
      </c>
      <c r="K1254" s="90">
        <f t="shared" si="858"/>
        <v>0</v>
      </c>
      <c r="L1254" s="94"/>
      <c r="M1254" s="93">
        <v>0</v>
      </c>
      <c r="N1254" s="90">
        <f t="shared" si="859"/>
        <v>0</v>
      </c>
      <c r="O1254" s="94"/>
      <c r="P1254" s="93">
        <v>0</v>
      </c>
      <c r="Q1254" s="90">
        <f t="shared" si="860"/>
        <v>0</v>
      </c>
      <c r="R1254" s="94"/>
      <c r="T1254" s="82"/>
      <c r="U1254" s="82"/>
      <c r="V1254" s="82"/>
    </row>
    <row r="1255" spans="1:22" x14ac:dyDescent="0.25">
      <c r="A1255" s="80">
        <f t="shared" si="855"/>
        <v>37</v>
      </c>
      <c r="B1255" s="27"/>
      <c r="C1255" s="57"/>
      <c r="D1255" s="93">
        <v>0</v>
      </c>
      <c r="E1255" s="90">
        <f t="shared" si="856"/>
        <v>0</v>
      </c>
      <c r="F1255" s="94"/>
      <c r="G1255" s="93">
        <v>0</v>
      </c>
      <c r="H1255" s="90">
        <f t="shared" si="857"/>
        <v>0</v>
      </c>
      <c r="I1255" s="94"/>
      <c r="J1255" s="93">
        <v>0</v>
      </c>
      <c r="K1255" s="90">
        <f t="shared" si="858"/>
        <v>0</v>
      </c>
      <c r="L1255" s="94"/>
      <c r="M1255" s="93">
        <v>0</v>
      </c>
      <c r="N1255" s="90">
        <f t="shared" si="859"/>
        <v>0</v>
      </c>
      <c r="O1255" s="94"/>
      <c r="P1255" s="93">
        <v>0</v>
      </c>
      <c r="Q1255" s="90">
        <f t="shared" si="860"/>
        <v>0</v>
      </c>
      <c r="R1255" s="94"/>
      <c r="T1255" s="82"/>
      <c r="U1255" s="82"/>
      <c r="V1255" s="82"/>
    </row>
    <row r="1256" spans="1:22" ht="15.75" thickBot="1" x14ac:dyDescent="0.3">
      <c r="A1256" s="80">
        <f t="shared" si="855"/>
        <v>37</v>
      </c>
      <c r="B1256" s="99"/>
      <c r="C1256" s="100"/>
      <c r="D1256" s="95">
        <v>0</v>
      </c>
      <c r="E1256" s="96">
        <f t="shared" si="856"/>
        <v>0</v>
      </c>
      <c r="F1256" s="97"/>
      <c r="G1256" s="95">
        <v>0</v>
      </c>
      <c r="H1256" s="96">
        <f t="shared" si="857"/>
        <v>0</v>
      </c>
      <c r="I1256" s="97"/>
      <c r="J1256" s="95">
        <v>0</v>
      </c>
      <c r="K1256" s="96">
        <f t="shared" si="858"/>
        <v>0</v>
      </c>
      <c r="L1256" s="97"/>
      <c r="M1256" s="95">
        <v>0</v>
      </c>
      <c r="N1256" s="96">
        <f t="shared" si="859"/>
        <v>0</v>
      </c>
      <c r="O1256" s="97"/>
      <c r="P1256" s="95">
        <v>0</v>
      </c>
      <c r="Q1256" s="96">
        <f t="shared" si="860"/>
        <v>0</v>
      </c>
      <c r="R1256" s="97"/>
      <c r="T1256" s="82"/>
      <c r="U1256" s="82"/>
      <c r="V1256" s="82"/>
    </row>
    <row r="1257" spans="1:22" ht="15.75" thickBot="1" x14ac:dyDescent="0.3">
      <c r="A1257" s="80">
        <f t="shared" si="855"/>
        <v>37</v>
      </c>
      <c r="B1257" s="139" t="s">
        <v>110</v>
      </c>
      <c r="C1257" s="140"/>
      <c r="D1257" s="103">
        <f>COUNTIF(D1250:D1256,"&lt;&gt;0")</f>
        <v>0</v>
      </c>
      <c r="E1257" s="119">
        <f>(SUM(E1250:E1256))/'Suivi de production'!$C$20</f>
        <v>0</v>
      </c>
      <c r="F1257" s="97"/>
      <c r="G1257" s="103">
        <f>COUNTIF(G1250:G1256,"&lt;&gt;0")</f>
        <v>0</v>
      </c>
      <c r="H1257" s="119">
        <f>(SUM(H1250:H1256))/'Suivi de production'!$C$20</f>
        <v>0</v>
      </c>
      <c r="I1257" s="97"/>
      <c r="J1257" s="103">
        <f>COUNTIF(J1250:J1256,"&lt;&gt;0")</f>
        <v>0</v>
      </c>
      <c r="K1257" s="119">
        <f>(SUM(K1250:K1256))/'Suivi de production'!$C$20</f>
        <v>0</v>
      </c>
      <c r="L1257" s="97"/>
      <c r="M1257" s="103">
        <f>COUNTIF(M1250:M1256,"&lt;&gt;0")</f>
        <v>0</v>
      </c>
      <c r="N1257" s="119">
        <f>(SUM(N1250:N1256))/'Suivi de production'!$C$20</f>
        <v>0</v>
      </c>
      <c r="O1257" s="97"/>
      <c r="P1257" s="103">
        <f>COUNTIF(P1250:P1256,"&lt;&gt;0")</f>
        <v>0</v>
      </c>
      <c r="Q1257" s="119">
        <f>(SUM(Q1250:Q1256))/'Suivi de production'!$C$20</f>
        <v>0</v>
      </c>
      <c r="R1257" s="97"/>
      <c r="T1257" s="82"/>
      <c r="U1257" s="82"/>
      <c r="V1257" s="82"/>
    </row>
    <row r="1258" spans="1:22" ht="15.75" thickBot="1" x14ac:dyDescent="0.3">
      <c r="A1258" s="80">
        <f t="shared" si="855"/>
        <v>37</v>
      </c>
      <c r="B1258" s="99"/>
      <c r="C1258" s="104"/>
      <c r="D1258" s="103"/>
      <c r="E1258" s="96"/>
      <c r="F1258" s="97"/>
      <c r="G1258" s="103"/>
      <c r="H1258" s="96"/>
      <c r="I1258" s="97"/>
      <c r="J1258" s="103"/>
      <c r="K1258" s="96"/>
      <c r="L1258" s="97"/>
      <c r="M1258" s="103"/>
      <c r="N1258" s="96"/>
      <c r="O1258" s="97"/>
      <c r="P1258" s="103"/>
      <c r="Q1258" s="96"/>
      <c r="R1258" s="97"/>
      <c r="T1258" s="82"/>
      <c r="U1258" s="82"/>
      <c r="V1258" s="82"/>
    </row>
    <row r="1259" spans="1:22" ht="15.75" thickBot="1" x14ac:dyDescent="0.3">
      <c r="A1259" s="80">
        <f t="shared" si="855"/>
        <v>37</v>
      </c>
      <c r="B1259" s="156" t="s">
        <v>101</v>
      </c>
      <c r="C1259" s="157"/>
      <c r="D1259" s="105">
        <f>D1257+D1249+D1241</f>
        <v>0</v>
      </c>
      <c r="E1259" s="118">
        <f>E1257+E1249+E1241</f>
        <v>0</v>
      </c>
      <c r="F1259" s="107"/>
      <c r="G1259" s="105">
        <f>G1257+G1249+G1241</f>
        <v>0</v>
      </c>
      <c r="H1259" s="118">
        <f>H1257+H1249+H1241</f>
        <v>0</v>
      </c>
      <c r="I1259" s="107"/>
      <c r="J1259" s="105">
        <f>J1257+J1249+J1241</f>
        <v>0</v>
      </c>
      <c r="K1259" s="118">
        <f>K1257+K1249+K1241</f>
        <v>0</v>
      </c>
      <c r="L1259" s="107"/>
      <c r="M1259" s="105">
        <f>M1257+M1249+M1241</f>
        <v>0</v>
      </c>
      <c r="N1259" s="118">
        <f>N1257+N1249+N1241</f>
        <v>0</v>
      </c>
      <c r="O1259" s="107"/>
      <c r="P1259" s="105">
        <f>P1257+P1249+P1241</f>
        <v>0</v>
      </c>
      <c r="Q1259" s="118">
        <f>Q1257+Q1249+Q1241</f>
        <v>0</v>
      </c>
      <c r="R1259" s="107"/>
      <c r="T1259" s="82"/>
      <c r="U1259" s="82"/>
      <c r="V1259" s="82"/>
    </row>
    <row r="1260" spans="1:22" x14ac:dyDescent="0.25">
      <c r="A1260" s="80">
        <f t="shared" si="855"/>
        <v>37</v>
      </c>
      <c r="B1260" s="158" t="s">
        <v>108</v>
      </c>
      <c r="C1260" s="159"/>
      <c r="D1260" s="150" t="e">
        <f>((SUMPRODUCT((F1234:F1240)*(E1234:E1240))/'Suivi de production'!$C$18)+(SUMPRODUCT((F1242:F1248)*(E1242:E1248))/'Suivi de production'!$C$19)+(SUMPRODUCT((F1250:F1256)*(E1250:E1256))/'Suivi de production'!$C$20))/((SUM(E1234:E1240)/'Suivi de production'!$C$18)++(SUM(E1242:E1248)/'Suivi de production'!$C$19)+(SUM(E1250:E1256)/'Suivi de production'!$C$20))</f>
        <v>#DIV/0!</v>
      </c>
      <c r="E1260" s="151"/>
      <c r="F1260" s="152"/>
      <c r="G1260" s="150" t="e">
        <f>((SUMPRODUCT((I1234:I1240)*(H1234:H1240))/'Suivi de production'!$C$18)+(SUMPRODUCT((I1242:I1248)*(H1242:H1248))/'Suivi de production'!$C$19)+(SUMPRODUCT((I1250:I1256)*(H1250:H1256))/'Suivi de production'!$C$20))/((SUM(H1234:H1240)/'Suivi de production'!$C$18)++(SUM(H1242:H1248)/'Suivi de production'!$C$19)+(SUM(H1250:H1256)/'Suivi de production'!$C$20))</f>
        <v>#DIV/0!</v>
      </c>
      <c r="H1260" s="151"/>
      <c r="I1260" s="152"/>
      <c r="J1260" s="150" t="e">
        <f>((SUMPRODUCT((L1234:L1240)*(K1234:K1240))/'Suivi de production'!$C$18)+(SUMPRODUCT((L1242:L1248)*(K1242:K1248))/'Suivi de production'!$C$19)+(SUMPRODUCT((L1250:L1256)*(K1250:K1256))/'Suivi de production'!$C$20))/((SUM(K1234:K1240)/'Suivi de production'!$C$18)++(SUM(K1242:K1248)/'Suivi de production'!$C$19)+(SUM(K1250:K1256)/'Suivi de production'!$C$20))</f>
        <v>#DIV/0!</v>
      </c>
      <c r="K1260" s="151"/>
      <c r="L1260" s="152"/>
      <c r="M1260" s="150" t="e">
        <f>((SUMPRODUCT((O1234:O1240)*(N1234:N1240))/'Suivi de production'!$C$18)+(SUMPRODUCT((O1242:O1248)*(N1242:N1248))/'Suivi de production'!$C$19)+(SUMPRODUCT((O1250:O1256)*(N1250:N1256))/'Suivi de production'!$C$20))/((SUM(N1234:N1240)/'Suivi de production'!$C$18)++(SUM(N1242:N1248)/'Suivi de production'!$C$19)+(SUM(N1250:N1256)/'Suivi de production'!$C$20))</f>
        <v>#DIV/0!</v>
      </c>
      <c r="N1260" s="151"/>
      <c r="O1260" s="152"/>
      <c r="P1260" s="150" t="e">
        <f>((SUMPRODUCT((R1234:R1240)*(Q1234:Q1240))/'Suivi de production'!$C$18)+(SUMPRODUCT((R1242:R1248)*(Q1242:Q1248))/'Suivi de production'!$C$19)+(SUMPRODUCT((R1250:R1256)*(Q1250:Q1256))/'Suivi de production'!$C$20))/((SUM(Q1234:Q1240)/'Suivi de production'!$C$18)++(SUM(Q1242:Q1248)/'Suivi de production'!$C$19)+(SUM(Q1250:Q1256)/'Suivi de production'!$C$20))</f>
        <v>#DIV/0!</v>
      </c>
      <c r="Q1260" s="151"/>
      <c r="R1260" s="152"/>
      <c r="T1260" s="82"/>
      <c r="U1260" s="82"/>
      <c r="V1260" s="82"/>
    </row>
    <row r="1261" spans="1:22" ht="15.75" thickBot="1" x14ac:dyDescent="0.3">
      <c r="A1261" s="80">
        <f t="shared" si="855"/>
        <v>37</v>
      </c>
      <c r="B1261" s="160"/>
      <c r="C1261" s="161"/>
      <c r="D1261" s="153"/>
      <c r="E1261" s="154"/>
      <c r="F1261" s="155"/>
      <c r="G1261" s="153"/>
      <c r="H1261" s="154"/>
      <c r="I1261" s="155"/>
      <c r="J1261" s="153"/>
      <c r="K1261" s="154"/>
      <c r="L1261" s="155"/>
      <c r="M1261" s="153"/>
      <c r="N1261" s="154"/>
      <c r="O1261" s="155"/>
      <c r="P1261" s="153"/>
      <c r="Q1261" s="154"/>
      <c r="R1261" s="155"/>
      <c r="T1261" s="82"/>
      <c r="U1261" s="82"/>
      <c r="V1261" s="82"/>
    </row>
    <row r="1262" spans="1:22" ht="15.75" thickBot="1" x14ac:dyDescent="0.3">
      <c r="A1262" s="122">
        <v>38</v>
      </c>
      <c r="T1262" s="82"/>
      <c r="U1262" s="82"/>
      <c r="V1262" s="82"/>
    </row>
    <row r="1263" spans="1:22" ht="26.25" x14ac:dyDescent="0.25">
      <c r="A1263" s="80">
        <f t="shared" ref="A1263" si="861">A1262</f>
        <v>38</v>
      </c>
      <c r="B1263" s="141" t="s">
        <v>149</v>
      </c>
      <c r="C1263" s="142"/>
      <c r="D1263" s="142"/>
      <c r="E1263" s="142"/>
      <c r="F1263" s="142"/>
      <c r="G1263" s="142"/>
      <c r="H1263" s="142"/>
      <c r="I1263" s="142"/>
      <c r="J1263" s="142"/>
      <c r="K1263" s="142"/>
      <c r="L1263" s="142"/>
      <c r="M1263" s="142"/>
      <c r="N1263" s="142"/>
      <c r="O1263" s="142"/>
      <c r="P1263" s="142"/>
      <c r="Q1263" s="142"/>
      <c r="R1263" s="143"/>
      <c r="T1263" s="82" t="s">
        <v>164</v>
      </c>
      <c r="U1263" s="82"/>
      <c r="V1263" s="82">
        <f t="shared" ref="V1263" si="862">(IF(SUM(F1268:F1290)&gt;=1,1,0))+(IF(SUM(I1268:I1290)&gt;=1,1,0))+(IF(SUM(L1268:L1290)&gt;=1,1,0))+(IF(SUM(O1268:O1290)&gt;=1,1,0))+(IF(SUM(R1268:R1290)&gt;=1,1,0))</f>
        <v>0</v>
      </c>
    </row>
    <row r="1264" spans="1:22" ht="15.75" thickBot="1" x14ac:dyDescent="0.3">
      <c r="A1264" s="80">
        <f t="shared" si="855"/>
        <v>38</v>
      </c>
      <c r="B1264" s="144" t="s">
        <v>100</v>
      </c>
      <c r="C1264" s="145"/>
      <c r="D1264" s="145"/>
      <c r="E1264" s="145"/>
      <c r="F1264" s="145"/>
      <c r="G1264" s="145"/>
      <c r="H1264" s="145"/>
      <c r="I1264" s="145"/>
      <c r="J1264" s="145"/>
      <c r="K1264" s="145"/>
      <c r="L1264" s="145"/>
      <c r="M1264" s="145"/>
      <c r="N1264" s="145"/>
      <c r="O1264" s="145"/>
      <c r="P1264" s="145"/>
      <c r="Q1264" s="145"/>
      <c r="R1264" s="146"/>
      <c r="T1264" s="82" t="s">
        <v>167</v>
      </c>
      <c r="U1264" s="82"/>
      <c r="V1264" s="165" t="e">
        <f t="shared" ref="V1264" si="863">AVERAGE(D1294:R1295)</f>
        <v>#DIV/0!</v>
      </c>
    </row>
    <row r="1265" spans="1:22" x14ac:dyDescent="0.25">
      <c r="A1265" s="80">
        <f t="shared" si="855"/>
        <v>38</v>
      </c>
      <c r="B1265" s="101"/>
      <c r="C1265" s="102"/>
      <c r="D1265" s="147" t="s">
        <v>86</v>
      </c>
      <c r="E1265" s="148"/>
      <c r="F1265" s="149"/>
      <c r="G1265" s="147" t="s">
        <v>87</v>
      </c>
      <c r="H1265" s="148"/>
      <c r="I1265" s="149"/>
      <c r="J1265" s="147" t="s">
        <v>88</v>
      </c>
      <c r="K1265" s="148"/>
      <c r="L1265" s="149"/>
      <c r="M1265" s="147" t="s">
        <v>89</v>
      </c>
      <c r="N1265" s="148"/>
      <c r="O1265" s="149"/>
      <c r="P1265" s="147" t="s">
        <v>90</v>
      </c>
      <c r="Q1265" s="148"/>
      <c r="R1265" s="149"/>
      <c r="T1265" s="82" t="s">
        <v>168</v>
      </c>
      <c r="U1265" s="82"/>
      <c r="V1265" s="166">
        <f t="shared" ref="V1265:V1328" si="864">F1266+I1266+L1266+O1266+R1266</f>
        <v>0</v>
      </c>
    </row>
    <row r="1266" spans="1:22" ht="15.75" thickBot="1" x14ac:dyDescent="0.3">
      <c r="A1266" s="80">
        <f t="shared" si="855"/>
        <v>38</v>
      </c>
      <c r="B1266" s="99" t="s">
        <v>85</v>
      </c>
      <c r="C1266" s="100"/>
      <c r="D1266" s="125">
        <v>0</v>
      </c>
      <c r="E1266" s="126" t="s">
        <v>109</v>
      </c>
      <c r="F1266" s="130">
        <f>D1266*8</f>
        <v>0</v>
      </c>
      <c r="G1266" s="125"/>
      <c r="H1266" s="126" t="s">
        <v>109</v>
      </c>
      <c r="I1266" s="130">
        <f>G1266*8</f>
        <v>0</v>
      </c>
      <c r="J1266" s="125"/>
      <c r="K1266" s="126" t="s">
        <v>109</v>
      </c>
      <c r="L1266" s="130">
        <f>J1266*8</f>
        <v>0</v>
      </c>
      <c r="M1266" s="125"/>
      <c r="N1266" s="126" t="s">
        <v>109</v>
      </c>
      <c r="O1266" s="130">
        <f>M1266*8</f>
        <v>0</v>
      </c>
      <c r="P1266" s="125">
        <v>0</v>
      </c>
      <c r="Q1266" s="126" t="s">
        <v>109</v>
      </c>
      <c r="R1266" s="130">
        <f>P1266*6.5</f>
        <v>0</v>
      </c>
      <c r="T1266" s="82" t="s">
        <v>169</v>
      </c>
      <c r="U1266" s="82"/>
      <c r="V1266" s="166">
        <f t="shared" ref="V1266" si="865">E1293+H1293+K1293+N1293+Q1293</f>
        <v>0</v>
      </c>
    </row>
    <row r="1267" spans="1:22" ht="15.75" thickBot="1" x14ac:dyDescent="0.3">
      <c r="A1267" s="80">
        <f t="shared" si="855"/>
        <v>38</v>
      </c>
      <c r="B1267" s="98"/>
      <c r="C1267" s="133"/>
      <c r="D1267" s="105" t="s">
        <v>96</v>
      </c>
      <c r="E1267" s="106" t="s">
        <v>97</v>
      </c>
      <c r="F1267" s="107" t="s">
        <v>98</v>
      </c>
      <c r="G1267" s="105" t="s">
        <v>96</v>
      </c>
      <c r="H1267" s="106" t="s">
        <v>97</v>
      </c>
      <c r="I1267" s="107" t="s">
        <v>98</v>
      </c>
      <c r="J1267" s="105" t="s">
        <v>96</v>
      </c>
      <c r="K1267" s="106" t="s">
        <v>97</v>
      </c>
      <c r="L1267" s="107" t="s">
        <v>98</v>
      </c>
      <c r="M1267" s="105" t="s">
        <v>96</v>
      </c>
      <c r="N1267" s="106" t="s">
        <v>97</v>
      </c>
      <c r="O1267" s="107" t="s">
        <v>98</v>
      </c>
      <c r="P1267" s="105" t="s">
        <v>96</v>
      </c>
      <c r="Q1267" s="106" t="s">
        <v>97</v>
      </c>
      <c r="R1267" s="107" t="s">
        <v>98</v>
      </c>
      <c r="T1267" s="82" t="s">
        <v>171</v>
      </c>
      <c r="U1267" s="82"/>
      <c r="V1267" s="84">
        <f t="shared" ref="V1267" si="866">((SUMPRODUCT((F1268:F1274)*(E1268:E1274)))+((SUMPRODUCT((I1268:I1274)*(H1268:H1274))))+((SUMPRODUCT((L1268:L1274)*(K1268:K1274))))+((SUMPRODUCT((O1268:O1274)*(N1268:N1274))))+((SUMPRODUCT((R1268:R1274)*(Q1268:Q1274)))))</f>
        <v>0</v>
      </c>
    </row>
    <row r="1268" spans="1:22" x14ac:dyDescent="0.25">
      <c r="A1268" s="80">
        <f t="shared" si="855"/>
        <v>38</v>
      </c>
      <c r="B1268" s="27"/>
      <c r="C1268" s="57" t="s">
        <v>93</v>
      </c>
      <c r="D1268" s="91">
        <v>0</v>
      </c>
      <c r="E1268" s="89">
        <f t="shared" ref="E1268:E1274" si="867">VLOOKUP(D1268,listemursurf,2)</f>
        <v>0</v>
      </c>
      <c r="F1268" s="92">
        <v>0</v>
      </c>
      <c r="G1268" s="91">
        <v>0</v>
      </c>
      <c r="H1268" s="89">
        <f t="shared" ref="H1268:H1274" si="868">VLOOKUP(G1268,listemursurf,2)</f>
        <v>0</v>
      </c>
      <c r="I1268" s="92"/>
      <c r="J1268" s="91">
        <v>0</v>
      </c>
      <c r="K1268" s="89">
        <f t="shared" ref="K1268:K1274" si="869">VLOOKUP(J1268,listemursurf,2)</f>
        <v>0</v>
      </c>
      <c r="L1268" s="92"/>
      <c r="M1268" s="91">
        <v>0</v>
      </c>
      <c r="N1268" s="89">
        <f t="shared" ref="N1268:N1274" si="870">VLOOKUP(M1268,listemursurf,2)</f>
        <v>0</v>
      </c>
      <c r="O1268" s="92"/>
      <c r="P1268" s="91">
        <v>0</v>
      </c>
      <c r="Q1268" s="89">
        <f t="shared" ref="Q1268:Q1274" si="871">VLOOKUP(P1268,listemursurf,2)</f>
        <v>0</v>
      </c>
      <c r="R1268" s="92"/>
      <c r="T1268" s="82" t="s">
        <v>165</v>
      </c>
      <c r="U1268" s="82"/>
      <c r="V1268" s="84">
        <f t="shared" ref="V1268" si="872">((SUMPRODUCT((F1276:F1282)*(E1276:E1282)))+((SUMPRODUCT((I1276:I1282)*(H1276:H1282))))+((SUMPRODUCT((L1276:L1282)*(K1276:K1282))))+((SUMPRODUCT((O1276:O1282)*(N1276:N1282))))+((SUMPRODUCT((R1276:R1282)*(Q1276:Q1282)))))</f>
        <v>0</v>
      </c>
    </row>
    <row r="1269" spans="1:22" x14ac:dyDescent="0.25">
      <c r="A1269" s="80">
        <f t="shared" si="855"/>
        <v>38</v>
      </c>
      <c r="B1269" s="27"/>
      <c r="C1269" s="57"/>
      <c r="D1269" s="93">
        <v>0</v>
      </c>
      <c r="E1269" s="90">
        <f t="shared" si="867"/>
        <v>0</v>
      </c>
      <c r="F1269" s="94">
        <v>0</v>
      </c>
      <c r="G1269" s="93">
        <v>0</v>
      </c>
      <c r="H1269" s="90">
        <f t="shared" si="868"/>
        <v>0</v>
      </c>
      <c r="I1269" s="94"/>
      <c r="J1269" s="93">
        <v>0</v>
      </c>
      <c r="K1269" s="90">
        <f t="shared" si="869"/>
        <v>0</v>
      </c>
      <c r="L1269" s="94"/>
      <c r="M1269" s="93">
        <v>0</v>
      </c>
      <c r="N1269" s="90">
        <f t="shared" si="870"/>
        <v>0</v>
      </c>
      <c r="O1269" s="94"/>
      <c r="P1269" s="93">
        <v>0</v>
      </c>
      <c r="Q1269" s="90">
        <f t="shared" si="871"/>
        <v>0</v>
      </c>
      <c r="R1269" s="94"/>
      <c r="T1269" s="82" t="s">
        <v>166</v>
      </c>
      <c r="U1269" s="82"/>
      <c r="V1269" s="84">
        <f t="shared" ref="V1269" si="873">((SUMPRODUCT((F1284:F1290)*(E1284:E1290)))+((SUMPRODUCT((I1284:I1290)*(H1284:H1290))))+((SUMPRODUCT((L1284:L1290)*(K1284:K1290))))+((SUMPRODUCT((O1284:O1290)*(N1284:N1290))))+((SUMPRODUCT((R1284:R1290)*(Q1284:Q1290)))))</f>
        <v>0</v>
      </c>
    </row>
    <row r="1270" spans="1:22" x14ac:dyDescent="0.25">
      <c r="A1270" s="80">
        <f t="shared" si="855"/>
        <v>38</v>
      </c>
      <c r="B1270" s="27"/>
      <c r="C1270" s="57"/>
      <c r="D1270" s="93">
        <v>0</v>
      </c>
      <c r="E1270" s="90">
        <f t="shared" si="867"/>
        <v>0</v>
      </c>
      <c r="F1270" s="94">
        <v>0</v>
      </c>
      <c r="G1270" s="93">
        <v>0</v>
      </c>
      <c r="H1270" s="90">
        <f t="shared" si="868"/>
        <v>0</v>
      </c>
      <c r="I1270" s="94"/>
      <c r="J1270" s="93">
        <v>0</v>
      </c>
      <c r="K1270" s="90">
        <f t="shared" si="869"/>
        <v>0</v>
      </c>
      <c r="L1270" s="94"/>
      <c r="M1270" s="93">
        <v>0</v>
      </c>
      <c r="N1270" s="90">
        <f t="shared" si="870"/>
        <v>0</v>
      </c>
      <c r="O1270" s="94"/>
      <c r="P1270" s="93">
        <v>0</v>
      </c>
      <c r="Q1270" s="90">
        <f t="shared" si="871"/>
        <v>0</v>
      </c>
      <c r="R1270" s="94"/>
      <c r="T1270" s="82"/>
      <c r="U1270" s="82"/>
      <c r="V1270" s="82"/>
    </row>
    <row r="1271" spans="1:22" x14ac:dyDescent="0.25">
      <c r="A1271" s="80">
        <f t="shared" si="855"/>
        <v>38</v>
      </c>
      <c r="B1271" s="27"/>
      <c r="C1271" s="57"/>
      <c r="D1271" s="93">
        <v>0</v>
      </c>
      <c r="E1271" s="90">
        <f t="shared" si="867"/>
        <v>0</v>
      </c>
      <c r="F1271" s="94">
        <v>0</v>
      </c>
      <c r="G1271" s="93">
        <v>0</v>
      </c>
      <c r="H1271" s="90">
        <f t="shared" si="868"/>
        <v>0</v>
      </c>
      <c r="I1271" s="94"/>
      <c r="J1271" s="93">
        <v>0</v>
      </c>
      <c r="K1271" s="90">
        <f t="shared" si="869"/>
        <v>0</v>
      </c>
      <c r="L1271" s="94"/>
      <c r="M1271" s="93">
        <v>0</v>
      </c>
      <c r="N1271" s="90">
        <f t="shared" si="870"/>
        <v>0</v>
      </c>
      <c r="O1271" s="94"/>
      <c r="P1271" s="93">
        <v>0</v>
      </c>
      <c r="Q1271" s="90">
        <f t="shared" si="871"/>
        <v>0</v>
      </c>
      <c r="R1271" s="94"/>
      <c r="T1271" s="82"/>
      <c r="U1271" s="82"/>
      <c r="V1271" s="82"/>
    </row>
    <row r="1272" spans="1:22" x14ac:dyDescent="0.25">
      <c r="A1272" s="80">
        <f t="shared" si="855"/>
        <v>38</v>
      </c>
      <c r="B1272" s="27"/>
      <c r="C1272" s="57"/>
      <c r="D1272" s="93">
        <v>0</v>
      </c>
      <c r="E1272" s="90">
        <f t="shared" si="867"/>
        <v>0</v>
      </c>
      <c r="F1272" s="94">
        <v>0</v>
      </c>
      <c r="G1272" s="93">
        <v>0</v>
      </c>
      <c r="H1272" s="90">
        <f t="shared" si="868"/>
        <v>0</v>
      </c>
      <c r="I1272" s="94"/>
      <c r="J1272" s="93">
        <v>0</v>
      </c>
      <c r="K1272" s="90">
        <f t="shared" si="869"/>
        <v>0</v>
      </c>
      <c r="L1272" s="94"/>
      <c r="M1272" s="93">
        <v>0</v>
      </c>
      <c r="N1272" s="90">
        <f t="shared" si="870"/>
        <v>0</v>
      </c>
      <c r="O1272" s="94"/>
      <c r="P1272" s="93">
        <v>0</v>
      </c>
      <c r="Q1272" s="90">
        <f t="shared" si="871"/>
        <v>0</v>
      </c>
      <c r="R1272" s="94"/>
      <c r="T1272" s="82"/>
      <c r="U1272" s="82"/>
      <c r="V1272" s="82"/>
    </row>
    <row r="1273" spans="1:22" x14ac:dyDescent="0.25">
      <c r="A1273" s="80">
        <f t="shared" si="855"/>
        <v>38</v>
      </c>
      <c r="B1273" s="27"/>
      <c r="C1273" s="57"/>
      <c r="D1273" s="93">
        <v>0</v>
      </c>
      <c r="E1273" s="90">
        <f t="shared" si="867"/>
        <v>0</v>
      </c>
      <c r="F1273" s="94"/>
      <c r="G1273" s="93">
        <v>0</v>
      </c>
      <c r="H1273" s="90">
        <f t="shared" si="868"/>
        <v>0</v>
      </c>
      <c r="I1273" s="94"/>
      <c r="J1273" s="93">
        <v>0</v>
      </c>
      <c r="K1273" s="90">
        <f t="shared" si="869"/>
        <v>0</v>
      </c>
      <c r="L1273" s="94"/>
      <c r="M1273" s="93">
        <v>0</v>
      </c>
      <c r="N1273" s="90">
        <f t="shared" si="870"/>
        <v>0</v>
      </c>
      <c r="O1273" s="94"/>
      <c r="P1273" s="93">
        <v>0</v>
      </c>
      <c r="Q1273" s="90">
        <f t="shared" si="871"/>
        <v>0</v>
      </c>
      <c r="R1273" s="94"/>
      <c r="T1273" s="82"/>
      <c r="U1273" s="82"/>
      <c r="V1273" s="82"/>
    </row>
    <row r="1274" spans="1:22" ht="15.75" thickBot="1" x14ac:dyDescent="0.3">
      <c r="A1274" s="80">
        <f t="shared" si="855"/>
        <v>38</v>
      </c>
      <c r="B1274" s="27"/>
      <c r="C1274" s="57"/>
      <c r="D1274" s="93">
        <v>0</v>
      </c>
      <c r="E1274" s="90">
        <f t="shared" si="867"/>
        <v>0</v>
      </c>
      <c r="F1274" s="94">
        <v>0</v>
      </c>
      <c r="G1274" s="93">
        <v>0</v>
      </c>
      <c r="H1274" s="90">
        <f t="shared" si="868"/>
        <v>0</v>
      </c>
      <c r="I1274" s="94"/>
      <c r="J1274" s="93">
        <v>0</v>
      </c>
      <c r="K1274" s="90">
        <f t="shared" si="869"/>
        <v>0</v>
      </c>
      <c r="L1274" s="94"/>
      <c r="M1274" s="93">
        <v>0</v>
      </c>
      <c r="N1274" s="90">
        <f t="shared" si="870"/>
        <v>0</v>
      </c>
      <c r="O1274" s="94"/>
      <c r="P1274" s="93">
        <v>0</v>
      </c>
      <c r="Q1274" s="90">
        <f t="shared" si="871"/>
        <v>0</v>
      </c>
      <c r="R1274" s="94"/>
      <c r="T1274" s="82"/>
      <c r="U1274" s="82"/>
      <c r="V1274" s="82"/>
    </row>
    <row r="1275" spans="1:22" ht="15.75" thickBot="1" x14ac:dyDescent="0.3">
      <c r="A1275" s="80">
        <f t="shared" si="855"/>
        <v>38</v>
      </c>
      <c r="B1275" s="139" t="s">
        <v>110</v>
      </c>
      <c r="C1275" s="140"/>
      <c r="D1275" s="105">
        <f>COUNTIF(D1268:D1274,"&lt;&gt;0")</f>
        <v>0</v>
      </c>
      <c r="E1275" s="118">
        <f>(SUM(E1268:E1274))/'Suivi de production'!$C$18</f>
        <v>0</v>
      </c>
      <c r="F1275" s="107"/>
      <c r="G1275" s="105">
        <f>COUNTIF(G1268:G1274,"&lt;&gt;0")</f>
        <v>0</v>
      </c>
      <c r="H1275" s="118">
        <f>(SUM(H1268:H1274))/'Suivi de production'!$C$18</f>
        <v>0</v>
      </c>
      <c r="I1275" s="107"/>
      <c r="J1275" s="105">
        <f>COUNTIF(J1268:J1274,"&lt;&gt;0")</f>
        <v>0</v>
      </c>
      <c r="K1275" s="118">
        <f>(SUM(K1268:K1274))/'Suivi de production'!$C$18</f>
        <v>0</v>
      </c>
      <c r="L1275" s="107"/>
      <c r="M1275" s="105">
        <f>COUNTIF(M1268:M1274,"&lt;&gt;0")</f>
        <v>0</v>
      </c>
      <c r="N1275" s="118">
        <f>(SUM(N1268:N1274))/'Suivi de production'!$C$18</f>
        <v>0</v>
      </c>
      <c r="O1275" s="107"/>
      <c r="P1275" s="103">
        <f>COUNTIF(P1268:P1274,"&lt;&gt;0")</f>
        <v>0</v>
      </c>
      <c r="Q1275" s="118">
        <f>(SUM(Q1268:Q1274))/'Suivi de production'!$C$18</f>
        <v>0</v>
      </c>
      <c r="R1275" s="107"/>
      <c r="T1275" s="82"/>
      <c r="U1275" s="82"/>
      <c r="V1275" s="82"/>
    </row>
    <row r="1276" spans="1:22" x14ac:dyDescent="0.25">
      <c r="A1276" s="80">
        <f t="shared" si="855"/>
        <v>38</v>
      </c>
      <c r="B1276" s="27"/>
      <c r="C1276" s="57" t="s">
        <v>95</v>
      </c>
      <c r="D1276" s="93">
        <v>0</v>
      </c>
      <c r="E1276" s="90">
        <f t="shared" ref="E1276:E1282" si="874">VLOOKUP(D1276,listeplanchersurf,2)</f>
        <v>0</v>
      </c>
      <c r="F1276" s="94"/>
      <c r="G1276" s="93">
        <v>0</v>
      </c>
      <c r="H1276" s="90">
        <f t="shared" ref="H1276:H1282" si="875">VLOOKUP(G1276,listeplanchersurf,2)</f>
        <v>0</v>
      </c>
      <c r="I1276" s="94"/>
      <c r="J1276" s="93">
        <v>0</v>
      </c>
      <c r="K1276" s="90">
        <f t="shared" ref="K1276:K1282" si="876">VLOOKUP(J1276,listeplanchersurf,2)</f>
        <v>0</v>
      </c>
      <c r="L1276" s="94"/>
      <c r="M1276" s="93">
        <v>0</v>
      </c>
      <c r="N1276" s="90">
        <f t="shared" ref="N1276:N1282" si="877">VLOOKUP(M1276,listeplanchersurf,2)</f>
        <v>0</v>
      </c>
      <c r="O1276" s="94"/>
      <c r="P1276" s="93">
        <v>0</v>
      </c>
      <c r="Q1276" s="90">
        <f t="shared" ref="Q1276:Q1282" si="878">VLOOKUP(P1276,listeplanchersurf,2)</f>
        <v>0</v>
      </c>
      <c r="R1276" s="94"/>
      <c r="T1276" s="82"/>
      <c r="U1276" s="82"/>
      <c r="V1276" s="82"/>
    </row>
    <row r="1277" spans="1:22" x14ac:dyDescent="0.25">
      <c r="A1277" s="80">
        <f t="shared" si="855"/>
        <v>38</v>
      </c>
      <c r="B1277" s="27"/>
      <c r="C1277" s="57"/>
      <c r="D1277" s="93">
        <v>0</v>
      </c>
      <c r="E1277" s="90">
        <f t="shared" si="874"/>
        <v>0</v>
      </c>
      <c r="F1277" s="94">
        <v>0</v>
      </c>
      <c r="G1277" s="93">
        <v>0</v>
      </c>
      <c r="H1277" s="90">
        <f t="shared" si="875"/>
        <v>0</v>
      </c>
      <c r="I1277" s="94"/>
      <c r="J1277" s="93">
        <v>0</v>
      </c>
      <c r="K1277" s="90">
        <f t="shared" si="876"/>
        <v>0</v>
      </c>
      <c r="L1277" s="94"/>
      <c r="M1277" s="93">
        <v>0</v>
      </c>
      <c r="N1277" s="90">
        <f t="shared" si="877"/>
        <v>0</v>
      </c>
      <c r="O1277" s="94"/>
      <c r="P1277" s="93">
        <v>0</v>
      </c>
      <c r="Q1277" s="90">
        <f t="shared" si="878"/>
        <v>0</v>
      </c>
      <c r="R1277" s="94"/>
      <c r="T1277" s="82"/>
      <c r="U1277" s="82"/>
      <c r="V1277" s="82"/>
    </row>
    <row r="1278" spans="1:22" x14ac:dyDescent="0.25">
      <c r="A1278" s="80">
        <f t="shared" si="855"/>
        <v>38</v>
      </c>
      <c r="B1278" s="27"/>
      <c r="C1278" s="57"/>
      <c r="D1278" s="93">
        <v>0</v>
      </c>
      <c r="E1278" s="90">
        <f t="shared" si="874"/>
        <v>0</v>
      </c>
      <c r="F1278" s="94"/>
      <c r="G1278" s="93">
        <v>0</v>
      </c>
      <c r="H1278" s="90">
        <f t="shared" si="875"/>
        <v>0</v>
      </c>
      <c r="I1278" s="94"/>
      <c r="J1278" s="93">
        <v>0</v>
      </c>
      <c r="K1278" s="90">
        <f t="shared" si="876"/>
        <v>0</v>
      </c>
      <c r="L1278" s="94"/>
      <c r="M1278" s="93">
        <v>0</v>
      </c>
      <c r="N1278" s="90">
        <f t="shared" si="877"/>
        <v>0</v>
      </c>
      <c r="O1278" s="94"/>
      <c r="P1278" s="93">
        <v>0</v>
      </c>
      <c r="Q1278" s="90">
        <f t="shared" si="878"/>
        <v>0</v>
      </c>
      <c r="R1278" s="94"/>
      <c r="T1278" s="82"/>
      <c r="U1278" s="82"/>
      <c r="V1278" s="82"/>
    </row>
    <row r="1279" spans="1:22" x14ac:dyDescent="0.25">
      <c r="A1279" s="80">
        <f t="shared" si="855"/>
        <v>38</v>
      </c>
      <c r="B1279" s="27"/>
      <c r="C1279" s="57"/>
      <c r="D1279" s="93">
        <v>0</v>
      </c>
      <c r="E1279" s="90">
        <f t="shared" si="874"/>
        <v>0</v>
      </c>
      <c r="F1279" s="94"/>
      <c r="G1279" s="93">
        <v>0</v>
      </c>
      <c r="H1279" s="90">
        <f t="shared" si="875"/>
        <v>0</v>
      </c>
      <c r="I1279" s="94"/>
      <c r="J1279" s="93">
        <v>0</v>
      </c>
      <c r="K1279" s="90">
        <f t="shared" si="876"/>
        <v>0</v>
      </c>
      <c r="L1279" s="94"/>
      <c r="M1279" s="93">
        <v>0</v>
      </c>
      <c r="N1279" s="90">
        <f t="shared" si="877"/>
        <v>0</v>
      </c>
      <c r="O1279" s="94"/>
      <c r="P1279" s="93">
        <v>0</v>
      </c>
      <c r="Q1279" s="90">
        <f t="shared" si="878"/>
        <v>0</v>
      </c>
      <c r="R1279" s="94"/>
      <c r="T1279" s="82"/>
      <c r="U1279" s="82"/>
      <c r="V1279" s="82"/>
    </row>
    <row r="1280" spans="1:22" x14ac:dyDescent="0.25">
      <c r="A1280" s="80">
        <f t="shared" si="855"/>
        <v>38</v>
      </c>
      <c r="B1280" s="27"/>
      <c r="C1280" s="57"/>
      <c r="D1280" s="93">
        <v>0</v>
      </c>
      <c r="E1280" s="90">
        <f t="shared" si="874"/>
        <v>0</v>
      </c>
      <c r="F1280" s="94"/>
      <c r="G1280" s="93">
        <v>0</v>
      </c>
      <c r="H1280" s="90">
        <f t="shared" si="875"/>
        <v>0</v>
      </c>
      <c r="I1280" s="94"/>
      <c r="J1280" s="93">
        <v>0</v>
      </c>
      <c r="K1280" s="90">
        <f t="shared" si="876"/>
        <v>0</v>
      </c>
      <c r="L1280" s="94"/>
      <c r="M1280" s="93">
        <v>0</v>
      </c>
      <c r="N1280" s="90">
        <f t="shared" si="877"/>
        <v>0</v>
      </c>
      <c r="O1280" s="94"/>
      <c r="P1280" s="93">
        <v>0</v>
      </c>
      <c r="Q1280" s="90">
        <f t="shared" si="878"/>
        <v>0</v>
      </c>
      <c r="R1280" s="94"/>
      <c r="T1280" s="82"/>
      <c r="U1280" s="82"/>
      <c r="V1280" s="82"/>
    </row>
    <row r="1281" spans="1:22" x14ac:dyDescent="0.25">
      <c r="A1281" s="80">
        <f t="shared" si="855"/>
        <v>38</v>
      </c>
      <c r="B1281" s="27"/>
      <c r="C1281" s="57"/>
      <c r="D1281" s="93">
        <v>0</v>
      </c>
      <c r="E1281" s="90">
        <f t="shared" si="874"/>
        <v>0</v>
      </c>
      <c r="F1281" s="94"/>
      <c r="G1281" s="93">
        <v>0</v>
      </c>
      <c r="H1281" s="90">
        <f t="shared" si="875"/>
        <v>0</v>
      </c>
      <c r="I1281" s="94"/>
      <c r="J1281" s="93">
        <v>0</v>
      </c>
      <c r="K1281" s="90">
        <f t="shared" si="876"/>
        <v>0</v>
      </c>
      <c r="L1281" s="94"/>
      <c r="M1281" s="93">
        <v>0</v>
      </c>
      <c r="N1281" s="90">
        <f t="shared" si="877"/>
        <v>0</v>
      </c>
      <c r="O1281" s="94"/>
      <c r="P1281" s="93">
        <v>0</v>
      </c>
      <c r="Q1281" s="90">
        <f t="shared" si="878"/>
        <v>0</v>
      </c>
      <c r="R1281" s="94"/>
      <c r="T1281" s="82"/>
      <c r="U1281" s="82"/>
      <c r="V1281" s="82"/>
    </row>
    <row r="1282" spans="1:22" ht="15.75" thickBot="1" x14ac:dyDescent="0.3">
      <c r="A1282" s="80">
        <f t="shared" si="855"/>
        <v>38</v>
      </c>
      <c r="B1282" s="27"/>
      <c r="C1282" s="57"/>
      <c r="D1282" s="93">
        <v>0</v>
      </c>
      <c r="E1282" s="90">
        <f t="shared" si="874"/>
        <v>0</v>
      </c>
      <c r="F1282" s="94"/>
      <c r="G1282" s="93">
        <v>0</v>
      </c>
      <c r="H1282" s="90">
        <f t="shared" si="875"/>
        <v>0</v>
      </c>
      <c r="I1282" s="94"/>
      <c r="J1282" s="93">
        <v>0</v>
      </c>
      <c r="K1282" s="90">
        <f t="shared" si="876"/>
        <v>0</v>
      </c>
      <c r="L1282" s="94"/>
      <c r="M1282" s="93">
        <v>0</v>
      </c>
      <c r="N1282" s="90">
        <f t="shared" si="877"/>
        <v>0</v>
      </c>
      <c r="O1282" s="94"/>
      <c r="P1282" s="93">
        <v>0</v>
      </c>
      <c r="Q1282" s="90">
        <f t="shared" si="878"/>
        <v>0</v>
      </c>
      <c r="R1282" s="94"/>
      <c r="T1282" s="82"/>
      <c r="U1282" s="82"/>
      <c r="V1282" s="82"/>
    </row>
    <row r="1283" spans="1:22" ht="15.75" thickBot="1" x14ac:dyDescent="0.3">
      <c r="A1283" s="80">
        <f t="shared" si="855"/>
        <v>38</v>
      </c>
      <c r="B1283" s="139" t="s">
        <v>111</v>
      </c>
      <c r="C1283" s="140"/>
      <c r="D1283" s="105">
        <f>COUNTIF(D1276:D1282,"&lt;&gt;0")</f>
        <v>0</v>
      </c>
      <c r="E1283" s="118">
        <f>(SUM(E1276:E1282))/'Suivi de production'!$C$19</f>
        <v>0</v>
      </c>
      <c r="F1283" s="107"/>
      <c r="G1283" s="105">
        <v>0</v>
      </c>
      <c r="H1283" s="118">
        <f>(SUM(H1276:H1282))/'Suivi de production'!$C$19</f>
        <v>0</v>
      </c>
      <c r="I1283" s="107"/>
      <c r="J1283" s="105">
        <f>COUNTIF(J1276:J1282,"&lt;&gt;0")</f>
        <v>0</v>
      </c>
      <c r="K1283" s="118">
        <f>(SUM(K1276:K1282))/'Suivi de production'!$C$19</f>
        <v>0</v>
      </c>
      <c r="L1283" s="107"/>
      <c r="M1283" s="105">
        <f>COUNTIF(M1276:M1282,"&lt;&gt;0")</f>
        <v>0</v>
      </c>
      <c r="N1283" s="118">
        <f>(SUM(N1276:N1282))/'Suivi de production'!$C$19</f>
        <v>0</v>
      </c>
      <c r="O1283" s="107"/>
      <c r="P1283" s="105">
        <f>COUNTIF(P1276:P1282,"&lt;&gt;0")</f>
        <v>0</v>
      </c>
      <c r="Q1283" s="118">
        <f>(SUM(Q1276:Q1282))/'Suivi de production'!$C$19</f>
        <v>0</v>
      </c>
      <c r="R1283" s="107"/>
      <c r="T1283" s="82"/>
      <c r="U1283" s="82"/>
      <c r="V1283" s="82"/>
    </row>
    <row r="1284" spans="1:22" x14ac:dyDescent="0.25">
      <c r="A1284" s="80">
        <f t="shared" si="855"/>
        <v>38</v>
      </c>
      <c r="B1284" s="27"/>
      <c r="C1284" s="57" t="s">
        <v>94</v>
      </c>
      <c r="D1284" s="93">
        <v>0</v>
      </c>
      <c r="E1284" s="90">
        <f t="shared" ref="E1284:E1290" si="879">VLOOKUP(D1284,listetoituresurf,2)</f>
        <v>0</v>
      </c>
      <c r="F1284" s="94">
        <v>0</v>
      </c>
      <c r="G1284" s="93">
        <v>0</v>
      </c>
      <c r="H1284" s="90">
        <f t="shared" ref="H1284:H1290" si="880">VLOOKUP(G1284,listetoituresurf,2)</f>
        <v>0</v>
      </c>
      <c r="I1284" s="94"/>
      <c r="J1284" s="93">
        <v>0</v>
      </c>
      <c r="K1284" s="90">
        <f t="shared" ref="K1284:K1290" si="881">VLOOKUP(J1284,listetoituresurf,2)</f>
        <v>0</v>
      </c>
      <c r="L1284" s="94"/>
      <c r="M1284" s="93">
        <v>0</v>
      </c>
      <c r="N1284" s="90">
        <f t="shared" ref="N1284:N1290" si="882">VLOOKUP(M1284,listetoituresurf,2)</f>
        <v>0</v>
      </c>
      <c r="O1284" s="94"/>
      <c r="P1284" s="93">
        <v>0</v>
      </c>
      <c r="Q1284" s="90">
        <f t="shared" ref="Q1284:Q1290" si="883">VLOOKUP(P1284,listetoituresurf,2)</f>
        <v>0</v>
      </c>
      <c r="R1284" s="85"/>
      <c r="T1284" s="82"/>
      <c r="U1284" s="82"/>
      <c r="V1284" s="82"/>
    </row>
    <row r="1285" spans="1:22" x14ac:dyDescent="0.25">
      <c r="A1285" s="80">
        <f t="shared" si="855"/>
        <v>38</v>
      </c>
      <c r="B1285" s="27"/>
      <c r="C1285" s="57"/>
      <c r="D1285" s="93">
        <v>0</v>
      </c>
      <c r="E1285" s="90">
        <f t="shared" si="879"/>
        <v>0</v>
      </c>
      <c r="F1285" s="94"/>
      <c r="G1285" s="93">
        <v>0</v>
      </c>
      <c r="H1285" s="90">
        <f t="shared" si="880"/>
        <v>0</v>
      </c>
      <c r="I1285" s="94"/>
      <c r="J1285" s="93">
        <v>0</v>
      </c>
      <c r="K1285" s="90">
        <f t="shared" si="881"/>
        <v>0</v>
      </c>
      <c r="L1285" s="94"/>
      <c r="M1285" s="93">
        <v>0</v>
      </c>
      <c r="N1285" s="90">
        <f t="shared" si="882"/>
        <v>0</v>
      </c>
      <c r="O1285" s="94"/>
      <c r="P1285" s="93">
        <v>0</v>
      </c>
      <c r="Q1285" s="90">
        <f t="shared" si="883"/>
        <v>0</v>
      </c>
      <c r="R1285" s="94"/>
      <c r="T1285" s="82"/>
      <c r="U1285" s="82"/>
      <c r="V1285" s="82"/>
    </row>
    <row r="1286" spans="1:22" x14ac:dyDescent="0.25">
      <c r="A1286" s="80">
        <f t="shared" si="855"/>
        <v>38</v>
      </c>
      <c r="B1286" s="27"/>
      <c r="C1286" s="57"/>
      <c r="D1286" s="93">
        <v>0</v>
      </c>
      <c r="E1286" s="90">
        <f t="shared" si="879"/>
        <v>0</v>
      </c>
      <c r="F1286" s="94"/>
      <c r="G1286" s="93">
        <v>0</v>
      </c>
      <c r="H1286" s="90">
        <f t="shared" si="880"/>
        <v>0</v>
      </c>
      <c r="I1286" s="94"/>
      <c r="J1286" s="93">
        <v>0</v>
      </c>
      <c r="K1286" s="90">
        <f t="shared" si="881"/>
        <v>0</v>
      </c>
      <c r="L1286" s="94"/>
      <c r="M1286" s="93">
        <v>0</v>
      </c>
      <c r="N1286" s="90">
        <f t="shared" si="882"/>
        <v>0</v>
      </c>
      <c r="O1286" s="94"/>
      <c r="P1286" s="93">
        <v>0</v>
      </c>
      <c r="Q1286" s="90">
        <f t="shared" si="883"/>
        <v>0</v>
      </c>
      <c r="R1286" s="94"/>
      <c r="T1286" s="82"/>
      <c r="U1286" s="82"/>
      <c r="V1286" s="82"/>
    </row>
    <row r="1287" spans="1:22" x14ac:dyDescent="0.25">
      <c r="A1287" s="80">
        <f t="shared" si="855"/>
        <v>38</v>
      </c>
      <c r="B1287" s="27"/>
      <c r="C1287" s="57"/>
      <c r="D1287" s="93">
        <v>0</v>
      </c>
      <c r="E1287" s="90">
        <f t="shared" si="879"/>
        <v>0</v>
      </c>
      <c r="F1287" s="94"/>
      <c r="G1287" s="93">
        <v>0</v>
      </c>
      <c r="H1287" s="90">
        <f t="shared" si="880"/>
        <v>0</v>
      </c>
      <c r="I1287" s="94"/>
      <c r="J1287" s="93">
        <v>0</v>
      </c>
      <c r="K1287" s="90">
        <f t="shared" si="881"/>
        <v>0</v>
      </c>
      <c r="L1287" s="94"/>
      <c r="M1287" s="93">
        <v>0</v>
      </c>
      <c r="N1287" s="90">
        <f t="shared" si="882"/>
        <v>0</v>
      </c>
      <c r="O1287" s="94"/>
      <c r="P1287" s="93">
        <v>0</v>
      </c>
      <c r="Q1287" s="90">
        <f t="shared" si="883"/>
        <v>0</v>
      </c>
      <c r="R1287" s="94"/>
      <c r="T1287" s="82"/>
      <c r="U1287" s="82"/>
      <c r="V1287" s="82"/>
    </row>
    <row r="1288" spans="1:22" x14ac:dyDescent="0.25">
      <c r="A1288" s="80">
        <f t="shared" si="855"/>
        <v>38</v>
      </c>
      <c r="B1288" s="27"/>
      <c r="C1288" s="57"/>
      <c r="D1288" s="93">
        <v>0</v>
      </c>
      <c r="E1288" s="90">
        <f t="shared" si="879"/>
        <v>0</v>
      </c>
      <c r="F1288" s="94"/>
      <c r="G1288" s="93">
        <v>0</v>
      </c>
      <c r="H1288" s="90">
        <f t="shared" si="880"/>
        <v>0</v>
      </c>
      <c r="I1288" s="94"/>
      <c r="J1288" s="93">
        <v>0</v>
      </c>
      <c r="K1288" s="90">
        <f t="shared" si="881"/>
        <v>0</v>
      </c>
      <c r="L1288" s="94"/>
      <c r="M1288" s="93">
        <v>0</v>
      </c>
      <c r="N1288" s="90">
        <f t="shared" si="882"/>
        <v>0</v>
      </c>
      <c r="O1288" s="94"/>
      <c r="P1288" s="93">
        <v>0</v>
      </c>
      <c r="Q1288" s="90">
        <f t="shared" si="883"/>
        <v>0</v>
      </c>
      <c r="R1288" s="94"/>
      <c r="T1288" s="82"/>
      <c r="U1288" s="82"/>
      <c r="V1288" s="82"/>
    </row>
    <row r="1289" spans="1:22" x14ac:dyDescent="0.25">
      <c r="A1289" s="80">
        <f t="shared" si="855"/>
        <v>38</v>
      </c>
      <c r="B1289" s="27"/>
      <c r="C1289" s="57"/>
      <c r="D1289" s="93">
        <v>0</v>
      </c>
      <c r="E1289" s="90">
        <f t="shared" si="879"/>
        <v>0</v>
      </c>
      <c r="F1289" s="94"/>
      <c r="G1289" s="93">
        <v>0</v>
      </c>
      <c r="H1289" s="90">
        <f t="shared" si="880"/>
        <v>0</v>
      </c>
      <c r="I1289" s="94"/>
      <c r="J1289" s="93">
        <v>0</v>
      </c>
      <c r="K1289" s="90">
        <f t="shared" si="881"/>
        <v>0</v>
      </c>
      <c r="L1289" s="94"/>
      <c r="M1289" s="93">
        <v>0</v>
      </c>
      <c r="N1289" s="90">
        <f t="shared" si="882"/>
        <v>0</v>
      </c>
      <c r="O1289" s="94"/>
      <c r="P1289" s="93">
        <v>0</v>
      </c>
      <c r="Q1289" s="90">
        <f t="shared" si="883"/>
        <v>0</v>
      </c>
      <c r="R1289" s="94"/>
      <c r="T1289" s="82"/>
      <c r="U1289" s="82"/>
      <c r="V1289" s="82"/>
    </row>
    <row r="1290" spans="1:22" ht="15.75" thickBot="1" x14ac:dyDescent="0.3">
      <c r="A1290" s="80">
        <f t="shared" si="855"/>
        <v>38</v>
      </c>
      <c r="B1290" s="99"/>
      <c r="C1290" s="100"/>
      <c r="D1290" s="95">
        <v>0</v>
      </c>
      <c r="E1290" s="96">
        <f t="shared" si="879"/>
        <v>0</v>
      </c>
      <c r="F1290" s="97"/>
      <c r="G1290" s="95">
        <v>0</v>
      </c>
      <c r="H1290" s="96">
        <f t="shared" si="880"/>
        <v>0</v>
      </c>
      <c r="I1290" s="97"/>
      <c r="J1290" s="95">
        <v>0</v>
      </c>
      <c r="K1290" s="96">
        <f t="shared" si="881"/>
        <v>0</v>
      </c>
      <c r="L1290" s="97"/>
      <c r="M1290" s="95">
        <v>0</v>
      </c>
      <c r="N1290" s="96">
        <f t="shared" si="882"/>
        <v>0</v>
      </c>
      <c r="O1290" s="97"/>
      <c r="P1290" s="95">
        <v>0</v>
      </c>
      <c r="Q1290" s="96">
        <f t="shared" si="883"/>
        <v>0</v>
      </c>
      <c r="R1290" s="97"/>
      <c r="T1290" s="82"/>
      <c r="U1290" s="82"/>
      <c r="V1290" s="82"/>
    </row>
    <row r="1291" spans="1:22" ht="15.75" thickBot="1" x14ac:dyDescent="0.3">
      <c r="A1291" s="80">
        <f t="shared" si="855"/>
        <v>38</v>
      </c>
      <c r="B1291" s="139" t="s">
        <v>110</v>
      </c>
      <c r="C1291" s="140"/>
      <c r="D1291" s="103">
        <f>COUNTIF(D1284:D1290,"&lt;&gt;0")</f>
        <v>0</v>
      </c>
      <c r="E1291" s="119">
        <f>(SUM(E1284:E1290))/'Suivi de production'!$C$20</f>
        <v>0</v>
      </c>
      <c r="F1291" s="97"/>
      <c r="G1291" s="103">
        <f>COUNTIF(G1284:G1290,"&lt;&gt;0")</f>
        <v>0</v>
      </c>
      <c r="H1291" s="119">
        <f>(SUM(H1284:H1290))/'Suivi de production'!$C$20</f>
        <v>0</v>
      </c>
      <c r="I1291" s="97"/>
      <c r="J1291" s="103">
        <f>COUNTIF(J1284:J1290,"&lt;&gt;0")</f>
        <v>0</v>
      </c>
      <c r="K1291" s="119">
        <f>(SUM(K1284:K1290))/'Suivi de production'!$C$20</f>
        <v>0</v>
      </c>
      <c r="L1291" s="97"/>
      <c r="M1291" s="103">
        <f>COUNTIF(M1284:M1290,"&lt;&gt;0")</f>
        <v>0</v>
      </c>
      <c r="N1291" s="119">
        <f>(SUM(N1284:N1290))/'Suivi de production'!$C$20</f>
        <v>0</v>
      </c>
      <c r="O1291" s="97"/>
      <c r="P1291" s="103">
        <f>COUNTIF(P1284:P1290,"&lt;&gt;0")</f>
        <v>0</v>
      </c>
      <c r="Q1291" s="119">
        <f>(SUM(Q1284:Q1290))/'Suivi de production'!$C$20</f>
        <v>0</v>
      </c>
      <c r="R1291" s="97"/>
      <c r="T1291" s="82"/>
      <c r="U1291" s="82"/>
      <c r="V1291" s="82"/>
    </row>
    <row r="1292" spans="1:22" ht="15.75" thickBot="1" x14ac:dyDescent="0.3">
      <c r="A1292" s="80">
        <f t="shared" si="855"/>
        <v>38</v>
      </c>
      <c r="B1292" s="99"/>
      <c r="C1292" s="104"/>
      <c r="D1292" s="103"/>
      <c r="E1292" s="96"/>
      <c r="F1292" s="97"/>
      <c r="G1292" s="103"/>
      <c r="H1292" s="96"/>
      <c r="I1292" s="97"/>
      <c r="J1292" s="103"/>
      <c r="K1292" s="96"/>
      <c r="L1292" s="97"/>
      <c r="M1292" s="103"/>
      <c r="N1292" s="96"/>
      <c r="O1292" s="97"/>
      <c r="P1292" s="103"/>
      <c r="Q1292" s="96"/>
      <c r="R1292" s="97"/>
      <c r="T1292" s="82"/>
      <c r="U1292" s="82"/>
      <c r="V1292" s="82"/>
    </row>
    <row r="1293" spans="1:22" ht="15.75" thickBot="1" x14ac:dyDescent="0.3">
      <c r="A1293" s="80">
        <f t="shared" si="855"/>
        <v>38</v>
      </c>
      <c r="B1293" s="156" t="s">
        <v>101</v>
      </c>
      <c r="C1293" s="157"/>
      <c r="D1293" s="105">
        <f>D1291+D1283+D1275</f>
        <v>0</v>
      </c>
      <c r="E1293" s="118">
        <f>E1291+E1283+E1275</f>
        <v>0</v>
      </c>
      <c r="F1293" s="107"/>
      <c r="G1293" s="105">
        <f>G1291+G1283+G1275</f>
        <v>0</v>
      </c>
      <c r="H1293" s="118">
        <f>H1291+H1283+H1275</f>
        <v>0</v>
      </c>
      <c r="I1293" s="107"/>
      <c r="J1293" s="105">
        <f>J1291+J1283+J1275</f>
        <v>0</v>
      </c>
      <c r="K1293" s="118">
        <f>K1291+K1283+K1275</f>
        <v>0</v>
      </c>
      <c r="L1293" s="107"/>
      <c r="M1293" s="105">
        <f>M1291+M1283+M1275</f>
        <v>0</v>
      </c>
      <c r="N1293" s="118">
        <f>N1291+N1283+N1275</f>
        <v>0</v>
      </c>
      <c r="O1293" s="107"/>
      <c r="P1293" s="105">
        <f>P1291+P1283+P1275</f>
        <v>0</v>
      </c>
      <c r="Q1293" s="118">
        <f>Q1291+Q1283+Q1275</f>
        <v>0</v>
      </c>
      <c r="R1293" s="107"/>
      <c r="T1293" s="82"/>
      <c r="U1293" s="82"/>
      <c r="V1293" s="82"/>
    </row>
    <row r="1294" spans="1:22" x14ac:dyDescent="0.25">
      <c r="A1294" s="80">
        <f t="shared" si="855"/>
        <v>38</v>
      </c>
      <c r="B1294" s="158" t="s">
        <v>108</v>
      </c>
      <c r="C1294" s="159"/>
      <c r="D1294" s="150" t="e">
        <f>((SUMPRODUCT((F1268:F1274)*(E1268:E1274))/'Suivi de production'!$C$18)+(SUMPRODUCT((F1276:F1282)*(E1276:E1282))/'Suivi de production'!$C$19)+(SUMPRODUCT((F1284:F1290)*(E1284:E1290))/'Suivi de production'!$C$20))/((SUM(E1268:E1274)/'Suivi de production'!$C$18)++(SUM(E1276:E1282)/'Suivi de production'!$C$19)+(SUM(E1284:E1290)/'Suivi de production'!$C$20))</f>
        <v>#DIV/0!</v>
      </c>
      <c r="E1294" s="151"/>
      <c r="F1294" s="152"/>
      <c r="G1294" s="150" t="e">
        <f>((SUMPRODUCT((I1268:I1274)*(H1268:H1274))/'Suivi de production'!$C$18)+(SUMPRODUCT((I1276:I1282)*(H1276:H1282))/'Suivi de production'!$C$19)+(SUMPRODUCT((I1284:I1290)*(H1284:H1290))/'Suivi de production'!$C$20))/((SUM(H1268:H1274)/'Suivi de production'!$C$18)++(SUM(H1276:H1282)/'Suivi de production'!$C$19)+(SUM(H1284:H1290)/'Suivi de production'!$C$20))</f>
        <v>#DIV/0!</v>
      </c>
      <c r="H1294" s="151"/>
      <c r="I1294" s="152"/>
      <c r="J1294" s="150" t="e">
        <f>((SUMPRODUCT((L1268:L1274)*(K1268:K1274))/'Suivi de production'!$C$18)+(SUMPRODUCT((L1276:L1282)*(K1276:K1282))/'Suivi de production'!$C$19)+(SUMPRODUCT((L1284:L1290)*(K1284:K1290))/'Suivi de production'!$C$20))/((SUM(K1268:K1274)/'Suivi de production'!$C$18)++(SUM(K1276:K1282)/'Suivi de production'!$C$19)+(SUM(K1284:K1290)/'Suivi de production'!$C$20))</f>
        <v>#DIV/0!</v>
      </c>
      <c r="K1294" s="151"/>
      <c r="L1294" s="152"/>
      <c r="M1294" s="150" t="e">
        <f>((SUMPRODUCT((O1268:O1274)*(N1268:N1274))/'Suivi de production'!$C$18)+(SUMPRODUCT((O1276:O1282)*(N1276:N1282))/'Suivi de production'!$C$19)+(SUMPRODUCT((O1284:O1290)*(N1284:N1290))/'Suivi de production'!$C$20))/((SUM(N1268:N1274)/'Suivi de production'!$C$18)++(SUM(N1276:N1282)/'Suivi de production'!$C$19)+(SUM(N1284:N1290)/'Suivi de production'!$C$20))</f>
        <v>#DIV/0!</v>
      </c>
      <c r="N1294" s="151"/>
      <c r="O1294" s="152"/>
      <c r="P1294" s="150" t="e">
        <f>((SUMPRODUCT((R1268:R1274)*(Q1268:Q1274))/'Suivi de production'!$C$18)+(SUMPRODUCT((R1276:R1282)*(Q1276:Q1282))/'Suivi de production'!$C$19)+(SUMPRODUCT((R1284:R1290)*(Q1284:Q1290))/'Suivi de production'!$C$20))/((SUM(Q1268:Q1274)/'Suivi de production'!$C$18)++(SUM(Q1276:Q1282)/'Suivi de production'!$C$19)+(SUM(Q1284:Q1290)/'Suivi de production'!$C$20))</f>
        <v>#DIV/0!</v>
      </c>
      <c r="Q1294" s="151"/>
      <c r="R1294" s="152"/>
      <c r="T1294" s="82"/>
      <c r="U1294" s="82"/>
      <c r="V1294" s="82"/>
    </row>
    <row r="1295" spans="1:22" ht="15.75" thickBot="1" x14ac:dyDescent="0.3">
      <c r="A1295" s="80">
        <f t="shared" si="855"/>
        <v>38</v>
      </c>
      <c r="B1295" s="160"/>
      <c r="C1295" s="161"/>
      <c r="D1295" s="153"/>
      <c r="E1295" s="154"/>
      <c r="F1295" s="155"/>
      <c r="G1295" s="153"/>
      <c r="H1295" s="154"/>
      <c r="I1295" s="155"/>
      <c r="J1295" s="153"/>
      <c r="K1295" s="154"/>
      <c r="L1295" s="155"/>
      <c r="M1295" s="153"/>
      <c r="N1295" s="154"/>
      <c r="O1295" s="155"/>
      <c r="P1295" s="153"/>
      <c r="Q1295" s="154"/>
      <c r="R1295" s="155"/>
      <c r="T1295" s="82"/>
      <c r="U1295" s="82"/>
      <c r="V1295" s="82"/>
    </row>
    <row r="1296" spans="1:22" ht="15.75" thickBot="1" x14ac:dyDescent="0.3">
      <c r="A1296" s="122">
        <v>39</v>
      </c>
      <c r="T1296" s="82"/>
      <c r="U1296" s="82"/>
      <c r="V1296" s="82"/>
    </row>
    <row r="1297" spans="1:22" ht="26.25" x14ac:dyDescent="0.25">
      <c r="A1297" s="80">
        <f t="shared" ref="A1297" si="884">A1296</f>
        <v>39</v>
      </c>
      <c r="B1297" s="141" t="s">
        <v>150</v>
      </c>
      <c r="C1297" s="142"/>
      <c r="D1297" s="142"/>
      <c r="E1297" s="142"/>
      <c r="F1297" s="142"/>
      <c r="G1297" s="142"/>
      <c r="H1297" s="142"/>
      <c r="I1297" s="142"/>
      <c r="J1297" s="142"/>
      <c r="K1297" s="142"/>
      <c r="L1297" s="142"/>
      <c r="M1297" s="142"/>
      <c r="N1297" s="142"/>
      <c r="O1297" s="142"/>
      <c r="P1297" s="142"/>
      <c r="Q1297" s="142"/>
      <c r="R1297" s="143"/>
      <c r="T1297" s="82" t="s">
        <v>164</v>
      </c>
      <c r="U1297" s="82"/>
      <c r="V1297" s="82">
        <f t="shared" ref="V1297" si="885">(IF(SUM(F1302:F1324)&gt;=1,1,0))+(IF(SUM(I1302:I1324)&gt;=1,1,0))+(IF(SUM(L1302:L1324)&gt;=1,1,0))+(IF(SUM(O1302:O1324)&gt;=1,1,0))+(IF(SUM(R1302:R1324)&gt;=1,1,0))</f>
        <v>0</v>
      </c>
    </row>
    <row r="1298" spans="1:22" ht="15.75" thickBot="1" x14ac:dyDescent="0.3">
      <c r="A1298" s="80">
        <f t="shared" si="855"/>
        <v>39</v>
      </c>
      <c r="B1298" s="144" t="s">
        <v>100</v>
      </c>
      <c r="C1298" s="145"/>
      <c r="D1298" s="145"/>
      <c r="E1298" s="145"/>
      <c r="F1298" s="145"/>
      <c r="G1298" s="145"/>
      <c r="H1298" s="145"/>
      <c r="I1298" s="145"/>
      <c r="J1298" s="145"/>
      <c r="K1298" s="145"/>
      <c r="L1298" s="145"/>
      <c r="M1298" s="145"/>
      <c r="N1298" s="145"/>
      <c r="O1298" s="145"/>
      <c r="P1298" s="145"/>
      <c r="Q1298" s="145"/>
      <c r="R1298" s="146"/>
      <c r="T1298" s="82" t="s">
        <v>167</v>
      </c>
      <c r="U1298" s="82"/>
      <c r="V1298" s="165" t="e">
        <f t="shared" ref="V1298" si="886">AVERAGE(D1328:R1329)</f>
        <v>#DIV/0!</v>
      </c>
    </row>
    <row r="1299" spans="1:22" x14ac:dyDescent="0.25">
      <c r="A1299" s="80">
        <f t="shared" si="855"/>
        <v>39</v>
      </c>
      <c r="B1299" s="101"/>
      <c r="C1299" s="102"/>
      <c r="D1299" s="147" t="s">
        <v>86</v>
      </c>
      <c r="E1299" s="148"/>
      <c r="F1299" s="149"/>
      <c r="G1299" s="147" t="s">
        <v>87</v>
      </c>
      <c r="H1299" s="148"/>
      <c r="I1299" s="149"/>
      <c r="J1299" s="147" t="s">
        <v>88</v>
      </c>
      <c r="K1299" s="148"/>
      <c r="L1299" s="149"/>
      <c r="M1299" s="147" t="s">
        <v>89</v>
      </c>
      <c r="N1299" s="148"/>
      <c r="O1299" s="149"/>
      <c r="P1299" s="147" t="s">
        <v>90</v>
      </c>
      <c r="Q1299" s="148"/>
      <c r="R1299" s="149"/>
      <c r="T1299" s="82" t="s">
        <v>168</v>
      </c>
      <c r="U1299" s="82"/>
      <c r="V1299" s="166">
        <f t="shared" ref="V1299:V1362" si="887">F1300+I1300+L1300+O1300+R1300</f>
        <v>0</v>
      </c>
    </row>
    <row r="1300" spans="1:22" ht="15.75" thickBot="1" x14ac:dyDescent="0.3">
      <c r="A1300" s="80">
        <f t="shared" si="855"/>
        <v>39</v>
      </c>
      <c r="B1300" s="99" t="s">
        <v>85</v>
      </c>
      <c r="C1300" s="100"/>
      <c r="D1300" s="125">
        <v>0</v>
      </c>
      <c r="E1300" s="126" t="s">
        <v>109</v>
      </c>
      <c r="F1300" s="130">
        <f>D1300*8</f>
        <v>0</v>
      </c>
      <c r="G1300" s="125"/>
      <c r="H1300" s="126" t="s">
        <v>109</v>
      </c>
      <c r="I1300" s="130">
        <f>G1300*8</f>
        <v>0</v>
      </c>
      <c r="J1300" s="125"/>
      <c r="K1300" s="126" t="s">
        <v>109</v>
      </c>
      <c r="L1300" s="130">
        <f>J1300*8</f>
        <v>0</v>
      </c>
      <c r="M1300" s="125"/>
      <c r="N1300" s="126" t="s">
        <v>109</v>
      </c>
      <c r="O1300" s="130">
        <f>M1300*8</f>
        <v>0</v>
      </c>
      <c r="P1300" s="125">
        <v>0</v>
      </c>
      <c r="Q1300" s="126" t="s">
        <v>109</v>
      </c>
      <c r="R1300" s="130">
        <f>P1300*6.5</f>
        <v>0</v>
      </c>
      <c r="T1300" s="82" t="s">
        <v>169</v>
      </c>
      <c r="U1300" s="82"/>
      <c r="V1300" s="166">
        <f t="shared" ref="V1300" si="888">E1327+H1327+K1327+N1327+Q1327</f>
        <v>0</v>
      </c>
    </row>
    <row r="1301" spans="1:22" ht="15.75" thickBot="1" x14ac:dyDescent="0.3">
      <c r="A1301" s="80">
        <f t="shared" si="855"/>
        <v>39</v>
      </c>
      <c r="B1301" s="98"/>
      <c r="C1301" s="133"/>
      <c r="D1301" s="105" t="s">
        <v>96</v>
      </c>
      <c r="E1301" s="106" t="s">
        <v>97</v>
      </c>
      <c r="F1301" s="107" t="s">
        <v>98</v>
      </c>
      <c r="G1301" s="105" t="s">
        <v>96</v>
      </c>
      <c r="H1301" s="106" t="s">
        <v>97</v>
      </c>
      <c r="I1301" s="107" t="s">
        <v>98</v>
      </c>
      <c r="J1301" s="105" t="s">
        <v>96</v>
      </c>
      <c r="K1301" s="106" t="s">
        <v>97</v>
      </c>
      <c r="L1301" s="107" t="s">
        <v>98</v>
      </c>
      <c r="M1301" s="105" t="s">
        <v>96</v>
      </c>
      <c r="N1301" s="106" t="s">
        <v>97</v>
      </c>
      <c r="O1301" s="107" t="s">
        <v>98</v>
      </c>
      <c r="P1301" s="105" t="s">
        <v>96</v>
      </c>
      <c r="Q1301" s="106" t="s">
        <v>97</v>
      </c>
      <c r="R1301" s="107" t="s">
        <v>98</v>
      </c>
      <c r="T1301" s="82" t="s">
        <v>171</v>
      </c>
      <c r="U1301" s="82"/>
      <c r="V1301" s="84">
        <f t="shared" ref="V1301" si="889">((SUMPRODUCT((F1302:F1308)*(E1302:E1308)))+((SUMPRODUCT((I1302:I1308)*(H1302:H1308))))+((SUMPRODUCT((L1302:L1308)*(K1302:K1308))))+((SUMPRODUCT((O1302:O1308)*(N1302:N1308))))+((SUMPRODUCT((R1302:R1308)*(Q1302:Q1308)))))</f>
        <v>0</v>
      </c>
    </row>
    <row r="1302" spans="1:22" x14ac:dyDescent="0.25">
      <c r="A1302" s="80">
        <f t="shared" si="855"/>
        <v>39</v>
      </c>
      <c r="B1302" s="27"/>
      <c r="C1302" s="57" t="s">
        <v>93</v>
      </c>
      <c r="D1302" s="91">
        <v>0</v>
      </c>
      <c r="E1302" s="89">
        <f t="shared" ref="E1302:E1308" si="890">VLOOKUP(D1302,listemursurf,2)</f>
        <v>0</v>
      </c>
      <c r="F1302" s="92">
        <v>0</v>
      </c>
      <c r="G1302" s="91">
        <v>0</v>
      </c>
      <c r="H1302" s="89">
        <f t="shared" ref="H1302:H1308" si="891">VLOOKUP(G1302,listemursurf,2)</f>
        <v>0</v>
      </c>
      <c r="I1302" s="92"/>
      <c r="J1302" s="91">
        <v>0</v>
      </c>
      <c r="K1302" s="89">
        <f t="shared" ref="K1302:K1308" si="892">VLOOKUP(J1302,listemursurf,2)</f>
        <v>0</v>
      </c>
      <c r="L1302" s="92"/>
      <c r="M1302" s="91">
        <v>0</v>
      </c>
      <c r="N1302" s="89">
        <f t="shared" ref="N1302:N1308" si="893">VLOOKUP(M1302,listemursurf,2)</f>
        <v>0</v>
      </c>
      <c r="O1302" s="92"/>
      <c r="P1302" s="91">
        <v>0</v>
      </c>
      <c r="Q1302" s="89">
        <f t="shared" ref="Q1302:Q1308" si="894">VLOOKUP(P1302,listemursurf,2)</f>
        <v>0</v>
      </c>
      <c r="R1302" s="92"/>
      <c r="T1302" s="82" t="s">
        <v>165</v>
      </c>
      <c r="U1302" s="82"/>
      <c r="V1302" s="84">
        <f t="shared" ref="V1302" si="895">((SUMPRODUCT((F1310:F1316)*(E1310:E1316)))+((SUMPRODUCT((I1310:I1316)*(H1310:H1316))))+((SUMPRODUCT((L1310:L1316)*(K1310:K1316))))+((SUMPRODUCT((O1310:O1316)*(N1310:N1316))))+((SUMPRODUCT((R1310:R1316)*(Q1310:Q1316)))))</f>
        <v>0</v>
      </c>
    </row>
    <row r="1303" spans="1:22" x14ac:dyDescent="0.25">
      <c r="A1303" s="80">
        <f t="shared" si="855"/>
        <v>39</v>
      </c>
      <c r="B1303" s="27"/>
      <c r="C1303" s="57"/>
      <c r="D1303" s="93">
        <v>0</v>
      </c>
      <c r="E1303" s="90">
        <f t="shared" si="890"/>
        <v>0</v>
      </c>
      <c r="F1303" s="94">
        <v>0</v>
      </c>
      <c r="G1303" s="93">
        <v>0</v>
      </c>
      <c r="H1303" s="90">
        <f t="shared" si="891"/>
        <v>0</v>
      </c>
      <c r="I1303" s="94"/>
      <c r="J1303" s="93">
        <v>0</v>
      </c>
      <c r="K1303" s="90">
        <f t="shared" si="892"/>
        <v>0</v>
      </c>
      <c r="L1303" s="94"/>
      <c r="M1303" s="93">
        <v>0</v>
      </c>
      <c r="N1303" s="90">
        <f t="shared" si="893"/>
        <v>0</v>
      </c>
      <c r="O1303" s="94"/>
      <c r="P1303" s="93">
        <v>0</v>
      </c>
      <c r="Q1303" s="90">
        <f t="shared" si="894"/>
        <v>0</v>
      </c>
      <c r="R1303" s="94"/>
      <c r="T1303" s="82" t="s">
        <v>166</v>
      </c>
      <c r="U1303" s="82"/>
      <c r="V1303" s="84">
        <f t="shared" ref="V1303" si="896">((SUMPRODUCT((F1318:F1324)*(E1318:E1324)))+((SUMPRODUCT((I1318:I1324)*(H1318:H1324))))+((SUMPRODUCT((L1318:L1324)*(K1318:K1324))))+((SUMPRODUCT((O1318:O1324)*(N1318:N1324))))+((SUMPRODUCT((R1318:R1324)*(Q1318:Q1324)))))</f>
        <v>0</v>
      </c>
    </row>
    <row r="1304" spans="1:22" x14ac:dyDescent="0.25">
      <c r="A1304" s="80">
        <f t="shared" si="855"/>
        <v>39</v>
      </c>
      <c r="B1304" s="27"/>
      <c r="C1304" s="57"/>
      <c r="D1304" s="93">
        <v>0</v>
      </c>
      <c r="E1304" s="90">
        <f t="shared" si="890"/>
        <v>0</v>
      </c>
      <c r="F1304" s="94">
        <v>0</v>
      </c>
      <c r="G1304" s="93">
        <v>0</v>
      </c>
      <c r="H1304" s="90">
        <f t="shared" si="891"/>
        <v>0</v>
      </c>
      <c r="I1304" s="94"/>
      <c r="J1304" s="93">
        <v>0</v>
      </c>
      <c r="K1304" s="90">
        <f t="shared" si="892"/>
        <v>0</v>
      </c>
      <c r="L1304" s="94"/>
      <c r="M1304" s="93">
        <v>0</v>
      </c>
      <c r="N1304" s="90">
        <f t="shared" si="893"/>
        <v>0</v>
      </c>
      <c r="O1304" s="94"/>
      <c r="P1304" s="93">
        <v>0</v>
      </c>
      <c r="Q1304" s="90">
        <f t="shared" si="894"/>
        <v>0</v>
      </c>
      <c r="R1304" s="94"/>
      <c r="T1304" s="82"/>
      <c r="U1304" s="82"/>
      <c r="V1304" s="82"/>
    </row>
    <row r="1305" spans="1:22" x14ac:dyDescent="0.25">
      <c r="A1305" s="80">
        <f t="shared" si="855"/>
        <v>39</v>
      </c>
      <c r="B1305" s="27"/>
      <c r="C1305" s="57"/>
      <c r="D1305" s="93">
        <v>0</v>
      </c>
      <c r="E1305" s="90">
        <f t="shared" si="890"/>
        <v>0</v>
      </c>
      <c r="F1305" s="94">
        <v>0</v>
      </c>
      <c r="G1305" s="93">
        <v>0</v>
      </c>
      <c r="H1305" s="90">
        <f t="shared" si="891"/>
        <v>0</v>
      </c>
      <c r="I1305" s="94"/>
      <c r="J1305" s="93">
        <v>0</v>
      </c>
      <c r="K1305" s="90">
        <f t="shared" si="892"/>
        <v>0</v>
      </c>
      <c r="L1305" s="94"/>
      <c r="M1305" s="93">
        <v>0</v>
      </c>
      <c r="N1305" s="90">
        <f t="shared" si="893"/>
        <v>0</v>
      </c>
      <c r="O1305" s="94"/>
      <c r="P1305" s="93">
        <v>0</v>
      </c>
      <c r="Q1305" s="90">
        <f t="shared" si="894"/>
        <v>0</v>
      </c>
      <c r="R1305" s="94"/>
      <c r="T1305" s="82"/>
      <c r="U1305" s="82"/>
      <c r="V1305" s="82"/>
    </row>
    <row r="1306" spans="1:22" x14ac:dyDescent="0.25">
      <c r="A1306" s="80">
        <f t="shared" si="855"/>
        <v>39</v>
      </c>
      <c r="B1306" s="27"/>
      <c r="C1306" s="57"/>
      <c r="D1306" s="93">
        <v>0</v>
      </c>
      <c r="E1306" s="90">
        <f t="shared" si="890"/>
        <v>0</v>
      </c>
      <c r="F1306" s="94">
        <v>0</v>
      </c>
      <c r="G1306" s="93">
        <v>0</v>
      </c>
      <c r="H1306" s="90">
        <f t="shared" si="891"/>
        <v>0</v>
      </c>
      <c r="I1306" s="94"/>
      <c r="J1306" s="93">
        <v>0</v>
      </c>
      <c r="K1306" s="90">
        <f t="shared" si="892"/>
        <v>0</v>
      </c>
      <c r="L1306" s="94"/>
      <c r="M1306" s="93">
        <v>0</v>
      </c>
      <c r="N1306" s="90">
        <f t="shared" si="893"/>
        <v>0</v>
      </c>
      <c r="O1306" s="94"/>
      <c r="P1306" s="93">
        <v>0</v>
      </c>
      <c r="Q1306" s="90">
        <f t="shared" si="894"/>
        <v>0</v>
      </c>
      <c r="R1306" s="94"/>
      <c r="T1306" s="82"/>
      <c r="U1306" s="82"/>
      <c r="V1306" s="82"/>
    </row>
    <row r="1307" spans="1:22" x14ac:dyDescent="0.25">
      <c r="A1307" s="80">
        <f t="shared" si="855"/>
        <v>39</v>
      </c>
      <c r="B1307" s="27"/>
      <c r="C1307" s="57"/>
      <c r="D1307" s="93">
        <v>0</v>
      </c>
      <c r="E1307" s="90">
        <f t="shared" si="890"/>
        <v>0</v>
      </c>
      <c r="F1307" s="94"/>
      <c r="G1307" s="93">
        <v>0</v>
      </c>
      <c r="H1307" s="90">
        <f t="shared" si="891"/>
        <v>0</v>
      </c>
      <c r="I1307" s="94"/>
      <c r="J1307" s="93">
        <v>0</v>
      </c>
      <c r="K1307" s="90">
        <f t="shared" si="892"/>
        <v>0</v>
      </c>
      <c r="L1307" s="94"/>
      <c r="M1307" s="93">
        <v>0</v>
      </c>
      <c r="N1307" s="90">
        <f t="shared" si="893"/>
        <v>0</v>
      </c>
      <c r="O1307" s="94"/>
      <c r="P1307" s="93">
        <v>0</v>
      </c>
      <c r="Q1307" s="90">
        <f t="shared" si="894"/>
        <v>0</v>
      </c>
      <c r="R1307" s="94"/>
      <c r="T1307" s="82"/>
      <c r="U1307" s="82"/>
      <c r="V1307" s="82"/>
    </row>
    <row r="1308" spans="1:22" ht="15.75" thickBot="1" x14ac:dyDescent="0.3">
      <c r="A1308" s="80">
        <f t="shared" si="855"/>
        <v>39</v>
      </c>
      <c r="B1308" s="27"/>
      <c r="C1308" s="57"/>
      <c r="D1308" s="93">
        <v>0</v>
      </c>
      <c r="E1308" s="90">
        <f t="shared" si="890"/>
        <v>0</v>
      </c>
      <c r="F1308" s="94">
        <v>0</v>
      </c>
      <c r="G1308" s="93">
        <v>0</v>
      </c>
      <c r="H1308" s="90">
        <f t="shared" si="891"/>
        <v>0</v>
      </c>
      <c r="I1308" s="94"/>
      <c r="J1308" s="93">
        <v>0</v>
      </c>
      <c r="K1308" s="90">
        <f t="shared" si="892"/>
        <v>0</v>
      </c>
      <c r="L1308" s="94"/>
      <c r="M1308" s="93">
        <v>0</v>
      </c>
      <c r="N1308" s="90">
        <f t="shared" si="893"/>
        <v>0</v>
      </c>
      <c r="O1308" s="94"/>
      <c r="P1308" s="93">
        <v>0</v>
      </c>
      <c r="Q1308" s="90">
        <f t="shared" si="894"/>
        <v>0</v>
      </c>
      <c r="R1308" s="94"/>
      <c r="T1308" s="82"/>
      <c r="U1308" s="82"/>
      <c r="V1308" s="82"/>
    </row>
    <row r="1309" spans="1:22" ht="15.75" thickBot="1" x14ac:dyDescent="0.3">
      <c r="A1309" s="80">
        <f t="shared" si="855"/>
        <v>39</v>
      </c>
      <c r="B1309" s="139" t="s">
        <v>110</v>
      </c>
      <c r="C1309" s="140"/>
      <c r="D1309" s="105">
        <f>COUNTIF(D1302:D1308,"&lt;&gt;0")</f>
        <v>0</v>
      </c>
      <c r="E1309" s="118">
        <f>(SUM(E1302:E1308))/'Suivi de production'!$C$18</f>
        <v>0</v>
      </c>
      <c r="F1309" s="107"/>
      <c r="G1309" s="105">
        <f>COUNTIF(G1302:G1308,"&lt;&gt;0")</f>
        <v>0</v>
      </c>
      <c r="H1309" s="118">
        <f>(SUM(H1302:H1308))/'Suivi de production'!$C$18</f>
        <v>0</v>
      </c>
      <c r="I1309" s="107"/>
      <c r="J1309" s="105">
        <f>COUNTIF(J1302:J1308,"&lt;&gt;0")</f>
        <v>0</v>
      </c>
      <c r="K1309" s="118">
        <f>(SUM(K1302:K1308))/'Suivi de production'!$C$18</f>
        <v>0</v>
      </c>
      <c r="L1309" s="107"/>
      <c r="M1309" s="105">
        <f>COUNTIF(M1302:M1308,"&lt;&gt;0")</f>
        <v>0</v>
      </c>
      <c r="N1309" s="118">
        <f>(SUM(N1302:N1308))/'Suivi de production'!$C$18</f>
        <v>0</v>
      </c>
      <c r="O1309" s="107"/>
      <c r="P1309" s="103">
        <f>COUNTIF(P1302:P1308,"&lt;&gt;0")</f>
        <v>0</v>
      </c>
      <c r="Q1309" s="118">
        <f>(SUM(Q1302:Q1308))/'Suivi de production'!$C$18</f>
        <v>0</v>
      </c>
      <c r="R1309" s="107"/>
      <c r="T1309" s="82"/>
      <c r="U1309" s="82"/>
      <c r="V1309" s="82"/>
    </row>
    <row r="1310" spans="1:22" x14ac:dyDescent="0.25">
      <c r="A1310" s="80">
        <f t="shared" si="855"/>
        <v>39</v>
      </c>
      <c r="B1310" s="27"/>
      <c r="C1310" s="57" t="s">
        <v>95</v>
      </c>
      <c r="D1310" s="93">
        <v>0</v>
      </c>
      <c r="E1310" s="90">
        <f t="shared" ref="E1310:E1316" si="897">VLOOKUP(D1310,listeplanchersurf,2)</f>
        <v>0</v>
      </c>
      <c r="F1310" s="94"/>
      <c r="G1310" s="93">
        <v>0</v>
      </c>
      <c r="H1310" s="90">
        <f t="shared" ref="H1310:H1316" si="898">VLOOKUP(G1310,listeplanchersurf,2)</f>
        <v>0</v>
      </c>
      <c r="I1310" s="94"/>
      <c r="J1310" s="93">
        <v>0</v>
      </c>
      <c r="K1310" s="90">
        <f t="shared" ref="K1310:K1316" si="899">VLOOKUP(J1310,listeplanchersurf,2)</f>
        <v>0</v>
      </c>
      <c r="L1310" s="94"/>
      <c r="M1310" s="93">
        <v>0</v>
      </c>
      <c r="N1310" s="90">
        <f t="shared" ref="N1310:N1316" si="900">VLOOKUP(M1310,listeplanchersurf,2)</f>
        <v>0</v>
      </c>
      <c r="O1310" s="94"/>
      <c r="P1310" s="93">
        <v>0</v>
      </c>
      <c r="Q1310" s="90">
        <f t="shared" ref="Q1310:Q1316" si="901">VLOOKUP(P1310,listeplanchersurf,2)</f>
        <v>0</v>
      </c>
      <c r="R1310" s="94"/>
      <c r="T1310" s="82"/>
      <c r="U1310" s="82"/>
      <c r="V1310" s="82"/>
    </row>
    <row r="1311" spans="1:22" x14ac:dyDescent="0.25">
      <c r="A1311" s="80">
        <f t="shared" si="855"/>
        <v>39</v>
      </c>
      <c r="B1311" s="27"/>
      <c r="C1311" s="57"/>
      <c r="D1311" s="93">
        <v>0</v>
      </c>
      <c r="E1311" s="90">
        <f t="shared" si="897"/>
        <v>0</v>
      </c>
      <c r="F1311" s="94">
        <v>0</v>
      </c>
      <c r="G1311" s="93">
        <v>0</v>
      </c>
      <c r="H1311" s="90">
        <f t="shared" si="898"/>
        <v>0</v>
      </c>
      <c r="I1311" s="94"/>
      <c r="J1311" s="93">
        <v>0</v>
      </c>
      <c r="K1311" s="90">
        <f t="shared" si="899"/>
        <v>0</v>
      </c>
      <c r="L1311" s="94"/>
      <c r="M1311" s="93">
        <v>0</v>
      </c>
      <c r="N1311" s="90">
        <f t="shared" si="900"/>
        <v>0</v>
      </c>
      <c r="O1311" s="94"/>
      <c r="P1311" s="93">
        <v>0</v>
      </c>
      <c r="Q1311" s="90">
        <f t="shared" si="901"/>
        <v>0</v>
      </c>
      <c r="R1311" s="94"/>
      <c r="T1311" s="82"/>
      <c r="U1311" s="82"/>
      <c r="V1311" s="82"/>
    </row>
    <row r="1312" spans="1:22" x14ac:dyDescent="0.25">
      <c r="A1312" s="80">
        <f t="shared" si="855"/>
        <v>39</v>
      </c>
      <c r="B1312" s="27"/>
      <c r="C1312" s="57"/>
      <c r="D1312" s="93">
        <v>0</v>
      </c>
      <c r="E1312" s="90">
        <f t="shared" si="897"/>
        <v>0</v>
      </c>
      <c r="F1312" s="94"/>
      <c r="G1312" s="93">
        <v>0</v>
      </c>
      <c r="H1312" s="90">
        <f t="shared" si="898"/>
        <v>0</v>
      </c>
      <c r="I1312" s="94"/>
      <c r="J1312" s="93">
        <v>0</v>
      </c>
      <c r="K1312" s="90">
        <f t="shared" si="899"/>
        <v>0</v>
      </c>
      <c r="L1312" s="94"/>
      <c r="M1312" s="93">
        <v>0</v>
      </c>
      <c r="N1312" s="90">
        <f t="shared" si="900"/>
        <v>0</v>
      </c>
      <c r="O1312" s="94"/>
      <c r="P1312" s="93">
        <v>0</v>
      </c>
      <c r="Q1312" s="90">
        <f t="shared" si="901"/>
        <v>0</v>
      </c>
      <c r="R1312" s="94"/>
      <c r="T1312" s="82"/>
      <c r="U1312" s="82"/>
      <c r="V1312" s="82"/>
    </row>
    <row r="1313" spans="1:22" x14ac:dyDescent="0.25">
      <c r="A1313" s="80">
        <f t="shared" ref="A1313:A1376" si="902">A1312</f>
        <v>39</v>
      </c>
      <c r="B1313" s="27"/>
      <c r="C1313" s="57"/>
      <c r="D1313" s="93">
        <v>0</v>
      </c>
      <c r="E1313" s="90">
        <f t="shared" si="897"/>
        <v>0</v>
      </c>
      <c r="F1313" s="94"/>
      <c r="G1313" s="93">
        <v>0</v>
      </c>
      <c r="H1313" s="90">
        <f t="shared" si="898"/>
        <v>0</v>
      </c>
      <c r="I1313" s="94"/>
      <c r="J1313" s="93">
        <v>0</v>
      </c>
      <c r="K1313" s="90">
        <f t="shared" si="899"/>
        <v>0</v>
      </c>
      <c r="L1313" s="94"/>
      <c r="M1313" s="93">
        <v>0</v>
      </c>
      <c r="N1313" s="90">
        <f t="shared" si="900"/>
        <v>0</v>
      </c>
      <c r="O1313" s="94"/>
      <c r="P1313" s="93">
        <v>0</v>
      </c>
      <c r="Q1313" s="90">
        <f t="shared" si="901"/>
        <v>0</v>
      </c>
      <c r="R1313" s="94"/>
      <c r="T1313" s="82"/>
      <c r="U1313" s="82"/>
      <c r="V1313" s="82"/>
    </row>
    <row r="1314" spans="1:22" x14ac:dyDescent="0.25">
      <c r="A1314" s="80">
        <f t="shared" si="902"/>
        <v>39</v>
      </c>
      <c r="B1314" s="27"/>
      <c r="C1314" s="57"/>
      <c r="D1314" s="93">
        <v>0</v>
      </c>
      <c r="E1314" s="90">
        <f t="shared" si="897"/>
        <v>0</v>
      </c>
      <c r="F1314" s="94"/>
      <c r="G1314" s="93">
        <v>0</v>
      </c>
      <c r="H1314" s="90">
        <f t="shared" si="898"/>
        <v>0</v>
      </c>
      <c r="I1314" s="94"/>
      <c r="J1314" s="93">
        <v>0</v>
      </c>
      <c r="K1314" s="90">
        <f t="shared" si="899"/>
        <v>0</v>
      </c>
      <c r="L1314" s="94"/>
      <c r="M1314" s="93">
        <v>0</v>
      </c>
      <c r="N1314" s="90">
        <f t="shared" si="900"/>
        <v>0</v>
      </c>
      <c r="O1314" s="94"/>
      <c r="P1314" s="93">
        <v>0</v>
      </c>
      <c r="Q1314" s="90">
        <f t="shared" si="901"/>
        <v>0</v>
      </c>
      <c r="R1314" s="94"/>
      <c r="T1314" s="82"/>
      <c r="U1314" s="82"/>
      <c r="V1314" s="82"/>
    </row>
    <row r="1315" spans="1:22" x14ac:dyDescent="0.25">
      <c r="A1315" s="80">
        <f t="shared" si="902"/>
        <v>39</v>
      </c>
      <c r="B1315" s="27"/>
      <c r="C1315" s="57"/>
      <c r="D1315" s="93">
        <v>0</v>
      </c>
      <c r="E1315" s="90">
        <f t="shared" si="897"/>
        <v>0</v>
      </c>
      <c r="F1315" s="94"/>
      <c r="G1315" s="93">
        <v>0</v>
      </c>
      <c r="H1315" s="90">
        <f t="shared" si="898"/>
        <v>0</v>
      </c>
      <c r="I1315" s="94"/>
      <c r="J1315" s="93">
        <v>0</v>
      </c>
      <c r="K1315" s="90">
        <f t="shared" si="899"/>
        <v>0</v>
      </c>
      <c r="L1315" s="94"/>
      <c r="M1315" s="93">
        <v>0</v>
      </c>
      <c r="N1315" s="90">
        <f t="shared" si="900"/>
        <v>0</v>
      </c>
      <c r="O1315" s="94"/>
      <c r="P1315" s="93">
        <v>0</v>
      </c>
      <c r="Q1315" s="90">
        <f t="shared" si="901"/>
        <v>0</v>
      </c>
      <c r="R1315" s="94"/>
      <c r="T1315" s="82"/>
      <c r="U1315" s="82"/>
      <c r="V1315" s="82"/>
    </row>
    <row r="1316" spans="1:22" ht="15.75" thickBot="1" x14ac:dyDescent="0.3">
      <c r="A1316" s="80">
        <f t="shared" si="902"/>
        <v>39</v>
      </c>
      <c r="B1316" s="27"/>
      <c r="C1316" s="57"/>
      <c r="D1316" s="93">
        <v>0</v>
      </c>
      <c r="E1316" s="90">
        <f t="shared" si="897"/>
        <v>0</v>
      </c>
      <c r="F1316" s="94"/>
      <c r="G1316" s="93">
        <v>0</v>
      </c>
      <c r="H1316" s="90">
        <f t="shared" si="898"/>
        <v>0</v>
      </c>
      <c r="I1316" s="94"/>
      <c r="J1316" s="93">
        <v>0</v>
      </c>
      <c r="K1316" s="90">
        <f t="shared" si="899"/>
        <v>0</v>
      </c>
      <c r="L1316" s="94"/>
      <c r="M1316" s="93">
        <v>0</v>
      </c>
      <c r="N1316" s="90">
        <f t="shared" si="900"/>
        <v>0</v>
      </c>
      <c r="O1316" s="94"/>
      <c r="P1316" s="93">
        <v>0</v>
      </c>
      <c r="Q1316" s="90">
        <f t="shared" si="901"/>
        <v>0</v>
      </c>
      <c r="R1316" s="94"/>
      <c r="T1316" s="82"/>
      <c r="U1316" s="82"/>
      <c r="V1316" s="82"/>
    </row>
    <row r="1317" spans="1:22" ht="15.75" thickBot="1" x14ac:dyDescent="0.3">
      <c r="A1317" s="80">
        <f t="shared" si="902"/>
        <v>39</v>
      </c>
      <c r="B1317" s="139" t="s">
        <v>111</v>
      </c>
      <c r="C1317" s="140"/>
      <c r="D1317" s="105">
        <f>COUNTIF(D1310:D1316,"&lt;&gt;0")</f>
        <v>0</v>
      </c>
      <c r="E1317" s="118">
        <f>(SUM(E1310:E1316))/'Suivi de production'!$C$19</f>
        <v>0</v>
      </c>
      <c r="F1317" s="107"/>
      <c r="G1317" s="105">
        <v>0</v>
      </c>
      <c r="H1317" s="118">
        <f>(SUM(H1310:H1316))/'Suivi de production'!$C$19</f>
        <v>0</v>
      </c>
      <c r="I1317" s="107"/>
      <c r="J1317" s="105">
        <f>COUNTIF(J1310:J1316,"&lt;&gt;0")</f>
        <v>0</v>
      </c>
      <c r="K1317" s="118">
        <f>(SUM(K1310:K1316))/'Suivi de production'!$C$19</f>
        <v>0</v>
      </c>
      <c r="L1317" s="107"/>
      <c r="M1317" s="105">
        <f>COUNTIF(M1310:M1316,"&lt;&gt;0")</f>
        <v>0</v>
      </c>
      <c r="N1317" s="118">
        <f>(SUM(N1310:N1316))/'Suivi de production'!$C$19</f>
        <v>0</v>
      </c>
      <c r="O1317" s="107"/>
      <c r="P1317" s="105">
        <f>COUNTIF(P1310:P1316,"&lt;&gt;0")</f>
        <v>0</v>
      </c>
      <c r="Q1317" s="118">
        <f>(SUM(Q1310:Q1316))/'Suivi de production'!$C$19</f>
        <v>0</v>
      </c>
      <c r="R1317" s="107"/>
      <c r="T1317" s="82"/>
      <c r="U1317" s="82"/>
      <c r="V1317" s="82"/>
    </row>
    <row r="1318" spans="1:22" x14ac:dyDescent="0.25">
      <c r="A1318" s="80">
        <f t="shared" si="902"/>
        <v>39</v>
      </c>
      <c r="B1318" s="27"/>
      <c r="C1318" s="57" t="s">
        <v>94</v>
      </c>
      <c r="D1318" s="93">
        <v>0</v>
      </c>
      <c r="E1318" s="90">
        <f t="shared" ref="E1318:E1324" si="903">VLOOKUP(D1318,listetoituresurf,2)</f>
        <v>0</v>
      </c>
      <c r="F1318" s="94">
        <v>0</v>
      </c>
      <c r="G1318" s="93">
        <v>0</v>
      </c>
      <c r="H1318" s="90">
        <f t="shared" ref="H1318:H1324" si="904">VLOOKUP(G1318,listetoituresurf,2)</f>
        <v>0</v>
      </c>
      <c r="I1318" s="94"/>
      <c r="J1318" s="93">
        <v>0</v>
      </c>
      <c r="K1318" s="90">
        <f t="shared" ref="K1318:K1324" si="905">VLOOKUP(J1318,listetoituresurf,2)</f>
        <v>0</v>
      </c>
      <c r="L1318" s="94"/>
      <c r="M1318" s="93">
        <v>0</v>
      </c>
      <c r="N1318" s="90">
        <f t="shared" ref="N1318:N1324" si="906">VLOOKUP(M1318,listetoituresurf,2)</f>
        <v>0</v>
      </c>
      <c r="O1318" s="94"/>
      <c r="P1318" s="93">
        <v>0</v>
      </c>
      <c r="Q1318" s="90">
        <f t="shared" ref="Q1318:Q1324" si="907">VLOOKUP(P1318,listetoituresurf,2)</f>
        <v>0</v>
      </c>
      <c r="R1318" s="85"/>
      <c r="T1318" s="82"/>
      <c r="U1318" s="82"/>
      <c r="V1318" s="82"/>
    </row>
    <row r="1319" spans="1:22" x14ac:dyDescent="0.25">
      <c r="A1319" s="80">
        <f t="shared" si="902"/>
        <v>39</v>
      </c>
      <c r="B1319" s="27"/>
      <c r="C1319" s="57"/>
      <c r="D1319" s="93">
        <v>0</v>
      </c>
      <c r="E1319" s="90">
        <f t="shared" si="903"/>
        <v>0</v>
      </c>
      <c r="F1319" s="94"/>
      <c r="G1319" s="93">
        <v>0</v>
      </c>
      <c r="H1319" s="90">
        <f t="shared" si="904"/>
        <v>0</v>
      </c>
      <c r="I1319" s="94"/>
      <c r="J1319" s="93">
        <v>0</v>
      </c>
      <c r="K1319" s="90">
        <f t="shared" si="905"/>
        <v>0</v>
      </c>
      <c r="L1319" s="94"/>
      <c r="M1319" s="93">
        <v>0</v>
      </c>
      <c r="N1319" s="90">
        <f t="shared" si="906"/>
        <v>0</v>
      </c>
      <c r="O1319" s="94"/>
      <c r="P1319" s="93">
        <v>0</v>
      </c>
      <c r="Q1319" s="90">
        <f t="shared" si="907"/>
        <v>0</v>
      </c>
      <c r="R1319" s="94"/>
      <c r="T1319" s="82"/>
      <c r="U1319" s="82"/>
      <c r="V1319" s="82"/>
    </row>
    <row r="1320" spans="1:22" x14ac:dyDescent="0.25">
      <c r="A1320" s="80">
        <f t="shared" si="902"/>
        <v>39</v>
      </c>
      <c r="B1320" s="27"/>
      <c r="C1320" s="57"/>
      <c r="D1320" s="93">
        <v>0</v>
      </c>
      <c r="E1320" s="90">
        <f t="shared" si="903"/>
        <v>0</v>
      </c>
      <c r="F1320" s="94"/>
      <c r="G1320" s="93">
        <v>0</v>
      </c>
      <c r="H1320" s="90">
        <f t="shared" si="904"/>
        <v>0</v>
      </c>
      <c r="I1320" s="94"/>
      <c r="J1320" s="93">
        <v>0</v>
      </c>
      <c r="K1320" s="90">
        <f t="shared" si="905"/>
        <v>0</v>
      </c>
      <c r="L1320" s="94"/>
      <c r="M1320" s="93">
        <v>0</v>
      </c>
      <c r="N1320" s="90">
        <f t="shared" si="906"/>
        <v>0</v>
      </c>
      <c r="O1320" s="94"/>
      <c r="P1320" s="93">
        <v>0</v>
      </c>
      <c r="Q1320" s="90">
        <f t="shared" si="907"/>
        <v>0</v>
      </c>
      <c r="R1320" s="94"/>
      <c r="T1320" s="82"/>
      <c r="U1320" s="82"/>
      <c r="V1320" s="82"/>
    </row>
    <row r="1321" spans="1:22" x14ac:dyDescent="0.25">
      <c r="A1321" s="80">
        <f t="shared" si="902"/>
        <v>39</v>
      </c>
      <c r="B1321" s="27"/>
      <c r="C1321" s="57"/>
      <c r="D1321" s="93">
        <v>0</v>
      </c>
      <c r="E1321" s="90">
        <f t="shared" si="903"/>
        <v>0</v>
      </c>
      <c r="F1321" s="94"/>
      <c r="G1321" s="93">
        <v>0</v>
      </c>
      <c r="H1321" s="90">
        <f t="shared" si="904"/>
        <v>0</v>
      </c>
      <c r="I1321" s="94"/>
      <c r="J1321" s="93">
        <v>0</v>
      </c>
      <c r="K1321" s="90">
        <f t="shared" si="905"/>
        <v>0</v>
      </c>
      <c r="L1321" s="94"/>
      <c r="M1321" s="93">
        <v>0</v>
      </c>
      <c r="N1321" s="90">
        <f t="shared" si="906"/>
        <v>0</v>
      </c>
      <c r="O1321" s="94"/>
      <c r="P1321" s="93">
        <v>0</v>
      </c>
      <c r="Q1321" s="90">
        <f t="shared" si="907"/>
        <v>0</v>
      </c>
      <c r="R1321" s="94"/>
      <c r="T1321" s="82"/>
      <c r="U1321" s="82"/>
      <c r="V1321" s="82"/>
    </row>
    <row r="1322" spans="1:22" x14ac:dyDescent="0.25">
      <c r="A1322" s="80">
        <f t="shared" si="902"/>
        <v>39</v>
      </c>
      <c r="B1322" s="27"/>
      <c r="C1322" s="57"/>
      <c r="D1322" s="93">
        <v>0</v>
      </c>
      <c r="E1322" s="90">
        <f t="shared" si="903"/>
        <v>0</v>
      </c>
      <c r="F1322" s="94"/>
      <c r="G1322" s="93">
        <v>0</v>
      </c>
      <c r="H1322" s="90">
        <f t="shared" si="904"/>
        <v>0</v>
      </c>
      <c r="I1322" s="94"/>
      <c r="J1322" s="93">
        <v>0</v>
      </c>
      <c r="K1322" s="90">
        <f t="shared" si="905"/>
        <v>0</v>
      </c>
      <c r="L1322" s="94"/>
      <c r="M1322" s="93">
        <v>0</v>
      </c>
      <c r="N1322" s="90">
        <f t="shared" si="906"/>
        <v>0</v>
      </c>
      <c r="O1322" s="94"/>
      <c r="P1322" s="93">
        <v>0</v>
      </c>
      <c r="Q1322" s="90">
        <f t="shared" si="907"/>
        <v>0</v>
      </c>
      <c r="R1322" s="94"/>
      <c r="T1322" s="82"/>
      <c r="U1322" s="82"/>
      <c r="V1322" s="82"/>
    </row>
    <row r="1323" spans="1:22" x14ac:dyDescent="0.25">
      <c r="A1323" s="80">
        <f t="shared" si="902"/>
        <v>39</v>
      </c>
      <c r="B1323" s="27"/>
      <c r="C1323" s="57"/>
      <c r="D1323" s="93">
        <v>0</v>
      </c>
      <c r="E1323" s="90">
        <f t="shared" si="903"/>
        <v>0</v>
      </c>
      <c r="F1323" s="94"/>
      <c r="G1323" s="93">
        <v>0</v>
      </c>
      <c r="H1323" s="90">
        <f t="shared" si="904"/>
        <v>0</v>
      </c>
      <c r="I1323" s="94"/>
      <c r="J1323" s="93">
        <v>0</v>
      </c>
      <c r="K1323" s="90">
        <f t="shared" si="905"/>
        <v>0</v>
      </c>
      <c r="L1323" s="94"/>
      <c r="M1323" s="93">
        <v>0</v>
      </c>
      <c r="N1323" s="90">
        <f t="shared" si="906"/>
        <v>0</v>
      </c>
      <c r="O1323" s="94"/>
      <c r="P1323" s="93">
        <v>0</v>
      </c>
      <c r="Q1323" s="90">
        <f t="shared" si="907"/>
        <v>0</v>
      </c>
      <c r="R1323" s="94"/>
      <c r="T1323" s="82"/>
      <c r="U1323" s="82"/>
      <c r="V1323" s="82"/>
    </row>
    <row r="1324" spans="1:22" ht="15.75" thickBot="1" x14ac:dyDescent="0.3">
      <c r="A1324" s="80">
        <f t="shared" si="902"/>
        <v>39</v>
      </c>
      <c r="B1324" s="99"/>
      <c r="C1324" s="100"/>
      <c r="D1324" s="95">
        <v>0</v>
      </c>
      <c r="E1324" s="96">
        <f t="shared" si="903"/>
        <v>0</v>
      </c>
      <c r="F1324" s="97"/>
      <c r="G1324" s="95">
        <v>0</v>
      </c>
      <c r="H1324" s="96">
        <f t="shared" si="904"/>
        <v>0</v>
      </c>
      <c r="I1324" s="97"/>
      <c r="J1324" s="95">
        <v>0</v>
      </c>
      <c r="K1324" s="96">
        <f t="shared" si="905"/>
        <v>0</v>
      </c>
      <c r="L1324" s="97"/>
      <c r="M1324" s="95">
        <v>0</v>
      </c>
      <c r="N1324" s="96">
        <f t="shared" si="906"/>
        <v>0</v>
      </c>
      <c r="O1324" s="97"/>
      <c r="P1324" s="95">
        <v>0</v>
      </c>
      <c r="Q1324" s="96">
        <f t="shared" si="907"/>
        <v>0</v>
      </c>
      <c r="R1324" s="97"/>
      <c r="T1324" s="82"/>
      <c r="U1324" s="82"/>
      <c r="V1324" s="82"/>
    </row>
    <row r="1325" spans="1:22" ht="15.75" thickBot="1" x14ac:dyDescent="0.3">
      <c r="A1325" s="80">
        <f t="shared" si="902"/>
        <v>39</v>
      </c>
      <c r="B1325" s="139" t="s">
        <v>110</v>
      </c>
      <c r="C1325" s="140"/>
      <c r="D1325" s="103">
        <f>COUNTIF(D1318:D1324,"&lt;&gt;0")</f>
        <v>0</v>
      </c>
      <c r="E1325" s="119">
        <f>(SUM(E1318:E1324))/'Suivi de production'!$C$20</f>
        <v>0</v>
      </c>
      <c r="F1325" s="97"/>
      <c r="G1325" s="103">
        <f>COUNTIF(G1318:G1324,"&lt;&gt;0")</f>
        <v>0</v>
      </c>
      <c r="H1325" s="119">
        <f>(SUM(H1318:H1324))/'Suivi de production'!$C$20</f>
        <v>0</v>
      </c>
      <c r="I1325" s="97"/>
      <c r="J1325" s="103">
        <f>COUNTIF(J1318:J1324,"&lt;&gt;0")</f>
        <v>0</v>
      </c>
      <c r="K1325" s="119">
        <f>(SUM(K1318:K1324))/'Suivi de production'!$C$20</f>
        <v>0</v>
      </c>
      <c r="L1325" s="97"/>
      <c r="M1325" s="103">
        <f>COUNTIF(M1318:M1324,"&lt;&gt;0")</f>
        <v>0</v>
      </c>
      <c r="N1325" s="119">
        <f>(SUM(N1318:N1324))/'Suivi de production'!$C$20</f>
        <v>0</v>
      </c>
      <c r="O1325" s="97"/>
      <c r="P1325" s="103">
        <f>COUNTIF(P1318:P1324,"&lt;&gt;0")</f>
        <v>0</v>
      </c>
      <c r="Q1325" s="119">
        <f>(SUM(Q1318:Q1324))/'Suivi de production'!$C$20</f>
        <v>0</v>
      </c>
      <c r="R1325" s="97"/>
      <c r="T1325" s="82"/>
      <c r="U1325" s="82"/>
      <c r="V1325" s="82"/>
    </row>
    <row r="1326" spans="1:22" ht="15.75" thickBot="1" x14ac:dyDescent="0.3">
      <c r="A1326" s="80">
        <f t="shared" si="902"/>
        <v>39</v>
      </c>
      <c r="B1326" s="99"/>
      <c r="C1326" s="104"/>
      <c r="D1326" s="103"/>
      <c r="E1326" s="96"/>
      <c r="F1326" s="97"/>
      <c r="G1326" s="103"/>
      <c r="H1326" s="96"/>
      <c r="I1326" s="97"/>
      <c r="J1326" s="103"/>
      <c r="K1326" s="96"/>
      <c r="L1326" s="97"/>
      <c r="M1326" s="103"/>
      <c r="N1326" s="96"/>
      <c r="O1326" s="97"/>
      <c r="P1326" s="103"/>
      <c r="Q1326" s="96"/>
      <c r="R1326" s="97"/>
      <c r="T1326" s="82"/>
      <c r="U1326" s="82"/>
      <c r="V1326" s="82"/>
    </row>
    <row r="1327" spans="1:22" ht="15.75" thickBot="1" x14ac:dyDescent="0.3">
      <c r="A1327" s="80">
        <f t="shared" si="902"/>
        <v>39</v>
      </c>
      <c r="B1327" s="156" t="s">
        <v>101</v>
      </c>
      <c r="C1327" s="157"/>
      <c r="D1327" s="105">
        <f>D1325+D1317+D1309</f>
        <v>0</v>
      </c>
      <c r="E1327" s="118">
        <f>E1325+E1317+E1309</f>
        <v>0</v>
      </c>
      <c r="F1327" s="107"/>
      <c r="G1327" s="105">
        <f>G1325+G1317+G1309</f>
        <v>0</v>
      </c>
      <c r="H1327" s="118">
        <f>H1325+H1317+H1309</f>
        <v>0</v>
      </c>
      <c r="I1327" s="107"/>
      <c r="J1327" s="105">
        <f>J1325+J1317+J1309</f>
        <v>0</v>
      </c>
      <c r="K1327" s="118">
        <f>K1325+K1317+K1309</f>
        <v>0</v>
      </c>
      <c r="L1327" s="107"/>
      <c r="M1327" s="105">
        <f>M1325+M1317+M1309</f>
        <v>0</v>
      </c>
      <c r="N1327" s="118">
        <f>N1325+N1317+N1309</f>
        <v>0</v>
      </c>
      <c r="O1327" s="107"/>
      <c r="P1327" s="105">
        <f>P1325+P1317+P1309</f>
        <v>0</v>
      </c>
      <c r="Q1327" s="118">
        <f>Q1325+Q1317+Q1309</f>
        <v>0</v>
      </c>
      <c r="R1327" s="107"/>
      <c r="T1327" s="82"/>
      <c r="U1327" s="82"/>
      <c r="V1327" s="82"/>
    </row>
    <row r="1328" spans="1:22" x14ac:dyDescent="0.25">
      <c r="A1328" s="80">
        <f t="shared" si="902"/>
        <v>39</v>
      </c>
      <c r="B1328" s="158" t="s">
        <v>108</v>
      </c>
      <c r="C1328" s="159"/>
      <c r="D1328" s="150" t="e">
        <f>((SUMPRODUCT((F1302:F1308)*(E1302:E1308))/'Suivi de production'!$C$18)+(SUMPRODUCT((F1310:F1316)*(E1310:E1316))/'Suivi de production'!$C$19)+(SUMPRODUCT((F1318:F1324)*(E1318:E1324))/'Suivi de production'!$C$20))/((SUM(E1302:E1308)/'Suivi de production'!$C$18)++(SUM(E1310:E1316)/'Suivi de production'!$C$19)+(SUM(E1318:E1324)/'Suivi de production'!$C$20))</f>
        <v>#DIV/0!</v>
      </c>
      <c r="E1328" s="151"/>
      <c r="F1328" s="152"/>
      <c r="G1328" s="150" t="e">
        <f>((SUMPRODUCT((I1302:I1308)*(H1302:H1308))/'Suivi de production'!$C$18)+(SUMPRODUCT((I1310:I1316)*(H1310:H1316))/'Suivi de production'!$C$19)+(SUMPRODUCT((I1318:I1324)*(H1318:H1324))/'Suivi de production'!$C$20))/((SUM(H1302:H1308)/'Suivi de production'!$C$18)++(SUM(H1310:H1316)/'Suivi de production'!$C$19)+(SUM(H1318:H1324)/'Suivi de production'!$C$20))</f>
        <v>#DIV/0!</v>
      </c>
      <c r="H1328" s="151"/>
      <c r="I1328" s="152"/>
      <c r="J1328" s="150" t="e">
        <f>((SUMPRODUCT((L1302:L1308)*(K1302:K1308))/'Suivi de production'!$C$18)+(SUMPRODUCT((L1310:L1316)*(K1310:K1316))/'Suivi de production'!$C$19)+(SUMPRODUCT((L1318:L1324)*(K1318:K1324))/'Suivi de production'!$C$20))/((SUM(K1302:K1308)/'Suivi de production'!$C$18)++(SUM(K1310:K1316)/'Suivi de production'!$C$19)+(SUM(K1318:K1324)/'Suivi de production'!$C$20))</f>
        <v>#DIV/0!</v>
      </c>
      <c r="K1328" s="151"/>
      <c r="L1328" s="152"/>
      <c r="M1328" s="150" t="e">
        <f>((SUMPRODUCT((O1302:O1308)*(N1302:N1308))/'Suivi de production'!$C$18)+(SUMPRODUCT((O1310:O1316)*(N1310:N1316))/'Suivi de production'!$C$19)+(SUMPRODUCT((O1318:O1324)*(N1318:N1324))/'Suivi de production'!$C$20))/((SUM(N1302:N1308)/'Suivi de production'!$C$18)++(SUM(N1310:N1316)/'Suivi de production'!$C$19)+(SUM(N1318:N1324)/'Suivi de production'!$C$20))</f>
        <v>#DIV/0!</v>
      </c>
      <c r="N1328" s="151"/>
      <c r="O1328" s="152"/>
      <c r="P1328" s="150" t="e">
        <f>((SUMPRODUCT((R1302:R1308)*(Q1302:Q1308))/'Suivi de production'!$C$18)+(SUMPRODUCT((R1310:R1316)*(Q1310:Q1316))/'Suivi de production'!$C$19)+(SUMPRODUCT((R1318:R1324)*(Q1318:Q1324))/'Suivi de production'!$C$20))/((SUM(Q1302:Q1308)/'Suivi de production'!$C$18)++(SUM(Q1310:Q1316)/'Suivi de production'!$C$19)+(SUM(Q1318:Q1324)/'Suivi de production'!$C$20))</f>
        <v>#DIV/0!</v>
      </c>
      <c r="Q1328" s="151"/>
      <c r="R1328" s="152"/>
      <c r="T1328" s="82"/>
      <c r="U1328" s="82"/>
      <c r="V1328" s="82"/>
    </row>
    <row r="1329" spans="1:22" ht="15.75" thickBot="1" x14ac:dyDescent="0.3">
      <c r="A1329" s="80">
        <f t="shared" si="902"/>
        <v>39</v>
      </c>
      <c r="B1329" s="160"/>
      <c r="C1329" s="161"/>
      <c r="D1329" s="153"/>
      <c r="E1329" s="154"/>
      <c r="F1329" s="155"/>
      <c r="G1329" s="153"/>
      <c r="H1329" s="154"/>
      <c r="I1329" s="155"/>
      <c r="J1329" s="153"/>
      <c r="K1329" s="154"/>
      <c r="L1329" s="155"/>
      <c r="M1329" s="153"/>
      <c r="N1329" s="154"/>
      <c r="O1329" s="155"/>
      <c r="P1329" s="153"/>
      <c r="Q1329" s="154"/>
      <c r="R1329" s="155"/>
      <c r="T1329" s="82"/>
      <c r="U1329" s="82"/>
      <c r="V1329" s="82"/>
    </row>
    <row r="1330" spans="1:22" ht="15.75" thickBot="1" x14ac:dyDescent="0.3">
      <c r="A1330" s="122">
        <v>40</v>
      </c>
      <c r="T1330" s="82"/>
      <c r="U1330" s="82"/>
      <c r="V1330" s="82"/>
    </row>
    <row r="1331" spans="1:22" ht="26.25" x14ac:dyDescent="0.25">
      <c r="A1331" s="80">
        <f t="shared" ref="A1331" si="908">A1330</f>
        <v>40</v>
      </c>
      <c r="B1331" s="141" t="s">
        <v>151</v>
      </c>
      <c r="C1331" s="142"/>
      <c r="D1331" s="142"/>
      <c r="E1331" s="142"/>
      <c r="F1331" s="142"/>
      <c r="G1331" s="142"/>
      <c r="H1331" s="142"/>
      <c r="I1331" s="142"/>
      <c r="J1331" s="142"/>
      <c r="K1331" s="142"/>
      <c r="L1331" s="142"/>
      <c r="M1331" s="142"/>
      <c r="N1331" s="142"/>
      <c r="O1331" s="142"/>
      <c r="P1331" s="142"/>
      <c r="Q1331" s="142"/>
      <c r="R1331" s="143"/>
      <c r="T1331" s="82" t="s">
        <v>164</v>
      </c>
      <c r="U1331" s="82"/>
      <c r="V1331" s="82">
        <f t="shared" ref="V1331" si="909">(IF(SUM(F1336:F1358)&gt;=1,1,0))+(IF(SUM(I1336:I1358)&gt;=1,1,0))+(IF(SUM(L1336:L1358)&gt;=1,1,0))+(IF(SUM(O1336:O1358)&gt;=1,1,0))+(IF(SUM(R1336:R1358)&gt;=1,1,0))</f>
        <v>0</v>
      </c>
    </row>
    <row r="1332" spans="1:22" ht="15.75" thickBot="1" x14ac:dyDescent="0.3">
      <c r="A1332" s="80">
        <f t="shared" si="902"/>
        <v>40</v>
      </c>
      <c r="B1332" s="144" t="s">
        <v>100</v>
      </c>
      <c r="C1332" s="145"/>
      <c r="D1332" s="145"/>
      <c r="E1332" s="145"/>
      <c r="F1332" s="145"/>
      <c r="G1332" s="145"/>
      <c r="H1332" s="145"/>
      <c r="I1332" s="145"/>
      <c r="J1332" s="145"/>
      <c r="K1332" s="145"/>
      <c r="L1332" s="145"/>
      <c r="M1332" s="145"/>
      <c r="N1332" s="145"/>
      <c r="O1332" s="145"/>
      <c r="P1332" s="145"/>
      <c r="Q1332" s="145"/>
      <c r="R1332" s="146"/>
      <c r="T1332" s="82" t="s">
        <v>167</v>
      </c>
      <c r="U1332" s="82"/>
      <c r="V1332" s="165" t="e">
        <f t="shared" ref="V1332" si="910">AVERAGE(D1362:R1363)</f>
        <v>#DIV/0!</v>
      </c>
    </row>
    <row r="1333" spans="1:22" x14ac:dyDescent="0.25">
      <c r="A1333" s="80">
        <f t="shared" si="902"/>
        <v>40</v>
      </c>
      <c r="B1333" s="101"/>
      <c r="C1333" s="102"/>
      <c r="D1333" s="147" t="s">
        <v>86</v>
      </c>
      <c r="E1333" s="148"/>
      <c r="F1333" s="149"/>
      <c r="G1333" s="147" t="s">
        <v>87</v>
      </c>
      <c r="H1333" s="148"/>
      <c r="I1333" s="149"/>
      <c r="J1333" s="147" t="s">
        <v>88</v>
      </c>
      <c r="K1333" s="148"/>
      <c r="L1333" s="149"/>
      <c r="M1333" s="147" t="s">
        <v>89</v>
      </c>
      <c r="N1333" s="148"/>
      <c r="O1333" s="149"/>
      <c r="P1333" s="147" t="s">
        <v>90</v>
      </c>
      <c r="Q1333" s="148"/>
      <c r="R1333" s="149"/>
      <c r="T1333" s="82" t="s">
        <v>168</v>
      </c>
      <c r="U1333" s="82"/>
      <c r="V1333" s="166">
        <f t="shared" ref="V1333:V1396" si="911">F1334+I1334+L1334+O1334+R1334</f>
        <v>0</v>
      </c>
    </row>
    <row r="1334" spans="1:22" ht="15.75" thickBot="1" x14ac:dyDescent="0.3">
      <c r="A1334" s="80">
        <f t="shared" si="902"/>
        <v>40</v>
      </c>
      <c r="B1334" s="99" t="s">
        <v>85</v>
      </c>
      <c r="C1334" s="100"/>
      <c r="D1334" s="125">
        <v>0</v>
      </c>
      <c r="E1334" s="126" t="s">
        <v>109</v>
      </c>
      <c r="F1334" s="130">
        <f>D1334*8</f>
        <v>0</v>
      </c>
      <c r="G1334" s="125"/>
      <c r="H1334" s="126" t="s">
        <v>109</v>
      </c>
      <c r="I1334" s="130">
        <f>G1334*8</f>
        <v>0</v>
      </c>
      <c r="J1334" s="125"/>
      <c r="K1334" s="126" t="s">
        <v>109</v>
      </c>
      <c r="L1334" s="130">
        <f>J1334*8</f>
        <v>0</v>
      </c>
      <c r="M1334" s="125"/>
      <c r="N1334" s="126" t="s">
        <v>109</v>
      </c>
      <c r="O1334" s="130">
        <f>M1334*8</f>
        <v>0</v>
      </c>
      <c r="P1334" s="125">
        <v>0</v>
      </c>
      <c r="Q1334" s="126" t="s">
        <v>109</v>
      </c>
      <c r="R1334" s="130">
        <f>P1334*6.5</f>
        <v>0</v>
      </c>
      <c r="T1334" s="82" t="s">
        <v>169</v>
      </c>
      <c r="U1334" s="82"/>
      <c r="V1334" s="166">
        <f t="shared" ref="V1334" si="912">E1361+H1361+K1361+N1361+Q1361</f>
        <v>0</v>
      </c>
    </row>
    <row r="1335" spans="1:22" ht="15.75" thickBot="1" x14ac:dyDescent="0.3">
      <c r="A1335" s="80">
        <f t="shared" si="902"/>
        <v>40</v>
      </c>
      <c r="B1335" s="98"/>
      <c r="C1335" s="133"/>
      <c r="D1335" s="105" t="s">
        <v>96</v>
      </c>
      <c r="E1335" s="106" t="s">
        <v>97</v>
      </c>
      <c r="F1335" s="107" t="s">
        <v>98</v>
      </c>
      <c r="G1335" s="105" t="s">
        <v>96</v>
      </c>
      <c r="H1335" s="106" t="s">
        <v>97</v>
      </c>
      <c r="I1335" s="107" t="s">
        <v>98</v>
      </c>
      <c r="J1335" s="105" t="s">
        <v>96</v>
      </c>
      <c r="K1335" s="106" t="s">
        <v>97</v>
      </c>
      <c r="L1335" s="107" t="s">
        <v>98</v>
      </c>
      <c r="M1335" s="105" t="s">
        <v>96</v>
      </c>
      <c r="N1335" s="106" t="s">
        <v>97</v>
      </c>
      <c r="O1335" s="107" t="s">
        <v>98</v>
      </c>
      <c r="P1335" s="105" t="s">
        <v>96</v>
      </c>
      <c r="Q1335" s="106" t="s">
        <v>97</v>
      </c>
      <c r="R1335" s="107" t="s">
        <v>98</v>
      </c>
      <c r="T1335" s="82" t="s">
        <v>171</v>
      </c>
      <c r="U1335" s="82"/>
      <c r="V1335" s="84">
        <f t="shared" ref="V1335" si="913">((SUMPRODUCT((F1336:F1342)*(E1336:E1342)))+((SUMPRODUCT((I1336:I1342)*(H1336:H1342))))+((SUMPRODUCT((L1336:L1342)*(K1336:K1342))))+((SUMPRODUCT((O1336:O1342)*(N1336:N1342))))+((SUMPRODUCT((R1336:R1342)*(Q1336:Q1342)))))</f>
        <v>0</v>
      </c>
    </row>
    <row r="1336" spans="1:22" x14ac:dyDescent="0.25">
      <c r="A1336" s="80">
        <f t="shared" si="902"/>
        <v>40</v>
      </c>
      <c r="B1336" s="27"/>
      <c r="C1336" s="57" t="s">
        <v>93</v>
      </c>
      <c r="D1336" s="91">
        <v>0</v>
      </c>
      <c r="E1336" s="89">
        <f t="shared" ref="E1336:E1342" si="914">VLOOKUP(D1336,listemursurf,2)</f>
        <v>0</v>
      </c>
      <c r="F1336" s="92">
        <v>0</v>
      </c>
      <c r="G1336" s="91">
        <v>0</v>
      </c>
      <c r="H1336" s="89">
        <f t="shared" ref="H1336:H1342" si="915">VLOOKUP(G1336,listemursurf,2)</f>
        <v>0</v>
      </c>
      <c r="I1336" s="92"/>
      <c r="J1336" s="91">
        <v>0</v>
      </c>
      <c r="K1336" s="89">
        <f t="shared" ref="K1336:K1342" si="916">VLOOKUP(J1336,listemursurf,2)</f>
        <v>0</v>
      </c>
      <c r="L1336" s="92"/>
      <c r="M1336" s="91">
        <v>0</v>
      </c>
      <c r="N1336" s="89">
        <f t="shared" ref="N1336:N1342" si="917">VLOOKUP(M1336,listemursurf,2)</f>
        <v>0</v>
      </c>
      <c r="O1336" s="92"/>
      <c r="P1336" s="91">
        <v>0</v>
      </c>
      <c r="Q1336" s="89">
        <f t="shared" ref="Q1336:Q1342" si="918">VLOOKUP(P1336,listemursurf,2)</f>
        <v>0</v>
      </c>
      <c r="R1336" s="92"/>
      <c r="T1336" s="82" t="s">
        <v>165</v>
      </c>
      <c r="U1336" s="82"/>
      <c r="V1336" s="84">
        <f t="shared" ref="V1336" si="919">((SUMPRODUCT((F1344:F1350)*(E1344:E1350)))+((SUMPRODUCT((I1344:I1350)*(H1344:H1350))))+((SUMPRODUCT((L1344:L1350)*(K1344:K1350))))+((SUMPRODUCT((O1344:O1350)*(N1344:N1350))))+((SUMPRODUCT((R1344:R1350)*(Q1344:Q1350)))))</f>
        <v>0</v>
      </c>
    </row>
    <row r="1337" spans="1:22" x14ac:dyDescent="0.25">
      <c r="A1337" s="80">
        <f t="shared" si="902"/>
        <v>40</v>
      </c>
      <c r="B1337" s="27"/>
      <c r="C1337" s="57"/>
      <c r="D1337" s="93">
        <v>0</v>
      </c>
      <c r="E1337" s="90">
        <f t="shared" si="914"/>
        <v>0</v>
      </c>
      <c r="F1337" s="94">
        <v>0</v>
      </c>
      <c r="G1337" s="93">
        <v>0</v>
      </c>
      <c r="H1337" s="90">
        <f t="shared" si="915"/>
        <v>0</v>
      </c>
      <c r="I1337" s="94"/>
      <c r="J1337" s="93">
        <v>0</v>
      </c>
      <c r="K1337" s="90">
        <f t="shared" si="916"/>
        <v>0</v>
      </c>
      <c r="L1337" s="94"/>
      <c r="M1337" s="93">
        <v>0</v>
      </c>
      <c r="N1337" s="90">
        <f t="shared" si="917"/>
        <v>0</v>
      </c>
      <c r="O1337" s="94"/>
      <c r="P1337" s="93">
        <v>0</v>
      </c>
      <c r="Q1337" s="90">
        <f t="shared" si="918"/>
        <v>0</v>
      </c>
      <c r="R1337" s="94"/>
      <c r="T1337" s="82" t="s">
        <v>166</v>
      </c>
      <c r="U1337" s="82"/>
      <c r="V1337" s="84">
        <f t="shared" ref="V1337" si="920">((SUMPRODUCT((F1352:F1358)*(E1352:E1358)))+((SUMPRODUCT((I1352:I1358)*(H1352:H1358))))+((SUMPRODUCT((L1352:L1358)*(K1352:K1358))))+((SUMPRODUCT((O1352:O1358)*(N1352:N1358))))+((SUMPRODUCT((R1352:R1358)*(Q1352:Q1358)))))</f>
        <v>0</v>
      </c>
    </row>
    <row r="1338" spans="1:22" x14ac:dyDescent="0.25">
      <c r="A1338" s="80">
        <f t="shared" si="902"/>
        <v>40</v>
      </c>
      <c r="B1338" s="27"/>
      <c r="C1338" s="57"/>
      <c r="D1338" s="93">
        <v>0</v>
      </c>
      <c r="E1338" s="90">
        <f t="shared" si="914"/>
        <v>0</v>
      </c>
      <c r="F1338" s="94">
        <v>0</v>
      </c>
      <c r="G1338" s="93">
        <v>0</v>
      </c>
      <c r="H1338" s="90">
        <f t="shared" si="915"/>
        <v>0</v>
      </c>
      <c r="I1338" s="94"/>
      <c r="J1338" s="93">
        <v>0</v>
      </c>
      <c r="K1338" s="90">
        <f t="shared" si="916"/>
        <v>0</v>
      </c>
      <c r="L1338" s="94"/>
      <c r="M1338" s="93">
        <v>0</v>
      </c>
      <c r="N1338" s="90">
        <f t="shared" si="917"/>
        <v>0</v>
      </c>
      <c r="O1338" s="94"/>
      <c r="P1338" s="93">
        <v>0</v>
      </c>
      <c r="Q1338" s="90">
        <f t="shared" si="918"/>
        <v>0</v>
      </c>
      <c r="R1338" s="94"/>
      <c r="T1338" s="82"/>
      <c r="U1338" s="82"/>
      <c r="V1338" s="82"/>
    </row>
    <row r="1339" spans="1:22" x14ac:dyDescent="0.25">
      <c r="A1339" s="80">
        <f t="shared" si="902"/>
        <v>40</v>
      </c>
      <c r="B1339" s="27"/>
      <c r="C1339" s="57"/>
      <c r="D1339" s="93">
        <v>0</v>
      </c>
      <c r="E1339" s="90">
        <f t="shared" si="914"/>
        <v>0</v>
      </c>
      <c r="F1339" s="94">
        <v>0</v>
      </c>
      <c r="G1339" s="93">
        <v>0</v>
      </c>
      <c r="H1339" s="90">
        <f t="shared" si="915"/>
        <v>0</v>
      </c>
      <c r="I1339" s="94"/>
      <c r="J1339" s="93">
        <v>0</v>
      </c>
      <c r="K1339" s="90">
        <f t="shared" si="916"/>
        <v>0</v>
      </c>
      <c r="L1339" s="94"/>
      <c r="M1339" s="93">
        <v>0</v>
      </c>
      <c r="N1339" s="90">
        <f t="shared" si="917"/>
        <v>0</v>
      </c>
      <c r="O1339" s="94"/>
      <c r="P1339" s="93">
        <v>0</v>
      </c>
      <c r="Q1339" s="90">
        <f t="shared" si="918"/>
        <v>0</v>
      </c>
      <c r="R1339" s="94"/>
      <c r="T1339" s="82"/>
      <c r="U1339" s="82"/>
      <c r="V1339" s="82"/>
    </row>
    <row r="1340" spans="1:22" x14ac:dyDescent="0.25">
      <c r="A1340" s="80">
        <f t="shared" si="902"/>
        <v>40</v>
      </c>
      <c r="B1340" s="27"/>
      <c r="C1340" s="57"/>
      <c r="D1340" s="93">
        <v>0</v>
      </c>
      <c r="E1340" s="90">
        <f t="shared" si="914"/>
        <v>0</v>
      </c>
      <c r="F1340" s="94">
        <v>0</v>
      </c>
      <c r="G1340" s="93">
        <v>0</v>
      </c>
      <c r="H1340" s="90">
        <f t="shared" si="915"/>
        <v>0</v>
      </c>
      <c r="I1340" s="94"/>
      <c r="J1340" s="93">
        <v>0</v>
      </c>
      <c r="K1340" s="90">
        <f t="shared" si="916"/>
        <v>0</v>
      </c>
      <c r="L1340" s="94"/>
      <c r="M1340" s="93">
        <v>0</v>
      </c>
      <c r="N1340" s="90">
        <f t="shared" si="917"/>
        <v>0</v>
      </c>
      <c r="O1340" s="94"/>
      <c r="P1340" s="93">
        <v>0</v>
      </c>
      <c r="Q1340" s="90">
        <f t="shared" si="918"/>
        <v>0</v>
      </c>
      <c r="R1340" s="94"/>
      <c r="T1340" s="82"/>
      <c r="U1340" s="82"/>
      <c r="V1340" s="82"/>
    </row>
    <row r="1341" spans="1:22" x14ac:dyDescent="0.25">
      <c r="A1341" s="80">
        <f t="shared" si="902"/>
        <v>40</v>
      </c>
      <c r="B1341" s="27"/>
      <c r="C1341" s="57"/>
      <c r="D1341" s="93">
        <v>0</v>
      </c>
      <c r="E1341" s="90">
        <f t="shared" si="914"/>
        <v>0</v>
      </c>
      <c r="F1341" s="94"/>
      <c r="G1341" s="93">
        <v>0</v>
      </c>
      <c r="H1341" s="90">
        <f t="shared" si="915"/>
        <v>0</v>
      </c>
      <c r="I1341" s="94"/>
      <c r="J1341" s="93">
        <v>0</v>
      </c>
      <c r="K1341" s="90">
        <f t="shared" si="916"/>
        <v>0</v>
      </c>
      <c r="L1341" s="94"/>
      <c r="M1341" s="93">
        <v>0</v>
      </c>
      <c r="N1341" s="90">
        <f t="shared" si="917"/>
        <v>0</v>
      </c>
      <c r="O1341" s="94"/>
      <c r="P1341" s="93">
        <v>0</v>
      </c>
      <c r="Q1341" s="90">
        <f t="shared" si="918"/>
        <v>0</v>
      </c>
      <c r="R1341" s="94"/>
      <c r="T1341" s="82"/>
      <c r="U1341" s="82"/>
      <c r="V1341" s="82"/>
    </row>
    <row r="1342" spans="1:22" ht="15.75" thickBot="1" x14ac:dyDescent="0.3">
      <c r="A1342" s="80">
        <f t="shared" si="902"/>
        <v>40</v>
      </c>
      <c r="B1342" s="27"/>
      <c r="C1342" s="57"/>
      <c r="D1342" s="93">
        <v>0</v>
      </c>
      <c r="E1342" s="90">
        <f t="shared" si="914"/>
        <v>0</v>
      </c>
      <c r="F1342" s="94">
        <v>0</v>
      </c>
      <c r="G1342" s="93">
        <v>0</v>
      </c>
      <c r="H1342" s="90">
        <f t="shared" si="915"/>
        <v>0</v>
      </c>
      <c r="I1342" s="94"/>
      <c r="J1342" s="93">
        <v>0</v>
      </c>
      <c r="K1342" s="90">
        <f t="shared" si="916"/>
        <v>0</v>
      </c>
      <c r="L1342" s="94"/>
      <c r="M1342" s="93">
        <v>0</v>
      </c>
      <c r="N1342" s="90">
        <f t="shared" si="917"/>
        <v>0</v>
      </c>
      <c r="O1342" s="94"/>
      <c r="P1342" s="93">
        <v>0</v>
      </c>
      <c r="Q1342" s="90">
        <f t="shared" si="918"/>
        <v>0</v>
      </c>
      <c r="R1342" s="94"/>
      <c r="T1342" s="82"/>
      <c r="U1342" s="82"/>
      <c r="V1342" s="82"/>
    </row>
    <row r="1343" spans="1:22" ht="15.75" thickBot="1" x14ac:dyDescent="0.3">
      <c r="A1343" s="80">
        <f t="shared" si="902"/>
        <v>40</v>
      </c>
      <c r="B1343" s="139" t="s">
        <v>110</v>
      </c>
      <c r="C1343" s="140"/>
      <c r="D1343" s="105">
        <f>COUNTIF(D1336:D1342,"&lt;&gt;0")</f>
        <v>0</v>
      </c>
      <c r="E1343" s="118">
        <f>(SUM(E1336:E1342))/'Suivi de production'!$C$18</f>
        <v>0</v>
      </c>
      <c r="F1343" s="107"/>
      <c r="G1343" s="105">
        <f>COUNTIF(G1336:G1342,"&lt;&gt;0")</f>
        <v>0</v>
      </c>
      <c r="H1343" s="118">
        <f>(SUM(H1336:H1342))/'Suivi de production'!$C$18</f>
        <v>0</v>
      </c>
      <c r="I1343" s="107"/>
      <c r="J1343" s="105">
        <f>COUNTIF(J1336:J1342,"&lt;&gt;0")</f>
        <v>0</v>
      </c>
      <c r="K1343" s="118">
        <f>(SUM(K1336:K1342))/'Suivi de production'!$C$18</f>
        <v>0</v>
      </c>
      <c r="L1343" s="107"/>
      <c r="M1343" s="105">
        <f>COUNTIF(M1336:M1342,"&lt;&gt;0")</f>
        <v>0</v>
      </c>
      <c r="N1343" s="118">
        <f>(SUM(N1336:N1342))/'Suivi de production'!$C$18</f>
        <v>0</v>
      </c>
      <c r="O1343" s="107"/>
      <c r="P1343" s="103">
        <f>COUNTIF(P1336:P1342,"&lt;&gt;0")</f>
        <v>0</v>
      </c>
      <c r="Q1343" s="118">
        <f>(SUM(Q1336:Q1342))/'Suivi de production'!$C$18</f>
        <v>0</v>
      </c>
      <c r="R1343" s="107"/>
      <c r="T1343" s="82"/>
      <c r="U1343" s="82"/>
      <c r="V1343" s="82"/>
    </row>
    <row r="1344" spans="1:22" x14ac:dyDescent="0.25">
      <c r="A1344" s="80">
        <f t="shared" si="902"/>
        <v>40</v>
      </c>
      <c r="B1344" s="27"/>
      <c r="C1344" s="57" t="s">
        <v>95</v>
      </c>
      <c r="D1344" s="93">
        <v>0</v>
      </c>
      <c r="E1344" s="90">
        <f t="shared" ref="E1344:E1350" si="921">VLOOKUP(D1344,listeplanchersurf,2)</f>
        <v>0</v>
      </c>
      <c r="F1344" s="94"/>
      <c r="G1344" s="93">
        <v>0</v>
      </c>
      <c r="H1344" s="90">
        <f t="shared" ref="H1344:H1350" si="922">VLOOKUP(G1344,listeplanchersurf,2)</f>
        <v>0</v>
      </c>
      <c r="I1344" s="94"/>
      <c r="J1344" s="93">
        <v>0</v>
      </c>
      <c r="K1344" s="90">
        <f t="shared" ref="K1344:K1350" si="923">VLOOKUP(J1344,listeplanchersurf,2)</f>
        <v>0</v>
      </c>
      <c r="L1344" s="94"/>
      <c r="M1344" s="93">
        <v>0</v>
      </c>
      <c r="N1344" s="90">
        <f t="shared" ref="N1344:N1350" si="924">VLOOKUP(M1344,listeplanchersurf,2)</f>
        <v>0</v>
      </c>
      <c r="O1344" s="94"/>
      <c r="P1344" s="93">
        <v>0</v>
      </c>
      <c r="Q1344" s="90">
        <f t="shared" ref="Q1344:Q1350" si="925">VLOOKUP(P1344,listeplanchersurf,2)</f>
        <v>0</v>
      </c>
      <c r="R1344" s="94"/>
      <c r="T1344" s="82"/>
      <c r="U1344" s="82"/>
      <c r="V1344" s="82"/>
    </row>
    <row r="1345" spans="1:22" x14ac:dyDescent="0.25">
      <c r="A1345" s="80">
        <f t="shared" si="902"/>
        <v>40</v>
      </c>
      <c r="B1345" s="27"/>
      <c r="C1345" s="57"/>
      <c r="D1345" s="93">
        <v>0</v>
      </c>
      <c r="E1345" s="90">
        <f t="shared" si="921"/>
        <v>0</v>
      </c>
      <c r="F1345" s="94">
        <v>0</v>
      </c>
      <c r="G1345" s="93">
        <v>0</v>
      </c>
      <c r="H1345" s="90">
        <f t="shared" si="922"/>
        <v>0</v>
      </c>
      <c r="I1345" s="94"/>
      <c r="J1345" s="93">
        <v>0</v>
      </c>
      <c r="K1345" s="90">
        <f t="shared" si="923"/>
        <v>0</v>
      </c>
      <c r="L1345" s="94"/>
      <c r="M1345" s="93">
        <v>0</v>
      </c>
      <c r="N1345" s="90">
        <f t="shared" si="924"/>
        <v>0</v>
      </c>
      <c r="O1345" s="94"/>
      <c r="P1345" s="93">
        <v>0</v>
      </c>
      <c r="Q1345" s="90">
        <f t="shared" si="925"/>
        <v>0</v>
      </c>
      <c r="R1345" s="94"/>
      <c r="T1345" s="82"/>
      <c r="U1345" s="82"/>
      <c r="V1345" s="82"/>
    </row>
    <row r="1346" spans="1:22" x14ac:dyDescent="0.25">
      <c r="A1346" s="80">
        <f t="shared" si="902"/>
        <v>40</v>
      </c>
      <c r="B1346" s="27"/>
      <c r="C1346" s="57"/>
      <c r="D1346" s="93">
        <v>0</v>
      </c>
      <c r="E1346" s="90">
        <f t="shared" si="921"/>
        <v>0</v>
      </c>
      <c r="F1346" s="94"/>
      <c r="G1346" s="93">
        <v>0</v>
      </c>
      <c r="H1346" s="90">
        <f t="shared" si="922"/>
        <v>0</v>
      </c>
      <c r="I1346" s="94"/>
      <c r="J1346" s="93">
        <v>0</v>
      </c>
      <c r="K1346" s="90">
        <f t="shared" si="923"/>
        <v>0</v>
      </c>
      <c r="L1346" s="94"/>
      <c r="M1346" s="93">
        <v>0</v>
      </c>
      <c r="N1346" s="90">
        <f t="shared" si="924"/>
        <v>0</v>
      </c>
      <c r="O1346" s="94"/>
      <c r="P1346" s="93">
        <v>0</v>
      </c>
      <c r="Q1346" s="90">
        <f t="shared" si="925"/>
        <v>0</v>
      </c>
      <c r="R1346" s="94"/>
      <c r="T1346" s="82"/>
      <c r="U1346" s="82"/>
      <c r="V1346" s="82"/>
    </row>
    <row r="1347" spans="1:22" x14ac:dyDescent="0.25">
      <c r="A1347" s="80">
        <f t="shared" si="902"/>
        <v>40</v>
      </c>
      <c r="B1347" s="27"/>
      <c r="C1347" s="57"/>
      <c r="D1347" s="93">
        <v>0</v>
      </c>
      <c r="E1347" s="90">
        <f t="shared" si="921"/>
        <v>0</v>
      </c>
      <c r="F1347" s="94"/>
      <c r="G1347" s="93">
        <v>0</v>
      </c>
      <c r="H1347" s="90">
        <f t="shared" si="922"/>
        <v>0</v>
      </c>
      <c r="I1347" s="94"/>
      <c r="J1347" s="93">
        <v>0</v>
      </c>
      <c r="K1347" s="90">
        <f t="shared" si="923"/>
        <v>0</v>
      </c>
      <c r="L1347" s="94"/>
      <c r="M1347" s="93">
        <v>0</v>
      </c>
      <c r="N1347" s="90">
        <f t="shared" si="924"/>
        <v>0</v>
      </c>
      <c r="O1347" s="94"/>
      <c r="P1347" s="93">
        <v>0</v>
      </c>
      <c r="Q1347" s="90">
        <f t="shared" si="925"/>
        <v>0</v>
      </c>
      <c r="R1347" s="94"/>
      <c r="T1347" s="82"/>
      <c r="U1347" s="82"/>
      <c r="V1347" s="82"/>
    </row>
    <row r="1348" spans="1:22" x14ac:dyDescent="0.25">
      <c r="A1348" s="80">
        <f t="shared" si="902"/>
        <v>40</v>
      </c>
      <c r="B1348" s="27"/>
      <c r="C1348" s="57"/>
      <c r="D1348" s="93">
        <v>0</v>
      </c>
      <c r="E1348" s="90">
        <f t="shared" si="921"/>
        <v>0</v>
      </c>
      <c r="F1348" s="94"/>
      <c r="G1348" s="93">
        <v>0</v>
      </c>
      <c r="H1348" s="90">
        <f t="shared" si="922"/>
        <v>0</v>
      </c>
      <c r="I1348" s="94"/>
      <c r="J1348" s="93">
        <v>0</v>
      </c>
      <c r="K1348" s="90">
        <f t="shared" si="923"/>
        <v>0</v>
      </c>
      <c r="L1348" s="94"/>
      <c r="M1348" s="93">
        <v>0</v>
      </c>
      <c r="N1348" s="90">
        <f t="shared" si="924"/>
        <v>0</v>
      </c>
      <c r="O1348" s="94"/>
      <c r="P1348" s="93">
        <v>0</v>
      </c>
      <c r="Q1348" s="90">
        <f t="shared" si="925"/>
        <v>0</v>
      </c>
      <c r="R1348" s="94"/>
      <c r="T1348" s="82"/>
      <c r="U1348" s="82"/>
      <c r="V1348" s="82"/>
    </row>
    <row r="1349" spans="1:22" x14ac:dyDescent="0.25">
      <c r="A1349" s="80">
        <f t="shared" si="902"/>
        <v>40</v>
      </c>
      <c r="B1349" s="27"/>
      <c r="C1349" s="57"/>
      <c r="D1349" s="93">
        <v>0</v>
      </c>
      <c r="E1349" s="90">
        <f t="shared" si="921"/>
        <v>0</v>
      </c>
      <c r="F1349" s="94"/>
      <c r="G1349" s="93">
        <v>0</v>
      </c>
      <c r="H1349" s="90">
        <f t="shared" si="922"/>
        <v>0</v>
      </c>
      <c r="I1349" s="94"/>
      <c r="J1349" s="93">
        <v>0</v>
      </c>
      <c r="K1349" s="90">
        <f t="shared" si="923"/>
        <v>0</v>
      </c>
      <c r="L1349" s="94"/>
      <c r="M1349" s="93">
        <v>0</v>
      </c>
      <c r="N1349" s="90">
        <f t="shared" si="924"/>
        <v>0</v>
      </c>
      <c r="O1349" s="94"/>
      <c r="P1349" s="93">
        <v>0</v>
      </c>
      <c r="Q1349" s="90">
        <f t="shared" si="925"/>
        <v>0</v>
      </c>
      <c r="R1349" s="94"/>
      <c r="T1349" s="82"/>
      <c r="U1349" s="82"/>
      <c r="V1349" s="82"/>
    </row>
    <row r="1350" spans="1:22" ht="15.75" thickBot="1" x14ac:dyDescent="0.3">
      <c r="A1350" s="80">
        <f t="shared" si="902"/>
        <v>40</v>
      </c>
      <c r="B1350" s="27"/>
      <c r="C1350" s="57"/>
      <c r="D1350" s="93">
        <v>0</v>
      </c>
      <c r="E1350" s="90">
        <f t="shared" si="921"/>
        <v>0</v>
      </c>
      <c r="F1350" s="94"/>
      <c r="G1350" s="93">
        <v>0</v>
      </c>
      <c r="H1350" s="90">
        <f t="shared" si="922"/>
        <v>0</v>
      </c>
      <c r="I1350" s="94"/>
      <c r="J1350" s="93">
        <v>0</v>
      </c>
      <c r="K1350" s="90">
        <f t="shared" si="923"/>
        <v>0</v>
      </c>
      <c r="L1350" s="94"/>
      <c r="M1350" s="93">
        <v>0</v>
      </c>
      <c r="N1350" s="90">
        <f t="shared" si="924"/>
        <v>0</v>
      </c>
      <c r="O1350" s="94"/>
      <c r="P1350" s="93">
        <v>0</v>
      </c>
      <c r="Q1350" s="90">
        <f t="shared" si="925"/>
        <v>0</v>
      </c>
      <c r="R1350" s="94"/>
      <c r="T1350" s="82"/>
      <c r="U1350" s="82"/>
      <c r="V1350" s="82"/>
    </row>
    <row r="1351" spans="1:22" ht="15.75" thickBot="1" x14ac:dyDescent="0.3">
      <c r="A1351" s="80">
        <f t="shared" si="902"/>
        <v>40</v>
      </c>
      <c r="B1351" s="139" t="s">
        <v>111</v>
      </c>
      <c r="C1351" s="140"/>
      <c r="D1351" s="105">
        <f>COUNTIF(D1344:D1350,"&lt;&gt;0")</f>
        <v>0</v>
      </c>
      <c r="E1351" s="118">
        <f>(SUM(E1344:E1350))/'Suivi de production'!$C$19</f>
        <v>0</v>
      </c>
      <c r="F1351" s="107"/>
      <c r="G1351" s="105">
        <v>0</v>
      </c>
      <c r="H1351" s="118">
        <f>(SUM(H1344:H1350))/'Suivi de production'!$C$19</f>
        <v>0</v>
      </c>
      <c r="I1351" s="107"/>
      <c r="J1351" s="105">
        <f>COUNTIF(J1344:J1350,"&lt;&gt;0")</f>
        <v>0</v>
      </c>
      <c r="K1351" s="118">
        <f>(SUM(K1344:K1350))/'Suivi de production'!$C$19</f>
        <v>0</v>
      </c>
      <c r="L1351" s="107"/>
      <c r="M1351" s="105">
        <f>COUNTIF(M1344:M1350,"&lt;&gt;0")</f>
        <v>0</v>
      </c>
      <c r="N1351" s="118">
        <f>(SUM(N1344:N1350))/'Suivi de production'!$C$19</f>
        <v>0</v>
      </c>
      <c r="O1351" s="107"/>
      <c r="P1351" s="105">
        <f>COUNTIF(P1344:P1350,"&lt;&gt;0")</f>
        <v>0</v>
      </c>
      <c r="Q1351" s="118">
        <f>(SUM(Q1344:Q1350))/'Suivi de production'!$C$19</f>
        <v>0</v>
      </c>
      <c r="R1351" s="107"/>
      <c r="T1351" s="82"/>
      <c r="U1351" s="82"/>
      <c r="V1351" s="82"/>
    </row>
    <row r="1352" spans="1:22" x14ac:dyDescent="0.25">
      <c r="A1352" s="80">
        <f t="shared" si="902"/>
        <v>40</v>
      </c>
      <c r="B1352" s="27"/>
      <c r="C1352" s="57" t="s">
        <v>94</v>
      </c>
      <c r="D1352" s="93">
        <v>0</v>
      </c>
      <c r="E1352" s="90">
        <f t="shared" ref="E1352:E1358" si="926">VLOOKUP(D1352,listetoituresurf,2)</f>
        <v>0</v>
      </c>
      <c r="F1352" s="94">
        <v>0</v>
      </c>
      <c r="G1352" s="93">
        <v>0</v>
      </c>
      <c r="H1352" s="90">
        <f t="shared" ref="H1352:H1358" si="927">VLOOKUP(G1352,listetoituresurf,2)</f>
        <v>0</v>
      </c>
      <c r="I1352" s="94"/>
      <c r="J1352" s="93">
        <v>0</v>
      </c>
      <c r="K1352" s="90">
        <f t="shared" ref="K1352:K1358" si="928">VLOOKUP(J1352,listetoituresurf,2)</f>
        <v>0</v>
      </c>
      <c r="L1352" s="94"/>
      <c r="M1352" s="93">
        <v>0</v>
      </c>
      <c r="N1352" s="90">
        <f t="shared" ref="N1352:N1358" si="929">VLOOKUP(M1352,listetoituresurf,2)</f>
        <v>0</v>
      </c>
      <c r="O1352" s="94"/>
      <c r="P1352" s="93">
        <v>0</v>
      </c>
      <c r="Q1352" s="90">
        <f t="shared" ref="Q1352:Q1358" si="930">VLOOKUP(P1352,listetoituresurf,2)</f>
        <v>0</v>
      </c>
      <c r="R1352" s="85"/>
      <c r="T1352" s="82"/>
      <c r="U1352" s="82"/>
      <c r="V1352" s="82"/>
    </row>
    <row r="1353" spans="1:22" x14ac:dyDescent="0.25">
      <c r="A1353" s="80">
        <f t="shared" si="902"/>
        <v>40</v>
      </c>
      <c r="B1353" s="27"/>
      <c r="C1353" s="57"/>
      <c r="D1353" s="93">
        <v>0</v>
      </c>
      <c r="E1353" s="90">
        <f t="shared" si="926"/>
        <v>0</v>
      </c>
      <c r="F1353" s="94"/>
      <c r="G1353" s="93">
        <v>0</v>
      </c>
      <c r="H1353" s="90">
        <f t="shared" si="927"/>
        <v>0</v>
      </c>
      <c r="I1353" s="94"/>
      <c r="J1353" s="93">
        <v>0</v>
      </c>
      <c r="K1353" s="90">
        <f t="shared" si="928"/>
        <v>0</v>
      </c>
      <c r="L1353" s="94"/>
      <c r="M1353" s="93">
        <v>0</v>
      </c>
      <c r="N1353" s="90">
        <f t="shared" si="929"/>
        <v>0</v>
      </c>
      <c r="O1353" s="94"/>
      <c r="P1353" s="93">
        <v>0</v>
      </c>
      <c r="Q1353" s="90">
        <f t="shared" si="930"/>
        <v>0</v>
      </c>
      <c r="R1353" s="94"/>
      <c r="T1353" s="82"/>
      <c r="U1353" s="82"/>
      <c r="V1353" s="82"/>
    </row>
    <row r="1354" spans="1:22" x14ac:dyDescent="0.25">
      <c r="A1354" s="80">
        <f t="shared" si="902"/>
        <v>40</v>
      </c>
      <c r="B1354" s="27"/>
      <c r="C1354" s="57"/>
      <c r="D1354" s="93">
        <v>0</v>
      </c>
      <c r="E1354" s="90">
        <f t="shared" si="926"/>
        <v>0</v>
      </c>
      <c r="F1354" s="94"/>
      <c r="G1354" s="93">
        <v>0</v>
      </c>
      <c r="H1354" s="90">
        <f t="shared" si="927"/>
        <v>0</v>
      </c>
      <c r="I1354" s="94"/>
      <c r="J1354" s="93">
        <v>0</v>
      </c>
      <c r="K1354" s="90">
        <f t="shared" si="928"/>
        <v>0</v>
      </c>
      <c r="L1354" s="94"/>
      <c r="M1354" s="93">
        <v>0</v>
      </c>
      <c r="N1354" s="90">
        <f t="shared" si="929"/>
        <v>0</v>
      </c>
      <c r="O1354" s="94"/>
      <c r="P1354" s="93">
        <v>0</v>
      </c>
      <c r="Q1354" s="90">
        <f t="shared" si="930"/>
        <v>0</v>
      </c>
      <c r="R1354" s="94"/>
      <c r="T1354" s="82"/>
      <c r="U1354" s="82"/>
      <c r="V1354" s="82"/>
    </row>
    <row r="1355" spans="1:22" x14ac:dyDescent="0.25">
      <c r="A1355" s="80">
        <f t="shared" si="902"/>
        <v>40</v>
      </c>
      <c r="B1355" s="27"/>
      <c r="C1355" s="57"/>
      <c r="D1355" s="93">
        <v>0</v>
      </c>
      <c r="E1355" s="90">
        <f t="shared" si="926"/>
        <v>0</v>
      </c>
      <c r="F1355" s="94"/>
      <c r="G1355" s="93">
        <v>0</v>
      </c>
      <c r="H1355" s="90">
        <f t="shared" si="927"/>
        <v>0</v>
      </c>
      <c r="I1355" s="94"/>
      <c r="J1355" s="93">
        <v>0</v>
      </c>
      <c r="K1355" s="90">
        <f t="shared" si="928"/>
        <v>0</v>
      </c>
      <c r="L1355" s="94"/>
      <c r="M1355" s="93">
        <v>0</v>
      </c>
      <c r="N1355" s="90">
        <f t="shared" si="929"/>
        <v>0</v>
      </c>
      <c r="O1355" s="94"/>
      <c r="P1355" s="93">
        <v>0</v>
      </c>
      <c r="Q1355" s="90">
        <f t="shared" si="930"/>
        <v>0</v>
      </c>
      <c r="R1355" s="94"/>
      <c r="T1355" s="82"/>
      <c r="U1355" s="82"/>
      <c r="V1355" s="82"/>
    </row>
    <row r="1356" spans="1:22" x14ac:dyDescent="0.25">
      <c r="A1356" s="80">
        <f t="shared" si="902"/>
        <v>40</v>
      </c>
      <c r="B1356" s="27"/>
      <c r="C1356" s="57"/>
      <c r="D1356" s="93">
        <v>0</v>
      </c>
      <c r="E1356" s="90">
        <f t="shared" si="926"/>
        <v>0</v>
      </c>
      <c r="F1356" s="94"/>
      <c r="G1356" s="93">
        <v>0</v>
      </c>
      <c r="H1356" s="90">
        <f t="shared" si="927"/>
        <v>0</v>
      </c>
      <c r="I1356" s="94"/>
      <c r="J1356" s="93">
        <v>0</v>
      </c>
      <c r="K1356" s="90">
        <f t="shared" si="928"/>
        <v>0</v>
      </c>
      <c r="L1356" s="94"/>
      <c r="M1356" s="93">
        <v>0</v>
      </c>
      <c r="N1356" s="90">
        <f t="shared" si="929"/>
        <v>0</v>
      </c>
      <c r="O1356" s="94"/>
      <c r="P1356" s="93">
        <v>0</v>
      </c>
      <c r="Q1356" s="90">
        <f t="shared" si="930"/>
        <v>0</v>
      </c>
      <c r="R1356" s="94"/>
      <c r="T1356" s="82"/>
      <c r="U1356" s="82"/>
      <c r="V1356" s="82"/>
    </row>
    <row r="1357" spans="1:22" x14ac:dyDescent="0.25">
      <c r="A1357" s="80">
        <f t="shared" si="902"/>
        <v>40</v>
      </c>
      <c r="B1357" s="27"/>
      <c r="C1357" s="57"/>
      <c r="D1357" s="93">
        <v>0</v>
      </c>
      <c r="E1357" s="90">
        <f t="shared" si="926"/>
        <v>0</v>
      </c>
      <c r="F1357" s="94"/>
      <c r="G1357" s="93">
        <v>0</v>
      </c>
      <c r="H1357" s="90">
        <f t="shared" si="927"/>
        <v>0</v>
      </c>
      <c r="I1357" s="94"/>
      <c r="J1357" s="93">
        <v>0</v>
      </c>
      <c r="K1357" s="90">
        <f t="shared" si="928"/>
        <v>0</v>
      </c>
      <c r="L1357" s="94"/>
      <c r="M1357" s="93">
        <v>0</v>
      </c>
      <c r="N1357" s="90">
        <f t="shared" si="929"/>
        <v>0</v>
      </c>
      <c r="O1357" s="94"/>
      <c r="P1357" s="93">
        <v>0</v>
      </c>
      <c r="Q1357" s="90">
        <f t="shared" si="930"/>
        <v>0</v>
      </c>
      <c r="R1357" s="94"/>
      <c r="T1357" s="82"/>
      <c r="U1357" s="82"/>
      <c r="V1357" s="82"/>
    </row>
    <row r="1358" spans="1:22" ht="15.75" thickBot="1" x14ac:dyDescent="0.3">
      <c r="A1358" s="80">
        <f t="shared" si="902"/>
        <v>40</v>
      </c>
      <c r="B1358" s="99"/>
      <c r="C1358" s="100"/>
      <c r="D1358" s="95">
        <v>0</v>
      </c>
      <c r="E1358" s="96">
        <f t="shared" si="926"/>
        <v>0</v>
      </c>
      <c r="F1358" s="97"/>
      <c r="G1358" s="95">
        <v>0</v>
      </c>
      <c r="H1358" s="96">
        <f t="shared" si="927"/>
        <v>0</v>
      </c>
      <c r="I1358" s="97"/>
      <c r="J1358" s="95">
        <v>0</v>
      </c>
      <c r="K1358" s="96">
        <f t="shared" si="928"/>
        <v>0</v>
      </c>
      <c r="L1358" s="97"/>
      <c r="M1358" s="95">
        <v>0</v>
      </c>
      <c r="N1358" s="96">
        <f t="shared" si="929"/>
        <v>0</v>
      </c>
      <c r="O1358" s="97"/>
      <c r="P1358" s="95">
        <v>0</v>
      </c>
      <c r="Q1358" s="96">
        <f t="shared" si="930"/>
        <v>0</v>
      </c>
      <c r="R1358" s="97"/>
      <c r="T1358" s="82"/>
      <c r="U1358" s="82"/>
      <c r="V1358" s="82"/>
    </row>
    <row r="1359" spans="1:22" ht="15.75" thickBot="1" x14ac:dyDescent="0.3">
      <c r="A1359" s="80">
        <f t="shared" si="902"/>
        <v>40</v>
      </c>
      <c r="B1359" s="139" t="s">
        <v>110</v>
      </c>
      <c r="C1359" s="140"/>
      <c r="D1359" s="103">
        <f>COUNTIF(D1352:D1358,"&lt;&gt;0")</f>
        <v>0</v>
      </c>
      <c r="E1359" s="119">
        <f>(SUM(E1352:E1358))/'Suivi de production'!$C$20</f>
        <v>0</v>
      </c>
      <c r="F1359" s="97"/>
      <c r="G1359" s="103">
        <f>COUNTIF(G1352:G1358,"&lt;&gt;0")</f>
        <v>0</v>
      </c>
      <c r="H1359" s="119">
        <f>(SUM(H1352:H1358))/'Suivi de production'!$C$20</f>
        <v>0</v>
      </c>
      <c r="I1359" s="97"/>
      <c r="J1359" s="103">
        <f>COUNTIF(J1352:J1358,"&lt;&gt;0")</f>
        <v>0</v>
      </c>
      <c r="K1359" s="119">
        <f>(SUM(K1352:K1358))/'Suivi de production'!$C$20</f>
        <v>0</v>
      </c>
      <c r="L1359" s="97"/>
      <c r="M1359" s="103">
        <f>COUNTIF(M1352:M1358,"&lt;&gt;0")</f>
        <v>0</v>
      </c>
      <c r="N1359" s="119">
        <f>(SUM(N1352:N1358))/'Suivi de production'!$C$20</f>
        <v>0</v>
      </c>
      <c r="O1359" s="97"/>
      <c r="P1359" s="103">
        <f>COUNTIF(P1352:P1358,"&lt;&gt;0")</f>
        <v>0</v>
      </c>
      <c r="Q1359" s="119">
        <f>(SUM(Q1352:Q1358))/'Suivi de production'!$C$20</f>
        <v>0</v>
      </c>
      <c r="R1359" s="97"/>
      <c r="T1359" s="82"/>
      <c r="U1359" s="82"/>
      <c r="V1359" s="82"/>
    </row>
    <row r="1360" spans="1:22" ht="15.75" thickBot="1" x14ac:dyDescent="0.3">
      <c r="A1360" s="80">
        <f t="shared" si="902"/>
        <v>40</v>
      </c>
      <c r="B1360" s="99"/>
      <c r="C1360" s="104"/>
      <c r="D1360" s="103"/>
      <c r="E1360" s="96"/>
      <c r="F1360" s="97"/>
      <c r="G1360" s="103"/>
      <c r="H1360" s="96"/>
      <c r="I1360" s="97"/>
      <c r="J1360" s="103"/>
      <c r="K1360" s="96"/>
      <c r="L1360" s="97"/>
      <c r="M1360" s="103"/>
      <c r="N1360" s="96"/>
      <c r="O1360" s="97"/>
      <c r="P1360" s="103"/>
      <c r="Q1360" s="96"/>
      <c r="R1360" s="97"/>
      <c r="T1360" s="82"/>
      <c r="U1360" s="82"/>
      <c r="V1360" s="82"/>
    </row>
    <row r="1361" spans="1:22" ht="15.75" thickBot="1" x14ac:dyDescent="0.3">
      <c r="A1361" s="80">
        <f t="shared" si="902"/>
        <v>40</v>
      </c>
      <c r="B1361" s="156" t="s">
        <v>101</v>
      </c>
      <c r="C1361" s="157"/>
      <c r="D1361" s="105">
        <f>D1359+D1351+D1343</f>
        <v>0</v>
      </c>
      <c r="E1361" s="118">
        <f>E1359+E1351+E1343</f>
        <v>0</v>
      </c>
      <c r="F1361" s="107"/>
      <c r="G1361" s="105">
        <f>G1359+G1351+G1343</f>
        <v>0</v>
      </c>
      <c r="H1361" s="118">
        <f>H1359+H1351+H1343</f>
        <v>0</v>
      </c>
      <c r="I1361" s="107"/>
      <c r="J1361" s="105">
        <f>J1359+J1351+J1343</f>
        <v>0</v>
      </c>
      <c r="K1361" s="118">
        <f>K1359+K1351+K1343</f>
        <v>0</v>
      </c>
      <c r="L1361" s="107"/>
      <c r="M1361" s="105">
        <f>M1359+M1351+M1343</f>
        <v>0</v>
      </c>
      <c r="N1361" s="118">
        <f>N1359+N1351+N1343</f>
        <v>0</v>
      </c>
      <c r="O1361" s="107"/>
      <c r="P1361" s="105">
        <f>P1359+P1351+P1343</f>
        <v>0</v>
      </c>
      <c r="Q1361" s="118">
        <f>Q1359+Q1351+Q1343</f>
        <v>0</v>
      </c>
      <c r="R1361" s="107"/>
      <c r="T1361" s="82"/>
      <c r="U1361" s="82"/>
      <c r="V1361" s="82"/>
    </row>
    <row r="1362" spans="1:22" x14ac:dyDescent="0.25">
      <c r="A1362" s="80">
        <f t="shared" si="902"/>
        <v>40</v>
      </c>
      <c r="B1362" s="158" t="s">
        <v>108</v>
      </c>
      <c r="C1362" s="159"/>
      <c r="D1362" s="150" t="e">
        <f>((SUMPRODUCT((F1336:F1342)*(E1336:E1342))/'Suivi de production'!$C$18)+(SUMPRODUCT((F1344:F1350)*(E1344:E1350))/'Suivi de production'!$C$19)+(SUMPRODUCT((F1352:F1358)*(E1352:E1358))/'Suivi de production'!$C$20))/((SUM(E1336:E1342)/'Suivi de production'!$C$18)++(SUM(E1344:E1350)/'Suivi de production'!$C$19)+(SUM(E1352:E1358)/'Suivi de production'!$C$20))</f>
        <v>#DIV/0!</v>
      </c>
      <c r="E1362" s="151"/>
      <c r="F1362" s="152"/>
      <c r="G1362" s="150" t="e">
        <f>((SUMPRODUCT((I1336:I1342)*(H1336:H1342))/'Suivi de production'!$C$18)+(SUMPRODUCT((I1344:I1350)*(H1344:H1350))/'Suivi de production'!$C$19)+(SUMPRODUCT((I1352:I1358)*(H1352:H1358))/'Suivi de production'!$C$20))/((SUM(H1336:H1342)/'Suivi de production'!$C$18)++(SUM(H1344:H1350)/'Suivi de production'!$C$19)+(SUM(H1352:H1358)/'Suivi de production'!$C$20))</f>
        <v>#DIV/0!</v>
      </c>
      <c r="H1362" s="151"/>
      <c r="I1362" s="152"/>
      <c r="J1362" s="150" t="e">
        <f>((SUMPRODUCT((L1336:L1342)*(K1336:K1342))/'Suivi de production'!$C$18)+(SUMPRODUCT((L1344:L1350)*(K1344:K1350))/'Suivi de production'!$C$19)+(SUMPRODUCT((L1352:L1358)*(K1352:K1358))/'Suivi de production'!$C$20))/((SUM(K1336:K1342)/'Suivi de production'!$C$18)++(SUM(K1344:K1350)/'Suivi de production'!$C$19)+(SUM(K1352:K1358)/'Suivi de production'!$C$20))</f>
        <v>#DIV/0!</v>
      </c>
      <c r="K1362" s="151"/>
      <c r="L1362" s="152"/>
      <c r="M1362" s="150" t="e">
        <f>((SUMPRODUCT((O1336:O1342)*(N1336:N1342))/'Suivi de production'!$C$18)+(SUMPRODUCT((O1344:O1350)*(N1344:N1350))/'Suivi de production'!$C$19)+(SUMPRODUCT((O1352:O1358)*(N1352:N1358))/'Suivi de production'!$C$20))/((SUM(N1336:N1342)/'Suivi de production'!$C$18)++(SUM(N1344:N1350)/'Suivi de production'!$C$19)+(SUM(N1352:N1358)/'Suivi de production'!$C$20))</f>
        <v>#DIV/0!</v>
      </c>
      <c r="N1362" s="151"/>
      <c r="O1362" s="152"/>
      <c r="P1362" s="150" t="e">
        <f>((SUMPRODUCT((R1336:R1342)*(Q1336:Q1342))/'Suivi de production'!$C$18)+(SUMPRODUCT((R1344:R1350)*(Q1344:Q1350))/'Suivi de production'!$C$19)+(SUMPRODUCT((R1352:R1358)*(Q1352:Q1358))/'Suivi de production'!$C$20))/((SUM(Q1336:Q1342)/'Suivi de production'!$C$18)++(SUM(Q1344:Q1350)/'Suivi de production'!$C$19)+(SUM(Q1352:Q1358)/'Suivi de production'!$C$20))</f>
        <v>#DIV/0!</v>
      </c>
      <c r="Q1362" s="151"/>
      <c r="R1362" s="152"/>
      <c r="T1362" s="82"/>
      <c r="U1362" s="82"/>
      <c r="V1362" s="82"/>
    </row>
    <row r="1363" spans="1:22" ht="15.75" thickBot="1" x14ac:dyDescent="0.3">
      <c r="A1363" s="80">
        <f t="shared" si="902"/>
        <v>40</v>
      </c>
      <c r="B1363" s="160"/>
      <c r="C1363" s="161"/>
      <c r="D1363" s="153"/>
      <c r="E1363" s="154"/>
      <c r="F1363" s="155"/>
      <c r="G1363" s="153"/>
      <c r="H1363" s="154"/>
      <c r="I1363" s="155"/>
      <c r="J1363" s="153"/>
      <c r="K1363" s="154"/>
      <c r="L1363" s="155"/>
      <c r="M1363" s="153"/>
      <c r="N1363" s="154"/>
      <c r="O1363" s="155"/>
      <c r="P1363" s="153"/>
      <c r="Q1363" s="154"/>
      <c r="R1363" s="155"/>
      <c r="T1363" s="82"/>
      <c r="U1363" s="82"/>
      <c r="V1363" s="82"/>
    </row>
    <row r="1364" spans="1:22" ht="15.75" thickBot="1" x14ac:dyDescent="0.3">
      <c r="A1364" s="122">
        <v>41</v>
      </c>
      <c r="T1364" s="82"/>
      <c r="U1364" s="82"/>
      <c r="V1364" s="82"/>
    </row>
    <row r="1365" spans="1:22" ht="26.25" x14ac:dyDescent="0.25">
      <c r="A1365" s="80">
        <f t="shared" ref="A1365" si="931">A1364</f>
        <v>41</v>
      </c>
      <c r="B1365" s="141" t="s">
        <v>152</v>
      </c>
      <c r="C1365" s="142"/>
      <c r="D1365" s="142"/>
      <c r="E1365" s="142"/>
      <c r="F1365" s="142"/>
      <c r="G1365" s="142"/>
      <c r="H1365" s="142"/>
      <c r="I1365" s="142"/>
      <c r="J1365" s="142"/>
      <c r="K1365" s="142"/>
      <c r="L1365" s="142"/>
      <c r="M1365" s="142"/>
      <c r="N1365" s="142"/>
      <c r="O1365" s="142"/>
      <c r="P1365" s="142"/>
      <c r="Q1365" s="142"/>
      <c r="R1365" s="143"/>
      <c r="T1365" s="82" t="s">
        <v>164</v>
      </c>
      <c r="U1365" s="82"/>
      <c r="V1365" s="82">
        <f t="shared" ref="V1365" si="932">(IF(SUM(F1370:F1392)&gt;=1,1,0))+(IF(SUM(I1370:I1392)&gt;=1,1,0))+(IF(SUM(L1370:L1392)&gt;=1,1,0))+(IF(SUM(O1370:O1392)&gt;=1,1,0))+(IF(SUM(R1370:R1392)&gt;=1,1,0))</f>
        <v>0</v>
      </c>
    </row>
    <row r="1366" spans="1:22" ht="15.75" thickBot="1" x14ac:dyDescent="0.3">
      <c r="A1366" s="80">
        <f t="shared" si="902"/>
        <v>41</v>
      </c>
      <c r="B1366" s="144" t="s">
        <v>100</v>
      </c>
      <c r="C1366" s="145"/>
      <c r="D1366" s="145"/>
      <c r="E1366" s="145"/>
      <c r="F1366" s="145"/>
      <c r="G1366" s="145"/>
      <c r="H1366" s="145"/>
      <c r="I1366" s="145"/>
      <c r="J1366" s="145"/>
      <c r="K1366" s="145"/>
      <c r="L1366" s="145"/>
      <c r="M1366" s="145"/>
      <c r="N1366" s="145"/>
      <c r="O1366" s="145"/>
      <c r="P1366" s="145"/>
      <c r="Q1366" s="145"/>
      <c r="R1366" s="146"/>
      <c r="T1366" s="82" t="s">
        <v>167</v>
      </c>
      <c r="U1366" s="82"/>
      <c r="V1366" s="165" t="e">
        <f t="shared" ref="V1366" si="933">AVERAGE(D1396:R1397)</f>
        <v>#DIV/0!</v>
      </c>
    </row>
    <row r="1367" spans="1:22" x14ac:dyDescent="0.25">
      <c r="A1367" s="80">
        <f t="shared" si="902"/>
        <v>41</v>
      </c>
      <c r="B1367" s="101"/>
      <c r="C1367" s="102"/>
      <c r="D1367" s="147" t="s">
        <v>86</v>
      </c>
      <c r="E1367" s="148"/>
      <c r="F1367" s="149"/>
      <c r="G1367" s="147" t="s">
        <v>87</v>
      </c>
      <c r="H1367" s="148"/>
      <c r="I1367" s="149"/>
      <c r="J1367" s="147" t="s">
        <v>88</v>
      </c>
      <c r="K1367" s="148"/>
      <c r="L1367" s="149"/>
      <c r="M1367" s="147" t="s">
        <v>89</v>
      </c>
      <c r="N1367" s="148"/>
      <c r="O1367" s="149"/>
      <c r="P1367" s="147" t="s">
        <v>90</v>
      </c>
      <c r="Q1367" s="148"/>
      <c r="R1367" s="149"/>
      <c r="T1367" s="82" t="s">
        <v>168</v>
      </c>
      <c r="U1367" s="82"/>
      <c r="V1367" s="166">
        <f t="shared" ref="V1367:V1430" si="934">F1368+I1368+L1368+O1368+R1368</f>
        <v>0</v>
      </c>
    </row>
    <row r="1368" spans="1:22" ht="15.75" thickBot="1" x14ac:dyDescent="0.3">
      <c r="A1368" s="80">
        <f t="shared" si="902"/>
        <v>41</v>
      </c>
      <c r="B1368" s="99" t="s">
        <v>85</v>
      </c>
      <c r="C1368" s="100"/>
      <c r="D1368" s="125">
        <v>0</v>
      </c>
      <c r="E1368" s="126" t="s">
        <v>109</v>
      </c>
      <c r="F1368" s="130">
        <f>D1368*8</f>
        <v>0</v>
      </c>
      <c r="G1368" s="125"/>
      <c r="H1368" s="126" t="s">
        <v>109</v>
      </c>
      <c r="I1368" s="130">
        <f>G1368*8</f>
        <v>0</v>
      </c>
      <c r="J1368" s="125"/>
      <c r="K1368" s="126" t="s">
        <v>109</v>
      </c>
      <c r="L1368" s="130">
        <f>J1368*8</f>
        <v>0</v>
      </c>
      <c r="M1368" s="125"/>
      <c r="N1368" s="126" t="s">
        <v>109</v>
      </c>
      <c r="O1368" s="130">
        <f>M1368*8</f>
        <v>0</v>
      </c>
      <c r="P1368" s="125">
        <v>0</v>
      </c>
      <c r="Q1368" s="126" t="s">
        <v>109</v>
      </c>
      <c r="R1368" s="130">
        <f>P1368*6.5</f>
        <v>0</v>
      </c>
      <c r="T1368" s="82" t="s">
        <v>169</v>
      </c>
      <c r="U1368" s="82"/>
      <c r="V1368" s="166">
        <f t="shared" ref="V1368" si="935">E1395+H1395+K1395+N1395+Q1395</f>
        <v>0</v>
      </c>
    </row>
    <row r="1369" spans="1:22" ht="15.75" thickBot="1" x14ac:dyDescent="0.3">
      <c r="A1369" s="80">
        <f t="shared" si="902"/>
        <v>41</v>
      </c>
      <c r="B1369" s="98"/>
      <c r="C1369" s="133"/>
      <c r="D1369" s="105" t="s">
        <v>96</v>
      </c>
      <c r="E1369" s="106" t="s">
        <v>97</v>
      </c>
      <c r="F1369" s="107" t="s">
        <v>98</v>
      </c>
      <c r="G1369" s="105" t="s">
        <v>96</v>
      </c>
      <c r="H1369" s="106" t="s">
        <v>97</v>
      </c>
      <c r="I1369" s="107" t="s">
        <v>98</v>
      </c>
      <c r="J1369" s="105" t="s">
        <v>96</v>
      </c>
      <c r="K1369" s="106" t="s">
        <v>97</v>
      </c>
      <c r="L1369" s="107" t="s">
        <v>98</v>
      </c>
      <c r="M1369" s="105" t="s">
        <v>96</v>
      </c>
      <c r="N1369" s="106" t="s">
        <v>97</v>
      </c>
      <c r="O1369" s="107" t="s">
        <v>98</v>
      </c>
      <c r="P1369" s="105" t="s">
        <v>96</v>
      </c>
      <c r="Q1369" s="106" t="s">
        <v>97</v>
      </c>
      <c r="R1369" s="107" t="s">
        <v>98</v>
      </c>
      <c r="T1369" s="82" t="s">
        <v>171</v>
      </c>
      <c r="U1369" s="82"/>
      <c r="V1369" s="84">
        <f t="shared" ref="V1369" si="936">((SUMPRODUCT((F1370:F1376)*(E1370:E1376)))+((SUMPRODUCT((I1370:I1376)*(H1370:H1376))))+((SUMPRODUCT((L1370:L1376)*(K1370:K1376))))+((SUMPRODUCT((O1370:O1376)*(N1370:N1376))))+((SUMPRODUCT((R1370:R1376)*(Q1370:Q1376)))))</f>
        <v>0</v>
      </c>
    </row>
    <row r="1370" spans="1:22" x14ac:dyDescent="0.25">
      <c r="A1370" s="80">
        <f t="shared" si="902"/>
        <v>41</v>
      </c>
      <c r="B1370" s="27"/>
      <c r="C1370" s="57" t="s">
        <v>93</v>
      </c>
      <c r="D1370" s="91">
        <v>0</v>
      </c>
      <c r="E1370" s="89">
        <f t="shared" ref="E1370:E1376" si="937">VLOOKUP(D1370,listemursurf,2)</f>
        <v>0</v>
      </c>
      <c r="F1370" s="92">
        <v>0</v>
      </c>
      <c r="G1370" s="91">
        <v>0</v>
      </c>
      <c r="H1370" s="89">
        <f t="shared" ref="H1370:H1376" si="938">VLOOKUP(G1370,listemursurf,2)</f>
        <v>0</v>
      </c>
      <c r="I1370" s="92"/>
      <c r="J1370" s="91">
        <v>0</v>
      </c>
      <c r="K1370" s="89">
        <f t="shared" ref="K1370:K1376" si="939">VLOOKUP(J1370,listemursurf,2)</f>
        <v>0</v>
      </c>
      <c r="L1370" s="92"/>
      <c r="M1370" s="91">
        <v>0</v>
      </c>
      <c r="N1370" s="89">
        <f t="shared" ref="N1370:N1376" si="940">VLOOKUP(M1370,listemursurf,2)</f>
        <v>0</v>
      </c>
      <c r="O1370" s="92"/>
      <c r="P1370" s="91">
        <v>0</v>
      </c>
      <c r="Q1370" s="89">
        <f t="shared" ref="Q1370:Q1376" si="941">VLOOKUP(P1370,listemursurf,2)</f>
        <v>0</v>
      </c>
      <c r="R1370" s="92"/>
      <c r="T1370" s="82" t="s">
        <v>165</v>
      </c>
      <c r="U1370" s="82"/>
      <c r="V1370" s="84">
        <f t="shared" ref="V1370" si="942">((SUMPRODUCT((F1378:F1384)*(E1378:E1384)))+((SUMPRODUCT((I1378:I1384)*(H1378:H1384))))+((SUMPRODUCT((L1378:L1384)*(K1378:K1384))))+((SUMPRODUCT((O1378:O1384)*(N1378:N1384))))+((SUMPRODUCT((R1378:R1384)*(Q1378:Q1384)))))</f>
        <v>0</v>
      </c>
    </row>
    <row r="1371" spans="1:22" x14ac:dyDescent="0.25">
      <c r="A1371" s="80">
        <f t="shared" si="902"/>
        <v>41</v>
      </c>
      <c r="B1371" s="27"/>
      <c r="C1371" s="57"/>
      <c r="D1371" s="93">
        <v>0</v>
      </c>
      <c r="E1371" s="90">
        <f t="shared" si="937"/>
        <v>0</v>
      </c>
      <c r="F1371" s="94">
        <v>0</v>
      </c>
      <c r="G1371" s="93">
        <v>0</v>
      </c>
      <c r="H1371" s="90">
        <f t="shared" si="938"/>
        <v>0</v>
      </c>
      <c r="I1371" s="94"/>
      <c r="J1371" s="93">
        <v>0</v>
      </c>
      <c r="K1371" s="90">
        <f t="shared" si="939"/>
        <v>0</v>
      </c>
      <c r="L1371" s="94"/>
      <c r="M1371" s="93">
        <v>0</v>
      </c>
      <c r="N1371" s="90">
        <f t="shared" si="940"/>
        <v>0</v>
      </c>
      <c r="O1371" s="94"/>
      <c r="P1371" s="93">
        <v>0</v>
      </c>
      <c r="Q1371" s="90">
        <f t="shared" si="941"/>
        <v>0</v>
      </c>
      <c r="R1371" s="94"/>
      <c r="T1371" s="82" t="s">
        <v>166</v>
      </c>
      <c r="U1371" s="82"/>
      <c r="V1371" s="84">
        <f t="shared" ref="V1371" si="943">((SUMPRODUCT((F1386:F1392)*(E1386:E1392)))+((SUMPRODUCT((I1386:I1392)*(H1386:H1392))))+((SUMPRODUCT((L1386:L1392)*(K1386:K1392))))+((SUMPRODUCT((O1386:O1392)*(N1386:N1392))))+((SUMPRODUCT((R1386:R1392)*(Q1386:Q1392)))))</f>
        <v>0</v>
      </c>
    </row>
    <row r="1372" spans="1:22" x14ac:dyDescent="0.25">
      <c r="A1372" s="80">
        <f t="shared" si="902"/>
        <v>41</v>
      </c>
      <c r="B1372" s="27"/>
      <c r="C1372" s="57"/>
      <c r="D1372" s="93">
        <v>0</v>
      </c>
      <c r="E1372" s="90">
        <f t="shared" si="937"/>
        <v>0</v>
      </c>
      <c r="F1372" s="94">
        <v>0</v>
      </c>
      <c r="G1372" s="93">
        <v>0</v>
      </c>
      <c r="H1372" s="90">
        <f t="shared" si="938"/>
        <v>0</v>
      </c>
      <c r="I1372" s="94"/>
      <c r="J1372" s="93">
        <v>0</v>
      </c>
      <c r="K1372" s="90">
        <f t="shared" si="939"/>
        <v>0</v>
      </c>
      <c r="L1372" s="94"/>
      <c r="M1372" s="93">
        <v>0</v>
      </c>
      <c r="N1372" s="90">
        <f t="shared" si="940"/>
        <v>0</v>
      </c>
      <c r="O1372" s="94"/>
      <c r="P1372" s="93">
        <v>0</v>
      </c>
      <c r="Q1372" s="90">
        <f t="shared" si="941"/>
        <v>0</v>
      </c>
      <c r="R1372" s="94"/>
      <c r="T1372" s="82"/>
      <c r="U1372" s="82"/>
      <c r="V1372" s="82"/>
    </row>
    <row r="1373" spans="1:22" x14ac:dyDescent="0.25">
      <c r="A1373" s="80">
        <f t="shared" si="902"/>
        <v>41</v>
      </c>
      <c r="B1373" s="27"/>
      <c r="C1373" s="57"/>
      <c r="D1373" s="93">
        <v>0</v>
      </c>
      <c r="E1373" s="90">
        <f t="shared" si="937"/>
        <v>0</v>
      </c>
      <c r="F1373" s="94">
        <v>0</v>
      </c>
      <c r="G1373" s="93">
        <v>0</v>
      </c>
      <c r="H1373" s="90">
        <f t="shared" si="938"/>
        <v>0</v>
      </c>
      <c r="I1373" s="94"/>
      <c r="J1373" s="93">
        <v>0</v>
      </c>
      <c r="K1373" s="90">
        <f t="shared" si="939"/>
        <v>0</v>
      </c>
      <c r="L1373" s="94"/>
      <c r="M1373" s="93">
        <v>0</v>
      </c>
      <c r="N1373" s="90">
        <f t="shared" si="940"/>
        <v>0</v>
      </c>
      <c r="O1373" s="94"/>
      <c r="P1373" s="93">
        <v>0</v>
      </c>
      <c r="Q1373" s="90">
        <f t="shared" si="941"/>
        <v>0</v>
      </c>
      <c r="R1373" s="94"/>
      <c r="T1373" s="82"/>
      <c r="U1373" s="82"/>
      <c r="V1373" s="82"/>
    </row>
    <row r="1374" spans="1:22" x14ac:dyDescent="0.25">
      <c r="A1374" s="80">
        <f t="shared" si="902"/>
        <v>41</v>
      </c>
      <c r="B1374" s="27"/>
      <c r="C1374" s="57"/>
      <c r="D1374" s="93">
        <v>0</v>
      </c>
      <c r="E1374" s="90">
        <f t="shared" si="937"/>
        <v>0</v>
      </c>
      <c r="F1374" s="94">
        <v>0</v>
      </c>
      <c r="G1374" s="93">
        <v>0</v>
      </c>
      <c r="H1374" s="90">
        <f t="shared" si="938"/>
        <v>0</v>
      </c>
      <c r="I1374" s="94"/>
      <c r="J1374" s="93">
        <v>0</v>
      </c>
      <c r="K1374" s="90">
        <f t="shared" si="939"/>
        <v>0</v>
      </c>
      <c r="L1374" s="94"/>
      <c r="M1374" s="93">
        <v>0</v>
      </c>
      <c r="N1374" s="90">
        <f t="shared" si="940"/>
        <v>0</v>
      </c>
      <c r="O1374" s="94"/>
      <c r="P1374" s="93">
        <v>0</v>
      </c>
      <c r="Q1374" s="90">
        <f t="shared" si="941"/>
        <v>0</v>
      </c>
      <c r="R1374" s="94"/>
      <c r="T1374" s="82"/>
      <c r="U1374" s="82"/>
      <c r="V1374" s="82"/>
    </row>
    <row r="1375" spans="1:22" x14ac:dyDescent="0.25">
      <c r="A1375" s="80">
        <f t="shared" si="902"/>
        <v>41</v>
      </c>
      <c r="B1375" s="27"/>
      <c r="C1375" s="57"/>
      <c r="D1375" s="93">
        <v>0</v>
      </c>
      <c r="E1375" s="90">
        <f t="shared" si="937"/>
        <v>0</v>
      </c>
      <c r="F1375" s="94"/>
      <c r="G1375" s="93">
        <v>0</v>
      </c>
      <c r="H1375" s="90">
        <f t="shared" si="938"/>
        <v>0</v>
      </c>
      <c r="I1375" s="94"/>
      <c r="J1375" s="93">
        <v>0</v>
      </c>
      <c r="K1375" s="90">
        <f t="shared" si="939"/>
        <v>0</v>
      </c>
      <c r="L1375" s="94"/>
      <c r="M1375" s="93">
        <v>0</v>
      </c>
      <c r="N1375" s="90">
        <f t="shared" si="940"/>
        <v>0</v>
      </c>
      <c r="O1375" s="94"/>
      <c r="P1375" s="93">
        <v>0</v>
      </c>
      <c r="Q1375" s="90">
        <f t="shared" si="941"/>
        <v>0</v>
      </c>
      <c r="R1375" s="94"/>
      <c r="T1375" s="82"/>
      <c r="U1375" s="82"/>
      <c r="V1375" s="82"/>
    </row>
    <row r="1376" spans="1:22" ht="15.75" thickBot="1" x14ac:dyDescent="0.3">
      <c r="A1376" s="80">
        <f t="shared" si="902"/>
        <v>41</v>
      </c>
      <c r="B1376" s="27"/>
      <c r="C1376" s="57"/>
      <c r="D1376" s="93">
        <v>0</v>
      </c>
      <c r="E1376" s="90">
        <f t="shared" si="937"/>
        <v>0</v>
      </c>
      <c r="F1376" s="94">
        <v>0</v>
      </c>
      <c r="G1376" s="93">
        <v>0</v>
      </c>
      <c r="H1376" s="90">
        <f t="shared" si="938"/>
        <v>0</v>
      </c>
      <c r="I1376" s="94"/>
      <c r="J1376" s="93">
        <v>0</v>
      </c>
      <c r="K1376" s="90">
        <f t="shared" si="939"/>
        <v>0</v>
      </c>
      <c r="L1376" s="94"/>
      <c r="M1376" s="93">
        <v>0</v>
      </c>
      <c r="N1376" s="90">
        <f t="shared" si="940"/>
        <v>0</v>
      </c>
      <c r="O1376" s="94"/>
      <c r="P1376" s="93">
        <v>0</v>
      </c>
      <c r="Q1376" s="90">
        <f t="shared" si="941"/>
        <v>0</v>
      </c>
      <c r="R1376" s="94"/>
      <c r="T1376" s="82"/>
      <c r="U1376" s="82"/>
      <c r="V1376" s="82"/>
    </row>
    <row r="1377" spans="1:22" ht="15.75" thickBot="1" x14ac:dyDescent="0.3">
      <c r="A1377" s="80">
        <f t="shared" ref="A1377:A1440" si="944">A1376</f>
        <v>41</v>
      </c>
      <c r="B1377" s="139" t="s">
        <v>110</v>
      </c>
      <c r="C1377" s="140"/>
      <c r="D1377" s="105">
        <f>COUNTIF(D1370:D1376,"&lt;&gt;0")</f>
        <v>0</v>
      </c>
      <c r="E1377" s="118">
        <f>(SUM(E1370:E1376))/'Suivi de production'!$C$18</f>
        <v>0</v>
      </c>
      <c r="F1377" s="107"/>
      <c r="G1377" s="105">
        <f>COUNTIF(G1370:G1376,"&lt;&gt;0")</f>
        <v>0</v>
      </c>
      <c r="H1377" s="118">
        <f>(SUM(H1370:H1376))/'Suivi de production'!$C$18</f>
        <v>0</v>
      </c>
      <c r="I1377" s="107"/>
      <c r="J1377" s="105">
        <f>COUNTIF(J1370:J1376,"&lt;&gt;0")</f>
        <v>0</v>
      </c>
      <c r="K1377" s="118">
        <f>(SUM(K1370:K1376))/'Suivi de production'!$C$18</f>
        <v>0</v>
      </c>
      <c r="L1377" s="107"/>
      <c r="M1377" s="105">
        <f>COUNTIF(M1370:M1376,"&lt;&gt;0")</f>
        <v>0</v>
      </c>
      <c r="N1377" s="118">
        <f>(SUM(N1370:N1376))/'Suivi de production'!$C$18</f>
        <v>0</v>
      </c>
      <c r="O1377" s="107"/>
      <c r="P1377" s="103">
        <f>COUNTIF(P1370:P1376,"&lt;&gt;0")</f>
        <v>0</v>
      </c>
      <c r="Q1377" s="118">
        <f>(SUM(Q1370:Q1376))/'Suivi de production'!$C$18</f>
        <v>0</v>
      </c>
      <c r="R1377" s="107"/>
      <c r="T1377" s="82"/>
      <c r="U1377" s="82"/>
      <c r="V1377" s="82"/>
    </row>
    <row r="1378" spans="1:22" x14ac:dyDescent="0.25">
      <c r="A1378" s="80">
        <f t="shared" si="944"/>
        <v>41</v>
      </c>
      <c r="B1378" s="27"/>
      <c r="C1378" s="57" t="s">
        <v>95</v>
      </c>
      <c r="D1378" s="93">
        <v>0</v>
      </c>
      <c r="E1378" s="90">
        <f t="shared" ref="E1378:E1384" si="945">VLOOKUP(D1378,listeplanchersurf,2)</f>
        <v>0</v>
      </c>
      <c r="F1378" s="94"/>
      <c r="G1378" s="93">
        <v>0</v>
      </c>
      <c r="H1378" s="90">
        <f t="shared" ref="H1378:H1384" si="946">VLOOKUP(G1378,listeplanchersurf,2)</f>
        <v>0</v>
      </c>
      <c r="I1378" s="94"/>
      <c r="J1378" s="93">
        <v>0</v>
      </c>
      <c r="K1378" s="90">
        <f t="shared" ref="K1378:K1384" si="947">VLOOKUP(J1378,listeplanchersurf,2)</f>
        <v>0</v>
      </c>
      <c r="L1378" s="94"/>
      <c r="M1378" s="93">
        <v>0</v>
      </c>
      <c r="N1378" s="90">
        <f t="shared" ref="N1378:N1384" si="948">VLOOKUP(M1378,listeplanchersurf,2)</f>
        <v>0</v>
      </c>
      <c r="O1378" s="94"/>
      <c r="P1378" s="93">
        <v>0</v>
      </c>
      <c r="Q1378" s="90">
        <f t="shared" ref="Q1378:Q1384" si="949">VLOOKUP(P1378,listeplanchersurf,2)</f>
        <v>0</v>
      </c>
      <c r="R1378" s="94"/>
      <c r="T1378" s="82"/>
      <c r="U1378" s="82"/>
      <c r="V1378" s="82"/>
    </row>
    <row r="1379" spans="1:22" x14ac:dyDescent="0.25">
      <c r="A1379" s="80">
        <f t="shared" si="944"/>
        <v>41</v>
      </c>
      <c r="B1379" s="27"/>
      <c r="C1379" s="57"/>
      <c r="D1379" s="93">
        <v>0</v>
      </c>
      <c r="E1379" s="90">
        <f t="shared" si="945"/>
        <v>0</v>
      </c>
      <c r="F1379" s="94">
        <v>0</v>
      </c>
      <c r="G1379" s="93">
        <v>0</v>
      </c>
      <c r="H1379" s="90">
        <f t="shared" si="946"/>
        <v>0</v>
      </c>
      <c r="I1379" s="94"/>
      <c r="J1379" s="93">
        <v>0</v>
      </c>
      <c r="K1379" s="90">
        <f t="shared" si="947"/>
        <v>0</v>
      </c>
      <c r="L1379" s="94"/>
      <c r="M1379" s="93">
        <v>0</v>
      </c>
      <c r="N1379" s="90">
        <f t="shared" si="948"/>
        <v>0</v>
      </c>
      <c r="O1379" s="94"/>
      <c r="P1379" s="93">
        <v>0</v>
      </c>
      <c r="Q1379" s="90">
        <f t="shared" si="949"/>
        <v>0</v>
      </c>
      <c r="R1379" s="94"/>
      <c r="T1379" s="82"/>
      <c r="U1379" s="82"/>
      <c r="V1379" s="82"/>
    </row>
    <row r="1380" spans="1:22" x14ac:dyDescent="0.25">
      <c r="A1380" s="80">
        <f t="shared" si="944"/>
        <v>41</v>
      </c>
      <c r="B1380" s="27"/>
      <c r="C1380" s="57"/>
      <c r="D1380" s="93">
        <v>0</v>
      </c>
      <c r="E1380" s="90">
        <f t="shared" si="945"/>
        <v>0</v>
      </c>
      <c r="F1380" s="94"/>
      <c r="G1380" s="93">
        <v>0</v>
      </c>
      <c r="H1380" s="90">
        <f t="shared" si="946"/>
        <v>0</v>
      </c>
      <c r="I1380" s="94"/>
      <c r="J1380" s="93">
        <v>0</v>
      </c>
      <c r="K1380" s="90">
        <f t="shared" si="947"/>
        <v>0</v>
      </c>
      <c r="L1380" s="94"/>
      <c r="M1380" s="93">
        <v>0</v>
      </c>
      <c r="N1380" s="90">
        <f t="shared" si="948"/>
        <v>0</v>
      </c>
      <c r="O1380" s="94"/>
      <c r="P1380" s="93">
        <v>0</v>
      </c>
      <c r="Q1380" s="90">
        <f t="shared" si="949"/>
        <v>0</v>
      </c>
      <c r="R1380" s="94"/>
      <c r="T1380" s="82"/>
      <c r="U1380" s="82"/>
      <c r="V1380" s="82"/>
    </row>
    <row r="1381" spans="1:22" x14ac:dyDescent="0.25">
      <c r="A1381" s="80">
        <f t="shared" si="944"/>
        <v>41</v>
      </c>
      <c r="B1381" s="27"/>
      <c r="C1381" s="57"/>
      <c r="D1381" s="93">
        <v>0</v>
      </c>
      <c r="E1381" s="90">
        <f t="shared" si="945"/>
        <v>0</v>
      </c>
      <c r="F1381" s="94"/>
      <c r="G1381" s="93">
        <v>0</v>
      </c>
      <c r="H1381" s="90">
        <f t="shared" si="946"/>
        <v>0</v>
      </c>
      <c r="I1381" s="94"/>
      <c r="J1381" s="93">
        <v>0</v>
      </c>
      <c r="K1381" s="90">
        <f t="shared" si="947"/>
        <v>0</v>
      </c>
      <c r="L1381" s="94"/>
      <c r="M1381" s="93">
        <v>0</v>
      </c>
      <c r="N1381" s="90">
        <f t="shared" si="948"/>
        <v>0</v>
      </c>
      <c r="O1381" s="94"/>
      <c r="P1381" s="93">
        <v>0</v>
      </c>
      <c r="Q1381" s="90">
        <f t="shared" si="949"/>
        <v>0</v>
      </c>
      <c r="R1381" s="94"/>
      <c r="T1381" s="82"/>
      <c r="U1381" s="82"/>
      <c r="V1381" s="82"/>
    </row>
    <row r="1382" spans="1:22" x14ac:dyDescent="0.25">
      <c r="A1382" s="80">
        <f t="shared" si="944"/>
        <v>41</v>
      </c>
      <c r="B1382" s="27"/>
      <c r="C1382" s="57"/>
      <c r="D1382" s="93">
        <v>0</v>
      </c>
      <c r="E1382" s="90">
        <f t="shared" si="945"/>
        <v>0</v>
      </c>
      <c r="F1382" s="94"/>
      <c r="G1382" s="93">
        <v>0</v>
      </c>
      <c r="H1382" s="90">
        <f t="shared" si="946"/>
        <v>0</v>
      </c>
      <c r="I1382" s="94"/>
      <c r="J1382" s="93">
        <v>0</v>
      </c>
      <c r="K1382" s="90">
        <f t="shared" si="947"/>
        <v>0</v>
      </c>
      <c r="L1382" s="94"/>
      <c r="M1382" s="93">
        <v>0</v>
      </c>
      <c r="N1382" s="90">
        <f t="shared" si="948"/>
        <v>0</v>
      </c>
      <c r="O1382" s="94"/>
      <c r="P1382" s="93">
        <v>0</v>
      </c>
      <c r="Q1382" s="90">
        <f t="shared" si="949"/>
        <v>0</v>
      </c>
      <c r="R1382" s="94"/>
      <c r="T1382" s="82"/>
      <c r="U1382" s="82"/>
      <c r="V1382" s="82"/>
    </row>
    <row r="1383" spans="1:22" x14ac:dyDescent="0.25">
      <c r="A1383" s="80">
        <f t="shared" si="944"/>
        <v>41</v>
      </c>
      <c r="B1383" s="27"/>
      <c r="C1383" s="57"/>
      <c r="D1383" s="93">
        <v>0</v>
      </c>
      <c r="E1383" s="90">
        <f t="shared" si="945"/>
        <v>0</v>
      </c>
      <c r="F1383" s="94"/>
      <c r="G1383" s="93">
        <v>0</v>
      </c>
      <c r="H1383" s="90">
        <f t="shared" si="946"/>
        <v>0</v>
      </c>
      <c r="I1383" s="94"/>
      <c r="J1383" s="93">
        <v>0</v>
      </c>
      <c r="K1383" s="90">
        <f t="shared" si="947"/>
        <v>0</v>
      </c>
      <c r="L1383" s="94"/>
      <c r="M1383" s="93">
        <v>0</v>
      </c>
      <c r="N1383" s="90">
        <f t="shared" si="948"/>
        <v>0</v>
      </c>
      <c r="O1383" s="94"/>
      <c r="P1383" s="93">
        <v>0</v>
      </c>
      <c r="Q1383" s="90">
        <f t="shared" si="949"/>
        <v>0</v>
      </c>
      <c r="R1383" s="94"/>
      <c r="T1383" s="82"/>
      <c r="U1383" s="82"/>
      <c r="V1383" s="82"/>
    </row>
    <row r="1384" spans="1:22" ht="15.75" thickBot="1" x14ac:dyDescent="0.3">
      <c r="A1384" s="80">
        <f t="shared" si="944"/>
        <v>41</v>
      </c>
      <c r="B1384" s="27"/>
      <c r="C1384" s="57"/>
      <c r="D1384" s="93">
        <v>0</v>
      </c>
      <c r="E1384" s="90">
        <f t="shared" si="945"/>
        <v>0</v>
      </c>
      <c r="F1384" s="94"/>
      <c r="G1384" s="93">
        <v>0</v>
      </c>
      <c r="H1384" s="90">
        <f t="shared" si="946"/>
        <v>0</v>
      </c>
      <c r="I1384" s="94"/>
      <c r="J1384" s="93">
        <v>0</v>
      </c>
      <c r="K1384" s="90">
        <f t="shared" si="947"/>
        <v>0</v>
      </c>
      <c r="L1384" s="94"/>
      <c r="M1384" s="93">
        <v>0</v>
      </c>
      <c r="N1384" s="90">
        <f t="shared" si="948"/>
        <v>0</v>
      </c>
      <c r="O1384" s="94"/>
      <c r="P1384" s="93">
        <v>0</v>
      </c>
      <c r="Q1384" s="90">
        <f t="shared" si="949"/>
        <v>0</v>
      </c>
      <c r="R1384" s="94"/>
      <c r="T1384" s="82"/>
      <c r="U1384" s="82"/>
      <c r="V1384" s="82"/>
    </row>
    <row r="1385" spans="1:22" ht="15.75" thickBot="1" x14ac:dyDescent="0.3">
      <c r="A1385" s="80">
        <f t="shared" si="944"/>
        <v>41</v>
      </c>
      <c r="B1385" s="139" t="s">
        <v>111</v>
      </c>
      <c r="C1385" s="140"/>
      <c r="D1385" s="105">
        <f>COUNTIF(D1378:D1384,"&lt;&gt;0")</f>
        <v>0</v>
      </c>
      <c r="E1385" s="118">
        <f>(SUM(E1378:E1384))/'Suivi de production'!$C$19</f>
        <v>0</v>
      </c>
      <c r="F1385" s="107"/>
      <c r="G1385" s="105">
        <v>0</v>
      </c>
      <c r="H1385" s="118">
        <f>(SUM(H1378:H1384))/'Suivi de production'!$C$19</f>
        <v>0</v>
      </c>
      <c r="I1385" s="107"/>
      <c r="J1385" s="105">
        <f>COUNTIF(J1378:J1384,"&lt;&gt;0")</f>
        <v>0</v>
      </c>
      <c r="K1385" s="118">
        <f>(SUM(K1378:K1384))/'Suivi de production'!$C$19</f>
        <v>0</v>
      </c>
      <c r="L1385" s="107"/>
      <c r="M1385" s="105">
        <f>COUNTIF(M1378:M1384,"&lt;&gt;0")</f>
        <v>0</v>
      </c>
      <c r="N1385" s="118">
        <f>(SUM(N1378:N1384))/'Suivi de production'!$C$19</f>
        <v>0</v>
      </c>
      <c r="O1385" s="107"/>
      <c r="P1385" s="105">
        <f>COUNTIF(P1378:P1384,"&lt;&gt;0")</f>
        <v>0</v>
      </c>
      <c r="Q1385" s="118">
        <f>(SUM(Q1378:Q1384))/'Suivi de production'!$C$19</f>
        <v>0</v>
      </c>
      <c r="R1385" s="107"/>
      <c r="T1385" s="82"/>
      <c r="U1385" s="82"/>
      <c r="V1385" s="82"/>
    </row>
    <row r="1386" spans="1:22" x14ac:dyDescent="0.25">
      <c r="A1386" s="80">
        <f t="shared" si="944"/>
        <v>41</v>
      </c>
      <c r="B1386" s="27"/>
      <c r="C1386" s="57" t="s">
        <v>94</v>
      </c>
      <c r="D1386" s="93">
        <v>0</v>
      </c>
      <c r="E1386" s="90">
        <f t="shared" ref="E1386:E1392" si="950">VLOOKUP(D1386,listetoituresurf,2)</f>
        <v>0</v>
      </c>
      <c r="F1386" s="94">
        <v>0</v>
      </c>
      <c r="G1386" s="93">
        <v>0</v>
      </c>
      <c r="H1386" s="90">
        <f t="shared" ref="H1386:H1392" si="951">VLOOKUP(G1386,listetoituresurf,2)</f>
        <v>0</v>
      </c>
      <c r="I1386" s="94"/>
      <c r="J1386" s="93">
        <v>0</v>
      </c>
      <c r="K1386" s="90">
        <f t="shared" ref="K1386:K1392" si="952">VLOOKUP(J1386,listetoituresurf,2)</f>
        <v>0</v>
      </c>
      <c r="L1386" s="94"/>
      <c r="M1386" s="93">
        <v>0</v>
      </c>
      <c r="N1386" s="90">
        <f t="shared" ref="N1386:N1392" si="953">VLOOKUP(M1386,listetoituresurf,2)</f>
        <v>0</v>
      </c>
      <c r="O1386" s="94"/>
      <c r="P1386" s="93">
        <v>0</v>
      </c>
      <c r="Q1386" s="90">
        <f t="shared" ref="Q1386:Q1392" si="954">VLOOKUP(P1386,listetoituresurf,2)</f>
        <v>0</v>
      </c>
      <c r="R1386" s="85"/>
      <c r="T1386" s="82"/>
      <c r="U1386" s="82"/>
      <c r="V1386" s="82"/>
    </row>
    <row r="1387" spans="1:22" x14ac:dyDescent="0.25">
      <c r="A1387" s="80">
        <f t="shared" si="944"/>
        <v>41</v>
      </c>
      <c r="B1387" s="27"/>
      <c r="C1387" s="57"/>
      <c r="D1387" s="93">
        <v>0</v>
      </c>
      <c r="E1387" s="90">
        <f t="shared" si="950"/>
        <v>0</v>
      </c>
      <c r="F1387" s="94"/>
      <c r="G1387" s="93">
        <v>0</v>
      </c>
      <c r="H1387" s="90">
        <f t="shared" si="951"/>
        <v>0</v>
      </c>
      <c r="I1387" s="94"/>
      <c r="J1387" s="93">
        <v>0</v>
      </c>
      <c r="K1387" s="90">
        <f t="shared" si="952"/>
        <v>0</v>
      </c>
      <c r="L1387" s="94"/>
      <c r="M1387" s="93">
        <v>0</v>
      </c>
      <c r="N1387" s="90">
        <f t="shared" si="953"/>
        <v>0</v>
      </c>
      <c r="O1387" s="94"/>
      <c r="P1387" s="93">
        <v>0</v>
      </c>
      <c r="Q1387" s="90">
        <f t="shared" si="954"/>
        <v>0</v>
      </c>
      <c r="R1387" s="94"/>
      <c r="T1387" s="82"/>
      <c r="U1387" s="82"/>
      <c r="V1387" s="82"/>
    </row>
    <row r="1388" spans="1:22" x14ac:dyDescent="0.25">
      <c r="A1388" s="80">
        <f t="shared" si="944"/>
        <v>41</v>
      </c>
      <c r="B1388" s="27"/>
      <c r="C1388" s="57"/>
      <c r="D1388" s="93">
        <v>0</v>
      </c>
      <c r="E1388" s="90">
        <f t="shared" si="950"/>
        <v>0</v>
      </c>
      <c r="F1388" s="94"/>
      <c r="G1388" s="93">
        <v>0</v>
      </c>
      <c r="H1388" s="90">
        <f t="shared" si="951"/>
        <v>0</v>
      </c>
      <c r="I1388" s="94"/>
      <c r="J1388" s="93">
        <v>0</v>
      </c>
      <c r="K1388" s="90">
        <f t="shared" si="952"/>
        <v>0</v>
      </c>
      <c r="L1388" s="94"/>
      <c r="M1388" s="93">
        <v>0</v>
      </c>
      <c r="N1388" s="90">
        <f t="shared" si="953"/>
        <v>0</v>
      </c>
      <c r="O1388" s="94"/>
      <c r="P1388" s="93">
        <v>0</v>
      </c>
      <c r="Q1388" s="90">
        <f t="shared" si="954"/>
        <v>0</v>
      </c>
      <c r="R1388" s="94"/>
      <c r="T1388" s="82"/>
      <c r="U1388" s="82"/>
      <c r="V1388" s="82"/>
    </row>
    <row r="1389" spans="1:22" x14ac:dyDescent="0.25">
      <c r="A1389" s="80">
        <f t="shared" si="944"/>
        <v>41</v>
      </c>
      <c r="B1389" s="27"/>
      <c r="C1389" s="57"/>
      <c r="D1389" s="93">
        <v>0</v>
      </c>
      <c r="E1389" s="90">
        <f t="shared" si="950"/>
        <v>0</v>
      </c>
      <c r="F1389" s="94"/>
      <c r="G1389" s="93">
        <v>0</v>
      </c>
      <c r="H1389" s="90">
        <f t="shared" si="951"/>
        <v>0</v>
      </c>
      <c r="I1389" s="94"/>
      <c r="J1389" s="93">
        <v>0</v>
      </c>
      <c r="K1389" s="90">
        <f t="shared" si="952"/>
        <v>0</v>
      </c>
      <c r="L1389" s="94"/>
      <c r="M1389" s="93">
        <v>0</v>
      </c>
      <c r="N1389" s="90">
        <f t="shared" si="953"/>
        <v>0</v>
      </c>
      <c r="O1389" s="94"/>
      <c r="P1389" s="93">
        <v>0</v>
      </c>
      <c r="Q1389" s="90">
        <f t="shared" si="954"/>
        <v>0</v>
      </c>
      <c r="R1389" s="94"/>
      <c r="T1389" s="82"/>
      <c r="U1389" s="82"/>
      <c r="V1389" s="82"/>
    </row>
    <row r="1390" spans="1:22" x14ac:dyDescent="0.25">
      <c r="A1390" s="80">
        <f t="shared" si="944"/>
        <v>41</v>
      </c>
      <c r="B1390" s="27"/>
      <c r="C1390" s="57"/>
      <c r="D1390" s="93">
        <v>0</v>
      </c>
      <c r="E1390" s="90">
        <f t="shared" si="950"/>
        <v>0</v>
      </c>
      <c r="F1390" s="94"/>
      <c r="G1390" s="93">
        <v>0</v>
      </c>
      <c r="H1390" s="90">
        <f t="shared" si="951"/>
        <v>0</v>
      </c>
      <c r="I1390" s="94"/>
      <c r="J1390" s="93">
        <v>0</v>
      </c>
      <c r="K1390" s="90">
        <f t="shared" si="952"/>
        <v>0</v>
      </c>
      <c r="L1390" s="94"/>
      <c r="M1390" s="93">
        <v>0</v>
      </c>
      <c r="N1390" s="90">
        <f t="shared" si="953"/>
        <v>0</v>
      </c>
      <c r="O1390" s="94"/>
      <c r="P1390" s="93">
        <v>0</v>
      </c>
      <c r="Q1390" s="90">
        <f t="shared" si="954"/>
        <v>0</v>
      </c>
      <c r="R1390" s="94"/>
      <c r="T1390" s="82"/>
      <c r="U1390" s="82"/>
      <c r="V1390" s="82"/>
    </row>
    <row r="1391" spans="1:22" x14ac:dyDescent="0.25">
      <c r="A1391" s="80">
        <f t="shared" si="944"/>
        <v>41</v>
      </c>
      <c r="B1391" s="27"/>
      <c r="C1391" s="57"/>
      <c r="D1391" s="93">
        <v>0</v>
      </c>
      <c r="E1391" s="90">
        <f t="shared" si="950"/>
        <v>0</v>
      </c>
      <c r="F1391" s="94"/>
      <c r="G1391" s="93">
        <v>0</v>
      </c>
      <c r="H1391" s="90">
        <f t="shared" si="951"/>
        <v>0</v>
      </c>
      <c r="I1391" s="94"/>
      <c r="J1391" s="93">
        <v>0</v>
      </c>
      <c r="K1391" s="90">
        <f t="shared" si="952"/>
        <v>0</v>
      </c>
      <c r="L1391" s="94"/>
      <c r="M1391" s="93">
        <v>0</v>
      </c>
      <c r="N1391" s="90">
        <f t="shared" si="953"/>
        <v>0</v>
      </c>
      <c r="O1391" s="94"/>
      <c r="P1391" s="93">
        <v>0</v>
      </c>
      <c r="Q1391" s="90">
        <f t="shared" si="954"/>
        <v>0</v>
      </c>
      <c r="R1391" s="94"/>
      <c r="T1391" s="82"/>
      <c r="U1391" s="82"/>
      <c r="V1391" s="82"/>
    </row>
    <row r="1392" spans="1:22" ht="15.75" thickBot="1" x14ac:dyDescent="0.3">
      <c r="A1392" s="80">
        <f t="shared" si="944"/>
        <v>41</v>
      </c>
      <c r="B1392" s="99"/>
      <c r="C1392" s="100"/>
      <c r="D1392" s="95">
        <v>0</v>
      </c>
      <c r="E1392" s="96">
        <f t="shared" si="950"/>
        <v>0</v>
      </c>
      <c r="F1392" s="97"/>
      <c r="G1392" s="95">
        <v>0</v>
      </c>
      <c r="H1392" s="96">
        <f t="shared" si="951"/>
        <v>0</v>
      </c>
      <c r="I1392" s="97"/>
      <c r="J1392" s="95">
        <v>0</v>
      </c>
      <c r="K1392" s="96">
        <f t="shared" si="952"/>
        <v>0</v>
      </c>
      <c r="L1392" s="97"/>
      <c r="M1392" s="95">
        <v>0</v>
      </c>
      <c r="N1392" s="96">
        <f t="shared" si="953"/>
        <v>0</v>
      </c>
      <c r="O1392" s="97"/>
      <c r="P1392" s="95">
        <v>0</v>
      </c>
      <c r="Q1392" s="96">
        <f t="shared" si="954"/>
        <v>0</v>
      </c>
      <c r="R1392" s="97"/>
      <c r="T1392" s="82"/>
      <c r="U1392" s="82"/>
      <c r="V1392" s="82"/>
    </row>
    <row r="1393" spans="1:22" ht="15.75" thickBot="1" x14ac:dyDescent="0.3">
      <c r="A1393" s="80">
        <f t="shared" si="944"/>
        <v>41</v>
      </c>
      <c r="B1393" s="139" t="s">
        <v>110</v>
      </c>
      <c r="C1393" s="140"/>
      <c r="D1393" s="103">
        <f>COUNTIF(D1386:D1392,"&lt;&gt;0")</f>
        <v>0</v>
      </c>
      <c r="E1393" s="119">
        <f>(SUM(E1386:E1392))/'Suivi de production'!$C$20</f>
        <v>0</v>
      </c>
      <c r="F1393" s="97"/>
      <c r="G1393" s="103">
        <f>COUNTIF(G1386:G1392,"&lt;&gt;0")</f>
        <v>0</v>
      </c>
      <c r="H1393" s="119">
        <f>(SUM(H1386:H1392))/'Suivi de production'!$C$20</f>
        <v>0</v>
      </c>
      <c r="I1393" s="97"/>
      <c r="J1393" s="103">
        <f>COUNTIF(J1386:J1392,"&lt;&gt;0")</f>
        <v>0</v>
      </c>
      <c r="K1393" s="119">
        <f>(SUM(K1386:K1392))/'Suivi de production'!$C$20</f>
        <v>0</v>
      </c>
      <c r="L1393" s="97"/>
      <c r="M1393" s="103">
        <f>COUNTIF(M1386:M1392,"&lt;&gt;0")</f>
        <v>0</v>
      </c>
      <c r="N1393" s="119">
        <f>(SUM(N1386:N1392))/'Suivi de production'!$C$20</f>
        <v>0</v>
      </c>
      <c r="O1393" s="97"/>
      <c r="P1393" s="103">
        <f>COUNTIF(P1386:P1392,"&lt;&gt;0")</f>
        <v>0</v>
      </c>
      <c r="Q1393" s="119">
        <f>(SUM(Q1386:Q1392))/'Suivi de production'!$C$20</f>
        <v>0</v>
      </c>
      <c r="R1393" s="97"/>
      <c r="T1393" s="82"/>
      <c r="U1393" s="82"/>
      <c r="V1393" s="82"/>
    </row>
    <row r="1394" spans="1:22" ht="15.75" thickBot="1" x14ac:dyDescent="0.3">
      <c r="A1394" s="80">
        <f t="shared" si="944"/>
        <v>41</v>
      </c>
      <c r="B1394" s="99"/>
      <c r="C1394" s="104"/>
      <c r="D1394" s="103"/>
      <c r="E1394" s="96"/>
      <c r="F1394" s="97"/>
      <c r="G1394" s="103"/>
      <c r="H1394" s="96"/>
      <c r="I1394" s="97"/>
      <c r="J1394" s="103"/>
      <c r="K1394" s="96"/>
      <c r="L1394" s="97"/>
      <c r="M1394" s="103"/>
      <c r="N1394" s="96"/>
      <c r="O1394" s="97"/>
      <c r="P1394" s="103"/>
      <c r="Q1394" s="96"/>
      <c r="R1394" s="97"/>
      <c r="T1394" s="82"/>
      <c r="U1394" s="82"/>
      <c r="V1394" s="82"/>
    </row>
    <row r="1395" spans="1:22" ht="15.75" thickBot="1" x14ac:dyDescent="0.3">
      <c r="A1395" s="80">
        <f t="shared" si="944"/>
        <v>41</v>
      </c>
      <c r="B1395" s="156" t="s">
        <v>101</v>
      </c>
      <c r="C1395" s="157"/>
      <c r="D1395" s="105">
        <f>D1393+D1385+D1377</f>
        <v>0</v>
      </c>
      <c r="E1395" s="118">
        <f>E1393+E1385+E1377</f>
        <v>0</v>
      </c>
      <c r="F1395" s="107"/>
      <c r="G1395" s="105">
        <f>G1393+G1385+G1377</f>
        <v>0</v>
      </c>
      <c r="H1395" s="118">
        <f>H1393+H1385+H1377</f>
        <v>0</v>
      </c>
      <c r="I1395" s="107"/>
      <c r="J1395" s="105">
        <f>J1393+J1385+J1377</f>
        <v>0</v>
      </c>
      <c r="K1395" s="118">
        <f>K1393+K1385+K1377</f>
        <v>0</v>
      </c>
      <c r="L1395" s="107"/>
      <c r="M1395" s="105">
        <f>M1393+M1385+M1377</f>
        <v>0</v>
      </c>
      <c r="N1395" s="118">
        <f>N1393+N1385+N1377</f>
        <v>0</v>
      </c>
      <c r="O1395" s="107"/>
      <c r="P1395" s="105">
        <f>P1393+P1385+P1377</f>
        <v>0</v>
      </c>
      <c r="Q1395" s="118">
        <f>Q1393+Q1385+Q1377</f>
        <v>0</v>
      </c>
      <c r="R1395" s="107"/>
      <c r="T1395" s="82"/>
      <c r="U1395" s="82"/>
      <c r="V1395" s="82"/>
    </row>
    <row r="1396" spans="1:22" x14ac:dyDescent="0.25">
      <c r="A1396" s="80">
        <f t="shared" si="944"/>
        <v>41</v>
      </c>
      <c r="B1396" s="158" t="s">
        <v>108</v>
      </c>
      <c r="C1396" s="159"/>
      <c r="D1396" s="150" t="e">
        <f>((SUMPRODUCT((F1370:F1376)*(E1370:E1376))/'Suivi de production'!$C$18)+(SUMPRODUCT((F1378:F1384)*(E1378:E1384))/'Suivi de production'!$C$19)+(SUMPRODUCT((F1386:F1392)*(E1386:E1392))/'Suivi de production'!$C$20))/((SUM(E1370:E1376)/'Suivi de production'!$C$18)++(SUM(E1378:E1384)/'Suivi de production'!$C$19)+(SUM(E1386:E1392)/'Suivi de production'!$C$20))</f>
        <v>#DIV/0!</v>
      </c>
      <c r="E1396" s="151"/>
      <c r="F1396" s="152"/>
      <c r="G1396" s="150" t="e">
        <f>((SUMPRODUCT((I1370:I1376)*(H1370:H1376))/'Suivi de production'!$C$18)+(SUMPRODUCT((I1378:I1384)*(H1378:H1384))/'Suivi de production'!$C$19)+(SUMPRODUCT((I1386:I1392)*(H1386:H1392))/'Suivi de production'!$C$20))/((SUM(H1370:H1376)/'Suivi de production'!$C$18)++(SUM(H1378:H1384)/'Suivi de production'!$C$19)+(SUM(H1386:H1392)/'Suivi de production'!$C$20))</f>
        <v>#DIV/0!</v>
      </c>
      <c r="H1396" s="151"/>
      <c r="I1396" s="152"/>
      <c r="J1396" s="150" t="e">
        <f>((SUMPRODUCT((L1370:L1376)*(K1370:K1376))/'Suivi de production'!$C$18)+(SUMPRODUCT((L1378:L1384)*(K1378:K1384))/'Suivi de production'!$C$19)+(SUMPRODUCT((L1386:L1392)*(K1386:K1392))/'Suivi de production'!$C$20))/((SUM(K1370:K1376)/'Suivi de production'!$C$18)++(SUM(K1378:K1384)/'Suivi de production'!$C$19)+(SUM(K1386:K1392)/'Suivi de production'!$C$20))</f>
        <v>#DIV/0!</v>
      </c>
      <c r="K1396" s="151"/>
      <c r="L1396" s="152"/>
      <c r="M1396" s="150" t="e">
        <f>((SUMPRODUCT((O1370:O1376)*(N1370:N1376))/'Suivi de production'!$C$18)+(SUMPRODUCT((O1378:O1384)*(N1378:N1384))/'Suivi de production'!$C$19)+(SUMPRODUCT((O1386:O1392)*(N1386:N1392))/'Suivi de production'!$C$20))/((SUM(N1370:N1376)/'Suivi de production'!$C$18)++(SUM(N1378:N1384)/'Suivi de production'!$C$19)+(SUM(N1386:N1392)/'Suivi de production'!$C$20))</f>
        <v>#DIV/0!</v>
      </c>
      <c r="N1396" s="151"/>
      <c r="O1396" s="152"/>
      <c r="P1396" s="150" t="e">
        <f>((SUMPRODUCT((R1370:R1376)*(Q1370:Q1376))/'Suivi de production'!$C$18)+(SUMPRODUCT((R1378:R1384)*(Q1378:Q1384))/'Suivi de production'!$C$19)+(SUMPRODUCT((R1386:R1392)*(Q1386:Q1392))/'Suivi de production'!$C$20))/((SUM(Q1370:Q1376)/'Suivi de production'!$C$18)++(SUM(Q1378:Q1384)/'Suivi de production'!$C$19)+(SUM(Q1386:Q1392)/'Suivi de production'!$C$20))</f>
        <v>#DIV/0!</v>
      </c>
      <c r="Q1396" s="151"/>
      <c r="R1396" s="152"/>
      <c r="T1396" s="82"/>
      <c r="U1396" s="82"/>
      <c r="V1396" s="82"/>
    </row>
    <row r="1397" spans="1:22" ht="15.75" thickBot="1" x14ac:dyDescent="0.3">
      <c r="A1397" s="80">
        <f t="shared" si="944"/>
        <v>41</v>
      </c>
      <c r="B1397" s="160"/>
      <c r="C1397" s="161"/>
      <c r="D1397" s="153"/>
      <c r="E1397" s="154"/>
      <c r="F1397" s="155"/>
      <c r="G1397" s="153"/>
      <c r="H1397" s="154"/>
      <c r="I1397" s="155"/>
      <c r="J1397" s="153"/>
      <c r="K1397" s="154"/>
      <c r="L1397" s="155"/>
      <c r="M1397" s="153"/>
      <c r="N1397" s="154"/>
      <c r="O1397" s="155"/>
      <c r="P1397" s="153"/>
      <c r="Q1397" s="154"/>
      <c r="R1397" s="155"/>
      <c r="T1397" s="82"/>
      <c r="U1397" s="82"/>
      <c r="V1397" s="82"/>
    </row>
    <row r="1398" spans="1:22" ht="15.75" thickBot="1" x14ac:dyDescent="0.3">
      <c r="A1398" s="122">
        <v>42</v>
      </c>
      <c r="T1398" s="82"/>
      <c r="U1398" s="82"/>
      <c r="V1398" s="82"/>
    </row>
    <row r="1399" spans="1:22" ht="26.25" x14ac:dyDescent="0.25">
      <c r="A1399" s="80">
        <f t="shared" ref="A1399" si="955">A1398</f>
        <v>42</v>
      </c>
      <c r="B1399" s="141" t="s">
        <v>153</v>
      </c>
      <c r="C1399" s="142"/>
      <c r="D1399" s="142"/>
      <c r="E1399" s="142"/>
      <c r="F1399" s="142"/>
      <c r="G1399" s="142"/>
      <c r="H1399" s="142"/>
      <c r="I1399" s="142"/>
      <c r="J1399" s="142"/>
      <c r="K1399" s="142"/>
      <c r="L1399" s="142"/>
      <c r="M1399" s="142"/>
      <c r="N1399" s="142"/>
      <c r="O1399" s="142"/>
      <c r="P1399" s="142"/>
      <c r="Q1399" s="142"/>
      <c r="R1399" s="143"/>
      <c r="T1399" s="82" t="s">
        <v>164</v>
      </c>
      <c r="U1399" s="82"/>
      <c r="V1399" s="82">
        <f t="shared" ref="V1399" si="956">(IF(SUM(F1404:F1426)&gt;=1,1,0))+(IF(SUM(I1404:I1426)&gt;=1,1,0))+(IF(SUM(L1404:L1426)&gt;=1,1,0))+(IF(SUM(O1404:O1426)&gt;=1,1,0))+(IF(SUM(R1404:R1426)&gt;=1,1,0))</f>
        <v>0</v>
      </c>
    </row>
    <row r="1400" spans="1:22" ht="15.75" thickBot="1" x14ac:dyDescent="0.3">
      <c r="A1400" s="80">
        <f t="shared" si="944"/>
        <v>42</v>
      </c>
      <c r="B1400" s="144" t="s">
        <v>100</v>
      </c>
      <c r="C1400" s="145"/>
      <c r="D1400" s="145"/>
      <c r="E1400" s="145"/>
      <c r="F1400" s="145"/>
      <c r="G1400" s="145"/>
      <c r="H1400" s="145"/>
      <c r="I1400" s="145"/>
      <c r="J1400" s="145"/>
      <c r="K1400" s="145"/>
      <c r="L1400" s="145"/>
      <c r="M1400" s="145"/>
      <c r="N1400" s="145"/>
      <c r="O1400" s="145"/>
      <c r="P1400" s="145"/>
      <c r="Q1400" s="145"/>
      <c r="R1400" s="146"/>
      <c r="T1400" s="82" t="s">
        <v>167</v>
      </c>
      <c r="U1400" s="82"/>
      <c r="V1400" s="165" t="e">
        <f t="shared" ref="V1400" si="957">AVERAGE(D1430:R1431)</f>
        <v>#DIV/0!</v>
      </c>
    </row>
    <row r="1401" spans="1:22" x14ac:dyDescent="0.25">
      <c r="A1401" s="80">
        <f t="shared" si="944"/>
        <v>42</v>
      </c>
      <c r="B1401" s="101"/>
      <c r="C1401" s="102"/>
      <c r="D1401" s="147" t="s">
        <v>86</v>
      </c>
      <c r="E1401" s="148"/>
      <c r="F1401" s="149"/>
      <c r="G1401" s="147" t="s">
        <v>87</v>
      </c>
      <c r="H1401" s="148"/>
      <c r="I1401" s="149"/>
      <c r="J1401" s="147" t="s">
        <v>88</v>
      </c>
      <c r="K1401" s="148"/>
      <c r="L1401" s="149"/>
      <c r="M1401" s="147" t="s">
        <v>89</v>
      </c>
      <c r="N1401" s="148"/>
      <c r="O1401" s="149"/>
      <c r="P1401" s="147" t="s">
        <v>90</v>
      </c>
      <c r="Q1401" s="148"/>
      <c r="R1401" s="149"/>
      <c r="T1401" s="82" t="s">
        <v>168</v>
      </c>
      <c r="U1401" s="82"/>
      <c r="V1401" s="166">
        <f t="shared" ref="V1401:V1464" si="958">F1402+I1402+L1402+O1402+R1402</f>
        <v>0</v>
      </c>
    </row>
    <row r="1402" spans="1:22" ht="15.75" thickBot="1" x14ac:dyDescent="0.3">
      <c r="A1402" s="80">
        <f t="shared" si="944"/>
        <v>42</v>
      </c>
      <c r="B1402" s="99" t="s">
        <v>85</v>
      </c>
      <c r="C1402" s="100"/>
      <c r="D1402" s="125">
        <v>0</v>
      </c>
      <c r="E1402" s="126" t="s">
        <v>109</v>
      </c>
      <c r="F1402" s="130">
        <f>D1402*8</f>
        <v>0</v>
      </c>
      <c r="G1402" s="125"/>
      <c r="H1402" s="126" t="s">
        <v>109</v>
      </c>
      <c r="I1402" s="130">
        <f>G1402*8</f>
        <v>0</v>
      </c>
      <c r="J1402" s="125"/>
      <c r="K1402" s="126" t="s">
        <v>109</v>
      </c>
      <c r="L1402" s="130">
        <f>J1402*8</f>
        <v>0</v>
      </c>
      <c r="M1402" s="125"/>
      <c r="N1402" s="126" t="s">
        <v>109</v>
      </c>
      <c r="O1402" s="130">
        <f>M1402*8</f>
        <v>0</v>
      </c>
      <c r="P1402" s="125">
        <v>0</v>
      </c>
      <c r="Q1402" s="126" t="s">
        <v>109</v>
      </c>
      <c r="R1402" s="130">
        <f>P1402*6.5</f>
        <v>0</v>
      </c>
      <c r="T1402" s="82" t="s">
        <v>169</v>
      </c>
      <c r="U1402" s="82"/>
      <c r="V1402" s="166">
        <f t="shared" ref="V1402" si="959">E1429+H1429+K1429+N1429+Q1429</f>
        <v>0</v>
      </c>
    </row>
    <row r="1403" spans="1:22" ht="15.75" thickBot="1" x14ac:dyDescent="0.3">
      <c r="A1403" s="80">
        <f t="shared" si="944"/>
        <v>42</v>
      </c>
      <c r="B1403" s="98"/>
      <c r="C1403" s="133"/>
      <c r="D1403" s="105" t="s">
        <v>96</v>
      </c>
      <c r="E1403" s="106" t="s">
        <v>97</v>
      </c>
      <c r="F1403" s="107" t="s">
        <v>98</v>
      </c>
      <c r="G1403" s="105" t="s">
        <v>96</v>
      </c>
      <c r="H1403" s="106" t="s">
        <v>97</v>
      </c>
      <c r="I1403" s="107" t="s">
        <v>98</v>
      </c>
      <c r="J1403" s="105" t="s">
        <v>96</v>
      </c>
      <c r="K1403" s="106" t="s">
        <v>97</v>
      </c>
      <c r="L1403" s="107" t="s">
        <v>98</v>
      </c>
      <c r="M1403" s="105" t="s">
        <v>96</v>
      </c>
      <c r="N1403" s="106" t="s">
        <v>97</v>
      </c>
      <c r="O1403" s="107" t="s">
        <v>98</v>
      </c>
      <c r="P1403" s="105" t="s">
        <v>96</v>
      </c>
      <c r="Q1403" s="106" t="s">
        <v>97</v>
      </c>
      <c r="R1403" s="107" t="s">
        <v>98</v>
      </c>
      <c r="T1403" s="82" t="s">
        <v>171</v>
      </c>
      <c r="U1403" s="82"/>
      <c r="V1403" s="84">
        <f t="shared" ref="V1403" si="960">((SUMPRODUCT((F1404:F1410)*(E1404:E1410)))+((SUMPRODUCT((I1404:I1410)*(H1404:H1410))))+((SUMPRODUCT((L1404:L1410)*(K1404:K1410))))+((SUMPRODUCT((O1404:O1410)*(N1404:N1410))))+((SUMPRODUCT((R1404:R1410)*(Q1404:Q1410)))))</f>
        <v>0</v>
      </c>
    </row>
    <row r="1404" spans="1:22" x14ac:dyDescent="0.25">
      <c r="A1404" s="80">
        <f t="shared" si="944"/>
        <v>42</v>
      </c>
      <c r="B1404" s="27"/>
      <c r="C1404" s="57" t="s">
        <v>93</v>
      </c>
      <c r="D1404" s="91">
        <v>0</v>
      </c>
      <c r="E1404" s="89">
        <f t="shared" ref="E1404:E1410" si="961">VLOOKUP(D1404,listemursurf,2)</f>
        <v>0</v>
      </c>
      <c r="F1404" s="92">
        <v>0</v>
      </c>
      <c r="G1404" s="91">
        <v>0</v>
      </c>
      <c r="H1404" s="89">
        <f t="shared" ref="H1404:H1410" si="962">VLOOKUP(G1404,listemursurf,2)</f>
        <v>0</v>
      </c>
      <c r="I1404" s="92"/>
      <c r="J1404" s="91">
        <v>0</v>
      </c>
      <c r="K1404" s="89">
        <f t="shared" ref="K1404:K1410" si="963">VLOOKUP(J1404,listemursurf,2)</f>
        <v>0</v>
      </c>
      <c r="L1404" s="92"/>
      <c r="M1404" s="91">
        <v>0</v>
      </c>
      <c r="N1404" s="89">
        <f t="shared" ref="N1404:N1410" si="964">VLOOKUP(M1404,listemursurf,2)</f>
        <v>0</v>
      </c>
      <c r="O1404" s="92"/>
      <c r="P1404" s="91">
        <v>0</v>
      </c>
      <c r="Q1404" s="89">
        <f t="shared" ref="Q1404:Q1410" si="965">VLOOKUP(P1404,listemursurf,2)</f>
        <v>0</v>
      </c>
      <c r="R1404" s="92"/>
      <c r="T1404" s="82" t="s">
        <v>165</v>
      </c>
      <c r="U1404" s="82"/>
      <c r="V1404" s="84">
        <f t="shared" ref="V1404" si="966">((SUMPRODUCT((F1412:F1418)*(E1412:E1418)))+((SUMPRODUCT((I1412:I1418)*(H1412:H1418))))+((SUMPRODUCT((L1412:L1418)*(K1412:K1418))))+((SUMPRODUCT((O1412:O1418)*(N1412:N1418))))+((SUMPRODUCT((R1412:R1418)*(Q1412:Q1418)))))</f>
        <v>0</v>
      </c>
    </row>
    <row r="1405" spans="1:22" x14ac:dyDescent="0.25">
      <c r="A1405" s="80">
        <f t="shared" si="944"/>
        <v>42</v>
      </c>
      <c r="B1405" s="27"/>
      <c r="C1405" s="57"/>
      <c r="D1405" s="93">
        <v>0</v>
      </c>
      <c r="E1405" s="90">
        <f t="shared" si="961"/>
        <v>0</v>
      </c>
      <c r="F1405" s="94">
        <v>0</v>
      </c>
      <c r="G1405" s="93">
        <v>0</v>
      </c>
      <c r="H1405" s="90">
        <f t="shared" si="962"/>
        <v>0</v>
      </c>
      <c r="I1405" s="94"/>
      <c r="J1405" s="93">
        <v>0</v>
      </c>
      <c r="K1405" s="90">
        <f t="shared" si="963"/>
        <v>0</v>
      </c>
      <c r="L1405" s="94"/>
      <c r="M1405" s="93">
        <v>0</v>
      </c>
      <c r="N1405" s="90">
        <f t="shared" si="964"/>
        <v>0</v>
      </c>
      <c r="O1405" s="94"/>
      <c r="P1405" s="93">
        <v>0</v>
      </c>
      <c r="Q1405" s="90">
        <f t="shared" si="965"/>
        <v>0</v>
      </c>
      <c r="R1405" s="94"/>
      <c r="T1405" s="82" t="s">
        <v>166</v>
      </c>
      <c r="U1405" s="82"/>
      <c r="V1405" s="84">
        <f t="shared" ref="V1405" si="967">((SUMPRODUCT((F1420:F1426)*(E1420:E1426)))+((SUMPRODUCT((I1420:I1426)*(H1420:H1426))))+((SUMPRODUCT((L1420:L1426)*(K1420:K1426))))+((SUMPRODUCT((O1420:O1426)*(N1420:N1426))))+((SUMPRODUCT((R1420:R1426)*(Q1420:Q1426)))))</f>
        <v>0</v>
      </c>
    </row>
    <row r="1406" spans="1:22" x14ac:dyDescent="0.25">
      <c r="A1406" s="80">
        <f t="shared" si="944"/>
        <v>42</v>
      </c>
      <c r="B1406" s="27"/>
      <c r="C1406" s="57"/>
      <c r="D1406" s="93">
        <v>0</v>
      </c>
      <c r="E1406" s="90">
        <f t="shared" si="961"/>
        <v>0</v>
      </c>
      <c r="F1406" s="94">
        <v>0</v>
      </c>
      <c r="G1406" s="93">
        <v>0</v>
      </c>
      <c r="H1406" s="90">
        <f t="shared" si="962"/>
        <v>0</v>
      </c>
      <c r="I1406" s="94"/>
      <c r="J1406" s="93">
        <v>0</v>
      </c>
      <c r="K1406" s="90">
        <f t="shared" si="963"/>
        <v>0</v>
      </c>
      <c r="L1406" s="94"/>
      <c r="M1406" s="93">
        <v>0</v>
      </c>
      <c r="N1406" s="90">
        <f t="shared" si="964"/>
        <v>0</v>
      </c>
      <c r="O1406" s="94"/>
      <c r="P1406" s="93">
        <v>0</v>
      </c>
      <c r="Q1406" s="90">
        <f t="shared" si="965"/>
        <v>0</v>
      </c>
      <c r="R1406" s="94"/>
      <c r="T1406" s="82"/>
      <c r="U1406" s="82"/>
      <c r="V1406" s="82"/>
    </row>
    <row r="1407" spans="1:22" x14ac:dyDescent="0.25">
      <c r="A1407" s="80">
        <f t="shared" si="944"/>
        <v>42</v>
      </c>
      <c r="B1407" s="27"/>
      <c r="C1407" s="57"/>
      <c r="D1407" s="93">
        <v>0</v>
      </c>
      <c r="E1407" s="90">
        <f t="shared" si="961"/>
        <v>0</v>
      </c>
      <c r="F1407" s="94">
        <v>0</v>
      </c>
      <c r="G1407" s="93">
        <v>0</v>
      </c>
      <c r="H1407" s="90">
        <f t="shared" si="962"/>
        <v>0</v>
      </c>
      <c r="I1407" s="94"/>
      <c r="J1407" s="93">
        <v>0</v>
      </c>
      <c r="K1407" s="90">
        <f t="shared" si="963"/>
        <v>0</v>
      </c>
      <c r="L1407" s="94"/>
      <c r="M1407" s="93">
        <v>0</v>
      </c>
      <c r="N1407" s="90">
        <f t="shared" si="964"/>
        <v>0</v>
      </c>
      <c r="O1407" s="94"/>
      <c r="P1407" s="93">
        <v>0</v>
      </c>
      <c r="Q1407" s="90">
        <f t="shared" si="965"/>
        <v>0</v>
      </c>
      <c r="R1407" s="94"/>
      <c r="T1407" s="82"/>
      <c r="U1407" s="82"/>
      <c r="V1407" s="82"/>
    </row>
    <row r="1408" spans="1:22" x14ac:dyDescent="0.25">
      <c r="A1408" s="80">
        <f t="shared" si="944"/>
        <v>42</v>
      </c>
      <c r="B1408" s="27"/>
      <c r="C1408" s="57"/>
      <c r="D1408" s="93">
        <v>0</v>
      </c>
      <c r="E1408" s="90">
        <f t="shared" si="961"/>
        <v>0</v>
      </c>
      <c r="F1408" s="94">
        <v>0</v>
      </c>
      <c r="G1408" s="93">
        <v>0</v>
      </c>
      <c r="H1408" s="90">
        <f t="shared" si="962"/>
        <v>0</v>
      </c>
      <c r="I1408" s="94"/>
      <c r="J1408" s="93">
        <v>0</v>
      </c>
      <c r="K1408" s="90">
        <f t="shared" si="963"/>
        <v>0</v>
      </c>
      <c r="L1408" s="94"/>
      <c r="M1408" s="93">
        <v>0</v>
      </c>
      <c r="N1408" s="90">
        <f t="shared" si="964"/>
        <v>0</v>
      </c>
      <c r="O1408" s="94"/>
      <c r="P1408" s="93">
        <v>0</v>
      </c>
      <c r="Q1408" s="90">
        <f t="shared" si="965"/>
        <v>0</v>
      </c>
      <c r="R1408" s="94"/>
      <c r="T1408" s="82"/>
      <c r="U1408" s="82"/>
      <c r="V1408" s="82"/>
    </row>
    <row r="1409" spans="1:22" x14ac:dyDescent="0.25">
      <c r="A1409" s="80">
        <f t="shared" si="944"/>
        <v>42</v>
      </c>
      <c r="B1409" s="27"/>
      <c r="C1409" s="57"/>
      <c r="D1409" s="93">
        <v>0</v>
      </c>
      <c r="E1409" s="90">
        <f t="shared" si="961"/>
        <v>0</v>
      </c>
      <c r="F1409" s="94"/>
      <c r="G1409" s="93">
        <v>0</v>
      </c>
      <c r="H1409" s="90">
        <f t="shared" si="962"/>
        <v>0</v>
      </c>
      <c r="I1409" s="94"/>
      <c r="J1409" s="93">
        <v>0</v>
      </c>
      <c r="K1409" s="90">
        <f t="shared" si="963"/>
        <v>0</v>
      </c>
      <c r="L1409" s="94"/>
      <c r="M1409" s="93">
        <v>0</v>
      </c>
      <c r="N1409" s="90">
        <f t="shared" si="964"/>
        <v>0</v>
      </c>
      <c r="O1409" s="94"/>
      <c r="P1409" s="93">
        <v>0</v>
      </c>
      <c r="Q1409" s="90">
        <f t="shared" si="965"/>
        <v>0</v>
      </c>
      <c r="R1409" s="94"/>
      <c r="T1409" s="82"/>
      <c r="U1409" s="82"/>
      <c r="V1409" s="82"/>
    </row>
    <row r="1410" spans="1:22" ht="15.75" thickBot="1" x14ac:dyDescent="0.3">
      <c r="A1410" s="80">
        <f t="shared" si="944"/>
        <v>42</v>
      </c>
      <c r="B1410" s="27"/>
      <c r="C1410" s="57"/>
      <c r="D1410" s="93">
        <v>0</v>
      </c>
      <c r="E1410" s="90">
        <f t="shared" si="961"/>
        <v>0</v>
      </c>
      <c r="F1410" s="94">
        <v>0</v>
      </c>
      <c r="G1410" s="93">
        <v>0</v>
      </c>
      <c r="H1410" s="90">
        <f t="shared" si="962"/>
        <v>0</v>
      </c>
      <c r="I1410" s="94"/>
      <c r="J1410" s="93">
        <v>0</v>
      </c>
      <c r="K1410" s="90">
        <f t="shared" si="963"/>
        <v>0</v>
      </c>
      <c r="L1410" s="94"/>
      <c r="M1410" s="93">
        <v>0</v>
      </c>
      <c r="N1410" s="90">
        <f t="shared" si="964"/>
        <v>0</v>
      </c>
      <c r="O1410" s="94"/>
      <c r="P1410" s="93">
        <v>0</v>
      </c>
      <c r="Q1410" s="90">
        <f t="shared" si="965"/>
        <v>0</v>
      </c>
      <c r="R1410" s="94"/>
      <c r="T1410" s="82"/>
      <c r="U1410" s="82"/>
      <c r="V1410" s="82"/>
    </row>
    <row r="1411" spans="1:22" ht="15.75" thickBot="1" x14ac:dyDescent="0.3">
      <c r="A1411" s="80">
        <f t="shared" si="944"/>
        <v>42</v>
      </c>
      <c r="B1411" s="139" t="s">
        <v>110</v>
      </c>
      <c r="C1411" s="140"/>
      <c r="D1411" s="105">
        <f>COUNTIF(D1404:D1410,"&lt;&gt;0")</f>
        <v>0</v>
      </c>
      <c r="E1411" s="118">
        <f>(SUM(E1404:E1410))/'Suivi de production'!$C$18</f>
        <v>0</v>
      </c>
      <c r="F1411" s="107"/>
      <c r="G1411" s="105">
        <f>COUNTIF(G1404:G1410,"&lt;&gt;0")</f>
        <v>0</v>
      </c>
      <c r="H1411" s="118">
        <f>(SUM(H1404:H1410))/'Suivi de production'!$C$18</f>
        <v>0</v>
      </c>
      <c r="I1411" s="107"/>
      <c r="J1411" s="105">
        <f>COUNTIF(J1404:J1410,"&lt;&gt;0")</f>
        <v>0</v>
      </c>
      <c r="K1411" s="118">
        <f>(SUM(K1404:K1410))/'Suivi de production'!$C$18</f>
        <v>0</v>
      </c>
      <c r="L1411" s="107"/>
      <c r="M1411" s="105">
        <f>COUNTIF(M1404:M1410,"&lt;&gt;0")</f>
        <v>0</v>
      </c>
      <c r="N1411" s="118">
        <f>(SUM(N1404:N1410))/'Suivi de production'!$C$18</f>
        <v>0</v>
      </c>
      <c r="O1411" s="107"/>
      <c r="P1411" s="103">
        <f>COUNTIF(P1404:P1410,"&lt;&gt;0")</f>
        <v>0</v>
      </c>
      <c r="Q1411" s="118">
        <f>(SUM(Q1404:Q1410))/'Suivi de production'!$C$18</f>
        <v>0</v>
      </c>
      <c r="R1411" s="107"/>
      <c r="T1411" s="82"/>
      <c r="U1411" s="82"/>
      <c r="V1411" s="82"/>
    </row>
    <row r="1412" spans="1:22" x14ac:dyDescent="0.25">
      <c r="A1412" s="80">
        <f t="shared" si="944"/>
        <v>42</v>
      </c>
      <c r="B1412" s="27"/>
      <c r="C1412" s="57" t="s">
        <v>95</v>
      </c>
      <c r="D1412" s="93">
        <v>0</v>
      </c>
      <c r="E1412" s="90">
        <f t="shared" ref="E1412:E1418" si="968">VLOOKUP(D1412,listeplanchersurf,2)</f>
        <v>0</v>
      </c>
      <c r="F1412" s="94"/>
      <c r="G1412" s="93">
        <v>0</v>
      </c>
      <c r="H1412" s="90">
        <f t="shared" ref="H1412:H1418" si="969">VLOOKUP(G1412,listeplanchersurf,2)</f>
        <v>0</v>
      </c>
      <c r="I1412" s="94"/>
      <c r="J1412" s="93">
        <v>0</v>
      </c>
      <c r="K1412" s="90">
        <f t="shared" ref="K1412:K1418" si="970">VLOOKUP(J1412,listeplanchersurf,2)</f>
        <v>0</v>
      </c>
      <c r="L1412" s="94"/>
      <c r="M1412" s="93">
        <v>0</v>
      </c>
      <c r="N1412" s="90">
        <f t="shared" ref="N1412:N1418" si="971">VLOOKUP(M1412,listeplanchersurf,2)</f>
        <v>0</v>
      </c>
      <c r="O1412" s="94"/>
      <c r="P1412" s="93">
        <v>0</v>
      </c>
      <c r="Q1412" s="90">
        <f t="shared" ref="Q1412:Q1418" si="972">VLOOKUP(P1412,listeplanchersurf,2)</f>
        <v>0</v>
      </c>
      <c r="R1412" s="94"/>
      <c r="T1412" s="82"/>
      <c r="U1412" s="82"/>
      <c r="V1412" s="82"/>
    </row>
    <row r="1413" spans="1:22" x14ac:dyDescent="0.25">
      <c r="A1413" s="80">
        <f t="shared" si="944"/>
        <v>42</v>
      </c>
      <c r="B1413" s="27"/>
      <c r="C1413" s="57"/>
      <c r="D1413" s="93">
        <v>0</v>
      </c>
      <c r="E1413" s="90">
        <f t="shared" si="968"/>
        <v>0</v>
      </c>
      <c r="F1413" s="94">
        <v>0</v>
      </c>
      <c r="G1413" s="93">
        <v>0</v>
      </c>
      <c r="H1413" s="90">
        <f t="shared" si="969"/>
        <v>0</v>
      </c>
      <c r="I1413" s="94"/>
      <c r="J1413" s="93">
        <v>0</v>
      </c>
      <c r="K1413" s="90">
        <f t="shared" si="970"/>
        <v>0</v>
      </c>
      <c r="L1413" s="94"/>
      <c r="M1413" s="93">
        <v>0</v>
      </c>
      <c r="N1413" s="90">
        <f t="shared" si="971"/>
        <v>0</v>
      </c>
      <c r="O1413" s="94"/>
      <c r="P1413" s="93">
        <v>0</v>
      </c>
      <c r="Q1413" s="90">
        <f t="shared" si="972"/>
        <v>0</v>
      </c>
      <c r="R1413" s="94"/>
      <c r="T1413" s="82"/>
      <c r="U1413" s="82"/>
      <c r="V1413" s="82"/>
    </row>
    <row r="1414" spans="1:22" x14ac:dyDescent="0.25">
      <c r="A1414" s="80">
        <f t="shared" si="944"/>
        <v>42</v>
      </c>
      <c r="B1414" s="27"/>
      <c r="C1414" s="57"/>
      <c r="D1414" s="93">
        <v>0</v>
      </c>
      <c r="E1414" s="90">
        <f t="shared" si="968"/>
        <v>0</v>
      </c>
      <c r="F1414" s="94"/>
      <c r="G1414" s="93">
        <v>0</v>
      </c>
      <c r="H1414" s="90">
        <f t="shared" si="969"/>
        <v>0</v>
      </c>
      <c r="I1414" s="94"/>
      <c r="J1414" s="93">
        <v>0</v>
      </c>
      <c r="K1414" s="90">
        <f t="shared" si="970"/>
        <v>0</v>
      </c>
      <c r="L1414" s="94"/>
      <c r="M1414" s="93">
        <v>0</v>
      </c>
      <c r="N1414" s="90">
        <f t="shared" si="971"/>
        <v>0</v>
      </c>
      <c r="O1414" s="94"/>
      <c r="P1414" s="93">
        <v>0</v>
      </c>
      <c r="Q1414" s="90">
        <f t="shared" si="972"/>
        <v>0</v>
      </c>
      <c r="R1414" s="94"/>
      <c r="T1414" s="82"/>
      <c r="U1414" s="82"/>
      <c r="V1414" s="82"/>
    </row>
    <row r="1415" spans="1:22" x14ac:dyDescent="0.25">
      <c r="A1415" s="80">
        <f t="shared" si="944"/>
        <v>42</v>
      </c>
      <c r="B1415" s="27"/>
      <c r="C1415" s="57"/>
      <c r="D1415" s="93">
        <v>0</v>
      </c>
      <c r="E1415" s="90">
        <f t="shared" si="968"/>
        <v>0</v>
      </c>
      <c r="F1415" s="94"/>
      <c r="G1415" s="93">
        <v>0</v>
      </c>
      <c r="H1415" s="90">
        <f t="shared" si="969"/>
        <v>0</v>
      </c>
      <c r="I1415" s="94"/>
      <c r="J1415" s="93">
        <v>0</v>
      </c>
      <c r="K1415" s="90">
        <f t="shared" si="970"/>
        <v>0</v>
      </c>
      <c r="L1415" s="94"/>
      <c r="M1415" s="93">
        <v>0</v>
      </c>
      <c r="N1415" s="90">
        <f t="shared" si="971"/>
        <v>0</v>
      </c>
      <c r="O1415" s="94"/>
      <c r="P1415" s="93">
        <v>0</v>
      </c>
      <c r="Q1415" s="90">
        <f t="shared" si="972"/>
        <v>0</v>
      </c>
      <c r="R1415" s="94"/>
      <c r="T1415" s="82"/>
      <c r="U1415" s="82"/>
      <c r="V1415" s="82"/>
    </row>
    <row r="1416" spans="1:22" x14ac:dyDescent="0.25">
      <c r="A1416" s="80">
        <f t="shared" si="944"/>
        <v>42</v>
      </c>
      <c r="B1416" s="27"/>
      <c r="C1416" s="57"/>
      <c r="D1416" s="93">
        <v>0</v>
      </c>
      <c r="E1416" s="90">
        <f t="shared" si="968"/>
        <v>0</v>
      </c>
      <c r="F1416" s="94"/>
      <c r="G1416" s="93">
        <v>0</v>
      </c>
      <c r="H1416" s="90">
        <f t="shared" si="969"/>
        <v>0</v>
      </c>
      <c r="I1416" s="94"/>
      <c r="J1416" s="93">
        <v>0</v>
      </c>
      <c r="K1416" s="90">
        <f t="shared" si="970"/>
        <v>0</v>
      </c>
      <c r="L1416" s="94"/>
      <c r="M1416" s="93">
        <v>0</v>
      </c>
      <c r="N1416" s="90">
        <f t="shared" si="971"/>
        <v>0</v>
      </c>
      <c r="O1416" s="94"/>
      <c r="P1416" s="93">
        <v>0</v>
      </c>
      <c r="Q1416" s="90">
        <f t="shared" si="972"/>
        <v>0</v>
      </c>
      <c r="R1416" s="94"/>
      <c r="T1416" s="82"/>
      <c r="U1416" s="82"/>
      <c r="V1416" s="82"/>
    </row>
    <row r="1417" spans="1:22" x14ac:dyDescent="0.25">
      <c r="A1417" s="80">
        <f t="shared" si="944"/>
        <v>42</v>
      </c>
      <c r="B1417" s="27"/>
      <c r="C1417" s="57"/>
      <c r="D1417" s="93">
        <v>0</v>
      </c>
      <c r="E1417" s="90">
        <f t="shared" si="968"/>
        <v>0</v>
      </c>
      <c r="F1417" s="94"/>
      <c r="G1417" s="93">
        <v>0</v>
      </c>
      <c r="H1417" s="90">
        <f t="shared" si="969"/>
        <v>0</v>
      </c>
      <c r="I1417" s="94"/>
      <c r="J1417" s="93">
        <v>0</v>
      </c>
      <c r="K1417" s="90">
        <f t="shared" si="970"/>
        <v>0</v>
      </c>
      <c r="L1417" s="94"/>
      <c r="M1417" s="93">
        <v>0</v>
      </c>
      <c r="N1417" s="90">
        <f t="shared" si="971"/>
        <v>0</v>
      </c>
      <c r="O1417" s="94"/>
      <c r="P1417" s="93">
        <v>0</v>
      </c>
      <c r="Q1417" s="90">
        <f t="shared" si="972"/>
        <v>0</v>
      </c>
      <c r="R1417" s="94"/>
      <c r="T1417" s="82"/>
      <c r="U1417" s="82"/>
      <c r="V1417" s="82"/>
    </row>
    <row r="1418" spans="1:22" ht="15.75" thickBot="1" x14ac:dyDescent="0.3">
      <c r="A1418" s="80">
        <f t="shared" si="944"/>
        <v>42</v>
      </c>
      <c r="B1418" s="27"/>
      <c r="C1418" s="57"/>
      <c r="D1418" s="93">
        <v>0</v>
      </c>
      <c r="E1418" s="90">
        <f t="shared" si="968"/>
        <v>0</v>
      </c>
      <c r="F1418" s="94"/>
      <c r="G1418" s="93">
        <v>0</v>
      </c>
      <c r="H1418" s="90">
        <f t="shared" si="969"/>
        <v>0</v>
      </c>
      <c r="I1418" s="94"/>
      <c r="J1418" s="93">
        <v>0</v>
      </c>
      <c r="K1418" s="90">
        <f t="shared" si="970"/>
        <v>0</v>
      </c>
      <c r="L1418" s="94"/>
      <c r="M1418" s="93">
        <v>0</v>
      </c>
      <c r="N1418" s="90">
        <f t="shared" si="971"/>
        <v>0</v>
      </c>
      <c r="O1418" s="94"/>
      <c r="P1418" s="93">
        <v>0</v>
      </c>
      <c r="Q1418" s="90">
        <f t="shared" si="972"/>
        <v>0</v>
      </c>
      <c r="R1418" s="94"/>
      <c r="T1418" s="82"/>
      <c r="U1418" s="82"/>
      <c r="V1418" s="82"/>
    </row>
    <row r="1419" spans="1:22" ht="15.75" thickBot="1" x14ac:dyDescent="0.3">
      <c r="A1419" s="80">
        <f t="shared" si="944"/>
        <v>42</v>
      </c>
      <c r="B1419" s="139" t="s">
        <v>111</v>
      </c>
      <c r="C1419" s="140"/>
      <c r="D1419" s="105">
        <f>COUNTIF(D1412:D1418,"&lt;&gt;0")</f>
        <v>0</v>
      </c>
      <c r="E1419" s="118">
        <f>(SUM(E1412:E1418))/'Suivi de production'!$C$19</f>
        <v>0</v>
      </c>
      <c r="F1419" s="107"/>
      <c r="G1419" s="105">
        <v>0</v>
      </c>
      <c r="H1419" s="118">
        <f>(SUM(H1412:H1418))/'Suivi de production'!$C$19</f>
        <v>0</v>
      </c>
      <c r="I1419" s="107"/>
      <c r="J1419" s="105">
        <f>COUNTIF(J1412:J1418,"&lt;&gt;0")</f>
        <v>0</v>
      </c>
      <c r="K1419" s="118">
        <f>(SUM(K1412:K1418))/'Suivi de production'!$C$19</f>
        <v>0</v>
      </c>
      <c r="L1419" s="107"/>
      <c r="M1419" s="105">
        <f>COUNTIF(M1412:M1418,"&lt;&gt;0")</f>
        <v>0</v>
      </c>
      <c r="N1419" s="118">
        <f>(SUM(N1412:N1418))/'Suivi de production'!$C$19</f>
        <v>0</v>
      </c>
      <c r="O1419" s="107"/>
      <c r="P1419" s="105">
        <f>COUNTIF(P1412:P1418,"&lt;&gt;0")</f>
        <v>0</v>
      </c>
      <c r="Q1419" s="118">
        <f>(SUM(Q1412:Q1418))/'Suivi de production'!$C$19</f>
        <v>0</v>
      </c>
      <c r="R1419" s="107"/>
      <c r="T1419" s="82"/>
      <c r="U1419" s="82"/>
      <c r="V1419" s="82"/>
    </row>
    <row r="1420" spans="1:22" x14ac:dyDescent="0.25">
      <c r="A1420" s="80">
        <f t="shared" si="944"/>
        <v>42</v>
      </c>
      <c r="B1420" s="27"/>
      <c r="C1420" s="57" t="s">
        <v>94</v>
      </c>
      <c r="D1420" s="93">
        <v>0</v>
      </c>
      <c r="E1420" s="90">
        <f t="shared" ref="E1420:E1426" si="973">VLOOKUP(D1420,listetoituresurf,2)</f>
        <v>0</v>
      </c>
      <c r="F1420" s="94">
        <v>0</v>
      </c>
      <c r="G1420" s="93">
        <v>0</v>
      </c>
      <c r="H1420" s="90">
        <f t="shared" ref="H1420:H1426" si="974">VLOOKUP(G1420,listetoituresurf,2)</f>
        <v>0</v>
      </c>
      <c r="I1420" s="94"/>
      <c r="J1420" s="93">
        <v>0</v>
      </c>
      <c r="K1420" s="90">
        <f t="shared" ref="K1420:K1426" si="975">VLOOKUP(J1420,listetoituresurf,2)</f>
        <v>0</v>
      </c>
      <c r="L1420" s="94"/>
      <c r="M1420" s="93">
        <v>0</v>
      </c>
      <c r="N1420" s="90">
        <f t="shared" ref="N1420:N1426" si="976">VLOOKUP(M1420,listetoituresurf,2)</f>
        <v>0</v>
      </c>
      <c r="O1420" s="94"/>
      <c r="P1420" s="93">
        <v>0</v>
      </c>
      <c r="Q1420" s="90">
        <f t="shared" ref="Q1420:Q1426" si="977">VLOOKUP(P1420,listetoituresurf,2)</f>
        <v>0</v>
      </c>
      <c r="R1420" s="85"/>
      <c r="T1420" s="82"/>
      <c r="U1420" s="82"/>
      <c r="V1420" s="82"/>
    </row>
    <row r="1421" spans="1:22" x14ac:dyDescent="0.25">
      <c r="A1421" s="80">
        <f t="shared" si="944"/>
        <v>42</v>
      </c>
      <c r="B1421" s="27"/>
      <c r="C1421" s="57"/>
      <c r="D1421" s="93">
        <v>0</v>
      </c>
      <c r="E1421" s="90">
        <f t="shared" si="973"/>
        <v>0</v>
      </c>
      <c r="F1421" s="94"/>
      <c r="G1421" s="93">
        <v>0</v>
      </c>
      <c r="H1421" s="90">
        <f t="shared" si="974"/>
        <v>0</v>
      </c>
      <c r="I1421" s="94"/>
      <c r="J1421" s="93">
        <v>0</v>
      </c>
      <c r="K1421" s="90">
        <f t="shared" si="975"/>
        <v>0</v>
      </c>
      <c r="L1421" s="94"/>
      <c r="M1421" s="93">
        <v>0</v>
      </c>
      <c r="N1421" s="90">
        <f t="shared" si="976"/>
        <v>0</v>
      </c>
      <c r="O1421" s="94"/>
      <c r="P1421" s="93">
        <v>0</v>
      </c>
      <c r="Q1421" s="90">
        <f t="shared" si="977"/>
        <v>0</v>
      </c>
      <c r="R1421" s="94"/>
      <c r="T1421" s="82"/>
      <c r="U1421" s="82"/>
      <c r="V1421" s="82"/>
    </row>
    <row r="1422" spans="1:22" x14ac:dyDescent="0.25">
      <c r="A1422" s="80">
        <f t="shared" si="944"/>
        <v>42</v>
      </c>
      <c r="B1422" s="27"/>
      <c r="C1422" s="57"/>
      <c r="D1422" s="93">
        <v>0</v>
      </c>
      <c r="E1422" s="90">
        <f t="shared" si="973"/>
        <v>0</v>
      </c>
      <c r="F1422" s="94"/>
      <c r="G1422" s="93">
        <v>0</v>
      </c>
      <c r="H1422" s="90">
        <f t="shared" si="974"/>
        <v>0</v>
      </c>
      <c r="I1422" s="94"/>
      <c r="J1422" s="93">
        <v>0</v>
      </c>
      <c r="K1422" s="90">
        <f t="shared" si="975"/>
        <v>0</v>
      </c>
      <c r="L1422" s="94"/>
      <c r="M1422" s="93">
        <v>0</v>
      </c>
      <c r="N1422" s="90">
        <f t="shared" si="976"/>
        <v>0</v>
      </c>
      <c r="O1422" s="94"/>
      <c r="P1422" s="93">
        <v>0</v>
      </c>
      <c r="Q1422" s="90">
        <f t="shared" si="977"/>
        <v>0</v>
      </c>
      <c r="R1422" s="94"/>
      <c r="T1422" s="82"/>
      <c r="U1422" s="82"/>
      <c r="V1422" s="82"/>
    </row>
    <row r="1423" spans="1:22" x14ac:dyDescent="0.25">
      <c r="A1423" s="80">
        <f t="shared" si="944"/>
        <v>42</v>
      </c>
      <c r="B1423" s="27"/>
      <c r="C1423" s="57"/>
      <c r="D1423" s="93">
        <v>0</v>
      </c>
      <c r="E1423" s="90">
        <f t="shared" si="973"/>
        <v>0</v>
      </c>
      <c r="F1423" s="94"/>
      <c r="G1423" s="93">
        <v>0</v>
      </c>
      <c r="H1423" s="90">
        <f t="shared" si="974"/>
        <v>0</v>
      </c>
      <c r="I1423" s="94"/>
      <c r="J1423" s="93">
        <v>0</v>
      </c>
      <c r="K1423" s="90">
        <f t="shared" si="975"/>
        <v>0</v>
      </c>
      <c r="L1423" s="94"/>
      <c r="M1423" s="93">
        <v>0</v>
      </c>
      <c r="N1423" s="90">
        <f t="shared" si="976"/>
        <v>0</v>
      </c>
      <c r="O1423" s="94"/>
      <c r="P1423" s="93">
        <v>0</v>
      </c>
      <c r="Q1423" s="90">
        <f t="shared" si="977"/>
        <v>0</v>
      </c>
      <c r="R1423" s="94"/>
      <c r="T1423" s="82"/>
      <c r="U1423" s="82"/>
      <c r="V1423" s="82"/>
    </row>
    <row r="1424" spans="1:22" x14ac:dyDescent="0.25">
      <c r="A1424" s="80">
        <f t="shared" si="944"/>
        <v>42</v>
      </c>
      <c r="B1424" s="27"/>
      <c r="C1424" s="57"/>
      <c r="D1424" s="93">
        <v>0</v>
      </c>
      <c r="E1424" s="90">
        <f t="shared" si="973"/>
        <v>0</v>
      </c>
      <c r="F1424" s="94"/>
      <c r="G1424" s="93">
        <v>0</v>
      </c>
      <c r="H1424" s="90">
        <f t="shared" si="974"/>
        <v>0</v>
      </c>
      <c r="I1424" s="94"/>
      <c r="J1424" s="93">
        <v>0</v>
      </c>
      <c r="K1424" s="90">
        <f t="shared" si="975"/>
        <v>0</v>
      </c>
      <c r="L1424" s="94"/>
      <c r="M1424" s="93">
        <v>0</v>
      </c>
      <c r="N1424" s="90">
        <f t="shared" si="976"/>
        <v>0</v>
      </c>
      <c r="O1424" s="94"/>
      <c r="P1424" s="93">
        <v>0</v>
      </c>
      <c r="Q1424" s="90">
        <f t="shared" si="977"/>
        <v>0</v>
      </c>
      <c r="R1424" s="94"/>
      <c r="T1424" s="82"/>
      <c r="U1424" s="82"/>
      <c r="V1424" s="82"/>
    </row>
    <row r="1425" spans="1:22" x14ac:dyDescent="0.25">
      <c r="A1425" s="80">
        <f t="shared" si="944"/>
        <v>42</v>
      </c>
      <c r="B1425" s="27"/>
      <c r="C1425" s="57"/>
      <c r="D1425" s="93">
        <v>0</v>
      </c>
      <c r="E1425" s="90">
        <f t="shared" si="973"/>
        <v>0</v>
      </c>
      <c r="F1425" s="94"/>
      <c r="G1425" s="93">
        <v>0</v>
      </c>
      <c r="H1425" s="90">
        <f t="shared" si="974"/>
        <v>0</v>
      </c>
      <c r="I1425" s="94"/>
      <c r="J1425" s="93">
        <v>0</v>
      </c>
      <c r="K1425" s="90">
        <f t="shared" si="975"/>
        <v>0</v>
      </c>
      <c r="L1425" s="94"/>
      <c r="M1425" s="93">
        <v>0</v>
      </c>
      <c r="N1425" s="90">
        <f t="shared" si="976"/>
        <v>0</v>
      </c>
      <c r="O1425" s="94"/>
      <c r="P1425" s="93">
        <v>0</v>
      </c>
      <c r="Q1425" s="90">
        <f t="shared" si="977"/>
        <v>0</v>
      </c>
      <c r="R1425" s="94"/>
      <c r="T1425" s="82"/>
      <c r="U1425" s="82"/>
      <c r="V1425" s="82"/>
    </row>
    <row r="1426" spans="1:22" ht="15.75" thickBot="1" x14ac:dyDescent="0.3">
      <c r="A1426" s="80">
        <f t="shared" si="944"/>
        <v>42</v>
      </c>
      <c r="B1426" s="99"/>
      <c r="C1426" s="100"/>
      <c r="D1426" s="95">
        <v>0</v>
      </c>
      <c r="E1426" s="96">
        <f t="shared" si="973"/>
        <v>0</v>
      </c>
      <c r="F1426" s="97"/>
      <c r="G1426" s="95">
        <v>0</v>
      </c>
      <c r="H1426" s="96">
        <f t="shared" si="974"/>
        <v>0</v>
      </c>
      <c r="I1426" s="97"/>
      <c r="J1426" s="95">
        <v>0</v>
      </c>
      <c r="K1426" s="96">
        <f t="shared" si="975"/>
        <v>0</v>
      </c>
      <c r="L1426" s="97"/>
      <c r="M1426" s="95">
        <v>0</v>
      </c>
      <c r="N1426" s="96">
        <f t="shared" si="976"/>
        <v>0</v>
      </c>
      <c r="O1426" s="97"/>
      <c r="P1426" s="95">
        <v>0</v>
      </c>
      <c r="Q1426" s="96">
        <f t="shared" si="977"/>
        <v>0</v>
      </c>
      <c r="R1426" s="97"/>
      <c r="T1426" s="82"/>
      <c r="U1426" s="82"/>
      <c r="V1426" s="82"/>
    </row>
    <row r="1427" spans="1:22" ht="15.75" thickBot="1" x14ac:dyDescent="0.3">
      <c r="A1427" s="80">
        <f t="shared" si="944"/>
        <v>42</v>
      </c>
      <c r="B1427" s="139" t="s">
        <v>110</v>
      </c>
      <c r="C1427" s="140"/>
      <c r="D1427" s="103">
        <f>COUNTIF(D1420:D1426,"&lt;&gt;0")</f>
        <v>0</v>
      </c>
      <c r="E1427" s="119">
        <f>(SUM(E1420:E1426))/'Suivi de production'!$C$20</f>
        <v>0</v>
      </c>
      <c r="F1427" s="97"/>
      <c r="G1427" s="103">
        <f>COUNTIF(G1420:G1426,"&lt;&gt;0")</f>
        <v>0</v>
      </c>
      <c r="H1427" s="119">
        <f>(SUM(H1420:H1426))/'Suivi de production'!$C$20</f>
        <v>0</v>
      </c>
      <c r="I1427" s="97"/>
      <c r="J1427" s="103">
        <f>COUNTIF(J1420:J1426,"&lt;&gt;0")</f>
        <v>0</v>
      </c>
      <c r="K1427" s="119">
        <f>(SUM(K1420:K1426))/'Suivi de production'!$C$20</f>
        <v>0</v>
      </c>
      <c r="L1427" s="97"/>
      <c r="M1427" s="103">
        <f>COUNTIF(M1420:M1426,"&lt;&gt;0")</f>
        <v>0</v>
      </c>
      <c r="N1427" s="119">
        <f>(SUM(N1420:N1426))/'Suivi de production'!$C$20</f>
        <v>0</v>
      </c>
      <c r="O1427" s="97"/>
      <c r="P1427" s="103">
        <f>COUNTIF(P1420:P1426,"&lt;&gt;0")</f>
        <v>0</v>
      </c>
      <c r="Q1427" s="119">
        <f>(SUM(Q1420:Q1426))/'Suivi de production'!$C$20</f>
        <v>0</v>
      </c>
      <c r="R1427" s="97"/>
      <c r="T1427" s="82"/>
      <c r="U1427" s="82"/>
      <c r="V1427" s="82"/>
    </row>
    <row r="1428" spans="1:22" ht="15.75" thickBot="1" x14ac:dyDescent="0.3">
      <c r="A1428" s="80">
        <f t="shared" si="944"/>
        <v>42</v>
      </c>
      <c r="B1428" s="99"/>
      <c r="C1428" s="104"/>
      <c r="D1428" s="103"/>
      <c r="E1428" s="96"/>
      <c r="F1428" s="97"/>
      <c r="G1428" s="103"/>
      <c r="H1428" s="96"/>
      <c r="I1428" s="97"/>
      <c r="J1428" s="103"/>
      <c r="K1428" s="96"/>
      <c r="L1428" s="97"/>
      <c r="M1428" s="103"/>
      <c r="N1428" s="96"/>
      <c r="O1428" s="97"/>
      <c r="P1428" s="103"/>
      <c r="Q1428" s="96"/>
      <c r="R1428" s="97"/>
      <c r="T1428" s="82"/>
      <c r="U1428" s="82"/>
      <c r="V1428" s="82"/>
    </row>
    <row r="1429" spans="1:22" ht="15.75" thickBot="1" x14ac:dyDescent="0.3">
      <c r="A1429" s="80">
        <f t="shared" si="944"/>
        <v>42</v>
      </c>
      <c r="B1429" s="156" t="s">
        <v>101</v>
      </c>
      <c r="C1429" s="157"/>
      <c r="D1429" s="105">
        <f>D1427+D1419+D1411</f>
        <v>0</v>
      </c>
      <c r="E1429" s="118">
        <f>E1427+E1419+E1411</f>
        <v>0</v>
      </c>
      <c r="F1429" s="107"/>
      <c r="G1429" s="105">
        <f>G1427+G1419+G1411</f>
        <v>0</v>
      </c>
      <c r="H1429" s="118">
        <f>H1427+H1419+H1411</f>
        <v>0</v>
      </c>
      <c r="I1429" s="107"/>
      <c r="J1429" s="105">
        <f>J1427+J1419+J1411</f>
        <v>0</v>
      </c>
      <c r="K1429" s="118">
        <f>K1427+K1419+K1411</f>
        <v>0</v>
      </c>
      <c r="L1429" s="107"/>
      <c r="M1429" s="105">
        <f>M1427+M1419+M1411</f>
        <v>0</v>
      </c>
      <c r="N1429" s="118">
        <f>N1427+N1419+N1411</f>
        <v>0</v>
      </c>
      <c r="O1429" s="107"/>
      <c r="P1429" s="105">
        <f>P1427+P1419+P1411</f>
        <v>0</v>
      </c>
      <c r="Q1429" s="118">
        <f>Q1427+Q1419+Q1411</f>
        <v>0</v>
      </c>
      <c r="R1429" s="107"/>
      <c r="T1429" s="82"/>
      <c r="U1429" s="82"/>
      <c r="V1429" s="82"/>
    </row>
    <row r="1430" spans="1:22" x14ac:dyDescent="0.25">
      <c r="A1430" s="80">
        <f t="shared" si="944"/>
        <v>42</v>
      </c>
      <c r="B1430" s="158" t="s">
        <v>108</v>
      </c>
      <c r="C1430" s="159"/>
      <c r="D1430" s="150" t="e">
        <f>((SUMPRODUCT((F1404:F1410)*(E1404:E1410))/'Suivi de production'!$C$18)+(SUMPRODUCT((F1412:F1418)*(E1412:E1418))/'Suivi de production'!$C$19)+(SUMPRODUCT((F1420:F1426)*(E1420:E1426))/'Suivi de production'!$C$20))/((SUM(E1404:E1410)/'Suivi de production'!$C$18)++(SUM(E1412:E1418)/'Suivi de production'!$C$19)+(SUM(E1420:E1426)/'Suivi de production'!$C$20))</f>
        <v>#DIV/0!</v>
      </c>
      <c r="E1430" s="151"/>
      <c r="F1430" s="152"/>
      <c r="G1430" s="150" t="e">
        <f>((SUMPRODUCT((I1404:I1410)*(H1404:H1410))/'Suivi de production'!$C$18)+(SUMPRODUCT((I1412:I1418)*(H1412:H1418))/'Suivi de production'!$C$19)+(SUMPRODUCT((I1420:I1426)*(H1420:H1426))/'Suivi de production'!$C$20))/((SUM(H1404:H1410)/'Suivi de production'!$C$18)++(SUM(H1412:H1418)/'Suivi de production'!$C$19)+(SUM(H1420:H1426)/'Suivi de production'!$C$20))</f>
        <v>#DIV/0!</v>
      </c>
      <c r="H1430" s="151"/>
      <c r="I1430" s="152"/>
      <c r="J1430" s="150" t="e">
        <f>((SUMPRODUCT((L1404:L1410)*(K1404:K1410))/'Suivi de production'!$C$18)+(SUMPRODUCT((L1412:L1418)*(K1412:K1418))/'Suivi de production'!$C$19)+(SUMPRODUCT((L1420:L1426)*(K1420:K1426))/'Suivi de production'!$C$20))/((SUM(K1404:K1410)/'Suivi de production'!$C$18)++(SUM(K1412:K1418)/'Suivi de production'!$C$19)+(SUM(K1420:K1426)/'Suivi de production'!$C$20))</f>
        <v>#DIV/0!</v>
      </c>
      <c r="K1430" s="151"/>
      <c r="L1430" s="152"/>
      <c r="M1430" s="150" t="e">
        <f>((SUMPRODUCT((O1404:O1410)*(N1404:N1410))/'Suivi de production'!$C$18)+(SUMPRODUCT((O1412:O1418)*(N1412:N1418))/'Suivi de production'!$C$19)+(SUMPRODUCT((O1420:O1426)*(N1420:N1426))/'Suivi de production'!$C$20))/((SUM(N1404:N1410)/'Suivi de production'!$C$18)++(SUM(N1412:N1418)/'Suivi de production'!$C$19)+(SUM(N1420:N1426)/'Suivi de production'!$C$20))</f>
        <v>#DIV/0!</v>
      </c>
      <c r="N1430" s="151"/>
      <c r="O1430" s="152"/>
      <c r="P1430" s="150" t="e">
        <f>((SUMPRODUCT((R1404:R1410)*(Q1404:Q1410))/'Suivi de production'!$C$18)+(SUMPRODUCT((R1412:R1418)*(Q1412:Q1418))/'Suivi de production'!$C$19)+(SUMPRODUCT((R1420:R1426)*(Q1420:Q1426))/'Suivi de production'!$C$20))/((SUM(Q1404:Q1410)/'Suivi de production'!$C$18)++(SUM(Q1412:Q1418)/'Suivi de production'!$C$19)+(SUM(Q1420:Q1426)/'Suivi de production'!$C$20))</f>
        <v>#DIV/0!</v>
      </c>
      <c r="Q1430" s="151"/>
      <c r="R1430" s="152"/>
      <c r="T1430" s="82"/>
      <c r="U1430" s="82"/>
      <c r="V1430" s="82"/>
    </row>
    <row r="1431" spans="1:22" ht="15.75" thickBot="1" x14ac:dyDescent="0.3">
      <c r="A1431" s="80">
        <f t="shared" si="944"/>
        <v>42</v>
      </c>
      <c r="B1431" s="160"/>
      <c r="C1431" s="161"/>
      <c r="D1431" s="153"/>
      <c r="E1431" s="154"/>
      <c r="F1431" s="155"/>
      <c r="G1431" s="153"/>
      <c r="H1431" s="154"/>
      <c r="I1431" s="155"/>
      <c r="J1431" s="153"/>
      <c r="K1431" s="154"/>
      <c r="L1431" s="155"/>
      <c r="M1431" s="153"/>
      <c r="N1431" s="154"/>
      <c r="O1431" s="155"/>
      <c r="P1431" s="153"/>
      <c r="Q1431" s="154"/>
      <c r="R1431" s="155"/>
      <c r="T1431" s="82"/>
      <c r="U1431" s="82"/>
      <c r="V1431" s="82"/>
    </row>
    <row r="1432" spans="1:22" ht="15.75" thickBot="1" x14ac:dyDescent="0.3">
      <c r="A1432" s="122">
        <v>43</v>
      </c>
      <c r="T1432" s="82"/>
      <c r="U1432" s="82"/>
      <c r="V1432" s="82"/>
    </row>
    <row r="1433" spans="1:22" ht="26.25" x14ac:dyDescent="0.25">
      <c r="A1433" s="80">
        <f t="shared" ref="A1433" si="978">A1432</f>
        <v>43</v>
      </c>
      <c r="B1433" s="141" t="s">
        <v>154</v>
      </c>
      <c r="C1433" s="142"/>
      <c r="D1433" s="142"/>
      <c r="E1433" s="142"/>
      <c r="F1433" s="142"/>
      <c r="G1433" s="142"/>
      <c r="H1433" s="142"/>
      <c r="I1433" s="142"/>
      <c r="J1433" s="142"/>
      <c r="K1433" s="142"/>
      <c r="L1433" s="142"/>
      <c r="M1433" s="142"/>
      <c r="N1433" s="142"/>
      <c r="O1433" s="142"/>
      <c r="P1433" s="142"/>
      <c r="Q1433" s="142"/>
      <c r="R1433" s="143"/>
      <c r="T1433" s="82" t="s">
        <v>164</v>
      </c>
      <c r="U1433" s="82"/>
      <c r="V1433" s="82">
        <f t="shared" ref="V1433" si="979">(IF(SUM(F1438:F1460)&gt;=1,1,0))+(IF(SUM(I1438:I1460)&gt;=1,1,0))+(IF(SUM(L1438:L1460)&gt;=1,1,0))+(IF(SUM(O1438:O1460)&gt;=1,1,0))+(IF(SUM(R1438:R1460)&gt;=1,1,0))</f>
        <v>0</v>
      </c>
    </row>
    <row r="1434" spans="1:22" ht="15.75" thickBot="1" x14ac:dyDescent="0.3">
      <c r="A1434" s="80">
        <f t="shared" si="944"/>
        <v>43</v>
      </c>
      <c r="B1434" s="144" t="s">
        <v>100</v>
      </c>
      <c r="C1434" s="145"/>
      <c r="D1434" s="145"/>
      <c r="E1434" s="145"/>
      <c r="F1434" s="145"/>
      <c r="G1434" s="145"/>
      <c r="H1434" s="145"/>
      <c r="I1434" s="145"/>
      <c r="J1434" s="145"/>
      <c r="K1434" s="145"/>
      <c r="L1434" s="145"/>
      <c r="M1434" s="145"/>
      <c r="N1434" s="145"/>
      <c r="O1434" s="145"/>
      <c r="P1434" s="145"/>
      <c r="Q1434" s="145"/>
      <c r="R1434" s="146"/>
      <c r="T1434" s="82" t="s">
        <v>167</v>
      </c>
      <c r="U1434" s="82"/>
      <c r="V1434" s="165" t="e">
        <f t="shared" ref="V1434" si="980">AVERAGE(D1464:R1465)</f>
        <v>#DIV/0!</v>
      </c>
    </row>
    <row r="1435" spans="1:22" x14ac:dyDescent="0.25">
      <c r="A1435" s="80">
        <f t="shared" si="944"/>
        <v>43</v>
      </c>
      <c r="B1435" s="101"/>
      <c r="C1435" s="102"/>
      <c r="D1435" s="147" t="s">
        <v>86</v>
      </c>
      <c r="E1435" s="148"/>
      <c r="F1435" s="149"/>
      <c r="G1435" s="147" t="s">
        <v>87</v>
      </c>
      <c r="H1435" s="148"/>
      <c r="I1435" s="149"/>
      <c r="J1435" s="147" t="s">
        <v>88</v>
      </c>
      <c r="K1435" s="148"/>
      <c r="L1435" s="149"/>
      <c r="M1435" s="147" t="s">
        <v>89</v>
      </c>
      <c r="N1435" s="148"/>
      <c r="O1435" s="149"/>
      <c r="P1435" s="147" t="s">
        <v>90</v>
      </c>
      <c r="Q1435" s="148"/>
      <c r="R1435" s="149"/>
      <c r="T1435" s="82" t="s">
        <v>168</v>
      </c>
      <c r="U1435" s="82"/>
      <c r="V1435" s="166">
        <f t="shared" ref="V1435:V1498" si="981">F1436+I1436+L1436+O1436+R1436</f>
        <v>0</v>
      </c>
    </row>
    <row r="1436" spans="1:22" ht="15.75" thickBot="1" x14ac:dyDescent="0.3">
      <c r="A1436" s="80">
        <f t="shared" si="944"/>
        <v>43</v>
      </c>
      <c r="B1436" s="99" t="s">
        <v>85</v>
      </c>
      <c r="C1436" s="100"/>
      <c r="D1436" s="125">
        <v>0</v>
      </c>
      <c r="E1436" s="126" t="s">
        <v>109</v>
      </c>
      <c r="F1436" s="130">
        <f>D1436*8</f>
        <v>0</v>
      </c>
      <c r="G1436" s="125"/>
      <c r="H1436" s="126" t="s">
        <v>109</v>
      </c>
      <c r="I1436" s="130">
        <f>G1436*8</f>
        <v>0</v>
      </c>
      <c r="J1436" s="125"/>
      <c r="K1436" s="126" t="s">
        <v>109</v>
      </c>
      <c r="L1436" s="130">
        <f>J1436*8</f>
        <v>0</v>
      </c>
      <c r="M1436" s="125"/>
      <c r="N1436" s="126" t="s">
        <v>109</v>
      </c>
      <c r="O1436" s="130">
        <f>M1436*8</f>
        <v>0</v>
      </c>
      <c r="P1436" s="125">
        <v>0</v>
      </c>
      <c r="Q1436" s="126" t="s">
        <v>109</v>
      </c>
      <c r="R1436" s="130">
        <f>P1436*6.5</f>
        <v>0</v>
      </c>
      <c r="T1436" s="82" t="s">
        <v>169</v>
      </c>
      <c r="U1436" s="82"/>
      <c r="V1436" s="166">
        <f t="shared" ref="V1436" si="982">E1463+H1463+K1463+N1463+Q1463</f>
        <v>0</v>
      </c>
    </row>
    <row r="1437" spans="1:22" ht="15.75" thickBot="1" x14ac:dyDescent="0.3">
      <c r="A1437" s="80">
        <f t="shared" si="944"/>
        <v>43</v>
      </c>
      <c r="B1437" s="98"/>
      <c r="C1437" s="133"/>
      <c r="D1437" s="105" t="s">
        <v>96</v>
      </c>
      <c r="E1437" s="106" t="s">
        <v>97</v>
      </c>
      <c r="F1437" s="107" t="s">
        <v>98</v>
      </c>
      <c r="G1437" s="105" t="s">
        <v>96</v>
      </c>
      <c r="H1437" s="106" t="s">
        <v>97</v>
      </c>
      <c r="I1437" s="107" t="s">
        <v>98</v>
      </c>
      <c r="J1437" s="105" t="s">
        <v>96</v>
      </c>
      <c r="K1437" s="106" t="s">
        <v>97</v>
      </c>
      <c r="L1437" s="107" t="s">
        <v>98</v>
      </c>
      <c r="M1437" s="105" t="s">
        <v>96</v>
      </c>
      <c r="N1437" s="106" t="s">
        <v>97</v>
      </c>
      <c r="O1437" s="107" t="s">
        <v>98</v>
      </c>
      <c r="P1437" s="105" t="s">
        <v>96</v>
      </c>
      <c r="Q1437" s="106" t="s">
        <v>97</v>
      </c>
      <c r="R1437" s="107" t="s">
        <v>98</v>
      </c>
      <c r="T1437" s="82" t="s">
        <v>171</v>
      </c>
      <c r="U1437" s="82"/>
      <c r="V1437" s="84">
        <f t="shared" ref="V1437" si="983">((SUMPRODUCT((F1438:F1444)*(E1438:E1444)))+((SUMPRODUCT((I1438:I1444)*(H1438:H1444))))+((SUMPRODUCT((L1438:L1444)*(K1438:K1444))))+((SUMPRODUCT((O1438:O1444)*(N1438:N1444))))+((SUMPRODUCT((R1438:R1444)*(Q1438:Q1444)))))</f>
        <v>0</v>
      </c>
    </row>
    <row r="1438" spans="1:22" x14ac:dyDescent="0.25">
      <c r="A1438" s="80">
        <f t="shared" si="944"/>
        <v>43</v>
      </c>
      <c r="B1438" s="27"/>
      <c r="C1438" s="57" t="s">
        <v>93</v>
      </c>
      <c r="D1438" s="91">
        <v>0</v>
      </c>
      <c r="E1438" s="89">
        <f t="shared" ref="E1438:E1444" si="984">VLOOKUP(D1438,listemursurf,2)</f>
        <v>0</v>
      </c>
      <c r="F1438" s="92">
        <v>0</v>
      </c>
      <c r="G1438" s="91">
        <v>0</v>
      </c>
      <c r="H1438" s="89">
        <f t="shared" ref="H1438:H1444" si="985">VLOOKUP(G1438,listemursurf,2)</f>
        <v>0</v>
      </c>
      <c r="I1438" s="92"/>
      <c r="J1438" s="91">
        <v>0</v>
      </c>
      <c r="K1438" s="89">
        <f t="shared" ref="K1438:K1444" si="986">VLOOKUP(J1438,listemursurf,2)</f>
        <v>0</v>
      </c>
      <c r="L1438" s="92"/>
      <c r="M1438" s="91">
        <v>0</v>
      </c>
      <c r="N1438" s="89">
        <f t="shared" ref="N1438:N1444" si="987">VLOOKUP(M1438,listemursurf,2)</f>
        <v>0</v>
      </c>
      <c r="O1438" s="92"/>
      <c r="P1438" s="91">
        <v>0</v>
      </c>
      <c r="Q1438" s="89">
        <f t="shared" ref="Q1438:Q1444" si="988">VLOOKUP(P1438,listemursurf,2)</f>
        <v>0</v>
      </c>
      <c r="R1438" s="92"/>
      <c r="T1438" s="82" t="s">
        <v>165</v>
      </c>
      <c r="U1438" s="82"/>
      <c r="V1438" s="84">
        <f t="shared" ref="V1438" si="989">((SUMPRODUCT((F1446:F1452)*(E1446:E1452)))+((SUMPRODUCT((I1446:I1452)*(H1446:H1452))))+((SUMPRODUCT((L1446:L1452)*(K1446:K1452))))+((SUMPRODUCT((O1446:O1452)*(N1446:N1452))))+((SUMPRODUCT((R1446:R1452)*(Q1446:Q1452)))))</f>
        <v>0</v>
      </c>
    </row>
    <row r="1439" spans="1:22" x14ac:dyDescent="0.25">
      <c r="A1439" s="80">
        <f t="shared" si="944"/>
        <v>43</v>
      </c>
      <c r="B1439" s="27"/>
      <c r="C1439" s="57"/>
      <c r="D1439" s="93">
        <v>0</v>
      </c>
      <c r="E1439" s="90">
        <f t="shared" si="984"/>
        <v>0</v>
      </c>
      <c r="F1439" s="94">
        <v>0</v>
      </c>
      <c r="G1439" s="93">
        <v>0</v>
      </c>
      <c r="H1439" s="90">
        <f t="shared" si="985"/>
        <v>0</v>
      </c>
      <c r="I1439" s="94"/>
      <c r="J1439" s="93">
        <v>0</v>
      </c>
      <c r="K1439" s="90">
        <f t="shared" si="986"/>
        <v>0</v>
      </c>
      <c r="L1439" s="94"/>
      <c r="M1439" s="93">
        <v>0</v>
      </c>
      <c r="N1439" s="90">
        <f t="shared" si="987"/>
        <v>0</v>
      </c>
      <c r="O1439" s="94"/>
      <c r="P1439" s="93">
        <v>0</v>
      </c>
      <c r="Q1439" s="90">
        <f t="shared" si="988"/>
        <v>0</v>
      </c>
      <c r="R1439" s="94"/>
      <c r="T1439" s="82" t="s">
        <v>166</v>
      </c>
      <c r="U1439" s="82"/>
      <c r="V1439" s="84">
        <f t="shared" ref="V1439" si="990">((SUMPRODUCT((F1454:F1460)*(E1454:E1460)))+((SUMPRODUCT((I1454:I1460)*(H1454:H1460))))+((SUMPRODUCT((L1454:L1460)*(K1454:K1460))))+((SUMPRODUCT((O1454:O1460)*(N1454:N1460))))+((SUMPRODUCT((R1454:R1460)*(Q1454:Q1460)))))</f>
        <v>0</v>
      </c>
    </row>
    <row r="1440" spans="1:22" x14ac:dyDescent="0.25">
      <c r="A1440" s="80">
        <f t="shared" si="944"/>
        <v>43</v>
      </c>
      <c r="B1440" s="27"/>
      <c r="C1440" s="57"/>
      <c r="D1440" s="93">
        <v>0</v>
      </c>
      <c r="E1440" s="90">
        <f t="shared" si="984"/>
        <v>0</v>
      </c>
      <c r="F1440" s="94">
        <v>0</v>
      </c>
      <c r="G1440" s="93">
        <v>0</v>
      </c>
      <c r="H1440" s="90">
        <f t="shared" si="985"/>
        <v>0</v>
      </c>
      <c r="I1440" s="94"/>
      <c r="J1440" s="93">
        <v>0</v>
      </c>
      <c r="K1440" s="90">
        <f t="shared" si="986"/>
        <v>0</v>
      </c>
      <c r="L1440" s="94"/>
      <c r="M1440" s="93">
        <v>0</v>
      </c>
      <c r="N1440" s="90">
        <f t="shared" si="987"/>
        <v>0</v>
      </c>
      <c r="O1440" s="94"/>
      <c r="P1440" s="93">
        <v>0</v>
      </c>
      <c r="Q1440" s="90">
        <f t="shared" si="988"/>
        <v>0</v>
      </c>
      <c r="R1440" s="94"/>
      <c r="T1440" s="82"/>
      <c r="U1440" s="82"/>
      <c r="V1440" s="82"/>
    </row>
    <row r="1441" spans="1:22" x14ac:dyDescent="0.25">
      <c r="A1441" s="80">
        <f t="shared" ref="A1441:A1504" si="991">A1440</f>
        <v>43</v>
      </c>
      <c r="B1441" s="27"/>
      <c r="C1441" s="57"/>
      <c r="D1441" s="93">
        <v>0</v>
      </c>
      <c r="E1441" s="90">
        <f t="shared" si="984"/>
        <v>0</v>
      </c>
      <c r="F1441" s="94">
        <v>0</v>
      </c>
      <c r="G1441" s="93">
        <v>0</v>
      </c>
      <c r="H1441" s="90">
        <f t="shared" si="985"/>
        <v>0</v>
      </c>
      <c r="I1441" s="94"/>
      <c r="J1441" s="93">
        <v>0</v>
      </c>
      <c r="K1441" s="90">
        <f t="shared" si="986"/>
        <v>0</v>
      </c>
      <c r="L1441" s="94"/>
      <c r="M1441" s="93">
        <v>0</v>
      </c>
      <c r="N1441" s="90">
        <f t="shared" si="987"/>
        <v>0</v>
      </c>
      <c r="O1441" s="94"/>
      <c r="P1441" s="93">
        <v>0</v>
      </c>
      <c r="Q1441" s="90">
        <f t="shared" si="988"/>
        <v>0</v>
      </c>
      <c r="R1441" s="94"/>
      <c r="T1441" s="82"/>
      <c r="U1441" s="82"/>
      <c r="V1441" s="82"/>
    </row>
    <row r="1442" spans="1:22" x14ac:dyDescent="0.25">
      <c r="A1442" s="80">
        <f t="shared" si="991"/>
        <v>43</v>
      </c>
      <c r="B1442" s="27"/>
      <c r="C1442" s="57"/>
      <c r="D1442" s="93">
        <v>0</v>
      </c>
      <c r="E1442" s="90">
        <f t="shared" si="984"/>
        <v>0</v>
      </c>
      <c r="F1442" s="94">
        <v>0</v>
      </c>
      <c r="G1442" s="93">
        <v>0</v>
      </c>
      <c r="H1442" s="90">
        <f t="shared" si="985"/>
        <v>0</v>
      </c>
      <c r="I1442" s="94"/>
      <c r="J1442" s="93">
        <v>0</v>
      </c>
      <c r="K1442" s="90">
        <f t="shared" si="986"/>
        <v>0</v>
      </c>
      <c r="L1442" s="94"/>
      <c r="M1442" s="93">
        <v>0</v>
      </c>
      <c r="N1442" s="90">
        <f t="shared" si="987"/>
        <v>0</v>
      </c>
      <c r="O1442" s="94"/>
      <c r="P1442" s="93">
        <v>0</v>
      </c>
      <c r="Q1442" s="90">
        <f t="shared" si="988"/>
        <v>0</v>
      </c>
      <c r="R1442" s="94"/>
      <c r="T1442" s="82"/>
      <c r="U1442" s="82"/>
      <c r="V1442" s="82"/>
    </row>
    <row r="1443" spans="1:22" x14ac:dyDescent="0.25">
      <c r="A1443" s="80">
        <f t="shared" si="991"/>
        <v>43</v>
      </c>
      <c r="B1443" s="27"/>
      <c r="C1443" s="57"/>
      <c r="D1443" s="93">
        <v>0</v>
      </c>
      <c r="E1443" s="90">
        <f t="shared" si="984"/>
        <v>0</v>
      </c>
      <c r="F1443" s="94"/>
      <c r="G1443" s="93">
        <v>0</v>
      </c>
      <c r="H1443" s="90">
        <f t="shared" si="985"/>
        <v>0</v>
      </c>
      <c r="I1443" s="94"/>
      <c r="J1443" s="93">
        <v>0</v>
      </c>
      <c r="K1443" s="90">
        <f t="shared" si="986"/>
        <v>0</v>
      </c>
      <c r="L1443" s="94"/>
      <c r="M1443" s="93">
        <v>0</v>
      </c>
      <c r="N1443" s="90">
        <f t="shared" si="987"/>
        <v>0</v>
      </c>
      <c r="O1443" s="94"/>
      <c r="P1443" s="93">
        <v>0</v>
      </c>
      <c r="Q1443" s="90">
        <f t="shared" si="988"/>
        <v>0</v>
      </c>
      <c r="R1443" s="94"/>
      <c r="T1443" s="82"/>
      <c r="U1443" s="82"/>
      <c r="V1443" s="82"/>
    </row>
    <row r="1444" spans="1:22" ht="15.75" thickBot="1" x14ac:dyDescent="0.3">
      <c r="A1444" s="80">
        <f t="shared" si="991"/>
        <v>43</v>
      </c>
      <c r="B1444" s="27"/>
      <c r="C1444" s="57"/>
      <c r="D1444" s="93">
        <v>0</v>
      </c>
      <c r="E1444" s="90">
        <f t="shared" si="984"/>
        <v>0</v>
      </c>
      <c r="F1444" s="94">
        <v>0</v>
      </c>
      <c r="G1444" s="93">
        <v>0</v>
      </c>
      <c r="H1444" s="90">
        <f t="shared" si="985"/>
        <v>0</v>
      </c>
      <c r="I1444" s="94"/>
      <c r="J1444" s="93">
        <v>0</v>
      </c>
      <c r="K1444" s="90">
        <f t="shared" si="986"/>
        <v>0</v>
      </c>
      <c r="L1444" s="94"/>
      <c r="M1444" s="93">
        <v>0</v>
      </c>
      <c r="N1444" s="90">
        <f t="shared" si="987"/>
        <v>0</v>
      </c>
      <c r="O1444" s="94"/>
      <c r="P1444" s="93">
        <v>0</v>
      </c>
      <c r="Q1444" s="90">
        <f t="shared" si="988"/>
        <v>0</v>
      </c>
      <c r="R1444" s="94"/>
      <c r="T1444" s="82"/>
      <c r="U1444" s="82"/>
      <c r="V1444" s="82"/>
    </row>
    <row r="1445" spans="1:22" ht="15.75" thickBot="1" x14ac:dyDescent="0.3">
      <c r="A1445" s="80">
        <f t="shared" si="991"/>
        <v>43</v>
      </c>
      <c r="B1445" s="139" t="s">
        <v>110</v>
      </c>
      <c r="C1445" s="140"/>
      <c r="D1445" s="105">
        <f>COUNTIF(D1438:D1444,"&lt;&gt;0")</f>
        <v>0</v>
      </c>
      <c r="E1445" s="118">
        <f>(SUM(E1438:E1444))/'Suivi de production'!$C$18</f>
        <v>0</v>
      </c>
      <c r="F1445" s="107"/>
      <c r="G1445" s="105">
        <f>COUNTIF(G1438:G1444,"&lt;&gt;0")</f>
        <v>0</v>
      </c>
      <c r="H1445" s="118">
        <f>(SUM(H1438:H1444))/'Suivi de production'!$C$18</f>
        <v>0</v>
      </c>
      <c r="I1445" s="107"/>
      <c r="J1445" s="105">
        <f>COUNTIF(J1438:J1444,"&lt;&gt;0")</f>
        <v>0</v>
      </c>
      <c r="K1445" s="118">
        <f>(SUM(K1438:K1444))/'Suivi de production'!$C$18</f>
        <v>0</v>
      </c>
      <c r="L1445" s="107"/>
      <c r="M1445" s="105">
        <f>COUNTIF(M1438:M1444,"&lt;&gt;0")</f>
        <v>0</v>
      </c>
      <c r="N1445" s="118">
        <f>(SUM(N1438:N1444))/'Suivi de production'!$C$18</f>
        <v>0</v>
      </c>
      <c r="O1445" s="107"/>
      <c r="P1445" s="103">
        <f>COUNTIF(P1438:P1444,"&lt;&gt;0")</f>
        <v>0</v>
      </c>
      <c r="Q1445" s="118">
        <f>(SUM(Q1438:Q1444))/'Suivi de production'!$C$18</f>
        <v>0</v>
      </c>
      <c r="R1445" s="107"/>
      <c r="T1445" s="82"/>
      <c r="U1445" s="82"/>
      <c r="V1445" s="82"/>
    </row>
    <row r="1446" spans="1:22" x14ac:dyDescent="0.25">
      <c r="A1446" s="80">
        <f t="shared" si="991"/>
        <v>43</v>
      </c>
      <c r="B1446" s="27"/>
      <c r="C1446" s="57" t="s">
        <v>95</v>
      </c>
      <c r="D1446" s="93">
        <v>0</v>
      </c>
      <c r="E1446" s="90">
        <f t="shared" ref="E1446:E1452" si="992">VLOOKUP(D1446,listeplanchersurf,2)</f>
        <v>0</v>
      </c>
      <c r="F1446" s="94"/>
      <c r="G1446" s="93">
        <v>0</v>
      </c>
      <c r="H1446" s="90">
        <f t="shared" ref="H1446:H1452" si="993">VLOOKUP(G1446,listeplanchersurf,2)</f>
        <v>0</v>
      </c>
      <c r="I1446" s="94"/>
      <c r="J1446" s="93">
        <v>0</v>
      </c>
      <c r="K1446" s="90">
        <f t="shared" ref="K1446:K1452" si="994">VLOOKUP(J1446,listeplanchersurf,2)</f>
        <v>0</v>
      </c>
      <c r="L1446" s="94"/>
      <c r="M1446" s="93">
        <v>0</v>
      </c>
      <c r="N1446" s="90">
        <f t="shared" ref="N1446:N1452" si="995">VLOOKUP(M1446,listeplanchersurf,2)</f>
        <v>0</v>
      </c>
      <c r="O1446" s="94"/>
      <c r="P1446" s="93">
        <v>0</v>
      </c>
      <c r="Q1446" s="90">
        <f t="shared" ref="Q1446:Q1452" si="996">VLOOKUP(P1446,listeplanchersurf,2)</f>
        <v>0</v>
      </c>
      <c r="R1446" s="94"/>
      <c r="T1446" s="82"/>
      <c r="U1446" s="82"/>
      <c r="V1446" s="82"/>
    </row>
    <row r="1447" spans="1:22" x14ac:dyDescent="0.25">
      <c r="A1447" s="80">
        <f t="shared" si="991"/>
        <v>43</v>
      </c>
      <c r="B1447" s="27"/>
      <c r="C1447" s="57"/>
      <c r="D1447" s="93">
        <v>0</v>
      </c>
      <c r="E1447" s="90">
        <f t="shared" si="992"/>
        <v>0</v>
      </c>
      <c r="F1447" s="94">
        <v>0</v>
      </c>
      <c r="G1447" s="93">
        <v>0</v>
      </c>
      <c r="H1447" s="90">
        <f t="shared" si="993"/>
        <v>0</v>
      </c>
      <c r="I1447" s="94"/>
      <c r="J1447" s="93">
        <v>0</v>
      </c>
      <c r="K1447" s="90">
        <f t="shared" si="994"/>
        <v>0</v>
      </c>
      <c r="L1447" s="94"/>
      <c r="M1447" s="93">
        <v>0</v>
      </c>
      <c r="N1447" s="90">
        <f t="shared" si="995"/>
        <v>0</v>
      </c>
      <c r="O1447" s="94"/>
      <c r="P1447" s="93">
        <v>0</v>
      </c>
      <c r="Q1447" s="90">
        <f t="shared" si="996"/>
        <v>0</v>
      </c>
      <c r="R1447" s="94"/>
      <c r="T1447" s="82"/>
      <c r="U1447" s="82"/>
      <c r="V1447" s="82"/>
    </row>
    <row r="1448" spans="1:22" x14ac:dyDescent="0.25">
      <c r="A1448" s="80">
        <f t="shared" si="991"/>
        <v>43</v>
      </c>
      <c r="B1448" s="27"/>
      <c r="C1448" s="57"/>
      <c r="D1448" s="93">
        <v>0</v>
      </c>
      <c r="E1448" s="90">
        <f t="shared" si="992"/>
        <v>0</v>
      </c>
      <c r="F1448" s="94"/>
      <c r="G1448" s="93">
        <v>0</v>
      </c>
      <c r="H1448" s="90">
        <f t="shared" si="993"/>
        <v>0</v>
      </c>
      <c r="I1448" s="94"/>
      <c r="J1448" s="93">
        <v>0</v>
      </c>
      <c r="K1448" s="90">
        <f t="shared" si="994"/>
        <v>0</v>
      </c>
      <c r="L1448" s="94"/>
      <c r="M1448" s="93">
        <v>0</v>
      </c>
      <c r="N1448" s="90">
        <f t="shared" si="995"/>
        <v>0</v>
      </c>
      <c r="O1448" s="94"/>
      <c r="P1448" s="93">
        <v>0</v>
      </c>
      <c r="Q1448" s="90">
        <f t="shared" si="996"/>
        <v>0</v>
      </c>
      <c r="R1448" s="94"/>
      <c r="T1448" s="82"/>
      <c r="U1448" s="82"/>
      <c r="V1448" s="82"/>
    </row>
    <row r="1449" spans="1:22" x14ac:dyDescent="0.25">
      <c r="A1449" s="80">
        <f t="shared" si="991"/>
        <v>43</v>
      </c>
      <c r="B1449" s="27"/>
      <c r="C1449" s="57"/>
      <c r="D1449" s="93">
        <v>0</v>
      </c>
      <c r="E1449" s="90">
        <f t="shared" si="992"/>
        <v>0</v>
      </c>
      <c r="F1449" s="94"/>
      <c r="G1449" s="93">
        <v>0</v>
      </c>
      <c r="H1449" s="90">
        <f t="shared" si="993"/>
        <v>0</v>
      </c>
      <c r="I1449" s="94"/>
      <c r="J1449" s="93">
        <v>0</v>
      </c>
      <c r="K1449" s="90">
        <f t="shared" si="994"/>
        <v>0</v>
      </c>
      <c r="L1449" s="94"/>
      <c r="M1449" s="93">
        <v>0</v>
      </c>
      <c r="N1449" s="90">
        <f t="shared" si="995"/>
        <v>0</v>
      </c>
      <c r="O1449" s="94"/>
      <c r="P1449" s="93">
        <v>0</v>
      </c>
      <c r="Q1449" s="90">
        <f t="shared" si="996"/>
        <v>0</v>
      </c>
      <c r="R1449" s="94"/>
      <c r="T1449" s="82"/>
      <c r="U1449" s="82"/>
      <c r="V1449" s="82"/>
    </row>
    <row r="1450" spans="1:22" x14ac:dyDescent="0.25">
      <c r="A1450" s="80">
        <f t="shared" si="991"/>
        <v>43</v>
      </c>
      <c r="B1450" s="27"/>
      <c r="C1450" s="57"/>
      <c r="D1450" s="93">
        <v>0</v>
      </c>
      <c r="E1450" s="90">
        <f t="shared" si="992"/>
        <v>0</v>
      </c>
      <c r="F1450" s="94"/>
      <c r="G1450" s="93">
        <v>0</v>
      </c>
      <c r="H1450" s="90">
        <f t="shared" si="993"/>
        <v>0</v>
      </c>
      <c r="I1450" s="94"/>
      <c r="J1450" s="93">
        <v>0</v>
      </c>
      <c r="K1450" s="90">
        <f t="shared" si="994"/>
        <v>0</v>
      </c>
      <c r="L1450" s="94"/>
      <c r="M1450" s="93">
        <v>0</v>
      </c>
      <c r="N1450" s="90">
        <f t="shared" si="995"/>
        <v>0</v>
      </c>
      <c r="O1450" s="94"/>
      <c r="P1450" s="93">
        <v>0</v>
      </c>
      <c r="Q1450" s="90">
        <f t="shared" si="996"/>
        <v>0</v>
      </c>
      <c r="R1450" s="94"/>
      <c r="T1450" s="82"/>
      <c r="U1450" s="82"/>
      <c r="V1450" s="82"/>
    </row>
    <row r="1451" spans="1:22" x14ac:dyDescent="0.25">
      <c r="A1451" s="80">
        <f t="shared" si="991"/>
        <v>43</v>
      </c>
      <c r="B1451" s="27"/>
      <c r="C1451" s="57"/>
      <c r="D1451" s="93">
        <v>0</v>
      </c>
      <c r="E1451" s="90">
        <f t="shared" si="992"/>
        <v>0</v>
      </c>
      <c r="F1451" s="94"/>
      <c r="G1451" s="93">
        <v>0</v>
      </c>
      <c r="H1451" s="90">
        <f t="shared" si="993"/>
        <v>0</v>
      </c>
      <c r="I1451" s="94"/>
      <c r="J1451" s="93">
        <v>0</v>
      </c>
      <c r="K1451" s="90">
        <f t="shared" si="994"/>
        <v>0</v>
      </c>
      <c r="L1451" s="94"/>
      <c r="M1451" s="93">
        <v>0</v>
      </c>
      <c r="N1451" s="90">
        <f t="shared" si="995"/>
        <v>0</v>
      </c>
      <c r="O1451" s="94"/>
      <c r="P1451" s="93">
        <v>0</v>
      </c>
      <c r="Q1451" s="90">
        <f t="shared" si="996"/>
        <v>0</v>
      </c>
      <c r="R1451" s="94"/>
      <c r="T1451" s="82"/>
      <c r="U1451" s="82"/>
      <c r="V1451" s="82"/>
    </row>
    <row r="1452" spans="1:22" ht="15.75" thickBot="1" x14ac:dyDescent="0.3">
      <c r="A1452" s="80">
        <f t="shared" si="991"/>
        <v>43</v>
      </c>
      <c r="B1452" s="27"/>
      <c r="C1452" s="57"/>
      <c r="D1452" s="93">
        <v>0</v>
      </c>
      <c r="E1452" s="90">
        <f t="shared" si="992"/>
        <v>0</v>
      </c>
      <c r="F1452" s="94"/>
      <c r="G1452" s="93">
        <v>0</v>
      </c>
      <c r="H1452" s="90">
        <f t="shared" si="993"/>
        <v>0</v>
      </c>
      <c r="I1452" s="94"/>
      <c r="J1452" s="93">
        <v>0</v>
      </c>
      <c r="K1452" s="90">
        <f t="shared" si="994"/>
        <v>0</v>
      </c>
      <c r="L1452" s="94"/>
      <c r="M1452" s="93">
        <v>0</v>
      </c>
      <c r="N1452" s="90">
        <f t="shared" si="995"/>
        <v>0</v>
      </c>
      <c r="O1452" s="94"/>
      <c r="P1452" s="93">
        <v>0</v>
      </c>
      <c r="Q1452" s="90">
        <f t="shared" si="996"/>
        <v>0</v>
      </c>
      <c r="R1452" s="94"/>
      <c r="T1452" s="82"/>
      <c r="U1452" s="82"/>
      <c r="V1452" s="82"/>
    </row>
    <row r="1453" spans="1:22" ht="15.75" thickBot="1" x14ac:dyDescent="0.3">
      <c r="A1453" s="80">
        <f t="shared" si="991"/>
        <v>43</v>
      </c>
      <c r="B1453" s="139" t="s">
        <v>111</v>
      </c>
      <c r="C1453" s="140"/>
      <c r="D1453" s="105">
        <f>COUNTIF(D1446:D1452,"&lt;&gt;0")</f>
        <v>0</v>
      </c>
      <c r="E1453" s="118">
        <f>(SUM(E1446:E1452))/'Suivi de production'!$C$19</f>
        <v>0</v>
      </c>
      <c r="F1453" s="107"/>
      <c r="G1453" s="105">
        <v>0</v>
      </c>
      <c r="H1453" s="118">
        <f>(SUM(H1446:H1452))/'Suivi de production'!$C$19</f>
        <v>0</v>
      </c>
      <c r="I1453" s="107"/>
      <c r="J1453" s="105">
        <f>COUNTIF(J1446:J1452,"&lt;&gt;0")</f>
        <v>0</v>
      </c>
      <c r="K1453" s="118">
        <f>(SUM(K1446:K1452))/'Suivi de production'!$C$19</f>
        <v>0</v>
      </c>
      <c r="L1453" s="107"/>
      <c r="M1453" s="105">
        <f>COUNTIF(M1446:M1452,"&lt;&gt;0")</f>
        <v>0</v>
      </c>
      <c r="N1453" s="118">
        <f>(SUM(N1446:N1452))/'Suivi de production'!$C$19</f>
        <v>0</v>
      </c>
      <c r="O1453" s="107"/>
      <c r="P1453" s="105">
        <f>COUNTIF(P1446:P1452,"&lt;&gt;0")</f>
        <v>0</v>
      </c>
      <c r="Q1453" s="118">
        <f>(SUM(Q1446:Q1452))/'Suivi de production'!$C$19</f>
        <v>0</v>
      </c>
      <c r="R1453" s="107"/>
      <c r="T1453" s="82"/>
      <c r="U1453" s="82"/>
      <c r="V1453" s="82"/>
    </row>
    <row r="1454" spans="1:22" x14ac:dyDescent="0.25">
      <c r="A1454" s="80">
        <f t="shared" si="991"/>
        <v>43</v>
      </c>
      <c r="B1454" s="27"/>
      <c r="C1454" s="57" t="s">
        <v>94</v>
      </c>
      <c r="D1454" s="93">
        <v>0</v>
      </c>
      <c r="E1454" s="90">
        <f t="shared" ref="E1454:E1460" si="997">VLOOKUP(D1454,listetoituresurf,2)</f>
        <v>0</v>
      </c>
      <c r="F1454" s="94">
        <v>0</v>
      </c>
      <c r="G1454" s="93">
        <v>0</v>
      </c>
      <c r="H1454" s="90">
        <f t="shared" ref="H1454:H1460" si="998">VLOOKUP(G1454,listetoituresurf,2)</f>
        <v>0</v>
      </c>
      <c r="I1454" s="94"/>
      <c r="J1454" s="93">
        <v>0</v>
      </c>
      <c r="K1454" s="90">
        <f t="shared" ref="K1454:K1460" si="999">VLOOKUP(J1454,listetoituresurf,2)</f>
        <v>0</v>
      </c>
      <c r="L1454" s="94"/>
      <c r="M1454" s="93">
        <v>0</v>
      </c>
      <c r="N1454" s="90">
        <f t="shared" ref="N1454:N1460" si="1000">VLOOKUP(M1454,listetoituresurf,2)</f>
        <v>0</v>
      </c>
      <c r="O1454" s="94"/>
      <c r="P1454" s="93">
        <v>0</v>
      </c>
      <c r="Q1454" s="90">
        <f t="shared" ref="Q1454:Q1460" si="1001">VLOOKUP(P1454,listetoituresurf,2)</f>
        <v>0</v>
      </c>
      <c r="R1454" s="85"/>
      <c r="T1454" s="82"/>
      <c r="U1454" s="82"/>
      <c r="V1454" s="82"/>
    </row>
    <row r="1455" spans="1:22" x14ac:dyDescent="0.25">
      <c r="A1455" s="80">
        <f t="shared" si="991"/>
        <v>43</v>
      </c>
      <c r="B1455" s="27"/>
      <c r="C1455" s="57"/>
      <c r="D1455" s="93">
        <v>0</v>
      </c>
      <c r="E1455" s="90">
        <f t="shared" si="997"/>
        <v>0</v>
      </c>
      <c r="F1455" s="94"/>
      <c r="G1455" s="93">
        <v>0</v>
      </c>
      <c r="H1455" s="90">
        <f t="shared" si="998"/>
        <v>0</v>
      </c>
      <c r="I1455" s="94"/>
      <c r="J1455" s="93">
        <v>0</v>
      </c>
      <c r="K1455" s="90">
        <f t="shared" si="999"/>
        <v>0</v>
      </c>
      <c r="L1455" s="94"/>
      <c r="M1455" s="93">
        <v>0</v>
      </c>
      <c r="N1455" s="90">
        <f t="shared" si="1000"/>
        <v>0</v>
      </c>
      <c r="O1455" s="94"/>
      <c r="P1455" s="93">
        <v>0</v>
      </c>
      <c r="Q1455" s="90">
        <f t="shared" si="1001"/>
        <v>0</v>
      </c>
      <c r="R1455" s="94"/>
      <c r="T1455" s="82"/>
      <c r="U1455" s="82"/>
      <c r="V1455" s="82"/>
    </row>
    <row r="1456" spans="1:22" x14ac:dyDescent="0.25">
      <c r="A1456" s="80">
        <f t="shared" si="991"/>
        <v>43</v>
      </c>
      <c r="B1456" s="27"/>
      <c r="C1456" s="57"/>
      <c r="D1456" s="93">
        <v>0</v>
      </c>
      <c r="E1456" s="90">
        <f t="shared" si="997"/>
        <v>0</v>
      </c>
      <c r="F1456" s="94"/>
      <c r="G1456" s="93">
        <v>0</v>
      </c>
      <c r="H1456" s="90">
        <f t="shared" si="998"/>
        <v>0</v>
      </c>
      <c r="I1456" s="94"/>
      <c r="J1456" s="93">
        <v>0</v>
      </c>
      <c r="K1456" s="90">
        <f t="shared" si="999"/>
        <v>0</v>
      </c>
      <c r="L1456" s="94"/>
      <c r="M1456" s="93">
        <v>0</v>
      </c>
      <c r="N1456" s="90">
        <f t="shared" si="1000"/>
        <v>0</v>
      </c>
      <c r="O1456" s="94"/>
      <c r="P1456" s="93">
        <v>0</v>
      </c>
      <c r="Q1456" s="90">
        <f t="shared" si="1001"/>
        <v>0</v>
      </c>
      <c r="R1456" s="94"/>
      <c r="T1456" s="82"/>
      <c r="U1456" s="82"/>
      <c r="V1456" s="82"/>
    </row>
    <row r="1457" spans="1:22" x14ac:dyDescent="0.25">
      <c r="A1457" s="80">
        <f t="shared" si="991"/>
        <v>43</v>
      </c>
      <c r="B1457" s="27"/>
      <c r="C1457" s="57"/>
      <c r="D1457" s="93">
        <v>0</v>
      </c>
      <c r="E1457" s="90">
        <f t="shared" si="997"/>
        <v>0</v>
      </c>
      <c r="F1457" s="94"/>
      <c r="G1457" s="93">
        <v>0</v>
      </c>
      <c r="H1457" s="90">
        <f t="shared" si="998"/>
        <v>0</v>
      </c>
      <c r="I1457" s="94"/>
      <c r="J1457" s="93">
        <v>0</v>
      </c>
      <c r="K1457" s="90">
        <f t="shared" si="999"/>
        <v>0</v>
      </c>
      <c r="L1457" s="94"/>
      <c r="M1457" s="93">
        <v>0</v>
      </c>
      <c r="N1457" s="90">
        <f t="shared" si="1000"/>
        <v>0</v>
      </c>
      <c r="O1457" s="94"/>
      <c r="P1457" s="93">
        <v>0</v>
      </c>
      <c r="Q1457" s="90">
        <f t="shared" si="1001"/>
        <v>0</v>
      </c>
      <c r="R1457" s="94"/>
      <c r="T1457" s="82"/>
      <c r="U1457" s="82"/>
      <c r="V1457" s="82"/>
    </row>
    <row r="1458" spans="1:22" x14ac:dyDescent="0.25">
      <c r="A1458" s="80">
        <f t="shared" si="991"/>
        <v>43</v>
      </c>
      <c r="B1458" s="27"/>
      <c r="C1458" s="57"/>
      <c r="D1458" s="93">
        <v>0</v>
      </c>
      <c r="E1458" s="90">
        <f t="shared" si="997"/>
        <v>0</v>
      </c>
      <c r="F1458" s="94"/>
      <c r="G1458" s="93">
        <v>0</v>
      </c>
      <c r="H1458" s="90">
        <f t="shared" si="998"/>
        <v>0</v>
      </c>
      <c r="I1458" s="94"/>
      <c r="J1458" s="93">
        <v>0</v>
      </c>
      <c r="K1458" s="90">
        <f t="shared" si="999"/>
        <v>0</v>
      </c>
      <c r="L1458" s="94"/>
      <c r="M1458" s="93">
        <v>0</v>
      </c>
      <c r="N1458" s="90">
        <f t="shared" si="1000"/>
        <v>0</v>
      </c>
      <c r="O1458" s="94"/>
      <c r="P1458" s="93">
        <v>0</v>
      </c>
      <c r="Q1458" s="90">
        <f t="shared" si="1001"/>
        <v>0</v>
      </c>
      <c r="R1458" s="94"/>
      <c r="T1458" s="82"/>
      <c r="U1458" s="82"/>
      <c r="V1458" s="82"/>
    </row>
    <row r="1459" spans="1:22" x14ac:dyDescent="0.25">
      <c r="A1459" s="80">
        <f t="shared" si="991"/>
        <v>43</v>
      </c>
      <c r="B1459" s="27"/>
      <c r="C1459" s="57"/>
      <c r="D1459" s="93">
        <v>0</v>
      </c>
      <c r="E1459" s="90">
        <f t="shared" si="997"/>
        <v>0</v>
      </c>
      <c r="F1459" s="94"/>
      <c r="G1459" s="93">
        <v>0</v>
      </c>
      <c r="H1459" s="90">
        <f t="shared" si="998"/>
        <v>0</v>
      </c>
      <c r="I1459" s="94"/>
      <c r="J1459" s="93">
        <v>0</v>
      </c>
      <c r="K1459" s="90">
        <f t="shared" si="999"/>
        <v>0</v>
      </c>
      <c r="L1459" s="94"/>
      <c r="M1459" s="93">
        <v>0</v>
      </c>
      <c r="N1459" s="90">
        <f t="shared" si="1000"/>
        <v>0</v>
      </c>
      <c r="O1459" s="94"/>
      <c r="P1459" s="93">
        <v>0</v>
      </c>
      <c r="Q1459" s="90">
        <f t="shared" si="1001"/>
        <v>0</v>
      </c>
      <c r="R1459" s="94"/>
      <c r="T1459" s="82"/>
      <c r="U1459" s="82"/>
      <c r="V1459" s="82"/>
    </row>
    <row r="1460" spans="1:22" ht="15.75" thickBot="1" x14ac:dyDescent="0.3">
      <c r="A1460" s="80">
        <f t="shared" si="991"/>
        <v>43</v>
      </c>
      <c r="B1460" s="99"/>
      <c r="C1460" s="100"/>
      <c r="D1460" s="95">
        <v>0</v>
      </c>
      <c r="E1460" s="96">
        <f t="shared" si="997"/>
        <v>0</v>
      </c>
      <c r="F1460" s="97"/>
      <c r="G1460" s="95">
        <v>0</v>
      </c>
      <c r="H1460" s="96">
        <f t="shared" si="998"/>
        <v>0</v>
      </c>
      <c r="I1460" s="97"/>
      <c r="J1460" s="95">
        <v>0</v>
      </c>
      <c r="K1460" s="96">
        <f t="shared" si="999"/>
        <v>0</v>
      </c>
      <c r="L1460" s="97"/>
      <c r="M1460" s="95">
        <v>0</v>
      </c>
      <c r="N1460" s="96">
        <f t="shared" si="1000"/>
        <v>0</v>
      </c>
      <c r="O1460" s="97"/>
      <c r="P1460" s="95">
        <v>0</v>
      </c>
      <c r="Q1460" s="96">
        <f t="shared" si="1001"/>
        <v>0</v>
      </c>
      <c r="R1460" s="97"/>
      <c r="T1460" s="82"/>
      <c r="U1460" s="82"/>
      <c r="V1460" s="82"/>
    </row>
    <row r="1461" spans="1:22" ht="15.75" thickBot="1" x14ac:dyDescent="0.3">
      <c r="A1461" s="80">
        <f t="shared" si="991"/>
        <v>43</v>
      </c>
      <c r="B1461" s="139" t="s">
        <v>110</v>
      </c>
      <c r="C1461" s="140"/>
      <c r="D1461" s="103">
        <f>COUNTIF(D1454:D1460,"&lt;&gt;0")</f>
        <v>0</v>
      </c>
      <c r="E1461" s="119">
        <f>(SUM(E1454:E1460))/'Suivi de production'!$C$20</f>
        <v>0</v>
      </c>
      <c r="F1461" s="97"/>
      <c r="G1461" s="103">
        <f>COUNTIF(G1454:G1460,"&lt;&gt;0")</f>
        <v>0</v>
      </c>
      <c r="H1461" s="119">
        <f>(SUM(H1454:H1460))/'Suivi de production'!$C$20</f>
        <v>0</v>
      </c>
      <c r="I1461" s="97"/>
      <c r="J1461" s="103">
        <f>COUNTIF(J1454:J1460,"&lt;&gt;0")</f>
        <v>0</v>
      </c>
      <c r="K1461" s="119">
        <f>(SUM(K1454:K1460))/'Suivi de production'!$C$20</f>
        <v>0</v>
      </c>
      <c r="L1461" s="97"/>
      <c r="M1461" s="103">
        <f>COUNTIF(M1454:M1460,"&lt;&gt;0")</f>
        <v>0</v>
      </c>
      <c r="N1461" s="119">
        <f>(SUM(N1454:N1460))/'Suivi de production'!$C$20</f>
        <v>0</v>
      </c>
      <c r="O1461" s="97"/>
      <c r="P1461" s="103">
        <f>COUNTIF(P1454:P1460,"&lt;&gt;0")</f>
        <v>0</v>
      </c>
      <c r="Q1461" s="119">
        <f>(SUM(Q1454:Q1460))/'Suivi de production'!$C$20</f>
        <v>0</v>
      </c>
      <c r="R1461" s="97"/>
      <c r="T1461" s="82"/>
      <c r="U1461" s="82"/>
      <c r="V1461" s="82"/>
    </row>
    <row r="1462" spans="1:22" ht="15.75" thickBot="1" x14ac:dyDescent="0.3">
      <c r="A1462" s="80">
        <f t="shared" si="991"/>
        <v>43</v>
      </c>
      <c r="B1462" s="99"/>
      <c r="C1462" s="104"/>
      <c r="D1462" s="103"/>
      <c r="E1462" s="96"/>
      <c r="F1462" s="97"/>
      <c r="G1462" s="103"/>
      <c r="H1462" s="96"/>
      <c r="I1462" s="97"/>
      <c r="J1462" s="103"/>
      <c r="K1462" s="96"/>
      <c r="L1462" s="97"/>
      <c r="M1462" s="103"/>
      <c r="N1462" s="96"/>
      <c r="O1462" s="97"/>
      <c r="P1462" s="103"/>
      <c r="Q1462" s="96"/>
      <c r="R1462" s="97"/>
      <c r="T1462" s="82"/>
      <c r="U1462" s="82"/>
      <c r="V1462" s="82"/>
    </row>
    <row r="1463" spans="1:22" ht="15.75" thickBot="1" x14ac:dyDescent="0.3">
      <c r="A1463" s="80">
        <f t="shared" si="991"/>
        <v>43</v>
      </c>
      <c r="B1463" s="156" t="s">
        <v>101</v>
      </c>
      <c r="C1463" s="157"/>
      <c r="D1463" s="105">
        <f>D1461+D1453+D1445</f>
        <v>0</v>
      </c>
      <c r="E1463" s="118">
        <f>E1461+E1453+E1445</f>
        <v>0</v>
      </c>
      <c r="F1463" s="107"/>
      <c r="G1463" s="105">
        <f>G1461+G1453+G1445</f>
        <v>0</v>
      </c>
      <c r="H1463" s="118">
        <f>H1461+H1453+H1445</f>
        <v>0</v>
      </c>
      <c r="I1463" s="107"/>
      <c r="J1463" s="105">
        <f>J1461+J1453+J1445</f>
        <v>0</v>
      </c>
      <c r="K1463" s="118">
        <f>K1461+K1453+K1445</f>
        <v>0</v>
      </c>
      <c r="L1463" s="107"/>
      <c r="M1463" s="105">
        <f>M1461+M1453+M1445</f>
        <v>0</v>
      </c>
      <c r="N1463" s="118">
        <f>N1461+N1453+N1445</f>
        <v>0</v>
      </c>
      <c r="O1463" s="107"/>
      <c r="P1463" s="105">
        <f>P1461+P1453+P1445</f>
        <v>0</v>
      </c>
      <c r="Q1463" s="118">
        <f>Q1461+Q1453+Q1445</f>
        <v>0</v>
      </c>
      <c r="R1463" s="107"/>
      <c r="T1463" s="82"/>
      <c r="U1463" s="82"/>
      <c r="V1463" s="82"/>
    </row>
    <row r="1464" spans="1:22" x14ac:dyDescent="0.25">
      <c r="A1464" s="80">
        <f t="shared" si="991"/>
        <v>43</v>
      </c>
      <c r="B1464" s="158" t="s">
        <v>108</v>
      </c>
      <c r="C1464" s="159"/>
      <c r="D1464" s="150" t="e">
        <f>((SUMPRODUCT((F1438:F1444)*(E1438:E1444))/'Suivi de production'!$C$18)+(SUMPRODUCT((F1446:F1452)*(E1446:E1452))/'Suivi de production'!$C$19)+(SUMPRODUCT((F1454:F1460)*(E1454:E1460))/'Suivi de production'!$C$20))/((SUM(E1438:E1444)/'Suivi de production'!$C$18)++(SUM(E1446:E1452)/'Suivi de production'!$C$19)+(SUM(E1454:E1460)/'Suivi de production'!$C$20))</f>
        <v>#DIV/0!</v>
      </c>
      <c r="E1464" s="151"/>
      <c r="F1464" s="152"/>
      <c r="G1464" s="150" t="e">
        <f>((SUMPRODUCT((I1438:I1444)*(H1438:H1444))/'Suivi de production'!$C$18)+(SUMPRODUCT((I1446:I1452)*(H1446:H1452))/'Suivi de production'!$C$19)+(SUMPRODUCT((I1454:I1460)*(H1454:H1460))/'Suivi de production'!$C$20))/((SUM(H1438:H1444)/'Suivi de production'!$C$18)++(SUM(H1446:H1452)/'Suivi de production'!$C$19)+(SUM(H1454:H1460)/'Suivi de production'!$C$20))</f>
        <v>#DIV/0!</v>
      </c>
      <c r="H1464" s="151"/>
      <c r="I1464" s="152"/>
      <c r="J1464" s="150" t="e">
        <f>((SUMPRODUCT((L1438:L1444)*(K1438:K1444))/'Suivi de production'!$C$18)+(SUMPRODUCT((L1446:L1452)*(K1446:K1452))/'Suivi de production'!$C$19)+(SUMPRODUCT((L1454:L1460)*(K1454:K1460))/'Suivi de production'!$C$20))/((SUM(K1438:K1444)/'Suivi de production'!$C$18)++(SUM(K1446:K1452)/'Suivi de production'!$C$19)+(SUM(K1454:K1460)/'Suivi de production'!$C$20))</f>
        <v>#DIV/0!</v>
      </c>
      <c r="K1464" s="151"/>
      <c r="L1464" s="152"/>
      <c r="M1464" s="150" t="e">
        <f>((SUMPRODUCT((O1438:O1444)*(N1438:N1444))/'Suivi de production'!$C$18)+(SUMPRODUCT((O1446:O1452)*(N1446:N1452))/'Suivi de production'!$C$19)+(SUMPRODUCT((O1454:O1460)*(N1454:N1460))/'Suivi de production'!$C$20))/((SUM(N1438:N1444)/'Suivi de production'!$C$18)++(SUM(N1446:N1452)/'Suivi de production'!$C$19)+(SUM(N1454:N1460)/'Suivi de production'!$C$20))</f>
        <v>#DIV/0!</v>
      </c>
      <c r="N1464" s="151"/>
      <c r="O1464" s="152"/>
      <c r="P1464" s="150" t="e">
        <f>((SUMPRODUCT((R1438:R1444)*(Q1438:Q1444))/'Suivi de production'!$C$18)+(SUMPRODUCT((R1446:R1452)*(Q1446:Q1452))/'Suivi de production'!$C$19)+(SUMPRODUCT((R1454:R1460)*(Q1454:Q1460))/'Suivi de production'!$C$20))/((SUM(Q1438:Q1444)/'Suivi de production'!$C$18)++(SUM(Q1446:Q1452)/'Suivi de production'!$C$19)+(SUM(Q1454:Q1460)/'Suivi de production'!$C$20))</f>
        <v>#DIV/0!</v>
      </c>
      <c r="Q1464" s="151"/>
      <c r="R1464" s="152"/>
      <c r="T1464" s="82"/>
      <c r="U1464" s="82"/>
      <c r="V1464" s="82"/>
    </row>
    <row r="1465" spans="1:22" ht="15.75" thickBot="1" x14ac:dyDescent="0.3">
      <c r="A1465" s="80">
        <f t="shared" si="991"/>
        <v>43</v>
      </c>
      <c r="B1465" s="160"/>
      <c r="C1465" s="161"/>
      <c r="D1465" s="153"/>
      <c r="E1465" s="154"/>
      <c r="F1465" s="155"/>
      <c r="G1465" s="153"/>
      <c r="H1465" s="154"/>
      <c r="I1465" s="155"/>
      <c r="J1465" s="153"/>
      <c r="K1465" s="154"/>
      <c r="L1465" s="155"/>
      <c r="M1465" s="153"/>
      <c r="N1465" s="154"/>
      <c r="O1465" s="155"/>
      <c r="P1465" s="153"/>
      <c r="Q1465" s="154"/>
      <c r="R1465" s="155"/>
      <c r="T1465" s="82"/>
      <c r="U1465" s="82"/>
      <c r="V1465" s="82"/>
    </row>
    <row r="1466" spans="1:22" ht="15.75" thickBot="1" x14ac:dyDescent="0.3">
      <c r="A1466" s="122">
        <v>44</v>
      </c>
      <c r="T1466" s="82"/>
      <c r="U1466" s="82"/>
      <c r="V1466" s="82"/>
    </row>
    <row r="1467" spans="1:22" ht="26.25" x14ac:dyDescent="0.25">
      <c r="A1467" s="80">
        <f t="shared" ref="A1467" si="1002">A1466</f>
        <v>44</v>
      </c>
      <c r="B1467" s="141" t="s">
        <v>155</v>
      </c>
      <c r="C1467" s="142"/>
      <c r="D1467" s="142"/>
      <c r="E1467" s="142"/>
      <c r="F1467" s="142"/>
      <c r="G1467" s="142"/>
      <c r="H1467" s="142"/>
      <c r="I1467" s="142"/>
      <c r="J1467" s="142"/>
      <c r="K1467" s="142"/>
      <c r="L1467" s="142"/>
      <c r="M1467" s="142"/>
      <c r="N1467" s="142"/>
      <c r="O1467" s="142"/>
      <c r="P1467" s="142"/>
      <c r="Q1467" s="142"/>
      <c r="R1467" s="143"/>
      <c r="T1467" s="82" t="s">
        <v>164</v>
      </c>
      <c r="U1467" s="82"/>
      <c r="V1467" s="82">
        <f t="shared" ref="V1467" si="1003">(IF(SUM(F1472:F1494)&gt;=1,1,0))+(IF(SUM(I1472:I1494)&gt;=1,1,0))+(IF(SUM(L1472:L1494)&gt;=1,1,0))+(IF(SUM(O1472:O1494)&gt;=1,1,0))+(IF(SUM(R1472:R1494)&gt;=1,1,0))</f>
        <v>0</v>
      </c>
    </row>
    <row r="1468" spans="1:22" ht="15.75" thickBot="1" x14ac:dyDescent="0.3">
      <c r="A1468" s="80">
        <f t="shared" si="991"/>
        <v>44</v>
      </c>
      <c r="B1468" s="144" t="s">
        <v>100</v>
      </c>
      <c r="C1468" s="145"/>
      <c r="D1468" s="145"/>
      <c r="E1468" s="145"/>
      <c r="F1468" s="145"/>
      <c r="G1468" s="145"/>
      <c r="H1468" s="145"/>
      <c r="I1468" s="145"/>
      <c r="J1468" s="145"/>
      <c r="K1468" s="145"/>
      <c r="L1468" s="145"/>
      <c r="M1468" s="145"/>
      <c r="N1468" s="145"/>
      <c r="O1468" s="145"/>
      <c r="P1468" s="145"/>
      <c r="Q1468" s="145"/>
      <c r="R1468" s="146"/>
      <c r="T1468" s="82" t="s">
        <v>167</v>
      </c>
      <c r="U1468" s="82"/>
      <c r="V1468" s="165" t="e">
        <f t="shared" ref="V1468" si="1004">AVERAGE(D1498:R1499)</f>
        <v>#DIV/0!</v>
      </c>
    </row>
    <row r="1469" spans="1:22" x14ac:dyDescent="0.25">
      <c r="A1469" s="80">
        <f t="shared" si="991"/>
        <v>44</v>
      </c>
      <c r="B1469" s="101"/>
      <c r="C1469" s="102"/>
      <c r="D1469" s="147" t="s">
        <v>86</v>
      </c>
      <c r="E1469" s="148"/>
      <c r="F1469" s="149"/>
      <c r="G1469" s="147" t="s">
        <v>87</v>
      </c>
      <c r="H1469" s="148"/>
      <c r="I1469" s="149"/>
      <c r="J1469" s="147" t="s">
        <v>88</v>
      </c>
      <c r="K1469" s="148"/>
      <c r="L1469" s="149"/>
      <c r="M1469" s="147" t="s">
        <v>89</v>
      </c>
      <c r="N1469" s="148"/>
      <c r="O1469" s="149"/>
      <c r="P1469" s="147" t="s">
        <v>90</v>
      </c>
      <c r="Q1469" s="148"/>
      <c r="R1469" s="149"/>
      <c r="T1469" s="82" t="s">
        <v>168</v>
      </c>
      <c r="U1469" s="82"/>
      <c r="V1469" s="166">
        <f t="shared" ref="V1469:V1532" si="1005">F1470+I1470+L1470+O1470+R1470</f>
        <v>0</v>
      </c>
    </row>
    <row r="1470" spans="1:22" ht="15.75" thickBot="1" x14ac:dyDescent="0.3">
      <c r="A1470" s="80">
        <f t="shared" si="991"/>
        <v>44</v>
      </c>
      <c r="B1470" s="99" t="s">
        <v>85</v>
      </c>
      <c r="C1470" s="100"/>
      <c r="D1470" s="125">
        <v>0</v>
      </c>
      <c r="E1470" s="126" t="s">
        <v>109</v>
      </c>
      <c r="F1470" s="130">
        <f>D1470*8</f>
        <v>0</v>
      </c>
      <c r="G1470" s="125"/>
      <c r="H1470" s="126" t="s">
        <v>109</v>
      </c>
      <c r="I1470" s="130">
        <f>G1470*8</f>
        <v>0</v>
      </c>
      <c r="J1470" s="125"/>
      <c r="K1470" s="126" t="s">
        <v>109</v>
      </c>
      <c r="L1470" s="130">
        <f>J1470*8</f>
        <v>0</v>
      </c>
      <c r="M1470" s="125"/>
      <c r="N1470" s="126" t="s">
        <v>109</v>
      </c>
      <c r="O1470" s="130">
        <f>M1470*8</f>
        <v>0</v>
      </c>
      <c r="P1470" s="125">
        <v>0</v>
      </c>
      <c r="Q1470" s="126" t="s">
        <v>109</v>
      </c>
      <c r="R1470" s="130">
        <f>P1470*6.5</f>
        <v>0</v>
      </c>
      <c r="T1470" s="82" t="s">
        <v>169</v>
      </c>
      <c r="U1470" s="82"/>
      <c r="V1470" s="166">
        <f t="shared" ref="V1470" si="1006">E1497+H1497+K1497+N1497+Q1497</f>
        <v>0</v>
      </c>
    </row>
    <row r="1471" spans="1:22" ht="15.75" thickBot="1" x14ac:dyDescent="0.3">
      <c r="A1471" s="80">
        <f t="shared" si="991"/>
        <v>44</v>
      </c>
      <c r="B1471" s="98"/>
      <c r="C1471" s="133"/>
      <c r="D1471" s="105" t="s">
        <v>96</v>
      </c>
      <c r="E1471" s="106" t="s">
        <v>97</v>
      </c>
      <c r="F1471" s="107" t="s">
        <v>98</v>
      </c>
      <c r="G1471" s="105" t="s">
        <v>96</v>
      </c>
      <c r="H1471" s="106" t="s">
        <v>97</v>
      </c>
      <c r="I1471" s="107" t="s">
        <v>98</v>
      </c>
      <c r="J1471" s="105" t="s">
        <v>96</v>
      </c>
      <c r="K1471" s="106" t="s">
        <v>97</v>
      </c>
      <c r="L1471" s="107" t="s">
        <v>98</v>
      </c>
      <c r="M1471" s="105" t="s">
        <v>96</v>
      </c>
      <c r="N1471" s="106" t="s">
        <v>97</v>
      </c>
      <c r="O1471" s="107" t="s">
        <v>98</v>
      </c>
      <c r="P1471" s="105" t="s">
        <v>96</v>
      </c>
      <c r="Q1471" s="106" t="s">
        <v>97</v>
      </c>
      <c r="R1471" s="107" t="s">
        <v>98</v>
      </c>
      <c r="T1471" s="82" t="s">
        <v>171</v>
      </c>
      <c r="U1471" s="82"/>
      <c r="V1471" s="84">
        <f t="shared" ref="V1471" si="1007">((SUMPRODUCT((F1472:F1478)*(E1472:E1478)))+((SUMPRODUCT((I1472:I1478)*(H1472:H1478))))+((SUMPRODUCT((L1472:L1478)*(K1472:K1478))))+((SUMPRODUCT((O1472:O1478)*(N1472:N1478))))+((SUMPRODUCT((R1472:R1478)*(Q1472:Q1478)))))</f>
        <v>0</v>
      </c>
    </row>
    <row r="1472" spans="1:22" x14ac:dyDescent="0.25">
      <c r="A1472" s="80">
        <f t="shared" si="991"/>
        <v>44</v>
      </c>
      <c r="B1472" s="27"/>
      <c r="C1472" s="57" t="s">
        <v>93</v>
      </c>
      <c r="D1472" s="91">
        <v>0</v>
      </c>
      <c r="E1472" s="89">
        <f t="shared" ref="E1472:E1478" si="1008">VLOOKUP(D1472,listemursurf,2)</f>
        <v>0</v>
      </c>
      <c r="F1472" s="92">
        <v>0</v>
      </c>
      <c r="G1472" s="91">
        <v>0</v>
      </c>
      <c r="H1472" s="89">
        <f t="shared" ref="H1472:H1478" si="1009">VLOOKUP(G1472,listemursurf,2)</f>
        <v>0</v>
      </c>
      <c r="I1472" s="92"/>
      <c r="J1472" s="91">
        <v>0</v>
      </c>
      <c r="K1472" s="89">
        <f t="shared" ref="K1472:K1478" si="1010">VLOOKUP(J1472,listemursurf,2)</f>
        <v>0</v>
      </c>
      <c r="L1472" s="92"/>
      <c r="M1472" s="91">
        <v>0</v>
      </c>
      <c r="N1472" s="89">
        <f t="shared" ref="N1472:N1478" si="1011">VLOOKUP(M1472,listemursurf,2)</f>
        <v>0</v>
      </c>
      <c r="O1472" s="92"/>
      <c r="P1472" s="91">
        <v>0</v>
      </c>
      <c r="Q1472" s="89">
        <f t="shared" ref="Q1472:Q1478" si="1012">VLOOKUP(P1472,listemursurf,2)</f>
        <v>0</v>
      </c>
      <c r="R1472" s="92"/>
      <c r="T1472" s="82" t="s">
        <v>165</v>
      </c>
      <c r="U1472" s="82"/>
      <c r="V1472" s="84">
        <f t="shared" ref="V1472" si="1013">((SUMPRODUCT((F1480:F1486)*(E1480:E1486)))+((SUMPRODUCT((I1480:I1486)*(H1480:H1486))))+((SUMPRODUCT((L1480:L1486)*(K1480:K1486))))+((SUMPRODUCT((O1480:O1486)*(N1480:N1486))))+((SUMPRODUCT((R1480:R1486)*(Q1480:Q1486)))))</f>
        <v>0</v>
      </c>
    </row>
    <row r="1473" spans="1:22" x14ac:dyDescent="0.25">
      <c r="A1473" s="80">
        <f t="shared" si="991"/>
        <v>44</v>
      </c>
      <c r="B1473" s="27"/>
      <c r="C1473" s="57"/>
      <c r="D1473" s="93">
        <v>0</v>
      </c>
      <c r="E1473" s="90">
        <f t="shared" si="1008"/>
        <v>0</v>
      </c>
      <c r="F1473" s="94">
        <v>0</v>
      </c>
      <c r="G1473" s="93">
        <v>0</v>
      </c>
      <c r="H1473" s="90">
        <f t="shared" si="1009"/>
        <v>0</v>
      </c>
      <c r="I1473" s="94"/>
      <c r="J1473" s="93">
        <v>0</v>
      </c>
      <c r="K1473" s="90">
        <f t="shared" si="1010"/>
        <v>0</v>
      </c>
      <c r="L1473" s="94"/>
      <c r="M1473" s="93">
        <v>0</v>
      </c>
      <c r="N1473" s="90">
        <f t="shared" si="1011"/>
        <v>0</v>
      </c>
      <c r="O1473" s="94"/>
      <c r="P1473" s="93">
        <v>0</v>
      </c>
      <c r="Q1473" s="90">
        <f t="shared" si="1012"/>
        <v>0</v>
      </c>
      <c r="R1473" s="94"/>
      <c r="T1473" s="82" t="s">
        <v>166</v>
      </c>
      <c r="U1473" s="82"/>
      <c r="V1473" s="84">
        <f t="shared" ref="V1473" si="1014">((SUMPRODUCT((F1488:F1494)*(E1488:E1494)))+((SUMPRODUCT((I1488:I1494)*(H1488:H1494))))+((SUMPRODUCT((L1488:L1494)*(K1488:K1494))))+((SUMPRODUCT((O1488:O1494)*(N1488:N1494))))+((SUMPRODUCT((R1488:R1494)*(Q1488:Q1494)))))</f>
        <v>0</v>
      </c>
    </row>
    <row r="1474" spans="1:22" x14ac:dyDescent="0.25">
      <c r="A1474" s="80">
        <f t="shared" si="991"/>
        <v>44</v>
      </c>
      <c r="B1474" s="27"/>
      <c r="C1474" s="57"/>
      <c r="D1474" s="93">
        <v>0</v>
      </c>
      <c r="E1474" s="90">
        <f t="shared" si="1008"/>
        <v>0</v>
      </c>
      <c r="F1474" s="94">
        <v>0</v>
      </c>
      <c r="G1474" s="93">
        <v>0</v>
      </c>
      <c r="H1474" s="90">
        <f t="shared" si="1009"/>
        <v>0</v>
      </c>
      <c r="I1474" s="94"/>
      <c r="J1474" s="93">
        <v>0</v>
      </c>
      <c r="K1474" s="90">
        <f t="shared" si="1010"/>
        <v>0</v>
      </c>
      <c r="L1474" s="94"/>
      <c r="M1474" s="93">
        <v>0</v>
      </c>
      <c r="N1474" s="90">
        <f t="shared" si="1011"/>
        <v>0</v>
      </c>
      <c r="O1474" s="94"/>
      <c r="P1474" s="93">
        <v>0</v>
      </c>
      <c r="Q1474" s="90">
        <f t="shared" si="1012"/>
        <v>0</v>
      </c>
      <c r="R1474" s="94"/>
      <c r="T1474" s="82"/>
      <c r="U1474" s="82"/>
      <c r="V1474" s="82"/>
    </row>
    <row r="1475" spans="1:22" x14ac:dyDescent="0.25">
      <c r="A1475" s="80">
        <f t="shared" si="991"/>
        <v>44</v>
      </c>
      <c r="B1475" s="27"/>
      <c r="C1475" s="57"/>
      <c r="D1475" s="93">
        <v>0</v>
      </c>
      <c r="E1475" s="90">
        <f t="shared" si="1008"/>
        <v>0</v>
      </c>
      <c r="F1475" s="94">
        <v>0</v>
      </c>
      <c r="G1475" s="93">
        <v>0</v>
      </c>
      <c r="H1475" s="90">
        <f t="shared" si="1009"/>
        <v>0</v>
      </c>
      <c r="I1475" s="94"/>
      <c r="J1475" s="93">
        <v>0</v>
      </c>
      <c r="K1475" s="90">
        <f t="shared" si="1010"/>
        <v>0</v>
      </c>
      <c r="L1475" s="94"/>
      <c r="M1475" s="93">
        <v>0</v>
      </c>
      <c r="N1475" s="90">
        <f t="shared" si="1011"/>
        <v>0</v>
      </c>
      <c r="O1475" s="94"/>
      <c r="P1475" s="93">
        <v>0</v>
      </c>
      <c r="Q1475" s="90">
        <f t="shared" si="1012"/>
        <v>0</v>
      </c>
      <c r="R1475" s="94"/>
      <c r="T1475" s="82"/>
      <c r="U1475" s="82"/>
      <c r="V1475" s="82"/>
    </row>
    <row r="1476" spans="1:22" x14ac:dyDescent="0.25">
      <c r="A1476" s="80">
        <f t="shared" si="991"/>
        <v>44</v>
      </c>
      <c r="B1476" s="27"/>
      <c r="C1476" s="57"/>
      <c r="D1476" s="93">
        <v>0</v>
      </c>
      <c r="E1476" s="90">
        <f t="shared" si="1008"/>
        <v>0</v>
      </c>
      <c r="F1476" s="94">
        <v>0</v>
      </c>
      <c r="G1476" s="93">
        <v>0</v>
      </c>
      <c r="H1476" s="90">
        <f t="shared" si="1009"/>
        <v>0</v>
      </c>
      <c r="I1476" s="94"/>
      <c r="J1476" s="93">
        <v>0</v>
      </c>
      <c r="K1476" s="90">
        <f t="shared" si="1010"/>
        <v>0</v>
      </c>
      <c r="L1476" s="94"/>
      <c r="M1476" s="93">
        <v>0</v>
      </c>
      <c r="N1476" s="90">
        <f t="shared" si="1011"/>
        <v>0</v>
      </c>
      <c r="O1476" s="94"/>
      <c r="P1476" s="93">
        <v>0</v>
      </c>
      <c r="Q1476" s="90">
        <f t="shared" si="1012"/>
        <v>0</v>
      </c>
      <c r="R1476" s="94"/>
      <c r="T1476" s="82"/>
      <c r="U1476" s="82"/>
      <c r="V1476" s="82"/>
    </row>
    <row r="1477" spans="1:22" x14ac:dyDescent="0.25">
      <c r="A1477" s="80">
        <f t="shared" si="991"/>
        <v>44</v>
      </c>
      <c r="B1477" s="27"/>
      <c r="C1477" s="57"/>
      <c r="D1477" s="93">
        <v>0</v>
      </c>
      <c r="E1477" s="90">
        <f t="shared" si="1008"/>
        <v>0</v>
      </c>
      <c r="F1477" s="94"/>
      <c r="G1477" s="93">
        <v>0</v>
      </c>
      <c r="H1477" s="90">
        <f t="shared" si="1009"/>
        <v>0</v>
      </c>
      <c r="I1477" s="94"/>
      <c r="J1477" s="93">
        <v>0</v>
      </c>
      <c r="K1477" s="90">
        <f t="shared" si="1010"/>
        <v>0</v>
      </c>
      <c r="L1477" s="94"/>
      <c r="M1477" s="93">
        <v>0</v>
      </c>
      <c r="N1477" s="90">
        <f t="shared" si="1011"/>
        <v>0</v>
      </c>
      <c r="O1477" s="94"/>
      <c r="P1477" s="93">
        <v>0</v>
      </c>
      <c r="Q1477" s="90">
        <f t="shared" si="1012"/>
        <v>0</v>
      </c>
      <c r="R1477" s="94"/>
      <c r="T1477" s="82"/>
      <c r="U1477" s="82"/>
      <c r="V1477" s="82"/>
    </row>
    <row r="1478" spans="1:22" ht="15.75" thickBot="1" x14ac:dyDescent="0.3">
      <c r="A1478" s="80">
        <f t="shared" si="991"/>
        <v>44</v>
      </c>
      <c r="B1478" s="27"/>
      <c r="C1478" s="57"/>
      <c r="D1478" s="93">
        <v>0</v>
      </c>
      <c r="E1478" s="90">
        <f t="shared" si="1008"/>
        <v>0</v>
      </c>
      <c r="F1478" s="94">
        <v>0</v>
      </c>
      <c r="G1478" s="93">
        <v>0</v>
      </c>
      <c r="H1478" s="90">
        <f t="shared" si="1009"/>
        <v>0</v>
      </c>
      <c r="I1478" s="94"/>
      <c r="J1478" s="93">
        <v>0</v>
      </c>
      <c r="K1478" s="90">
        <f t="shared" si="1010"/>
        <v>0</v>
      </c>
      <c r="L1478" s="94"/>
      <c r="M1478" s="93">
        <v>0</v>
      </c>
      <c r="N1478" s="90">
        <f t="shared" si="1011"/>
        <v>0</v>
      </c>
      <c r="O1478" s="94"/>
      <c r="P1478" s="93">
        <v>0</v>
      </c>
      <c r="Q1478" s="90">
        <f t="shared" si="1012"/>
        <v>0</v>
      </c>
      <c r="R1478" s="94"/>
      <c r="T1478" s="82"/>
      <c r="U1478" s="82"/>
      <c r="V1478" s="82"/>
    </row>
    <row r="1479" spans="1:22" ht="15.75" thickBot="1" x14ac:dyDescent="0.3">
      <c r="A1479" s="80">
        <f t="shared" si="991"/>
        <v>44</v>
      </c>
      <c r="B1479" s="139" t="s">
        <v>110</v>
      </c>
      <c r="C1479" s="140"/>
      <c r="D1479" s="105">
        <f>COUNTIF(D1472:D1478,"&lt;&gt;0")</f>
        <v>0</v>
      </c>
      <c r="E1479" s="118">
        <f>(SUM(E1472:E1478))/'Suivi de production'!$C$18</f>
        <v>0</v>
      </c>
      <c r="F1479" s="107"/>
      <c r="G1479" s="105">
        <f>COUNTIF(G1472:G1478,"&lt;&gt;0")</f>
        <v>0</v>
      </c>
      <c r="H1479" s="118">
        <f>(SUM(H1472:H1478))/'Suivi de production'!$C$18</f>
        <v>0</v>
      </c>
      <c r="I1479" s="107"/>
      <c r="J1479" s="105">
        <f>COUNTIF(J1472:J1478,"&lt;&gt;0")</f>
        <v>0</v>
      </c>
      <c r="K1479" s="118">
        <f>(SUM(K1472:K1478))/'Suivi de production'!$C$18</f>
        <v>0</v>
      </c>
      <c r="L1479" s="107"/>
      <c r="M1479" s="105">
        <f>COUNTIF(M1472:M1478,"&lt;&gt;0")</f>
        <v>0</v>
      </c>
      <c r="N1479" s="118">
        <f>(SUM(N1472:N1478))/'Suivi de production'!$C$18</f>
        <v>0</v>
      </c>
      <c r="O1479" s="107"/>
      <c r="P1479" s="103">
        <f>COUNTIF(P1472:P1478,"&lt;&gt;0")</f>
        <v>0</v>
      </c>
      <c r="Q1479" s="118">
        <f>(SUM(Q1472:Q1478))/'Suivi de production'!$C$18</f>
        <v>0</v>
      </c>
      <c r="R1479" s="107"/>
      <c r="T1479" s="82"/>
      <c r="U1479" s="82"/>
      <c r="V1479" s="82"/>
    </row>
    <row r="1480" spans="1:22" x14ac:dyDescent="0.25">
      <c r="A1480" s="80">
        <f t="shared" si="991"/>
        <v>44</v>
      </c>
      <c r="B1480" s="27"/>
      <c r="C1480" s="57" t="s">
        <v>95</v>
      </c>
      <c r="D1480" s="93">
        <v>0</v>
      </c>
      <c r="E1480" s="90">
        <f t="shared" ref="E1480:E1486" si="1015">VLOOKUP(D1480,listeplanchersurf,2)</f>
        <v>0</v>
      </c>
      <c r="F1480" s="94"/>
      <c r="G1480" s="93">
        <v>0</v>
      </c>
      <c r="H1480" s="90">
        <f t="shared" ref="H1480:H1486" si="1016">VLOOKUP(G1480,listeplanchersurf,2)</f>
        <v>0</v>
      </c>
      <c r="I1480" s="94"/>
      <c r="J1480" s="93">
        <v>0</v>
      </c>
      <c r="K1480" s="90">
        <f t="shared" ref="K1480:K1486" si="1017">VLOOKUP(J1480,listeplanchersurf,2)</f>
        <v>0</v>
      </c>
      <c r="L1480" s="94"/>
      <c r="M1480" s="93">
        <v>0</v>
      </c>
      <c r="N1480" s="90">
        <f t="shared" ref="N1480:N1486" si="1018">VLOOKUP(M1480,listeplanchersurf,2)</f>
        <v>0</v>
      </c>
      <c r="O1480" s="94"/>
      <c r="P1480" s="93">
        <v>0</v>
      </c>
      <c r="Q1480" s="90">
        <f t="shared" ref="Q1480:Q1486" si="1019">VLOOKUP(P1480,listeplanchersurf,2)</f>
        <v>0</v>
      </c>
      <c r="R1480" s="94"/>
      <c r="T1480" s="82"/>
      <c r="U1480" s="82"/>
      <c r="V1480" s="82"/>
    </row>
    <row r="1481" spans="1:22" x14ac:dyDescent="0.25">
      <c r="A1481" s="80">
        <f t="shared" si="991"/>
        <v>44</v>
      </c>
      <c r="B1481" s="27"/>
      <c r="C1481" s="57"/>
      <c r="D1481" s="93">
        <v>0</v>
      </c>
      <c r="E1481" s="90">
        <f t="shared" si="1015"/>
        <v>0</v>
      </c>
      <c r="F1481" s="94">
        <v>0</v>
      </c>
      <c r="G1481" s="93">
        <v>0</v>
      </c>
      <c r="H1481" s="90">
        <f t="shared" si="1016"/>
        <v>0</v>
      </c>
      <c r="I1481" s="94"/>
      <c r="J1481" s="93">
        <v>0</v>
      </c>
      <c r="K1481" s="90">
        <f t="shared" si="1017"/>
        <v>0</v>
      </c>
      <c r="L1481" s="94"/>
      <c r="M1481" s="93">
        <v>0</v>
      </c>
      <c r="N1481" s="90">
        <f t="shared" si="1018"/>
        <v>0</v>
      </c>
      <c r="O1481" s="94"/>
      <c r="P1481" s="93">
        <v>0</v>
      </c>
      <c r="Q1481" s="90">
        <f t="shared" si="1019"/>
        <v>0</v>
      </c>
      <c r="R1481" s="94"/>
      <c r="T1481" s="82"/>
      <c r="U1481" s="82"/>
      <c r="V1481" s="82"/>
    </row>
    <row r="1482" spans="1:22" x14ac:dyDescent="0.25">
      <c r="A1482" s="80">
        <f t="shared" si="991"/>
        <v>44</v>
      </c>
      <c r="B1482" s="27"/>
      <c r="C1482" s="57"/>
      <c r="D1482" s="93">
        <v>0</v>
      </c>
      <c r="E1482" s="90">
        <f t="shared" si="1015"/>
        <v>0</v>
      </c>
      <c r="F1482" s="94"/>
      <c r="G1482" s="93">
        <v>0</v>
      </c>
      <c r="H1482" s="90">
        <f t="shared" si="1016"/>
        <v>0</v>
      </c>
      <c r="I1482" s="94"/>
      <c r="J1482" s="93">
        <v>0</v>
      </c>
      <c r="K1482" s="90">
        <f t="shared" si="1017"/>
        <v>0</v>
      </c>
      <c r="L1482" s="94"/>
      <c r="M1482" s="93">
        <v>0</v>
      </c>
      <c r="N1482" s="90">
        <f t="shared" si="1018"/>
        <v>0</v>
      </c>
      <c r="O1482" s="94"/>
      <c r="P1482" s="93">
        <v>0</v>
      </c>
      <c r="Q1482" s="90">
        <f t="shared" si="1019"/>
        <v>0</v>
      </c>
      <c r="R1482" s="94"/>
      <c r="T1482" s="82"/>
      <c r="U1482" s="82"/>
      <c r="V1482" s="82"/>
    </row>
    <row r="1483" spans="1:22" x14ac:dyDescent="0.25">
      <c r="A1483" s="80">
        <f t="shared" si="991"/>
        <v>44</v>
      </c>
      <c r="B1483" s="27"/>
      <c r="C1483" s="57"/>
      <c r="D1483" s="93">
        <v>0</v>
      </c>
      <c r="E1483" s="90">
        <f t="shared" si="1015"/>
        <v>0</v>
      </c>
      <c r="F1483" s="94"/>
      <c r="G1483" s="93">
        <v>0</v>
      </c>
      <c r="H1483" s="90">
        <f t="shared" si="1016"/>
        <v>0</v>
      </c>
      <c r="I1483" s="94"/>
      <c r="J1483" s="93">
        <v>0</v>
      </c>
      <c r="K1483" s="90">
        <f t="shared" si="1017"/>
        <v>0</v>
      </c>
      <c r="L1483" s="94"/>
      <c r="M1483" s="93">
        <v>0</v>
      </c>
      <c r="N1483" s="90">
        <f t="shared" si="1018"/>
        <v>0</v>
      </c>
      <c r="O1483" s="94"/>
      <c r="P1483" s="93">
        <v>0</v>
      </c>
      <c r="Q1483" s="90">
        <f t="shared" si="1019"/>
        <v>0</v>
      </c>
      <c r="R1483" s="94"/>
      <c r="T1483" s="82"/>
      <c r="U1483" s="82"/>
      <c r="V1483" s="82"/>
    </row>
    <row r="1484" spans="1:22" x14ac:dyDescent="0.25">
      <c r="A1484" s="80">
        <f t="shared" si="991"/>
        <v>44</v>
      </c>
      <c r="B1484" s="27"/>
      <c r="C1484" s="57"/>
      <c r="D1484" s="93">
        <v>0</v>
      </c>
      <c r="E1484" s="90">
        <f t="shared" si="1015"/>
        <v>0</v>
      </c>
      <c r="F1484" s="94"/>
      <c r="G1484" s="93">
        <v>0</v>
      </c>
      <c r="H1484" s="90">
        <f t="shared" si="1016"/>
        <v>0</v>
      </c>
      <c r="I1484" s="94"/>
      <c r="J1484" s="93">
        <v>0</v>
      </c>
      <c r="K1484" s="90">
        <f t="shared" si="1017"/>
        <v>0</v>
      </c>
      <c r="L1484" s="94"/>
      <c r="M1484" s="93">
        <v>0</v>
      </c>
      <c r="N1484" s="90">
        <f t="shared" si="1018"/>
        <v>0</v>
      </c>
      <c r="O1484" s="94"/>
      <c r="P1484" s="93">
        <v>0</v>
      </c>
      <c r="Q1484" s="90">
        <f t="shared" si="1019"/>
        <v>0</v>
      </c>
      <c r="R1484" s="94"/>
      <c r="T1484" s="82"/>
      <c r="U1484" s="82"/>
      <c r="V1484" s="82"/>
    </row>
    <row r="1485" spans="1:22" x14ac:dyDescent="0.25">
      <c r="A1485" s="80">
        <f t="shared" si="991"/>
        <v>44</v>
      </c>
      <c r="B1485" s="27"/>
      <c r="C1485" s="57"/>
      <c r="D1485" s="93">
        <v>0</v>
      </c>
      <c r="E1485" s="90">
        <f t="shared" si="1015"/>
        <v>0</v>
      </c>
      <c r="F1485" s="94"/>
      <c r="G1485" s="93">
        <v>0</v>
      </c>
      <c r="H1485" s="90">
        <f t="shared" si="1016"/>
        <v>0</v>
      </c>
      <c r="I1485" s="94"/>
      <c r="J1485" s="93">
        <v>0</v>
      </c>
      <c r="K1485" s="90">
        <f t="shared" si="1017"/>
        <v>0</v>
      </c>
      <c r="L1485" s="94"/>
      <c r="M1485" s="93">
        <v>0</v>
      </c>
      <c r="N1485" s="90">
        <f t="shared" si="1018"/>
        <v>0</v>
      </c>
      <c r="O1485" s="94"/>
      <c r="P1485" s="93">
        <v>0</v>
      </c>
      <c r="Q1485" s="90">
        <f t="shared" si="1019"/>
        <v>0</v>
      </c>
      <c r="R1485" s="94"/>
      <c r="T1485" s="82"/>
      <c r="U1485" s="82"/>
      <c r="V1485" s="82"/>
    </row>
    <row r="1486" spans="1:22" ht="15.75" thickBot="1" x14ac:dyDescent="0.3">
      <c r="A1486" s="80">
        <f t="shared" si="991"/>
        <v>44</v>
      </c>
      <c r="B1486" s="27"/>
      <c r="C1486" s="57"/>
      <c r="D1486" s="93">
        <v>0</v>
      </c>
      <c r="E1486" s="90">
        <f t="shared" si="1015"/>
        <v>0</v>
      </c>
      <c r="F1486" s="94"/>
      <c r="G1486" s="93">
        <v>0</v>
      </c>
      <c r="H1486" s="90">
        <f t="shared" si="1016"/>
        <v>0</v>
      </c>
      <c r="I1486" s="94"/>
      <c r="J1486" s="93">
        <v>0</v>
      </c>
      <c r="K1486" s="90">
        <f t="shared" si="1017"/>
        <v>0</v>
      </c>
      <c r="L1486" s="94"/>
      <c r="M1486" s="93">
        <v>0</v>
      </c>
      <c r="N1486" s="90">
        <f t="shared" si="1018"/>
        <v>0</v>
      </c>
      <c r="O1486" s="94"/>
      <c r="P1486" s="93">
        <v>0</v>
      </c>
      <c r="Q1486" s="90">
        <f t="shared" si="1019"/>
        <v>0</v>
      </c>
      <c r="R1486" s="94"/>
      <c r="T1486" s="82"/>
      <c r="U1486" s="82"/>
      <c r="V1486" s="82"/>
    </row>
    <row r="1487" spans="1:22" ht="15.75" thickBot="1" x14ac:dyDescent="0.3">
      <c r="A1487" s="80">
        <f t="shared" si="991"/>
        <v>44</v>
      </c>
      <c r="B1487" s="139" t="s">
        <v>111</v>
      </c>
      <c r="C1487" s="140"/>
      <c r="D1487" s="105">
        <f>COUNTIF(D1480:D1486,"&lt;&gt;0")</f>
        <v>0</v>
      </c>
      <c r="E1487" s="118">
        <f>(SUM(E1480:E1486))/'Suivi de production'!$C$19</f>
        <v>0</v>
      </c>
      <c r="F1487" s="107"/>
      <c r="G1487" s="105">
        <v>0</v>
      </c>
      <c r="H1487" s="118">
        <f>(SUM(H1480:H1486))/'Suivi de production'!$C$19</f>
        <v>0</v>
      </c>
      <c r="I1487" s="107"/>
      <c r="J1487" s="105">
        <f>COUNTIF(J1480:J1486,"&lt;&gt;0")</f>
        <v>0</v>
      </c>
      <c r="K1487" s="118">
        <f>(SUM(K1480:K1486))/'Suivi de production'!$C$19</f>
        <v>0</v>
      </c>
      <c r="L1487" s="107"/>
      <c r="M1487" s="105">
        <f>COUNTIF(M1480:M1486,"&lt;&gt;0")</f>
        <v>0</v>
      </c>
      <c r="N1487" s="118">
        <f>(SUM(N1480:N1486))/'Suivi de production'!$C$19</f>
        <v>0</v>
      </c>
      <c r="O1487" s="107"/>
      <c r="P1487" s="105">
        <f>COUNTIF(P1480:P1486,"&lt;&gt;0")</f>
        <v>0</v>
      </c>
      <c r="Q1487" s="118">
        <f>(SUM(Q1480:Q1486))/'Suivi de production'!$C$19</f>
        <v>0</v>
      </c>
      <c r="R1487" s="107"/>
      <c r="T1487" s="82"/>
      <c r="U1487" s="82"/>
      <c r="V1487" s="82"/>
    </row>
    <row r="1488" spans="1:22" x14ac:dyDescent="0.25">
      <c r="A1488" s="80">
        <f t="shared" si="991"/>
        <v>44</v>
      </c>
      <c r="B1488" s="27"/>
      <c r="C1488" s="57" t="s">
        <v>94</v>
      </c>
      <c r="D1488" s="93">
        <v>0</v>
      </c>
      <c r="E1488" s="90">
        <f t="shared" ref="E1488:E1494" si="1020">VLOOKUP(D1488,listetoituresurf,2)</f>
        <v>0</v>
      </c>
      <c r="F1488" s="94">
        <v>0</v>
      </c>
      <c r="G1488" s="93">
        <v>0</v>
      </c>
      <c r="H1488" s="90">
        <f t="shared" ref="H1488:H1494" si="1021">VLOOKUP(G1488,listetoituresurf,2)</f>
        <v>0</v>
      </c>
      <c r="I1488" s="94"/>
      <c r="J1488" s="93">
        <v>0</v>
      </c>
      <c r="K1488" s="90">
        <f t="shared" ref="K1488:K1494" si="1022">VLOOKUP(J1488,listetoituresurf,2)</f>
        <v>0</v>
      </c>
      <c r="L1488" s="94"/>
      <c r="M1488" s="93">
        <v>0</v>
      </c>
      <c r="N1488" s="90">
        <f t="shared" ref="N1488:N1494" si="1023">VLOOKUP(M1488,listetoituresurf,2)</f>
        <v>0</v>
      </c>
      <c r="O1488" s="94"/>
      <c r="P1488" s="93">
        <v>0</v>
      </c>
      <c r="Q1488" s="90">
        <f t="shared" ref="Q1488:Q1494" si="1024">VLOOKUP(P1488,listetoituresurf,2)</f>
        <v>0</v>
      </c>
      <c r="R1488" s="85"/>
      <c r="T1488" s="82"/>
      <c r="U1488" s="82"/>
      <c r="V1488" s="82"/>
    </row>
    <row r="1489" spans="1:22" x14ac:dyDescent="0.25">
      <c r="A1489" s="80">
        <f t="shared" si="991"/>
        <v>44</v>
      </c>
      <c r="B1489" s="27"/>
      <c r="C1489" s="57"/>
      <c r="D1489" s="93">
        <v>0</v>
      </c>
      <c r="E1489" s="90">
        <f t="shared" si="1020"/>
        <v>0</v>
      </c>
      <c r="F1489" s="94"/>
      <c r="G1489" s="93">
        <v>0</v>
      </c>
      <c r="H1489" s="90">
        <f t="shared" si="1021"/>
        <v>0</v>
      </c>
      <c r="I1489" s="94"/>
      <c r="J1489" s="93">
        <v>0</v>
      </c>
      <c r="K1489" s="90">
        <f t="shared" si="1022"/>
        <v>0</v>
      </c>
      <c r="L1489" s="94"/>
      <c r="M1489" s="93">
        <v>0</v>
      </c>
      <c r="N1489" s="90">
        <f t="shared" si="1023"/>
        <v>0</v>
      </c>
      <c r="O1489" s="94"/>
      <c r="P1489" s="93">
        <v>0</v>
      </c>
      <c r="Q1489" s="90">
        <f t="shared" si="1024"/>
        <v>0</v>
      </c>
      <c r="R1489" s="94"/>
      <c r="T1489" s="82"/>
      <c r="U1489" s="82"/>
      <c r="V1489" s="82"/>
    </row>
    <row r="1490" spans="1:22" x14ac:dyDescent="0.25">
      <c r="A1490" s="80">
        <f t="shared" si="991"/>
        <v>44</v>
      </c>
      <c r="B1490" s="27"/>
      <c r="C1490" s="57"/>
      <c r="D1490" s="93">
        <v>0</v>
      </c>
      <c r="E1490" s="90">
        <f t="shared" si="1020"/>
        <v>0</v>
      </c>
      <c r="F1490" s="94"/>
      <c r="G1490" s="93">
        <v>0</v>
      </c>
      <c r="H1490" s="90">
        <f t="shared" si="1021"/>
        <v>0</v>
      </c>
      <c r="I1490" s="94"/>
      <c r="J1490" s="93">
        <v>0</v>
      </c>
      <c r="K1490" s="90">
        <f t="shared" si="1022"/>
        <v>0</v>
      </c>
      <c r="L1490" s="94"/>
      <c r="M1490" s="93">
        <v>0</v>
      </c>
      <c r="N1490" s="90">
        <f t="shared" si="1023"/>
        <v>0</v>
      </c>
      <c r="O1490" s="94"/>
      <c r="P1490" s="93">
        <v>0</v>
      </c>
      <c r="Q1490" s="90">
        <f t="shared" si="1024"/>
        <v>0</v>
      </c>
      <c r="R1490" s="94"/>
      <c r="T1490" s="82"/>
      <c r="U1490" s="82"/>
      <c r="V1490" s="82"/>
    </row>
    <row r="1491" spans="1:22" x14ac:dyDescent="0.25">
      <c r="A1491" s="80">
        <f t="shared" si="991"/>
        <v>44</v>
      </c>
      <c r="B1491" s="27"/>
      <c r="C1491" s="57"/>
      <c r="D1491" s="93">
        <v>0</v>
      </c>
      <c r="E1491" s="90">
        <f t="shared" si="1020"/>
        <v>0</v>
      </c>
      <c r="F1491" s="94"/>
      <c r="G1491" s="93">
        <v>0</v>
      </c>
      <c r="H1491" s="90">
        <f t="shared" si="1021"/>
        <v>0</v>
      </c>
      <c r="I1491" s="94"/>
      <c r="J1491" s="93">
        <v>0</v>
      </c>
      <c r="K1491" s="90">
        <f t="shared" si="1022"/>
        <v>0</v>
      </c>
      <c r="L1491" s="94"/>
      <c r="M1491" s="93">
        <v>0</v>
      </c>
      <c r="N1491" s="90">
        <f t="shared" si="1023"/>
        <v>0</v>
      </c>
      <c r="O1491" s="94"/>
      <c r="P1491" s="93">
        <v>0</v>
      </c>
      <c r="Q1491" s="90">
        <f t="shared" si="1024"/>
        <v>0</v>
      </c>
      <c r="R1491" s="94"/>
      <c r="T1491" s="82"/>
      <c r="U1491" s="82"/>
      <c r="V1491" s="82"/>
    </row>
    <row r="1492" spans="1:22" x14ac:dyDescent="0.25">
      <c r="A1492" s="80">
        <f t="shared" si="991"/>
        <v>44</v>
      </c>
      <c r="B1492" s="27"/>
      <c r="C1492" s="57"/>
      <c r="D1492" s="93">
        <v>0</v>
      </c>
      <c r="E1492" s="90">
        <f t="shared" si="1020"/>
        <v>0</v>
      </c>
      <c r="F1492" s="94"/>
      <c r="G1492" s="93">
        <v>0</v>
      </c>
      <c r="H1492" s="90">
        <f t="shared" si="1021"/>
        <v>0</v>
      </c>
      <c r="I1492" s="94"/>
      <c r="J1492" s="93">
        <v>0</v>
      </c>
      <c r="K1492" s="90">
        <f t="shared" si="1022"/>
        <v>0</v>
      </c>
      <c r="L1492" s="94"/>
      <c r="M1492" s="93">
        <v>0</v>
      </c>
      <c r="N1492" s="90">
        <f t="shared" si="1023"/>
        <v>0</v>
      </c>
      <c r="O1492" s="94"/>
      <c r="P1492" s="93">
        <v>0</v>
      </c>
      <c r="Q1492" s="90">
        <f t="shared" si="1024"/>
        <v>0</v>
      </c>
      <c r="R1492" s="94"/>
      <c r="T1492" s="82"/>
      <c r="U1492" s="82"/>
      <c r="V1492" s="82"/>
    </row>
    <row r="1493" spans="1:22" x14ac:dyDescent="0.25">
      <c r="A1493" s="80">
        <f t="shared" si="991"/>
        <v>44</v>
      </c>
      <c r="B1493" s="27"/>
      <c r="C1493" s="57"/>
      <c r="D1493" s="93">
        <v>0</v>
      </c>
      <c r="E1493" s="90">
        <f t="shared" si="1020"/>
        <v>0</v>
      </c>
      <c r="F1493" s="94"/>
      <c r="G1493" s="93">
        <v>0</v>
      </c>
      <c r="H1493" s="90">
        <f t="shared" si="1021"/>
        <v>0</v>
      </c>
      <c r="I1493" s="94"/>
      <c r="J1493" s="93">
        <v>0</v>
      </c>
      <c r="K1493" s="90">
        <f t="shared" si="1022"/>
        <v>0</v>
      </c>
      <c r="L1493" s="94"/>
      <c r="M1493" s="93">
        <v>0</v>
      </c>
      <c r="N1493" s="90">
        <f t="shared" si="1023"/>
        <v>0</v>
      </c>
      <c r="O1493" s="94"/>
      <c r="P1493" s="93">
        <v>0</v>
      </c>
      <c r="Q1493" s="90">
        <f t="shared" si="1024"/>
        <v>0</v>
      </c>
      <c r="R1493" s="94"/>
      <c r="T1493" s="82"/>
      <c r="U1493" s="82"/>
      <c r="V1493" s="82"/>
    </row>
    <row r="1494" spans="1:22" ht="15.75" thickBot="1" x14ac:dyDescent="0.3">
      <c r="A1494" s="80">
        <f t="shared" si="991"/>
        <v>44</v>
      </c>
      <c r="B1494" s="99"/>
      <c r="C1494" s="100"/>
      <c r="D1494" s="95">
        <v>0</v>
      </c>
      <c r="E1494" s="96">
        <f t="shared" si="1020"/>
        <v>0</v>
      </c>
      <c r="F1494" s="97"/>
      <c r="G1494" s="95">
        <v>0</v>
      </c>
      <c r="H1494" s="96">
        <f t="shared" si="1021"/>
        <v>0</v>
      </c>
      <c r="I1494" s="97"/>
      <c r="J1494" s="95">
        <v>0</v>
      </c>
      <c r="K1494" s="96">
        <f t="shared" si="1022"/>
        <v>0</v>
      </c>
      <c r="L1494" s="97"/>
      <c r="M1494" s="95">
        <v>0</v>
      </c>
      <c r="N1494" s="96">
        <f t="shared" si="1023"/>
        <v>0</v>
      </c>
      <c r="O1494" s="97"/>
      <c r="P1494" s="95">
        <v>0</v>
      </c>
      <c r="Q1494" s="96">
        <f t="shared" si="1024"/>
        <v>0</v>
      </c>
      <c r="R1494" s="97"/>
      <c r="T1494" s="82"/>
      <c r="U1494" s="82"/>
      <c r="V1494" s="82"/>
    </row>
    <row r="1495" spans="1:22" ht="15.75" thickBot="1" x14ac:dyDescent="0.3">
      <c r="A1495" s="80">
        <f t="shared" si="991"/>
        <v>44</v>
      </c>
      <c r="B1495" s="139" t="s">
        <v>110</v>
      </c>
      <c r="C1495" s="140"/>
      <c r="D1495" s="103">
        <f>COUNTIF(D1488:D1494,"&lt;&gt;0")</f>
        <v>0</v>
      </c>
      <c r="E1495" s="119">
        <f>(SUM(E1488:E1494))/'Suivi de production'!$C$20</f>
        <v>0</v>
      </c>
      <c r="F1495" s="97"/>
      <c r="G1495" s="103">
        <f>COUNTIF(G1488:G1494,"&lt;&gt;0")</f>
        <v>0</v>
      </c>
      <c r="H1495" s="119">
        <f>(SUM(H1488:H1494))/'Suivi de production'!$C$20</f>
        <v>0</v>
      </c>
      <c r="I1495" s="97"/>
      <c r="J1495" s="103">
        <f>COUNTIF(J1488:J1494,"&lt;&gt;0")</f>
        <v>0</v>
      </c>
      <c r="K1495" s="119">
        <f>(SUM(K1488:K1494))/'Suivi de production'!$C$20</f>
        <v>0</v>
      </c>
      <c r="L1495" s="97"/>
      <c r="M1495" s="103">
        <f>COUNTIF(M1488:M1494,"&lt;&gt;0")</f>
        <v>0</v>
      </c>
      <c r="N1495" s="119">
        <f>(SUM(N1488:N1494))/'Suivi de production'!$C$20</f>
        <v>0</v>
      </c>
      <c r="O1495" s="97"/>
      <c r="P1495" s="103">
        <f>COUNTIF(P1488:P1494,"&lt;&gt;0")</f>
        <v>0</v>
      </c>
      <c r="Q1495" s="119">
        <f>(SUM(Q1488:Q1494))/'Suivi de production'!$C$20</f>
        <v>0</v>
      </c>
      <c r="R1495" s="97"/>
      <c r="T1495" s="82"/>
      <c r="U1495" s="82"/>
      <c r="V1495" s="82"/>
    </row>
    <row r="1496" spans="1:22" ht="15.75" thickBot="1" x14ac:dyDescent="0.3">
      <c r="A1496" s="80">
        <f t="shared" si="991"/>
        <v>44</v>
      </c>
      <c r="B1496" s="99"/>
      <c r="C1496" s="104"/>
      <c r="D1496" s="103"/>
      <c r="E1496" s="96"/>
      <c r="F1496" s="97"/>
      <c r="G1496" s="103"/>
      <c r="H1496" s="96"/>
      <c r="I1496" s="97"/>
      <c r="J1496" s="103"/>
      <c r="K1496" s="96"/>
      <c r="L1496" s="97"/>
      <c r="M1496" s="103"/>
      <c r="N1496" s="96"/>
      <c r="O1496" s="97"/>
      <c r="P1496" s="103"/>
      <c r="Q1496" s="96"/>
      <c r="R1496" s="97"/>
      <c r="T1496" s="82"/>
      <c r="U1496" s="82"/>
      <c r="V1496" s="82"/>
    </row>
    <row r="1497" spans="1:22" ht="15.75" thickBot="1" x14ac:dyDescent="0.3">
      <c r="A1497" s="80">
        <f t="shared" si="991"/>
        <v>44</v>
      </c>
      <c r="B1497" s="156" t="s">
        <v>101</v>
      </c>
      <c r="C1497" s="157"/>
      <c r="D1497" s="105">
        <f>D1495+D1487+D1479</f>
        <v>0</v>
      </c>
      <c r="E1497" s="118">
        <f>E1495+E1487+E1479</f>
        <v>0</v>
      </c>
      <c r="F1497" s="107"/>
      <c r="G1497" s="105">
        <f>G1495+G1487+G1479</f>
        <v>0</v>
      </c>
      <c r="H1497" s="118">
        <f>H1495+H1487+H1479</f>
        <v>0</v>
      </c>
      <c r="I1497" s="107"/>
      <c r="J1497" s="105">
        <f>J1495+J1487+J1479</f>
        <v>0</v>
      </c>
      <c r="K1497" s="118">
        <f>K1495+K1487+K1479</f>
        <v>0</v>
      </c>
      <c r="L1497" s="107"/>
      <c r="M1497" s="105">
        <f>M1495+M1487+M1479</f>
        <v>0</v>
      </c>
      <c r="N1497" s="118">
        <f>N1495+N1487+N1479</f>
        <v>0</v>
      </c>
      <c r="O1497" s="107"/>
      <c r="P1497" s="105">
        <f>P1495+P1487+P1479</f>
        <v>0</v>
      </c>
      <c r="Q1497" s="118">
        <f>Q1495+Q1487+Q1479</f>
        <v>0</v>
      </c>
      <c r="R1497" s="107"/>
      <c r="T1497" s="82"/>
      <c r="U1497" s="82"/>
      <c r="V1497" s="82"/>
    </row>
    <row r="1498" spans="1:22" x14ac:dyDescent="0.25">
      <c r="A1498" s="80">
        <f t="shared" si="991"/>
        <v>44</v>
      </c>
      <c r="B1498" s="158" t="s">
        <v>108</v>
      </c>
      <c r="C1498" s="159"/>
      <c r="D1498" s="150" t="e">
        <f>((SUMPRODUCT((F1472:F1478)*(E1472:E1478))/'Suivi de production'!$C$18)+(SUMPRODUCT((F1480:F1486)*(E1480:E1486))/'Suivi de production'!$C$19)+(SUMPRODUCT((F1488:F1494)*(E1488:E1494))/'Suivi de production'!$C$20))/((SUM(E1472:E1478)/'Suivi de production'!$C$18)++(SUM(E1480:E1486)/'Suivi de production'!$C$19)+(SUM(E1488:E1494)/'Suivi de production'!$C$20))</f>
        <v>#DIV/0!</v>
      </c>
      <c r="E1498" s="151"/>
      <c r="F1498" s="152"/>
      <c r="G1498" s="150" t="e">
        <f>((SUMPRODUCT((I1472:I1478)*(H1472:H1478))/'Suivi de production'!$C$18)+(SUMPRODUCT((I1480:I1486)*(H1480:H1486))/'Suivi de production'!$C$19)+(SUMPRODUCT((I1488:I1494)*(H1488:H1494))/'Suivi de production'!$C$20))/((SUM(H1472:H1478)/'Suivi de production'!$C$18)++(SUM(H1480:H1486)/'Suivi de production'!$C$19)+(SUM(H1488:H1494)/'Suivi de production'!$C$20))</f>
        <v>#DIV/0!</v>
      </c>
      <c r="H1498" s="151"/>
      <c r="I1498" s="152"/>
      <c r="J1498" s="150" t="e">
        <f>((SUMPRODUCT((L1472:L1478)*(K1472:K1478))/'Suivi de production'!$C$18)+(SUMPRODUCT((L1480:L1486)*(K1480:K1486))/'Suivi de production'!$C$19)+(SUMPRODUCT((L1488:L1494)*(K1488:K1494))/'Suivi de production'!$C$20))/((SUM(K1472:K1478)/'Suivi de production'!$C$18)++(SUM(K1480:K1486)/'Suivi de production'!$C$19)+(SUM(K1488:K1494)/'Suivi de production'!$C$20))</f>
        <v>#DIV/0!</v>
      </c>
      <c r="K1498" s="151"/>
      <c r="L1498" s="152"/>
      <c r="M1498" s="150" t="e">
        <f>((SUMPRODUCT((O1472:O1478)*(N1472:N1478))/'Suivi de production'!$C$18)+(SUMPRODUCT((O1480:O1486)*(N1480:N1486))/'Suivi de production'!$C$19)+(SUMPRODUCT((O1488:O1494)*(N1488:N1494))/'Suivi de production'!$C$20))/((SUM(N1472:N1478)/'Suivi de production'!$C$18)++(SUM(N1480:N1486)/'Suivi de production'!$C$19)+(SUM(N1488:N1494)/'Suivi de production'!$C$20))</f>
        <v>#DIV/0!</v>
      </c>
      <c r="N1498" s="151"/>
      <c r="O1498" s="152"/>
      <c r="P1498" s="150" t="e">
        <f>((SUMPRODUCT((R1472:R1478)*(Q1472:Q1478))/'Suivi de production'!$C$18)+(SUMPRODUCT((R1480:R1486)*(Q1480:Q1486))/'Suivi de production'!$C$19)+(SUMPRODUCT((R1488:R1494)*(Q1488:Q1494))/'Suivi de production'!$C$20))/((SUM(Q1472:Q1478)/'Suivi de production'!$C$18)++(SUM(Q1480:Q1486)/'Suivi de production'!$C$19)+(SUM(Q1488:Q1494)/'Suivi de production'!$C$20))</f>
        <v>#DIV/0!</v>
      </c>
      <c r="Q1498" s="151"/>
      <c r="R1498" s="152"/>
      <c r="T1498" s="82"/>
      <c r="U1498" s="82"/>
      <c r="V1498" s="82"/>
    </row>
    <row r="1499" spans="1:22" ht="15.75" thickBot="1" x14ac:dyDescent="0.3">
      <c r="A1499" s="80">
        <f t="shared" si="991"/>
        <v>44</v>
      </c>
      <c r="B1499" s="160"/>
      <c r="C1499" s="161"/>
      <c r="D1499" s="153"/>
      <c r="E1499" s="154"/>
      <c r="F1499" s="155"/>
      <c r="G1499" s="153"/>
      <c r="H1499" s="154"/>
      <c r="I1499" s="155"/>
      <c r="J1499" s="153"/>
      <c r="K1499" s="154"/>
      <c r="L1499" s="155"/>
      <c r="M1499" s="153"/>
      <c r="N1499" s="154"/>
      <c r="O1499" s="155"/>
      <c r="P1499" s="153"/>
      <c r="Q1499" s="154"/>
      <c r="R1499" s="155"/>
      <c r="T1499" s="82"/>
      <c r="U1499" s="82"/>
      <c r="V1499" s="82"/>
    </row>
    <row r="1500" spans="1:22" ht="15.75" thickBot="1" x14ac:dyDescent="0.3">
      <c r="A1500" s="122">
        <v>45</v>
      </c>
      <c r="T1500" s="82"/>
      <c r="U1500" s="82"/>
      <c r="V1500" s="82"/>
    </row>
    <row r="1501" spans="1:22" ht="26.25" x14ac:dyDescent="0.25">
      <c r="A1501" s="80">
        <f t="shared" ref="A1501" si="1025">A1500</f>
        <v>45</v>
      </c>
      <c r="B1501" s="141" t="s">
        <v>156</v>
      </c>
      <c r="C1501" s="142"/>
      <c r="D1501" s="142"/>
      <c r="E1501" s="142"/>
      <c r="F1501" s="142"/>
      <c r="G1501" s="142"/>
      <c r="H1501" s="142"/>
      <c r="I1501" s="142"/>
      <c r="J1501" s="142"/>
      <c r="K1501" s="142"/>
      <c r="L1501" s="142"/>
      <c r="M1501" s="142"/>
      <c r="N1501" s="142"/>
      <c r="O1501" s="142"/>
      <c r="P1501" s="142"/>
      <c r="Q1501" s="142"/>
      <c r="R1501" s="143"/>
      <c r="T1501" s="82" t="s">
        <v>164</v>
      </c>
      <c r="U1501" s="82"/>
      <c r="V1501" s="82">
        <f t="shared" ref="V1501" si="1026">(IF(SUM(F1506:F1528)&gt;=1,1,0))+(IF(SUM(I1506:I1528)&gt;=1,1,0))+(IF(SUM(L1506:L1528)&gt;=1,1,0))+(IF(SUM(O1506:O1528)&gt;=1,1,0))+(IF(SUM(R1506:R1528)&gt;=1,1,0))</f>
        <v>0</v>
      </c>
    </row>
    <row r="1502" spans="1:22" ht="15.75" thickBot="1" x14ac:dyDescent="0.3">
      <c r="A1502" s="80">
        <f t="shared" si="991"/>
        <v>45</v>
      </c>
      <c r="B1502" s="144" t="s">
        <v>100</v>
      </c>
      <c r="C1502" s="145"/>
      <c r="D1502" s="145"/>
      <c r="E1502" s="145"/>
      <c r="F1502" s="145"/>
      <c r="G1502" s="145"/>
      <c r="H1502" s="145"/>
      <c r="I1502" s="145"/>
      <c r="J1502" s="145"/>
      <c r="K1502" s="145"/>
      <c r="L1502" s="145"/>
      <c r="M1502" s="145"/>
      <c r="N1502" s="145"/>
      <c r="O1502" s="145"/>
      <c r="P1502" s="145"/>
      <c r="Q1502" s="145"/>
      <c r="R1502" s="146"/>
      <c r="T1502" s="82" t="s">
        <v>167</v>
      </c>
      <c r="U1502" s="82"/>
      <c r="V1502" s="165" t="e">
        <f t="shared" ref="V1502" si="1027">AVERAGE(D1532:R1533)</f>
        <v>#DIV/0!</v>
      </c>
    </row>
    <row r="1503" spans="1:22" x14ac:dyDescent="0.25">
      <c r="A1503" s="80">
        <f t="shared" si="991"/>
        <v>45</v>
      </c>
      <c r="B1503" s="101"/>
      <c r="C1503" s="102"/>
      <c r="D1503" s="147" t="s">
        <v>86</v>
      </c>
      <c r="E1503" s="148"/>
      <c r="F1503" s="149"/>
      <c r="G1503" s="147" t="s">
        <v>87</v>
      </c>
      <c r="H1503" s="148"/>
      <c r="I1503" s="149"/>
      <c r="J1503" s="147" t="s">
        <v>88</v>
      </c>
      <c r="K1503" s="148"/>
      <c r="L1503" s="149"/>
      <c r="M1503" s="147" t="s">
        <v>89</v>
      </c>
      <c r="N1503" s="148"/>
      <c r="O1503" s="149"/>
      <c r="P1503" s="147" t="s">
        <v>90</v>
      </c>
      <c r="Q1503" s="148"/>
      <c r="R1503" s="149"/>
      <c r="T1503" s="82" t="s">
        <v>168</v>
      </c>
      <c r="U1503" s="82"/>
      <c r="V1503" s="166">
        <f t="shared" ref="V1503:V1566" si="1028">F1504+I1504+L1504+O1504+R1504</f>
        <v>0</v>
      </c>
    </row>
    <row r="1504" spans="1:22" ht="15.75" thickBot="1" x14ac:dyDescent="0.3">
      <c r="A1504" s="80">
        <f t="shared" si="991"/>
        <v>45</v>
      </c>
      <c r="B1504" s="99" t="s">
        <v>85</v>
      </c>
      <c r="C1504" s="100"/>
      <c r="D1504" s="125">
        <v>0</v>
      </c>
      <c r="E1504" s="126" t="s">
        <v>109</v>
      </c>
      <c r="F1504" s="130">
        <f>D1504*8</f>
        <v>0</v>
      </c>
      <c r="G1504" s="125"/>
      <c r="H1504" s="126" t="s">
        <v>109</v>
      </c>
      <c r="I1504" s="130">
        <f>G1504*8</f>
        <v>0</v>
      </c>
      <c r="J1504" s="125"/>
      <c r="K1504" s="126" t="s">
        <v>109</v>
      </c>
      <c r="L1504" s="130">
        <f>J1504*8</f>
        <v>0</v>
      </c>
      <c r="M1504" s="125"/>
      <c r="N1504" s="126" t="s">
        <v>109</v>
      </c>
      <c r="O1504" s="130">
        <f>M1504*8</f>
        <v>0</v>
      </c>
      <c r="P1504" s="125">
        <v>0</v>
      </c>
      <c r="Q1504" s="126" t="s">
        <v>109</v>
      </c>
      <c r="R1504" s="130">
        <f>P1504*6.5</f>
        <v>0</v>
      </c>
      <c r="T1504" s="82" t="s">
        <v>169</v>
      </c>
      <c r="U1504" s="82"/>
      <c r="V1504" s="166">
        <f t="shared" ref="V1504" si="1029">E1531+H1531+K1531+N1531+Q1531</f>
        <v>0</v>
      </c>
    </row>
    <row r="1505" spans="1:22" ht="15.75" thickBot="1" x14ac:dyDescent="0.3">
      <c r="A1505" s="80">
        <f t="shared" ref="A1505:A1567" si="1030">A1504</f>
        <v>45</v>
      </c>
      <c r="B1505" s="98"/>
      <c r="C1505" s="133"/>
      <c r="D1505" s="105" t="s">
        <v>96</v>
      </c>
      <c r="E1505" s="106" t="s">
        <v>97</v>
      </c>
      <c r="F1505" s="107" t="s">
        <v>98</v>
      </c>
      <c r="G1505" s="105" t="s">
        <v>96</v>
      </c>
      <c r="H1505" s="106" t="s">
        <v>97</v>
      </c>
      <c r="I1505" s="107" t="s">
        <v>98</v>
      </c>
      <c r="J1505" s="105" t="s">
        <v>96</v>
      </c>
      <c r="K1505" s="106" t="s">
        <v>97</v>
      </c>
      <c r="L1505" s="107" t="s">
        <v>98</v>
      </c>
      <c r="M1505" s="105" t="s">
        <v>96</v>
      </c>
      <c r="N1505" s="106" t="s">
        <v>97</v>
      </c>
      <c r="O1505" s="107" t="s">
        <v>98</v>
      </c>
      <c r="P1505" s="105" t="s">
        <v>96</v>
      </c>
      <c r="Q1505" s="106" t="s">
        <v>97</v>
      </c>
      <c r="R1505" s="107" t="s">
        <v>98</v>
      </c>
      <c r="T1505" s="82" t="s">
        <v>171</v>
      </c>
      <c r="U1505" s="82"/>
      <c r="V1505" s="84">
        <f t="shared" ref="V1505" si="1031">((SUMPRODUCT((F1506:F1512)*(E1506:E1512)))+((SUMPRODUCT((I1506:I1512)*(H1506:H1512))))+((SUMPRODUCT((L1506:L1512)*(K1506:K1512))))+((SUMPRODUCT((O1506:O1512)*(N1506:N1512))))+((SUMPRODUCT((R1506:R1512)*(Q1506:Q1512)))))</f>
        <v>0</v>
      </c>
    </row>
    <row r="1506" spans="1:22" x14ac:dyDescent="0.25">
      <c r="A1506" s="80">
        <f t="shared" si="1030"/>
        <v>45</v>
      </c>
      <c r="B1506" s="27"/>
      <c r="C1506" s="57" t="s">
        <v>93</v>
      </c>
      <c r="D1506" s="91">
        <v>0</v>
      </c>
      <c r="E1506" s="89">
        <f t="shared" ref="E1506:E1512" si="1032">VLOOKUP(D1506,listemursurf,2)</f>
        <v>0</v>
      </c>
      <c r="F1506" s="92">
        <v>0</v>
      </c>
      <c r="G1506" s="91">
        <v>0</v>
      </c>
      <c r="H1506" s="89">
        <f t="shared" ref="H1506:H1512" si="1033">VLOOKUP(G1506,listemursurf,2)</f>
        <v>0</v>
      </c>
      <c r="I1506" s="92"/>
      <c r="J1506" s="91">
        <v>0</v>
      </c>
      <c r="K1506" s="89">
        <f t="shared" ref="K1506:K1512" si="1034">VLOOKUP(J1506,listemursurf,2)</f>
        <v>0</v>
      </c>
      <c r="L1506" s="92"/>
      <c r="M1506" s="91">
        <v>0</v>
      </c>
      <c r="N1506" s="89">
        <f t="shared" ref="N1506:N1512" si="1035">VLOOKUP(M1506,listemursurf,2)</f>
        <v>0</v>
      </c>
      <c r="O1506" s="92"/>
      <c r="P1506" s="91">
        <v>0</v>
      </c>
      <c r="Q1506" s="89">
        <f t="shared" ref="Q1506:Q1512" si="1036">VLOOKUP(P1506,listemursurf,2)</f>
        <v>0</v>
      </c>
      <c r="R1506" s="92"/>
      <c r="T1506" s="82" t="s">
        <v>165</v>
      </c>
      <c r="U1506" s="82"/>
      <c r="V1506" s="84">
        <f t="shared" ref="V1506" si="1037">((SUMPRODUCT((F1514:F1520)*(E1514:E1520)))+((SUMPRODUCT((I1514:I1520)*(H1514:H1520))))+((SUMPRODUCT((L1514:L1520)*(K1514:K1520))))+((SUMPRODUCT((O1514:O1520)*(N1514:N1520))))+((SUMPRODUCT((R1514:R1520)*(Q1514:Q1520)))))</f>
        <v>0</v>
      </c>
    </row>
    <row r="1507" spans="1:22" x14ac:dyDescent="0.25">
      <c r="A1507" s="80">
        <f t="shared" si="1030"/>
        <v>45</v>
      </c>
      <c r="B1507" s="27"/>
      <c r="C1507" s="57"/>
      <c r="D1507" s="93">
        <v>0</v>
      </c>
      <c r="E1507" s="90">
        <f t="shared" si="1032"/>
        <v>0</v>
      </c>
      <c r="F1507" s="94">
        <v>0</v>
      </c>
      <c r="G1507" s="93">
        <v>0</v>
      </c>
      <c r="H1507" s="90">
        <f t="shared" si="1033"/>
        <v>0</v>
      </c>
      <c r="I1507" s="94"/>
      <c r="J1507" s="93">
        <v>0</v>
      </c>
      <c r="K1507" s="90">
        <f t="shared" si="1034"/>
        <v>0</v>
      </c>
      <c r="L1507" s="94"/>
      <c r="M1507" s="93">
        <v>0</v>
      </c>
      <c r="N1507" s="90">
        <f t="shared" si="1035"/>
        <v>0</v>
      </c>
      <c r="O1507" s="94"/>
      <c r="P1507" s="93">
        <v>0</v>
      </c>
      <c r="Q1507" s="90">
        <f t="shared" si="1036"/>
        <v>0</v>
      </c>
      <c r="R1507" s="94"/>
      <c r="T1507" s="82" t="s">
        <v>166</v>
      </c>
      <c r="U1507" s="82"/>
      <c r="V1507" s="84">
        <f t="shared" ref="V1507" si="1038">((SUMPRODUCT((F1522:F1528)*(E1522:E1528)))+((SUMPRODUCT((I1522:I1528)*(H1522:H1528))))+((SUMPRODUCT((L1522:L1528)*(K1522:K1528))))+((SUMPRODUCT((O1522:O1528)*(N1522:N1528))))+((SUMPRODUCT((R1522:R1528)*(Q1522:Q1528)))))</f>
        <v>0</v>
      </c>
    </row>
    <row r="1508" spans="1:22" x14ac:dyDescent="0.25">
      <c r="A1508" s="80">
        <f t="shared" si="1030"/>
        <v>45</v>
      </c>
      <c r="B1508" s="27"/>
      <c r="C1508" s="57"/>
      <c r="D1508" s="93">
        <v>0</v>
      </c>
      <c r="E1508" s="90">
        <f t="shared" si="1032"/>
        <v>0</v>
      </c>
      <c r="F1508" s="94">
        <v>0</v>
      </c>
      <c r="G1508" s="93">
        <v>0</v>
      </c>
      <c r="H1508" s="90">
        <f t="shared" si="1033"/>
        <v>0</v>
      </c>
      <c r="I1508" s="94"/>
      <c r="J1508" s="93">
        <v>0</v>
      </c>
      <c r="K1508" s="90">
        <f t="shared" si="1034"/>
        <v>0</v>
      </c>
      <c r="L1508" s="94"/>
      <c r="M1508" s="93">
        <v>0</v>
      </c>
      <c r="N1508" s="90">
        <f t="shared" si="1035"/>
        <v>0</v>
      </c>
      <c r="O1508" s="94"/>
      <c r="P1508" s="93">
        <v>0</v>
      </c>
      <c r="Q1508" s="90">
        <f t="shared" si="1036"/>
        <v>0</v>
      </c>
      <c r="R1508" s="94"/>
      <c r="T1508" s="82"/>
      <c r="U1508" s="82"/>
      <c r="V1508" s="82"/>
    </row>
    <row r="1509" spans="1:22" x14ac:dyDescent="0.25">
      <c r="A1509" s="80">
        <f t="shared" si="1030"/>
        <v>45</v>
      </c>
      <c r="B1509" s="27"/>
      <c r="C1509" s="57"/>
      <c r="D1509" s="93">
        <v>0</v>
      </c>
      <c r="E1509" s="90">
        <f t="shared" si="1032"/>
        <v>0</v>
      </c>
      <c r="F1509" s="94">
        <v>0</v>
      </c>
      <c r="G1509" s="93">
        <v>0</v>
      </c>
      <c r="H1509" s="90">
        <f t="shared" si="1033"/>
        <v>0</v>
      </c>
      <c r="I1509" s="94"/>
      <c r="J1509" s="93">
        <v>0</v>
      </c>
      <c r="K1509" s="90">
        <f t="shared" si="1034"/>
        <v>0</v>
      </c>
      <c r="L1509" s="94"/>
      <c r="M1509" s="93">
        <v>0</v>
      </c>
      <c r="N1509" s="90">
        <f t="shared" si="1035"/>
        <v>0</v>
      </c>
      <c r="O1509" s="94"/>
      <c r="P1509" s="93">
        <v>0</v>
      </c>
      <c r="Q1509" s="90">
        <f t="shared" si="1036"/>
        <v>0</v>
      </c>
      <c r="R1509" s="94"/>
      <c r="T1509" s="82"/>
      <c r="U1509" s="82"/>
      <c r="V1509" s="82"/>
    </row>
    <row r="1510" spans="1:22" x14ac:dyDescent="0.25">
      <c r="A1510" s="80">
        <f t="shared" si="1030"/>
        <v>45</v>
      </c>
      <c r="B1510" s="27"/>
      <c r="C1510" s="57"/>
      <c r="D1510" s="93">
        <v>0</v>
      </c>
      <c r="E1510" s="90">
        <f t="shared" si="1032"/>
        <v>0</v>
      </c>
      <c r="F1510" s="94">
        <v>0</v>
      </c>
      <c r="G1510" s="93">
        <v>0</v>
      </c>
      <c r="H1510" s="90">
        <f t="shared" si="1033"/>
        <v>0</v>
      </c>
      <c r="I1510" s="94"/>
      <c r="J1510" s="93">
        <v>0</v>
      </c>
      <c r="K1510" s="90">
        <f t="shared" si="1034"/>
        <v>0</v>
      </c>
      <c r="L1510" s="94"/>
      <c r="M1510" s="93">
        <v>0</v>
      </c>
      <c r="N1510" s="90">
        <f t="shared" si="1035"/>
        <v>0</v>
      </c>
      <c r="O1510" s="94"/>
      <c r="P1510" s="93">
        <v>0</v>
      </c>
      <c r="Q1510" s="90">
        <f t="shared" si="1036"/>
        <v>0</v>
      </c>
      <c r="R1510" s="94"/>
      <c r="T1510" s="82"/>
      <c r="U1510" s="82"/>
      <c r="V1510" s="82"/>
    </row>
    <row r="1511" spans="1:22" x14ac:dyDescent="0.25">
      <c r="A1511" s="80">
        <f t="shared" si="1030"/>
        <v>45</v>
      </c>
      <c r="B1511" s="27"/>
      <c r="C1511" s="57"/>
      <c r="D1511" s="93">
        <v>0</v>
      </c>
      <c r="E1511" s="90">
        <f t="shared" si="1032"/>
        <v>0</v>
      </c>
      <c r="F1511" s="94"/>
      <c r="G1511" s="93">
        <v>0</v>
      </c>
      <c r="H1511" s="90">
        <f t="shared" si="1033"/>
        <v>0</v>
      </c>
      <c r="I1511" s="94"/>
      <c r="J1511" s="93">
        <v>0</v>
      </c>
      <c r="K1511" s="90">
        <f t="shared" si="1034"/>
        <v>0</v>
      </c>
      <c r="L1511" s="94"/>
      <c r="M1511" s="93">
        <v>0</v>
      </c>
      <c r="N1511" s="90">
        <f t="shared" si="1035"/>
        <v>0</v>
      </c>
      <c r="O1511" s="94"/>
      <c r="P1511" s="93">
        <v>0</v>
      </c>
      <c r="Q1511" s="90">
        <f t="shared" si="1036"/>
        <v>0</v>
      </c>
      <c r="R1511" s="94"/>
      <c r="T1511" s="82"/>
      <c r="U1511" s="82"/>
      <c r="V1511" s="82"/>
    </row>
    <row r="1512" spans="1:22" ht="15.75" thickBot="1" x14ac:dyDescent="0.3">
      <c r="A1512" s="80">
        <f t="shared" si="1030"/>
        <v>45</v>
      </c>
      <c r="B1512" s="27"/>
      <c r="C1512" s="57"/>
      <c r="D1512" s="93">
        <v>0</v>
      </c>
      <c r="E1512" s="90">
        <f t="shared" si="1032"/>
        <v>0</v>
      </c>
      <c r="F1512" s="94">
        <v>0</v>
      </c>
      <c r="G1512" s="93">
        <v>0</v>
      </c>
      <c r="H1512" s="90">
        <f t="shared" si="1033"/>
        <v>0</v>
      </c>
      <c r="I1512" s="94"/>
      <c r="J1512" s="93">
        <v>0</v>
      </c>
      <c r="K1512" s="90">
        <f t="shared" si="1034"/>
        <v>0</v>
      </c>
      <c r="L1512" s="94"/>
      <c r="M1512" s="93">
        <v>0</v>
      </c>
      <c r="N1512" s="90">
        <f t="shared" si="1035"/>
        <v>0</v>
      </c>
      <c r="O1512" s="94"/>
      <c r="P1512" s="93">
        <v>0</v>
      </c>
      <c r="Q1512" s="90">
        <f t="shared" si="1036"/>
        <v>0</v>
      </c>
      <c r="R1512" s="94"/>
      <c r="T1512" s="82"/>
      <c r="U1512" s="82"/>
      <c r="V1512" s="82"/>
    </row>
    <row r="1513" spans="1:22" ht="15.75" thickBot="1" x14ac:dyDescent="0.3">
      <c r="A1513" s="80">
        <f t="shared" si="1030"/>
        <v>45</v>
      </c>
      <c r="B1513" s="139" t="s">
        <v>110</v>
      </c>
      <c r="C1513" s="140"/>
      <c r="D1513" s="105">
        <f>COUNTIF(D1506:D1512,"&lt;&gt;0")</f>
        <v>0</v>
      </c>
      <c r="E1513" s="118">
        <f>(SUM(E1506:E1512))/'Suivi de production'!$C$18</f>
        <v>0</v>
      </c>
      <c r="F1513" s="107"/>
      <c r="G1513" s="105">
        <f>COUNTIF(G1506:G1512,"&lt;&gt;0")</f>
        <v>0</v>
      </c>
      <c r="H1513" s="118">
        <f>(SUM(H1506:H1512))/'Suivi de production'!$C$18</f>
        <v>0</v>
      </c>
      <c r="I1513" s="107"/>
      <c r="J1513" s="105">
        <f>COUNTIF(J1506:J1512,"&lt;&gt;0")</f>
        <v>0</v>
      </c>
      <c r="K1513" s="118">
        <f>(SUM(K1506:K1512))/'Suivi de production'!$C$18</f>
        <v>0</v>
      </c>
      <c r="L1513" s="107"/>
      <c r="M1513" s="105">
        <f>COUNTIF(M1506:M1512,"&lt;&gt;0")</f>
        <v>0</v>
      </c>
      <c r="N1513" s="118">
        <f>(SUM(N1506:N1512))/'Suivi de production'!$C$18</f>
        <v>0</v>
      </c>
      <c r="O1513" s="107"/>
      <c r="P1513" s="103">
        <f>COUNTIF(P1506:P1512,"&lt;&gt;0")</f>
        <v>0</v>
      </c>
      <c r="Q1513" s="118">
        <f>(SUM(Q1506:Q1512))/'Suivi de production'!$C$18</f>
        <v>0</v>
      </c>
      <c r="R1513" s="107"/>
      <c r="T1513" s="82"/>
      <c r="U1513" s="82"/>
      <c r="V1513" s="82"/>
    </row>
    <row r="1514" spans="1:22" x14ac:dyDescent="0.25">
      <c r="A1514" s="80">
        <f t="shared" si="1030"/>
        <v>45</v>
      </c>
      <c r="B1514" s="27"/>
      <c r="C1514" s="57" t="s">
        <v>95</v>
      </c>
      <c r="D1514" s="93">
        <v>0</v>
      </c>
      <c r="E1514" s="90">
        <f t="shared" ref="E1514:E1520" si="1039">VLOOKUP(D1514,listeplanchersurf,2)</f>
        <v>0</v>
      </c>
      <c r="F1514" s="94"/>
      <c r="G1514" s="93">
        <v>0</v>
      </c>
      <c r="H1514" s="90">
        <f t="shared" ref="H1514:H1520" si="1040">VLOOKUP(G1514,listeplanchersurf,2)</f>
        <v>0</v>
      </c>
      <c r="I1514" s="94"/>
      <c r="J1514" s="93">
        <v>0</v>
      </c>
      <c r="K1514" s="90">
        <f t="shared" ref="K1514:K1520" si="1041">VLOOKUP(J1514,listeplanchersurf,2)</f>
        <v>0</v>
      </c>
      <c r="L1514" s="94"/>
      <c r="M1514" s="93">
        <v>0</v>
      </c>
      <c r="N1514" s="90">
        <f t="shared" ref="N1514:N1520" si="1042">VLOOKUP(M1514,listeplanchersurf,2)</f>
        <v>0</v>
      </c>
      <c r="O1514" s="94"/>
      <c r="P1514" s="93">
        <v>0</v>
      </c>
      <c r="Q1514" s="90">
        <f t="shared" ref="Q1514:Q1520" si="1043">VLOOKUP(P1514,listeplanchersurf,2)</f>
        <v>0</v>
      </c>
      <c r="R1514" s="94"/>
      <c r="T1514" s="82"/>
      <c r="U1514" s="82"/>
      <c r="V1514" s="82"/>
    </row>
    <row r="1515" spans="1:22" x14ac:dyDescent="0.25">
      <c r="A1515" s="80">
        <f t="shared" si="1030"/>
        <v>45</v>
      </c>
      <c r="B1515" s="27"/>
      <c r="C1515" s="57"/>
      <c r="D1515" s="93">
        <v>0</v>
      </c>
      <c r="E1515" s="90">
        <f t="shared" si="1039"/>
        <v>0</v>
      </c>
      <c r="F1515" s="94">
        <v>0</v>
      </c>
      <c r="G1515" s="93">
        <v>0</v>
      </c>
      <c r="H1515" s="90">
        <f t="shared" si="1040"/>
        <v>0</v>
      </c>
      <c r="I1515" s="94"/>
      <c r="J1515" s="93">
        <v>0</v>
      </c>
      <c r="K1515" s="90">
        <f t="shared" si="1041"/>
        <v>0</v>
      </c>
      <c r="L1515" s="94"/>
      <c r="M1515" s="93">
        <v>0</v>
      </c>
      <c r="N1515" s="90">
        <f t="shared" si="1042"/>
        <v>0</v>
      </c>
      <c r="O1515" s="94"/>
      <c r="P1515" s="93">
        <v>0</v>
      </c>
      <c r="Q1515" s="90">
        <f t="shared" si="1043"/>
        <v>0</v>
      </c>
      <c r="R1515" s="94"/>
      <c r="T1515" s="82"/>
      <c r="U1515" s="82"/>
      <c r="V1515" s="82"/>
    </row>
    <row r="1516" spans="1:22" x14ac:dyDescent="0.25">
      <c r="A1516" s="80">
        <f t="shared" si="1030"/>
        <v>45</v>
      </c>
      <c r="B1516" s="27"/>
      <c r="C1516" s="57"/>
      <c r="D1516" s="93">
        <v>0</v>
      </c>
      <c r="E1516" s="90">
        <f t="shared" si="1039"/>
        <v>0</v>
      </c>
      <c r="F1516" s="94"/>
      <c r="G1516" s="93">
        <v>0</v>
      </c>
      <c r="H1516" s="90">
        <f t="shared" si="1040"/>
        <v>0</v>
      </c>
      <c r="I1516" s="94"/>
      <c r="J1516" s="93">
        <v>0</v>
      </c>
      <c r="K1516" s="90">
        <f t="shared" si="1041"/>
        <v>0</v>
      </c>
      <c r="L1516" s="94"/>
      <c r="M1516" s="93">
        <v>0</v>
      </c>
      <c r="N1516" s="90">
        <f t="shared" si="1042"/>
        <v>0</v>
      </c>
      <c r="O1516" s="94"/>
      <c r="P1516" s="93">
        <v>0</v>
      </c>
      <c r="Q1516" s="90">
        <f t="shared" si="1043"/>
        <v>0</v>
      </c>
      <c r="R1516" s="94"/>
      <c r="T1516" s="82"/>
      <c r="U1516" s="82"/>
      <c r="V1516" s="82"/>
    </row>
    <row r="1517" spans="1:22" x14ac:dyDescent="0.25">
      <c r="A1517" s="80">
        <f t="shared" si="1030"/>
        <v>45</v>
      </c>
      <c r="B1517" s="27"/>
      <c r="C1517" s="57"/>
      <c r="D1517" s="93">
        <v>0</v>
      </c>
      <c r="E1517" s="90">
        <f t="shared" si="1039"/>
        <v>0</v>
      </c>
      <c r="F1517" s="94"/>
      <c r="G1517" s="93">
        <v>0</v>
      </c>
      <c r="H1517" s="90">
        <f t="shared" si="1040"/>
        <v>0</v>
      </c>
      <c r="I1517" s="94"/>
      <c r="J1517" s="93">
        <v>0</v>
      </c>
      <c r="K1517" s="90">
        <f t="shared" si="1041"/>
        <v>0</v>
      </c>
      <c r="L1517" s="94"/>
      <c r="M1517" s="93">
        <v>0</v>
      </c>
      <c r="N1517" s="90">
        <f t="shared" si="1042"/>
        <v>0</v>
      </c>
      <c r="O1517" s="94"/>
      <c r="P1517" s="93">
        <v>0</v>
      </c>
      <c r="Q1517" s="90">
        <f t="shared" si="1043"/>
        <v>0</v>
      </c>
      <c r="R1517" s="94"/>
      <c r="T1517" s="82"/>
      <c r="U1517" s="82"/>
      <c r="V1517" s="82"/>
    </row>
    <row r="1518" spans="1:22" x14ac:dyDescent="0.25">
      <c r="A1518" s="80">
        <f t="shared" si="1030"/>
        <v>45</v>
      </c>
      <c r="B1518" s="27"/>
      <c r="C1518" s="57"/>
      <c r="D1518" s="93">
        <v>0</v>
      </c>
      <c r="E1518" s="90">
        <f t="shared" si="1039"/>
        <v>0</v>
      </c>
      <c r="F1518" s="94"/>
      <c r="G1518" s="93">
        <v>0</v>
      </c>
      <c r="H1518" s="90">
        <f t="shared" si="1040"/>
        <v>0</v>
      </c>
      <c r="I1518" s="94"/>
      <c r="J1518" s="93">
        <v>0</v>
      </c>
      <c r="K1518" s="90">
        <f t="shared" si="1041"/>
        <v>0</v>
      </c>
      <c r="L1518" s="94"/>
      <c r="M1518" s="93">
        <v>0</v>
      </c>
      <c r="N1518" s="90">
        <f t="shared" si="1042"/>
        <v>0</v>
      </c>
      <c r="O1518" s="94"/>
      <c r="P1518" s="93">
        <v>0</v>
      </c>
      <c r="Q1518" s="90">
        <f t="shared" si="1043"/>
        <v>0</v>
      </c>
      <c r="R1518" s="94"/>
      <c r="T1518" s="82"/>
      <c r="U1518" s="82"/>
      <c r="V1518" s="82"/>
    </row>
    <row r="1519" spans="1:22" x14ac:dyDescent="0.25">
      <c r="A1519" s="80">
        <f t="shared" si="1030"/>
        <v>45</v>
      </c>
      <c r="B1519" s="27"/>
      <c r="C1519" s="57"/>
      <c r="D1519" s="93">
        <v>0</v>
      </c>
      <c r="E1519" s="90">
        <f t="shared" si="1039"/>
        <v>0</v>
      </c>
      <c r="F1519" s="94"/>
      <c r="G1519" s="93">
        <v>0</v>
      </c>
      <c r="H1519" s="90">
        <f t="shared" si="1040"/>
        <v>0</v>
      </c>
      <c r="I1519" s="94"/>
      <c r="J1519" s="93">
        <v>0</v>
      </c>
      <c r="K1519" s="90">
        <f t="shared" si="1041"/>
        <v>0</v>
      </c>
      <c r="L1519" s="94"/>
      <c r="M1519" s="93">
        <v>0</v>
      </c>
      <c r="N1519" s="90">
        <f t="shared" si="1042"/>
        <v>0</v>
      </c>
      <c r="O1519" s="94"/>
      <c r="P1519" s="93">
        <v>0</v>
      </c>
      <c r="Q1519" s="90">
        <f t="shared" si="1043"/>
        <v>0</v>
      </c>
      <c r="R1519" s="94"/>
      <c r="T1519" s="82"/>
      <c r="U1519" s="82"/>
      <c r="V1519" s="82"/>
    </row>
    <row r="1520" spans="1:22" ht="15.75" thickBot="1" x14ac:dyDescent="0.3">
      <c r="A1520" s="80">
        <f t="shared" si="1030"/>
        <v>45</v>
      </c>
      <c r="B1520" s="27"/>
      <c r="C1520" s="57"/>
      <c r="D1520" s="93">
        <v>0</v>
      </c>
      <c r="E1520" s="90">
        <f t="shared" si="1039"/>
        <v>0</v>
      </c>
      <c r="F1520" s="94"/>
      <c r="G1520" s="93">
        <v>0</v>
      </c>
      <c r="H1520" s="90">
        <f t="shared" si="1040"/>
        <v>0</v>
      </c>
      <c r="I1520" s="94"/>
      <c r="J1520" s="93">
        <v>0</v>
      </c>
      <c r="K1520" s="90">
        <f t="shared" si="1041"/>
        <v>0</v>
      </c>
      <c r="L1520" s="94"/>
      <c r="M1520" s="93">
        <v>0</v>
      </c>
      <c r="N1520" s="90">
        <f t="shared" si="1042"/>
        <v>0</v>
      </c>
      <c r="O1520" s="94"/>
      <c r="P1520" s="93">
        <v>0</v>
      </c>
      <c r="Q1520" s="90">
        <f t="shared" si="1043"/>
        <v>0</v>
      </c>
      <c r="R1520" s="94"/>
      <c r="T1520" s="82"/>
      <c r="U1520" s="82"/>
      <c r="V1520" s="82"/>
    </row>
    <row r="1521" spans="1:22" ht="15.75" thickBot="1" x14ac:dyDescent="0.3">
      <c r="A1521" s="80">
        <f t="shared" si="1030"/>
        <v>45</v>
      </c>
      <c r="B1521" s="139" t="s">
        <v>111</v>
      </c>
      <c r="C1521" s="140"/>
      <c r="D1521" s="105">
        <f>COUNTIF(D1514:D1520,"&lt;&gt;0")</f>
        <v>0</v>
      </c>
      <c r="E1521" s="118">
        <f>(SUM(E1514:E1520))/'Suivi de production'!$C$19</f>
        <v>0</v>
      </c>
      <c r="F1521" s="107"/>
      <c r="G1521" s="105">
        <v>0</v>
      </c>
      <c r="H1521" s="118">
        <f>(SUM(H1514:H1520))/'Suivi de production'!$C$19</f>
        <v>0</v>
      </c>
      <c r="I1521" s="107"/>
      <c r="J1521" s="105">
        <f>COUNTIF(J1514:J1520,"&lt;&gt;0")</f>
        <v>0</v>
      </c>
      <c r="K1521" s="118">
        <f>(SUM(K1514:K1520))/'Suivi de production'!$C$19</f>
        <v>0</v>
      </c>
      <c r="L1521" s="107"/>
      <c r="M1521" s="105">
        <f>COUNTIF(M1514:M1520,"&lt;&gt;0")</f>
        <v>0</v>
      </c>
      <c r="N1521" s="118">
        <f>(SUM(N1514:N1520))/'Suivi de production'!$C$19</f>
        <v>0</v>
      </c>
      <c r="O1521" s="107"/>
      <c r="P1521" s="105">
        <f>COUNTIF(P1514:P1520,"&lt;&gt;0")</f>
        <v>0</v>
      </c>
      <c r="Q1521" s="118">
        <f>(SUM(Q1514:Q1520))/'Suivi de production'!$C$19</f>
        <v>0</v>
      </c>
      <c r="R1521" s="107"/>
      <c r="T1521" s="82"/>
      <c r="U1521" s="82"/>
      <c r="V1521" s="82"/>
    </row>
    <row r="1522" spans="1:22" x14ac:dyDescent="0.25">
      <c r="A1522" s="80">
        <f t="shared" si="1030"/>
        <v>45</v>
      </c>
      <c r="B1522" s="27"/>
      <c r="C1522" s="57" t="s">
        <v>94</v>
      </c>
      <c r="D1522" s="93">
        <v>0</v>
      </c>
      <c r="E1522" s="90">
        <f t="shared" ref="E1522:E1528" si="1044">VLOOKUP(D1522,listetoituresurf,2)</f>
        <v>0</v>
      </c>
      <c r="F1522" s="94">
        <v>0</v>
      </c>
      <c r="G1522" s="93">
        <v>0</v>
      </c>
      <c r="H1522" s="90">
        <f t="shared" ref="H1522:H1528" si="1045">VLOOKUP(G1522,listetoituresurf,2)</f>
        <v>0</v>
      </c>
      <c r="I1522" s="94"/>
      <c r="J1522" s="93">
        <v>0</v>
      </c>
      <c r="K1522" s="90">
        <f t="shared" ref="K1522:K1528" si="1046">VLOOKUP(J1522,listetoituresurf,2)</f>
        <v>0</v>
      </c>
      <c r="L1522" s="94"/>
      <c r="M1522" s="93">
        <v>0</v>
      </c>
      <c r="N1522" s="90">
        <f t="shared" ref="N1522:N1528" si="1047">VLOOKUP(M1522,listetoituresurf,2)</f>
        <v>0</v>
      </c>
      <c r="O1522" s="94"/>
      <c r="P1522" s="93">
        <v>0</v>
      </c>
      <c r="Q1522" s="90">
        <f t="shared" ref="Q1522:Q1528" si="1048">VLOOKUP(P1522,listetoituresurf,2)</f>
        <v>0</v>
      </c>
      <c r="R1522" s="85"/>
      <c r="T1522" s="82"/>
      <c r="U1522" s="82"/>
      <c r="V1522" s="82"/>
    </row>
    <row r="1523" spans="1:22" x14ac:dyDescent="0.25">
      <c r="A1523" s="80">
        <f t="shared" si="1030"/>
        <v>45</v>
      </c>
      <c r="B1523" s="27"/>
      <c r="C1523" s="57"/>
      <c r="D1523" s="93">
        <v>0</v>
      </c>
      <c r="E1523" s="90">
        <f t="shared" si="1044"/>
        <v>0</v>
      </c>
      <c r="F1523" s="94"/>
      <c r="G1523" s="93">
        <v>0</v>
      </c>
      <c r="H1523" s="90">
        <f t="shared" si="1045"/>
        <v>0</v>
      </c>
      <c r="I1523" s="94"/>
      <c r="J1523" s="93">
        <v>0</v>
      </c>
      <c r="K1523" s="90">
        <f t="shared" si="1046"/>
        <v>0</v>
      </c>
      <c r="L1523" s="94"/>
      <c r="M1523" s="93">
        <v>0</v>
      </c>
      <c r="N1523" s="90">
        <f t="shared" si="1047"/>
        <v>0</v>
      </c>
      <c r="O1523" s="94"/>
      <c r="P1523" s="93">
        <v>0</v>
      </c>
      <c r="Q1523" s="90">
        <f t="shared" si="1048"/>
        <v>0</v>
      </c>
      <c r="R1523" s="94"/>
      <c r="T1523" s="82"/>
      <c r="U1523" s="82"/>
      <c r="V1523" s="82"/>
    </row>
    <row r="1524" spans="1:22" x14ac:dyDescent="0.25">
      <c r="A1524" s="80">
        <f t="shared" si="1030"/>
        <v>45</v>
      </c>
      <c r="B1524" s="27"/>
      <c r="C1524" s="57"/>
      <c r="D1524" s="93">
        <v>0</v>
      </c>
      <c r="E1524" s="90">
        <f t="shared" si="1044"/>
        <v>0</v>
      </c>
      <c r="F1524" s="94"/>
      <c r="G1524" s="93">
        <v>0</v>
      </c>
      <c r="H1524" s="90">
        <f t="shared" si="1045"/>
        <v>0</v>
      </c>
      <c r="I1524" s="94"/>
      <c r="J1524" s="93">
        <v>0</v>
      </c>
      <c r="K1524" s="90">
        <f t="shared" si="1046"/>
        <v>0</v>
      </c>
      <c r="L1524" s="94"/>
      <c r="M1524" s="93">
        <v>0</v>
      </c>
      <c r="N1524" s="90">
        <f t="shared" si="1047"/>
        <v>0</v>
      </c>
      <c r="O1524" s="94"/>
      <c r="P1524" s="93">
        <v>0</v>
      </c>
      <c r="Q1524" s="90">
        <f t="shared" si="1048"/>
        <v>0</v>
      </c>
      <c r="R1524" s="94"/>
      <c r="T1524" s="82"/>
      <c r="U1524" s="82"/>
      <c r="V1524" s="82"/>
    </row>
    <row r="1525" spans="1:22" x14ac:dyDescent="0.25">
      <c r="A1525" s="80">
        <f t="shared" si="1030"/>
        <v>45</v>
      </c>
      <c r="B1525" s="27"/>
      <c r="C1525" s="57"/>
      <c r="D1525" s="93">
        <v>0</v>
      </c>
      <c r="E1525" s="90">
        <f t="shared" si="1044"/>
        <v>0</v>
      </c>
      <c r="F1525" s="94"/>
      <c r="G1525" s="93">
        <v>0</v>
      </c>
      <c r="H1525" s="90">
        <f t="shared" si="1045"/>
        <v>0</v>
      </c>
      <c r="I1525" s="94"/>
      <c r="J1525" s="93">
        <v>0</v>
      </c>
      <c r="K1525" s="90">
        <f t="shared" si="1046"/>
        <v>0</v>
      </c>
      <c r="L1525" s="94"/>
      <c r="M1525" s="93">
        <v>0</v>
      </c>
      <c r="N1525" s="90">
        <f t="shared" si="1047"/>
        <v>0</v>
      </c>
      <c r="O1525" s="94"/>
      <c r="P1525" s="93">
        <v>0</v>
      </c>
      <c r="Q1525" s="90">
        <f t="shared" si="1048"/>
        <v>0</v>
      </c>
      <c r="R1525" s="94"/>
      <c r="T1525" s="82"/>
      <c r="U1525" s="82"/>
      <c r="V1525" s="82"/>
    </row>
    <row r="1526" spans="1:22" x14ac:dyDescent="0.25">
      <c r="A1526" s="80">
        <f t="shared" si="1030"/>
        <v>45</v>
      </c>
      <c r="B1526" s="27"/>
      <c r="C1526" s="57"/>
      <c r="D1526" s="93">
        <v>0</v>
      </c>
      <c r="E1526" s="90">
        <f t="shared" si="1044"/>
        <v>0</v>
      </c>
      <c r="F1526" s="94"/>
      <c r="G1526" s="93">
        <v>0</v>
      </c>
      <c r="H1526" s="90">
        <f t="shared" si="1045"/>
        <v>0</v>
      </c>
      <c r="I1526" s="94"/>
      <c r="J1526" s="93">
        <v>0</v>
      </c>
      <c r="K1526" s="90">
        <f t="shared" si="1046"/>
        <v>0</v>
      </c>
      <c r="L1526" s="94"/>
      <c r="M1526" s="93">
        <v>0</v>
      </c>
      <c r="N1526" s="90">
        <f t="shared" si="1047"/>
        <v>0</v>
      </c>
      <c r="O1526" s="94"/>
      <c r="P1526" s="93">
        <v>0</v>
      </c>
      <c r="Q1526" s="90">
        <f t="shared" si="1048"/>
        <v>0</v>
      </c>
      <c r="R1526" s="94"/>
      <c r="T1526" s="82"/>
      <c r="U1526" s="82"/>
      <c r="V1526" s="82"/>
    </row>
    <row r="1527" spans="1:22" x14ac:dyDescent="0.25">
      <c r="A1527" s="80">
        <f t="shared" si="1030"/>
        <v>45</v>
      </c>
      <c r="B1527" s="27"/>
      <c r="C1527" s="57"/>
      <c r="D1527" s="93">
        <v>0</v>
      </c>
      <c r="E1527" s="90">
        <f t="shared" si="1044"/>
        <v>0</v>
      </c>
      <c r="F1527" s="94"/>
      <c r="G1527" s="93">
        <v>0</v>
      </c>
      <c r="H1527" s="90">
        <f t="shared" si="1045"/>
        <v>0</v>
      </c>
      <c r="I1527" s="94"/>
      <c r="J1527" s="93">
        <v>0</v>
      </c>
      <c r="K1527" s="90">
        <f t="shared" si="1046"/>
        <v>0</v>
      </c>
      <c r="L1527" s="94"/>
      <c r="M1527" s="93">
        <v>0</v>
      </c>
      <c r="N1527" s="90">
        <f t="shared" si="1047"/>
        <v>0</v>
      </c>
      <c r="O1527" s="94"/>
      <c r="P1527" s="93">
        <v>0</v>
      </c>
      <c r="Q1527" s="90">
        <f t="shared" si="1048"/>
        <v>0</v>
      </c>
      <c r="R1527" s="94"/>
      <c r="T1527" s="82"/>
      <c r="U1527" s="82"/>
      <c r="V1527" s="82"/>
    </row>
    <row r="1528" spans="1:22" ht="15.75" thickBot="1" x14ac:dyDescent="0.3">
      <c r="A1528" s="80">
        <f t="shared" si="1030"/>
        <v>45</v>
      </c>
      <c r="B1528" s="99"/>
      <c r="C1528" s="100"/>
      <c r="D1528" s="95">
        <v>0</v>
      </c>
      <c r="E1528" s="96">
        <f t="shared" si="1044"/>
        <v>0</v>
      </c>
      <c r="F1528" s="97"/>
      <c r="G1528" s="95">
        <v>0</v>
      </c>
      <c r="H1528" s="96">
        <f t="shared" si="1045"/>
        <v>0</v>
      </c>
      <c r="I1528" s="97"/>
      <c r="J1528" s="95">
        <v>0</v>
      </c>
      <c r="K1528" s="96">
        <f t="shared" si="1046"/>
        <v>0</v>
      </c>
      <c r="L1528" s="97"/>
      <c r="M1528" s="95">
        <v>0</v>
      </c>
      <c r="N1528" s="96">
        <f t="shared" si="1047"/>
        <v>0</v>
      </c>
      <c r="O1528" s="97"/>
      <c r="P1528" s="95">
        <v>0</v>
      </c>
      <c r="Q1528" s="96">
        <f t="shared" si="1048"/>
        <v>0</v>
      </c>
      <c r="R1528" s="97"/>
      <c r="T1528" s="82"/>
      <c r="U1528" s="82"/>
      <c r="V1528" s="82"/>
    </row>
    <row r="1529" spans="1:22" ht="15.75" thickBot="1" x14ac:dyDescent="0.3">
      <c r="A1529" s="80">
        <f t="shared" si="1030"/>
        <v>45</v>
      </c>
      <c r="B1529" s="139" t="s">
        <v>110</v>
      </c>
      <c r="C1529" s="140"/>
      <c r="D1529" s="103">
        <f>COUNTIF(D1522:D1528,"&lt;&gt;0")</f>
        <v>0</v>
      </c>
      <c r="E1529" s="119">
        <f>(SUM(E1522:E1528))/'Suivi de production'!$C$20</f>
        <v>0</v>
      </c>
      <c r="F1529" s="97"/>
      <c r="G1529" s="103">
        <f>COUNTIF(G1522:G1528,"&lt;&gt;0")</f>
        <v>0</v>
      </c>
      <c r="H1529" s="119">
        <f>(SUM(H1522:H1528))/'Suivi de production'!$C$20</f>
        <v>0</v>
      </c>
      <c r="I1529" s="97"/>
      <c r="J1529" s="103">
        <f>COUNTIF(J1522:J1528,"&lt;&gt;0")</f>
        <v>0</v>
      </c>
      <c r="K1529" s="119">
        <f>(SUM(K1522:K1528))/'Suivi de production'!$C$20</f>
        <v>0</v>
      </c>
      <c r="L1529" s="97"/>
      <c r="M1529" s="103">
        <f>COUNTIF(M1522:M1528,"&lt;&gt;0")</f>
        <v>0</v>
      </c>
      <c r="N1529" s="119">
        <f>(SUM(N1522:N1528))/'Suivi de production'!$C$20</f>
        <v>0</v>
      </c>
      <c r="O1529" s="97"/>
      <c r="P1529" s="103">
        <f>COUNTIF(P1522:P1528,"&lt;&gt;0")</f>
        <v>0</v>
      </c>
      <c r="Q1529" s="119">
        <f>(SUM(Q1522:Q1528))/'Suivi de production'!$C$20</f>
        <v>0</v>
      </c>
      <c r="R1529" s="97"/>
      <c r="T1529" s="82"/>
      <c r="U1529" s="82"/>
      <c r="V1529" s="82"/>
    </row>
    <row r="1530" spans="1:22" ht="15.75" thickBot="1" x14ac:dyDescent="0.3">
      <c r="A1530" s="80">
        <f t="shared" si="1030"/>
        <v>45</v>
      </c>
      <c r="B1530" s="99"/>
      <c r="C1530" s="104"/>
      <c r="D1530" s="103"/>
      <c r="E1530" s="96"/>
      <c r="F1530" s="97"/>
      <c r="G1530" s="103"/>
      <c r="H1530" s="96"/>
      <c r="I1530" s="97"/>
      <c r="J1530" s="103"/>
      <c r="K1530" s="96"/>
      <c r="L1530" s="97"/>
      <c r="M1530" s="103"/>
      <c r="N1530" s="96"/>
      <c r="O1530" s="97"/>
      <c r="P1530" s="103"/>
      <c r="Q1530" s="96"/>
      <c r="R1530" s="97"/>
      <c r="T1530" s="82"/>
      <c r="U1530" s="82"/>
      <c r="V1530" s="82"/>
    </row>
    <row r="1531" spans="1:22" ht="15.75" thickBot="1" x14ac:dyDescent="0.3">
      <c r="A1531" s="80">
        <f t="shared" si="1030"/>
        <v>45</v>
      </c>
      <c r="B1531" s="156" t="s">
        <v>101</v>
      </c>
      <c r="C1531" s="157"/>
      <c r="D1531" s="105">
        <f>D1529+D1521+D1513</f>
        <v>0</v>
      </c>
      <c r="E1531" s="118">
        <f>E1529+E1521+E1513</f>
        <v>0</v>
      </c>
      <c r="F1531" s="107"/>
      <c r="G1531" s="105">
        <f>G1529+G1521+G1513</f>
        <v>0</v>
      </c>
      <c r="H1531" s="118">
        <f>H1529+H1521+H1513</f>
        <v>0</v>
      </c>
      <c r="I1531" s="107"/>
      <c r="J1531" s="105">
        <f>J1529+J1521+J1513</f>
        <v>0</v>
      </c>
      <c r="K1531" s="118">
        <f>K1529+K1521+K1513</f>
        <v>0</v>
      </c>
      <c r="L1531" s="107"/>
      <c r="M1531" s="105">
        <f>M1529+M1521+M1513</f>
        <v>0</v>
      </c>
      <c r="N1531" s="118">
        <f>N1529+N1521+N1513</f>
        <v>0</v>
      </c>
      <c r="O1531" s="107"/>
      <c r="P1531" s="105">
        <f>P1529+P1521+P1513</f>
        <v>0</v>
      </c>
      <c r="Q1531" s="118">
        <f>Q1529+Q1521+Q1513</f>
        <v>0</v>
      </c>
      <c r="R1531" s="107"/>
      <c r="T1531" s="82"/>
      <c r="U1531" s="82"/>
      <c r="V1531" s="82"/>
    </row>
    <row r="1532" spans="1:22" x14ac:dyDescent="0.25">
      <c r="A1532" s="80">
        <f t="shared" si="1030"/>
        <v>45</v>
      </c>
      <c r="B1532" s="158" t="s">
        <v>108</v>
      </c>
      <c r="C1532" s="159"/>
      <c r="D1532" s="150" t="e">
        <f>((SUMPRODUCT((F1506:F1512)*(E1506:E1512))/'Suivi de production'!$C$18)+(SUMPRODUCT((F1514:F1520)*(E1514:E1520))/'Suivi de production'!$C$19)+(SUMPRODUCT((F1522:F1528)*(E1522:E1528))/'Suivi de production'!$C$20))/((SUM(E1506:E1512)/'Suivi de production'!$C$18)++(SUM(E1514:E1520)/'Suivi de production'!$C$19)+(SUM(E1522:E1528)/'Suivi de production'!$C$20))</f>
        <v>#DIV/0!</v>
      </c>
      <c r="E1532" s="151"/>
      <c r="F1532" s="152"/>
      <c r="G1532" s="150" t="e">
        <f>((SUMPRODUCT((I1506:I1512)*(H1506:H1512))/'Suivi de production'!$C$18)+(SUMPRODUCT((I1514:I1520)*(H1514:H1520))/'Suivi de production'!$C$19)+(SUMPRODUCT((I1522:I1528)*(H1522:H1528))/'Suivi de production'!$C$20))/((SUM(H1506:H1512)/'Suivi de production'!$C$18)++(SUM(H1514:H1520)/'Suivi de production'!$C$19)+(SUM(H1522:H1528)/'Suivi de production'!$C$20))</f>
        <v>#DIV/0!</v>
      </c>
      <c r="H1532" s="151"/>
      <c r="I1532" s="152"/>
      <c r="J1532" s="150" t="e">
        <f>((SUMPRODUCT((L1506:L1512)*(K1506:K1512))/'Suivi de production'!$C$18)+(SUMPRODUCT((L1514:L1520)*(K1514:K1520))/'Suivi de production'!$C$19)+(SUMPRODUCT((L1522:L1528)*(K1522:K1528))/'Suivi de production'!$C$20))/((SUM(K1506:K1512)/'Suivi de production'!$C$18)++(SUM(K1514:K1520)/'Suivi de production'!$C$19)+(SUM(K1522:K1528)/'Suivi de production'!$C$20))</f>
        <v>#DIV/0!</v>
      </c>
      <c r="K1532" s="151"/>
      <c r="L1532" s="152"/>
      <c r="M1532" s="150" t="e">
        <f>((SUMPRODUCT((O1506:O1512)*(N1506:N1512))/'Suivi de production'!$C$18)+(SUMPRODUCT((O1514:O1520)*(N1514:N1520))/'Suivi de production'!$C$19)+(SUMPRODUCT((O1522:O1528)*(N1522:N1528))/'Suivi de production'!$C$20))/((SUM(N1506:N1512)/'Suivi de production'!$C$18)++(SUM(N1514:N1520)/'Suivi de production'!$C$19)+(SUM(N1522:N1528)/'Suivi de production'!$C$20))</f>
        <v>#DIV/0!</v>
      </c>
      <c r="N1532" s="151"/>
      <c r="O1532" s="152"/>
      <c r="P1532" s="150" t="e">
        <f>((SUMPRODUCT((R1506:R1512)*(Q1506:Q1512))/'Suivi de production'!$C$18)+(SUMPRODUCT((R1514:R1520)*(Q1514:Q1520))/'Suivi de production'!$C$19)+(SUMPRODUCT((R1522:R1528)*(Q1522:Q1528))/'Suivi de production'!$C$20))/((SUM(Q1506:Q1512)/'Suivi de production'!$C$18)++(SUM(Q1514:Q1520)/'Suivi de production'!$C$19)+(SUM(Q1522:Q1528)/'Suivi de production'!$C$20))</f>
        <v>#DIV/0!</v>
      </c>
      <c r="Q1532" s="151"/>
      <c r="R1532" s="152"/>
      <c r="T1532" s="82"/>
      <c r="U1532" s="82"/>
      <c r="V1532" s="82"/>
    </row>
    <row r="1533" spans="1:22" ht="15.75" thickBot="1" x14ac:dyDescent="0.3">
      <c r="A1533" s="80">
        <f t="shared" si="1030"/>
        <v>45</v>
      </c>
      <c r="B1533" s="160"/>
      <c r="C1533" s="161"/>
      <c r="D1533" s="153"/>
      <c r="E1533" s="154"/>
      <c r="F1533" s="155"/>
      <c r="G1533" s="153"/>
      <c r="H1533" s="154"/>
      <c r="I1533" s="155"/>
      <c r="J1533" s="153"/>
      <c r="K1533" s="154"/>
      <c r="L1533" s="155"/>
      <c r="M1533" s="153"/>
      <c r="N1533" s="154"/>
      <c r="O1533" s="155"/>
      <c r="P1533" s="153"/>
      <c r="Q1533" s="154"/>
      <c r="R1533" s="155"/>
      <c r="T1533" s="82"/>
      <c r="U1533" s="82"/>
      <c r="V1533" s="82"/>
    </row>
    <row r="1534" spans="1:22" ht="15.75" thickBot="1" x14ac:dyDescent="0.3">
      <c r="A1534" s="122">
        <v>46</v>
      </c>
      <c r="T1534" s="82"/>
      <c r="U1534" s="82"/>
      <c r="V1534" s="82"/>
    </row>
    <row r="1535" spans="1:22" ht="26.25" x14ac:dyDescent="0.25">
      <c r="A1535" s="80">
        <f t="shared" ref="A1535" si="1049">A1534</f>
        <v>46</v>
      </c>
      <c r="B1535" s="141" t="s">
        <v>157</v>
      </c>
      <c r="C1535" s="142"/>
      <c r="D1535" s="142"/>
      <c r="E1535" s="142"/>
      <c r="F1535" s="142"/>
      <c r="G1535" s="142"/>
      <c r="H1535" s="142"/>
      <c r="I1535" s="142"/>
      <c r="J1535" s="142"/>
      <c r="K1535" s="142"/>
      <c r="L1535" s="142"/>
      <c r="M1535" s="142"/>
      <c r="N1535" s="142"/>
      <c r="O1535" s="142"/>
      <c r="P1535" s="142"/>
      <c r="Q1535" s="142"/>
      <c r="R1535" s="143"/>
      <c r="T1535" s="82" t="s">
        <v>164</v>
      </c>
      <c r="U1535" s="82"/>
      <c r="V1535" s="82">
        <f t="shared" ref="V1535" si="1050">(IF(SUM(F1540:F1562)&gt;=1,1,0))+(IF(SUM(I1540:I1562)&gt;=1,1,0))+(IF(SUM(L1540:L1562)&gt;=1,1,0))+(IF(SUM(O1540:O1562)&gt;=1,1,0))+(IF(SUM(R1540:R1562)&gt;=1,1,0))</f>
        <v>0</v>
      </c>
    </row>
    <row r="1536" spans="1:22" ht="15.75" thickBot="1" x14ac:dyDescent="0.3">
      <c r="A1536" s="80">
        <f t="shared" si="1030"/>
        <v>46</v>
      </c>
      <c r="B1536" s="144" t="s">
        <v>100</v>
      </c>
      <c r="C1536" s="145"/>
      <c r="D1536" s="145"/>
      <c r="E1536" s="145"/>
      <c r="F1536" s="145"/>
      <c r="G1536" s="145"/>
      <c r="H1536" s="145"/>
      <c r="I1536" s="145"/>
      <c r="J1536" s="145"/>
      <c r="K1536" s="145"/>
      <c r="L1536" s="145"/>
      <c r="M1536" s="145"/>
      <c r="N1536" s="145"/>
      <c r="O1536" s="145"/>
      <c r="P1536" s="145"/>
      <c r="Q1536" s="145"/>
      <c r="R1536" s="146"/>
      <c r="T1536" s="82" t="s">
        <v>167</v>
      </c>
      <c r="U1536" s="82"/>
      <c r="V1536" s="165" t="e">
        <f t="shared" ref="V1536" si="1051">AVERAGE(D1566:R1567)</f>
        <v>#DIV/0!</v>
      </c>
    </row>
    <row r="1537" spans="1:22" x14ac:dyDescent="0.25">
      <c r="A1537" s="80">
        <f t="shared" si="1030"/>
        <v>46</v>
      </c>
      <c r="B1537" s="101"/>
      <c r="C1537" s="102"/>
      <c r="D1537" s="147" t="s">
        <v>86</v>
      </c>
      <c r="E1537" s="148"/>
      <c r="F1537" s="149"/>
      <c r="G1537" s="147" t="s">
        <v>87</v>
      </c>
      <c r="H1537" s="148"/>
      <c r="I1537" s="149"/>
      <c r="J1537" s="147" t="s">
        <v>88</v>
      </c>
      <c r="K1537" s="148"/>
      <c r="L1537" s="149"/>
      <c r="M1537" s="147" t="s">
        <v>89</v>
      </c>
      <c r="N1537" s="148"/>
      <c r="O1537" s="149"/>
      <c r="P1537" s="147" t="s">
        <v>90</v>
      </c>
      <c r="Q1537" s="148"/>
      <c r="R1537" s="149"/>
      <c r="T1537" s="82" t="s">
        <v>168</v>
      </c>
      <c r="U1537" s="82"/>
      <c r="V1537" s="166">
        <f t="shared" ref="V1537:V1600" si="1052">F1538+I1538+L1538+O1538+R1538</f>
        <v>0</v>
      </c>
    </row>
    <row r="1538" spans="1:22" ht="15.75" thickBot="1" x14ac:dyDescent="0.3">
      <c r="A1538" s="80">
        <f t="shared" si="1030"/>
        <v>46</v>
      </c>
      <c r="B1538" s="99" t="s">
        <v>85</v>
      </c>
      <c r="C1538" s="100"/>
      <c r="D1538" s="125">
        <v>0</v>
      </c>
      <c r="E1538" s="126" t="s">
        <v>109</v>
      </c>
      <c r="F1538" s="130">
        <f>D1538*8</f>
        <v>0</v>
      </c>
      <c r="G1538" s="125"/>
      <c r="H1538" s="126" t="s">
        <v>109</v>
      </c>
      <c r="I1538" s="130">
        <f>G1538*8</f>
        <v>0</v>
      </c>
      <c r="J1538" s="125"/>
      <c r="K1538" s="126" t="s">
        <v>109</v>
      </c>
      <c r="L1538" s="130">
        <f>J1538*8</f>
        <v>0</v>
      </c>
      <c r="M1538" s="125"/>
      <c r="N1538" s="126" t="s">
        <v>109</v>
      </c>
      <c r="O1538" s="130">
        <f>M1538*8</f>
        <v>0</v>
      </c>
      <c r="P1538" s="125">
        <v>0</v>
      </c>
      <c r="Q1538" s="126" t="s">
        <v>109</v>
      </c>
      <c r="R1538" s="130">
        <f>P1538*6.5</f>
        <v>0</v>
      </c>
      <c r="T1538" s="82" t="s">
        <v>169</v>
      </c>
      <c r="U1538" s="82"/>
      <c r="V1538" s="166">
        <f t="shared" ref="V1538" si="1053">E1565+H1565+K1565+N1565+Q1565</f>
        <v>0</v>
      </c>
    </row>
    <row r="1539" spans="1:22" ht="15.75" thickBot="1" x14ac:dyDescent="0.3">
      <c r="A1539" s="80">
        <f t="shared" si="1030"/>
        <v>46</v>
      </c>
      <c r="B1539" s="98"/>
      <c r="C1539" s="133"/>
      <c r="D1539" s="105" t="s">
        <v>96</v>
      </c>
      <c r="E1539" s="106" t="s">
        <v>97</v>
      </c>
      <c r="F1539" s="107" t="s">
        <v>98</v>
      </c>
      <c r="G1539" s="105" t="s">
        <v>96</v>
      </c>
      <c r="H1539" s="106" t="s">
        <v>97</v>
      </c>
      <c r="I1539" s="107" t="s">
        <v>98</v>
      </c>
      <c r="J1539" s="105" t="s">
        <v>96</v>
      </c>
      <c r="K1539" s="106" t="s">
        <v>97</v>
      </c>
      <c r="L1539" s="107" t="s">
        <v>98</v>
      </c>
      <c r="M1539" s="105" t="s">
        <v>96</v>
      </c>
      <c r="N1539" s="106" t="s">
        <v>97</v>
      </c>
      <c r="O1539" s="107" t="s">
        <v>98</v>
      </c>
      <c r="P1539" s="105" t="s">
        <v>96</v>
      </c>
      <c r="Q1539" s="106" t="s">
        <v>97</v>
      </c>
      <c r="R1539" s="107" t="s">
        <v>98</v>
      </c>
      <c r="T1539" s="82" t="s">
        <v>171</v>
      </c>
      <c r="U1539" s="82"/>
      <c r="V1539" s="84">
        <f t="shared" ref="V1539" si="1054">((SUMPRODUCT((F1540:F1546)*(E1540:E1546)))+((SUMPRODUCT((I1540:I1546)*(H1540:H1546))))+((SUMPRODUCT((L1540:L1546)*(K1540:K1546))))+((SUMPRODUCT((O1540:O1546)*(N1540:N1546))))+((SUMPRODUCT((R1540:R1546)*(Q1540:Q1546)))))</f>
        <v>0</v>
      </c>
    </row>
    <row r="1540" spans="1:22" x14ac:dyDescent="0.25">
      <c r="A1540" s="80">
        <f t="shared" si="1030"/>
        <v>46</v>
      </c>
      <c r="B1540" s="27"/>
      <c r="C1540" s="57" t="s">
        <v>93</v>
      </c>
      <c r="D1540" s="91">
        <v>0</v>
      </c>
      <c r="E1540" s="89">
        <f t="shared" ref="E1540:E1546" si="1055">VLOOKUP(D1540,listemursurf,2)</f>
        <v>0</v>
      </c>
      <c r="F1540" s="92">
        <v>0</v>
      </c>
      <c r="G1540" s="91">
        <v>0</v>
      </c>
      <c r="H1540" s="89">
        <f t="shared" ref="H1540:H1546" si="1056">VLOOKUP(G1540,listemursurf,2)</f>
        <v>0</v>
      </c>
      <c r="I1540" s="92"/>
      <c r="J1540" s="91">
        <v>0</v>
      </c>
      <c r="K1540" s="89">
        <f t="shared" ref="K1540:K1546" si="1057">VLOOKUP(J1540,listemursurf,2)</f>
        <v>0</v>
      </c>
      <c r="L1540" s="92"/>
      <c r="M1540" s="91">
        <v>0</v>
      </c>
      <c r="N1540" s="89">
        <f t="shared" ref="N1540:N1546" si="1058">VLOOKUP(M1540,listemursurf,2)</f>
        <v>0</v>
      </c>
      <c r="O1540" s="92"/>
      <c r="P1540" s="91">
        <v>0</v>
      </c>
      <c r="Q1540" s="89">
        <f t="shared" ref="Q1540:Q1546" si="1059">VLOOKUP(P1540,listemursurf,2)</f>
        <v>0</v>
      </c>
      <c r="R1540" s="92"/>
      <c r="T1540" s="82" t="s">
        <v>165</v>
      </c>
      <c r="U1540" s="82"/>
      <c r="V1540" s="84">
        <f t="shared" ref="V1540" si="1060">((SUMPRODUCT((F1548:F1554)*(E1548:E1554)))+((SUMPRODUCT((I1548:I1554)*(H1548:H1554))))+((SUMPRODUCT((L1548:L1554)*(K1548:K1554))))+((SUMPRODUCT((O1548:O1554)*(N1548:N1554))))+((SUMPRODUCT((R1548:R1554)*(Q1548:Q1554)))))</f>
        <v>0</v>
      </c>
    </row>
    <row r="1541" spans="1:22" x14ac:dyDescent="0.25">
      <c r="A1541" s="80">
        <f t="shared" si="1030"/>
        <v>46</v>
      </c>
      <c r="B1541" s="27"/>
      <c r="C1541" s="57"/>
      <c r="D1541" s="93">
        <v>0</v>
      </c>
      <c r="E1541" s="90">
        <f t="shared" si="1055"/>
        <v>0</v>
      </c>
      <c r="F1541" s="94">
        <v>0</v>
      </c>
      <c r="G1541" s="93">
        <v>0</v>
      </c>
      <c r="H1541" s="90">
        <f t="shared" si="1056"/>
        <v>0</v>
      </c>
      <c r="I1541" s="94"/>
      <c r="J1541" s="93">
        <v>0</v>
      </c>
      <c r="K1541" s="90">
        <f t="shared" si="1057"/>
        <v>0</v>
      </c>
      <c r="L1541" s="94"/>
      <c r="M1541" s="93">
        <v>0</v>
      </c>
      <c r="N1541" s="90">
        <f t="shared" si="1058"/>
        <v>0</v>
      </c>
      <c r="O1541" s="94"/>
      <c r="P1541" s="93">
        <v>0</v>
      </c>
      <c r="Q1541" s="90">
        <f t="shared" si="1059"/>
        <v>0</v>
      </c>
      <c r="R1541" s="94"/>
      <c r="T1541" s="82" t="s">
        <v>166</v>
      </c>
      <c r="U1541" s="82"/>
      <c r="V1541" s="84">
        <f t="shared" ref="V1541" si="1061">((SUMPRODUCT((F1556:F1562)*(E1556:E1562)))+((SUMPRODUCT((I1556:I1562)*(H1556:H1562))))+((SUMPRODUCT((L1556:L1562)*(K1556:K1562))))+((SUMPRODUCT((O1556:O1562)*(N1556:N1562))))+((SUMPRODUCT((R1556:R1562)*(Q1556:Q1562)))))</f>
        <v>0</v>
      </c>
    </row>
    <row r="1542" spans="1:22" x14ac:dyDescent="0.25">
      <c r="A1542" s="80">
        <f t="shared" si="1030"/>
        <v>46</v>
      </c>
      <c r="B1542" s="27"/>
      <c r="C1542" s="57"/>
      <c r="D1542" s="93">
        <v>0</v>
      </c>
      <c r="E1542" s="90">
        <f t="shared" si="1055"/>
        <v>0</v>
      </c>
      <c r="F1542" s="94">
        <v>0</v>
      </c>
      <c r="G1542" s="93">
        <v>0</v>
      </c>
      <c r="H1542" s="90">
        <f t="shared" si="1056"/>
        <v>0</v>
      </c>
      <c r="I1542" s="94"/>
      <c r="J1542" s="93">
        <v>0</v>
      </c>
      <c r="K1542" s="90">
        <f t="shared" si="1057"/>
        <v>0</v>
      </c>
      <c r="L1542" s="94"/>
      <c r="M1542" s="93">
        <v>0</v>
      </c>
      <c r="N1542" s="90">
        <f t="shared" si="1058"/>
        <v>0</v>
      </c>
      <c r="O1542" s="94"/>
      <c r="P1542" s="93">
        <v>0</v>
      </c>
      <c r="Q1542" s="90">
        <f t="shared" si="1059"/>
        <v>0</v>
      </c>
      <c r="R1542" s="94"/>
      <c r="T1542" s="82"/>
      <c r="U1542" s="82"/>
      <c r="V1542" s="82"/>
    </row>
    <row r="1543" spans="1:22" x14ac:dyDescent="0.25">
      <c r="A1543" s="80">
        <f t="shared" si="1030"/>
        <v>46</v>
      </c>
      <c r="B1543" s="27"/>
      <c r="C1543" s="57"/>
      <c r="D1543" s="93">
        <v>0</v>
      </c>
      <c r="E1543" s="90">
        <f t="shared" si="1055"/>
        <v>0</v>
      </c>
      <c r="F1543" s="94">
        <v>0</v>
      </c>
      <c r="G1543" s="93">
        <v>0</v>
      </c>
      <c r="H1543" s="90">
        <f t="shared" si="1056"/>
        <v>0</v>
      </c>
      <c r="I1543" s="94"/>
      <c r="J1543" s="93">
        <v>0</v>
      </c>
      <c r="K1543" s="90">
        <f t="shared" si="1057"/>
        <v>0</v>
      </c>
      <c r="L1543" s="94"/>
      <c r="M1543" s="93">
        <v>0</v>
      </c>
      <c r="N1543" s="90">
        <f t="shared" si="1058"/>
        <v>0</v>
      </c>
      <c r="O1543" s="94"/>
      <c r="P1543" s="93">
        <v>0</v>
      </c>
      <c r="Q1543" s="90">
        <f t="shared" si="1059"/>
        <v>0</v>
      </c>
      <c r="R1543" s="94"/>
      <c r="T1543" s="82"/>
      <c r="U1543" s="82"/>
      <c r="V1543" s="82"/>
    </row>
    <row r="1544" spans="1:22" x14ac:dyDescent="0.25">
      <c r="A1544" s="80">
        <f t="shared" si="1030"/>
        <v>46</v>
      </c>
      <c r="B1544" s="27"/>
      <c r="C1544" s="57"/>
      <c r="D1544" s="93">
        <v>0</v>
      </c>
      <c r="E1544" s="90">
        <f t="shared" si="1055"/>
        <v>0</v>
      </c>
      <c r="F1544" s="94">
        <v>0</v>
      </c>
      <c r="G1544" s="93">
        <v>0</v>
      </c>
      <c r="H1544" s="90">
        <f t="shared" si="1056"/>
        <v>0</v>
      </c>
      <c r="I1544" s="94"/>
      <c r="J1544" s="93">
        <v>0</v>
      </c>
      <c r="K1544" s="90">
        <f t="shared" si="1057"/>
        <v>0</v>
      </c>
      <c r="L1544" s="94"/>
      <c r="M1544" s="93">
        <v>0</v>
      </c>
      <c r="N1544" s="90">
        <f t="shared" si="1058"/>
        <v>0</v>
      </c>
      <c r="O1544" s="94"/>
      <c r="P1544" s="93">
        <v>0</v>
      </c>
      <c r="Q1544" s="90">
        <f t="shared" si="1059"/>
        <v>0</v>
      </c>
      <c r="R1544" s="94"/>
      <c r="T1544" s="82"/>
      <c r="U1544" s="82"/>
      <c r="V1544" s="82"/>
    </row>
    <row r="1545" spans="1:22" x14ac:dyDescent="0.25">
      <c r="A1545" s="80">
        <f t="shared" si="1030"/>
        <v>46</v>
      </c>
      <c r="B1545" s="27"/>
      <c r="C1545" s="57"/>
      <c r="D1545" s="93">
        <v>0</v>
      </c>
      <c r="E1545" s="90">
        <f t="shared" si="1055"/>
        <v>0</v>
      </c>
      <c r="F1545" s="94"/>
      <c r="G1545" s="93">
        <v>0</v>
      </c>
      <c r="H1545" s="90">
        <f t="shared" si="1056"/>
        <v>0</v>
      </c>
      <c r="I1545" s="94"/>
      <c r="J1545" s="93">
        <v>0</v>
      </c>
      <c r="K1545" s="90">
        <f t="shared" si="1057"/>
        <v>0</v>
      </c>
      <c r="L1545" s="94"/>
      <c r="M1545" s="93">
        <v>0</v>
      </c>
      <c r="N1545" s="90">
        <f t="shared" si="1058"/>
        <v>0</v>
      </c>
      <c r="O1545" s="94"/>
      <c r="P1545" s="93">
        <v>0</v>
      </c>
      <c r="Q1545" s="90">
        <f t="shared" si="1059"/>
        <v>0</v>
      </c>
      <c r="R1545" s="94"/>
      <c r="T1545" s="82"/>
      <c r="U1545" s="82"/>
      <c r="V1545" s="82"/>
    </row>
    <row r="1546" spans="1:22" ht="15.75" thickBot="1" x14ac:dyDescent="0.3">
      <c r="A1546" s="80">
        <f t="shared" si="1030"/>
        <v>46</v>
      </c>
      <c r="B1546" s="27"/>
      <c r="C1546" s="57"/>
      <c r="D1546" s="93">
        <v>0</v>
      </c>
      <c r="E1546" s="90">
        <f t="shared" si="1055"/>
        <v>0</v>
      </c>
      <c r="F1546" s="94">
        <v>0</v>
      </c>
      <c r="G1546" s="93">
        <v>0</v>
      </c>
      <c r="H1546" s="90">
        <f t="shared" si="1056"/>
        <v>0</v>
      </c>
      <c r="I1546" s="94"/>
      <c r="J1546" s="93">
        <v>0</v>
      </c>
      <c r="K1546" s="90">
        <f t="shared" si="1057"/>
        <v>0</v>
      </c>
      <c r="L1546" s="94"/>
      <c r="M1546" s="93">
        <v>0</v>
      </c>
      <c r="N1546" s="90">
        <f t="shared" si="1058"/>
        <v>0</v>
      </c>
      <c r="O1546" s="94"/>
      <c r="P1546" s="93">
        <v>0</v>
      </c>
      <c r="Q1546" s="90">
        <f t="shared" si="1059"/>
        <v>0</v>
      </c>
      <c r="R1546" s="94"/>
      <c r="T1546" s="82"/>
      <c r="U1546" s="82"/>
      <c r="V1546" s="82"/>
    </row>
    <row r="1547" spans="1:22" ht="15.75" thickBot="1" x14ac:dyDescent="0.3">
      <c r="A1547" s="80">
        <f t="shared" si="1030"/>
        <v>46</v>
      </c>
      <c r="B1547" s="139" t="s">
        <v>110</v>
      </c>
      <c r="C1547" s="140"/>
      <c r="D1547" s="105">
        <f>COUNTIF(D1540:D1546,"&lt;&gt;0")</f>
        <v>0</v>
      </c>
      <c r="E1547" s="118">
        <f>(SUM(E1540:E1546))/'Suivi de production'!$C$18</f>
        <v>0</v>
      </c>
      <c r="F1547" s="107"/>
      <c r="G1547" s="105">
        <f>COUNTIF(G1540:G1546,"&lt;&gt;0")</f>
        <v>0</v>
      </c>
      <c r="H1547" s="118">
        <f>(SUM(H1540:H1546))/'Suivi de production'!$C$18</f>
        <v>0</v>
      </c>
      <c r="I1547" s="107"/>
      <c r="J1547" s="105">
        <f>COUNTIF(J1540:J1546,"&lt;&gt;0")</f>
        <v>0</v>
      </c>
      <c r="K1547" s="118">
        <f>(SUM(K1540:K1546))/'Suivi de production'!$C$18</f>
        <v>0</v>
      </c>
      <c r="L1547" s="107"/>
      <c r="M1547" s="105">
        <f>COUNTIF(M1540:M1546,"&lt;&gt;0")</f>
        <v>0</v>
      </c>
      <c r="N1547" s="118">
        <f>(SUM(N1540:N1546))/'Suivi de production'!$C$18</f>
        <v>0</v>
      </c>
      <c r="O1547" s="107"/>
      <c r="P1547" s="103">
        <f>COUNTIF(P1540:P1546,"&lt;&gt;0")</f>
        <v>0</v>
      </c>
      <c r="Q1547" s="118">
        <f>(SUM(Q1540:Q1546))/'Suivi de production'!$C$18</f>
        <v>0</v>
      </c>
      <c r="R1547" s="107"/>
      <c r="T1547" s="82"/>
      <c r="U1547" s="82"/>
      <c r="V1547" s="82"/>
    </row>
    <row r="1548" spans="1:22" x14ac:dyDescent="0.25">
      <c r="A1548" s="80">
        <f t="shared" si="1030"/>
        <v>46</v>
      </c>
      <c r="B1548" s="27"/>
      <c r="C1548" s="57" t="s">
        <v>95</v>
      </c>
      <c r="D1548" s="93">
        <v>0</v>
      </c>
      <c r="E1548" s="90">
        <f t="shared" ref="E1548:E1554" si="1062">VLOOKUP(D1548,listeplanchersurf,2)</f>
        <v>0</v>
      </c>
      <c r="F1548" s="94"/>
      <c r="G1548" s="93">
        <v>0</v>
      </c>
      <c r="H1548" s="90">
        <f t="shared" ref="H1548:H1554" si="1063">VLOOKUP(G1548,listeplanchersurf,2)</f>
        <v>0</v>
      </c>
      <c r="I1548" s="94"/>
      <c r="J1548" s="93">
        <v>0</v>
      </c>
      <c r="K1548" s="90">
        <f t="shared" ref="K1548:K1554" si="1064">VLOOKUP(J1548,listeplanchersurf,2)</f>
        <v>0</v>
      </c>
      <c r="L1548" s="94"/>
      <c r="M1548" s="93">
        <v>0</v>
      </c>
      <c r="N1548" s="90">
        <f t="shared" ref="N1548:N1554" si="1065">VLOOKUP(M1548,listeplanchersurf,2)</f>
        <v>0</v>
      </c>
      <c r="O1548" s="94"/>
      <c r="P1548" s="93">
        <v>0</v>
      </c>
      <c r="Q1548" s="90">
        <f t="shared" ref="Q1548:Q1554" si="1066">VLOOKUP(P1548,listeplanchersurf,2)</f>
        <v>0</v>
      </c>
      <c r="R1548" s="94"/>
      <c r="T1548" s="82"/>
      <c r="U1548" s="82"/>
      <c r="V1548" s="82"/>
    </row>
    <row r="1549" spans="1:22" x14ac:dyDescent="0.25">
      <c r="A1549" s="80">
        <f t="shared" si="1030"/>
        <v>46</v>
      </c>
      <c r="B1549" s="27"/>
      <c r="C1549" s="57"/>
      <c r="D1549" s="93">
        <v>0</v>
      </c>
      <c r="E1549" s="90">
        <f t="shared" si="1062"/>
        <v>0</v>
      </c>
      <c r="F1549" s="94">
        <v>0</v>
      </c>
      <c r="G1549" s="93">
        <v>0</v>
      </c>
      <c r="H1549" s="90">
        <f t="shared" si="1063"/>
        <v>0</v>
      </c>
      <c r="I1549" s="94"/>
      <c r="J1549" s="93">
        <v>0</v>
      </c>
      <c r="K1549" s="90">
        <f t="shared" si="1064"/>
        <v>0</v>
      </c>
      <c r="L1549" s="94"/>
      <c r="M1549" s="93">
        <v>0</v>
      </c>
      <c r="N1549" s="90">
        <f t="shared" si="1065"/>
        <v>0</v>
      </c>
      <c r="O1549" s="94"/>
      <c r="P1549" s="93">
        <v>0</v>
      </c>
      <c r="Q1549" s="90">
        <f t="shared" si="1066"/>
        <v>0</v>
      </c>
      <c r="R1549" s="94"/>
      <c r="T1549" s="82"/>
      <c r="U1549" s="82"/>
      <c r="V1549" s="82"/>
    </row>
    <row r="1550" spans="1:22" x14ac:dyDescent="0.25">
      <c r="A1550" s="80">
        <f t="shared" si="1030"/>
        <v>46</v>
      </c>
      <c r="B1550" s="27"/>
      <c r="C1550" s="57"/>
      <c r="D1550" s="93">
        <v>0</v>
      </c>
      <c r="E1550" s="90">
        <f t="shared" si="1062"/>
        <v>0</v>
      </c>
      <c r="F1550" s="94"/>
      <c r="G1550" s="93">
        <v>0</v>
      </c>
      <c r="H1550" s="90">
        <f t="shared" si="1063"/>
        <v>0</v>
      </c>
      <c r="I1550" s="94"/>
      <c r="J1550" s="93">
        <v>0</v>
      </c>
      <c r="K1550" s="90">
        <f t="shared" si="1064"/>
        <v>0</v>
      </c>
      <c r="L1550" s="94"/>
      <c r="M1550" s="93">
        <v>0</v>
      </c>
      <c r="N1550" s="90">
        <f t="shared" si="1065"/>
        <v>0</v>
      </c>
      <c r="O1550" s="94"/>
      <c r="P1550" s="93">
        <v>0</v>
      </c>
      <c r="Q1550" s="90">
        <f t="shared" si="1066"/>
        <v>0</v>
      </c>
      <c r="R1550" s="94"/>
      <c r="T1550" s="82"/>
      <c r="U1550" s="82"/>
      <c r="V1550" s="82"/>
    </row>
    <row r="1551" spans="1:22" x14ac:dyDescent="0.25">
      <c r="A1551" s="80">
        <f t="shared" si="1030"/>
        <v>46</v>
      </c>
      <c r="B1551" s="27"/>
      <c r="C1551" s="57"/>
      <c r="D1551" s="93">
        <v>0</v>
      </c>
      <c r="E1551" s="90">
        <f t="shared" si="1062"/>
        <v>0</v>
      </c>
      <c r="F1551" s="94"/>
      <c r="G1551" s="93">
        <v>0</v>
      </c>
      <c r="H1551" s="90">
        <f t="shared" si="1063"/>
        <v>0</v>
      </c>
      <c r="I1551" s="94"/>
      <c r="J1551" s="93">
        <v>0</v>
      </c>
      <c r="K1551" s="90">
        <f t="shared" si="1064"/>
        <v>0</v>
      </c>
      <c r="L1551" s="94"/>
      <c r="M1551" s="93">
        <v>0</v>
      </c>
      <c r="N1551" s="90">
        <f t="shared" si="1065"/>
        <v>0</v>
      </c>
      <c r="O1551" s="94"/>
      <c r="P1551" s="93">
        <v>0</v>
      </c>
      <c r="Q1551" s="90">
        <f t="shared" si="1066"/>
        <v>0</v>
      </c>
      <c r="R1551" s="94"/>
      <c r="T1551" s="82"/>
      <c r="U1551" s="82"/>
      <c r="V1551" s="82"/>
    </row>
    <row r="1552" spans="1:22" x14ac:dyDescent="0.25">
      <c r="A1552" s="80">
        <f t="shared" si="1030"/>
        <v>46</v>
      </c>
      <c r="B1552" s="27"/>
      <c r="C1552" s="57"/>
      <c r="D1552" s="93">
        <v>0</v>
      </c>
      <c r="E1552" s="90">
        <f t="shared" si="1062"/>
        <v>0</v>
      </c>
      <c r="F1552" s="94"/>
      <c r="G1552" s="93">
        <v>0</v>
      </c>
      <c r="H1552" s="90">
        <f t="shared" si="1063"/>
        <v>0</v>
      </c>
      <c r="I1552" s="94"/>
      <c r="J1552" s="93">
        <v>0</v>
      </c>
      <c r="K1552" s="90">
        <f t="shared" si="1064"/>
        <v>0</v>
      </c>
      <c r="L1552" s="94"/>
      <c r="M1552" s="93">
        <v>0</v>
      </c>
      <c r="N1552" s="90">
        <f t="shared" si="1065"/>
        <v>0</v>
      </c>
      <c r="O1552" s="94"/>
      <c r="P1552" s="93">
        <v>0</v>
      </c>
      <c r="Q1552" s="90">
        <f t="shared" si="1066"/>
        <v>0</v>
      </c>
      <c r="R1552" s="94"/>
      <c r="T1552" s="82"/>
      <c r="U1552" s="82"/>
      <c r="V1552" s="82"/>
    </row>
    <row r="1553" spans="1:22" x14ac:dyDescent="0.25">
      <c r="A1553" s="80">
        <f t="shared" si="1030"/>
        <v>46</v>
      </c>
      <c r="B1553" s="27"/>
      <c r="C1553" s="57"/>
      <c r="D1553" s="93">
        <v>0</v>
      </c>
      <c r="E1553" s="90">
        <f t="shared" si="1062"/>
        <v>0</v>
      </c>
      <c r="F1553" s="94"/>
      <c r="G1553" s="93">
        <v>0</v>
      </c>
      <c r="H1553" s="90">
        <f t="shared" si="1063"/>
        <v>0</v>
      </c>
      <c r="I1553" s="94"/>
      <c r="J1553" s="93">
        <v>0</v>
      </c>
      <c r="K1553" s="90">
        <f t="shared" si="1064"/>
        <v>0</v>
      </c>
      <c r="L1553" s="94"/>
      <c r="M1553" s="93">
        <v>0</v>
      </c>
      <c r="N1553" s="90">
        <f t="shared" si="1065"/>
        <v>0</v>
      </c>
      <c r="O1553" s="94"/>
      <c r="P1553" s="93">
        <v>0</v>
      </c>
      <c r="Q1553" s="90">
        <f t="shared" si="1066"/>
        <v>0</v>
      </c>
      <c r="R1553" s="94"/>
      <c r="T1553" s="82"/>
      <c r="U1553" s="82"/>
      <c r="V1553" s="82"/>
    </row>
    <row r="1554" spans="1:22" ht="15.75" thickBot="1" x14ac:dyDescent="0.3">
      <c r="A1554" s="80">
        <f t="shared" si="1030"/>
        <v>46</v>
      </c>
      <c r="B1554" s="27"/>
      <c r="C1554" s="57"/>
      <c r="D1554" s="93">
        <v>0</v>
      </c>
      <c r="E1554" s="90">
        <f t="shared" si="1062"/>
        <v>0</v>
      </c>
      <c r="F1554" s="94"/>
      <c r="G1554" s="93">
        <v>0</v>
      </c>
      <c r="H1554" s="90">
        <f t="shared" si="1063"/>
        <v>0</v>
      </c>
      <c r="I1554" s="94"/>
      <c r="J1554" s="93">
        <v>0</v>
      </c>
      <c r="K1554" s="90">
        <f t="shared" si="1064"/>
        <v>0</v>
      </c>
      <c r="L1554" s="94"/>
      <c r="M1554" s="93">
        <v>0</v>
      </c>
      <c r="N1554" s="90">
        <f t="shared" si="1065"/>
        <v>0</v>
      </c>
      <c r="O1554" s="94"/>
      <c r="P1554" s="93">
        <v>0</v>
      </c>
      <c r="Q1554" s="90">
        <f t="shared" si="1066"/>
        <v>0</v>
      </c>
      <c r="R1554" s="94"/>
      <c r="T1554" s="82"/>
      <c r="U1554" s="82"/>
      <c r="V1554" s="82"/>
    </row>
    <row r="1555" spans="1:22" ht="15.75" thickBot="1" x14ac:dyDescent="0.3">
      <c r="A1555" s="80">
        <f t="shared" si="1030"/>
        <v>46</v>
      </c>
      <c r="B1555" s="139" t="s">
        <v>111</v>
      </c>
      <c r="C1555" s="140"/>
      <c r="D1555" s="105">
        <f>COUNTIF(D1548:D1554,"&lt;&gt;0")</f>
        <v>0</v>
      </c>
      <c r="E1555" s="118">
        <f>(SUM(E1548:E1554))/'Suivi de production'!$C$19</f>
        <v>0</v>
      </c>
      <c r="F1555" s="107"/>
      <c r="G1555" s="105">
        <v>0</v>
      </c>
      <c r="H1555" s="118">
        <f>(SUM(H1548:H1554))/'Suivi de production'!$C$19</f>
        <v>0</v>
      </c>
      <c r="I1555" s="107"/>
      <c r="J1555" s="105">
        <f>COUNTIF(J1548:J1554,"&lt;&gt;0")</f>
        <v>0</v>
      </c>
      <c r="K1555" s="118">
        <f>(SUM(K1548:K1554))/'Suivi de production'!$C$19</f>
        <v>0</v>
      </c>
      <c r="L1555" s="107"/>
      <c r="M1555" s="105">
        <f>COUNTIF(M1548:M1554,"&lt;&gt;0")</f>
        <v>0</v>
      </c>
      <c r="N1555" s="118">
        <f>(SUM(N1548:N1554))/'Suivi de production'!$C$19</f>
        <v>0</v>
      </c>
      <c r="O1555" s="107"/>
      <c r="P1555" s="105">
        <f>COUNTIF(P1548:P1554,"&lt;&gt;0")</f>
        <v>0</v>
      </c>
      <c r="Q1555" s="118">
        <f>(SUM(Q1548:Q1554))/'Suivi de production'!$C$19</f>
        <v>0</v>
      </c>
      <c r="R1555" s="107"/>
      <c r="T1555" s="82"/>
      <c r="U1555" s="82"/>
      <c r="V1555" s="82"/>
    </row>
    <row r="1556" spans="1:22" x14ac:dyDescent="0.25">
      <c r="A1556" s="80">
        <f t="shared" si="1030"/>
        <v>46</v>
      </c>
      <c r="B1556" s="27"/>
      <c r="C1556" s="57" t="s">
        <v>94</v>
      </c>
      <c r="D1556" s="93">
        <v>0</v>
      </c>
      <c r="E1556" s="90">
        <f t="shared" ref="E1556:E1562" si="1067">VLOOKUP(D1556,listetoituresurf,2)</f>
        <v>0</v>
      </c>
      <c r="F1556" s="94">
        <v>0</v>
      </c>
      <c r="G1556" s="93">
        <v>0</v>
      </c>
      <c r="H1556" s="90">
        <f t="shared" ref="H1556:H1562" si="1068">VLOOKUP(G1556,listetoituresurf,2)</f>
        <v>0</v>
      </c>
      <c r="I1556" s="94"/>
      <c r="J1556" s="93">
        <v>0</v>
      </c>
      <c r="K1556" s="90">
        <f t="shared" ref="K1556:K1562" si="1069">VLOOKUP(J1556,listetoituresurf,2)</f>
        <v>0</v>
      </c>
      <c r="L1556" s="94"/>
      <c r="M1556" s="93">
        <v>0</v>
      </c>
      <c r="N1556" s="90">
        <f t="shared" ref="N1556:N1562" si="1070">VLOOKUP(M1556,listetoituresurf,2)</f>
        <v>0</v>
      </c>
      <c r="O1556" s="94"/>
      <c r="P1556" s="93">
        <v>0</v>
      </c>
      <c r="Q1556" s="90">
        <f t="shared" ref="Q1556:Q1562" si="1071">VLOOKUP(P1556,listetoituresurf,2)</f>
        <v>0</v>
      </c>
      <c r="R1556" s="85"/>
      <c r="T1556" s="82"/>
      <c r="U1556" s="82"/>
      <c r="V1556" s="82"/>
    </row>
    <row r="1557" spans="1:22" x14ac:dyDescent="0.25">
      <c r="A1557" s="80">
        <f t="shared" si="1030"/>
        <v>46</v>
      </c>
      <c r="B1557" s="27"/>
      <c r="C1557" s="57"/>
      <c r="D1557" s="93">
        <v>0</v>
      </c>
      <c r="E1557" s="90">
        <f t="shared" si="1067"/>
        <v>0</v>
      </c>
      <c r="F1557" s="94"/>
      <c r="G1557" s="93">
        <v>0</v>
      </c>
      <c r="H1557" s="90">
        <f t="shared" si="1068"/>
        <v>0</v>
      </c>
      <c r="I1557" s="94"/>
      <c r="J1557" s="93">
        <v>0</v>
      </c>
      <c r="K1557" s="90">
        <f t="shared" si="1069"/>
        <v>0</v>
      </c>
      <c r="L1557" s="94"/>
      <c r="M1557" s="93">
        <v>0</v>
      </c>
      <c r="N1557" s="90">
        <f t="shared" si="1070"/>
        <v>0</v>
      </c>
      <c r="O1557" s="94"/>
      <c r="P1557" s="93">
        <v>0</v>
      </c>
      <c r="Q1557" s="90">
        <f t="shared" si="1071"/>
        <v>0</v>
      </c>
      <c r="R1557" s="94"/>
      <c r="T1557" s="82"/>
      <c r="U1557" s="82"/>
      <c r="V1557" s="82"/>
    </row>
    <row r="1558" spans="1:22" x14ac:dyDescent="0.25">
      <c r="A1558" s="80">
        <f t="shared" si="1030"/>
        <v>46</v>
      </c>
      <c r="B1558" s="27"/>
      <c r="C1558" s="57"/>
      <c r="D1558" s="93">
        <v>0</v>
      </c>
      <c r="E1558" s="90">
        <f t="shared" si="1067"/>
        <v>0</v>
      </c>
      <c r="F1558" s="94"/>
      <c r="G1558" s="93">
        <v>0</v>
      </c>
      <c r="H1558" s="90">
        <f t="shared" si="1068"/>
        <v>0</v>
      </c>
      <c r="I1558" s="94"/>
      <c r="J1558" s="93">
        <v>0</v>
      </c>
      <c r="K1558" s="90">
        <f t="shared" si="1069"/>
        <v>0</v>
      </c>
      <c r="L1558" s="94"/>
      <c r="M1558" s="93">
        <v>0</v>
      </c>
      <c r="N1558" s="90">
        <f t="shared" si="1070"/>
        <v>0</v>
      </c>
      <c r="O1558" s="94"/>
      <c r="P1558" s="93">
        <v>0</v>
      </c>
      <c r="Q1558" s="90">
        <f t="shared" si="1071"/>
        <v>0</v>
      </c>
      <c r="R1558" s="94"/>
      <c r="T1558" s="82"/>
      <c r="U1558" s="82"/>
      <c r="V1558" s="82"/>
    </row>
    <row r="1559" spans="1:22" x14ac:dyDescent="0.25">
      <c r="A1559" s="80">
        <f t="shared" si="1030"/>
        <v>46</v>
      </c>
      <c r="B1559" s="27"/>
      <c r="C1559" s="57"/>
      <c r="D1559" s="93">
        <v>0</v>
      </c>
      <c r="E1559" s="90">
        <f t="shared" si="1067"/>
        <v>0</v>
      </c>
      <c r="F1559" s="94"/>
      <c r="G1559" s="93">
        <v>0</v>
      </c>
      <c r="H1559" s="90">
        <f t="shared" si="1068"/>
        <v>0</v>
      </c>
      <c r="I1559" s="94"/>
      <c r="J1559" s="93">
        <v>0</v>
      </c>
      <c r="K1559" s="90">
        <f t="shared" si="1069"/>
        <v>0</v>
      </c>
      <c r="L1559" s="94"/>
      <c r="M1559" s="93">
        <v>0</v>
      </c>
      <c r="N1559" s="90">
        <f t="shared" si="1070"/>
        <v>0</v>
      </c>
      <c r="O1559" s="94"/>
      <c r="P1559" s="93">
        <v>0</v>
      </c>
      <c r="Q1559" s="90">
        <f t="shared" si="1071"/>
        <v>0</v>
      </c>
      <c r="R1559" s="94"/>
      <c r="T1559" s="82"/>
      <c r="U1559" s="82"/>
      <c r="V1559" s="82"/>
    </row>
    <row r="1560" spans="1:22" x14ac:dyDescent="0.25">
      <c r="A1560" s="80">
        <f t="shared" si="1030"/>
        <v>46</v>
      </c>
      <c r="B1560" s="27"/>
      <c r="C1560" s="57"/>
      <c r="D1560" s="93">
        <v>0</v>
      </c>
      <c r="E1560" s="90">
        <f t="shared" si="1067"/>
        <v>0</v>
      </c>
      <c r="F1560" s="94"/>
      <c r="G1560" s="93">
        <v>0</v>
      </c>
      <c r="H1560" s="90">
        <f t="shared" si="1068"/>
        <v>0</v>
      </c>
      <c r="I1560" s="94"/>
      <c r="J1560" s="93">
        <v>0</v>
      </c>
      <c r="K1560" s="90">
        <f t="shared" si="1069"/>
        <v>0</v>
      </c>
      <c r="L1560" s="94"/>
      <c r="M1560" s="93">
        <v>0</v>
      </c>
      <c r="N1560" s="90">
        <f t="shared" si="1070"/>
        <v>0</v>
      </c>
      <c r="O1560" s="94"/>
      <c r="P1560" s="93">
        <v>0</v>
      </c>
      <c r="Q1560" s="90">
        <f t="shared" si="1071"/>
        <v>0</v>
      </c>
      <c r="R1560" s="94"/>
      <c r="T1560" s="82"/>
      <c r="U1560" s="82"/>
      <c r="V1560" s="82"/>
    </row>
    <row r="1561" spans="1:22" x14ac:dyDescent="0.25">
      <c r="A1561" s="80">
        <f t="shared" si="1030"/>
        <v>46</v>
      </c>
      <c r="B1561" s="27"/>
      <c r="C1561" s="57"/>
      <c r="D1561" s="93">
        <v>0</v>
      </c>
      <c r="E1561" s="90">
        <f t="shared" si="1067"/>
        <v>0</v>
      </c>
      <c r="F1561" s="94"/>
      <c r="G1561" s="93">
        <v>0</v>
      </c>
      <c r="H1561" s="90">
        <f t="shared" si="1068"/>
        <v>0</v>
      </c>
      <c r="I1561" s="94"/>
      <c r="J1561" s="93">
        <v>0</v>
      </c>
      <c r="K1561" s="90">
        <f t="shared" si="1069"/>
        <v>0</v>
      </c>
      <c r="L1561" s="94"/>
      <c r="M1561" s="93">
        <v>0</v>
      </c>
      <c r="N1561" s="90">
        <f t="shared" si="1070"/>
        <v>0</v>
      </c>
      <c r="O1561" s="94"/>
      <c r="P1561" s="93">
        <v>0</v>
      </c>
      <c r="Q1561" s="90">
        <f t="shared" si="1071"/>
        <v>0</v>
      </c>
      <c r="R1561" s="94"/>
      <c r="T1561" s="82"/>
      <c r="U1561" s="82"/>
      <c r="V1561" s="82"/>
    </row>
    <row r="1562" spans="1:22" ht="15.75" thickBot="1" x14ac:dyDescent="0.3">
      <c r="A1562" s="80">
        <f t="shared" si="1030"/>
        <v>46</v>
      </c>
      <c r="B1562" s="99"/>
      <c r="C1562" s="100"/>
      <c r="D1562" s="95">
        <v>0</v>
      </c>
      <c r="E1562" s="96">
        <f t="shared" si="1067"/>
        <v>0</v>
      </c>
      <c r="F1562" s="97"/>
      <c r="G1562" s="95">
        <v>0</v>
      </c>
      <c r="H1562" s="96">
        <f t="shared" si="1068"/>
        <v>0</v>
      </c>
      <c r="I1562" s="97"/>
      <c r="J1562" s="95">
        <v>0</v>
      </c>
      <c r="K1562" s="96">
        <f t="shared" si="1069"/>
        <v>0</v>
      </c>
      <c r="L1562" s="97"/>
      <c r="M1562" s="95">
        <v>0</v>
      </c>
      <c r="N1562" s="96">
        <f t="shared" si="1070"/>
        <v>0</v>
      </c>
      <c r="O1562" s="97"/>
      <c r="P1562" s="95">
        <v>0</v>
      </c>
      <c r="Q1562" s="96">
        <f t="shared" si="1071"/>
        <v>0</v>
      </c>
      <c r="R1562" s="97"/>
      <c r="T1562" s="82"/>
      <c r="U1562" s="82"/>
      <c r="V1562" s="82"/>
    </row>
    <row r="1563" spans="1:22" ht="15.75" thickBot="1" x14ac:dyDescent="0.3">
      <c r="A1563" s="80">
        <f t="shared" si="1030"/>
        <v>46</v>
      </c>
      <c r="B1563" s="139" t="s">
        <v>110</v>
      </c>
      <c r="C1563" s="140"/>
      <c r="D1563" s="103">
        <f>COUNTIF(D1556:D1562,"&lt;&gt;0")</f>
        <v>0</v>
      </c>
      <c r="E1563" s="119">
        <f>(SUM(E1556:E1562))/'Suivi de production'!$C$20</f>
        <v>0</v>
      </c>
      <c r="F1563" s="97"/>
      <c r="G1563" s="103">
        <f>COUNTIF(G1556:G1562,"&lt;&gt;0")</f>
        <v>0</v>
      </c>
      <c r="H1563" s="119">
        <f>(SUM(H1556:H1562))/'Suivi de production'!$C$20</f>
        <v>0</v>
      </c>
      <c r="I1563" s="97"/>
      <c r="J1563" s="103">
        <f>COUNTIF(J1556:J1562,"&lt;&gt;0")</f>
        <v>0</v>
      </c>
      <c r="K1563" s="119">
        <f>(SUM(K1556:K1562))/'Suivi de production'!$C$20</f>
        <v>0</v>
      </c>
      <c r="L1563" s="97"/>
      <c r="M1563" s="103">
        <f>COUNTIF(M1556:M1562,"&lt;&gt;0")</f>
        <v>0</v>
      </c>
      <c r="N1563" s="119">
        <f>(SUM(N1556:N1562))/'Suivi de production'!$C$20</f>
        <v>0</v>
      </c>
      <c r="O1563" s="97"/>
      <c r="P1563" s="103">
        <f>COUNTIF(P1556:P1562,"&lt;&gt;0")</f>
        <v>0</v>
      </c>
      <c r="Q1563" s="119">
        <f>(SUM(Q1556:Q1562))/'Suivi de production'!$C$20</f>
        <v>0</v>
      </c>
      <c r="R1563" s="97"/>
      <c r="T1563" s="82"/>
      <c r="U1563" s="82"/>
      <c r="V1563" s="82"/>
    </row>
    <row r="1564" spans="1:22" ht="15.75" thickBot="1" x14ac:dyDescent="0.3">
      <c r="A1564" s="80">
        <f t="shared" si="1030"/>
        <v>46</v>
      </c>
      <c r="B1564" s="99"/>
      <c r="C1564" s="104"/>
      <c r="D1564" s="103"/>
      <c r="E1564" s="96"/>
      <c r="F1564" s="97"/>
      <c r="G1564" s="103"/>
      <c r="H1564" s="96"/>
      <c r="I1564" s="97"/>
      <c r="J1564" s="103"/>
      <c r="K1564" s="96"/>
      <c r="L1564" s="97"/>
      <c r="M1564" s="103"/>
      <c r="N1564" s="96"/>
      <c r="O1564" s="97"/>
      <c r="P1564" s="103"/>
      <c r="Q1564" s="96"/>
      <c r="R1564" s="97"/>
      <c r="T1564" s="82"/>
      <c r="U1564" s="82"/>
      <c r="V1564" s="82"/>
    </row>
    <row r="1565" spans="1:22" ht="15.75" thickBot="1" x14ac:dyDescent="0.3">
      <c r="A1565" s="80">
        <f t="shared" si="1030"/>
        <v>46</v>
      </c>
      <c r="B1565" s="156" t="s">
        <v>101</v>
      </c>
      <c r="C1565" s="157"/>
      <c r="D1565" s="105">
        <f>D1563+D1555+D1547</f>
        <v>0</v>
      </c>
      <c r="E1565" s="118">
        <f>E1563+E1555+E1547</f>
        <v>0</v>
      </c>
      <c r="F1565" s="107"/>
      <c r="G1565" s="105">
        <f>G1563+G1555+G1547</f>
        <v>0</v>
      </c>
      <c r="H1565" s="118">
        <f>H1563+H1555+H1547</f>
        <v>0</v>
      </c>
      <c r="I1565" s="107"/>
      <c r="J1565" s="105">
        <f>J1563+J1555+J1547</f>
        <v>0</v>
      </c>
      <c r="K1565" s="118">
        <f>K1563+K1555+K1547</f>
        <v>0</v>
      </c>
      <c r="L1565" s="107"/>
      <c r="M1565" s="105">
        <f>M1563+M1555+M1547</f>
        <v>0</v>
      </c>
      <c r="N1565" s="118">
        <f>N1563+N1555+N1547</f>
        <v>0</v>
      </c>
      <c r="O1565" s="107"/>
      <c r="P1565" s="105">
        <f>P1563+P1555+P1547</f>
        <v>0</v>
      </c>
      <c r="Q1565" s="118">
        <f>Q1563+Q1555+Q1547</f>
        <v>0</v>
      </c>
      <c r="R1565" s="107"/>
      <c r="T1565" s="82"/>
      <c r="U1565" s="82"/>
      <c r="V1565" s="82"/>
    </row>
    <row r="1566" spans="1:22" x14ac:dyDescent="0.25">
      <c r="A1566" s="80">
        <f t="shared" si="1030"/>
        <v>46</v>
      </c>
      <c r="B1566" s="158" t="s">
        <v>108</v>
      </c>
      <c r="C1566" s="159"/>
      <c r="D1566" s="150" t="e">
        <f>((SUMPRODUCT((F1540:F1546)*(E1540:E1546))/'Suivi de production'!$C$18)+(SUMPRODUCT((F1548:F1554)*(E1548:E1554))/'Suivi de production'!$C$19)+(SUMPRODUCT((F1556:F1562)*(E1556:E1562))/'Suivi de production'!$C$20))/((SUM(E1540:E1546)/'Suivi de production'!$C$18)++(SUM(E1548:E1554)/'Suivi de production'!$C$19)+(SUM(E1556:E1562)/'Suivi de production'!$C$20))</f>
        <v>#DIV/0!</v>
      </c>
      <c r="E1566" s="151"/>
      <c r="F1566" s="152"/>
      <c r="G1566" s="150" t="e">
        <f>((SUMPRODUCT((I1540:I1546)*(H1540:H1546))/'Suivi de production'!$C$18)+(SUMPRODUCT((I1548:I1554)*(H1548:H1554))/'Suivi de production'!$C$19)+(SUMPRODUCT((I1556:I1562)*(H1556:H1562))/'Suivi de production'!$C$20))/((SUM(H1540:H1546)/'Suivi de production'!$C$18)++(SUM(H1548:H1554)/'Suivi de production'!$C$19)+(SUM(H1556:H1562)/'Suivi de production'!$C$20))</f>
        <v>#DIV/0!</v>
      </c>
      <c r="H1566" s="151"/>
      <c r="I1566" s="152"/>
      <c r="J1566" s="150" t="e">
        <f>((SUMPRODUCT((L1540:L1546)*(K1540:K1546))/'Suivi de production'!$C$18)+(SUMPRODUCT((L1548:L1554)*(K1548:K1554))/'Suivi de production'!$C$19)+(SUMPRODUCT((L1556:L1562)*(K1556:K1562))/'Suivi de production'!$C$20))/((SUM(K1540:K1546)/'Suivi de production'!$C$18)++(SUM(K1548:K1554)/'Suivi de production'!$C$19)+(SUM(K1556:K1562)/'Suivi de production'!$C$20))</f>
        <v>#DIV/0!</v>
      </c>
      <c r="K1566" s="151"/>
      <c r="L1566" s="152"/>
      <c r="M1566" s="150" t="e">
        <f>((SUMPRODUCT((O1540:O1546)*(N1540:N1546))/'Suivi de production'!$C$18)+(SUMPRODUCT((O1548:O1554)*(N1548:N1554))/'Suivi de production'!$C$19)+(SUMPRODUCT((O1556:O1562)*(N1556:N1562))/'Suivi de production'!$C$20))/((SUM(N1540:N1546)/'Suivi de production'!$C$18)++(SUM(N1548:N1554)/'Suivi de production'!$C$19)+(SUM(N1556:N1562)/'Suivi de production'!$C$20))</f>
        <v>#DIV/0!</v>
      </c>
      <c r="N1566" s="151"/>
      <c r="O1566" s="152"/>
      <c r="P1566" s="150" t="e">
        <f>((SUMPRODUCT((R1540:R1546)*(Q1540:Q1546))/'Suivi de production'!$C$18)+(SUMPRODUCT((R1548:R1554)*(Q1548:Q1554))/'Suivi de production'!$C$19)+(SUMPRODUCT((R1556:R1562)*(Q1556:Q1562))/'Suivi de production'!$C$20))/((SUM(Q1540:Q1546)/'Suivi de production'!$C$18)++(SUM(Q1548:Q1554)/'Suivi de production'!$C$19)+(SUM(Q1556:Q1562)/'Suivi de production'!$C$20))</f>
        <v>#DIV/0!</v>
      </c>
      <c r="Q1566" s="151"/>
      <c r="R1566" s="152"/>
      <c r="T1566" s="82"/>
      <c r="U1566" s="82"/>
      <c r="V1566" s="82"/>
    </row>
    <row r="1567" spans="1:22" ht="15.75" thickBot="1" x14ac:dyDescent="0.3">
      <c r="A1567" s="80">
        <f t="shared" si="1030"/>
        <v>46</v>
      </c>
      <c r="B1567" s="160"/>
      <c r="C1567" s="161"/>
      <c r="D1567" s="153"/>
      <c r="E1567" s="154"/>
      <c r="F1567" s="155"/>
      <c r="G1567" s="153"/>
      <c r="H1567" s="154"/>
      <c r="I1567" s="155"/>
      <c r="J1567" s="153"/>
      <c r="K1567" s="154"/>
      <c r="L1567" s="155"/>
      <c r="M1567" s="153"/>
      <c r="N1567" s="154"/>
      <c r="O1567" s="155"/>
      <c r="P1567" s="153"/>
      <c r="Q1567" s="154"/>
      <c r="R1567" s="155"/>
      <c r="T1567" s="82"/>
      <c r="U1567" s="82"/>
      <c r="V1567" s="82"/>
    </row>
    <row r="1568" spans="1:22" ht="15.75" thickBot="1" x14ac:dyDescent="0.3">
      <c r="A1568" s="122">
        <v>47</v>
      </c>
      <c r="T1568" s="82"/>
      <c r="U1568" s="82"/>
      <c r="V1568" s="82"/>
    </row>
    <row r="1569" spans="1:22" ht="26.25" x14ac:dyDescent="0.25">
      <c r="A1569" s="80">
        <f t="shared" ref="A1569:A1632" si="1072">A1568</f>
        <v>47</v>
      </c>
      <c r="B1569" s="141" t="s">
        <v>158</v>
      </c>
      <c r="C1569" s="142"/>
      <c r="D1569" s="142"/>
      <c r="E1569" s="142"/>
      <c r="F1569" s="142"/>
      <c r="G1569" s="142"/>
      <c r="H1569" s="142"/>
      <c r="I1569" s="142"/>
      <c r="J1569" s="142"/>
      <c r="K1569" s="142"/>
      <c r="L1569" s="142"/>
      <c r="M1569" s="142"/>
      <c r="N1569" s="142"/>
      <c r="O1569" s="142"/>
      <c r="P1569" s="142"/>
      <c r="Q1569" s="142"/>
      <c r="R1569" s="143"/>
      <c r="T1569" s="82" t="s">
        <v>164</v>
      </c>
      <c r="U1569" s="82"/>
      <c r="V1569" s="82">
        <f t="shared" ref="V1569" si="1073">(IF(SUM(F1574:F1596)&gt;=1,1,0))+(IF(SUM(I1574:I1596)&gt;=1,1,0))+(IF(SUM(L1574:L1596)&gt;=1,1,0))+(IF(SUM(O1574:O1596)&gt;=1,1,0))+(IF(SUM(R1574:R1596)&gt;=1,1,0))</f>
        <v>0</v>
      </c>
    </row>
    <row r="1570" spans="1:22" ht="15.75" thickBot="1" x14ac:dyDescent="0.3">
      <c r="A1570" s="80">
        <f t="shared" si="1072"/>
        <v>47</v>
      </c>
      <c r="B1570" s="144" t="s">
        <v>100</v>
      </c>
      <c r="C1570" s="145"/>
      <c r="D1570" s="145"/>
      <c r="E1570" s="145"/>
      <c r="F1570" s="145"/>
      <c r="G1570" s="145"/>
      <c r="H1570" s="145"/>
      <c r="I1570" s="145"/>
      <c r="J1570" s="145"/>
      <c r="K1570" s="145"/>
      <c r="L1570" s="145"/>
      <c r="M1570" s="145"/>
      <c r="N1570" s="145"/>
      <c r="O1570" s="145"/>
      <c r="P1570" s="145"/>
      <c r="Q1570" s="145"/>
      <c r="R1570" s="146"/>
      <c r="T1570" s="82" t="s">
        <v>167</v>
      </c>
      <c r="U1570" s="82"/>
      <c r="V1570" s="165" t="e">
        <f t="shared" ref="V1570" si="1074">AVERAGE(D1600:R1601)</f>
        <v>#DIV/0!</v>
      </c>
    </row>
    <row r="1571" spans="1:22" x14ac:dyDescent="0.25">
      <c r="A1571" s="80">
        <f t="shared" si="1072"/>
        <v>47</v>
      </c>
      <c r="B1571" s="101"/>
      <c r="C1571" s="102"/>
      <c r="D1571" s="147" t="s">
        <v>86</v>
      </c>
      <c r="E1571" s="148"/>
      <c r="F1571" s="149"/>
      <c r="G1571" s="147" t="s">
        <v>87</v>
      </c>
      <c r="H1571" s="148"/>
      <c r="I1571" s="149"/>
      <c r="J1571" s="147" t="s">
        <v>88</v>
      </c>
      <c r="K1571" s="148"/>
      <c r="L1571" s="149"/>
      <c r="M1571" s="147" t="s">
        <v>89</v>
      </c>
      <c r="N1571" s="148"/>
      <c r="O1571" s="149"/>
      <c r="P1571" s="147" t="s">
        <v>90</v>
      </c>
      <c r="Q1571" s="148"/>
      <c r="R1571" s="149"/>
      <c r="T1571" s="82" t="s">
        <v>168</v>
      </c>
      <c r="U1571" s="82"/>
      <c r="V1571" s="166">
        <f t="shared" ref="V1571:V1634" si="1075">F1572+I1572+L1572+O1572+R1572</f>
        <v>0</v>
      </c>
    </row>
    <row r="1572" spans="1:22" ht="15.75" thickBot="1" x14ac:dyDescent="0.3">
      <c r="A1572" s="80">
        <f t="shared" si="1072"/>
        <v>47</v>
      </c>
      <c r="B1572" s="99" t="s">
        <v>85</v>
      </c>
      <c r="C1572" s="100"/>
      <c r="D1572" s="125">
        <v>0</v>
      </c>
      <c r="E1572" s="126" t="s">
        <v>109</v>
      </c>
      <c r="F1572" s="130">
        <f>D1572*8</f>
        <v>0</v>
      </c>
      <c r="G1572" s="125"/>
      <c r="H1572" s="126" t="s">
        <v>109</v>
      </c>
      <c r="I1572" s="130">
        <f>G1572*8</f>
        <v>0</v>
      </c>
      <c r="J1572" s="125"/>
      <c r="K1572" s="126" t="s">
        <v>109</v>
      </c>
      <c r="L1572" s="130">
        <f>J1572*8</f>
        <v>0</v>
      </c>
      <c r="M1572" s="125"/>
      <c r="N1572" s="126" t="s">
        <v>109</v>
      </c>
      <c r="O1572" s="130">
        <f>M1572*8</f>
        <v>0</v>
      </c>
      <c r="P1572" s="125">
        <v>0</v>
      </c>
      <c r="Q1572" s="126" t="s">
        <v>109</v>
      </c>
      <c r="R1572" s="130">
        <f>P1572*6.5</f>
        <v>0</v>
      </c>
      <c r="T1572" s="82" t="s">
        <v>169</v>
      </c>
      <c r="U1572" s="82"/>
      <c r="V1572" s="166">
        <f t="shared" ref="V1572" si="1076">E1599+H1599+K1599+N1599+Q1599</f>
        <v>0</v>
      </c>
    </row>
    <row r="1573" spans="1:22" ht="15.75" thickBot="1" x14ac:dyDescent="0.3">
      <c r="A1573" s="80">
        <f t="shared" si="1072"/>
        <v>47</v>
      </c>
      <c r="B1573" s="98"/>
      <c r="C1573" s="133"/>
      <c r="D1573" s="105" t="s">
        <v>96</v>
      </c>
      <c r="E1573" s="106" t="s">
        <v>97</v>
      </c>
      <c r="F1573" s="107" t="s">
        <v>98</v>
      </c>
      <c r="G1573" s="105" t="s">
        <v>96</v>
      </c>
      <c r="H1573" s="106" t="s">
        <v>97</v>
      </c>
      <c r="I1573" s="107" t="s">
        <v>98</v>
      </c>
      <c r="J1573" s="105" t="s">
        <v>96</v>
      </c>
      <c r="K1573" s="106" t="s">
        <v>97</v>
      </c>
      <c r="L1573" s="107" t="s">
        <v>98</v>
      </c>
      <c r="M1573" s="105" t="s">
        <v>96</v>
      </c>
      <c r="N1573" s="106" t="s">
        <v>97</v>
      </c>
      <c r="O1573" s="107" t="s">
        <v>98</v>
      </c>
      <c r="P1573" s="105" t="s">
        <v>96</v>
      </c>
      <c r="Q1573" s="106" t="s">
        <v>97</v>
      </c>
      <c r="R1573" s="107" t="s">
        <v>98</v>
      </c>
      <c r="T1573" s="82" t="s">
        <v>171</v>
      </c>
      <c r="U1573" s="82"/>
      <c r="V1573" s="84">
        <f t="shared" ref="V1573" si="1077">((SUMPRODUCT((F1574:F1580)*(E1574:E1580)))+((SUMPRODUCT((I1574:I1580)*(H1574:H1580))))+((SUMPRODUCT((L1574:L1580)*(K1574:K1580))))+((SUMPRODUCT((O1574:O1580)*(N1574:N1580))))+((SUMPRODUCT((R1574:R1580)*(Q1574:Q1580)))))</f>
        <v>0</v>
      </c>
    </row>
    <row r="1574" spans="1:22" x14ac:dyDescent="0.25">
      <c r="A1574" s="80">
        <f t="shared" si="1072"/>
        <v>47</v>
      </c>
      <c r="B1574" s="27"/>
      <c r="C1574" s="57" t="s">
        <v>93</v>
      </c>
      <c r="D1574" s="91">
        <v>0</v>
      </c>
      <c r="E1574" s="89">
        <f t="shared" ref="E1574:E1580" si="1078">VLOOKUP(D1574,listemursurf,2)</f>
        <v>0</v>
      </c>
      <c r="F1574" s="92">
        <v>0</v>
      </c>
      <c r="G1574" s="91">
        <v>0</v>
      </c>
      <c r="H1574" s="89">
        <f t="shared" ref="H1574:H1580" si="1079">VLOOKUP(G1574,listemursurf,2)</f>
        <v>0</v>
      </c>
      <c r="I1574" s="92"/>
      <c r="J1574" s="91">
        <v>0</v>
      </c>
      <c r="K1574" s="89">
        <f t="shared" ref="K1574:K1580" si="1080">VLOOKUP(J1574,listemursurf,2)</f>
        <v>0</v>
      </c>
      <c r="L1574" s="92"/>
      <c r="M1574" s="91">
        <v>0</v>
      </c>
      <c r="N1574" s="89">
        <f t="shared" ref="N1574:N1580" si="1081">VLOOKUP(M1574,listemursurf,2)</f>
        <v>0</v>
      </c>
      <c r="O1574" s="92"/>
      <c r="P1574" s="91">
        <v>0</v>
      </c>
      <c r="Q1574" s="89">
        <f t="shared" ref="Q1574:Q1580" si="1082">VLOOKUP(P1574,listemursurf,2)</f>
        <v>0</v>
      </c>
      <c r="R1574" s="92"/>
      <c r="T1574" s="82" t="s">
        <v>165</v>
      </c>
      <c r="U1574" s="82"/>
      <c r="V1574" s="84">
        <f t="shared" ref="V1574" si="1083">((SUMPRODUCT((F1582:F1588)*(E1582:E1588)))+((SUMPRODUCT((I1582:I1588)*(H1582:H1588))))+((SUMPRODUCT((L1582:L1588)*(K1582:K1588))))+((SUMPRODUCT((O1582:O1588)*(N1582:N1588))))+((SUMPRODUCT((R1582:R1588)*(Q1582:Q1588)))))</f>
        <v>0</v>
      </c>
    </row>
    <row r="1575" spans="1:22" x14ac:dyDescent="0.25">
      <c r="A1575" s="80">
        <f t="shared" si="1072"/>
        <v>47</v>
      </c>
      <c r="B1575" s="27"/>
      <c r="C1575" s="57"/>
      <c r="D1575" s="93">
        <v>0</v>
      </c>
      <c r="E1575" s="90">
        <f t="shared" si="1078"/>
        <v>0</v>
      </c>
      <c r="F1575" s="94">
        <v>0</v>
      </c>
      <c r="G1575" s="93">
        <v>0</v>
      </c>
      <c r="H1575" s="90">
        <f t="shared" si="1079"/>
        <v>0</v>
      </c>
      <c r="I1575" s="94"/>
      <c r="J1575" s="93">
        <v>0</v>
      </c>
      <c r="K1575" s="90">
        <f t="shared" si="1080"/>
        <v>0</v>
      </c>
      <c r="L1575" s="94"/>
      <c r="M1575" s="93">
        <v>0</v>
      </c>
      <c r="N1575" s="90">
        <f t="shared" si="1081"/>
        <v>0</v>
      </c>
      <c r="O1575" s="94"/>
      <c r="P1575" s="93">
        <v>0</v>
      </c>
      <c r="Q1575" s="90">
        <f t="shared" si="1082"/>
        <v>0</v>
      </c>
      <c r="R1575" s="94"/>
      <c r="T1575" s="82" t="s">
        <v>166</v>
      </c>
      <c r="U1575" s="82"/>
      <c r="V1575" s="84">
        <f t="shared" ref="V1575" si="1084">((SUMPRODUCT((F1590:F1596)*(E1590:E1596)))+((SUMPRODUCT((I1590:I1596)*(H1590:H1596))))+((SUMPRODUCT((L1590:L1596)*(K1590:K1596))))+((SUMPRODUCT((O1590:O1596)*(N1590:N1596))))+((SUMPRODUCT((R1590:R1596)*(Q1590:Q1596)))))</f>
        <v>0</v>
      </c>
    </row>
    <row r="1576" spans="1:22" x14ac:dyDescent="0.25">
      <c r="A1576" s="80">
        <f t="shared" si="1072"/>
        <v>47</v>
      </c>
      <c r="B1576" s="27"/>
      <c r="C1576" s="57"/>
      <c r="D1576" s="93">
        <v>0</v>
      </c>
      <c r="E1576" s="90">
        <f t="shared" si="1078"/>
        <v>0</v>
      </c>
      <c r="F1576" s="94">
        <v>0</v>
      </c>
      <c r="G1576" s="93">
        <v>0</v>
      </c>
      <c r="H1576" s="90">
        <f t="shared" si="1079"/>
        <v>0</v>
      </c>
      <c r="I1576" s="94"/>
      <c r="J1576" s="93">
        <v>0</v>
      </c>
      <c r="K1576" s="90">
        <f t="shared" si="1080"/>
        <v>0</v>
      </c>
      <c r="L1576" s="94"/>
      <c r="M1576" s="93">
        <v>0</v>
      </c>
      <c r="N1576" s="90">
        <f t="shared" si="1081"/>
        <v>0</v>
      </c>
      <c r="O1576" s="94"/>
      <c r="P1576" s="93">
        <v>0</v>
      </c>
      <c r="Q1576" s="90">
        <f t="shared" si="1082"/>
        <v>0</v>
      </c>
      <c r="R1576" s="94"/>
      <c r="T1576" s="82"/>
      <c r="U1576" s="82"/>
      <c r="V1576" s="82"/>
    </row>
    <row r="1577" spans="1:22" x14ac:dyDescent="0.25">
      <c r="A1577" s="80">
        <f t="shared" si="1072"/>
        <v>47</v>
      </c>
      <c r="B1577" s="27"/>
      <c r="C1577" s="57"/>
      <c r="D1577" s="93">
        <v>0</v>
      </c>
      <c r="E1577" s="90">
        <f t="shared" si="1078"/>
        <v>0</v>
      </c>
      <c r="F1577" s="94">
        <v>0</v>
      </c>
      <c r="G1577" s="93">
        <v>0</v>
      </c>
      <c r="H1577" s="90">
        <f t="shared" si="1079"/>
        <v>0</v>
      </c>
      <c r="I1577" s="94"/>
      <c r="J1577" s="93">
        <v>0</v>
      </c>
      <c r="K1577" s="90">
        <f t="shared" si="1080"/>
        <v>0</v>
      </c>
      <c r="L1577" s="94"/>
      <c r="M1577" s="93">
        <v>0</v>
      </c>
      <c r="N1577" s="90">
        <f t="shared" si="1081"/>
        <v>0</v>
      </c>
      <c r="O1577" s="94"/>
      <c r="P1577" s="93">
        <v>0</v>
      </c>
      <c r="Q1577" s="90">
        <f t="shared" si="1082"/>
        <v>0</v>
      </c>
      <c r="R1577" s="94"/>
      <c r="T1577" s="82"/>
      <c r="U1577" s="82"/>
      <c r="V1577" s="82"/>
    </row>
    <row r="1578" spans="1:22" x14ac:dyDescent="0.25">
      <c r="A1578" s="80">
        <f t="shared" si="1072"/>
        <v>47</v>
      </c>
      <c r="B1578" s="27"/>
      <c r="C1578" s="57"/>
      <c r="D1578" s="93">
        <v>0</v>
      </c>
      <c r="E1578" s="90">
        <f t="shared" si="1078"/>
        <v>0</v>
      </c>
      <c r="F1578" s="94">
        <v>0</v>
      </c>
      <c r="G1578" s="93">
        <v>0</v>
      </c>
      <c r="H1578" s="90">
        <f t="shared" si="1079"/>
        <v>0</v>
      </c>
      <c r="I1578" s="94"/>
      <c r="J1578" s="93">
        <v>0</v>
      </c>
      <c r="K1578" s="90">
        <f t="shared" si="1080"/>
        <v>0</v>
      </c>
      <c r="L1578" s="94"/>
      <c r="M1578" s="93">
        <v>0</v>
      </c>
      <c r="N1578" s="90">
        <f t="shared" si="1081"/>
        <v>0</v>
      </c>
      <c r="O1578" s="94"/>
      <c r="P1578" s="93">
        <v>0</v>
      </c>
      <c r="Q1578" s="90">
        <f t="shared" si="1082"/>
        <v>0</v>
      </c>
      <c r="R1578" s="94"/>
      <c r="T1578" s="82"/>
      <c r="U1578" s="82"/>
      <c r="V1578" s="82"/>
    </row>
    <row r="1579" spans="1:22" x14ac:dyDescent="0.25">
      <c r="A1579" s="80">
        <f t="shared" si="1072"/>
        <v>47</v>
      </c>
      <c r="B1579" s="27"/>
      <c r="C1579" s="57"/>
      <c r="D1579" s="93">
        <v>0</v>
      </c>
      <c r="E1579" s="90">
        <f t="shared" si="1078"/>
        <v>0</v>
      </c>
      <c r="F1579" s="94"/>
      <c r="G1579" s="93">
        <v>0</v>
      </c>
      <c r="H1579" s="90">
        <f t="shared" si="1079"/>
        <v>0</v>
      </c>
      <c r="I1579" s="94"/>
      <c r="J1579" s="93">
        <v>0</v>
      </c>
      <c r="K1579" s="90">
        <f t="shared" si="1080"/>
        <v>0</v>
      </c>
      <c r="L1579" s="94"/>
      <c r="M1579" s="93">
        <v>0</v>
      </c>
      <c r="N1579" s="90">
        <f t="shared" si="1081"/>
        <v>0</v>
      </c>
      <c r="O1579" s="94"/>
      <c r="P1579" s="93">
        <v>0</v>
      </c>
      <c r="Q1579" s="90">
        <f t="shared" si="1082"/>
        <v>0</v>
      </c>
      <c r="R1579" s="94"/>
      <c r="T1579" s="82"/>
      <c r="U1579" s="82"/>
      <c r="V1579" s="82"/>
    </row>
    <row r="1580" spans="1:22" ht="15.75" thickBot="1" x14ac:dyDescent="0.3">
      <c r="A1580" s="80">
        <f t="shared" si="1072"/>
        <v>47</v>
      </c>
      <c r="B1580" s="27"/>
      <c r="C1580" s="57"/>
      <c r="D1580" s="93">
        <v>0</v>
      </c>
      <c r="E1580" s="90">
        <f t="shared" si="1078"/>
        <v>0</v>
      </c>
      <c r="F1580" s="94">
        <v>0</v>
      </c>
      <c r="G1580" s="93">
        <v>0</v>
      </c>
      <c r="H1580" s="90">
        <f t="shared" si="1079"/>
        <v>0</v>
      </c>
      <c r="I1580" s="94"/>
      <c r="J1580" s="93">
        <v>0</v>
      </c>
      <c r="K1580" s="90">
        <f t="shared" si="1080"/>
        <v>0</v>
      </c>
      <c r="L1580" s="94"/>
      <c r="M1580" s="93">
        <v>0</v>
      </c>
      <c r="N1580" s="90">
        <f t="shared" si="1081"/>
        <v>0</v>
      </c>
      <c r="O1580" s="94"/>
      <c r="P1580" s="93">
        <v>0</v>
      </c>
      <c r="Q1580" s="90">
        <f t="shared" si="1082"/>
        <v>0</v>
      </c>
      <c r="R1580" s="94"/>
      <c r="T1580" s="82"/>
      <c r="U1580" s="82"/>
      <c r="V1580" s="82"/>
    </row>
    <row r="1581" spans="1:22" ht="15.75" thickBot="1" x14ac:dyDescent="0.3">
      <c r="A1581" s="80">
        <f t="shared" si="1072"/>
        <v>47</v>
      </c>
      <c r="B1581" s="139" t="s">
        <v>110</v>
      </c>
      <c r="C1581" s="140"/>
      <c r="D1581" s="105">
        <f>COUNTIF(D1574:D1580,"&lt;&gt;0")</f>
        <v>0</v>
      </c>
      <c r="E1581" s="118">
        <f>(SUM(E1574:E1580))/'Suivi de production'!$C$18</f>
        <v>0</v>
      </c>
      <c r="F1581" s="107"/>
      <c r="G1581" s="105">
        <f>COUNTIF(G1574:G1580,"&lt;&gt;0")</f>
        <v>0</v>
      </c>
      <c r="H1581" s="118">
        <f>(SUM(H1574:H1580))/'Suivi de production'!$C$18</f>
        <v>0</v>
      </c>
      <c r="I1581" s="107"/>
      <c r="J1581" s="105">
        <f>COUNTIF(J1574:J1580,"&lt;&gt;0")</f>
        <v>0</v>
      </c>
      <c r="K1581" s="118">
        <f>(SUM(K1574:K1580))/'Suivi de production'!$C$18</f>
        <v>0</v>
      </c>
      <c r="L1581" s="107"/>
      <c r="M1581" s="105">
        <f>COUNTIF(M1574:M1580,"&lt;&gt;0")</f>
        <v>0</v>
      </c>
      <c r="N1581" s="118">
        <f>(SUM(N1574:N1580))/'Suivi de production'!$C$18</f>
        <v>0</v>
      </c>
      <c r="O1581" s="107"/>
      <c r="P1581" s="103">
        <f>COUNTIF(P1574:P1580,"&lt;&gt;0")</f>
        <v>0</v>
      </c>
      <c r="Q1581" s="118">
        <f>(SUM(Q1574:Q1580))/'Suivi de production'!$C$18</f>
        <v>0</v>
      </c>
      <c r="R1581" s="107"/>
      <c r="T1581" s="82"/>
      <c r="U1581" s="82"/>
      <c r="V1581" s="82"/>
    </row>
    <row r="1582" spans="1:22" x14ac:dyDescent="0.25">
      <c r="A1582" s="80">
        <f t="shared" si="1072"/>
        <v>47</v>
      </c>
      <c r="B1582" s="27"/>
      <c r="C1582" s="57" t="s">
        <v>95</v>
      </c>
      <c r="D1582" s="93">
        <v>0</v>
      </c>
      <c r="E1582" s="90">
        <f t="shared" ref="E1582:E1588" si="1085">VLOOKUP(D1582,listeplanchersurf,2)</f>
        <v>0</v>
      </c>
      <c r="F1582" s="94"/>
      <c r="G1582" s="93">
        <v>0</v>
      </c>
      <c r="H1582" s="90">
        <f t="shared" ref="H1582:H1588" si="1086">VLOOKUP(G1582,listeplanchersurf,2)</f>
        <v>0</v>
      </c>
      <c r="I1582" s="94"/>
      <c r="J1582" s="93">
        <v>0</v>
      </c>
      <c r="K1582" s="90">
        <f t="shared" ref="K1582:K1588" si="1087">VLOOKUP(J1582,listeplanchersurf,2)</f>
        <v>0</v>
      </c>
      <c r="L1582" s="94"/>
      <c r="M1582" s="93">
        <v>0</v>
      </c>
      <c r="N1582" s="90">
        <f t="shared" ref="N1582:N1588" si="1088">VLOOKUP(M1582,listeplanchersurf,2)</f>
        <v>0</v>
      </c>
      <c r="O1582" s="94"/>
      <c r="P1582" s="93">
        <v>0</v>
      </c>
      <c r="Q1582" s="90">
        <f t="shared" ref="Q1582:Q1588" si="1089">VLOOKUP(P1582,listeplanchersurf,2)</f>
        <v>0</v>
      </c>
      <c r="R1582" s="94"/>
      <c r="T1582" s="82"/>
      <c r="U1582" s="82"/>
      <c r="V1582" s="82"/>
    </row>
    <row r="1583" spans="1:22" x14ac:dyDescent="0.25">
      <c r="A1583" s="80">
        <f t="shared" si="1072"/>
        <v>47</v>
      </c>
      <c r="B1583" s="27"/>
      <c r="C1583" s="57"/>
      <c r="D1583" s="93">
        <v>0</v>
      </c>
      <c r="E1583" s="90">
        <f t="shared" si="1085"/>
        <v>0</v>
      </c>
      <c r="F1583" s="94">
        <v>0</v>
      </c>
      <c r="G1583" s="93">
        <v>0</v>
      </c>
      <c r="H1583" s="90">
        <f t="shared" si="1086"/>
        <v>0</v>
      </c>
      <c r="I1583" s="94"/>
      <c r="J1583" s="93">
        <v>0</v>
      </c>
      <c r="K1583" s="90">
        <f t="shared" si="1087"/>
        <v>0</v>
      </c>
      <c r="L1583" s="94"/>
      <c r="M1583" s="93">
        <v>0</v>
      </c>
      <c r="N1583" s="90">
        <f t="shared" si="1088"/>
        <v>0</v>
      </c>
      <c r="O1583" s="94"/>
      <c r="P1583" s="93">
        <v>0</v>
      </c>
      <c r="Q1583" s="90">
        <f t="shared" si="1089"/>
        <v>0</v>
      </c>
      <c r="R1583" s="94"/>
      <c r="T1583" s="82"/>
      <c r="U1583" s="82"/>
      <c r="V1583" s="82"/>
    </row>
    <row r="1584" spans="1:22" x14ac:dyDescent="0.25">
      <c r="A1584" s="80">
        <f t="shared" si="1072"/>
        <v>47</v>
      </c>
      <c r="B1584" s="27"/>
      <c r="C1584" s="57"/>
      <c r="D1584" s="93">
        <v>0</v>
      </c>
      <c r="E1584" s="90">
        <f t="shared" si="1085"/>
        <v>0</v>
      </c>
      <c r="F1584" s="94"/>
      <c r="G1584" s="93">
        <v>0</v>
      </c>
      <c r="H1584" s="90">
        <f t="shared" si="1086"/>
        <v>0</v>
      </c>
      <c r="I1584" s="94"/>
      <c r="J1584" s="93">
        <v>0</v>
      </c>
      <c r="K1584" s="90">
        <f t="shared" si="1087"/>
        <v>0</v>
      </c>
      <c r="L1584" s="94"/>
      <c r="M1584" s="93">
        <v>0</v>
      </c>
      <c r="N1584" s="90">
        <f t="shared" si="1088"/>
        <v>0</v>
      </c>
      <c r="O1584" s="94"/>
      <c r="P1584" s="93">
        <v>0</v>
      </c>
      <c r="Q1584" s="90">
        <f t="shared" si="1089"/>
        <v>0</v>
      </c>
      <c r="R1584" s="94"/>
      <c r="T1584" s="82"/>
      <c r="U1584" s="82"/>
      <c r="V1584" s="82"/>
    </row>
    <row r="1585" spans="1:22" x14ac:dyDescent="0.25">
      <c r="A1585" s="80">
        <f t="shared" si="1072"/>
        <v>47</v>
      </c>
      <c r="B1585" s="27"/>
      <c r="C1585" s="57"/>
      <c r="D1585" s="93">
        <v>0</v>
      </c>
      <c r="E1585" s="90">
        <f t="shared" si="1085"/>
        <v>0</v>
      </c>
      <c r="F1585" s="94"/>
      <c r="G1585" s="93">
        <v>0</v>
      </c>
      <c r="H1585" s="90">
        <f t="shared" si="1086"/>
        <v>0</v>
      </c>
      <c r="I1585" s="94"/>
      <c r="J1585" s="93">
        <v>0</v>
      </c>
      <c r="K1585" s="90">
        <f t="shared" si="1087"/>
        <v>0</v>
      </c>
      <c r="L1585" s="94"/>
      <c r="M1585" s="93">
        <v>0</v>
      </c>
      <c r="N1585" s="90">
        <f t="shared" si="1088"/>
        <v>0</v>
      </c>
      <c r="O1585" s="94"/>
      <c r="P1585" s="93">
        <v>0</v>
      </c>
      <c r="Q1585" s="90">
        <f t="shared" si="1089"/>
        <v>0</v>
      </c>
      <c r="R1585" s="94"/>
      <c r="T1585" s="82"/>
      <c r="U1585" s="82"/>
      <c r="V1585" s="82"/>
    </row>
    <row r="1586" spans="1:22" x14ac:dyDescent="0.25">
      <c r="A1586" s="80">
        <f t="shared" si="1072"/>
        <v>47</v>
      </c>
      <c r="B1586" s="27"/>
      <c r="C1586" s="57"/>
      <c r="D1586" s="93">
        <v>0</v>
      </c>
      <c r="E1586" s="90">
        <f t="shared" si="1085"/>
        <v>0</v>
      </c>
      <c r="F1586" s="94"/>
      <c r="G1586" s="93">
        <v>0</v>
      </c>
      <c r="H1586" s="90">
        <f t="shared" si="1086"/>
        <v>0</v>
      </c>
      <c r="I1586" s="94"/>
      <c r="J1586" s="93">
        <v>0</v>
      </c>
      <c r="K1586" s="90">
        <f t="shared" si="1087"/>
        <v>0</v>
      </c>
      <c r="L1586" s="94"/>
      <c r="M1586" s="93">
        <v>0</v>
      </c>
      <c r="N1586" s="90">
        <f t="shared" si="1088"/>
        <v>0</v>
      </c>
      <c r="O1586" s="94"/>
      <c r="P1586" s="93">
        <v>0</v>
      </c>
      <c r="Q1586" s="90">
        <f t="shared" si="1089"/>
        <v>0</v>
      </c>
      <c r="R1586" s="94"/>
      <c r="T1586" s="82"/>
      <c r="U1586" s="82"/>
      <c r="V1586" s="82"/>
    </row>
    <row r="1587" spans="1:22" x14ac:dyDescent="0.25">
      <c r="A1587" s="80">
        <f t="shared" si="1072"/>
        <v>47</v>
      </c>
      <c r="B1587" s="27"/>
      <c r="C1587" s="57"/>
      <c r="D1587" s="93">
        <v>0</v>
      </c>
      <c r="E1587" s="90">
        <f t="shared" si="1085"/>
        <v>0</v>
      </c>
      <c r="F1587" s="94"/>
      <c r="G1587" s="93">
        <v>0</v>
      </c>
      <c r="H1587" s="90">
        <f t="shared" si="1086"/>
        <v>0</v>
      </c>
      <c r="I1587" s="94"/>
      <c r="J1587" s="93">
        <v>0</v>
      </c>
      <c r="K1587" s="90">
        <f t="shared" si="1087"/>
        <v>0</v>
      </c>
      <c r="L1587" s="94"/>
      <c r="M1587" s="93">
        <v>0</v>
      </c>
      <c r="N1587" s="90">
        <f t="shared" si="1088"/>
        <v>0</v>
      </c>
      <c r="O1587" s="94"/>
      <c r="P1587" s="93">
        <v>0</v>
      </c>
      <c r="Q1587" s="90">
        <f t="shared" si="1089"/>
        <v>0</v>
      </c>
      <c r="R1587" s="94"/>
      <c r="T1587" s="82"/>
      <c r="U1587" s="82"/>
      <c r="V1587" s="82"/>
    </row>
    <row r="1588" spans="1:22" ht="15.75" thickBot="1" x14ac:dyDescent="0.3">
      <c r="A1588" s="80">
        <f t="shared" si="1072"/>
        <v>47</v>
      </c>
      <c r="B1588" s="27"/>
      <c r="C1588" s="57"/>
      <c r="D1588" s="93">
        <v>0</v>
      </c>
      <c r="E1588" s="90">
        <f t="shared" si="1085"/>
        <v>0</v>
      </c>
      <c r="F1588" s="94"/>
      <c r="G1588" s="93">
        <v>0</v>
      </c>
      <c r="H1588" s="90">
        <f t="shared" si="1086"/>
        <v>0</v>
      </c>
      <c r="I1588" s="94"/>
      <c r="J1588" s="93">
        <v>0</v>
      </c>
      <c r="K1588" s="90">
        <f t="shared" si="1087"/>
        <v>0</v>
      </c>
      <c r="L1588" s="94"/>
      <c r="M1588" s="93">
        <v>0</v>
      </c>
      <c r="N1588" s="90">
        <f t="shared" si="1088"/>
        <v>0</v>
      </c>
      <c r="O1588" s="94"/>
      <c r="P1588" s="93">
        <v>0</v>
      </c>
      <c r="Q1588" s="90">
        <f t="shared" si="1089"/>
        <v>0</v>
      </c>
      <c r="R1588" s="94"/>
      <c r="T1588" s="82"/>
      <c r="U1588" s="82"/>
      <c r="V1588" s="82"/>
    </row>
    <row r="1589" spans="1:22" ht="15.75" thickBot="1" x14ac:dyDescent="0.3">
      <c r="A1589" s="80">
        <f t="shared" si="1072"/>
        <v>47</v>
      </c>
      <c r="B1589" s="139" t="s">
        <v>111</v>
      </c>
      <c r="C1589" s="140"/>
      <c r="D1589" s="105">
        <f>COUNTIF(D1582:D1588,"&lt;&gt;0")</f>
        <v>0</v>
      </c>
      <c r="E1589" s="118">
        <f>(SUM(E1582:E1588))/'Suivi de production'!$C$19</f>
        <v>0</v>
      </c>
      <c r="F1589" s="107"/>
      <c r="G1589" s="105">
        <v>0</v>
      </c>
      <c r="H1589" s="118">
        <f>(SUM(H1582:H1588))/'Suivi de production'!$C$19</f>
        <v>0</v>
      </c>
      <c r="I1589" s="107"/>
      <c r="J1589" s="105">
        <f>COUNTIF(J1582:J1588,"&lt;&gt;0")</f>
        <v>0</v>
      </c>
      <c r="K1589" s="118">
        <f>(SUM(K1582:K1588))/'Suivi de production'!$C$19</f>
        <v>0</v>
      </c>
      <c r="L1589" s="107"/>
      <c r="M1589" s="105">
        <f>COUNTIF(M1582:M1588,"&lt;&gt;0")</f>
        <v>0</v>
      </c>
      <c r="N1589" s="118">
        <f>(SUM(N1582:N1588))/'Suivi de production'!$C$19</f>
        <v>0</v>
      </c>
      <c r="O1589" s="107"/>
      <c r="P1589" s="105">
        <f>COUNTIF(P1582:P1588,"&lt;&gt;0")</f>
        <v>0</v>
      </c>
      <c r="Q1589" s="118">
        <f>(SUM(Q1582:Q1588))/'Suivi de production'!$C$19</f>
        <v>0</v>
      </c>
      <c r="R1589" s="107"/>
      <c r="T1589" s="82"/>
      <c r="U1589" s="82"/>
      <c r="V1589" s="82"/>
    </row>
    <row r="1590" spans="1:22" x14ac:dyDescent="0.25">
      <c r="A1590" s="80">
        <f t="shared" si="1072"/>
        <v>47</v>
      </c>
      <c r="B1590" s="27"/>
      <c r="C1590" s="57" t="s">
        <v>94</v>
      </c>
      <c r="D1590" s="93">
        <v>0</v>
      </c>
      <c r="E1590" s="90">
        <f t="shared" ref="E1590:E1596" si="1090">VLOOKUP(D1590,listetoituresurf,2)</f>
        <v>0</v>
      </c>
      <c r="F1590" s="94">
        <v>0</v>
      </c>
      <c r="G1590" s="93">
        <v>0</v>
      </c>
      <c r="H1590" s="90">
        <f t="shared" ref="H1590:H1596" si="1091">VLOOKUP(G1590,listetoituresurf,2)</f>
        <v>0</v>
      </c>
      <c r="I1590" s="94"/>
      <c r="J1590" s="93">
        <v>0</v>
      </c>
      <c r="K1590" s="90">
        <f t="shared" ref="K1590:K1596" si="1092">VLOOKUP(J1590,listetoituresurf,2)</f>
        <v>0</v>
      </c>
      <c r="L1590" s="94"/>
      <c r="M1590" s="93">
        <v>0</v>
      </c>
      <c r="N1590" s="90">
        <f t="shared" ref="N1590:N1596" si="1093">VLOOKUP(M1590,listetoituresurf,2)</f>
        <v>0</v>
      </c>
      <c r="O1590" s="94"/>
      <c r="P1590" s="93">
        <v>0</v>
      </c>
      <c r="Q1590" s="90">
        <f t="shared" ref="Q1590:Q1596" si="1094">VLOOKUP(P1590,listetoituresurf,2)</f>
        <v>0</v>
      </c>
      <c r="R1590" s="85"/>
      <c r="T1590" s="82"/>
      <c r="U1590" s="82"/>
      <c r="V1590" s="82"/>
    </row>
    <row r="1591" spans="1:22" x14ac:dyDescent="0.25">
      <c r="A1591" s="80">
        <f t="shared" si="1072"/>
        <v>47</v>
      </c>
      <c r="B1591" s="27"/>
      <c r="C1591" s="57"/>
      <c r="D1591" s="93">
        <v>0</v>
      </c>
      <c r="E1591" s="90">
        <f t="shared" si="1090"/>
        <v>0</v>
      </c>
      <c r="F1591" s="94"/>
      <c r="G1591" s="93">
        <v>0</v>
      </c>
      <c r="H1591" s="90">
        <f t="shared" si="1091"/>
        <v>0</v>
      </c>
      <c r="I1591" s="94"/>
      <c r="J1591" s="93">
        <v>0</v>
      </c>
      <c r="K1591" s="90">
        <f t="shared" si="1092"/>
        <v>0</v>
      </c>
      <c r="L1591" s="94"/>
      <c r="M1591" s="93">
        <v>0</v>
      </c>
      <c r="N1591" s="90">
        <f t="shared" si="1093"/>
        <v>0</v>
      </c>
      <c r="O1591" s="94"/>
      <c r="P1591" s="93">
        <v>0</v>
      </c>
      <c r="Q1591" s="90">
        <f t="shared" si="1094"/>
        <v>0</v>
      </c>
      <c r="R1591" s="94"/>
      <c r="T1591" s="82"/>
      <c r="U1591" s="82"/>
      <c r="V1591" s="82"/>
    </row>
    <row r="1592" spans="1:22" x14ac:dyDescent="0.25">
      <c r="A1592" s="80">
        <f t="shared" si="1072"/>
        <v>47</v>
      </c>
      <c r="B1592" s="27"/>
      <c r="C1592" s="57"/>
      <c r="D1592" s="93">
        <v>0</v>
      </c>
      <c r="E1592" s="90">
        <f t="shared" si="1090"/>
        <v>0</v>
      </c>
      <c r="F1592" s="94"/>
      <c r="G1592" s="93">
        <v>0</v>
      </c>
      <c r="H1592" s="90">
        <f t="shared" si="1091"/>
        <v>0</v>
      </c>
      <c r="I1592" s="94"/>
      <c r="J1592" s="93">
        <v>0</v>
      </c>
      <c r="K1592" s="90">
        <f t="shared" si="1092"/>
        <v>0</v>
      </c>
      <c r="L1592" s="94"/>
      <c r="M1592" s="93">
        <v>0</v>
      </c>
      <c r="N1592" s="90">
        <f t="shared" si="1093"/>
        <v>0</v>
      </c>
      <c r="O1592" s="94"/>
      <c r="P1592" s="93">
        <v>0</v>
      </c>
      <c r="Q1592" s="90">
        <f t="shared" si="1094"/>
        <v>0</v>
      </c>
      <c r="R1592" s="94"/>
      <c r="T1592" s="82"/>
      <c r="U1592" s="82"/>
      <c r="V1592" s="82"/>
    </row>
    <row r="1593" spans="1:22" x14ac:dyDescent="0.25">
      <c r="A1593" s="80">
        <f t="shared" si="1072"/>
        <v>47</v>
      </c>
      <c r="B1593" s="27"/>
      <c r="C1593" s="57"/>
      <c r="D1593" s="93">
        <v>0</v>
      </c>
      <c r="E1593" s="90">
        <f t="shared" si="1090"/>
        <v>0</v>
      </c>
      <c r="F1593" s="94"/>
      <c r="G1593" s="93">
        <v>0</v>
      </c>
      <c r="H1593" s="90">
        <f t="shared" si="1091"/>
        <v>0</v>
      </c>
      <c r="I1593" s="94"/>
      <c r="J1593" s="93">
        <v>0</v>
      </c>
      <c r="K1593" s="90">
        <f t="shared" si="1092"/>
        <v>0</v>
      </c>
      <c r="L1593" s="94"/>
      <c r="M1593" s="93">
        <v>0</v>
      </c>
      <c r="N1593" s="90">
        <f t="shared" si="1093"/>
        <v>0</v>
      </c>
      <c r="O1593" s="94"/>
      <c r="P1593" s="93">
        <v>0</v>
      </c>
      <c r="Q1593" s="90">
        <f t="shared" si="1094"/>
        <v>0</v>
      </c>
      <c r="R1593" s="94"/>
      <c r="T1593" s="82"/>
      <c r="U1593" s="82"/>
      <c r="V1593" s="82"/>
    </row>
    <row r="1594" spans="1:22" x14ac:dyDescent="0.25">
      <c r="A1594" s="80">
        <f t="shared" si="1072"/>
        <v>47</v>
      </c>
      <c r="B1594" s="27"/>
      <c r="C1594" s="57"/>
      <c r="D1594" s="93">
        <v>0</v>
      </c>
      <c r="E1594" s="90">
        <f t="shared" si="1090"/>
        <v>0</v>
      </c>
      <c r="F1594" s="94"/>
      <c r="G1594" s="93">
        <v>0</v>
      </c>
      <c r="H1594" s="90">
        <f t="shared" si="1091"/>
        <v>0</v>
      </c>
      <c r="I1594" s="94"/>
      <c r="J1594" s="93">
        <v>0</v>
      </c>
      <c r="K1594" s="90">
        <f t="shared" si="1092"/>
        <v>0</v>
      </c>
      <c r="L1594" s="94"/>
      <c r="M1594" s="93">
        <v>0</v>
      </c>
      <c r="N1594" s="90">
        <f t="shared" si="1093"/>
        <v>0</v>
      </c>
      <c r="O1594" s="94"/>
      <c r="P1594" s="93">
        <v>0</v>
      </c>
      <c r="Q1594" s="90">
        <f t="shared" si="1094"/>
        <v>0</v>
      </c>
      <c r="R1594" s="94"/>
      <c r="T1594" s="82"/>
      <c r="U1594" s="82"/>
      <c r="V1594" s="82"/>
    </row>
    <row r="1595" spans="1:22" x14ac:dyDescent="0.25">
      <c r="A1595" s="80">
        <f t="shared" si="1072"/>
        <v>47</v>
      </c>
      <c r="B1595" s="27"/>
      <c r="C1595" s="57"/>
      <c r="D1595" s="93">
        <v>0</v>
      </c>
      <c r="E1595" s="90">
        <f t="shared" si="1090"/>
        <v>0</v>
      </c>
      <c r="F1595" s="94"/>
      <c r="G1595" s="93">
        <v>0</v>
      </c>
      <c r="H1595" s="90">
        <f t="shared" si="1091"/>
        <v>0</v>
      </c>
      <c r="I1595" s="94"/>
      <c r="J1595" s="93">
        <v>0</v>
      </c>
      <c r="K1595" s="90">
        <f t="shared" si="1092"/>
        <v>0</v>
      </c>
      <c r="L1595" s="94"/>
      <c r="M1595" s="93">
        <v>0</v>
      </c>
      <c r="N1595" s="90">
        <f t="shared" si="1093"/>
        <v>0</v>
      </c>
      <c r="O1595" s="94"/>
      <c r="P1595" s="93">
        <v>0</v>
      </c>
      <c r="Q1595" s="90">
        <f t="shared" si="1094"/>
        <v>0</v>
      </c>
      <c r="R1595" s="94"/>
      <c r="T1595" s="82"/>
      <c r="U1595" s="82"/>
      <c r="V1595" s="82"/>
    </row>
    <row r="1596" spans="1:22" ht="15.75" thickBot="1" x14ac:dyDescent="0.3">
      <c r="A1596" s="80">
        <f t="shared" si="1072"/>
        <v>47</v>
      </c>
      <c r="B1596" s="99"/>
      <c r="C1596" s="100"/>
      <c r="D1596" s="95">
        <v>0</v>
      </c>
      <c r="E1596" s="96">
        <f t="shared" si="1090"/>
        <v>0</v>
      </c>
      <c r="F1596" s="97"/>
      <c r="G1596" s="95">
        <v>0</v>
      </c>
      <c r="H1596" s="96">
        <f t="shared" si="1091"/>
        <v>0</v>
      </c>
      <c r="I1596" s="97"/>
      <c r="J1596" s="95">
        <v>0</v>
      </c>
      <c r="K1596" s="96">
        <f t="shared" si="1092"/>
        <v>0</v>
      </c>
      <c r="L1596" s="97"/>
      <c r="M1596" s="95">
        <v>0</v>
      </c>
      <c r="N1596" s="96">
        <f t="shared" si="1093"/>
        <v>0</v>
      </c>
      <c r="O1596" s="97"/>
      <c r="P1596" s="95">
        <v>0</v>
      </c>
      <c r="Q1596" s="96">
        <f t="shared" si="1094"/>
        <v>0</v>
      </c>
      <c r="R1596" s="97"/>
      <c r="T1596" s="82"/>
      <c r="U1596" s="82"/>
      <c r="V1596" s="82"/>
    </row>
    <row r="1597" spans="1:22" ht="15.75" thickBot="1" x14ac:dyDescent="0.3">
      <c r="A1597" s="80">
        <f t="shared" si="1072"/>
        <v>47</v>
      </c>
      <c r="B1597" s="139" t="s">
        <v>110</v>
      </c>
      <c r="C1597" s="140"/>
      <c r="D1597" s="103">
        <f>COUNTIF(D1590:D1596,"&lt;&gt;0")</f>
        <v>0</v>
      </c>
      <c r="E1597" s="119">
        <f>(SUM(E1590:E1596))/'Suivi de production'!$C$20</f>
        <v>0</v>
      </c>
      <c r="F1597" s="97"/>
      <c r="G1597" s="103">
        <f>COUNTIF(G1590:G1596,"&lt;&gt;0")</f>
        <v>0</v>
      </c>
      <c r="H1597" s="119">
        <f>(SUM(H1590:H1596))/'Suivi de production'!$C$20</f>
        <v>0</v>
      </c>
      <c r="I1597" s="97"/>
      <c r="J1597" s="103">
        <f>COUNTIF(J1590:J1596,"&lt;&gt;0")</f>
        <v>0</v>
      </c>
      <c r="K1597" s="119">
        <f>(SUM(K1590:K1596))/'Suivi de production'!$C$20</f>
        <v>0</v>
      </c>
      <c r="L1597" s="97"/>
      <c r="M1597" s="103">
        <f>COUNTIF(M1590:M1596,"&lt;&gt;0")</f>
        <v>0</v>
      </c>
      <c r="N1597" s="119">
        <f>(SUM(N1590:N1596))/'Suivi de production'!$C$20</f>
        <v>0</v>
      </c>
      <c r="O1597" s="97"/>
      <c r="P1597" s="103">
        <f>COUNTIF(P1590:P1596,"&lt;&gt;0")</f>
        <v>0</v>
      </c>
      <c r="Q1597" s="119">
        <f>(SUM(Q1590:Q1596))/'Suivi de production'!$C$20</f>
        <v>0</v>
      </c>
      <c r="R1597" s="97"/>
      <c r="T1597" s="82"/>
      <c r="U1597" s="82"/>
      <c r="V1597" s="82"/>
    </row>
    <row r="1598" spans="1:22" ht="15.75" thickBot="1" x14ac:dyDescent="0.3">
      <c r="A1598" s="80">
        <f t="shared" si="1072"/>
        <v>47</v>
      </c>
      <c r="B1598" s="99"/>
      <c r="C1598" s="104"/>
      <c r="D1598" s="103"/>
      <c r="E1598" s="96"/>
      <c r="F1598" s="97"/>
      <c r="G1598" s="103"/>
      <c r="H1598" s="96"/>
      <c r="I1598" s="97"/>
      <c r="J1598" s="103"/>
      <c r="K1598" s="96"/>
      <c r="L1598" s="97"/>
      <c r="M1598" s="103"/>
      <c r="N1598" s="96"/>
      <c r="O1598" s="97"/>
      <c r="P1598" s="103"/>
      <c r="Q1598" s="96"/>
      <c r="R1598" s="97"/>
      <c r="T1598" s="82"/>
      <c r="U1598" s="82"/>
      <c r="V1598" s="82"/>
    </row>
    <row r="1599" spans="1:22" ht="15.75" thickBot="1" x14ac:dyDescent="0.3">
      <c r="A1599" s="80">
        <f t="shared" si="1072"/>
        <v>47</v>
      </c>
      <c r="B1599" s="156" t="s">
        <v>101</v>
      </c>
      <c r="C1599" s="157"/>
      <c r="D1599" s="105">
        <f>D1597+D1589+D1581</f>
        <v>0</v>
      </c>
      <c r="E1599" s="118">
        <f>E1597+E1589+E1581</f>
        <v>0</v>
      </c>
      <c r="F1599" s="107"/>
      <c r="G1599" s="105">
        <f>G1597+G1589+G1581</f>
        <v>0</v>
      </c>
      <c r="H1599" s="118">
        <f>H1597+H1589+H1581</f>
        <v>0</v>
      </c>
      <c r="I1599" s="107"/>
      <c r="J1599" s="105">
        <f>J1597+J1589+J1581</f>
        <v>0</v>
      </c>
      <c r="K1599" s="118">
        <f>K1597+K1589+K1581</f>
        <v>0</v>
      </c>
      <c r="L1599" s="107"/>
      <c r="M1599" s="105">
        <f>M1597+M1589+M1581</f>
        <v>0</v>
      </c>
      <c r="N1599" s="118">
        <f>N1597+N1589+N1581</f>
        <v>0</v>
      </c>
      <c r="O1599" s="107"/>
      <c r="P1599" s="105">
        <f>P1597+P1589+P1581</f>
        <v>0</v>
      </c>
      <c r="Q1599" s="118">
        <f>Q1597+Q1589+Q1581</f>
        <v>0</v>
      </c>
      <c r="R1599" s="107"/>
      <c r="T1599" s="82"/>
      <c r="U1599" s="82"/>
      <c r="V1599" s="82"/>
    </row>
    <row r="1600" spans="1:22" x14ac:dyDescent="0.25">
      <c r="A1600" s="80">
        <f t="shared" si="1072"/>
        <v>47</v>
      </c>
      <c r="B1600" s="158" t="s">
        <v>108</v>
      </c>
      <c r="C1600" s="159"/>
      <c r="D1600" s="150" t="e">
        <f>((SUMPRODUCT((F1574:F1580)*(E1574:E1580))/'Suivi de production'!$C$18)+(SUMPRODUCT((F1582:F1588)*(E1582:E1588))/'Suivi de production'!$C$19)+(SUMPRODUCT((F1590:F1596)*(E1590:E1596))/'Suivi de production'!$C$20))/((SUM(E1574:E1580)/'Suivi de production'!$C$18)++(SUM(E1582:E1588)/'Suivi de production'!$C$19)+(SUM(E1590:E1596)/'Suivi de production'!$C$20))</f>
        <v>#DIV/0!</v>
      </c>
      <c r="E1600" s="151"/>
      <c r="F1600" s="152"/>
      <c r="G1600" s="150" t="e">
        <f>((SUMPRODUCT((I1574:I1580)*(H1574:H1580))/'Suivi de production'!$C$18)+(SUMPRODUCT((I1582:I1588)*(H1582:H1588))/'Suivi de production'!$C$19)+(SUMPRODUCT((I1590:I1596)*(H1590:H1596))/'Suivi de production'!$C$20))/((SUM(H1574:H1580)/'Suivi de production'!$C$18)++(SUM(H1582:H1588)/'Suivi de production'!$C$19)+(SUM(H1590:H1596)/'Suivi de production'!$C$20))</f>
        <v>#DIV/0!</v>
      </c>
      <c r="H1600" s="151"/>
      <c r="I1600" s="152"/>
      <c r="J1600" s="150" t="e">
        <f>((SUMPRODUCT((L1574:L1580)*(K1574:K1580))/'Suivi de production'!$C$18)+(SUMPRODUCT((L1582:L1588)*(K1582:K1588))/'Suivi de production'!$C$19)+(SUMPRODUCT((L1590:L1596)*(K1590:K1596))/'Suivi de production'!$C$20))/((SUM(K1574:K1580)/'Suivi de production'!$C$18)++(SUM(K1582:K1588)/'Suivi de production'!$C$19)+(SUM(K1590:K1596)/'Suivi de production'!$C$20))</f>
        <v>#DIV/0!</v>
      </c>
      <c r="K1600" s="151"/>
      <c r="L1600" s="152"/>
      <c r="M1600" s="150" t="e">
        <f>((SUMPRODUCT((O1574:O1580)*(N1574:N1580))/'Suivi de production'!$C$18)+(SUMPRODUCT((O1582:O1588)*(N1582:N1588))/'Suivi de production'!$C$19)+(SUMPRODUCT((O1590:O1596)*(N1590:N1596))/'Suivi de production'!$C$20))/((SUM(N1574:N1580)/'Suivi de production'!$C$18)++(SUM(N1582:N1588)/'Suivi de production'!$C$19)+(SUM(N1590:N1596)/'Suivi de production'!$C$20))</f>
        <v>#DIV/0!</v>
      </c>
      <c r="N1600" s="151"/>
      <c r="O1600" s="152"/>
      <c r="P1600" s="150" t="e">
        <f>((SUMPRODUCT((R1574:R1580)*(Q1574:Q1580))/'Suivi de production'!$C$18)+(SUMPRODUCT((R1582:R1588)*(Q1582:Q1588))/'Suivi de production'!$C$19)+(SUMPRODUCT((R1590:R1596)*(Q1590:Q1596))/'Suivi de production'!$C$20))/((SUM(Q1574:Q1580)/'Suivi de production'!$C$18)++(SUM(Q1582:Q1588)/'Suivi de production'!$C$19)+(SUM(Q1590:Q1596)/'Suivi de production'!$C$20))</f>
        <v>#DIV/0!</v>
      </c>
      <c r="Q1600" s="151"/>
      <c r="R1600" s="152"/>
      <c r="T1600" s="82"/>
      <c r="U1600" s="82"/>
      <c r="V1600" s="82"/>
    </row>
    <row r="1601" spans="1:22" ht="15.75" thickBot="1" x14ac:dyDescent="0.3">
      <c r="A1601" s="80">
        <f t="shared" si="1072"/>
        <v>47</v>
      </c>
      <c r="B1601" s="160"/>
      <c r="C1601" s="161"/>
      <c r="D1601" s="153"/>
      <c r="E1601" s="154"/>
      <c r="F1601" s="155"/>
      <c r="G1601" s="153"/>
      <c r="H1601" s="154"/>
      <c r="I1601" s="155"/>
      <c r="J1601" s="153"/>
      <c r="K1601" s="154"/>
      <c r="L1601" s="155"/>
      <c r="M1601" s="153"/>
      <c r="N1601" s="154"/>
      <c r="O1601" s="155"/>
      <c r="P1601" s="153"/>
      <c r="Q1601" s="154"/>
      <c r="R1601" s="155"/>
      <c r="T1601" s="82"/>
      <c r="U1601" s="82"/>
      <c r="V1601" s="82"/>
    </row>
    <row r="1602" spans="1:22" ht="15.75" thickBot="1" x14ac:dyDescent="0.3">
      <c r="A1602" s="122">
        <v>48</v>
      </c>
      <c r="T1602" s="82"/>
      <c r="U1602" s="82"/>
      <c r="V1602" s="82"/>
    </row>
    <row r="1603" spans="1:22" ht="26.25" x14ac:dyDescent="0.25">
      <c r="A1603" s="80">
        <f t="shared" ref="A1603" si="1095">A1602</f>
        <v>48</v>
      </c>
      <c r="B1603" s="141" t="s">
        <v>159</v>
      </c>
      <c r="C1603" s="142"/>
      <c r="D1603" s="142"/>
      <c r="E1603" s="142"/>
      <c r="F1603" s="142"/>
      <c r="G1603" s="142"/>
      <c r="H1603" s="142"/>
      <c r="I1603" s="142"/>
      <c r="J1603" s="142"/>
      <c r="K1603" s="142"/>
      <c r="L1603" s="142"/>
      <c r="M1603" s="142"/>
      <c r="N1603" s="142"/>
      <c r="O1603" s="142"/>
      <c r="P1603" s="142"/>
      <c r="Q1603" s="142"/>
      <c r="R1603" s="143"/>
      <c r="T1603" s="82" t="s">
        <v>164</v>
      </c>
      <c r="U1603" s="82"/>
      <c r="V1603" s="82">
        <f t="shared" ref="V1603" si="1096">(IF(SUM(F1608:F1630)&gt;=1,1,0))+(IF(SUM(I1608:I1630)&gt;=1,1,0))+(IF(SUM(L1608:L1630)&gt;=1,1,0))+(IF(SUM(O1608:O1630)&gt;=1,1,0))+(IF(SUM(R1608:R1630)&gt;=1,1,0))</f>
        <v>0</v>
      </c>
    </row>
    <row r="1604" spans="1:22" ht="15.75" thickBot="1" x14ac:dyDescent="0.3">
      <c r="A1604" s="80">
        <f t="shared" si="1072"/>
        <v>48</v>
      </c>
      <c r="B1604" s="144" t="s">
        <v>100</v>
      </c>
      <c r="C1604" s="145"/>
      <c r="D1604" s="145"/>
      <c r="E1604" s="145"/>
      <c r="F1604" s="145"/>
      <c r="G1604" s="145"/>
      <c r="H1604" s="145"/>
      <c r="I1604" s="145"/>
      <c r="J1604" s="145"/>
      <c r="K1604" s="145"/>
      <c r="L1604" s="145"/>
      <c r="M1604" s="145"/>
      <c r="N1604" s="145"/>
      <c r="O1604" s="145"/>
      <c r="P1604" s="145"/>
      <c r="Q1604" s="145"/>
      <c r="R1604" s="146"/>
      <c r="T1604" s="82" t="s">
        <v>167</v>
      </c>
      <c r="U1604" s="82"/>
      <c r="V1604" s="165" t="e">
        <f t="shared" ref="V1604" si="1097">AVERAGE(D1634:R1635)</f>
        <v>#DIV/0!</v>
      </c>
    </row>
    <row r="1605" spans="1:22" x14ac:dyDescent="0.25">
      <c r="A1605" s="80">
        <f t="shared" si="1072"/>
        <v>48</v>
      </c>
      <c r="B1605" s="101"/>
      <c r="C1605" s="102"/>
      <c r="D1605" s="147" t="s">
        <v>86</v>
      </c>
      <c r="E1605" s="148"/>
      <c r="F1605" s="149"/>
      <c r="G1605" s="147" t="s">
        <v>87</v>
      </c>
      <c r="H1605" s="148"/>
      <c r="I1605" s="149"/>
      <c r="J1605" s="147" t="s">
        <v>88</v>
      </c>
      <c r="K1605" s="148"/>
      <c r="L1605" s="149"/>
      <c r="M1605" s="147" t="s">
        <v>89</v>
      </c>
      <c r="N1605" s="148"/>
      <c r="O1605" s="149"/>
      <c r="P1605" s="147" t="s">
        <v>90</v>
      </c>
      <c r="Q1605" s="148"/>
      <c r="R1605" s="149"/>
      <c r="T1605" s="82" t="s">
        <v>168</v>
      </c>
      <c r="U1605" s="82"/>
      <c r="V1605" s="166">
        <f t="shared" ref="V1605:V1636" si="1098">F1606+I1606+L1606+O1606+R1606</f>
        <v>0</v>
      </c>
    </row>
    <row r="1606" spans="1:22" ht="15.75" thickBot="1" x14ac:dyDescent="0.3">
      <c r="A1606" s="80">
        <f t="shared" si="1072"/>
        <v>48</v>
      </c>
      <c r="B1606" s="99" t="s">
        <v>85</v>
      </c>
      <c r="C1606" s="100"/>
      <c r="D1606" s="125">
        <v>0</v>
      </c>
      <c r="E1606" s="126" t="s">
        <v>109</v>
      </c>
      <c r="F1606" s="130">
        <f>D1606*8</f>
        <v>0</v>
      </c>
      <c r="G1606" s="125"/>
      <c r="H1606" s="126" t="s">
        <v>109</v>
      </c>
      <c r="I1606" s="130">
        <f>G1606*8</f>
        <v>0</v>
      </c>
      <c r="J1606" s="125"/>
      <c r="K1606" s="126" t="s">
        <v>109</v>
      </c>
      <c r="L1606" s="130">
        <f>J1606*8</f>
        <v>0</v>
      </c>
      <c r="M1606" s="125"/>
      <c r="N1606" s="126" t="s">
        <v>109</v>
      </c>
      <c r="O1606" s="130">
        <f>M1606*8</f>
        <v>0</v>
      </c>
      <c r="P1606" s="125">
        <v>0</v>
      </c>
      <c r="Q1606" s="126" t="s">
        <v>109</v>
      </c>
      <c r="R1606" s="130">
        <f>P1606*6.5</f>
        <v>0</v>
      </c>
      <c r="T1606" s="82" t="s">
        <v>169</v>
      </c>
      <c r="U1606" s="82"/>
      <c r="V1606" s="166">
        <f t="shared" ref="V1606" si="1099">E1633+H1633+K1633+N1633+Q1633</f>
        <v>0</v>
      </c>
    </row>
    <row r="1607" spans="1:22" ht="15.75" thickBot="1" x14ac:dyDescent="0.3">
      <c r="A1607" s="80">
        <f t="shared" si="1072"/>
        <v>48</v>
      </c>
      <c r="B1607" s="98"/>
      <c r="C1607" s="133"/>
      <c r="D1607" s="105" t="s">
        <v>96</v>
      </c>
      <c r="E1607" s="106" t="s">
        <v>97</v>
      </c>
      <c r="F1607" s="107" t="s">
        <v>98</v>
      </c>
      <c r="G1607" s="105" t="s">
        <v>96</v>
      </c>
      <c r="H1607" s="106" t="s">
        <v>97</v>
      </c>
      <c r="I1607" s="107" t="s">
        <v>98</v>
      </c>
      <c r="J1607" s="105" t="s">
        <v>96</v>
      </c>
      <c r="K1607" s="106" t="s">
        <v>97</v>
      </c>
      <c r="L1607" s="107" t="s">
        <v>98</v>
      </c>
      <c r="M1607" s="105" t="s">
        <v>96</v>
      </c>
      <c r="N1607" s="106" t="s">
        <v>97</v>
      </c>
      <c r="O1607" s="107" t="s">
        <v>98</v>
      </c>
      <c r="P1607" s="105" t="s">
        <v>96</v>
      </c>
      <c r="Q1607" s="106" t="s">
        <v>97</v>
      </c>
      <c r="R1607" s="107" t="s">
        <v>98</v>
      </c>
      <c r="T1607" s="82" t="s">
        <v>171</v>
      </c>
      <c r="U1607" s="82"/>
      <c r="V1607" s="84">
        <f t="shared" ref="V1607" si="1100">((SUMPRODUCT((F1608:F1614)*(E1608:E1614)))+((SUMPRODUCT((I1608:I1614)*(H1608:H1614))))+((SUMPRODUCT((L1608:L1614)*(K1608:K1614))))+((SUMPRODUCT((O1608:O1614)*(N1608:N1614))))+((SUMPRODUCT((R1608:R1614)*(Q1608:Q1614)))))</f>
        <v>0</v>
      </c>
    </row>
    <row r="1608" spans="1:22" x14ac:dyDescent="0.25">
      <c r="A1608" s="80">
        <f t="shared" si="1072"/>
        <v>48</v>
      </c>
      <c r="B1608" s="27"/>
      <c r="C1608" s="57" t="s">
        <v>93</v>
      </c>
      <c r="D1608" s="91">
        <v>0</v>
      </c>
      <c r="E1608" s="89">
        <f t="shared" ref="E1608:E1614" si="1101">VLOOKUP(D1608,listemursurf,2)</f>
        <v>0</v>
      </c>
      <c r="F1608" s="92">
        <v>0</v>
      </c>
      <c r="G1608" s="91">
        <v>0</v>
      </c>
      <c r="H1608" s="89">
        <f t="shared" ref="H1608:H1614" si="1102">VLOOKUP(G1608,listemursurf,2)</f>
        <v>0</v>
      </c>
      <c r="I1608" s="92"/>
      <c r="J1608" s="91">
        <v>0</v>
      </c>
      <c r="K1608" s="89">
        <f t="shared" ref="K1608:K1614" si="1103">VLOOKUP(J1608,listemursurf,2)</f>
        <v>0</v>
      </c>
      <c r="L1608" s="92"/>
      <c r="M1608" s="91">
        <v>0</v>
      </c>
      <c r="N1608" s="89">
        <f t="shared" ref="N1608:N1614" si="1104">VLOOKUP(M1608,listemursurf,2)</f>
        <v>0</v>
      </c>
      <c r="O1608" s="92"/>
      <c r="P1608" s="91">
        <v>0</v>
      </c>
      <c r="Q1608" s="89">
        <f t="shared" ref="Q1608:Q1614" si="1105">VLOOKUP(P1608,listemursurf,2)</f>
        <v>0</v>
      </c>
      <c r="R1608" s="92"/>
      <c r="T1608" s="82" t="s">
        <v>165</v>
      </c>
      <c r="U1608" s="82"/>
      <c r="V1608" s="84">
        <f t="shared" ref="V1608" si="1106">((SUMPRODUCT((F1616:F1622)*(E1616:E1622)))+((SUMPRODUCT((I1616:I1622)*(H1616:H1622))))+((SUMPRODUCT((L1616:L1622)*(K1616:K1622))))+((SUMPRODUCT((O1616:O1622)*(N1616:N1622))))+((SUMPRODUCT((R1616:R1622)*(Q1616:Q1622)))))</f>
        <v>0</v>
      </c>
    </row>
    <row r="1609" spans="1:22" x14ac:dyDescent="0.25">
      <c r="A1609" s="80">
        <f t="shared" si="1072"/>
        <v>48</v>
      </c>
      <c r="B1609" s="27"/>
      <c r="C1609" s="57"/>
      <c r="D1609" s="93">
        <v>0</v>
      </c>
      <c r="E1609" s="90">
        <f t="shared" si="1101"/>
        <v>0</v>
      </c>
      <c r="F1609" s="94">
        <v>0</v>
      </c>
      <c r="G1609" s="93">
        <v>0</v>
      </c>
      <c r="H1609" s="90">
        <f t="shared" si="1102"/>
        <v>0</v>
      </c>
      <c r="I1609" s="94"/>
      <c r="J1609" s="93">
        <v>0</v>
      </c>
      <c r="K1609" s="90">
        <f t="shared" si="1103"/>
        <v>0</v>
      </c>
      <c r="L1609" s="94"/>
      <c r="M1609" s="93">
        <v>0</v>
      </c>
      <c r="N1609" s="90">
        <f t="shared" si="1104"/>
        <v>0</v>
      </c>
      <c r="O1609" s="94"/>
      <c r="P1609" s="93">
        <v>0</v>
      </c>
      <c r="Q1609" s="90">
        <f t="shared" si="1105"/>
        <v>0</v>
      </c>
      <c r="R1609" s="94"/>
      <c r="T1609" s="82" t="s">
        <v>166</v>
      </c>
      <c r="U1609" s="82"/>
      <c r="V1609" s="84">
        <f t="shared" ref="V1609" si="1107">((SUMPRODUCT((F1624:F1630)*(E1624:E1630)))+((SUMPRODUCT((I1624:I1630)*(H1624:H1630))))+((SUMPRODUCT((L1624:L1630)*(K1624:K1630))))+((SUMPRODUCT((O1624:O1630)*(N1624:N1630))))+((SUMPRODUCT((R1624:R1630)*(Q1624:Q1630)))))</f>
        <v>0</v>
      </c>
    </row>
    <row r="1610" spans="1:22" x14ac:dyDescent="0.25">
      <c r="A1610" s="80">
        <f t="shared" si="1072"/>
        <v>48</v>
      </c>
      <c r="B1610" s="27"/>
      <c r="C1610" s="57"/>
      <c r="D1610" s="93">
        <v>0</v>
      </c>
      <c r="E1610" s="90">
        <f t="shared" si="1101"/>
        <v>0</v>
      </c>
      <c r="F1610" s="94">
        <v>0</v>
      </c>
      <c r="G1610" s="93">
        <v>0</v>
      </c>
      <c r="H1610" s="90">
        <f t="shared" si="1102"/>
        <v>0</v>
      </c>
      <c r="I1610" s="94"/>
      <c r="J1610" s="93">
        <v>0</v>
      </c>
      <c r="K1610" s="90">
        <f t="shared" si="1103"/>
        <v>0</v>
      </c>
      <c r="L1610" s="94"/>
      <c r="M1610" s="93">
        <v>0</v>
      </c>
      <c r="N1610" s="90">
        <f t="shared" si="1104"/>
        <v>0</v>
      </c>
      <c r="O1610" s="94"/>
      <c r="P1610" s="93">
        <v>0</v>
      </c>
      <c r="Q1610" s="90">
        <f t="shared" si="1105"/>
        <v>0</v>
      </c>
      <c r="R1610" s="94"/>
      <c r="T1610" s="82"/>
      <c r="U1610" s="82"/>
      <c r="V1610" s="82"/>
    </row>
    <row r="1611" spans="1:22" x14ac:dyDescent="0.25">
      <c r="A1611" s="80">
        <f t="shared" si="1072"/>
        <v>48</v>
      </c>
      <c r="B1611" s="27"/>
      <c r="C1611" s="57"/>
      <c r="D1611" s="93">
        <v>0</v>
      </c>
      <c r="E1611" s="90">
        <f t="shared" si="1101"/>
        <v>0</v>
      </c>
      <c r="F1611" s="94">
        <v>0</v>
      </c>
      <c r="G1611" s="93">
        <v>0</v>
      </c>
      <c r="H1611" s="90">
        <f t="shared" si="1102"/>
        <v>0</v>
      </c>
      <c r="I1611" s="94"/>
      <c r="J1611" s="93">
        <v>0</v>
      </c>
      <c r="K1611" s="90">
        <f t="shared" si="1103"/>
        <v>0</v>
      </c>
      <c r="L1611" s="94"/>
      <c r="M1611" s="93">
        <v>0</v>
      </c>
      <c r="N1611" s="90">
        <f t="shared" si="1104"/>
        <v>0</v>
      </c>
      <c r="O1611" s="94"/>
      <c r="P1611" s="93">
        <v>0</v>
      </c>
      <c r="Q1611" s="90">
        <f t="shared" si="1105"/>
        <v>0</v>
      </c>
      <c r="R1611" s="94"/>
      <c r="T1611" s="82"/>
      <c r="U1611" s="82"/>
      <c r="V1611" s="82"/>
    </row>
    <row r="1612" spans="1:22" x14ac:dyDescent="0.25">
      <c r="A1612" s="80">
        <f t="shared" si="1072"/>
        <v>48</v>
      </c>
      <c r="B1612" s="27"/>
      <c r="C1612" s="57"/>
      <c r="D1612" s="93">
        <v>0</v>
      </c>
      <c r="E1612" s="90">
        <f t="shared" si="1101"/>
        <v>0</v>
      </c>
      <c r="F1612" s="94">
        <v>0</v>
      </c>
      <c r="G1612" s="93">
        <v>0</v>
      </c>
      <c r="H1612" s="90">
        <f t="shared" si="1102"/>
        <v>0</v>
      </c>
      <c r="I1612" s="94"/>
      <c r="J1612" s="93">
        <v>0</v>
      </c>
      <c r="K1612" s="90">
        <f t="shared" si="1103"/>
        <v>0</v>
      </c>
      <c r="L1612" s="94"/>
      <c r="M1612" s="93">
        <v>0</v>
      </c>
      <c r="N1612" s="90">
        <f t="shared" si="1104"/>
        <v>0</v>
      </c>
      <c r="O1612" s="94"/>
      <c r="P1612" s="93">
        <v>0</v>
      </c>
      <c r="Q1612" s="90">
        <f t="shared" si="1105"/>
        <v>0</v>
      </c>
      <c r="R1612" s="94"/>
      <c r="T1612" s="82"/>
      <c r="U1612" s="82"/>
      <c r="V1612" s="82"/>
    </row>
    <row r="1613" spans="1:22" x14ac:dyDescent="0.25">
      <c r="A1613" s="80">
        <f t="shared" si="1072"/>
        <v>48</v>
      </c>
      <c r="B1613" s="27"/>
      <c r="C1613" s="57"/>
      <c r="D1613" s="93">
        <v>0</v>
      </c>
      <c r="E1613" s="90">
        <f t="shared" si="1101"/>
        <v>0</v>
      </c>
      <c r="F1613" s="94"/>
      <c r="G1613" s="93">
        <v>0</v>
      </c>
      <c r="H1613" s="90">
        <f t="shared" si="1102"/>
        <v>0</v>
      </c>
      <c r="I1613" s="94"/>
      <c r="J1613" s="93">
        <v>0</v>
      </c>
      <c r="K1613" s="90">
        <f t="shared" si="1103"/>
        <v>0</v>
      </c>
      <c r="L1613" s="94"/>
      <c r="M1613" s="93">
        <v>0</v>
      </c>
      <c r="N1613" s="90">
        <f t="shared" si="1104"/>
        <v>0</v>
      </c>
      <c r="O1613" s="94"/>
      <c r="P1613" s="93">
        <v>0</v>
      </c>
      <c r="Q1613" s="90">
        <f t="shared" si="1105"/>
        <v>0</v>
      </c>
      <c r="R1613" s="94"/>
      <c r="T1613" s="82"/>
      <c r="U1613" s="82"/>
      <c r="V1613" s="82"/>
    </row>
    <row r="1614" spans="1:22" ht="15.75" thickBot="1" x14ac:dyDescent="0.3">
      <c r="A1614" s="80">
        <f t="shared" si="1072"/>
        <v>48</v>
      </c>
      <c r="B1614" s="27"/>
      <c r="C1614" s="57"/>
      <c r="D1614" s="93">
        <v>0</v>
      </c>
      <c r="E1614" s="90">
        <f t="shared" si="1101"/>
        <v>0</v>
      </c>
      <c r="F1614" s="94">
        <v>0</v>
      </c>
      <c r="G1614" s="93">
        <v>0</v>
      </c>
      <c r="H1614" s="90">
        <f t="shared" si="1102"/>
        <v>0</v>
      </c>
      <c r="I1614" s="94"/>
      <c r="J1614" s="93">
        <v>0</v>
      </c>
      <c r="K1614" s="90">
        <f t="shared" si="1103"/>
        <v>0</v>
      </c>
      <c r="L1614" s="94"/>
      <c r="M1614" s="93">
        <v>0</v>
      </c>
      <c r="N1614" s="90">
        <f t="shared" si="1104"/>
        <v>0</v>
      </c>
      <c r="O1614" s="94"/>
      <c r="P1614" s="93">
        <v>0</v>
      </c>
      <c r="Q1614" s="90">
        <f t="shared" si="1105"/>
        <v>0</v>
      </c>
      <c r="R1614" s="94"/>
      <c r="T1614" s="82"/>
      <c r="U1614" s="82"/>
      <c r="V1614" s="82"/>
    </row>
    <row r="1615" spans="1:22" ht="15.75" thickBot="1" x14ac:dyDescent="0.3">
      <c r="A1615" s="80">
        <f t="shared" si="1072"/>
        <v>48</v>
      </c>
      <c r="B1615" s="139" t="s">
        <v>110</v>
      </c>
      <c r="C1615" s="140"/>
      <c r="D1615" s="105">
        <f>COUNTIF(D1608:D1614,"&lt;&gt;0")</f>
        <v>0</v>
      </c>
      <c r="E1615" s="118">
        <f>(SUM(E1608:E1614))/'Suivi de production'!$C$18</f>
        <v>0</v>
      </c>
      <c r="F1615" s="107"/>
      <c r="G1615" s="105">
        <f>COUNTIF(G1608:G1614,"&lt;&gt;0")</f>
        <v>0</v>
      </c>
      <c r="H1615" s="118">
        <f>(SUM(H1608:H1614))/'Suivi de production'!$C$18</f>
        <v>0</v>
      </c>
      <c r="I1615" s="107"/>
      <c r="J1615" s="105">
        <f>COUNTIF(J1608:J1614,"&lt;&gt;0")</f>
        <v>0</v>
      </c>
      <c r="K1615" s="118">
        <f>(SUM(K1608:K1614))/'Suivi de production'!$C$18</f>
        <v>0</v>
      </c>
      <c r="L1615" s="107"/>
      <c r="M1615" s="105">
        <f>COUNTIF(M1608:M1614,"&lt;&gt;0")</f>
        <v>0</v>
      </c>
      <c r="N1615" s="118">
        <f>(SUM(N1608:N1614))/'Suivi de production'!$C$18</f>
        <v>0</v>
      </c>
      <c r="O1615" s="107"/>
      <c r="P1615" s="103">
        <f>COUNTIF(P1608:P1614,"&lt;&gt;0")</f>
        <v>0</v>
      </c>
      <c r="Q1615" s="118">
        <f>(SUM(Q1608:Q1614))/'Suivi de production'!$C$18</f>
        <v>0</v>
      </c>
      <c r="R1615" s="107"/>
      <c r="T1615" s="82"/>
      <c r="U1615" s="82"/>
      <c r="V1615" s="82"/>
    </row>
    <row r="1616" spans="1:22" x14ac:dyDescent="0.25">
      <c r="A1616" s="80">
        <f t="shared" si="1072"/>
        <v>48</v>
      </c>
      <c r="B1616" s="27"/>
      <c r="C1616" s="57" t="s">
        <v>95</v>
      </c>
      <c r="D1616" s="93">
        <v>0</v>
      </c>
      <c r="E1616" s="90">
        <f t="shared" ref="E1616:E1622" si="1108">VLOOKUP(D1616,listeplanchersurf,2)</f>
        <v>0</v>
      </c>
      <c r="F1616" s="94"/>
      <c r="G1616" s="93">
        <v>0</v>
      </c>
      <c r="H1616" s="90">
        <f t="shared" ref="H1616:H1622" si="1109">VLOOKUP(G1616,listeplanchersurf,2)</f>
        <v>0</v>
      </c>
      <c r="I1616" s="94"/>
      <c r="J1616" s="93">
        <v>0</v>
      </c>
      <c r="K1616" s="90">
        <f t="shared" ref="K1616:K1622" si="1110">VLOOKUP(J1616,listeplanchersurf,2)</f>
        <v>0</v>
      </c>
      <c r="L1616" s="94"/>
      <c r="M1616" s="93">
        <v>0</v>
      </c>
      <c r="N1616" s="90">
        <f t="shared" ref="N1616:N1622" si="1111">VLOOKUP(M1616,listeplanchersurf,2)</f>
        <v>0</v>
      </c>
      <c r="O1616" s="94"/>
      <c r="P1616" s="93">
        <v>0</v>
      </c>
      <c r="Q1616" s="90">
        <f t="shared" ref="Q1616:Q1622" si="1112">VLOOKUP(P1616,listeplanchersurf,2)</f>
        <v>0</v>
      </c>
      <c r="R1616" s="94"/>
      <c r="T1616" s="82"/>
      <c r="U1616" s="82"/>
      <c r="V1616" s="82"/>
    </row>
    <row r="1617" spans="1:22" x14ac:dyDescent="0.25">
      <c r="A1617" s="80">
        <f t="shared" si="1072"/>
        <v>48</v>
      </c>
      <c r="B1617" s="27"/>
      <c r="C1617" s="57"/>
      <c r="D1617" s="93">
        <v>0</v>
      </c>
      <c r="E1617" s="90">
        <f t="shared" si="1108"/>
        <v>0</v>
      </c>
      <c r="F1617" s="94">
        <v>0</v>
      </c>
      <c r="G1617" s="93">
        <v>0</v>
      </c>
      <c r="H1617" s="90">
        <f t="shared" si="1109"/>
        <v>0</v>
      </c>
      <c r="I1617" s="94"/>
      <c r="J1617" s="93">
        <v>0</v>
      </c>
      <c r="K1617" s="90">
        <f t="shared" si="1110"/>
        <v>0</v>
      </c>
      <c r="L1617" s="94"/>
      <c r="M1617" s="93">
        <v>0</v>
      </c>
      <c r="N1617" s="90">
        <f t="shared" si="1111"/>
        <v>0</v>
      </c>
      <c r="O1617" s="94"/>
      <c r="P1617" s="93">
        <v>0</v>
      </c>
      <c r="Q1617" s="90">
        <f t="shared" si="1112"/>
        <v>0</v>
      </c>
      <c r="R1617" s="94"/>
      <c r="T1617" s="82"/>
      <c r="U1617" s="82"/>
      <c r="V1617" s="82"/>
    </row>
    <row r="1618" spans="1:22" x14ac:dyDescent="0.25">
      <c r="A1618" s="80">
        <f t="shared" si="1072"/>
        <v>48</v>
      </c>
      <c r="B1618" s="27"/>
      <c r="C1618" s="57"/>
      <c r="D1618" s="93">
        <v>0</v>
      </c>
      <c r="E1618" s="90">
        <f t="shared" si="1108"/>
        <v>0</v>
      </c>
      <c r="F1618" s="94"/>
      <c r="G1618" s="93">
        <v>0</v>
      </c>
      <c r="H1618" s="90">
        <f t="shared" si="1109"/>
        <v>0</v>
      </c>
      <c r="I1618" s="94"/>
      <c r="J1618" s="93">
        <v>0</v>
      </c>
      <c r="K1618" s="90">
        <f t="shared" si="1110"/>
        <v>0</v>
      </c>
      <c r="L1618" s="94"/>
      <c r="M1618" s="93">
        <v>0</v>
      </c>
      <c r="N1618" s="90">
        <f t="shared" si="1111"/>
        <v>0</v>
      </c>
      <c r="O1618" s="94"/>
      <c r="P1618" s="93">
        <v>0</v>
      </c>
      <c r="Q1618" s="90">
        <f t="shared" si="1112"/>
        <v>0</v>
      </c>
      <c r="R1618" s="94"/>
      <c r="T1618" s="82"/>
      <c r="U1618" s="82"/>
      <c r="V1618" s="82"/>
    </row>
    <row r="1619" spans="1:22" x14ac:dyDescent="0.25">
      <c r="A1619" s="80">
        <f t="shared" si="1072"/>
        <v>48</v>
      </c>
      <c r="B1619" s="27"/>
      <c r="C1619" s="57"/>
      <c r="D1619" s="93">
        <v>0</v>
      </c>
      <c r="E1619" s="90">
        <f t="shared" si="1108"/>
        <v>0</v>
      </c>
      <c r="F1619" s="94"/>
      <c r="G1619" s="93">
        <v>0</v>
      </c>
      <c r="H1619" s="90">
        <f t="shared" si="1109"/>
        <v>0</v>
      </c>
      <c r="I1619" s="94"/>
      <c r="J1619" s="93">
        <v>0</v>
      </c>
      <c r="K1619" s="90">
        <f t="shared" si="1110"/>
        <v>0</v>
      </c>
      <c r="L1619" s="94"/>
      <c r="M1619" s="93">
        <v>0</v>
      </c>
      <c r="N1619" s="90">
        <f t="shared" si="1111"/>
        <v>0</v>
      </c>
      <c r="O1619" s="94"/>
      <c r="P1619" s="93">
        <v>0</v>
      </c>
      <c r="Q1619" s="90">
        <f t="shared" si="1112"/>
        <v>0</v>
      </c>
      <c r="R1619" s="94"/>
      <c r="T1619" s="82"/>
      <c r="U1619" s="82"/>
      <c r="V1619" s="82"/>
    </row>
    <row r="1620" spans="1:22" x14ac:dyDescent="0.25">
      <c r="A1620" s="80">
        <f t="shared" si="1072"/>
        <v>48</v>
      </c>
      <c r="B1620" s="27"/>
      <c r="C1620" s="57"/>
      <c r="D1620" s="93">
        <v>0</v>
      </c>
      <c r="E1620" s="90">
        <f t="shared" si="1108"/>
        <v>0</v>
      </c>
      <c r="F1620" s="94"/>
      <c r="G1620" s="93">
        <v>0</v>
      </c>
      <c r="H1620" s="90">
        <f t="shared" si="1109"/>
        <v>0</v>
      </c>
      <c r="I1620" s="94"/>
      <c r="J1620" s="93">
        <v>0</v>
      </c>
      <c r="K1620" s="90">
        <f t="shared" si="1110"/>
        <v>0</v>
      </c>
      <c r="L1620" s="94"/>
      <c r="M1620" s="93">
        <v>0</v>
      </c>
      <c r="N1620" s="90">
        <f t="shared" si="1111"/>
        <v>0</v>
      </c>
      <c r="O1620" s="94"/>
      <c r="P1620" s="93">
        <v>0</v>
      </c>
      <c r="Q1620" s="90">
        <f t="shared" si="1112"/>
        <v>0</v>
      </c>
      <c r="R1620" s="94"/>
      <c r="T1620" s="82"/>
      <c r="U1620" s="82"/>
      <c r="V1620" s="82"/>
    </row>
    <row r="1621" spans="1:22" x14ac:dyDescent="0.25">
      <c r="A1621" s="80">
        <f t="shared" si="1072"/>
        <v>48</v>
      </c>
      <c r="B1621" s="27"/>
      <c r="C1621" s="57"/>
      <c r="D1621" s="93">
        <v>0</v>
      </c>
      <c r="E1621" s="90">
        <f t="shared" si="1108"/>
        <v>0</v>
      </c>
      <c r="F1621" s="94"/>
      <c r="G1621" s="93">
        <v>0</v>
      </c>
      <c r="H1621" s="90">
        <f t="shared" si="1109"/>
        <v>0</v>
      </c>
      <c r="I1621" s="94"/>
      <c r="J1621" s="93">
        <v>0</v>
      </c>
      <c r="K1621" s="90">
        <f t="shared" si="1110"/>
        <v>0</v>
      </c>
      <c r="L1621" s="94"/>
      <c r="M1621" s="93">
        <v>0</v>
      </c>
      <c r="N1621" s="90">
        <f t="shared" si="1111"/>
        <v>0</v>
      </c>
      <c r="O1621" s="94"/>
      <c r="P1621" s="93">
        <v>0</v>
      </c>
      <c r="Q1621" s="90">
        <f t="shared" si="1112"/>
        <v>0</v>
      </c>
      <c r="R1621" s="94"/>
      <c r="T1621" s="82"/>
      <c r="U1621" s="82"/>
      <c r="V1621" s="82"/>
    </row>
    <row r="1622" spans="1:22" ht="15.75" thickBot="1" x14ac:dyDescent="0.3">
      <c r="A1622" s="80">
        <f t="shared" si="1072"/>
        <v>48</v>
      </c>
      <c r="B1622" s="27"/>
      <c r="C1622" s="57"/>
      <c r="D1622" s="93">
        <v>0</v>
      </c>
      <c r="E1622" s="90">
        <f t="shared" si="1108"/>
        <v>0</v>
      </c>
      <c r="F1622" s="94"/>
      <c r="G1622" s="93">
        <v>0</v>
      </c>
      <c r="H1622" s="90">
        <f t="shared" si="1109"/>
        <v>0</v>
      </c>
      <c r="I1622" s="94"/>
      <c r="J1622" s="93">
        <v>0</v>
      </c>
      <c r="K1622" s="90">
        <f t="shared" si="1110"/>
        <v>0</v>
      </c>
      <c r="L1622" s="94"/>
      <c r="M1622" s="93">
        <v>0</v>
      </c>
      <c r="N1622" s="90">
        <f t="shared" si="1111"/>
        <v>0</v>
      </c>
      <c r="O1622" s="94"/>
      <c r="P1622" s="93">
        <v>0</v>
      </c>
      <c r="Q1622" s="90">
        <f t="shared" si="1112"/>
        <v>0</v>
      </c>
      <c r="R1622" s="94"/>
      <c r="T1622" s="82"/>
      <c r="U1622" s="82"/>
      <c r="V1622" s="82"/>
    </row>
    <row r="1623" spans="1:22" ht="15.75" thickBot="1" x14ac:dyDescent="0.3">
      <c r="A1623" s="80">
        <f t="shared" si="1072"/>
        <v>48</v>
      </c>
      <c r="B1623" s="139" t="s">
        <v>111</v>
      </c>
      <c r="C1623" s="140"/>
      <c r="D1623" s="105">
        <f>COUNTIF(D1616:D1622,"&lt;&gt;0")</f>
        <v>0</v>
      </c>
      <c r="E1623" s="118">
        <f>(SUM(E1616:E1622))/'Suivi de production'!$C$19</f>
        <v>0</v>
      </c>
      <c r="F1623" s="107"/>
      <c r="G1623" s="105">
        <v>0</v>
      </c>
      <c r="H1623" s="118">
        <f>(SUM(H1616:H1622))/'Suivi de production'!$C$19</f>
        <v>0</v>
      </c>
      <c r="I1623" s="107"/>
      <c r="J1623" s="105">
        <f>COUNTIF(J1616:J1622,"&lt;&gt;0")</f>
        <v>0</v>
      </c>
      <c r="K1623" s="118">
        <f>(SUM(K1616:K1622))/'Suivi de production'!$C$19</f>
        <v>0</v>
      </c>
      <c r="L1623" s="107"/>
      <c r="M1623" s="105">
        <f>COUNTIF(M1616:M1622,"&lt;&gt;0")</f>
        <v>0</v>
      </c>
      <c r="N1623" s="118">
        <f>(SUM(N1616:N1622))/'Suivi de production'!$C$19</f>
        <v>0</v>
      </c>
      <c r="O1623" s="107"/>
      <c r="P1623" s="105">
        <f>COUNTIF(P1616:P1622,"&lt;&gt;0")</f>
        <v>0</v>
      </c>
      <c r="Q1623" s="118">
        <f>(SUM(Q1616:Q1622))/'Suivi de production'!$C$19</f>
        <v>0</v>
      </c>
      <c r="R1623" s="107"/>
      <c r="T1623" s="82"/>
      <c r="U1623" s="82"/>
      <c r="V1623" s="82"/>
    </row>
    <row r="1624" spans="1:22" x14ac:dyDescent="0.25">
      <c r="A1624" s="80">
        <f t="shared" si="1072"/>
        <v>48</v>
      </c>
      <c r="B1624" s="27"/>
      <c r="C1624" s="57" t="s">
        <v>94</v>
      </c>
      <c r="D1624" s="93">
        <v>0</v>
      </c>
      <c r="E1624" s="90">
        <f t="shared" ref="E1624:E1630" si="1113">VLOOKUP(D1624,listetoituresurf,2)</f>
        <v>0</v>
      </c>
      <c r="F1624" s="94">
        <v>0</v>
      </c>
      <c r="G1624" s="93">
        <v>0</v>
      </c>
      <c r="H1624" s="90">
        <f t="shared" ref="H1624:H1630" si="1114">VLOOKUP(G1624,listetoituresurf,2)</f>
        <v>0</v>
      </c>
      <c r="I1624" s="94"/>
      <c r="J1624" s="93">
        <v>0</v>
      </c>
      <c r="K1624" s="90">
        <f t="shared" ref="K1624:K1630" si="1115">VLOOKUP(J1624,listetoituresurf,2)</f>
        <v>0</v>
      </c>
      <c r="L1624" s="94"/>
      <c r="M1624" s="93">
        <v>0</v>
      </c>
      <c r="N1624" s="90">
        <f t="shared" ref="N1624:N1630" si="1116">VLOOKUP(M1624,listetoituresurf,2)</f>
        <v>0</v>
      </c>
      <c r="O1624" s="94"/>
      <c r="P1624" s="93">
        <v>0</v>
      </c>
      <c r="Q1624" s="90">
        <f t="shared" ref="Q1624:Q1630" si="1117">VLOOKUP(P1624,listetoituresurf,2)</f>
        <v>0</v>
      </c>
      <c r="R1624" s="85"/>
      <c r="T1624" s="82"/>
      <c r="U1624" s="82"/>
      <c r="V1624" s="82"/>
    </row>
    <row r="1625" spans="1:22" x14ac:dyDescent="0.25">
      <c r="A1625" s="80">
        <f t="shared" si="1072"/>
        <v>48</v>
      </c>
      <c r="B1625" s="27"/>
      <c r="C1625" s="57"/>
      <c r="D1625" s="93">
        <v>0</v>
      </c>
      <c r="E1625" s="90">
        <f t="shared" si="1113"/>
        <v>0</v>
      </c>
      <c r="F1625" s="94"/>
      <c r="G1625" s="93">
        <v>0</v>
      </c>
      <c r="H1625" s="90">
        <f t="shared" si="1114"/>
        <v>0</v>
      </c>
      <c r="I1625" s="94"/>
      <c r="J1625" s="93">
        <v>0</v>
      </c>
      <c r="K1625" s="90">
        <f t="shared" si="1115"/>
        <v>0</v>
      </c>
      <c r="L1625" s="94"/>
      <c r="M1625" s="93">
        <v>0</v>
      </c>
      <c r="N1625" s="90">
        <f t="shared" si="1116"/>
        <v>0</v>
      </c>
      <c r="O1625" s="94"/>
      <c r="P1625" s="93">
        <v>0</v>
      </c>
      <c r="Q1625" s="90">
        <f t="shared" si="1117"/>
        <v>0</v>
      </c>
      <c r="R1625" s="94"/>
      <c r="T1625" s="82"/>
      <c r="U1625" s="82"/>
      <c r="V1625" s="82"/>
    </row>
    <row r="1626" spans="1:22" x14ac:dyDescent="0.25">
      <c r="A1626" s="80">
        <f t="shared" si="1072"/>
        <v>48</v>
      </c>
      <c r="B1626" s="27"/>
      <c r="C1626" s="57"/>
      <c r="D1626" s="93">
        <v>0</v>
      </c>
      <c r="E1626" s="90">
        <f t="shared" si="1113"/>
        <v>0</v>
      </c>
      <c r="F1626" s="94"/>
      <c r="G1626" s="93">
        <v>0</v>
      </c>
      <c r="H1626" s="90">
        <f t="shared" si="1114"/>
        <v>0</v>
      </c>
      <c r="I1626" s="94"/>
      <c r="J1626" s="93">
        <v>0</v>
      </c>
      <c r="K1626" s="90">
        <f t="shared" si="1115"/>
        <v>0</v>
      </c>
      <c r="L1626" s="94"/>
      <c r="M1626" s="93">
        <v>0</v>
      </c>
      <c r="N1626" s="90">
        <f t="shared" si="1116"/>
        <v>0</v>
      </c>
      <c r="O1626" s="94"/>
      <c r="P1626" s="93">
        <v>0</v>
      </c>
      <c r="Q1626" s="90">
        <f t="shared" si="1117"/>
        <v>0</v>
      </c>
      <c r="R1626" s="94"/>
      <c r="T1626" s="82"/>
      <c r="U1626" s="82"/>
      <c r="V1626" s="82"/>
    </row>
    <row r="1627" spans="1:22" x14ac:dyDescent="0.25">
      <c r="A1627" s="80">
        <f t="shared" si="1072"/>
        <v>48</v>
      </c>
      <c r="B1627" s="27"/>
      <c r="C1627" s="57"/>
      <c r="D1627" s="93">
        <v>0</v>
      </c>
      <c r="E1627" s="90">
        <f t="shared" si="1113"/>
        <v>0</v>
      </c>
      <c r="F1627" s="94"/>
      <c r="G1627" s="93">
        <v>0</v>
      </c>
      <c r="H1627" s="90">
        <f t="shared" si="1114"/>
        <v>0</v>
      </c>
      <c r="I1627" s="94"/>
      <c r="J1627" s="93">
        <v>0</v>
      </c>
      <c r="K1627" s="90">
        <f t="shared" si="1115"/>
        <v>0</v>
      </c>
      <c r="L1627" s="94"/>
      <c r="M1627" s="93">
        <v>0</v>
      </c>
      <c r="N1627" s="90">
        <f t="shared" si="1116"/>
        <v>0</v>
      </c>
      <c r="O1627" s="94"/>
      <c r="P1627" s="93">
        <v>0</v>
      </c>
      <c r="Q1627" s="90">
        <f t="shared" si="1117"/>
        <v>0</v>
      </c>
      <c r="R1627" s="94"/>
      <c r="T1627" s="82"/>
      <c r="U1627" s="82"/>
      <c r="V1627" s="82"/>
    </row>
    <row r="1628" spans="1:22" x14ac:dyDescent="0.25">
      <c r="A1628" s="80">
        <f t="shared" si="1072"/>
        <v>48</v>
      </c>
      <c r="B1628" s="27"/>
      <c r="C1628" s="57"/>
      <c r="D1628" s="93">
        <v>0</v>
      </c>
      <c r="E1628" s="90">
        <f t="shared" si="1113"/>
        <v>0</v>
      </c>
      <c r="F1628" s="94"/>
      <c r="G1628" s="93">
        <v>0</v>
      </c>
      <c r="H1628" s="90">
        <f t="shared" si="1114"/>
        <v>0</v>
      </c>
      <c r="I1628" s="94"/>
      <c r="J1628" s="93">
        <v>0</v>
      </c>
      <c r="K1628" s="90">
        <f t="shared" si="1115"/>
        <v>0</v>
      </c>
      <c r="L1628" s="94"/>
      <c r="M1628" s="93">
        <v>0</v>
      </c>
      <c r="N1628" s="90">
        <f t="shared" si="1116"/>
        <v>0</v>
      </c>
      <c r="O1628" s="94"/>
      <c r="P1628" s="93">
        <v>0</v>
      </c>
      <c r="Q1628" s="90">
        <f t="shared" si="1117"/>
        <v>0</v>
      </c>
      <c r="R1628" s="94"/>
      <c r="T1628" s="82"/>
      <c r="U1628" s="82"/>
      <c r="V1628" s="82"/>
    </row>
    <row r="1629" spans="1:22" x14ac:dyDescent="0.25">
      <c r="A1629" s="80">
        <f t="shared" si="1072"/>
        <v>48</v>
      </c>
      <c r="B1629" s="27"/>
      <c r="C1629" s="57"/>
      <c r="D1629" s="93">
        <v>0</v>
      </c>
      <c r="E1629" s="90">
        <f t="shared" si="1113"/>
        <v>0</v>
      </c>
      <c r="F1629" s="94"/>
      <c r="G1629" s="93">
        <v>0</v>
      </c>
      <c r="H1629" s="90">
        <f t="shared" si="1114"/>
        <v>0</v>
      </c>
      <c r="I1629" s="94"/>
      <c r="J1629" s="93">
        <v>0</v>
      </c>
      <c r="K1629" s="90">
        <f t="shared" si="1115"/>
        <v>0</v>
      </c>
      <c r="L1629" s="94"/>
      <c r="M1629" s="93">
        <v>0</v>
      </c>
      <c r="N1629" s="90">
        <f t="shared" si="1116"/>
        <v>0</v>
      </c>
      <c r="O1629" s="94"/>
      <c r="P1629" s="93">
        <v>0</v>
      </c>
      <c r="Q1629" s="90">
        <f t="shared" si="1117"/>
        <v>0</v>
      </c>
      <c r="R1629" s="94"/>
      <c r="T1629" s="82"/>
      <c r="U1629" s="82"/>
      <c r="V1629" s="82"/>
    </row>
    <row r="1630" spans="1:22" ht="15.75" thickBot="1" x14ac:dyDescent="0.3">
      <c r="A1630" s="80">
        <f t="shared" si="1072"/>
        <v>48</v>
      </c>
      <c r="B1630" s="99"/>
      <c r="C1630" s="100"/>
      <c r="D1630" s="95">
        <v>0</v>
      </c>
      <c r="E1630" s="96">
        <f t="shared" si="1113"/>
        <v>0</v>
      </c>
      <c r="F1630" s="97"/>
      <c r="G1630" s="95">
        <v>0</v>
      </c>
      <c r="H1630" s="96">
        <f t="shared" si="1114"/>
        <v>0</v>
      </c>
      <c r="I1630" s="97"/>
      <c r="J1630" s="95">
        <v>0</v>
      </c>
      <c r="K1630" s="96">
        <f t="shared" si="1115"/>
        <v>0</v>
      </c>
      <c r="L1630" s="97"/>
      <c r="M1630" s="95">
        <v>0</v>
      </c>
      <c r="N1630" s="96">
        <f t="shared" si="1116"/>
        <v>0</v>
      </c>
      <c r="O1630" s="97"/>
      <c r="P1630" s="95">
        <v>0</v>
      </c>
      <c r="Q1630" s="96">
        <f t="shared" si="1117"/>
        <v>0</v>
      </c>
      <c r="R1630" s="97"/>
      <c r="T1630" s="82"/>
      <c r="U1630" s="82"/>
      <c r="V1630" s="82"/>
    </row>
    <row r="1631" spans="1:22" ht="15.75" thickBot="1" x14ac:dyDescent="0.3">
      <c r="A1631" s="80">
        <f t="shared" si="1072"/>
        <v>48</v>
      </c>
      <c r="B1631" s="139" t="s">
        <v>110</v>
      </c>
      <c r="C1631" s="140"/>
      <c r="D1631" s="103">
        <f>COUNTIF(D1624:D1630,"&lt;&gt;0")</f>
        <v>0</v>
      </c>
      <c r="E1631" s="119">
        <f>(SUM(E1624:E1630))/'Suivi de production'!$C$20</f>
        <v>0</v>
      </c>
      <c r="F1631" s="97"/>
      <c r="G1631" s="103">
        <f>COUNTIF(G1624:G1630,"&lt;&gt;0")</f>
        <v>0</v>
      </c>
      <c r="H1631" s="119">
        <f>(SUM(H1624:H1630))/'Suivi de production'!$C$20</f>
        <v>0</v>
      </c>
      <c r="I1631" s="97"/>
      <c r="J1631" s="103">
        <f>COUNTIF(J1624:J1630,"&lt;&gt;0")</f>
        <v>0</v>
      </c>
      <c r="K1631" s="119">
        <f>(SUM(K1624:K1630))/'Suivi de production'!$C$20</f>
        <v>0</v>
      </c>
      <c r="L1631" s="97"/>
      <c r="M1631" s="103">
        <f>COUNTIF(M1624:M1630,"&lt;&gt;0")</f>
        <v>0</v>
      </c>
      <c r="N1631" s="119">
        <f>(SUM(N1624:N1630))/'Suivi de production'!$C$20</f>
        <v>0</v>
      </c>
      <c r="O1631" s="97"/>
      <c r="P1631" s="103">
        <f>COUNTIF(P1624:P1630,"&lt;&gt;0")</f>
        <v>0</v>
      </c>
      <c r="Q1631" s="119">
        <f>(SUM(Q1624:Q1630))/'Suivi de production'!$C$20</f>
        <v>0</v>
      </c>
      <c r="R1631" s="97"/>
      <c r="T1631" s="82"/>
      <c r="U1631" s="82"/>
      <c r="V1631" s="82"/>
    </row>
    <row r="1632" spans="1:22" ht="15.75" thickBot="1" x14ac:dyDescent="0.3">
      <c r="A1632" s="80">
        <f t="shared" si="1072"/>
        <v>48</v>
      </c>
      <c r="B1632" s="99"/>
      <c r="C1632" s="104"/>
      <c r="D1632" s="103"/>
      <c r="E1632" s="96"/>
      <c r="F1632" s="97"/>
      <c r="G1632" s="103"/>
      <c r="H1632" s="96"/>
      <c r="I1632" s="97"/>
      <c r="J1632" s="103"/>
      <c r="K1632" s="96"/>
      <c r="L1632" s="97"/>
      <c r="M1632" s="103"/>
      <c r="N1632" s="96"/>
      <c r="O1632" s="97"/>
      <c r="P1632" s="103"/>
      <c r="Q1632" s="96"/>
      <c r="R1632" s="97"/>
      <c r="T1632" s="82"/>
      <c r="U1632" s="82"/>
      <c r="V1632" s="82"/>
    </row>
    <row r="1633" spans="1:22" ht="15.75" thickBot="1" x14ac:dyDescent="0.3">
      <c r="A1633" s="80">
        <f t="shared" ref="A1633:A1696" si="1118">A1632</f>
        <v>48</v>
      </c>
      <c r="B1633" s="156" t="s">
        <v>101</v>
      </c>
      <c r="C1633" s="157"/>
      <c r="D1633" s="105">
        <f>D1631+D1623+D1615</f>
        <v>0</v>
      </c>
      <c r="E1633" s="118">
        <f>E1631+E1623+E1615</f>
        <v>0</v>
      </c>
      <c r="F1633" s="107"/>
      <c r="G1633" s="105">
        <f>G1631+G1623+G1615</f>
        <v>0</v>
      </c>
      <c r="H1633" s="118">
        <f>H1631+H1623+H1615</f>
        <v>0</v>
      </c>
      <c r="I1633" s="107"/>
      <c r="J1633" s="105">
        <f>J1631+J1623+J1615</f>
        <v>0</v>
      </c>
      <c r="K1633" s="118">
        <f>K1631+K1623+K1615</f>
        <v>0</v>
      </c>
      <c r="L1633" s="107"/>
      <c r="M1633" s="105">
        <f>M1631+M1623+M1615</f>
        <v>0</v>
      </c>
      <c r="N1633" s="118">
        <f>N1631+N1623+N1615</f>
        <v>0</v>
      </c>
      <c r="O1633" s="107"/>
      <c r="P1633" s="105">
        <f>P1631+P1623+P1615</f>
        <v>0</v>
      </c>
      <c r="Q1633" s="118">
        <f>Q1631+Q1623+Q1615</f>
        <v>0</v>
      </c>
      <c r="R1633" s="107"/>
      <c r="T1633" s="82"/>
      <c r="U1633" s="82"/>
      <c r="V1633" s="82"/>
    </row>
    <row r="1634" spans="1:22" x14ac:dyDescent="0.25">
      <c r="A1634" s="80">
        <f t="shared" si="1118"/>
        <v>48</v>
      </c>
      <c r="B1634" s="158" t="s">
        <v>108</v>
      </c>
      <c r="C1634" s="159"/>
      <c r="D1634" s="150" t="e">
        <f>((SUMPRODUCT((F1608:F1614)*(E1608:E1614))/'Suivi de production'!$C$18)+(SUMPRODUCT((F1616:F1622)*(E1616:E1622))/'Suivi de production'!$C$19)+(SUMPRODUCT((F1624:F1630)*(E1624:E1630))/'Suivi de production'!$C$20))/((SUM(E1608:E1614)/'Suivi de production'!$C$18)++(SUM(E1616:E1622)/'Suivi de production'!$C$19)+(SUM(E1624:E1630)/'Suivi de production'!$C$20))</f>
        <v>#DIV/0!</v>
      </c>
      <c r="E1634" s="151"/>
      <c r="F1634" s="152"/>
      <c r="G1634" s="150" t="e">
        <f>((SUMPRODUCT((I1608:I1614)*(H1608:H1614))/'Suivi de production'!$C$18)+(SUMPRODUCT((I1616:I1622)*(H1616:H1622))/'Suivi de production'!$C$19)+(SUMPRODUCT((I1624:I1630)*(H1624:H1630))/'Suivi de production'!$C$20))/((SUM(H1608:H1614)/'Suivi de production'!$C$18)++(SUM(H1616:H1622)/'Suivi de production'!$C$19)+(SUM(H1624:H1630)/'Suivi de production'!$C$20))</f>
        <v>#DIV/0!</v>
      </c>
      <c r="H1634" s="151"/>
      <c r="I1634" s="152"/>
      <c r="J1634" s="150" t="e">
        <f>((SUMPRODUCT((L1608:L1614)*(K1608:K1614))/'Suivi de production'!$C$18)+(SUMPRODUCT((L1616:L1622)*(K1616:K1622))/'Suivi de production'!$C$19)+(SUMPRODUCT((L1624:L1630)*(K1624:K1630))/'Suivi de production'!$C$20))/((SUM(K1608:K1614)/'Suivi de production'!$C$18)++(SUM(K1616:K1622)/'Suivi de production'!$C$19)+(SUM(K1624:K1630)/'Suivi de production'!$C$20))</f>
        <v>#DIV/0!</v>
      </c>
      <c r="K1634" s="151"/>
      <c r="L1634" s="152"/>
      <c r="M1634" s="150" t="e">
        <f>((SUMPRODUCT((O1608:O1614)*(N1608:N1614))/'Suivi de production'!$C$18)+(SUMPRODUCT((O1616:O1622)*(N1616:N1622))/'Suivi de production'!$C$19)+(SUMPRODUCT((O1624:O1630)*(N1624:N1630))/'Suivi de production'!$C$20))/((SUM(N1608:N1614)/'Suivi de production'!$C$18)++(SUM(N1616:N1622)/'Suivi de production'!$C$19)+(SUM(N1624:N1630)/'Suivi de production'!$C$20))</f>
        <v>#DIV/0!</v>
      </c>
      <c r="N1634" s="151"/>
      <c r="O1634" s="152"/>
      <c r="P1634" s="150" t="e">
        <f>((SUMPRODUCT((R1608:R1614)*(Q1608:Q1614))/'Suivi de production'!$C$18)+(SUMPRODUCT((R1616:R1622)*(Q1616:Q1622))/'Suivi de production'!$C$19)+(SUMPRODUCT((R1624:R1630)*(Q1624:Q1630))/'Suivi de production'!$C$20))/((SUM(Q1608:Q1614)/'Suivi de production'!$C$18)++(SUM(Q1616:Q1622)/'Suivi de production'!$C$19)+(SUM(Q1624:Q1630)/'Suivi de production'!$C$20))</f>
        <v>#DIV/0!</v>
      </c>
      <c r="Q1634" s="151"/>
      <c r="R1634" s="152"/>
      <c r="T1634" s="82"/>
      <c r="U1634" s="82"/>
      <c r="V1634" s="82"/>
    </row>
    <row r="1635" spans="1:22" ht="15.75" thickBot="1" x14ac:dyDescent="0.3">
      <c r="A1635" s="80">
        <f t="shared" si="1118"/>
        <v>48</v>
      </c>
      <c r="B1635" s="160"/>
      <c r="C1635" s="161"/>
      <c r="D1635" s="153"/>
      <c r="E1635" s="154"/>
      <c r="F1635" s="155"/>
      <c r="G1635" s="153"/>
      <c r="H1635" s="154"/>
      <c r="I1635" s="155"/>
      <c r="J1635" s="153"/>
      <c r="K1635" s="154"/>
      <c r="L1635" s="155"/>
      <c r="M1635" s="153"/>
      <c r="N1635" s="154"/>
      <c r="O1635" s="155"/>
      <c r="P1635" s="153"/>
      <c r="Q1635" s="154"/>
      <c r="R1635" s="155"/>
      <c r="T1635" s="82"/>
      <c r="U1635" s="82"/>
      <c r="V1635" s="82"/>
    </row>
    <row r="1636" spans="1:22" ht="15.75" thickBot="1" x14ac:dyDescent="0.3">
      <c r="A1636" s="122">
        <v>49</v>
      </c>
      <c r="T1636" s="82"/>
      <c r="U1636" s="82"/>
      <c r="V1636" s="82"/>
    </row>
    <row r="1637" spans="1:22" ht="26.25" x14ac:dyDescent="0.25">
      <c r="A1637" s="80">
        <f t="shared" ref="A1637" si="1119">A1636</f>
        <v>49</v>
      </c>
      <c r="B1637" s="141" t="s">
        <v>160</v>
      </c>
      <c r="C1637" s="142"/>
      <c r="D1637" s="142"/>
      <c r="E1637" s="142"/>
      <c r="F1637" s="142"/>
      <c r="G1637" s="142"/>
      <c r="H1637" s="142"/>
      <c r="I1637" s="142"/>
      <c r="J1637" s="142"/>
      <c r="K1637" s="142"/>
      <c r="L1637" s="142"/>
      <c r="M1637" s="142"/>
      <c r="N1637" s="142"/>
      <c r="O1637" s="142"/>
      <c r="P1637" s="142"/>
      <c r="Q1637" s="142"/>
      <c r="R1637" s="143"/>
      <c r="T1637" s="82" t="s">
        <v>164</v>
      </c>
      <c r="U1637" s="82"/>
      <c r="V1637" s="82">
        <f t="shared" ref="V1637" si="1120">(IF(SUM(F1642:F1664)&gt;=1,1,0))+(IF(SUM(I1642:I1664)&gt;=1,1,0))+(IF(SUM(L1642:L1664)&gt;=1,1,0))+(IF(SUM(O1642:O1664)&gt;=1,1,0))+(IF(SUM(R1642:R1664)&gt;=1,1,0))</f>
        <v>0</v>
      </c>
    </row>
    <row r="1638" spans="1:22" ht="15.75" thickBot="1" x14ac:dyDescent="0.3">
      <c r="A1638" s="80">
        <f t="shared" si="1118"/>
        <v>49</v>
      </c>
      <c r="B1638" s="144" t="s">
        <v>100</v>
      </c>
      <c r="C1638" s="145"/>
      <c r="D1638" s="145"/>
      <c r="E1638" s="145"/>
      <c r="F1638" s="145"/>
      <c r="G1638" s="145"/>
      <c r="H1638" s="145"/>
      <c r="I1638" s="145"/>
      <c r="J1638" s="145"/>
      <c r="K1638" s="145"/>
      <c r="L1638" s="145"/>
      <c r="M1638" s="145"/>
      <c r="N1638" s="145"/>
      <c r="O1638" s="145"/>
      <c r="P1638" s="145"/>
      <c r="Q1638" s="145"/>
      <c r="R1638" s="146"/>
      <c r="T1638" s="82" t="s">
        <v>167</v>
      </c>
      <c r="U1638" s="82"/>
      <c r="V1638" s="165" t="e">
        <f t="shared" ref="V1638" si="1121">AVERAGE(D1668:R1669)</f>
        <v>#DIV/0!</v>
      </c>
    </row>
    <row r="1639" spans="1:22" x14ac:dyDescent="0.25">
      <c r="A1639" s="80">
        <f t="shared" si="1118"/>
        <v>49</v>
      </c>
      <c r="B1639" s="101"/>
      <c r="C1639" s="102"/>
      <c r="D1639" s="147" t="s">
        <v>86</v>
      </c>
      <c r="E1639" s="148"/>
      <c r="F1639" s="149"/>
      <c r="G1639" s="147" t="s">
        <v>87</v>
      </c>
      <c r="H1639" s="148"/>
      <c r="I1639" s="149"/>
      <c r="J1639" s="147" t="s">
        <v>88</v>
      </c>
      <c r="K1639" s="148"/>
      <c r="L1639" s="149"/>
      <c r="M1639" s="147" t="s">
        <v>89</v>
      </c>
      <c r="N1639" s="148"/>
      <c r="O1639" s="149"/>
      <c r="P1639" s="147" t="s">
        <v>90</v>
      </c>
      <c r="Q1639" s="148"/>
      <c r="R1639" s="149"/>
      <c r="T1639" s="82" t="s">
        <v>168</v>
      </c>
      <c r="U1639" s="82"/>
      <c r="V1639" s="166">
        <f t="shared" ref="V1639:V1670" si="1122">F1640+I1640+L1640+O1640+R1640</f>
        <v>0</v>
      </c>
    </row>
    <row r="1640" spans="1:22" ht="15.75" thickBot="1" x14ac:dyDescent="0.3">
      <c r="A1640" s="80">
        <f t="shared" si="1118"/>
        <v>49</v>
      </c>
      <c r="B1640" s="99" t="s">
        <v>85</v>
      </c>
      <c r="C1640" s="100"/>
      <c r="D1640" s="125">
        <v>0</v>
      </c>
      <c r="E1640" s="126" t="s">
        <v>109</v>
      </c>
      <c r="F1640" s="130">
        <f>D1640*8</f>
        <v>0</v>
      </c>
      <c r="G1640" s="125"/>
      <c r="H1640" s="126" t="s">
        <v>109</v>
      </c>
      <c r="I1640" s="130">
        <f>G1640*8</f>
        <v>0</v>
      </c>
      <c r="J1640" s="125"/>
      <c r="K1640" s="126" t="s">
        <v>109</v>
      </c>
      <c r="L1640" s="130">
        <f>J1640*8</f>
        <v>0</v>
      </c>
      <c r="M1640" s="125"/>
      <c r="N1640" s="126" t="s">
        <v>109</v>
      </c>
      <c r="O1640" s="130">
        <f>M1640*8</f>
        <v>0</v>
      </c>
      <c r="P1640" s="125">
        <v>0</v>
      </c>
      <c r="Q1640" s="126" t="s">
        <v>109</v>
      </c>
      <c r="R1640" s="130">
        <f>P1640*6.5</f>
        <v>0</v>
      </c>
      <c r="T1640" s="82" t="s">
        <v>169</v>
      </c>
      <c r="U1640" s="82"/>
      <c r="V1640" s="166">
        <f t="shared" ref="V1640" si="1123">E1667+H1667+K1667+N1667+Q1667</f>
        <v>0</v>
      </c>
    </row>
    <row r="1641" spans="1:22" ht="15.75" thickBot="1" x14ac:dyDescent="0.3">
      <c r="A1641" s="80">
        <f t="shared" si="1118"/>
        <v>49</v>
      </c>
      <c r="B1641" s="98"/>
      <c r="C1641" s="133"/>
      <c r="D1641" s="105" t="s">
        <v>96</v>
      </c>
      <c r="E1641" s="106" t="s">
        <v>97</v>
      </c>
      <c r="F1641" s="107" t="s">
        <v>98</v>
      </c>
      <c r="G1641" s="105" t="s">
        <v>96</v>
      </c>
      <c r="H1641" s="106" t="s">
        <v>97</v>
      </c>
      <c r="I1641" s="107" t="s">
        <v>98</v>
      </c>
      <c r="J1641" s="105" t="s">
        <v>96</v>
      </c>
      <c r="K1641" s="106" t="s">
        <v>97</v>
      </c>
      <c r="L1641" s="107" t="s">
        <v>98</v>
      </c>
      <c r="M1641" s="105" t="s">
        <v>96</v>
      </c>
      <c r="N1641" s="106" t="s">
        <v>97</v>
      </c>
      <c r="O1641" s="107" t="s">
        <v>98</v>
      </c>
      <c r="P1641" s="105" t="s">
        <v>96</v>
      </c>
      <c r="Q1641" s="106" t="s">
        <v>97</v>
      </c>
      <c r="R1641" s="107" t="s">
        <v>98</v>
      </c>
      <c r="T1641" s="82" t="s">
        <v>171</v>
      </c>
      <c r="U1641" s="82"/>
      <c r="V1641" s="84">
        <f t="shared" ref="V1641" si="1124">((SUMPRODUCT((F1642:F1648)*(E1642:E1648)))+((SUMPRODUCT((I1642:I1648)*(H1642:H1648))))+((SUMPRODUCT((L1642:L1648)*(K1642:K1648))))+((SUMPRODUCT((O1642:O1648)*(N1642:N1648))))+((SUMPRODUCT((R1642:R1648)*(Q1642:Q1648)))))</f>
        <v>0</v>
      </c>
    </row>
    <row r="1642" spans="1:22" x14ac:dyDescent="0.25">
      <c r="A1642" s="80">
        <f t="shared" si="1118"/>
        <v>49</v>
      </c>
      <c r="B1642" s="27"/>
      <c r="C1642" s="57" t="s">
        <v>93</v>
      </c>
      <c r="D1642" s="91">
        <v>0</v>
      </c>
      <c r="E1642" s="89">
        <f t="shared" ref="E1642:E1648" si="1125">VLOOKUP(D1642,listemursurf,2)</f>
        <v>0</v>
      </c>
      <c r="F1642" s="92">
        <v>0</v>
      </c>
      <c r="G1642" s="91">
        <v>0</v>
      </c>
      <c r="H1642" s="89">
        <f t="shared" ref="H1642:H1648" si="1126">VLOOKUP(G1642,listemursurf,2)</f>
        <v>0</v>
      </c>
      <c r="I1642" s="92"/>
      <c r="J1642" s="91">
        <v>0</v>
      </c>
      <c r="K1642" s="89">
        <f t="shared" ref="K1642:K1648" si="1127">VLOOKUP(J1642,listemursurf,2)</f>
        <v>0</v>
      </c>
      <c r="L1642" s="92"/>
      <c r="M1642" s="91">
        <v>0</v>
      </c>
      <c r="N1642" s="89">
        <f t="shared" ref="N1642:N1648" si="1128">VLOOKUP(M1642,listemursurf,2)</f>
        <v>0</v>
      </c>
      <c r="O1642" s="92"/>
      <c r="P1642" s="91">
        <v>0</v>
      </c>
      <c r="Q1642" s="89">
        <f t="shared" ref="Q1642:Q1648" si="1129">VLOOKUP(P1642,listemursurf,2)</f>
        <v>0</v>
      </c>
      <c r="R1642" s="92"/>
      <c r="T1642" s="82" t="s">
        <v>165</v>
      </c>
      <c r="U1642" s="82"/>
      <c r="V1642" s="84">
        <f t="shared" ref="V1642" si="1130">((SUMPRODUCT((F1650:F1656)*(E1650:E1656)))+((SUMPRODUCT((I1650:I1656)*(H1650:H1656))))+((SUMPRODUCT((L1650:L1656)*(K1650:K1656))))+((SUMPRODUCT((O1650:O1656)*(N1650:N1656))))+((SUMPRODUCT((R1650:R1656)*(Q1650:Q1656)))))</f>
        <v>0</v>
      </c>
    </row>
    <row r="1643" spans="1:22" x14ac:dyDescent="0.25">
      <c r="A1643" s="80">
        <f t="shared" si="1118"/>
        <v>49</v>
      </c>
      <c r="B1643" s="27"/>
      <c r="C1643" s="57"/>
      <c r="D1643" s="93">
        <v>0</v>
      </c>
      <c r="E1643" s="90">
        <f t="shared" si="1125"/>
        <v>0</v>
      </c>
      <c r="F1643" s="94">
        <v>0</v>
      </c>
      <c r="G1643" s="93">
        <v>0</v>
      </c>
      <c r="H1643" s="90">
        <f t="shared" si="1126"/>
        <v>0</v>
      </c>
      <c r="I1643" s="94"/>
      <c r="J1643" s="93">
        <v>0</v>
      </c>
      <c r="K1643" s="90">
        <f t="shared" si="1127"/>
        <v>0</v>
      </c>
      <c r="L1643" s="94"/>
      <c r="M1643" s="93">
        <v>0</v>
      </c>
      <c r="N1643" s="90">
        <f t="shared" si="1128"/>
        <v>0</v>
      </c>
      <c r="O1643" s="94"/>
      <c r="P1643" s="93">
        <v>0</v>
      </c>
      <c r="Q1643" s="90">
        <f t="shared" si="1129"/>
        <v>0</v>
      </c>
      <c r="R1643" s="94"/>
      <c r="T1643" s="82" t="s">
        <v>166</v>
      </c>
      <c r="U1643" s="82"/>
      <c r="V1643" s="84">
        <f t="shared" ref="V1643" si="1131">((SUMPRODUCT((F1658:F1664)*(E1658:E1664)))+((SUMPRODUCT((I1658:I1664)*(H1658:H1664))))+((SUMPRODUCT((L1658:L1664)*(K1658:K1664))))+((SUMPRODUCT((O1658:O1664)*(N1658:N1664))))+((SUMPRODUCT((R1658:R1664)*(Q1658:Q1664)))))</f>
        <v>0</v>
      </c>
    </row>
    <row r="1644" spans="1:22" x14ac:dyDescent="0.25">
      <c r="A1644" s="80">
        <f t="shared" si="1118"/>
        <v>49</v>
      </c>
      <c r="B1644" s="27"/>
      <c r="C1644" s="57"/>
      <c r="D1644" s="93">
        <v>0</v>
      </c>
      <c r="E1644" s="90">
        <f t="shared" si="1125"/>
        <v>0</v>
      </c>
      <c r="F1644" s="94">
        <v>0</v>
      </c>
      <c r="G1644" s="93">
        <v>0</v>
      </c>
      <c r="H1644" s="90">
        <f t="shared" si="1126"/>
        <v>0</v>
      </c>
      <c r="I1644" s="94"/>
      <c r="J1644" s="93">
        <v>0</v>
      </c>
      <c r="K1644" s="90">
        <f t="shared" si="1127"/>
        <v>0</v>
      </c>
      <c r="L1644" s="94"/>
      <c r="M1644" s="93">
        <v>0</v>
      </c>
      <c r="N1644" s="90">
        <f t="shared" si="1128"/>
        <v>0</v>
      </c>
      <c r="O1644" s="94"/>
      <c r="P1644" s="93">
        <v>0</v>
      </c>
      <c r="Q1644" s="90">
        <f t="shared" si="1129"/>
        <v>0</v>
      </c>
      <c r="R1644" s="94"/>
      <c r="T1644" s="82"/>
      <c r="U1644" s="82"/>
      <c r="V1644" s="82"/>
    </row>
    <row r="1645" spans="1:22" x14ac:dyDescent="0.25">
      <c r="A1645" s="80">
        <f t="shared" si="1118"/>
        <v>49</v>
      </c>
      <c r="B1645" s="27"/>
      <c r="C1645" s="57"/>
      <c r="D1645" s="93">
        <v>0</v>
      </c>
      <c r="E1645" s="90">
        <f t="shared" si="1125"/>
        <v>0</v>
      </c>
      <c r="F1645" s="94">
        <v>0</v>
      </c>
      <c r="G1645" s="93">
        <v>0</v>
      </c>
      <c r="H1645" s="90">
        <f t="shared" si="1126"/>
        <v>0</v>
      </c>
      <c r="I1645" s="94"/>
      <c r="J1645" s="93">
        <v>0</v>
      </c>
      <c r="K1645" s="90">
        <f t="shared" si="1127"/>
        <v>0</v>
      </c>
      <c r="L1645" s="94"/>
      <c r="M1645" s="93">
        <v>0</v>
      </c>
      <c r="N1645" s="90">
        <f t="shared" si="1128"/>
        <v>0</v>
      </c>
      <c r="O1645" s="94"/>
      <c r="P1645" s="93">
        <v>0</v>
      </c>
      <c r="Q1645" s="90">
        <f t="shared" si="1129"/>
        <v>0</v>
      </c>
      <c r="R1645" s="94"/>
      <c r="T1645" s="82"/>
      <c r="U1645" s="82"/>
      <c r="V1645" s="82"/>
    </row>
    <row r="1646" spans="1:22" x14ac:dyDescent="0.25">
      <c r="A1646" s="80">
        <f t="shared" si="1118"/>
        <v>49</v>
      </c>
      <c r="B1646" s="27"/>
      <c r="C1646" s="57"/>
      <c r="D1646" s="93">
        <v>0</v>
      </c>
      <c r="E1646" s="90">
        <f t="shared" si="1125"/>
        <v>0</v>
      </c>
      <c r="F1646" s="94">
        <v>0</v>
      </c>
      <c r="G1646" s="93">
        <v>0</v>
      </c>
      <c r="H1646" s="90">
        <f t="shared" si="1126"/>
        <v>0</v>
      </c>
      <c r="I1646" s="94"/>
      <c r="J1646" s="93">
        <v>0</v>
      </c>
      <c r="K1646" s="90">
        <f t="shared" si="1127"/>
        <v>0</v>
      </c>
      <c r="L1646" s="94"/>
      <c r="M1646" s="93">
        <v>0</v>
      </c>
      <c r="N1646" s="90">
        <f t="shared" si="1128"/>
        <v>0</v>
      </c>
      <c r="O1646" s="94"/>
      <c r="P1646" s="93">
        <v>0</v>
      </c>
      <c r="Q1646" s="90">
        <f t="shared" si="1129"/>
        <v>0</v>
      </c>
      <c r="R1646" s="94"/>
      <c r="T1646" s="82"/>
      <c r="U1646" s="82"/>
      <c r="V1646" s="82"/>
    </row>
    <row r="1647" spans="1:22" x14ac:dyDescent="0.25">
      <c r="A1647" s="80">
        <f t="shared" si="1118"/>
        <v>49</v>
      </c>
      <c r="B1647" s="27"/>
      <c r="C1647" s="57"/>
      <c r="D1647" s="93">
        <v>0</v>
      </c>
      <c r="E1647" s="90">
        <f t="shared" si="1125"/>
        <v>0</v>
      </c>
      <c r="F1647" s="94"/>
      <c r="G1647" s="93">
        <v>0</v>
      </c>
      <c r="H1647" s="90">
        <f t="shared" si="1126"/>
        <v>0</v>
      </c>
      <c r="I1647" s="94"/>
      <c r="J1647" s="93">
        <v>0</v>
      </c>
      <c r="K1647" s="90">
        <f t="shared" si="1127"/>
        <v>0</v>
      </c>
      <c r="L1647" s="94"/>
      <c r="M1647" s="93">
        <v>0</v>
      </c>
      <c r="N1647" s="90">
        <f t="shared" si="1128"/>
        <v>0</v>
      </c>
      <c r="O1647" s="94"/>
      <c r="P1647" s="93">
        <v>0</v>
      </c>
      <c r="Q1647" s="90">
        <f t="shared" si="1129"/>
        <v>0</v>
      </c>
      <c r="R1647" s="94"/>
      <c r="T1647" s="82"/>
      <c r="U1647" s="82"/>
      <c r="V1647" s="82"/>
    </row>
    <row r="1648" spans="1:22" ht="15.75" thickBot="1" x14ac:dyDescent="0.3">
      <c r="A1648" s="80">
        <f t="shared" si="1118"/>
        <v>49</v>
      </c>
      <c r="B1648" s="27"/>
      <c r="C1648" s="57"/>
      <c r="D1648" s="93">
        <v>0</v>
      </c>
      <c r="E1648" s="90">
        <f t="shared" si="1125"/>
        <v>0</v>
      </c>
      <c r="F1648" s="94">
        <v>0</v>
      </c>
      <c r="G1648" s="93">
        <v>0</v>
      </c>
      <c r="H1648" s="90">
        <f t="shared" si="1126"/>
        <v>0</v>
      </c>
      <c r="I1648" s="94"/>
      <c r="J1648" s="93">
        <v>0</v>
      </c>
      <c r="K1648" s="90">
        <f t="shared" si="1127"/>
        <v>0</v>
      </c>
      <c r="L1648" s="94"/>
      <c r="M1648" s="93">
        <v>0</v>
      </c>
      <c r="N1648" s="90">
        <f t="shared" si="1128"/>
        <v>0</v>
      </c>
      <c r="O1648" s="94"/>
      <c r="P1648" s="93">
        <v>0</v>
      </c>
      <c r="Q1648" s="90">
        <f t="shared" si="1129"/>
        <v>0</v>
      </c>
      <c r="R1648" s="94"/>
      <c r="T1648" s="82"/>
      <c r="U1648" s="82"/>
      <c r="V1648" s="82"/>
    </row>
    <row r="1649" spans="1:22" ht="15.75" thickBot="1" x14ac:dyDescent="0.3">
      <c r="A1649" s="80">
        <f t="shared" si="1118"/>
        <v>49</v>
      </c>
      <c r="B1649" s="139" t="s">
        <v>110</v>
      </c>
      <c r="C1649" s="140"/>
      <c r="D1649" s="105">
        <f>COUNTIF(D1642:D1648,"&lt;&gt;0")</f>
        <v>0</v>
      </c>
      <c r="E1649" s="118">
        <f>(SUM(E1642:E1648))/'Suivi de production'!$C$18</f>
        <v>0</v>
      </c>
      <c r="F1649" s="107"/>
      <c r="G1649" s="105">
        <f>COUNTIF(G1642:G1648,"&lt;&gt;0")</f>
        <v>0</v>
      </c>
      <c r="H1649" s="118">
        <f>(SUM(H1642:H1648))/'Suivi de production'!$C$18</f>
        <v>0</v>
      </c>
      <c r="I1649" s="107"/>
      <c r="J1649" s="105">
        <f>COUNTIF(J1642:J1648,"&lt;&gt;0")</f>
        <v>0</v>
      </c>
      <c r="K1649" s="118">
        <f>(SUM(K1642:K1648))/'Suivi de production'!$C$18</f>
        <v>0</v>
      </c>
      <c r="L1649" s="107"/>
      <c r="M1649" s="105">
        <f>COUNTIF(M1642:M1648,"&lt;&gt;0")</f>
        <v>0</v>
      </c>
      <c r="N1649" s="118">
        <f>(SUM(N1642:N1648))/'Suivi de production'!$C$18</f>
        <v>0</v>
      </c>
      <c r="O1649" s="107"/>
      <c r="P1649" s="103">
        <f>COUNTIF(P1642:P1648,"&lt;&gt;0")</f>
        <v>0</v>
      </c>
      <c r="Q1649" s="118">
        <f>(SUM(Q1642:Q1648))/'Suivi de production'!$C$18</f>
        <v>0</v>
      </c>
      <c r="R1649" s="107"/>
      <c r="T1649" s="82"/>
      <c r="U1649" s="82"/>
      <c r="V1649" s="82"/>
    </row>
    <row r="1650" spans="1:22" x14ac:dyDescent="0.25">
      <c r="A1650" s="80">
        <f t="shared" si="1118"/>
        <v>49</v>
      </c>
      <c r="B1650" s="27"/>
      <c r="C1650" s="57" t="s">
        <v>95</v>
      </c>
      <c r="D1650" s="93">
        <v>0</v>
      </c>
      <c r="E1650" s="90">
        <f t="shared" ref="E1650:E1656" si="1132">VLOOKUP(D1650,listeplanchersurf,2)</f>
        <v>0</v>
      </c>
      <c r="F1650" s="94"/>
      <c r="G1650" s="93">
        <v>0</v>
      </c>
      <c r="H1650" s="90">
        <f t="shared" ref="H1650:H1656" si="1133">VLOOKUP(G1650,listeplanchersurf,2)</f>
        <v>0</v>
      </c>
      <c r="I1650" s="94"/>
      <c r="J1650" s="93">
        <v>0</v>
      </c>
      <c r="K1650" s="90">
        <f t="shared" ref="K1650:K1656" si="1134">VLOOKUP(J1650,listeplanchersurf,2)</f>
        <v>0</v>
      </c>
      <c r="L1650" s="94"/>
      <c r="M1650" s="93">
        <v>0</v>
      </c>
      <c r="N1650" s="90">
        <f t="shared" ref="N1650:N1656" si="1135">VLOOKUP(M1650,listeplanchersurf,2)</f>
        <v>0</v>
      </c>
      <c r="O1650" s="94"/>
      <c r="P1650" s="93">
        <v>0</v>
      </c>
      <c r="Q1650" s="90">
        <f t="shared" ref="Q1650:Q1656" si="1136">VLOOKUP(P1650,listeplanchersurf,2)</f>
        <v>0</v>
      </c>
      <c r="R1650" s="94"/>
      <c r="T1650" s="82"/>
      <c r="U1650" s="82"/>
      <c r="V1650" s="82"/>
    </row>
    <row r="1651" spans="1:22" x14ac:dyDescent="0.25">
      <c r="A1651" s="80">
        <f t="shared" si="1118"/>
        <v>49</v>
      </c>
      <c r="B1651" s="27"/>
      <c r="C1651" s="57"/>
      <c r="D1651" s="93">
        <v>0</v>
      </c>
      <c r="E1651" s="90">
        <f t="shared" si="1132"/>
        <v>0</v>
      </c>
      <c r="F1651" s="94">
        <v>0</v>
      </c>
      <c r="G1651" s="93">
        <v>0</v>
      </c>
      <c r="H1651" s="90">
        <f t="shared" si="1133"/>
        <v>0</v>
      </c>
      <c r="I1651" s="94"/>
      <c r="J1651" s="93">
        <v>0</v>
      </c>
      <c r="K1651" s="90">
        <f t="shared" si="1134"/>
        <v>0</v>
      </c>
      <c r="L1651" s="94"/>
      <c r="M1651" s="93">
        <v>0</v>
      </c>
      <c r="N1651" s="90">
        <f t="shared" si="1135"/>
        <v>0</v>
      </c>
      <c r="O1651" s="94"/>
      <c r="P1651" s="93">
        <v>0</v>
      </c>
      <c r="Q1651" s="90">
        <f t="shared" si="1136"/>
        <v>0</v>
      </c>
      <c r="R1651" s="94"/>
      <c r="T1651" s="82"/>
      <c r="U1651" s="82"/>
      <c r="V1651" s="82"/>
    </row>
    <row r="1652" spans="1:22" x14ac:dyDescent="0.25">
      <c r="A1652" s="80">
        <f t="shared" si="1118"/>
        <v>49</v>
      </c>
      <c r="B1652" s="27"/>
      <c r="C1652" s="57"/>
      <c r="D1652" s="93">
        <v>0</v>
      </c>
      <c r="E1652" s="90">
        <f t="shared" si="1132"/>
        <v>0</v>
      </c>
      <c r="F1652" s="94"/>
      <c r="G1652" s="93">
        <v>0</v>
      </c>
      <c r="H1652" s="90">
        <f t="shared" si="1133"/>
        <v>0</v>
      </c>
      <c r="I1652" s="94"/>
      <c r="J1652" s="93">
        <v>0</v>
      </c>
      <c r="K1652" s="90">
        <f t="shared" si="1134"/>
        <v>0</v>
      </c>
      <c r="L1652" s="94"/>
      <c r="M1652" s="93">
        <v>0</v>
      </c>
      <c r="N1652" s="90">
        <f t="shared" si="1135"/>
        <v>0</v>
      </c>
      <c r="O1652" s="94"/>
      <c r="P1652" s="93">
        <v>0</v>
      </c>
      <c r="Q1652" s="90">
        <f t="shared" si="1136"/>
        <v>0</v>
      </c>
      <c r="R1652" s="94"/>
      <c r="T1652" s="82"/>
      <c r="U1652" s="82"/>
      <c r="V1652" s="82"/>
    </row>
    <row r="1653" spans="1:22" x14ac:dyDescent="0.25">
      <c r="A1653" s="80">
        <f t="shared" si="1118"/>
        <v>49</v>
      </c>
      <c r="B1653" s="27"/>
      <c r="C1653" s="57"/>
      <c r="D1653" s="93">
        <v>0</v>
      </c>
      <c r="E1653" s="90">
        <f t="shared" si="1132"/>
        <v>0</v>
      </c>
      <c r="F1653" s="94"/>
      <c r="G1653" s="93">
        <v>0</v>
      </c>
      <c r="H1653" s="90">
        <f t="shared" si="1133"/>
        <v>0</v>
      </c>
      <c r="I1653" s="94"/>
      <c r="J1653" s="93">
        <v>0</v>
      </c>
      <c r="K1653" s="90">
        <f t="shared" si="1134"/>
        <v>0</v>
      </c>
      <c r="L1653" s="94"/>
      <c r="M1653" s="93">
        <v>0</v>
      </c>
      <c r="N1653" s="90">
        <f t="shared" si="1135"/>
        <v>0</v>
      </c>
      <c r="O1653" s="94"/>
      <c r="P1653" s="93">
        <v>0</v>
      </c>
      <c r="Q1653" s="90">
        <f t="shared" si="1136"/>
        <v>0</v>
      </c>
      <c r="R1653" s="94"/>
      <c r="T1653" s="82"/>
      <c r="U1653" s="82"/>
      <c r="V1653" s="82"/>
    </row>
    <row r="1654" spans="1:22" x14ac:dyDescent="0.25">
      <c r="A1654" s="80">
        <f t="shared" si="1118"/>
        <v>49</v>
      </c>
      <c r="B1654" s="27"/>
      <c r="C1654" s="57"/>
      <c r="D1654" s="93">
        <v>0</v>
      </c>
      <c r="E1654" s="90">
        <f t="shared" si="1132"/>
        <v>0</v>
      </c>
      <c r="F1654" s="94"/>
      <c r="G1654" s="93">
        <v>0</v>
      </c>
      <c r="H1654" s="90">
        <f t="shared" si="1133"/>
        <v>0</v>
      </c>
      <c r="I1654" s="94"/>
      <c r="J1654" s="93">
        <v>0</v>
      </c>
      <c r="K1654" s="90">
        <f t="shared" si="1134"/>
        <v>0</v>
      </c>
      <c r="L1654" s="94"/>
      <c r="M1654" s="93">
        <v>0</v>
      </c>
      <c r="N1654" s="90">
        <f t="shared" si="1135"/>
        <v>0</v>
      </c>
      <c r="O1654" s="94"/>
      <c r="P1654" s="93">
        <v>0</v>
      </c>
      <c r="Q1654" s="90">
        <f t="shared" si="1136"/>
        <v>0</v>
      </c>
      <c r="R1654" s="94"/>
      <c r="T1654" s="82"/>
      <c r="U1654" s="82"/>
      <c r="V1654" s="82"/>
    </row>
    <row r="1655" spans="1:22" x14ac:dyDescent="0.25">
      <c r="A1655" s="80">
        <f t="shared" si="1118"/>
        <v>49</v>
      </c>
      <c r="B1655" s="27"/>
      <c r="C1655" s="57"/>
      <c r="D1655" s="93">
        <v>0</v>
      </c>
      <c r="E1655" s="90">
        <f t="shared" si="1132"/>
        <v>0</v>
      </c>
      <c r="F1655" s="94"/>
      <c r="G1655" s="93">
        <v>0</v>
      </c>
      <c r="H1655" s="90">
        <f t="shared" si="1133"/>
        <v>0</v>
      </c>
      <c r="I1655" s="94"/>
      <c r="J1655" s="93">
        <v>0</v>
      </c>
      <c r="K1655" s="90">
        <f t="shared" si="1134"/>
        <v>0</v>
      </c>
      <c r="L1655" s="94"/>
      <c r="M1655" s="93">
        <v>0</v>
      </c>
      <c r="N1655" s="90">
        <f t="shared" si="1135"/>
        <v>0</v>
      </c>
      <c r="O1655" s="94"/>
      <c r="P1655" s="93">
        <v>0</v>
      </c>
      <c r="Q1655" s="90">
        <f t="shared" si="1136"/>
        <v>0</v>
      </c>
      <c r="R1655" s="94"/>
      <c r="T1655" s="82"/>
      <c r="U1655" s="82"/>
      <c r="V1655" s="82"/>
    </row>
    <row r="1656" spans="1:22" ht="15.75" thickBot="1" x14ac:dyDescent="0.3">
      <c r="A1656" s="80">
        <f t="shared" si="1118"/>
        <v>49</v>
      </c>
      <c r="B1656" s="27"/>
      <c r="C1656" s="57"/>
      <c r="D1656" s="93">
        <v>0</v>
      </c>
      <c r="E1656" s="90">
        <f t="shared" si="1132"/>
        <v>0</v>
      </c>
      <c r="F1656" s="94"/>
      <c r="G1656" s="93">
        <v>0</v>
      </c>
      <c r="H1656" s="90">
        <f t="shared" si="1133"/>
        <v>0</v>
      </c>
      <c r="I1656" s="94"/>
      <c r="J1656" s="93">
        <v>0</v>
      </c>
      <c r="K1656" s="90">
        <f t="shared" si="1134"/>
        <v>0</v>
      </c>
      <c r="L1656" s="94"/>
      <c r="M1656" s="93">
        <v>0</v>
      </c>
      <c r="N1656" s="90">
        <f t="shared" si="1135"/>
        <v>0</v>
      </c>
      <c r="O1656" s="94"/>
      <c r="P1656" s="93">
        <v>0</v>
      </c>
      <c r="Q1656" s="90">
        <f t="shared" si="1136"/>
        <v>0</v>
      </c>
      <c r="R1656" s="94"/>
      <c r="T1656" s="82"/>
      <c r="U1656" s="82"/>
      <c r="V1656" s="82"/>
    </row>
    <row r="1657" spans="1:22" ht="15.75" thickBot="1" x14ac:dyDescent="0.3">
      <c r="A1657" s="80">
        <f t="shared" si="1118"/>
        <v>49</v>
      </c>
      <c r="B1657" s="139" t="s">
        <v>111</v>
      </c>
      <c r="C1657" s="140"/>
      <c r="D1657" s="105">
        <f>COUNTIF(D1650:D1656,"&lt;&gt;0")</f>
        <v>0</v>
      </c>
      <c r="E1657" s="118">
        <f>(SUM(E1650:E1656))/'Suivi de production'!$C$19</f>
        <v>0</v>
      </c>
      <c r="F1657" s="107"/>
      <c r="G1657" s="105">
        <v>0</v>
      </c>
      <c r="H1657" s="118">
        <f>(SUM(H1650:H1656))/'Suivi de production'!$C$19</f>
        <v>0</v>
      </c>
      <c r="I1657" s="107"/>
      <c r="J1657" s="105">
        <f>COUNTIF(J1650:J1656,"&lt;&gt;0")</f>
        <v>0</v>
      </c>
      <c r="K1657" s="118">
        <f>(SUM(K1650:K1656))/'Suivi de production'!$C$19</f>
        <v>0</v>
      </c>
      <c r="L1657" s="107"/>
      <c r="M1657" s="105">
        <f>COUNTIF(M1650:M1656,"&lt;&gt;0")</f>
        <v>0</v>
      </c>
      <c r="N1657" s="118">
        <f>(SUM(N1650:N1656))/'Suivi de production'!$C$19</f>
        <v>0</v>
      </c>
      <c r="O1657" s="107"/>
      <c r="P1657" s="105">
        <f>COUNTIF(P1650:P1656,"&lt;&gt;0")</f>
        <v>0</v>
      </c>
      <c r="Q1657" s="118">
        <f>(SUM(Q1650:Q1656))/'Suivi de production'!$C$19</f>
        <v>0</v>
      </c>
      <c r="R1657" s="107"/>
      <c r="T1657" s="82"/>
      <c r="U1657" s="82"/>
      <c r="V1657" s="82"/>
    </row>
    <row r="1658" spans="1:22" x14ac:dyDescent="0.25">
      <c r="A1658" s="80">
        <f t="shared" si="1118"/>
        <v>49</v>
      </c>
      <c r="B1658" s="27"/>
      <c r="C1658" s="57" t="s">
        <v>94</v>
      </c>
      <c r="D1658" s="93">
        <v>0</v>
      </c>
      <c r="E1658" s="90">
        <f t="shared" ref="E1658:E1664" si="1137">VLOOKUP(D1658,listetoituresurf,2)</f>
        <v>0</v>
      </c>
      <c r="F1658" s="94">
        <v>0</v>
      </c>
      <c r="G1658" s="93">
        <v>0</v>
      </c>
      <c r="H1658" s="90">
        <f t="shared" ref="H1658:H1664" si="1138">VLOOKUP(G1658,listetoituresurf,2)</f>
        <v>0</v>
      </c>
      <c r="I1658" s="94"/>
      <c r="J1658" s="93">
        <v>0</v>
      </c>
      <c r="K1658" s="90">
        <f t="shared" ref="K1658:K1664" si="1139">VLOOKUP(J1658,listetoituresurf,2)</f>
        <v>0</v>
      </c>
      <c r="L1658" s="94"/>
      <c r="M1658" s="93">
        <v>0</v>
      </c>
      <c r="N1658" s="90">
        <f t="shared" ref="N1658:N1664" si="1140">VLOOKUP(M1658,listetoituresurf,2)</f>
        <v>0</v>
      </c>
      <c r="O1658" s="94"/>
      <c r="P1658" s="93">
        <v>0</v>
      </c>
      <c r="Q1658" s="90">
        <f t="shared" ref="Q1658:Q1664" si="1141">VLOOKUP(P1658,listetoituresurf,2)</f>
        <v>0</v>
      </c>
      <c r="R1658" s="85"/>
      <c r="T1658" s="82"/>
      <c r="U1658" s="82"/>
      <c r="V1658" s="82"/>
    </row>
    <row r="1659" spans="1:22" x14ac:dyDescent="0.25">
      <c r="A1659" s="80">
        <f t="shared" si="1118"/>
        <v>49</v>
      </c>
      <c r="B1659" s="27"/>
      <c r="C1659" s="57"/>
      <c r="D1659" s="93">
        <v>0</v>
      </c>
      <c r="E1659" s="90">
        <f t="shared" si="1137"/>
        <v>0</v>
      </c>
      <c r="F1659" s="94"/>
      <c r="G1659" s="93">
        <v>0</v>
      </c>
      <c r="H1659" s="90">
        <f t="shared" si="1138"/>
        <v>0</v>
      </c>
      <c r="I1659" s="94"/>
      <c r="J1659" s="93">
        <v>0</v>
      </c>
      <c r="K1659" s="90">
        <f t="shared" si="1139"/>
        <v>0</v>
      </c>
      <c r="L1659" s="94"/>
      <c r="M1659" s="93">
        <v>0</v>
      </c>
      <c r="N1659" s="90">
        <f t="shared" si="1140"/>
        <v>0</v>
      </c>
      <c r="O1659" s="94"/>
      <c r="P1659" s="93">
        <v>0</v>
      </c>
      <c r="Q1659" s="90">
        <f t="shared" si="1141"/>
        <v>0</v>
      </c>
      <c r="R1659" s="94"/>
      <c r="T1659" s="82"/>
      <c r="U1659" s="82"/>
      <c r="V1659" s="82"/>
    </row>
    <row r="1660" spans="1:22" x14ac:dyDescent="0.25">
      <c r="A1660" s="80">
        <f t="shared" si="1118"/>
        <v>49</v>
      </c>
      <c r="B1660" s="27"/>
      <c r="C1660" s="57"/>
      <c r="D1660" s="93">
        <v>0</v>
      </c>
      <c r="E1660" s="90">
        <f t="shared" si="1137"/>
        <v>0</v>
      </c>
      <c r="F1660" s="94"/>
      <c r="G1660" s="93">
        <v>0</v>
      </c>
      <c r="H1660" s="90">
        <f t="shared" si="1138"/>
        <v>0</v>
      </c>
      <c r="I1660" s="94"/>
      <c r="J1660" s="93">
        <v>0</v>
      </c>
      <c r="K1660" s="90">
        <f t="shared" si="1139"/>
        <v>0</v>
      </c>
      <c r="L1660" s="94"/>
      <c r="M1660" s="93">
        <v>0</v>
      </c>
      <c r="N1660" s="90">
        <f t="shared" si="1140"/>
        <v>0</v>
      </c>
      <c r="O1660" s="94"/>
      <c r="P1660" s="93">
        <v>0</v>
      </c>
      <c r="Q1660" s="90">
        <f t="shared" si="1141"/>
        <v>0</v>
      </c>
      <c r="R1660" s="94"/>
      <c r="T1660" s="82"/>
      <c r="U1660" s="82"/>
      <c r="V1660" s="82"/>
    </row>
    <row r="1661" spans="1:22" x14ac:dyDescent="0.25">
      <c r="A1661" s="80">
        <f t="shared" si="1118"/>
        <v>49</v>
      </c>
      <c r="B1661" s="27"/>
      <c r="C1661" s="57"/>
      <c r="D1661" s="93">
        <v>0</v>
      </c>
      <c r="E1661" s="90">
        <f t="shared" si="1137"/>
        <v>0</v>
      </c>
      <c r="F1661" s="94"/>
      <c r="G1661" s="93">
        <v>0</v>
      </c>
      <c r="H1661" s="90">
        <f t="shared" si="1138"/>
        <v>0</v>
      </c>
      <c r="I1661" s="94"/>
      <c r="J1661" s="93">
        <v>0</v>
      </c>
      <c r="K1661" s="90">
        <f t="shared" si="1139"/>
        <v>0</v>
      </c>
      <c r="L1661" s="94"/>
      <c r="M1661" s="93">
        <v>0</v>
      </c>
      <c r="N1661" s="90">
        <f t="shared" si="1140"/>
        <v>0</v>
      </c>
      <c r="O1661" s="94"/>
      <c r="P1661" s="93">
        <v>0</v>
      </c>
      <c r="Q1661" s="90">
        <f t="shared" si="1141"/>
        <v>0</v>
      </c>
      <c r="R1661" s="94"/>
      <c r="T1661" s="82"/>
      <c r="U1661" s="82"/>
      <c r="V1661" s="82"/>
    </row>
    <row r="1662" spans="1:22" x14ac:dyDescent="0.25">
      <c r="A1662" s="80">
        <f t="shared" si="1118"/>
        <v>49</v>
      </c>
      <c r="B1662" s="27"/>
      <c r="C1662" s="57"/>
      <c r="D1662" s="93">
        <v>0</v>
      </c>
      <c r="E1662" s="90">
        <f t="shared" si="1137"/>
        <v>0</v>
      </c>
      <c r="F1662" s="94"/>
      <c r="G1662" s="93">
        <v>0</v>
      </c>
      <c r="H1662" s="90">
        <f t="shared" si="1138"/>
        <v>0</v>
      </c>
      <c r="I1662" s="94"/>
      <c r="J1662" s="93">
        <v>0</v>
      </c>
      <c r="K1662" s="90">
        <f t="shared" si="1139"/>
        <v>0</v>
      </c>
      <c r="L1662" s="94"/>
      <c r="M1662" s="93">
        <v>0</v>
      </c>
      <c r="N1662" s="90">
        <f t="shared" si="1140"/>
        <v>0</v>
      </c>
      <c r="O1662" s="94"/>
      <c r="P1662" s="93">
        <v>0</v>
      </c>
      <c r="Q1662" s="90">
        <f t="shared" si="1141"/>
        <v>0</v>
      </c>
      <c r="R1662" s="94"/>
      <c r="T1662" s="82"/>
      <c r="U1662" s="82"/>
      <c r="V1662" s="82"/>
    </row>
    <row r="1663" spans="1:22" x14ac:dyDescent="0.25">
      <c r="A1663" s="80">
        <f t="shared" si="1118"/>
        <v>49</v>
      </c>
      <c r="B1663" s="27"/>
      <c r="C1663" s="57"/>
      <c r="D1663" s="93">
        <v>0</v>
      </c>
      <c r="E1663" s="90">
        <f t="shared" si="1137"/>
        <v>0</v>
      </c>
      <c r="F1663" s="94"/>
      <c r="G1663" s="93">
        <v>0</v>
      </c>
      <c r="H1663" s="90">
        <f t="shared" si="1138"/>
        <v>0</v>
      </c>
      <c r="I1663" s="94"/>
      <c r="J1663" s="93">
        <v>0</v>
      </c>
      <c r="K1663" s="90">
        <f t="shared" si="1139"/>
        <v>0</v>
      </c>
      <c r="L1663" s="94"/>
      <c r="M1663" s="93">
        <v>0</v>
      </c>
      <c r="N1663" s="90">
        <f t="shared" si="1140"/>
        <v>0</v>
      </c>
      <c r="O1663" s="94"/>
      <c r="P1663" s="93">
        <v>0</v>
      </c>
      <c r="Q1663" s="90">
        <f t="shared" si="1141"/>
        <v>0</v>
      </c>
      <c r="R1663" s="94"/>
      <c r="T1663" s="82"/>
      <c r="U1663" s="82"/>
      <c r="V1663" s="82"/>
    </row>
    <row r="1664" spans="1:22" ht="15.75" thickBot="1" x14ac:dyDescent="0.3">
      <c r="A1664" s="80">
        <f t="shared" si="1118"/>
        <v>49</v>
      </c>
      <c r="B1664" s="99"/>
      <c r="C1664" s="100"/>
      <c r="D1664" s="95">
        <v>0</v>
      </c>
      <c r="E1664" s="96">
        <f t="shared" si="1137"/>
        <v>0</v>
      </c>
      <c r="F1664" s="97"/>
      <c r="G1664" s="95">
        <v>0</v>
      </c>
      <c r="H1664" s="96">
        <f t="shared" si="1138"/>
        <v>0</v>
      </c>
      <c r="I1664" s="97"/>
      <c r="J1664" s="95">
        <v>0</v>
      </c>
      <c r="K1664" s="96">
        <f t="shared" si="1139"/>
        <v>0</v>
      </c>
      <c r="L1664" s="97"/>
      <c r="M1664" s="95">
        <v>0</v>
      </c>
      <c r="N1664" s="96">
        <f t="shared" si="1140"/>
        <v>0</v>
      </c>
      <c r="O1664" s="97"/>
      <c r="P1664" s="95">
        <v>0</v>
      </c>
      <c r="Q1664" s="96">
        <f t="shared" si="1141"/>
        <v>0</v>
      </c>
      <c r="R1664" s="97"/>
      <c r="T1664" s="82"/>
      <c r="U1664" s="82"/>
      <c r="V1664" s="82"/>
    </row>
    <row r="1665" spans="1:22" ht="15.75" thickBot="1" x14ac:dyDescent="0.3">
      <c r="A1665" s="80">
        <f t="shared" si="1118"/>
        <v>49</v>
      </c>
      <c r="B1665" s="139" t="s">
        <v>110</v>
      </c>
      <c r="C1665" s="140"/>
      <c r="D1665" s="103">
        <f>COUNTIF(D1658:D1664,"&lt;&gt;0")</f>
        <v>0</v>
      </c>
      <c r="E1665" s="119">
        <f>(SUM(E1658:E1664))/'Suivi de production'!$C$20</f>
        <v>0</v>
      </c>
      <c r="F1665" s="97"/>
      <c r="G1665" s="103">
        <f>COUNTIF(G1658:G1664,"&lt;&gt;0")</f>
        <v>0</v>
      </c>
      <c r="H1665" s="119">
        <f>(SUM(H1658:H1664))/'Suivi de production'!$C$20</f>
        <v>0</v>
      </c>
      <c r="I1665" s="97"/>
      <c r="J1665" s="103">
        <f>COUNTIF(J1658:J1664,"&lt;&gt;0")</f>
        <v>0</v>
      </c>
      <c r="K1665" s="119">
        <f>(SUM(K1658:K1664))/'Suivi de production'!$C$20</f>
        <v>0</v>
      </c>
      <c r="L1665" s="97"/>
      <c r="M1665" s="103">
        <f>COUNTIF(M1658:M1664,"&lt;&gt;0")</f>
        <v>0</v>
      </c>
      <c r="N1665" s="119">
        <f>(SUM(N1658:N1664))/'Suivi de production'!$C$20</f>
        <v>0</v>
      </c>
      <c r="O1665" s="97"/>
      <c r="P1665" s="103">
        <f>COUNTIF(P1658:P1664,"&lt;&gt;0")</f>
        <v>0</v>
      </c>
      <c r="Q1665" s="119">
        <f>(SUM(Q1658:Q1664))/'Suivi de production'!$C$20</f>
        <v>0</v>
      </c>
      <c r="R1665" s="97"/>
      <c r="T1665" s="82"/>
      <c r="U1665" s="82"/>
      <c r="V1665" s="82"/>
    </row>
    <row r="1666" spans="1:22" ht="15.75" thickBot="1" x14ac:dyDescent="0.3">
      <c r="A1666" s="80">
        <f t="shared" si="1118"/>
        <v>49</v>
      </c>
      <c r="B1666" s="99"/>
      <c r="C1666" s="104"/>
      <c r="D1666" s="103"/>
      <c r="E1666" s="96"/>
      <c r="F1666" s="97"/>
      <c r="G1666" s="103"/>
      <c r="H1666" s="96"/>
      <c r="I1666" s="97"/>
      <c r="J1666" s="103"/>
      <c r="K1666" s="96"/>
      <c r="L1666" s="97"/>
      <c r="M1666" s="103"/>
      <c r="N1666" s="96"/>
      <c r="O1666" s="97"/>
      <c r="P1666" s="103"/>
      <c r="Q1666" s="96"/>
      <c r="R1666" s="97"/>
      <c r="T1666" s="82"/>
      <c r="U1666" s="82"/>
      <c r="V1666" s="82"/>
    </row>
    <row r="1667" spans="1:22" ht="15.75" thickBot="1" x14ac:dyDescent="0.3">
      <c r="A1667" s="80">
        <f t="shared" si="1118"/>
        <v>49</v>
      </c>
      <c r="B1667" s="156" t="s">
        <v>101</v>
      </c>
      <c r="C1667" s="157"/>
      <c r="D1667" s="105">
        <f>D1665+D1657+D1649</f>
        <v>0</v>
      </c>
      <c r="E1667" s="118">
        <f>E1665+E1657+E1649</f>
        <v>0</v>
      </c>
      <c r="F1667" s="107"/>
      <c r="G1667" s="105">
        <f>G1665+G1657+G1649</f>
        <v>0</v>
      </c>
      <c r="H1667" s="118">
        <f>H1665+H1657+H1649</f>
        <v>0</v>
      </c>
      <c r="I1667" s="107"/>
      <c r="J1667" s="105">
        <f>J1665+J1657+J1649</f>
        <v>0</v>
      </c>
      <c r="K1667" s="118">
        <f>K1665+K1657+K1649</f>
        <v>0</v>
      </c>
      <c r="L1667" s="107"/>
      <c r="M1667" s="105">
        <f>M1665+M1657+M1649</f>
        <v>0</v>
      </c>
      <c r="N1667" s="118">
        <f>N1665+N1657+N1649</f>
        <v>0</v>
      </c>
      <c r="O1667" s="107"/>
      <c r="P1667" s="105">
        <f>P1665+P1657+P1649</f>
        <v>0</v>
      </c>
      <c r="Q1667" s="118">
        <f>Q1665+Q1657+Q1649</f>
        <v>0</v>
      </c>
      <c r="R1667" s="107"/>
      <c r="T1667" s="82"/>
      <c r="U1667" s="82"/>
      <c r="V1667" s="82"/>
    </row>
    <row r="1668" spans="1:22" x14ac:dyDescent="0.25">
      <c r="A1668" s="80">
        <f t="shared" si="1118"/>
        <v>49</v>
      </c>
      <c r="B1668" s="158" t="s">
        <v>108</v>
      </c>
      <c r="C1668" s="159"/>
      <c r="D1668" s="150" t="e">
        <f>((SUMPRODUCT((F1642:F1648)*(E1642:E1648))/'Suivi de production'!$C$18)+(SUMPRODUCT((F1650:F1656)*(E1650:E1656))/'Suivi de production'!$C$19)+(SUMPRODUCT((F1658:F1664)*(E1658:E1664))/'Suivi de production'!$C$20))/((SUM(E1642:E1648)/'Suivi de production'!$C$18)++(SUM(E1650:E1656)/'Suivi de production'!$C$19)+(SUM(E1658:E1664)/'Suivi de production'!$C$20))</f>
        <v>#DIV/0!</v>
      </c>
      <c r="E1668" s="151"/>
      <c r="F1668" s="152"/>
      <c r="G1668" s="150" t="e">
        <f>((SUMPRODUCT((I1642:I1648)*(H1642:H1648))/'Suivi de production'!$C$18)+(SUMPRODUCT((I1650:I1656)*(H1650:H1656))/'Suivi de production'!$C$19)+(SUMPRODUCT((I1658:I1664)*(H1658:H1664))/'Suivi de production'!$C$20))/((SUM(H1642:H1648)/'Suivi de production'!$C$18)++(SUM(H1650:H1656)/'Suivi de production'!$C$19)+(SUM(H1658:H1664)/'Suivi de production'!$C$20))</f>
        <v>#DIV/0!</v>
      </c>
      <c r="H1668" s="151"/>
      <c r="I1668" s="152"/>
      <c r="J1668" s="150" t="e">
        <f>((SUMPRODUCT((L1642:L1648)*(K1642:K1648))/'Suivi de production'!$C$18)+(SUMPRODUCT((L1650:L1656)*(K1650:K1656))/'Suivi de production'!$C$19)+(SUMPRODUCT((L1658:L1664)*(K1658:K1664))/'Suivi de production'!$C$20))/((SUM(K1642:K1648)/'Suivi de production'!$C$18)++(SUM(K1650:K1656)/'Suivi de production'!$C$19)+(SUM(K1658:K1664)/'Suivi de production'!$C$20))</f>
        <v>#DIV/0!</v>
      </c>
      <c r="K1668" s="151"/>
      <c r="L1668" s="152"/>
      <c r="M1668" s="150" t="e">
        <f>((SUMPRODUCT((O1642:O1648)*(N1642:N1648))/'Suivi de production'!$C$18)+(SUMPRODUCT((O1650:O1656)*(N1650:N1656))/'Suivi de production'!$C$19)+(SUMPRODUCT((O1658:O1664)*(N1658:N1664))/'Suivi de production'!$C$20))/((SUM(N1642:N1648)/'Suivi de production'!$C$18)++(SUM(N1650:N1656)/'Suivi de production'!$C$19)+(SUM(N1658:N1664)/'Suivi de production'!$C$20))</f>
        <v>#DIV/0!</v>
      </c>
      <c r="N1668" s="151"/>
      <c r="O1668" s="152"/>
      <c r="P1668" s="150" t="e">
        <f>((SUMPRODUCT((R1642:R1648)*(Q1642:Q1648))/'Suivi de production'!$C$18)+(SUMPRODUCT((R1650:R1656)*(Q1650:Q1656))/'Suivi de production'!$C$19)+(SUMPRODUCT((R1658:R1664)*(Q1658:Q1664))/'Suivi de production'!$C$20))/((SUM(Q1642:Q1648)/'Suivi de production'!$C$18)++(SUM(Q1650:Q1656)/'Suivi de production'!$C$19)+(SUM(Q1658:Q1664)/'Suivi de production'!$C$20))</f>
        <v>#DIV/0!</v>
      </c>
      <c r="Q1668" s="151"/>
      <c r="R1668" s="152"/>
      <c r="T1668" s="82"/>
      <c r="U1668" s="82"/>
      <c r="V1668" s="82"/>
    </row>
    <row r="1669" spans="1:22" ht="15.75" thickBot="1" x14ac:dyDescent="0.3">
      <c r="A1669" s="80">
        <f t="shared" si="1118"/>
        <v>49</v>
      </c>
      <c r="B1669" s="160"/>
      <c r="C1669" s="161"/>
      <c r="D1669" s="153"/>
      <c r="E1669" s="154"/>
      <c r="F1669" s="155"/>
      <c r="G1669" s="153"/>
      <c r="H1669" s="154"/>
      <c r="I1669" s="155"/>
      <c r="J1669" s="153"/>
      <c r="K1669" s="154"/>
      <c r="L1669" s="155"/>
      <c r="M1669" s="153"/>
      <c r="N1669" s="154"/>
      <c r="O1669" s="155"/>
      <c r="P1669" s="153"/>
      <c r="Q1669" s="154"/>
      <c r="R1669" s="155"/>
      <c r="T1669" s="82"/>
      <c r="U1669" s="82"/>
      <c r="V1669" s="82"/>
    </row>
    <row r="1670" spans="1:22" ht="15.75" thickBot="1" x14ac:dyDescent="0.3">
      <c r="A1670" s="122">
        <v>50</v>
      </c>
      <c r="T1670" s="82"/>
      <c r="U1670" s="82"/>
      <c r="V1670" s="82"/>
    </row>
    <row r="1671" spans="1:22" ht="26.25" x14ac:dyDescent="0.25">
      <c r="A1671" s="80">
        <f t="shared" ref="A1671" si="1142">A1670</f>
        <v>50</v>
      </c>
      <c r="B1671" s="141" t="s">
        <v>161</v>
      </c>
      <c r="C1671" s="142"/>
      <c r="D1671" s="142"/>
      <c r="E1671" s="142"/>
      <c r="F1671" s="142"/>
      <c r="G1671" s="142"/>
      <c r="H1671" s="142"/>
      <c r="I1671" s="142"/>
      <c r="J1671" s="142"/>
      <c r="K1671" s="142"/>
      <c r="L1671" s="142"/>
      <c r="M1671" s="142"/>
      <c r="N1671" s="142"/>
      <c r="O1671" s="142"/>
      <c r="P1671" s="142"/>
      <c r="Q1671" s="142"/>
      <c r="R1671" s="143"/>
      <c r="T1671" s="82" t="s">
        <v>164</v>
      </c>
      <c r="U1671" s="82"/>
      <c r="V1671" s="82">
        <f t="shared" ref="V1671" si="1143">(IF(SUM(F1676:F1698)&gt;=1,1,0))+(IF(SUM(I1676:I1698)&gt;=1,1,0))+(IF(SUM(L1676:L1698)&gt;=1,1,0))+(IF(SUM(O1676:O1698)&gt;=1,1,0))+(IF(SUM(R1676:R1698)&gt;=1,1,0))</f>
        <v>0</v>
      </c>
    </row>
    <row r="1672" spans="1:22" ht="15.75" thickBot="1" x14ac:dyDescent="0.3">
      <c r="A1672" s="80">
        <f t="shared" si="1118"/>
        <v>50</v>
      </c>
      <c r="B1672" s="144" t="s">
        <v>100</v>
      </c>
      <c r="C1672" s="145"/>
      <c r="D1672" s="145"/>
      <c r="E1672" s="145"/>
      <c r="F1672" s="145"/>
      <c r="G1672" s="145"/>
      <c r="H1672" s="145"/>
      <c r="I1672" s="145"/>
      <c r="J1672" s="145"/>
      <c r="K1672" s="145"/>
      <c r="L1672" s="145"/>
      <c r="M1672" s="145"/>
      <c r="N1672" s="145"/>
      <c r="O1672" s="145"/>
      <c r="P1672" s="145"/>
      <c r="Q1672" s="145"/>
      <c r="R1672" s="146"/>
      <c r="T1672" s="82" t="s">
        <v>167</v>
      </c>
      <c r="U1672" s="82"/>
      <c r="V1672" s="165" t="e">
        <f t="shared" ref="V1672" si="1144">AVERAGE(D1702:R1703)</f>
        <v>#DIV/0!</v>
      </c>
    </row>
    <row r="1673" spans="1:22" x14ac:dyDescent="0.25">
      <c r="A1673" s="80">
        <f t="shared" si="1118"/>
        <v>50</v>
      </c>
      <c r="B1673" s="101"/>
      <c r="C1673" s="102"/>
      <c r="D1673" s="147" t="s">
        <v>86</v>
      </c>
      <c r="E1673" s="148"/>
      <c r="F1673" s="149"/>
      <c r="G1673" s="147" t="s">
        <v>87</v>
      </c>
      <c r="H1673" s="148"/>
      <c r="I1673" s="149"/>
      <c r="J1673" s="147" t="s">
        <v>88</v>
      </c>
      <c r="K1673" s="148"/>
      <c r="L1673" s="149"/>
      <c r="M1673" s="147" t="s">
        <v>89</v>
      </c>
      <c r="N1673" s="148"/>
      <c r="O1673" s="149"/>
      <c r="P1673" s="147" t="s">
        <v>90</v>
      </c>
      <c r="Q1673" s="148"/>
      <c r="R1673" s="149"/>
      <c r="T1673" s="82" t="s">
        <v>168</v>
      </c>
      <c r="U1673" s="82"/>
      <c r="V1673" s="166">
        <f t="shared" ref="V1673:V1704" si="1145">F1674+I1674+L1674+O1674+R1674</f>
        <v>0</v>
      </c>
    </row>
    <row r="1674" spans="1:22" ht="15.75" thickBot="1" x14ac:dyDescent="0.3">
      <c r="A1674" s="80">
        <f t="shared" si="1118"/>
        <v>50</v>
      </c>
      <c r="B1674" s="99" t="s">
        <v>85</v>
      </c>
      <c r="C1674" s="100"/>
      <c r="D1674" s="125">
        <v>0</v>
      </c>
      <c r="E1674" s="126" t="s">
        <v>109</v>
      </c>
      <c r="F1674" s="130">
        <f>D1674*8</f>
        <v>0</v>
      </c>
      <c r="G1674" s="125"/>
      <c r="H1674" s="126" t="s">
        <v>109</v>
      </c>
      <c r="I1674" s="130">
        <f>G1674*8</f>
        <v>0</v>
      </c>
      <c r="J1674" s="125"/>
      <c r="K1674" s="126" t="s">
        <v>109</v>
      </c>
      <c r="L1674" s="130">
        <f>J1674*8</f>
        <v>0</v>
      </c>
      <c r="M1674" s="125"/>
      <c r="N1674" s="126" t="s">
        <v>109</v>
      </c>
      <c r="O1674" s="130">
        <f>M1674*8</f>
        <v>0</v>
      </c>
      <c r="P1674" s="125">
        <v>0</v>
      </c>
      <c r="Q1674" s="126" t="s">
        <v>109</v>
      </c>
      <c r="R1674" s="130">
        <f>P1674*6.5</f>
        <v>0</v>
      </c>
      <c r="T1674" s="82" t="s">
        <v>169</v>
      </c>
      <c r="U1674" s="82"/>
      <c r="V1674" s="166">
        <f t="shared" ref="V1674" si="1146">E1701+H1701+K1701+N1701+Q1701</f>
        <v>0</v>
      </c>
    </row>
    <row r="1675" spans="1:22" ht="15.75" thickBot="1" x14ac:dyDescent="0.3">
      <c r="A1675" s="80">
        <f t="shared" si="1118"/>
        <v>50</v>
      </c>
      <c r="B1675" s="98"/>
      <c r="C1675" s="133"/>
      <c r="D1675" s="105" t="s">
        <v>96</v>
      </c>
      <c r="E1675" s="106" t="s">
        <v>97</v>
      </c>
      <c r="F1675" s="107" t="s">
        <v>98</v>
      </c>
      <c r="G1675" s="105" t="s">
        <v>96</v>
      </c>
      <c r="H1675" s="106" t="s">
        <v>97</v>
      </c>
      <c r="I1675" s="107" t="s">
        <v>98</v>
      </c>
      <c r="J1675" s="105" t="s">
        <v>96</v>
      </c>
      <c r="K1675" s="106" t="s">
        <v>97</v>
      </c>
      <c r="L1675" s="107" t="s">
        <v>98</v>
      </c>
      <c r="M1675" s="105" t="s">
        <v>96</v>
      </c>
      <c r="N1675" s="106" t="s">
        <v>97</v>
      </c>
      <c r="O1675" s="107" t="s">
        <v>98</v>
      </c>
      <c r="P1675" s="105" t="s">
        <v>96</v>
      </c>
      <c r="Q1675" s="106" t="s">
        <v>97</v>
      </c>
      <c r="R1675" s="107" t="s">
        <v>98</v>
      </c>
      <c r="T1675" s="82" t="s">
        <v>171</v>
      </c>
      <c r="U1675" s="82"/>
      <c r="V1675" s="84">
        <f t="shared" ref="V1675" si="1147">((SUMPRODUCT((F1676:F1682)*(E1676:E1682)))+((SUMPRODUCT((I1676:I1682)*(H1676:H1682))))+((SUMPRODUCT((L1676:L1682)*(K1676:K1682))))+((SUMPRODUCT((O1676:O1682)*(N1676:N1682))))+((SUMPRODUCT((R1676:R1682)*(Q1676:Q1682)))))</f>
        <v>0</v>
      </c>
    </row>
    <row r="1676" spans="1:22" x14ac:dyDescent="0.25">
      <c r="A1676" s="80">
        <f t="shared" si="1118"/>
        <v>50</v>
      </c>
      <c r="B1676" s="27"/>
      <c r="C1676" s="57" t="s">
        <v>93</v>
      </c>
      <c r="D1676" s="91">
        <v>0</v>
      </c>
      <c r="E1676" s="89">
        <f t="shared" ref="E1676:E1682" si="1148">VLOOKUP(D1676,listemursurf,2)</f>
        <v>0</v>
      </c>
      <c r="F1676" s="92">
        <v>0</v>
      </c>
      <c r="G1676" s="91">
        <v>0</v>
      </c>
      <c r="H1676" s="89">
        <f t="shared" ref="H1676:H1682" si="1149">VLOOKUP(G1676,listemursurf,2)</f>
        <v>0</v>
      </c>
      <c r="I1676" s="92"/>
      <c r="J1676" s="91">
        <v>0</v>
      </c>
      <c r="K1676" s="89">
        <f t="shared" ref="K1676:K1682" si="1150">VLOOKUP(J1676,listemursurf,2)</f>
        <v>0</v>
      </c>
      <c r="L1676" s="92"/>
      <c r="M1676" s="91">
        <v>0</v>
      </c>
      <c r="N1676" s="89">
        <f t="shared" ref="N1676:N1682" si="1151">VLOOKUP(M1676,listemursurf,2)</f>
        <v>0</v>
      </c>
      <c r="O1676" s="92"/>
      <c r="P1676" s="91">
        <v>0</v>
      </c>
      <c r="Q1676" s="89">
        <f t="shared" ref="Q1676:Q1682" si="1152">VLOOKUP(P1676,listemursurf,2)</f>
        <v>0</v>
      </c>
      <c r="R1676" s="92"/>
      <c r="T1676" s="82" t="s">
        <v>165</v>
      </c>
      <c r="U1676" s="82"/>
      <c r="V1676" s="84">
        <f t="shared" ref="V1676" si="1153">((SUMPRODUCT((F1684:F1690)*(E1684:E1690)))+((SUMPRODUCT((I1684:I1690)*(H1684:H1690))))+((SUMPRODUCT((L1684:L1690)*(K1684:K1690))))+((SUMPRODUCT((O1684:O1690)*(N1684:N1690))))+((SUMPRODUCT((R1684:R1690)*(Q1684:Q1690)))))</f>
        <v>0</v>
      </c>
    </row>
    <row r="1677" spans="1:22" x14ac:dyDescent="0.25">
      <c r="A1677" s="80">
        <f t="shared" si="1118"/>
        <v>50</v>
      </c>
      <c r="B1677" s="27"/>
      <c r="C1677" s="57"/>
      <c r="D1677" s="93">
        <v>0</v>
      </c>
      <c r="E1677" s="90">
        <f t="shared" si="1148"/>
        <v>0</v>
      </c>
      <c r="F1677" s="94">
        <v>0</v>
      </c>
      <c r="G1677" s="93">
        <v>0</v>
      </c>
      <c r="H1677" s="90">
        <f t="shared" si="1149"/>
        <v>0</v>
      </c>
      <c r="I1677" s="94"/>
      <c r="J1677" s="93">
        <v>0</v>
      </c>
      <c r="K1677" s="90">
        <f t="shared" si="1150"/>
        <v>0</v>
      </c>
      <c r="L1677" s="94"/>
      <c r="M1677" s="93">
        <v>0</v>
      </c>
      <c r="N1677" s="90">
        <f t="shared" si="1151"/>
        <v>0</v>
      </c>
      <c r="O1677" s="94"/>
      <c r="P1677" s="93">
        <v>0</v>
      </c>
      <c r="Q1677" s="90">
        <f t="shared" si="1152"/>
        <v>0</v>
      </c>
      <c r="R1677" s="94"/>
      <c r="T1677" s="82" t="s">
        <v>166</v>
      </c>
      <c r="U1677" s="82"/>
      <c r="V1677" s="84">
        <f t="shared" ref="V1677" si="1154">((SUMPRODUCT((F1692:F1698)*(E1692:E1698)))+((SUMPRODUCT((I1692:I1698)*(H1692:H1698))))+((SUMPRODUCT((L1692:L1698)*(K1692:K1698))))+((SUMPRODUCT((O1692:O1698)*(N1692:N1698))))+((SUMPRODUCT((R1692:R1698)*(Q1692:Q1698)))))</f>
        <v>0</v>
      </c>
    </row>
    <row r="1678" spans="1:22" x14ac:dyDescent="0.25">
      <c r="A1678" s="80">
        <f t="shared" si="1118"/>
        <v>50</v>
      </c>
      <c r="B1678" s="27"/>
      <c r="C1678" s="57"/>
      <c r="D1678" s="93">
        <v>0</v>
      </c>
      <c r="E1678" s="90">
        <f t="shared" si="1148"/>
        <v>0</v>
      </c>
      <c r="F1678" s="94">
        <v>0</v>
      </c>
      <c r="G1678" s="93">
        <v>0</v>
      </c>
      <c r="H1678" s="90">
        <f t="shared" si="1149"/>
        <v>0</v>
      </c>
      <c r="I1678" s="94"/>
      <c r="J1678" s="93">
        <v>0</v>
      </c>
      <c r="K1678" s="90">
        <f t="shared" si="1150"/>
        <v>0</v>
      </c>
      <c r="L1678" s="94"/>
      <c r="M1678" s="93">
        <v>0</v>
      </c>
      <c r="N1678" s="90">
        <f t="shared" si="1151"/>
        <v>0</v>
      </c>
      <c r="O1678" s="94"/>
      <c r="P1678" s="93">
        <v>0</v>
      </c>
      <c r="Q1678" s="90">
        <f t="shared" si="1152"/>
        <v>0</v>
      </c>
      <c r="R1678" s="94"/>
      <c r="T1678" s="82"/>
      <c r="U1678" s="82"/>
      <c r="V1678" s="82"/>
    </row>
    <row r="1679" spans="1:22" x14ac:dyDescent="0.25">
      <c r="A1679" s="80">
        <f t="shared" si="1118"/>
        <v>50</v>
      </c>
      <c r="B1679" s="27"/>
      <c r="C1679" s="57"/>
      <c r="D1679" s="93">
        <v>0</v>
      </c>
      <c r="E1679" s="90">
        <f t="shared" si="1148"/>
        <v>0</v>
      </c>
      <c r="F1679" s="94">
        <v>0</v>
      </c>
      <c r="G1679" s="93">
        <v>0</v>
      </c>
      <c r="H1679" s="90">
        <f t="shared" si="1149"/>
        <v>0</v>
      </c>
      <c r="I1679" s="94"/>
      <c r="J1679" s="93">
        <v>0</v>
      </c>
      <c r="K1679" s="90">
        <f t="shared" si="1150"/>
        <v>0</v>
      </c>
      <c r="L1679" s="94"/>
      <c r="M1679" s="93">
        <v>0</v>
      </c>
      <c r="N1679" s="90">
        <f t="shared" si="1151"/>
        <v>0</v>
      </c>
      <c r="O1679" s="94"/>
      <c r="P1679" s="93">
        <v>0</v>
      </c>
      <c r="Q1679" s="90">
        <f t="shared" si="1152"/>
        <v>0</v>
      </c>
      <c r="R1679" s="94"/>
      <c r="T1679" s="82"/>
      <c r="U1679" s="82"/>
      <c r="V1679" s="82"/>
    </row>
    <row r="1680" spans="1:22" x14ac:dyDescent="0.25">
      <c r="A1680" s="80">
        <f t="shared" si="1118"/>
        <v>50</v>
      </c>
      <c r="B1680" s="27"/>
      <c r="C1680" s="57"/>
      <c r="D1680" s="93">
        <v>0</v>
      </c>
      <c r="E1680" s="90">
        <f t="shared" si="1148"/>
        <v>0</v>
      </c>
      <c r="F1680" s="94">
        <v>0</v>
      </c>
      <c r="G1680" s="93">
        <v>0</v>
      </c>
      <c r="H1680" s="90">
        <f t="shared" si="1149"/>
        <v>0</v>
      </c>
      <c r="I1680" s="94"/>
      <c r="J1680" s="93">
        <v>0</v>
      </c>
      <c r="K1680" s="90">
        <f t="shared" si="1150"/>
        <v>0</v>
      </c>
      <c r="L1680" s="94"/>
      <c r="M1680" s="93">
        <v>0</v>
      </c>
      <c r="N1680" s="90">
        <f t="shared" si="1151"/>
        <v>0</v>
      </c>
      <c r="O1680" s="94"/>
      <c r="P1680" s="93">
        <v>0</v>
      </c>
      <c r="Q1680" s="90">
        <f t="shared" si="1152"/>
        <v>0</v>
      </c>
      <c r="R1680" s="94"/>
      <c r="T1680" s="82"/>
      <c r="U1680" s="82"/>
      <c r="V1680" s="82"/>
    </row>
    <row r="1681" spans="1:22" x14ac:dyDescent="0.25">
      <c r="A1681" s="80">
        <f t="shared" si="1118"/>
        <v>50</v>
      </c>
      <c r="B1681" s="27"/>
      <c r="C1681" s="57"/>
      <c r="D1681" s="93">
        <v>0</v>
      </c>
      <c r="E1681" s="90">
        <f t="shared" si="1148"/>
        <v>0</v>
      </c>
      <c r="F1681" s="94"/>
      <c r="G1681" s="93">
        <v>0</v>
      </c>
      <c r="H1681" s="90">
        <f t="shared" si="1149"/>
        <v>0</v>
      </c>
      <c r="I1681" s="94"/>
      <c r="J1681" s="93">
        <v>0</v>
      </c>
      <c r="K1681" s="90">
        <f t="shared" si="1150"/>
        <v>0</v>
      </c>
      <c r="L1681" s="94"/>
      <c r="M1681" s="93">
        <v>0</v>
      </c>
      <c r="N1681" s="90">
        <f t="shared" si="1151"/>
        <v>0</v>
      </c>
      <c r="O1681" s="94"/>
      <c r="P1681" s="93">
        <v>0</v>
      </c>
      <c r="Q1681" s="90">
        <f t="shared" si="1152"/>
        <v>0</v>
      </c>
      <c r="R1681" s="94"/>
      <c r="T1681" s="82"/>
      <c r="U1681" s="82"/>
      <c r="V1681" s="82"/>
    </row>
    <row r="1682" spans="1:22" ht="15.75" thickBot="1" x14ac:dyDescent="0.3">
      <c r="A1682" s="80">
        <f t="shared" si="1118"/>
        <v>50</v>
      </c>
      <c r="B1682" s="27"/>
      <c r="C1682" s="57"/>
      <c r="D1682" s="93">
        <v>0</v>
      </c>
      <c r="E1682" s="90">
        <f t="shared" si="1148"/>
        <v>0</v>
      </c>
      <c r="F1682" s="94">
        <v>0</v>
      </c>
      <c r="G1682" s="93">
        <v>0</v>
      </c>
      <c r="H1682" s="90">
        <f t="shared" si="1149"/>
        <v>0</v>
      </c>
      <c r="I1682" s="94"/>
      <c r="J1682" s="93">
        <v>0</v>
      </c>
      <c r="K1682" s="90">
        <f t="shared" si="1150"/>
        <v>0</v>
      </c>
      <c r="L1682" s="94"/>
      <c r="M1682" s="93">
        <v>0</v>
      </c>
      <c r="N1682" s="90">
        <f t="shared" si="1151"/>
        <v>0</v>
      </c>
      <c r="O1682" s="94"/>
      <c r="P1682" s="93">
        <v>0</v>
      </c>
      <c r="Q1682" s="90">
        <f t="shared" si="1152"/>
        <v>0</v>
      </c>
      <c r="R1682" s="94"/>
      <c r="T1682" s="82"/>
      <c r="U1682" s="82"/>
      <c r="V1682" s="82"/>
    </row>
    <row r="1683" spans="1:22" ht="15.75" thickBot="1" x14ac:dyDescent="0.3">
      <c r="A1683" s="80">
        <f t="shared" si="1118"/>
        <v>50</v>
      </c>
      <c r="B1683" s="139" t="s">
        <v>110</v>
      </c>
      <c r="C1683" s="140"/>
      <c r="D1683" s="105">
        <f>COUNTIF(D1676:D1682,"&lt;&gt;0")</f>
        <v>0</v>
      </c>
      <c r="E1683" s="118">
        <f>(SUM(E1676:E1682))/'Suivi de production'!$C$18</f>
        <v>0</v>
      </c>
      <c r="F1683" s="107"/>
      <c r="G1683" s="105">
        <f>COUNTIF(G1676:G1682,"&lt;&gt;0")</f>
        <v>0</v>
      </c>
      <c r="H1683" s="118">
        <f>(SUM(H1676:H1682))/'Suivi de production'!$C$18</f>
        <v>0</v>
      </c>
      <c r="I1683" s="107"/>
      <c r="J1683" s="105">
        <f>COUNTIF(J1676:J1682,"&lt;&gt;0")</f>
        <v>0</v>
      </c>
      <c r="K1683" s="118">
        <f>(SUM(K1676:K1682))/'Suivi de production'!$C$18</f>
        <v>0</v>
      </c>
      <c r="L1683" s="107"/>
      <c r="M1683" s="105">
        <f>COUNTIF(M1676:M1682,"&lt;&gt;0")</f>
        <v>0</v>
      </c>
      <c r="N1683" s="118">
        <f>(SUM(N1676:N1682))/'Suivi de production'!$C$18</f>
        <v>0</v>
      </c>
      <c r="O1683" s="107"/>
      <c r="P1683" s="103">
        <f>COUNTIF(P1676:P1682,"&lt;&gt;0")</f>
        <v>0</v>
      </c>
      <c r="Q1683" s="118">
        <f>(SUM(Q1676:Q1682))/'Suivi de production'!$C$18</f>
        <v>0</v>
      </c>
      <c r="R1683" s="107"/>
      <c r="T1683" s="82"/>
      <c r="U1683" s="82"/>
      <c r="V1683" s="82"/>
    </row>
    <row r="1684" spans="1:22" x14ac:dyDescent="0.25">
      <c r="A1684" s="80">
        <f t="shared" si="1118"/>
        <v>50</v>
      </c>
      <c r="B1684" s="27"/>
      <c r="C1684" s="57" t="s">
        <v>95</v>
      </c>
      <c r="D1684" s="93">
        <v>0</v>
      </c>
      <c r="E1684" s="90">
        <f t="shared" ref="E1684:E1690" si="1155">VLOOKUP(D1684,listeplanchersurf,2)</f>
        <v>0</v>
      </c>
      <c r="F1684" s="94"/>
      <c r="G1684" s="93">
        <v>0</v>
      </c>
      <c r="H1684" s="90">
        <f t="shared" ref="H1684:H1690" si="1156">VLOOKUP(G1684,listeplanchersurf,2)</f>
        <v>0</v>
      </c>
      <c r="I1684" s="94"/>
      <c r="J1684" s="93">
        <v>0</v>
      </c>
      <c r="K1684" s="90">
        <f t="shared" ref="K1684:K1690" si="1157">VLOOKUP(J1684,listeplanchersurf,2)</f>
        <v>0</v>
      </c>
      <c r="L1684" s="94"/>
      <c r="M1684" s="93">
        <v>0</v>
      </c>
      <c r="N1684" s="90">
        <f t="shared" ref="N1684:N1690" si="1158">VLOOKUP(M1684,listeplanchersurf,2)</f>
        <v>0</v>
      </c>
      <c r="O1684" s="94"/>
      <c r="P1684" s="93">
        <v>0</v>
      </c>
      <c r="Q1684" s="90">
        <f t="shared" ref="Q1684:Q1690" si="1159">VLOOKUP(P1684,listeplanchersurf,2)</f>
        <v>0</v>
      </c>
      <c r="R1684" s="94"/>
      <c r="T1684" s="82"/>
      <c r="U1684" s="82"/>
      <c r="V1684" s="82"/>
    </row>
    <row r="1685" spans="1:22" x14ac:dyDescent="0.25">
      <c r="A1685" s="80">
        <f t="shared" si="1118"/>
        <v>50</v>
      </c>
      <c r="B1685" s="27"/>
      <c r="C1685" s="57"/>
      <c r="D1685" s="93">
        <v>0</v>
      </c>
      <c r="E1685" s="90">
        <f t="shared" si="1155"/>
        <v>0</v>
      </c>
      <c r="F1685" s="94">
        <v>0</v>
      </c>
      <c r="G1685" s="93">
        <v>0</v>
      </c>
      <c r="H1685" s="90">
        <f t="shared" si="1156"/>
        <v>0</v>
      </c>
      <c r="I1685" s="94"/>
      <c r="J1685" s="93">
        <v>0</v>
      </c>
      <c r="K1685" s="90">
        <f t="shared" si="1157"/>
        <v>0</v>
      </c>
      <c r="L1685" s="94"/>
      <c r="M1685" s="93">
        <v>0</v>
      </c>
      <c r="N1685" s="90">
        <f t="shared" si="1158"/>
        <v>0</v>
      </c>
      <c r="O1685" s="94"/>
      <c r="P1685" s="93">
        <v>0</v>
      </c>
      <c r="Q1685" s="90">
        <f t="shared" si="1159"/>
        <v>0</v>
      </c>
      <c r="R1685" s="94"/>
      <c r="T1685" s="82"/>
      <c r="U1685" s="82"/>
      <c r="V1685" s="82"/>
    </row>
    <row r="1686" spans="1:22" x14ac:dyDescent="0.25">
      <c r="A1686" s="80">
        <f t="shared" si="1118"/>
        <v>50</v>
      </c>
      <c r="B1686" s="27"/>
      <c r="C1686" s="57"/>
      <c r="D1686" s="93">
        <v>0</v>
      </c>
      <c r="E1686" s="90">
        <f t="shared" si="1155"/>
        <v>0</v>
      </c>
      <c r="F1686" s="94"/>
      <c r="G1686" s="93">
        <v>0</v>
      </c>
      <c r="H1686" s="90">
        <f t="shared" si="1156"/>
        <v>0</v>
      </c>
      <c r="I1686" s="94"/>
      <c r="J1686" s="93">
        <v>0</v>
      </c>
      <c r="K1686" s="90">
        <f t="shared" si="1157"/>
        <v>0</v>
      </c>
      <c r="L1686" s="94"/>
      <c r="M1686" s="93">
        <v>0</v>
      </c>
      <c r="N1686" s="90">
        <f t="shared" si="1158"/>
        <v>0</v>
      </c>
      <c r="O1686" s="94"/>
      <c r="P1686" s="93">
        <v>0</v>
      </c>
      <c r="Q1686" s="90">
        <f t="shared" si="1159"/>
        <v>0</v>
      </c>
      <c r="R1686" s="94"/>
      <c r="T1686" s="82"/>
      <c r="U1686" s="82"/>
      <c r="V1686" s="82"/>
    </row>
    <row r="1687" spans="1:22" x14ac:dyDescent="0.25">
      <c r="A1687" s="80">
        <f t="shared" si="1118"/>
        <v>50</v>
      </c>
      <c r="B1687" s="27"/>
      <c r="C1687" s="57"/>
      <c r="D1687" s="93">
        <v>0</v>
      </c>
      <c r="E1687" s="90">
        <f t="shared" si="1155"/>
        <v>0</v>
      </c>
      <c r="F1687" s="94"/>
      <c r="G1687" s="93">
        <v>0</v>
      </c>
      <c r="H1687" s="90">
        <f t="shared" si="1156"/>
        <v>0</v>
      </c>
      <c r="I1687" s="94"/>
      <c r="J1687" s="93">
        <v>0</v>
      </c>
      <c r="K1687" s="90">
        <f t="shared" si="1157"/>
        <v>0</v>
      </c>
      <c r="L1687" s="94"/>
      <c r="M1687" s="93">
        <v>0</v>
      </c>
      <c r="N1687" s="90">
        <f t="shared" si="1158"/>
        <v>0</v>
      </c>
      <c r="O1687" s="94"/>
      <c r="P1687" s="93">
        <v>0</v>
      </c>
      <c r="Q1687" s="90">
        <f t="shared" si="1159"/>
        <v>0</v>
      </c>
      <c r="R1687" s="94"/>
      <c r="T1687" s="82"/>
      <c r="U1687" s="82"/>
      <c r="V1687" s="82"/>
    </row>
    <row r="1688" spans="1:22" x14ac:dyDescent="0.25">
      <c r="A1688" s="80">
        <f t="shared" si="1118"/>
        <v>50</v>
      </c>
      <c r="B1688" s="27"/>
      <c r="C1688" s="57"/>
      <c r="D1688" s="93">
        <v>0</v>
      </c>
      <c r="E1688" s="90">
        <f t="shared" si="1155"/>
        <v>0</v>
      </c>
      <c r="F1688" s="94"/>
      <c r="G1688" s="93">
        <v>0</v>
      </c>
      <c r="H1688" s="90">
        <f t="shared" si="1156"/>
        <v>0</v>
      </c>
      <c r="I1688" s="94"/>
      <c r="J1688" s="93">
        <v>0</v>
      </c>
      <c r="K1688" s="90">
        <f t="shared" si="1157"/>
        <v>0</v>
      </c>
      <c r="L1688" s="94"/>
      <c r="M1688" s="93">
        <v>0</v>
      </c>
      <c r="N1688" s="90">
        <f t="shared" si="1158"/>
        <v>0</v>
      </c>
      <c r="O1688" s="94"/>
      <c r="P1688" s="93">
        <v>0</v>
      </c>
      <c r="Q1688" s="90">
        <f t="shared" si="1159"/>
        <v>0</v>
      </c>
      <c r="R1688" s="94"/>
      <c r="T1688" s="82"/>
      <c r="U1688" s="82"/>
      <c r="V1688" s="82"/>
    </row>
    <row r="1689" spans="1:22" x14ac:dyDescent="0.25">
      <c r="A1689" s="80">
        <f t="shared" si="1118"/>
        <v>50</v>
      </c>
      <c r="B1689" s="27"/>
      <c r="C1689" s="57"/>
      <c r="D1689" s="93">
        <v>0</v>
      </c>
      <c r="E1689" s="90">
        <f t="shared" si="1155"/>
        <v>0</v>
      </c>
      <c r="F1689" s="94"/>
      <c r="G1689" s="93">
        <v>0</v>
      </c>
      <c r="H1689" s="90">
        <f t="shared" si="1156"/>
        <v>0</v>
      </c>
      <c r="I1689" s="94"/>
      <c r="J1689" s="93">
        <v>0</v>
      </c>
      <c r="K1689" s="90">
        <f t="shared" si="1157"/>
        <v>0</v>
      </c>
      <c r="L1689" s="94"/>
      <c r="M1689" s="93">
        <v>0</v>
      </c>
      <c r="N1689" s="90">
        <f t="shared" si="1158"/>
        <v>0</v>
      </c>
      <c r="O1689" s="94"/>
      <c r="P1689" s="93">
        <v>0</v>
      </c>
      <c r="Q1689" s="90">
        <f t="shared" si="1159"/>
        <v>0</v>
      </c>
      <c r="R1689" s="94"/>
      <c r="T1689" s="82"/>
      <c r="U1689" s="82"/>
      <c r="V1689" s="82"/>
    </row>
    <row r="1690" spans="1:22" ht="15.75" thickBot="1" x14ac:dyDescent="0.3">
      <c r="A1690" s="80">
        <f t="shared" si="1118"/>
        <v>50</v>
      </c>
      <c r="B1690" s="27"/>
      <c r="C1690" s="57"/>
      <c r="D1690" s="93">
        <v>0</v>
      </c>
      <c r="E1690" s="90">
        <f t="shared" si="1155"/>
        <v>0</v>
      </c>
      <c r="F1690" s="94"/>
      <c r="G1690" s="93">
        <v>0</v>
      </c>
      <c r="H1690" s="90">
        <f t="shared" si="1156"/>
        <v>0</v>
      </c>
      <c r="I1690" s="94"/>
      <c r="J1690" s="93">
        <v>0</v>
      </c>
      <c r="K1690" s="90">
        <f t="shared" si="1157"/>
        <v>0</v>
      </c>
      <c r="L1690" s="94"/>
      <c r="M1690" s="93">
        <v>0</v>
      </c>
      <c r="N1690" s="90">
        <f t="shared" si="1158"/>
        <v>0</v>
      </c>
      <c r="O1690" s="94"/>
      <c r="P1690" s="93">
        <v>0</v>
      </c>
      <c r="Q1690" s="90">
        <f t="shared" si="1159"/>
        <v>0</v>
      </c>
      <c r="R1690" s="94"/>
      <c r="T1690" s="82"/>
      <c r="U1690" s="82"/>
      <c r="V1690" s="82"/>
    </row>
    <row r="1691" spans="1:22" ht="15.75" thickBot="1" x14ac:dyDescent="0.3">
      <c r="A1691" s="80">
        <f t="shared" si="1118"/>
        <v>50</v>
      </c>
      <c r="B1691" s="139" t="s">
        <v>111</v>
      </c>
      <c r="C1691" s="140"/>
      <c r="D1691" s="105">
        <f>COUNTIF(D1684:D1690,"&lt;&gt;0")</f>
        <v>0</v>
      </c>
      <c r="E1691" s="118">
        <f>(SUM(E1684:E1690))/'Suivi de production'!$C$19</f>
        <v>0</v>
      </c>
      <c r="F1691" s="107"/>
      <c r="G1691" s="105">
        <v>0</v>
      </c>
      <c r="H1691" s="118">
        <f>(SUM(H1684:H1690))/'Suivi de production'!$C$19</f>
        <v>0</v>
      </c>
      <c r="I1691" s="107"/>
      <c r="J1691" s="105">
        <f>COUNTIF(J1684:J1690,"&lt;&gt;0")</f>
        <v>0</v>
      </c>
      <c r="K1691" s="118">
        <f>(SUM(K1684:K1690))/'Suivi de production'!$C$19</f>
        <v>0</v>
      </c>
      <c r="L1691" s="107"/>
      <c r="M1691" s="105">
        <f>COUNTIF(M1684:M1690,"&lt;&gt;0")</f>
        <v>0</v>
      </c>
      <c r="N1691" s="118">
        <f>(SUM(N1684:N1690))/'Suivi de production'!$C$19</f>
        <v>0</v>
      </c>
      <c r="O1691" s="107"/>
      <c r="P1691" s="105">
        <f>COUNTIF(P1684:P1690,"&lt;&gt;0")</f>
        <v>0</v>
      </c>
      <c r="Q1691" s="118">
        <f>(SUM(Q1684:Q1690))/'Suivi de production'!$C$19</f>
        <v>0</v>
      </c>
      <c r="R1691" s="107"/>
      <c r="T1691" s="82"/>
      <c r="U1691" s="82"/>
      <c r="V1691" s="82"/>
    </row>
    <row r="1692" spans="1:22" x14ac:dyDescent="0.25">
      <c r="A1692" s="80">
        <f t="shared" si="1118"/>
        <v>50</v>
      </c>
      <c r="B1692" s="27"/>
      <c r="C1692" s="57" t="s">
        <v>94</v>
      </c>
      <c r="D1692" s="93">
        <v>0</v>
      </c>
      <c r="E1692" s="90">
        <f t="shared" ref="E1692:E1698" si="1160">VLOOKUP(D1692,listetoituresurf,2)</f>
        <v>0</v>
      </c>
      <c r="F1692" s="94">
        <v>0</v>
      </c>
      <c r="G1692" s="93">
        <v>0</v>
      </c>
      <c r="H1692" s="90">
        <f t="shared" ref="H1692:H1698" si="1161">VLOOKUP(G1692,listetoituresurf,2)</f>
        <v>0</v>
      </c>
      <c r="I1692" s="94"/>
      <c r="J1692" s="93">
        <v>0</v>
      </c>
      <c r="K1692" s="90">
        <f t="shared" ref="K1692:K1698" si="1162">VLOOKUP(J1692,listetoituresurf,2)</f>
        <v>0</v>
      </c>
      <c r="L1692" s="94"/>
      <c r="M1692" s="93">
        <v>0</v>
      </c>
      <c r="N1692" s="90">
        <f t="shared" ref="N1692:N1698" si="1163">VLOOKUP(M1692,listetoituresurf,2)</f>
        <v>0</v>
      </c>
      <c r="O1692" s="94"/>
      <c r="P1692" s="93">
        <v>0</v>
      </c>
      <c r="Q1692" s="90">
        <f t="shared" ref="Q1692:Q1698" si="1164">VLOOKUP(P1692,listetoituresurf,2)</f>
        <v>0</v>
      </c>
      <c r="R1692" s="85"/>
      <c r="T1692" s="82"/>
      <c r="U1692" s="82"/>
      <c r="V1692" s="82"/>
    </row>
    <row r="1693" spans="1:22" x14ac:dyDescent="0.25">
      <c r="A1693" s="80">
        <f t="shared" si="1118"/>
        <v>50</v>
      </c>
      <c r="B1693" s="27"/>
      <c r="C1693" s="57"/>
      <c r="D1693" s="93">
        <v>0</v>
      </c>
      <c r="E1693" s="90">
        <f t="shared" si="1160"/>
        <v>0</v>
      </c>
      <c r="F1693" s="94"/>
      <c r="G1693" s="93">
        <v>0</v>
      </c>
      <c r="H1693" s="90">
        <f t="shared" si="1161"/>
        <v>0</v>
      </c>
      <c r="I1693" s="94"/>
      <c r="J1693" s="93">
        <v>0</v>
      </c>
      <c r="K1693" s="90">
        <f t="shared" si="1162"/>
        <v>0</v>
      </c>
      <c r="L1693" s="94"/>
      <c r="M1693" s="93">
        <v>0</v>
      </c>
      <c r="N1693" s="90">
        <f t="shared" si="1163"/>
        <v>0</v>
      </c>
      <c r="O1693" s="94"/>
      <c r="P1693" s="93">
        <v>0</v>
      </c>
      <c r="Q1693" s="90">
        <f t="shared" si="1164"/>
        <v>0</v>
      </c>
      <c r="R1693" s="94"/>
      <c r="T1693" s="82"/>
      <c r="U1693" s="82"/>
      <c r="V1693" s="82"/>
    </row>
    <row r="1694" spans="1:22" x14ac:dyDescent="0.25">
      <c r="A1694" s="80">
        <f t="shared" si="1118"/>
        <v>50</v>
      </c>
      <c r="B1694" s="27"/>
      <c r="C1694" s="57"/>
      <c r="D1694" s="93">
        <v>0</v>
      </c>
      <c r="E1694" s="90">
        <f t="shared" si="1160"/>
        <v>0</v>
      </c>
      <c r="F1694" s="94"/>
      <c r="G1694" s="93">
        <v>0</v>
      </c>
      <c r="H1694" s="90">
        <f t="shared" si="1161"/>
        <v>0</v>
      </c>
      <c r="I1694" s="94"/>
      <c r="J1694" s="93">
        <v>0</v>
      </c>
      <c r="K1694" s="90">
        <f t="shared" si="1162"/>
        <v>0</v>
      </c>
      <c r="L1694" s="94"/>
      <c r="M1694" s="93">
        <v>0</v>
      </c>
      <c r="N1694" s="90">
        <f t="shared" si="1163"/>
        <v>0</v>
      </c>
      <c r="O1694" s="94"/>
      <c r="P1694" s="93">
        <v>0</v>
      </c>
      <c r="Q1694" s="90">
        <f t="shared" si="1164"/>
        <v>0</v>
      </c>
      <c r="R1694" s="94"/>
      <c r="T1694" s="82"/>
      <c r="U1694" s="82"/>
      <c r="V1694" s="82"/>
    </row>
    <row r="1695" spans="1:22" x14ac:dyDescent="0.25">
      <c r="A1695" s="80">
        <f t="shared" si="1118"/>
        <v>50</v>
      </c>
      <c r="B1695" s="27"/>
      <c r="C1695" s="57"/>
      <c r="D1695" s="93">
        <v>0</v>
      </c>
      <c r="E1695" s="90">
        <f t="shared" si="1160"/>
        <v>0</v>
      </c>
      <c r="F1695" s="94"/>
      <c r="G1695" s="93">
        <v>0</v>
      </c>
      <c r="H1695" s="90">
        <f t="shared" si="1161"/>
        <v>0</v>
      </c>
      <c r="I1695" s="94"/>
      <c r="J1695" s="93">
        <v>0</v>
      </c>
      <c r="K1695" s="90">
        <f t="shared" si="1162"/>
        <v>0</v>
      </c>
      <c r="L1695" s="94"/>
      <c r="M1695" s="93">
        <v>0</v>
      </c>
      <c r="N1695" s="90">
        <f t="shared" si="1163"/>
        <v>0</v>
      </c>
      <c r="O1695" s="94"/>
      <c r="P1695" s="93">
        <v>0</v>
      </c>
      <c r="Q1695" s="90">
        <f t="shared" si="1164"/>
        <v>0</v>
      </c>
      <c r="R1695" s="94"/>
      <c r="T1695" s="82"/>
      <c r="U1695" s="82"/>
      <c r="V1695" s="82"/>
    </row>
    <row r="1696" spans="1:22" x14ac:dyDescent="0.25">
      <c r="A1696" s="80">
        <f t="shared" si="1118"/>
        <v>50</v>
      </c>
      <c r="B1696" s="27"/>
      <c r="C1696" s="57"/>
      <c r="D1696" s="93">
        <v>0</v>
      </c>
      <c r="E1696" s="90">
        <f t="shared" si="1160"/>
        <v>0</v>
      </c>
      <c r="F1696" s="94"/>
      <c r="G1696" s="93">
        <v>0</v>
      </c>
      <c r="H1696" s="90">
        <f t="shared" si="1161"/>
        <v>0</v>
      </c>
      <c r="I1696" s="94"/>
      <c r="J1696" s="93">
        <v>0</v>
      </c>
      <c r="K1696" s="90">
        <f t="shared" si="1162"/>
        <v>0</v>
      </c>
      <c r="L1696" s="94"/>
      <c r="M1696" s="93">
        <v>0</v>
      </c>
      <c r="N1696" s="90">
        <f t="shared" si="1163"/>
        <v>0</v>
      </c>
      <c r="O1696" s="94"/>
      <c r="P1696" s="93">
        <v>0</v>
      </c>
      <c r="Q1696" s="90">
        <f t="shared" si="1164"/>
        <v>0</v>
      </c>
      <c r="R1696" s="94"/>
      <c r="T1696" s="82"/>
      <c r="U1696" s="82"/>
      <c r="V1696" s="82"/>
    </row>
    <row r="1697" spans="1:22" x14ac:dyDescent="0.25">
      <c r="A1697" s="80">
        <f t="shared" ref="A1697:A1760" si="1165">A1696</f>
        <v>50</v>
      </c>
      <c r="B1697" s="27"/>
      <c r="C1697" s="57"/>
      <c r="D1697" s="93">
        <v>0</v>
      </c>
      <c r="E1697" s="90">
        <f t="shared" si="1160"/>
        <v>0</v>
      </c>
      <c r="F1697" s="94"/>
      <c r="G1697" s="93">
        <v>0</v>
      </c>
      <c r="H1697" s="90">
        <f t="shared" si="1161"/>
        <v>0</v>
      </c>
      <c r="I1697" s="94"/>
      <c r="J1697" s="93">
        <v>0</v>
      </c>
      <c r="K1697" s="90">
        <f t="shared" si="1162"/>
        <v>0</v>
      </c>
      <c r="L1697" s="94"/>
      <c r="M1697" s="93">
        <v>0</v>
      </c>
      <c r="N1697" s="90">
        <f t="shared" si="1163"/>
        <v>0</v>
      </c>
      <c r="O1697" s="94"/>
      <c r="P1697" s="93">
        <v>0</v>
      </c>
      <c r="Q1697" s="90">
        <f t="shared" si="1164"/>
        <v>0</v>
      </c>
      <c r="R1697" s="94"/>
      <c r="T1697" s="82"/>
      <c r="U1697" s="82"/>
      <c r="V1697" s="82"/>
    </row>
    <row r="1698" spans="1:22" ht="15.75" thickBot="1" x14ac:dyDescent="0.3">
      <c r="A1698" s="80">
        <f t="shared" si="1165"/>
        <v>50</v>
      </c>
      <c r="B1698" s="99"/>
      <c r="C1698" s="100"/>
      <c r="D1698" s="95">
        <v>0</v>
      </c>
      <c r="E1698" s="96">
        <f t="shared" si="1160"/>
        <v>0</v>
      </c>
      <c r="F1698" s="97"/>
      <c r="G1698" s="95">
        <v>0</v>
      </c>
      <c r="H1698" s="96">
        <f t="shared" si="1161"/>
        <v>0</v>
      </c>
      <c r="I1698" s="97"/>
      <c r="J1698" s="95">
        <v>0</v>
      </c>
      <c r="K1698" s="96">
        <f t="shared" si="1162"/>
        <v>0</v>
      </c>
      <c r="L1698" s="97"/>
      <c r="M1698" s="95">
        <v>0</v>
      </c>
      <c r="N1698" s="96">
        <f t="shared" si="1163"/>
        <v>0</v>
      </c>
      <c r="O1698" s="97"/>
      <c r="P1698" s="95">
        <v>0</v>
      </c>
      <c r="Q1698" s="96">
        <f t="shared" si="1164"/>
        <v>0</v>
      </c>
      <c r="R1698" s="97"/>
      <c r="T1698" s="82"/>
      <c r="U1698" s="82"/>
      <c r="V1698" s="82"/>
    </row>
    <row r="1699" spans="1:22" ht="15.75" thickBot="1" x14ac:dyDescent="0.3">
      <c r="A1699" s="80">
        <f t="shared" si="1165"/>
        <v>50</v>
      </c>
      <c r="B1699" s="139" t="s">
        <v>110</v>
      </c>
      <c r="C1699" s="140"/>
      <c r="D1699" s="103">
        <f>COUNTIF(D1692:D1698,"&lt;&gt;0")</f>
        <v>0</v>
      </c>
      <c r="E1699" s="119">
        <f>(SUM(E1692:E1698))/'Suivi de production'!$C$20</f>
        <v>0</v>
      </c>
      <c r="F1699" s="97"/>
      <c r="G1699" s="103">
        <f>COUNTIF(G1692:G1698,"&lt;&gt;0")</f>
        <v>0</v>
      </c>
      <c r="H1699" s="119">
        <f>(SUM(H1692:H1698))/'Suivi de production'!$C$20</f>
        <v>0</v>
      </c>
      <c r="I1699" s="97"/>
      <c r="J1699" s="103">
        <f>COUNTIF(J1692:J1698,"&lt;&gt;0")</f>
        <v>0</v>
      </c>
      <c r="K1699" s="119">
        <f>(SUM(K1692:K1698))/'Suivi de production'!$C$20</f>
        <v>0</v>
      </c>
      <c r="L1699" s="97"/>
      <c r="M1699" s="103">
        <f>COUNTIF(M1692:M1698,"&lt;&gt;0")</f>
        <v>0</v>
      </c>
      <c r="N1699" s="119">
        <f>(SUM(N1692:N1698))/'Suivi de production'!$C$20</f>
        <v>0</v>
      </c>
      <c r="O1699" s="97"/>
      <c r="P1699" s="103">
        <f>COUNTIF(P1692:P1698,"&lt;&gt;0")</f>
        <v>0</v>
      </c>
      <c r="Q1699" s="119">
        <f>(SUM(Q1692:Q1698))/'Suivi de production'!$C$20</f>
        <v>0</v>
      </c>
      <c r="R1699" s="97"/>
      <c r="T1699" s="82"/>
      <c r="U1699" s="82"/>
      <c r="V1699" s="82"/>
    </row>
    <row r="1700" spans="1:22" ht="15.75" thickBot="1" x14ac:dyDescent="0.3">
      <c r="A1700" s="80">
        <f t="shared" si="1165"/>
        <v>50</v>
      </c>
      <c r="B1700" s="99"/>
      <c r="C1700" s="104"/>
      <c r="D1700" s="103"/>
      <c r="E1700" s="96"/>
      <c r="F1700" s="97"/>
      <c r="G1700" s="103"/>
      <c r="H1700" s="96"/>
      <c r="I1700" s="97"/>
      <c r="J1700" s="103"/>
      <c r="K1700" s="96"/>
      <c r="L1700" s="97"/>
      <c r="M1700" s="103"/>
      <c r="N1700" s="96"/>
      <c r="O1700" s="97"/>
      <c r="P1700" s="103"/>
      <c r="Q1700" s="96"/>
      <c r="R1700" s="97"/>
      <c r="T1700" s="82"/>
      <c r="U1700" s="82"/>
      <c r="V1700" s="82"/>
    </row>
    <row r="1701" spans="1:22" ht="15.75" thickBot="1" x14ac:dyDescent="0.3">
      <c r="A1701" s="80">
        <f t="shared" si="1165"/>
        <v>50</v>
      </c>
      <c r="B1701" s="156" t="s">
        <v>101</v>
      </c>
      <c r="C1701" s="157"/>
      <c r="D1701" s="105">
        <f>D1699+D1691+D1683</f>
        <v>0</v>
      </c>
      <c r="E1701" s="118">
        <f>E1699+E1691+E1683</f>
        <v>0</v>
      </c>
      <c r="F1701" s="107"/>
      <c r="G1701" s="105">
        <f>G1699+G1691+G1683</f>
        <v>0</v>
      </c>
      <c r="H1701" s="118">
        <f>H1699+H1691+H1683</f>
        <v>0</v>
      </c>
      <c r="I1701" s="107"/>
      <c r="J1701" s="105">
        <f>J1699+J1691+J1683</f>
        <v>0</v>
      </c>
      <c r="K1701" s="118">
        <f>K1699+K1691+K1683</f>
        <v>0</v>
      </c>
      <c r="L1701" s="107"/>
      <c r="M1701" s="105">
        <f>M1699+M1691+M1683</f>
        <v>0</v>
      </c>
      <c r="N1701" s="118">
        <f>N1699+N1691+N1683</f>
        <v>0</v>
      </c>
      <c r="O1701" s="107"/>
      <c r="P1701" s="105">
        <f>P1699+P1691+P1683</f>
        <v>0</v>
      </c>
      <c r="Q1701" s="118">
        <f>Q1699+Q1691+Q1683</f>
        <v>0</v>
      </c>
      <c r="R1701" s="107"/>
      <c r="T1701" s="82"/>
      <c r="U1701" s="82"/>
      <c r="V1701" s="82"/>
    </row>
    <row r="1702" spans="1:22" x14ac:dyDescent="0.25">
      <c r="A1702" s="80">
        <f t="shared" si="1165"/>
        <v>50</v>
      </c>
      <c r="B1702" s="158" t="s">
        <v>108</v>
      </c>
      <c r="C1702" s="159"/>
      <c r="D1702" s="150" t="e">
        <f>((SUMPRODUCT((F1676:F1682)*(E1676:E1682))/'Suivi de production'!$C$18)+(SUMPRODUCT((F1684:F1690)*(E1684:E1690))/'Suivi de production'!$C$19)+(SUMPRODUCT((F1692:F1698)*(E1692:E1698))/'Suivi de production'!$C$20))/((SUM(E1676:E1682)/'Suivi de production'!$C$18)++(SUM(E1684:E1690)/'Suivi de production'!$C$19)+(SUM(E1692:E1698)/'Suivi de production'!$C$20))</f>
        <v>#DIV/0!</v>
      </c>
      <c r="E1702" s="151"/>
      <c r="F1702" s="152"/>
      <c r="G1702" s="150" t="e">
        <f>((SUMPRODUCT((I1676:I1682)*(H1676:H1682))/'Suivi de production'!$C$18)+(SUMPRODUCT((I1684:I1690)*(H1684:H1690))/'Suivi de production'!$C$19)+(SUMPRODUCT((I1692:I1698)*(H1692:H1698))/'Suivi de production'!$C$20))/((SUM(H1676:H1682)/'Suivi de production'!$C$18)++(SUM(H1684:H1690)/'Suivi de production'!$C$19)+(SUM(H1692:H1698)/'Suivi de production'!$C$20))</f>
        <v>#DIV/0!</v>
      </c>
      <c r="H1702" s="151"/>
      <c r="I1702" s="152"/>
      <c r="J1702" s="150" t="e">
        <f>((SUMPRODUCT((L1676:L1682)*(K1676:K1682))/'Suivi de production'!$C$18)+(SUMPRODUCT((L1684:L1690)*(K1684:K1690))/'Suivi de production'!$C$19)+(SUMPRODUCT((L1692:L1698)*(K1692:K1698))/'Suivi de production'!$C$20))/((SUM(K1676:K1682)/'Suivi de production'!$C$18)++(SUM(K1684:K1690)/'Suivi de production'!$C$19)+(SUM(K1692:K1698)/'Suivi de production'!$C$20))</f>
        <v>#DIV/0!</v>
      </c>
      <c r="K1702" s="151"/>
      <c r="L1702" s="152"/>
      <c r="M1702" s="150" t="e">
        <f>((SUMPRODUCT((O1676:O1682)*(N1676:N1682))/'Suivi de production'!$C$18)+(SUMPRODUCT((O1684:O1690)*(N1684:N1690))/'Suivi de production'!$C$19)+(SUMPRODUCT((O1692:O1698)*(N1692:N1698))/'Suivi de production'!$C$20))/((SUM(N1676:N1682)/'Suivi de production'!$C$18)++(SUM(N1684:N1690)/'Suivi de production'!$C$19)+(SUM(N1692:N1698)/'Suivi de production'!$C$20))</f>
        <v>#DIV/0!</v>
      </c>
      <c r="N1702" s="151"/>
      <c r="O1702" s="152"/>
      <c r="P1702" s="150" t="e">
        <f>((SUMPRODUCT((R1676:R1682)*(Q1676:Q1682))/'Suivi de production'!$C$18)+(SUMPRODUCT((R1684:R1690)*(Q1684:Q1690))/'Suivi de production'!$C$19)+(SUMPRODUCT((R1692:R1698)*(Q1692:Q1698))/'Suivi de production'!$C$20))/((SUM(Q1676:Q1682)/'Suivi de production'!$C$18)++(SUM(Q1684:Q1690)/'Suivi de production'!$C$19)+(SUM(Q1692:Q1698)/'Suivi de production'!$C$20))</f>
        <v>#DIV/0!</v>
      </c>
      <c r="Q1702" s="151"/>
      <c r="R1702" s="152"/>
      <c r="T1702" s="82"/>
      <c r="U1702" s="82"/>
      <c r="V1702" s="82"/>
    </row>
    <row r="1703" spans="1:22" ht="15.75" thickBot="1" x14ac:dyDescent="0.3">
      <c r="A1703" s="80">
        <f t="shared" si="1165"/>
        <v>50</v>
      </c>
      <c r="B1703" s="160"/>
      <c r="C1703" s="161"/>
      <c r="D1703" s="153"/>
      <c r="E1703" s="154"/>
      <c r="F1703" s="155"/>
      <c r="G1703" s="153"/>
      <c r="H1703" s="154"/>
      <c r="I1703" s="155"/>
      <c r="J1703" s="153"/>
      <c r="K1703" s="154"/>
      <c r="L1703" s="155"/>
      <c r="M1703" s="153"/>
      <c r="N1703" s="154"/>
      <c r="O1703" s="155"/>
      <c r="P1703" s="153"/>
      <c r="Q1703" s="154"/>
      <c r="R1703" s="155"/>
      <c r="T1703" s="82"/>
      <c r="U1703" s="82"/>
      <c r="V1703" s="82"/>
    </row>
    <row r="1704" spans="1:22" ht="15.75" thickBot="1" x14ac:dyDescent="0.3">
      <c r="A1704" s="122">
        <v>51</v>
      </c>
      <c r="T1704" s="82"/>
      <c r="U1704" s="82"/>
      <c r="V1704" s="82"/>
    </row>
    <row r="1705" spans="1:22" ht="26.25" x14ac:dyDescent="0.25">
      <c r="A1705" s="80">
        <f t="shared" ref="A1705" si="1166">A1704</f>
        <v>51</v>
      </c>
      <c r="B1705" s="141" t="s">
        <v>162</v>
      </c>
      <c r="C1705" s="142"/>
      <c r="D1705" s="142"/>
      <c r="E1705" s="142"/>
      <c r="F1705" s="142"/>
      <c r="G1705" s="142"/>
      <c r="H1705" s="142"/>
      <c r="I1705" s="142"/>
      <c r="J1705" s="142"/>
      <c r="K1705" s="142"/>
      <c r="L1705" s="142"/>
      <c r="M1705" s="142"/>
      <c r="N1705" s="142"/>
      <c r="O1705" s="142"/>
      <c r="P1705" s="142"/>
      <c r="Q1705" s="142"/>
      <c r="R1705" s="143"/>
      <c r="T1705" s="82" t="s">
        <v>164</v>
      </c>
      <c r="U1705" s="82"/>
      <c r="V1705" s="82">
        <f t="shared" ref="V1705" si="1167">(IF(SUM(F1710:F1732)&gt;=1,1,0))+(IF(SUM(I1710:I1732)&gt;=1,1,0))+(IF(SUM(L1710:L1732)&gt;=1,1,0))+(IF(SUM(O1710:O1732)&gt;=1,1,0))+(IF(SUM(R1710:R1732)&gt;=1,1,0))</f>
        <v>0</v>
      </c>
    </row>
    <row r="1706" spans="1:22" ht="15.75" thickBot="1" x14ac:dyDescent="0.3">
      <c r="A1706" s="80">
        <f t="shared" si="1165"/>
        <v>51</v>
      </c>
      <c r="B1706" s="144" t="s">
        <v>100</v>
      </c>
      <c r="C1706" s="145"/>
      <c r="D1706" s="145"/>
      <c r="E1706" s="145"/>
      <c r="F1706" s="145"/>
      <c r="G1706" s="145"/>
      <c r="H1706" s="145"/>
      <c r="I1706" s="145"/>
      <c r="J1706" s="145"/>
      <c r="K1706" s="145"/>
      <c r="L1706" s="145"/>
      <c r="M1706" s="145"/>
      <c r="N1706" s="145"/>
      <c r="O1706" s="145"/>
      <c r="P1706" s="145"/>
      <c r="Q1706" s="145"/>
      <c r="R1706" s="146"/>
      <c r="T1706" s="82" t="s">
        <v>167</v>
      </c>
      <c r="U1706" s="82"/>
      <c r="V1706" s="165" t="e">
        <f t="shared" ref="V1706" si="1168">AVERAGE(D1736:R1737)</f>
        <v>#DIV/0!</v>
      </c>
    </row>
    <row r="1707" spans="1:22" x14ac:dyDescent="0.25">
      <c r="A1707" s="80">
        <f t="shared" si="1165"/>
        <v>51</v>
      </c>
      <c r="B1707" s="101"/>
      <c r="C1707" s="102"/>
      <c r="D1707" s="147" t="s">
        <v>86</v>
      </c>
      <c r="E1707" s="148"/>
      <c r="F1707" s="149"/>
      <c r="G1707" s="147" t="s">
        <v>87</v>
      </c>
      <c r="H1707" s="148"/>
      <c r="I1707" s="149"/>
      <c r="J1707" s="147" t="s">
        <v>88</v>
      </c>
      <c r="K1707" s="148"/>
      <c r="L1707" s="149"/>
      <c r="M1707" s="147" t="s">
        <v>89</v>
      </c>
      <c r="N1707" s="148"/>
      <c r="O1707" s="149"/>
      <c r="P1707" s="147" t="s">
        <v>90</v>
      </c>
      <c r="Q1707" s="148"/>
      <c r="R1707" s="149"/>
      <c r="T1707" s="82" t="s">
        <v>168</v>
      </c>
      <c r="U1707" s="82"/>
      <c r="V1707" s="166">
        <f t="shared" ref="V1707:V1738" si="1169">F1708+I1708+L1708+O1708+R1708</f>
        <v>0</v>
      </c>
    </row>
    <row r="1708" spans="1:22" ht="15.75" thickBot="1" x14ac:dyDescent="0.3">
      <c r="A1708" s="80">
        <f t="shared" si="1165"/>
        <v>51</v>
      </c>
      <c r="B1708" s="99" t="s">
        <v>85</v>
      </c>
      <c r="C1708" s="100"/>
      <c r="D1708" s="125">
        <v>0</v>
      </c>
      <c r="E1708" s="126" t="s">
        <v>109</v>
      </c>
      <c r="F1708" s="130">
        <f>D1708*8</f>
        <v>0</v>
      </c>
      <c r="G1708" s="125"/>
      <c r="H1708" s="126" t="s">
        <v>109</v>
      </c>
      <c r="I1708" s="130">
        <f>G1708*8</f>
        <v>0</v>
      </c>
      <c r="J1708" s="125"/>
      <c r="K1708" s="126" t="s">
        <v>109</v>
      </c>
      <c r="L1708" s="130">
        <f>J1708*8</f>
        <v>0</v>
      </c>
      <c r="M1708" s="125"/>
      <c r="N1708" s="126" t="s">
        <v>109</v>
      </c>
      <c r="O1708" s="130">
        <f>M1708*8</f>
        <v>0</v>
      </c>
      <c r="P1708" s="125">
        <v>0</v>
      </c>
      <c r="Q1708" s="126" t="s">
        <v>109</v>
      </c>
      <c r="R1708" s="130">
        <f>P1708*6.5</f>
        <v>0</v>
      </c>
      <c r="T1708" s="82" t="s">
        <v>169</v>
      </c>
      <c r="U1708" s="82"/>
      <c r="V1708" s="166">
        <f t="shared" ref="V1708" si="1170">E1735+H1735+K1735+N1735+Q1735</f>
        <v>0</v>
      </c>
    </row>
    <row r="1709" spans="1:22" ht="15.75" thickBot="1" x14ac:dyDescent="0.3">
      <c r="A1709" s="80">
        <f t="shared" si="1165"/>
        <v>51</v>
      </c>
      <c r="B1709" s="98"/>
      <c r="C1709" s="133"/>
      <c r="D1709" s="105" t="s">
        <v>96</v>
      </c>
      <c r="E1709" s="106" t="s">
        <v>97</v>
      </c>
      <c r="F1709" s="107" t="s">
        <v>98</v>
      </c>
      <c r="G1709" s="105" t="s">
        <v>96</v>
      </c>
      <c r="H1709" s="106" t="s">
        <v>97</v>
      </c>
      <c r="I1709" s="107" t="s">
        <v>98</v>
      </c>
      <c r="J1709" s="105" t="s">
        <v>96</v>
      </c>
      <c r="K1709" s="106" t="s">
        <v>97</v>
      </c>
      <c r="L1709" s="107" t="s">
        <v>98</v>
      </c>
      <c r="M1709" s="105" t="s">
        <v>96</v>
      </c>
      <c r="N1709" s="106" t="s">
        <v>97</v>
      </c>
      <c r="O1709" s="107" t="s">
        <v>98</v>
      </c>
      <c r="P1709" s="105" t="s">
        <v>96</v>
      </c>
      <c r="Q1709" s="106" t="s">
        <v>97</v>
      </c>
      <c r="R1709" s="107" t="s">
        <v>98</v>
      </c>
      <c r="T1709" s="82" t="s">
        <v>171</v>
      </c>
      <c r="U1709" s="82"/>
      <c r="V1709" s="84">
        <f t="shared" ref="V1709" si="1171">((SUMPRODUCT((F1710:F1716)*(E1710:E1716)))+((SUMPRODUCT((I1710:I1716)*(H1710:H1716))))+((SUMPRODUCT((L1710:L1716)*(K1710:K1716))))+((SUMPRODUCT((O1710:O1716)*(N1710:N1716))))+((SUMPRODUCT((R1710:R1716)*(Q1710:Q1716)))))</f>
        <v>0</v>
      </c>
    </row>
    <row r="1710" spans="1:22" x14ac:dyDescent="0.25">
      <c r="A1710" s="80">
        <f t="shared" si="1165"/>
        <v>51</v>
      </c>
      <c r="B1710" s="27"/>
      <c r="C1710" s="57" t="s">
        <v>93</v>
      </c>
      <c r="D1710" s="91">
        <v>0</v>
      </c>
      <c r="E1710" s="89">
        <f t="shared" ref="E1710:E1716" si="1172">VLOOKUP(D1710,listemursurf,2)</f>
        <v>0</v>
      </c>
      <c r="F1710" s="92">
        <v>0</v>
      </c>
      <c r="G1710" s="91">
        <v>0</v>
      </c>
      <c r="H1710" s="89">
        <f t="shared" ref="H1710:H1716" si="1173">VLOOKUP(G1710,listemursurf,2)</f>
        <v>0</v>
      </c>
      <c r="I1710" s="92"/>
      <c r="J1710" s="91">
        <v>0</v>
      </c>
      <c r="K1710" s="89">
        <f t="shared" ref="K1710:K1716" si="1174">VLOOKUP(J1710,listemursurf,2)</f>
        <v>0</v>
      </c>
      <c r="L1710" s="92"/>
      <c r="M1710" s="91">
        <v>0</v>
      </c>
      <c r="N1710" s="89">
        <f t="shared" ref="N1710:N1716" si="1175">VLOOKUP(M1710,listemursurf,2)</f>
        <v>0</v>
      </c>
      <c r="O1710" s="92"/>
      <c r="P1710" s="91">
        <v>0</v>
      </c>
      <c r="Q1710" s="89">
        <f t="shared" ref="Q1710:Q1716" si="1176">VLOOKUP(P1710,listemursurf,2)</f>
        <v>0</v>
      </c>
      <c r="R1710" s="92"/>
      <c r="T1710" s="82" t="s">
        <v>165</v>
      </c>
      <c r="U1710" s="82"/>
      <c r="V1710" s="84">
        <f t="shared" ref="V1710" si="1177">((SUMPRODUCT((F1718:F1724)*(E1718:E1724)))+((SUMPRODUCT((I1718:I1724)*(H1718:H1724))))+((SUMPRODUCT((L1718:L1724)*(K1718:K1724))))+((SUMPRODUCT((O1718:O1724)*(N1718:N1724))))+((SUMPRODUCT((R1718:R1724)*(Q1718:Q1724)))))</f>
        <v>0</v>
      </c>
    </row>
    <row r="1711" spans="1:22" x14ac:dyDescent="0.25">
      <c r="A1711" s="80">
        <f t="shared" si="1165"/>
        <v>51</v>
      </c>
      <c r="B1711" s="27"/>
      <c r="C1711" s="57"/>
      <c r="D1711" s="93">
        <v>0</v>
      </c>
      <c r="E1711" s="90">
        <f t="shared" si="1172"/>
        <v>0</v>
      </c>
      <c r="F1711" s="94">
        <v>0</v>
      </c>
      <c r="G1711" s="93">
        <v>0</v>
      </c>
      <c r="H1711" s="90">
        <f t="shared" si="1173"/>
        <v>0</v>
      </c>
      <c r="I1711" s="94"/>
      <c r="J1711" s="93">
        <v>0</v>
      </c>
      <c r="K1711" s="90">
        <f t="shared" si="1174"/>
        <v>0</v>
      </c>
      <c r="L1711" s="94"/>
      <c r="M1711" s="93">
        <v>0</v>
      </c>
      <c r="N1711" s="90">
        <f t="shared" si="1175"/>
        <v>0</v>
      </c>
      <c r="O1711" s="94"/>
      <c r="P1711" s="93">
        <v>0</v>
      </c>
      <c r="Q1711" s="90">
        <f t="shared" si="1176"/>
        <v>0</v>
      </c>
      <c r="R1711" s="94"/>
      <c r="T1711" s="82" t="s">
        <v>166</v>
      </c>
      <c r="U1711" s="82"/>
      <c r="V1711" s="84">
        <f t="shared" ref="V1711" si="1178">((SUMPRODUCT((F1726:F1732)*(E1726:E1732)))+((SUMPRODUCT((I1726:I1732)*(H1726:H1732))))+((SUMPRODUCT((L1726:L1732)*(K1726:K1732))))+((SUMPRODUCT((O1726:O1732)*(N1726:N1732))))+((SUMPRODUCT((R1726:R1732)*(Q1726:Q1732)))))</f>
        <v>0</v>
      </c>
    </row>
    <row r="1712" spans="1:22" x14ac:dyDescent="0.25">
      <c r="A1712" s="80">
        <f t="shared" si="1165"/>
        <v>51</v>
      </c>
      <c r="B1712" s="27"/>
      <c r="C1712" s="57"/>
      <c r="D1712" s="93">
        <v>0</v>
      </c>
      <c r="E1712" s="90">
        <f t="shared" si="1172"/>
        <v>0</v>
      </c>
      <c r="F1712" s="94">
        <v>0</v>
      </c>
      <c r="G1712" s="93">
        <v>0</v>
      </c>
      <c r="H1712" s="90">
        <f t="shared" si="1173"/>
        <v>0</v>
      </c>
      <c r="I1712" s="94"/>
      <c r="J1712" s="93">
        <v>0</v>
      </c>
      <c r="K1712" s="90">
        <f t="shared" si="1174"/>
        <v>0</v>
      </c>
      <c r="L1712" s="94"/>
      <c r="M1712" s="93">
        <v>0</v>
      </c>
      <c r="N1712" s="90">
        <f t="shared" si="1175"/>
        <v>0</v>
      </c>
      <c r="O1712" s="94"/>
      <c r="P1712" s="93">
        <v>0</v>
      </c>
      <c r="Q1712" s="90">
        <f t="shared" si="1176"/>
        <v>0</v>
      </c>
      <c r="R1712" s="94"/>
      <c r="T1712" s="82"/>
      <c r="U1712" s="82"/>
      <c r="V1712" s="82"/>
    </row>
    <row r="1713" spans="1:22" x14ac:dyDescent="0.25">
      <c r="A1713" s="80">
        <f t="shared" si="1165"/>
        <v>51</v>
      </c>
      <c r="B1713" s="27"/>
      <c r="C1713" s="57"/>
      <c r="D1713" s="93">
        <v>0</v>
      </c>
      <c r="E1713" s="90">
        <f t="shared" si="1172"/>
        <v>0</v>
      </c>
      <c r="F1713" s="94">
        <v>0</v>
      </c>
      <c r="G1713" s="93">
        <v>0</v>
      </c>
      <c r="H1713" s="90">
        <f t="shared" si="1173"/>
        <v>0</v>
      </c>
      <c r="I1713" s="94"/>
      <c r="J1713" s="93">
        <v>0</v>
      </c>
      <c r="K1713" s="90">
        <f t="shared" si="1174"/>
        <v>0</v>
      </c>
      <c r="L1713" s="94"/>
      <c r="M1713" s="93">
        <v>0</v>
      </c>
      <c r="N1713" s="90">
        <f t="shared" si="1175"/>
        <v>0</v>
      </c>
      <c r="O1713" s="94"/>
      <c r="P1713" s="93">
        <v>0</v>
      </c>
      <c r="Q1713" s="90">
        <f t="shared" si="1176"/>
        <v>0</v>
      </c>
      <c r="R1713" s="94"/>
      <c r="T1713" s="82"/>
      <c r="U1713" s="82"/>
      <c r="V1713" s="82"/>
    </row>
    <row r="1714" spans="1:22" x14ac:dyDescent="0.25">
      <c r="A1714" s="80">
        <f t="shared" si="1165"/>
        <v>51</v>
      </c>
      <c r="B1714" s="27"/>
      <c r="C1714" s="57"/>
      <c r="D1714" s="93">
        <v>0</v>
      </c>
      <c r="E1714" s="90">
        <f t="shared" si="1172"/>
        <v>0</v>
      </c>
      <c r="F1714" s="94">
        <v>0</v>
      </c>
      <c r="G1714" s="93">
        <v>0</v>
      </c>
      <c r="H1714" s="90">
        <f t="shared" si="1173"/>
        <v>0</v>
      </c>
      <c r="I1714" s="94"/>
      <c r="J1714" s="93">
        <v>0</v>
      </c>
      <c r="K1714" s="90">
        <f t="shared" si="1174"/>
        <v>0</v>
      </c>
      <c r="L1714" s="94"/>
      <c r="M1714" s="93">
        <v>0</v>
      </c>
      <c r="N1714" s="90">
        <f t="shared" si="1175"/>
        <v>0</v>
      </c>
      <c r="O1714" s="94"/>
      <c r="P1714" s="93">
        <v>0</v>
      </c>
      <c r="Q1714" s="90">
        <f t="shared" si="1176"/>
        <v>0</v>
      </c>
      <c r="R1714" s="94"/>
      <c r="T1714" s="82"/>
      <c r="U1714" s="82"/>
      <c r="V1714" s="82"/>
    </row>
    <row r="1715" spans="1:22" x14ac:dyDescent="0.25">
      <c r="A1715" s="80">
        <f t="shared" si="1165"/>
        <v>51</v>
      </c>
      <c r="B1715" s="27"/>
      <c r="C1715" s="57"/>
      <c r="D1715" s="93">
        <v>0</v>
      </c>
      <c r="E1715" s="90">
        <f t="shared" si="1172"/>
        <v>0</v>
      </c>
      <c r="F1715" s="94"/>
      <c r="G1715" s="93">
        <v>0</v>
      </c>
      <c r="H1715" s="90">
        <f t="shared" si="1173"/>
        <v>0</v>
      </c>
      <c r="I1715" s="94"/>
      <c r="J1715" s="93">
        <v>0</v>
      </c>
      <c r="K1715" s="90">
        <f t="shared" si="1174"/>
        <v>0</v>
      </c>
      <c r="L1715" s="94"/>
      <c r="M1715" s="93">
        <v>0</v>
      </c>
      <c r="N1715" s="90">
        <f t="shared" si="1175"/>
        <v>0</v>
      </c>
      <c r="O1715" s="94"/>
      <c r="P1715" s="93">
        <v>0</v>
      </c>
      <c r="Q1715" s="90">
        <f t="shared" si="1176"/>
        <v>0</v>
      </c>
      <c r="R1715" s="94"/>
      <c r="T1715" s="82"/>
      <c r="U1715" s="82"/>
      <c r="V1715" s="82"/>
    </row>
    <row r="1716" spans="1:22" ht="15.75" thickBot="1" x14ac:dyDescent="0.3">
      <c r="A1716" s="80">
        <f t="shared" si="1165"/>
        <v>51</v>
      </c>
      <c r="B1716" s="27"/>
      <c r="C1716" s="57"/>
      <c r="D1716" s="93">
        <v>0</v>
      </c>
      <c r="E1716" s="90">
        <f t="shared" si="1172"/>
        <v>0</v>
      </c>
      <c r="F1716" s="94">
        <v>0</v>
      </c>
      <c r="G1716" s="93">
        <v>0</v>
      </c>
      <c r="H1716" s="90">
        <f t="shared" si="1173"/>
        <v>0</v>
      </c>
      <c r="I1716" s="94"/>
      <c r="J1716" s="93">
        <v>0</v>
      </c>
      <c r="K1716" s="90">
        <f t="shared" si="1174"/>
        <v>0</v>
      </c>
      <c r="L1716" s="94"/>
      <c r="M1716" s="93">
        <v>0</v>
      </c>
      <c r="N1716" s="90">
        <f t="shared" si="1175"/>
        <v>0</v>
      </c>
      <c r="O1716" s="94"/>
      <c r="P1716" s="93">
        <v>0</v>
      </c>
      <c r="Q1716" s="90">
        <f t="shared" si="1176"/>
        <v>0</v>
      </c>
      <c r="R1716" s="94"/>
      <c r="T1716" s="82"/>
      <c r="U1716" s="82"/>
      <c r="V1716" s="82"/>
    </row>
    <row r="1717" spans="1:22" ht="15.75" thickBot="1" x14ac:dyDescent="0.3">
      <c r="A1717" s="80">
        <f t="shared" si="1165"/>
        <v>51</v>
      </c>
      <c r="B1717" s="139" t="s">
        <v>110</v>
      </c>
      <c r="C1717" s="140"/>
      <c r="D1717" s="105">
        <f>COUNTIF(D1710:D1716,"&lt;&gt;0")</f>
        <v>0</v>
      </c>
      <c r="E1717" s="118">
        <f>(SUM(E1710:E1716))/'Suivi de production'!$C$18</f>
        <v>0</v>
      </c>
      <c r="F1717" s="107"/>
      <c r="G1717" s="105">
        <f>COUNTIF(G1710:G1716,"&lt;&gt;0")</f>
        <v>0</v>
      </c>
      <c r="H1717" s="118">
        <f>(SUM(H1710:H1716))/'Suivi de production'!$C$18</f>
        <v>0</v>
      </c>
      <c r="I1717" s="107"/>
      <c r="J1717" s="105">
        <f>COUNTIF(J1710:J1716,"&lt;&gt;0")</f>
        <v>0</v>
      </c>
      <c r="K1717" s="118">
        <f>(SUM(K1710:K1716))/'Suivi de production'!$C$18</f>
        <v>0</v>
      </c>
      <c r="L1717" s="107"/>
      <c r="M1717" s="105">
        <f>COUNTIF(M1710:M1716,"&lt;&gt;0")</f>
        <v>0</v>
      </c>
      <c r="N1717" s="118">
        <f>(SUM(N1710:N1716))/'Suivi de production'!$C$18</f>
        <v>0</v>
      </c>
      <c r="O1717" s="107"/>
      <c r="P1717" s="103">
        <f>COUNTIF(P1710:P1716,"&lt;&gt;0")</f>
        <v>0</v>
      </c>
      <c r="Q1717" s="118">
        <f>(SUM(Q1710:Q1716))/'Suivi de production'!$C$18</f>
        <v>0</v>
      </c>
      <c r="R1717" s="107"/>
      <c r="T1717" s="82"/>
      <c r="U1717" s="82"/>
      <c r="V1717" s="82"/>
    </row>
    <row r="1718" spans="1:22" x14ac:dyDescent="0.25">
      <c r="A1718" s="80">
        <f t="shared" si="1165"/>
        <v>51</v>
      </c>
      <c r="B1718" s="27"/>
      <c r="C1718" s="57" t="s">
        <v>95</v>
      </c>
      <c r="D1718" s="93">
        <v>0</v>
      </c>
      <c r="E1718" s="90">
        <f t="shared" ref="E1718:E1724" si="1179">VLOOKUP(D1718,listeplanchersurf,2)</f>
        <v>0</v>
      </c>
      <c r="F1718" s="94"/>
      <c r="G1718" s="93">
        <v>0</v>
      </c>
      <c r="H1718" s="90">
        <f t="shared" ref="H1718:H1724" si="1180">VLOOKUP(G1718,listeplanchersurf,2)</f>
        <v>0</v>
      </c>
      <c r="I1718" s="94"/>
      <c r="J1718" s="93">
        <v>0</v>
      </c>
      <c r="K1718" s="90">
        <f t="shared" ref="K1718:K1724" si="1181">VLOOKUP(J1718,listeplanchersurf,2)</f>
        <v>0</v>
      </c>
      <c r="L1718" s="94"/>
      <c r="M1718" s="93">
        <v>0</v>
      </c>
      <c r="N1718" s="90">
        <f t="shared" ref="N1718:N1724" si="1182">VLOOKUP(M1718,listeplanchersurf,2)</f>
        <v>0</v>
      </c>
      <c r="O1718" s="94"/>
      <c r="P1718" s="93">
        <v>0</v>
      </c>
      <c r="Q1718" s="90">
        <f t="shared" ref="Q1718:Q1724" si="1183">VLOOKUP(P1718,listeplanchersurf,2)</f>
        <v>0</v>
      </c>
      <c r="R1718" s="94"/>
      <c r="T1718" s="82"/>
      <c r="U1718" s="82"/>
      <c r="V1718" s="82"/>
    </row>
    <row r="1719" spans="1:22" x14ac:dyDescent="0.25">
      <c r="A1719" s="80">
        <f t="shared" si="1165"/>
        <v>51</v>
      </c>
      <c r="B1719" s="27"/>
      <c r="C1719" s="57"/>
      <c r="D1719" s="93">
        <v>0</v>
      </c>
      <c r="E1719" s="90">
        <f t="shared" si="1179"/>
        <v>0</v>
      </c>
      <c r="F1719" s="94">
        <v>0</v>
      </c>
      <c r="G1719" s="93">
        <v>0</v>
      </c>
      <c r="H1719" s="90">
        <f t="shared" si="1180"/>
        <v>0</v>
      </c>
      <c r="I1719" s="94"/>
      <c r="J1719" s="93">
        <v>0</v>
      </c>
      <c r="K1719" s="90">
        <f t="shared" si="1181"/>
        <v>0</v>
      </c>
      <c r="L1719" s="94"/>
      <c r="M1719" s="93">
        <v>0</v>
      </c>
      <c r="N1719" s="90">
        <f t="shared" si="1182"/>
        <v>0</v>
      </c>
      <c r="O1719" s="94"/>
      <c r="P1719" s="93">
        <v>0</v>
      </c>
      <c r="Q1719" s="90">
        <f t="shared" si="1183"/>
        <v>0</v>
      </c>
      <c r="R1719" s="94"/>
      <c r="T1719" s="82"/>
      <c r="U1719" s="82"/>
      <c r="V1719" s="82"/>
    </row>
    <row r="1720" spans="1:22" x14ac:dyDescent="0.25">
      <c r="A1720" s="80">
        <f t="shared" si="1165"/>
        <v>51</v>
      </c>
      <c r="B1720" s="27"/>
      <c r="C1720" s="57"/>
      <c r="D1720" s="93">
        <v>0</v>
      </c>
      <c r="E1720" s="90">
        <f t="shared" si="1179"/>
        <v>0</v>
      </c>
      <c r="F1720" s="94"/>
      <c r="G1720" s="93">
        <v>0</v>
      </c>
      <c r="H1720" s="90">
        <f t="shared" si="1180"/>
        <v>0</v>
      </c>
      <c r="I1720" s="94"/>
      <c r="J1720" s="93">
        <v>0</v>
      </c>
      <c r="K1720" s="90">
        <f t="shared" si="1181"/>
        <v>0</v>
      </c>
      <c r="L1720" s="94"/>
      <c r="M1720" s="93">
        <v>0</v>
      </c>
      <c r="N1720" s="90">
        <f t="shared" si="1182"/>
        <v>0</v>
      </c>
      <c r="O1720" s="94"/>
      <c r="P1720" s="93">
        <v>0</v>
      </c>
      <c r="Q1720" s="90">
        <f t="shared" si="1183"/>
        <v>0</v>
      </c>
      <c r="R1720" s="94"/>
      <c r="T1720" s="82"/>
      <c r="U1720" s="82"/>
      <c r="V1720" s="82"/>
    </row>
    <row r="1721" spans="1:22" x14ac:dyDescent="0.25">
      <c r="A1721" s="80">
        <f t="shared" si="1165"/>
        <v>51</v>
      </c>
      <c r="B1721" s="27"/>
      <c r="C1721" s="57"/>
      <c r="D1721" s="93">
        <v>0</v>
      </c>
      <c r="E1721" s="90">
        <f t="shared" si="1179"/>
        <v>0</v>
      </c>
      <c r="F1721" s="94"/>
      <c r="G1721" s="93">
        <v>0</v>
      </c>
      <c r="H1721" s="90">
        <f t="shared" si="1180"/>
        <v>0</v>
      </c>
      <c r="I1721" s="94"/>
      <c r="J1721" s="93">
        <v>0</v>
      </c>
      <c r="K1721" s="90">
        <f t="shared" si="1181"/>
        <v>0</v>
      </c>
      <c r="L1721" s="94"/>
      <c r="M1721" s="93">
        <v>0</v>
      </c>
      <c r="N1721" s="90">
        <f t="shared" si="1182"/>
        <v>0</v>
      </c>
      <c r="O1721" s="94"/>
      <c r="P1721" s="93">
        <v>0</v>
      </c>
      <c r="Q1721" s="90">
        <f t="shared" si="1183"/>
        <v>0</v>
      </c>
      <c r="R1721" s="94"/>
      <c r="T1721" s="82"/>
      <c r="U1721" s="82"/>
      <c r="V1721" s="82"/>
    </row>
    <row r="1722" spans="1:22" x14ac:dyDescent="0.25">
      <c r="A1722" s="80">
        <f t="shared" si="1165"/>
        <v>51</v>
      </c>
      <c r="B1722" s="27"/>
      <c r="C1722" s="57"/>
      <c r="D1722" s="93">
        <v>0</v>
      </c>
      <c r="E1722" s="90">
        <f t="shared" si="1179"/>
        <v>0</v>
      </c>
      <c r="F1722" s="94"/>
      <c r="G1722" s="93">
        <v>0</v>
      </c>
      <c r="H1722" s="90">
        <f t="shared" si="1180"/>
        <v>0</v>
      </c>
      <c r="I1722" s="94"/>
      <c r="J1722" s="93">
        <v>0</v>
      </c>
      <c r="K1722" s="90">
        <f t="shared" si="1181"/>
        <v>0</v>
      </c>
      <c r="L1722" s="94"/>
      <c r="M1722" s="93">
        <v>0</v>
      </c>
      <c r="N1722" s="90">
        <f t="shared" si="1182"/>
        <v>0</v>
      </c>
      <c r="O1722" s="94"/>
      <c r="P1722" s="93">
        <v>0</v>
      </c>
      <c r="Q1722" s="90">
        <f t="shared" si="1183"/>
        <v>0</v>
      </c>
      <c r="R1722" s="94"/>
      <c r="T1722" s="82"/>
      <c r="U1722" s="82"/>
      <c r="V1722" s="82"/>
    </row>
    <row r="1723" spans="1:22" x14ac:dyDescent="0.25">
      <c r="A1723" s="80">
        <f t="shared" si="1165"/>
        <v>51</v>
      </c>
      <c r="B1723" s="27"/>
      <c r="C1723" s="57"/>
      <c r="D1723" s="93">
        <v>0</v>
      </c>
      <c r="E1723" s="90">
        <f t="shared" si="1179"/>
        <v>0</v>
      </c>
      <c r="F1723" s="94"/>
      <c r="G1723" s="93">
        <v>0</v>
      </c>
      <c r="H1723" s="90">
        <f t="shared" si="1180"/>
        <v>0</v>
      </c>
      <c r="I1723" s="94"/>
      <c r="J1723" s="93">
        <v>0</v>
      </c>
      <c r="K1723" s="90">
        <f t="shared" si="1181"/>
        <v>0</v>
      </c>
      <c r="L1723" s="94"/>
      <c r="M1723" s="93">
        <v>0</v>
      </c>
      <c r="N1723" s="90">
        <f t="shared" si="1182"/>
        <v>0</v>
      </c>
      <c r="O1723" s="94"/>
      <c r="P1723" s="93">
        <v>0</v>
      </c>
      <c r="Q1723" s="90">
        <f t="shared" si="1183"/>
        <v>0</v>
      </c>
      <c r="R1723" s="94"/>
      <c r="T1723" s="82"/>
      <c r="U1723" s="82"/>
      <c r="V1723" s="82"/>
    </row>
    <row r="1724" spans="1:22" ht="15.75" thickBot="1" x14ac:dyDescent="0.3">
      <c r="A1724" s="80">
        <f t="shared" si="1165"/>
        <v>51</v>
      </c>
      <c r="B1724" s="27"/>
      <c r="C1724" s="57"/>
      <c r="D1724" s="93">
        <v>0</v>
      </c>
      <c r="E1724" s="90">
        <f t="shared" si="1179"/>
        <v>0</v>
      </c>
      <c r="F1724" s="94"/>
      <c r="G1724" s="93">
        <v>0</v>
      </c>
      <c r="H1724" s="90">
        <f t="shared" si="1180"/>
        <v>0</v>
      </c>
      <c r="I1724" s="94"/>
      <c r="J1724" s="93">
        <v>0</v>
      </c>
      <c r="K1724" s="90">
        <f t="shared" si="1181"/>
        <v>0</v>
      </c>
      <c r="L1724" s="94"/>
      <c r="M1724" s="93">
        <v>0</v>
      </c>
      <c r="N1724" s="90">
        <f t="shared" si="1182"/>
        <v>0</v>
      </c>
      <c r="O1724" s="94"/>
      <c r="P1724" s="93">
        <v>0</v>
      </c>
      <c r="Q1724" s="90">
        <f t="shared" si="1183"/>
        <v>0</v>
      </c>
      <c r="R1724" s="94"/>
      <c r="T1724" s="82"/>
      <c r="U1724" s="82"/>
      <c r="V1724" s="82"/>
    </row>
    <row r="1725" spans="1:22" ht="15.75" thickBot="1" x14ac:dyDescent="0.3">
      <c r="A1725" s="80">
        <f t="shared" si="1165"/>
        <v>51</v>
      </c>
      <c r="B1725" s="139" t="s">
        <v>111</v>
      </c>
      <c r="C1725" s="140"/>
      <c r="D1725" s="105">
        <f>COUNTIF(D1718:D1724,"&lt;&gt;0")</f>
        <v>0</v>
      </c>
      <c r="E1725" s="118">
        <f>(SUM(E1718:E1724))/'Suivi de production'!$C$19</f>
        <v>0</v>
      </c>
      <c r="F1725" s="107"/>
      <c r="G1725" s="105">
        <v>0</v>
      </c>
      <c r="H1725" s="118">
        <f>(SUM(H1718:H1724))/'Suivi de production'!$C$19</f>
        <v>0</v>
      </c>
      <c r="I1725" s="107"/>
      <c r="J1725" s="105">
        <f>COUNTIF(J1718:J1724,"&lt;&gt;0")</f>
        <v>0</v>
      </c>
      <c r="K1725" s="118">
        <f>(SUM(K1718:K1724))/'Suivi de production'!$C$19</f>
        <v>0</v>
      </c>
      <c r="L1725" s="107"/>
      <c r="M1725" s="105">
        <f>COUNTIF(M1718:M1724,"&lt;&gt;0")</f>
        <v>0</v>
      </c>
      <c r="N1725" s="118">
        <f>(SUM(N1718:N1724))/'Suivi de production'!$C$19</f>
        <v>0</v>
      </c>
      <c r="O1725" s="107"/>
      <c r="P1725" s="105">
        <f>COUNTIF(P1718:P1724,"&lt;&gt;0")</f>
        <v>0</v>
      </c>
      <c r="Q1725" s="118">
        <f>(SUM(Q1718:Q1724))/'Suivi de production'!$C$19</f>
        <v>0</v>
      </c>
      <c r="R1725" s="107"/>
      <c r="T1725" s="82"/>
      <c r="U1725" s="82"/>
      <c r="V1725" s="82"/>
    </row>
    <row r="1726" spans="1:22" x14ac:dyDescent="0.25">
      <c r="A1726" s="80">
        <f t="shared" si="1165"/>
        <v>51</v>
      </c>
      <c r="B1726" s="27"/>
      <c r="C1726" s="57" t="s">
        <v>94</v>
      </c>
      <c r="D1726" s="93">
        <v>0</v>
      </c>
      <c r="E1726" s="90">
        <f t="shared" ref="E1726:E1732" si="1184">VLOOKUP(D1726,listetoituresurf,2)</f>
        <v>0</v>
      </c>
      <c r="F1726" s="94">
        <v>0</v>
      </c>
      <c r="G1726" s="93">
        <v>0</v>
      </c>
      <c r="H1726" s="90">
        <f t="shared" ref="H1726:H1732" si="1185">VLOOKUP(G1726,listetoituresurf,2)</f>
        <v>0</v>
      </c>
      <c r="I1726" s="94"/>
      <c r="J1726" s="93">
        <v>0</v>
      </c>
      <c r="K1726" s="90">
        <f t="shared" ref="K1726:K1732" si="1186">VLOOKUP(J1726,listetoituresurf,2)</f>
        <v>0</v>
      </c>
      <c r="L1726" s="94"/>
      <c r="M1726" s="93">
        <v>0</v>
      </c>
      <c r="N1726" s="90">
        <f t="shared" ref="N1726:N1732" si="1187">VLOOKUP(M1726,listetoituresurf,2)</f>
        <v>0</v>
      </c>
      <c r="O1726" s="94"/>
      <c r="P1726" s="93">
        <v>0</v>
      </c>
      <c r="Q1726" s="90">
        <f t="shared" ref="Q1726:Q1732" si="1188">VLOOKUP(P1726,listetoituresurf,2)</f>
        <v>0</v>
      </c>
      <c r="R1726" s="85"/>
      <c r="T1726" s="82"/>
      <c r="U1726" s="82"/>
      <c r="V1726" s="82"/>
    </row>
    <row r="1727" spans="1:22" x14ac:dyDescent="0.25">
      <c r="A1727" s="80">
        <f t="shared" si="1165"/>
        <v>51</v>
      </c>
      <c r="B1727" s="27"/>
      <c r="C1727" s="57"/>
      <c r="D1727" s="93">
        <v>0</v>
      </c>
      <c r="E1727" s="90">
        <f t="shared" si="1184"/>
        <v>0</v>
      </c>
      <c r="F1727" s="94"/>
      <c r="G1727" s="93">
        <v>0</v>
      </c>
      <c r="H1727" s="90">
        <f t="shared" si="1185"/>
        <v>0</v>
      </c>
      <c r="I1727" s="94"/>
      <c r="J1727" s="93">
        <v>0</v>
      </c>
      <c r="K1727" s="90">
        <f t="shared" si="1186"/>
        <v>0</v>
      </c>
      <c r="L1727" s="94"/>
      <c r="M1727" s="93">
        <v>0</v>
      </c>
      <c r="N1727" s="90">
        <f t="shared" si="1187"/>
        <v>0</v>
      </c>
      <c r="O1727" s="94"/>
      <c r="P1727" s="93">
        <v>0</v>
      </c>
      <c r="Q1727" s="90">
        <f t="shared" si="1188"/>
        <v>0</v>
      </c>
      <c r="R1727" s="94"/>
      <c r="T1727" s="82"/>
      <c r="U1727" s="82"/>
      <c r="V1727" s="82"/>
    </row>
    <row r="1728" spans="1:22" x14ac:dyDescent="0.25">
      <c r="A1728" s="80">
        <f t="shared" si="1165"/>
        <v>51</v>
      </c>
      <c r="B1728" s="27"/>
      <c r="C1728" s="57"/>
      <c r="D1728" s="93">
        <v>0</v>
      </c>
      <c r="E1728" s="90">
        <f t="shared" si="1184"/>
        <v>0</v>
      </c>
      <c r="F1728" s="94"/>
      <c r="G1728" s="93">
        <v>0</v>
      </c>
      <c r="H1728" s="90">
        <f t="shared" si="1185"/>
        <v>0</v>
      </c>
      <c r="I1728" s="94"/>
      <c r="J1728" s="93">
        <v>0</v>
      </c>
      <c r="K1728" s="90">
        <f t="shared" si="1186"/>
        <v>0</v>
      </c>
      <c r="L1728" s="94"/>
      <c r="M1728" s="93">
        <v>0</v>
      </c>
      <c r="N1728" s="90">
        <f t="shared" si="1187"/>
        <v>0</v>
      </c>
      <c r="O1728" s="94"/>
      <c r="P1728" s="93">
        <v>0</v>
      </c>
      <c r="Q1728" s="90">
        <f t="shared" si="1188"/>
        <v>0</v>
      </c>
      <c r="R1728" s="94"/>
      <c r="T1728" s="82"/>
      <c r="U1728" s="82"/>
      <c r="V1728" s="82"/>
    </row>
    <row r="1729" spans="1:22" x14ac:dyDescent="0.25">
      <c r="A1729" s="80">
        <f t="shared" si="1165"/>
        <v>51</v>
      </c>
      <c r="B1729" s="27"/>
      <c r="C1729" s="57"/>
      <c r="D1729" s="93">
        <v>0</v>
      </c>
      <c r="E1729" s="90">
        <f t="shared" si="1184"/>
        <v>0</v>
      </c>
      <c r="F1729" s="94"/>
      <c r="G1729" s="93">
        <v>0</v>
      </c>
      <c r="H1729" s="90">
        <f t="shared" si="1185"/>
        <v>0</v>
      </c>
      <c r="I1729" s="94"/>
      <c r="J1729" s="93">
        <v>0</v>
      </c>
      <c r="K1729" s="90">
        <f t="shared" si="1186"/>
        <v>0</v>
      </c>
      <c r="L1729" s="94"/>
      <c r="M1729" s="93">
        <v>0</v>
      </c>
      <c r="N1729" s="90">
        <f t="shared" si="1187"/>
        <v>0</v>
      </c>
      <c r="O1729" s="94"/>
      <c r="P1729" s="93">
        <v>0</v>
      </c>
      <c r="Q1729" s="90">
        <f t="shared" si="1188"/>
        <v>0</v>
      </c>
      <c r="R1729" s="94"/>
      <c r="T1729" s="82"/>
      <c r="U1729" s="82"/>
      <c r="V1729" s="82"/>
    </row>
    <row r="1730" spans="1:22" x14ac:dyDescent="0.25">
      <c r="A1730" s="80">
        <f t="shared" si="1165"/>
        <v>51</v>
      </c>
      <c r="B1730" s="27"/>
      <c r="C1730" s="57"/>
      <c r="D1730" s="93">
        <v>0</v>
      </c>
      <c r="E1730" s="90">
        <f t="shared" si="1184"/>
        <v>0</v>
      </c>
      <c r="F1730" s="94"/>
      <c r="G1730" s="93">
        <v>0</v>
      </c>
      <c r="H1730" s="90">
        <f t="shared" si="1185"/>
        <v>0</v>
      </c>
      <c r="I1730" s="94"/>
      <c r="J1730" s="93">
        <v>0</v>
      </c>
      <c r="K1730" s="90">
        <f t="shared" si="1186"/>
        <v>0</v>
      </c>
      <c r="L1730" s="94"/>
      <c r="M1730" s="93">
        <v>0</v>
      </c>
      <c r="N1730" s="90">
        <f t="shared" si="1187"/>
        <v>0</v>
      </c>
      <c r="O1730" s="94"/>
      <c r="P1730" s="93">
        <v>0</v>
      </c>
      <c r="Q1730" s="90">
        <f t="shared" si="1188"/>
        <v>0</v>
      </c>
      <c r="R1730" s="94"/>
      <c r="T1730" s="82"/>
      <c r="U1730" s="82"/>
      <c r="V1730" s="82"/>
    </row>
    <row r="1731" spans="1:22" x14ac:dyDescent="0.25">
      <c r="A1731" s="80">
        <f t="shared" si="1165"/>
        <v>51</v>
      </c>
      <c r="B1731" s="27"/>
      <c r="C1731" s="57"/>
      <c r="D1731" s="93">
        <v>0</v>
      </c>
      <c r="E1731" s="90">
        <f t="shared" si="1184"/>
        <v>0</v>
      </c>
      <c r="F1731" s="94"/>
      <c r="G1731" s="93">
        <v>0</v>
      </c>
      <c r="H1731" s="90">
        <f t="shared" si="1185"/>
        <v>0</v>
      </c>
      <c r="I1731" s="94"/>
      <c r="J1731" s="93">
        <v>0</v>
      </c>
      <c r="K1731" s="90">
        <f t="shared" si="1186"/>
        <v>0</v>
      </c>
      <c r="L1731" s="94"/>
      <c r="M1731" s="93">
        <v>0</v>
      </c>
      <c r="N1731" s="90">
        <f t="shared" si="1187"/>
        <v>0</v>
      </c>
      <c r="O1731" s="94"/>
      <c r="P1731" s="93">
        <v>0</v>
      </c>
      <c r="Q1731" s="90">
        <f t="shared" si="1188"/>
        <v>0</v>
      </c>
      <c r="R1731" s="94"/>
      <c r="T1731" s="82"/>
      <c r="U1731" s="82"/>
      <c r="V1731" s="82"/>
    </row>
    <row r="1732" spans="1:22" ht="15.75" thickBot="1" x14ac:dyDescent="0.3">
      <c r="A1732" s="80">
        <f t="shared" si="1165"/>
        <v>51</v>
      </c>
      <c r="B1732" s="99"/>
      <c r="C1732" s="100"/>
      <c r="D1732" s="95">
        <v>0</v>
      </c>
      <c r="E1732" s="96">
        <f t="shared" si="1184"/>
        <v>0</v>
      </c>
      <c r="F1732" s="97"/>
      <c r="G1732" s="95">
        <v>0</v>
      </c>
      <c r="H1732" s="96">
        <f t="shared" si="1185"/>
        <v>0</v>
      </c>
      <c r="I1732" s="97"/>
      <c r="J1732" s="95">
        <v>0</v>
      </c>
      <c r="K1732" s="96">
        <f t="shared" si="1186"/>
        <v>0</v>
      </c>
      <c r="L1732" s="97"/>
      <c r="M1732" s="95">
        <v>0</v>
      </c>
      <c r="N1732" s="96">
        <f t="shared" si="1187"/>
        <v>0</v>
      </c>
      <c r="O1732" s="97"/>
      <c r="P1732" s="95">
        <v>0</v>
      </c>
      <c r="Q1732" s="96">
        <f t="shared" si="1188"/>
        <v>0</v>
      </c>
      <c r="R1732" s="97"/>
      <c r="T1732" s="82"/>
      <c r="U1732" s="82"/>
      <c r="V1732" s="82"/>
    </row>
    <row r="1733" spans="1:22" ht="15.75" thickBot="1" x14ac:dyDescent="0.3">
      <c r="A1733" s="80">
        <f t="shared" si="1165"/>
        <v>51</v>
      </c>
      <c r="B1733" s="139" t="s">
        <v>110</v>
      </c>
      <c r="C1733" s="140"/>
      <c r="D1733" s="103">
        <f>COUNTIF(D1726:D1732,"&lt;&gt;0")</f>
        <v>0</v>
      </c>
      <c r="E1733" s="119">
        <f>(SUM(E1726:E1732))/'Suivi de production'!$C$20</f>
        <v>0</v>
      </c>
      <c r="F1733" s="97"/>
      <c r="G1733" s="103">
        <f>COUNTIF(G1726:G1732,"&lt;&gt;0")</f>
        <v>0</v>
      </c>
      <c r="H1733" s="119">
        <f>(SUM(H1726:H1732))/'Suivi de production'!$C$20</f>
        <v>0</v>
      </c>
      <c r="I1733" s="97"/>
      <c r="J1733" s="103">
        <f>COUNTIF(J1726:J1732,"&lt;&gt;0")</f>
        <v>0</v>
      </c>
      <c r="K1733" s="119">
        <f>(SUM(K1726:K1732))/'Suivi de production'!$C$20</f>
        <v>0</v>
      </c>
      <c r="L1733" s="97"/>
      <c r="M1733" s="103">
        <f>COUNTIF(M1726:M1732,"&lt;&gt;0")</f>
        <v>0</v>
      </c>
      <c r="N1733" s="119">
        <f>(SUM(N1726:N1732))/'Suivi de production'!$C$20</f>
        <v>0</v>
      </c>
      <c r="O1733" s="97"/>
      <c r="P1733" s="103">
        <f>COUNTIF(P1726:P1732,"&lt;&gt;0")</f>
        <v>0</v>
      </c>
      <c r="Q1733" s="119">
        <f>(SUM(Q1726:Q1732))/'Suivi de production'!$C$20</f>
        <v>0</v>
      </c>
      <c r="R1733" s="97"/>
      <c r="T1733" s="82"/>
      <c r="U1733" s="82"/>
      <c r="V1733" s="82"/>
    </row>
    <row r="1734" spans="1:22" ht="15.75" thickBot="1" x14ac:dyDescent="0.3">
      <c r="A1734" s="80">
        <f t="shared" si="1165"/>
        <v>51</v>
      </c>
      <c r="B1734" s="99"/>
      <c r="C1734" s="104"/>
      <c r="D1734" s="103"/>
      <c r="E1734" s="96"/>
      <c r="F1734" s="97"/>
      <c r="G1734" s="103"/>
      <c r="H1734" s="96"/>
      <c r="I1734" s="97"/>
      <c r="J1734" s="103"/>
      <c r="K1734" s="96"/>
      <c r="L1734" s="97"/>
      <c r="M1734" s="103"/>
      <c r="N1734" s="96"/>
      <c r="O1734" s="97"/>
      <c r="P1734" s="103"/>
      <c r="Q1734" s="96"/>
      <c r="R1734" s="97"/>
      <c r="T1734" s="82"/>
      <c r="U1734" s="82"/>
      <c r="V1734" s="82"/>
    </row>
    <row r="1735" spans="1:22" ht="15.75" thickBot="1" x14ac:dyDescent="0.3">
      <c r="A1735" s="80">
        <f t="shared" si="1165"/>
        <v>51</v>
      </c>
      <c r="B1735" s="156" t="s">
        <v>101</v>
      </c>
      <c r="C1735" s="157"/>
      <c r="D1735" s="105">
        <f>D1733+D1725+D1717</f>
        <v>0</v>
      </c>
      <c r="E1735" s="118">
        <f>E1733+E1725+E1717</f>
        <v>0</v>
      </c>
      <c r="F1735" s="107"/>
      <c r="G1735" s="105">
        <f>G1733+G1725+G1717</f>
        <v>0</v>
      </c>
      <c r="H1735" s="118">
        <f>H1733+H1725+H1717</f>
        <v>0</v>
      </c>
      <c r="I1735" s="107"/>
      <c r="J1735" s="105">
        <f>J1733+J1725+J1717</f>
        <v>0</v>
      </c>
      <c r="K1735" s="118">
        <f>K1733+K1725+K1717</f>
        <v>0</v>
      </c>
      <c r="L1735" s="107"/>
      <c r="M1735" s="105">
        <f>M1733+M1725+M1717</f>
        <v>0</v>
      </c>
      <c r="N1735" s="118">
        <f>N1733+N1725+N1717</f>
        <v>0</v>
      </c>
      <c r="O1735" s="107"/>
      <c r="P1735" s="105">
        <f>P1733+P1725+P1717</f>
        <v>0</v>
      </c>
      <c r="Q1735" s="118">
        <f>Q1733+Q1725+Q1717</f>
        <v>0</v>
      </c>
      <c r="R1735" s="107"/>
      <c r="T1735" s="82"/>
      <c r="U1735" s="82"/>
      <c r="V1735" s="82"/>
    </row>
    <row r="1736" spans="1:22" x14ac:dyDescent="0.25">
      <c r="A1736" s="80">
        <f t="shared" si="1165"/>
        <v>51</v>
      </c>
      <c r="B1736" s="158" t="s">
        <v>108</v>
      </c>
      <c r="C1736" s="159"/>
      <c r="D1736" s="150" t="e">
        <f>((SUMPRODUCT((F1710:F1716)*(E1710:E1716))/'Suivi de production'!$C$18)+(SUMPRODUCT((F1718:F1724)*(E1718:E1724))/'Suivi de production'!$C$19)+(SUMPRODUCT((F1726:F1732)*(E1726:E1732))/'Suivi de production'!$C$20))/((SUM(E1710:E1716)/'Suivi de production'!$C$18)++(SUM(E1718:E1724)/'Suivi de production'!$C$19)+(SUM(E1726:E1732)/'Suivi de production'!$C$20))</f>
        <v>#DIV/0!</v>
      </c>
      <c r="E1736" s="151"/>
      <c r="F1736" s="152"/>
      <c r="G1736" s="150" t="e">
        <f>((SUMPRODUCT((I1710:I1716)*(H1710:H1716))/'Suivi de production'!$C$18)+(SUMPRODUCT((I1718:I1724)*(H1718:H1724))/'Suivi de production'!$C$19)+(SUMPRODUCT((I1726:I1732)*(H1726:H1732))/'Suivi de production'!$C$20))/((SUM(H1710:H1716)/'Suivi de production'!$C$18)++(SUM(H1718:H1724)/'Suivi de production'!$C$19)+(SUM(H1726:H1732)/'Suivi de production'!$C$20))</f>
        <v>#DIV/0!</v>
      </c>
      <c r="H1736" s="151"/>
      <c r="I1736" s="152"/>
      <c r="J1736" s="150" t="e">
        <f>((SUMPRODUCT((L1710:L1716)*(K1710:K1716))/'Suivi de production'!$C$18)+(SUMPRODUCT((L1718:L1724)*(K1718:K1724))/'Suivi de production'!$C$19)+(SUMPRODUCT((L1726:L1732)*(K1726:K1732))/'Suivi de production'!$C$20))/((SUM(K1710:K1716)/'Suivi de production'!$C$18)++(SUM(K1718:K1724)/'Suivi de production'!$C$19)+(SUM(K1726:K1732)/'Suivi de production'!$C$20))</f>
        <v>#DIV/0!</v>
      </c>
      <c r="K1736" s="151"/>
      <c r="L1736" s="152"/>
      <c r="M1736" s="150" t="e">
        <f>((SUMPRODUCT((O1710:O1716)*(N1710:N1716))/'Suivi de production'!$C$18)+(SUMPRODUCT((O1718:O1724)*(N1718:N1724))/'Suivi de production'!$C$19)+(SUMPRODUCT((O1726:O1732)*(N1726:N1732))/'Suivi de production'!$C$20))/((SUM(N1710:N1716)/'Suivi de production'!$C$18)++(SUM(N1718:N1724)/'Suivi de production'!$C$19)+(SUM(N1726:N1732)/'Suivi de production'!$C$20))</f>
        <v>#DIV/0!</v>
      </c>
      <c r="N1736" s="151"/>
      <c r="O1736" s="152"/>
      <c r="P1736" s="150" t="e">
        <f>((SUMPRODUCT((R1710:R1716)*(Q1710:Q1716))/'Suivi de production'!$C$18)+(SUMPRODUCT((R1718:R1724)*(Q1718:Q1724))/'Suivi de production'!$C$19)+(SUMPRODUCT((R1726:R1732)*(Q1726:Q1732))/'Suivi de production'!$C$20))/((SUM(Q1710:Q1716)/'Suivi de production'!$C$18)++(SUM(Q1718:Q1724)/'Suivi de production'!$C$19)+(SUM(Q1726:Q1732)/'Suivi de production'!$C$20))</f>
        <v>#DIV/0!</v>
      </c>
      <c r="Q1736" s="151"/>
      <c r="R1736" s="152"/>
      <c r="T1736" s="82"/>
      <c r="U1736" s="82"/>
      <c r="V1736" s="82"/>
    </row>
    <row r="1737" spans="1:22" ht="15.75" thickBot="1" x14ac:dyDescent="0.3">
      <c r="A1737" s="80">
        <f t="shared" si="1165"/>
        <v>51</v>
      </c>
      <c r="B1737" s="160"/>
      <c r="C1737" s="161"/>
      <c r="D1737" s="153"/>
      <c r="E1737" s="154"/>
      <c r="F1737" s="155"/>
      <c r="G1737" s="153"/>
      <c r="H1737" s="154"/>
      <c r="I1737" s="155"/>
      <c r="J1737" s="153"/>
      <c r="K1737" s="154"/>
      <c r="L1737" s="155"/>
      <c r="M1737" s="153"/>
      <c r="N1737" s="154"/>
      <c r="O1737" s="155"/>
      <c r="P1737" s="153"/>
      <c r="Q1737" s="154"/>
      <c r="R1737" s="155"/>
      <c r="T1737" s="82"/>
      <c r="U1737" s="82"/>
      <c r="V1737" s="82"/>
    </row>
    <row r="1738" spans="1:22" ht="15.75" thickBot="1" x14ac:dyDescent="0.3">
      <c r="A1738" s="122">
        <v>52</v>
      </c>
      <c r="T1738" s="82"/>
      <c r="U1738" s="82"/>
      <c r="V1738" s="82"/>
    </row>
    <row r="1739" spans="1:22" ht="26.25" x14ac:dyDescent="0.25">
      <c r="A1739" s="80">
        <f t="shared" ref="A1739" si="1189">A1738</f>
        <v>52</v>
      </c>
      <c r="B1739" s="141" t="s">
        <v>163</v>
      </c>
      <c r="C1739" s="142"/>
      <c r="D1739" s="142"/>
      <c r="E1739" s="142"/>
      <c r="F1739" s="142"/>
      <c r="G1739" s="142"/>
      <c r="H1739" s="142"/>
      <c r="I1739" s="142"/>
      <c r="J1739" s="142"/>
      <c r="K1739" s="142"/>
      <c r="L1739" s="142"/>
      <c r="M1739" s="142"/>
      <c r="N1739" s="142"/>
      <c r="O1739" s="142"/>
      <c r="P1739" s="142"/>
      <c r="Q1739" s="142"/>
      <c r="R1739" s="143"/>
      <c r="T1739" s="82" t="s">
        <v>164</v>
      </c>
      <c r="U1739" s="82"/>
      <c r="V1739" s="82">
        <f t="shared" ref="V1739" si="1190">(IF(SUM(F1744:F1766)&gt;=1,1,0))+(IF(SUM(I1744:I1766)&gt;=1,1,0))+(IF(SUM(L1744:L1766)&gt;=1,1,0))+(IF(SUM(O1744:O1766)&gt;=1,1,0))+(IF(SUM(R1744:R1766)&gt;=1,1,0))</f>
        <v>0</v>
      </c>
    </row>
    <row r="1740" spans="1:22" ht="15.75" thickBot="1" x14ac:dyDescent="0.3">
      <c r="A1740" s="80">
        <f t="shared" si="1165"/>
        <v>52</v>
      </c>
      <c r="B1740" s="144" t="s">
        <v>100</v>
      </c>
      <c r="C1740" s="145"/>
      <c r="D1740" s="145"/>
      <c r="E1740" s="145"/>
      <c r="F1740" s="145"/>
      <c r="G1740" s="145"/>
      <c r="H1740" s="145"/>
      <c r="I1740" s="145"/>
      <c r="J1740" s="145"/>
      <c r="K1740" s="145"/>
      <c r="L1740" s="145"/>
      <c r="M1740" s="145"/>
      <c r="N1740" s="145"/>
      <c r="O1740" s="145"/>
      <c r="P1740" s="145"/>
      <c r="Q1740" s="145"/>
      <c r="R1740" s="146"/>
      <c r="T1740" s="82" t="s">
        <v>167</v>
      </c>
      <c r="U1740" s="82"/>
      <c r="V1740" s="165" t="e">
        <f t="shared" ref="V1740" si="1191">AVERAGE(D1770:R1771)</f>
        <v>#DIV/0!</v>
      </c>
    </row>
    <row r="1741" spans="1:22" x14ac:dyDescent="0.25">
      <c r="A1741" s="80">
        <f t="shared" si="1165"/>
        <v>52</v>
      </c>
      <c r="B1741" s="101"/>
      <c r="C1741" s="102"/>
      <c r="D1741" s="147" t="s">
        <v>86</v>
      </c>
      <c r="E1741" s="148"/>
      <c r="F1741" s="149"/>
      <c r="G1741" s="147" t="s">
        <v>87</v>
      </c>
      <c r="H1741" s="148"/>
      <c r="I1741" s="149"/>
      <c r="J1741" s="147" t="s">
        <v>88</v>
      </c>
      <c r="K1741" s="148"/>
      <c r="L1741" s="149"/>
      <c r="M1741" s="147" t="s">
        <v>89</v>
      </c>
      <c r="N1741" s="148"/>
      <c r="O1741" s="149"/>
      <c r="P1741" s="147" t="s">
        <v>90</v>
      </c>
      <c r="Q1741" s="148"/>
      <c r="R1741" s="149"/>
      <c r="T1741" s="82" t="s">
        <v>168</v>
      </c>
      <c r="U1741" s="82"/>
      <c r="V1741" s="166">
        <f t="shared" ref="V1741:V1771" si="1192">F1742+I1742+L1742+O1742+R1742</f>
        <v>0</v>
      </c>
    </row>
    <row r="1742" spans="1:22" ht="15.75" thickBot="1" x14ac:dyDescent="0.3">
      <c r="A1742" s="80">
        <f t="shared" si="1165"/>
        <v>52</v>
      </c>
      <c r="B1742" s="99" t="s">
        <v>85</v>
      </c>
      <c r="C1742" s="100"/>
      <c r="D1742" s="125">
        <v>0</v>
      </c>
      <c r="E1742" s="126" t="s">
        <v>109</v>
      </c>
      <c r="F1742" s="130">
        <f>D1742*8</f>
        <v>0</v>
      </c>
      <c r="G1742" s="125"/>
      <c r="H1742" s="126" t="s">
        <v>109</v>
      </c>
      <c r="I1742" s="130">
        <f>G1742*8</f>
        <v>0</v>
      </c>
      <c r="J1742" s="125"/>
      <c r="K1742" s="126" t="s">
        <v>109</v>
      </c>
      <c r="L1742" s="130">
        <f>J1742*8</f>
        <v>0</v>
      </c>
      <c r="M1742" s="125"/>
      <c r="N1742" s="126" t="s">
        <v>109</v>
      </c>
      <c r="O1742" s="130">
        <f>M1742*8</f>
        <v>0</v>
      </c>
      <c r="P1742" s="125">
        <v>0</v>
      </c>
      <c r="Q1742" s="126" t="s">
        <v>109</v>
      </c>
      <c r="R1742" s="130">
        <f>P1742*6.5</f>
        <v>0</v>
      </c>
      <c r="T1742" s="82" t="s">
        <v>169</v>
      </c>
      <c r="U1742" s="82"/>
      <c r="V1742" s="166">
        <f t="shared" ref="V1742" si="1193">E1769+H1769+K1769+N1769+Q1769</f>
        <v>0</v>
      </c>
    </row>
    <row r="1743" spans="1:22" ht="15.75" thickBot="1" x14ac:dyDescent="0.3">
      <c r="A1743" s="80">
        <f t="shared" si="1165"/>
        <v>52</v>
      </c>
      <c r="B1743" s="98"/>
      <c r="C1743" s="133"/>
      <c r="D1743" s="105" t="s">
        <v>96</v>
      </c>
      <c r="E1743" s="106" t="s">
        <v>97</v>
      </c>
      <c r="F1743" s="107" t="s">
        <v>98</v>
      </c>
      <c r="G1743" s="105" t="s">
        <v>96</v>
      </c>
      <c r="H1743" s="106" t="s">
        <v>97</v>
      </c>
      <c r="I1743" s="107" t="s">
        <v>98</v>
      </c>
      <c r="J1743" s="105" t="s">
        <v>96</v>
      </c>
      <c r="K1743" s="106" t="s">
        <v>97</v>
      </c>
      <c r="L1743" s="107" t="s">
        <v>98</v>
      </c>
      <c r="M1743" s="105" t="s">
        <v>96</v>
      </c>
      <c r="N1743" s="106" t="s">
        <v>97</v>
      </c>
      <c r="O1743" s="107" t="s">
        <v>98</v>
      </c>
      <c r="P1743" s="105" t="s">
        <v>96</v>
      </c>
      <c r="Q1743" s="106" t="s">
        <v>97</v>
      </c>
      <c r="R1743" s="107" t="s">
        <v>98</v>
      </c>
      <c r="T1743" s="82" t="s">
        <v>171</v>
      </c>
      <c r="U1743" s="82"/>
      <c r="V1743" s="84">
        <f>((SUMPRODUCT((F1744:F1750)*(E1744:E1750)))+((SUMPRODUCT((I1744:I1750)*(H1744:H1750))))+((SUMPRODUCT((L1744:L1750)*(K1744:K1750))))+((SUMPRODUCT((O1744:O1750)*(N1744:N1750))))+((SUMPRODUCT((R1744:R1750)*(Q1744:Q1750)))))</f>
        <v>0</v>
      </c>
    </row>
    <row r="1744" spans="1:22" x14ac:dyDescent="0.25">
      <c r="A1744" s="80">
        <f t="shared" si="1165"/>
        <v>52</v>
      </c>
      <c r="B1744" s="27"/>
      <c r="C1744" s="57" t="s">
        <v>93</v>
      </c>
      <c r="D1744" s="91">
        <v>0</v>
      </c>
      <c r="E1744" s="89">
        <f t="shared" ref="E1744:E1750" si="1194">VLOOKUP(D1744,listemursurf,2)</f>
        <v>0</v>
      </c>
      <c r="F1744" s="92">
        <v>0</v>
      </c>
      <c r="G1744" s="91">
        <v>0</v>
      </c>
      <c r="H1744" s="89">
        <f t="shared" ref="H1744:H1750" si="1195">VLOOKUP(G1744,listemursurf,2)</f>
        <v>0</v>
      </c>
      <c r="I1744" s="92"/>
      <c r="J1744" s="91">
        <v>0</v>
      </c>
      <c r="K1744" s="89">
        <f t="shared" ref="K1744:K1750" si="1196">VLOOKUP(J1744,listemursurf,2)</f>
        <v>0</v>
      </c>
      <c r="L1744" s="92"/>
      <c r="M1744" s="91">
        <v>0</v>
      </c>
      <c r="N1744" s="89">
        <f t="shared" ref="N1744:N1750" si="1197">VLOOKUP(M1744,listemursurf,2)</f>
        <v>0</v>
      </c>
      <c r="O1744" s="92"/>
      <c r="P1744" s="91">
        <v>0</v>
      </c>
      <c r="Q1744" s="89">
        <f t="shared" ref="Q1744:Q1750" si="1198">VLOOKUP(P1744,listemursurf,2)</f>
        <v>0</v>
      </c>
      <c r="R1744" s="92"/>
      <c r="T1744" s="82" t="s">
        <v>165</v>
      </c>
      <c r="U1744" s="82"/>
      <c r="V1744" s="84">
        <f t="shared" ref="V1744" si="1199">((SUMPRODUCT((F1752:F1758)*(E1752:E1758)))+((SUMPRODUCT((I1752:I1758)*(H1752:H1758))))+((SUMPRODUCT((L1752:L1758)*(K1752:K1758))))+((SUMPRODUCT((O1752:O1758)*(N1752:N1758))))+((SUMPRODUCT((R1752:R1758)*(Q1752:Q1758)))))</f>
        <v>0</v>
      </c>
    </row>
    <row r="1745" spans="1:22" x14ac:dyDescent="0.25">
      <c r="A1745" s="80">
        <f t="shared" si="1165"/>
        <v>52</v>
      </c>
      <c r="B1745" s="27"/>
      <c r="C1745" s="57"/>
      <c r="D1745" s="93">
        <v>0</v>
      </c>
      <c r="E1745" s="90">
        <f t="shared" si="1194"/>
        <v>0</v>
      </c>
      <c r="F1745" s="94">
        <v>0</v>
      </c>
      <c r="G1745" s="93">
        <v>0</v>
      </c>
      <c r="H1745" s="90">
        <f t="shared" si="1195"/>
        <v>0</v>
      </c>
      <c r="I1745" s="94"/>
      <c r="J1745" s="93">
        <v>0</v>
      </c>
      <c r="K1745" s="90">
        <f t="shared" si="1196"/>
        <v>0</v>
      </c>
      <c r="L1745" s="94"/>
      <c r="M1745" s="93">
        <v>0</v>
      </c>
      <c r="N1745" s="90">
        <f t="shared" si="1197"/>
        <v>0</v>
      </c>
      <c r="O1745" s="94"/>
      <c r="P1745" s="93">
        <v>0</v>
      </c>
      <c r="Q1745" s="90">
        <f t="shared" si="1198"/>
        <v>0</v>
      </c>
      <c r="R1745" s="94"/>
      <c r="T1745" s="82" t="s">
        <v>166</v>
      </c>
      <c r="U1745" s="82"/>
      <c r="V1745" s="84">
        <f t="shared" ref="V1745" si="1200">((SUMPRODUCT((F1760:F1766)*(E1760:E1766)))+((SUMPRODUCT((I1760:I1766)*(H1760:H1766))))+((SUMPRODUCT((L1760:L1766)*(K1760:K1766))))+((SUMPRODUCT((O1760:O1766)*(N1760:N1766))))+((SUMPRODUCT((R1760:R1766)*(Q1760:Q1766)))))</f>
        <v>0</v>
      </c>
    </row>
    <row r="1746" spans="1:22" x14ac:dyDescent="0.25">
      <c r="A1746" s="80">
        <f t="shared" si="1165"/>
        <v>52</v>
      </c>
      <c r="B1746" s="27"/>
      <c r="C1746" s="57"/>
      <c r="D1746" s="93">
        <v>0</v>
      </c>
      <c r="E1746" s="90">
        <f t="shared" si="1194"/>
        <v>0</v>
      </c>
      <c r="F1746" s="94">
        <v>0</v>
      </c>
      <c r="G1746" s="93">
        <v>0</v>
      </c>
      <c r="H1746" s="90">
        <f t="shared" si="1195"/>
        <v>0</v>
      </c>
      <c r="I1746" s="94"/>
      <c r="J1746" s="93">
        <v>0</v>
      </c>
      <c r="K1746" s="90">
        <f t="shared" si="1196"/>
        <v>0</v>
      </c>
      <c r="L1746" s="94"/>
      <c r="M1746" s="93">
        <v>0</v>
      </c>
      <c r="N1746" s="90">
        <f t="shared" si="1197"/>
        <v>0</v>
      </c>
      <c r="O1746" s="94"/>
      <c r="P1746" s="93">
        <v>0</v>
      </c>
      <c r="Q1746" s="90">
        <f t="shared" si="1198"/>
        <v>0</v>
      </c>
      <c r="R1746" s="94"/>
      <c r="T1746" s="82"/>
      <c r="U1746" s="82"/>
      <c r="V1746" s="82"/>
    </row>
    <row r="1747" spans="1:22" x14ac:dyDescent="0.25">
      <c r="A1747" s="80">
        <f t="shared" si="1165"/>
        <v>52</v>
      </c>
      <c r="B1747" s="27"/>
      <c r="C1747" s="57"/>
      <c r="D1747" s="93">
        <v>0</v>
      </c>
      <c r="E1747" s="90">
        <f t="shared" si="1194"/>
        <v>0</v>
      </c>
      <c r="F1747" s="94">
        <v>0</v>
      </c>
      <c r="G1747" s="93">
        <v>0</v>
      </c>
      <c r="H1747" s="90">
        <f t="shared" si="1195"/>
        <v>0</v>
      </c>
      <c r="I1747" s="94"/>
      <c r="J1747" s="93">
        <v>0</v>
      </c>
      <c r="K1747" s="90">
        <f t="shared" si="1196"/>
        <v>0</v>
      </c>
      <c r="L1747" s="94"/>
      <c r="M1747" s="93">
        <v>0</v>
      </c>
      <c r="N1747" s="90">
        <f t="shared" si="1197"/>
        <v>0</v>
      </c>
      <c r="O1747" s="94"/>
      <c r="P1747" s="93">
        <v>0</v>
      </c>
      <c r="Q1747" s="90">
        <f t="shared" si="1198"/>
        <v>0</v>
      </c>
      <c r="R1747" s="94"/>
      <c r="T1747" s="82"/>
      <c r="U1747" s="82"/>
      <c r="V1747" s="82"/>
    </row>
    <row r="1748" spans="1:22" x14ac:dyDescent="0.25">
      <c r="A1748" s="80">
        <f t="shared" si="1165"/>
        <v>52</v>
      </c>
      <c r="B1748" s="27"/>
      <c r="C1748" s="57"/>
      <c r="D1748" s="93">
        <v>0</v>
      </c>
      <c r="E1748" s="90">
        <f t="shared" si="1194"/>
        <v>0</v>
      </c>
      <c r="F1748" s="94">
        <v>0</v>
      </c>
      <c r="G1748" s="93">
        <v>0</v>
      </c>
      <c r="H1748" s="90">
        <f t="shared" si="1195"/>
        <v>0</v>
      </c>
      <c r="I1748" s="94"/>
      <c r="J1748" s="93">
        <v>0</v>
      </c>
      <c r="K1748" s="90">
        <f t="shared" si="1196"/>
        <v>0</v>
      </c>
      <c r="L1748" s="94"/>
      <c r="M1748" s="93">
        <v>0</v>
      </c>
      <c r="N1748" s="90">
        <f t="shared" si="1197"/>
        <v>0</v>
      </c>
      <c r="O1748" s="94"/>
      <c r="P1748" s="93">
        <v>0</v>
      </c>
      <c r="Q1748" s="90">
        <f t="shared" si="1198"/>
        <v>0</v>
      </c>
      <c r="R1748" s="94"/>
      <c r="T1748" s="82"/>
      <c r="U1748" s="82"/>
      <c r="V1748" s="82"/>
    </row>
    <row r="1749" spans="1:22" x14ac:dyDescent="0.25">
      <c r="A1749" s="80">
        <f t="shared" si="1165"/>
        <v>52</v>
      </c>
      <c r="B1749" s="27"/>
      <c r="C1749" s="57"/>
      <c r="D1749" s="93">
        <v>0</v>
      </c>
      <c r="E1749" s="90">
        <f t="shared" si="1194"/>
        <v>0</v>
      </c>
      <c r="F1749" s="94"/>
      <c r="G1749" s="93">
        <v>0</v>
      </c>
      <c r="H1749" s="90">
        <f t="shared" si="1195"/>
        <v>0</v>
      </c>
      <c r="I1749" s="94"/>
      <c r="J1749" s="93">
        <v>0</v>
      </c>
      <c r="K1749" s="90">
        <f t="shared" si="1196"/>
        <v>0</v>
      </c>
      <c r="L1749" s="94"/>
      <c r="M1749" s="93">
        <v>0</v>
      </c>
      <c r="N1749" s="90">
        <f t="shared" si="1197"/>
        <v>0</v>
      </c>
      <c r="O1749" s="94"/>
      <c r="P1749" s="93">
        <v>0</v>
      </c>
      <c r="Q1749" s="90">
        <f t="shared" si="1198"/>
        <v>0</v>
      </c>
      <c r="R1749" s="94"/>
      <c r="T1749" s="82"/>
      <c r="U1749" s="82"/>
      <c r="V1749" s="82"/>
    </row>
    <row r="1750" spans="1:22" ht="15.75" thickBot="1" x14ac:dyDescent="0.3">
      <c r="A1750" s="80">
        <f t="shared" si="1165"/>
        <v>52</v>
      </c>
      <c r="B1750" s="27"/>
      <c r="C1750" s="57"/>
      <c r="D1750" s="93">
        <v>0</v>
      </c>
      <c r="E1750" s="90">
        <f t="shared" si="1194"/>
        <v>0</v>
      </c>
      <c r="F1750" s="94">
        <v>0</v>
      </c>
      <c r="G1750" s="93">
        <v>0</v>
      </c>
      <c r="H1750" s="90">
        <f t="shared" si="1195"/>
        <v>0</v>
      </c>
      <c r="I1750" s="94"/>
      <c r="J1750" s="93">
        <v>0</v>
      </c>
      <c r="K1750" s="90">
        <f t="shared" si="1196"/>
        <v>0</v>
      </c>
      <c r="L1750" s="94"/>
      <c r="M1750" s="93">
        <v>0</v>
      </c>
      <c r="N1750" s="90">
        <f t="shared" si="1197"/>
        <v>0</v>
      </c>
      <c r="O1750" s="94"/>
      <c r="P1750" s="93">
        <v>0</v>
      </c>
      <c r="Q1750" s="90">
        <f t="shared" si="1198"/>
        <v>0</v>
      </c>
      <c r="R1750" s="94"/>
      <c r="T1750" s="82"/>
      <c r="U1750" s="82"/>
      <c r="V1750" s="82"/>
    </row>
    <row r="1751" spans="1:22" ht="15.75" thickBot="1" x14ac:dyDescent="0.3">
      <c r="A1751" s="80">
        <f t="shared" si="1165"/>
        <v>52</v>
      </c>
      <c r="B1751" s="139" t="s">
        <v>110</v>
      </c>
      <c r="C1751" s="140"/>
      <c r="D1751" s="105">
        <f>COUNTIF(D1744:D1750,"&lt;&gt;0")</f>
        <v>0</v>
      </c>
      <c r="E1751" s="118">
        <f>(SUM(E1744:E1750))/'Suivi de production'!$C$18</f>
        <v>0</v>
      </c>
      <c r="F1751" s="107"/>
      <c r="G1751" s="105">
        <f>COUNTIF(G1744:G1750,"&lt;&gt;0")</f>
        <v>0</v>
      </c>
      <c r="H1751" s="118">
        <f>(SUM(H1744:H1750))/'Suivi de production'!$C$18</f>
        <v>0</v>
      </c>
      <c r="I1751" s="107"/>
      <c r="J1751" s="105">
        <f>COUNTIF(J1744:J1750,"&lt;&gt;0")</f>
        <v>0</v>
      </c>
      <c r="K1751" s="118">
        <f>(SUM(K1744:K1750))/'Suivi de production'!$C$18</f>
        <v>0</v>
      </c>
      <c r="L1751" s="107"/>
      <c r="M1751" s="105">
        <f>COUNTIF(M1744:M1750,"&lt;&gt;0")</f>
        <v>0</v>
      </c>
      <c r="N1751" s="118">
        <f>(SUM(N1744:N1750))/'Suivi de production'!$C$18</f>
        <v>0</v>
      </c>
      <c r="O1751" s="107"/>
      <c r="P1751" s="103">
        <f>COUNTIF(P1744:P1750,"&lt;&gt;0")</f>
        <v>0</v>
      </c>
      <c r="Q1751" s="118">
        <f>(SUM(Q1744:Q1750))/'Suivi de production'!$C$18</f>
        <v>0</v>
      </c>
      <c r="R1751" s="107"/>
      <c r="T1751" s="82"/>
      <c r="U1751" s="82"/>
      <c r="V1751" s="82"/>
    </row>
    <row r="1752" spans="1:22" x14ac:dyDescent="0.25">
      <c r="A1752" s="80">
        <f t="shared" si="1165"/>
        <v>52</v>
      </c>
      <c r="B1752" s="27"/>
      <c r="C1752" s="57" t="s">
        <v>95</v>
      </c>
      <c r="D1752" s="93">
        <v>0</v>
      </c>
      <c r="E1752" s="90">
        <f t="shared" ref="E1752:E1758" si="1201">VLOOKUP(D1752,listeplanchersurf,2)</f>
        <v>0</v>
      </c>
      <c r="F1752" s="94"/>
      <c r="G1752" s="93">
        <v>0</v>
      </c>
      <c r="H1752" s="90">
        <f t="shared" ref="H1752:H1758" si="1202">VLOOKUP(G1752,listeplanchersurf,2)</f>
        <v>0</v>
      </c>
      <c r="I1752" s="94"/>
      <c r="J1752" s="93">
        <v>0</v>
      </c>
      <c r="K1752" s="90">
        <f t="shared" ref="K1752:K1758" si="1203">VLOOKUP(J1752,listeplanchersurf,2)</f>
        <v>0</v>
      </c>
      <c r="L1752" s="94"/>
      <c r="M1752" s="93">
        <v>0</v>
      </c>
      <c r="N1752" s="90">
        <f t="shared" ref="N1752:N1758" si="1204">VLOOKUP(M1752,listeplanchersurf,2)</f>
        <v>0</v>
      </c>
      <c r="O1752" s="94"/>
      <c r="P1752" s="93">
        <v>0</v>
      </c>
      <c r="Q1752" s="90">
        <f t="shared" ref="Q1752:Q1758" si="1205">VLOOKUP(P1752,listeplanchersurf,2)</f>
        <v>0</v>
      </c>
      <c r="R1752" s="94"/>
      <c r="T1752" s="82"/>
      <c r="U1752" s="82"/>
      <c r="V1752" s="82"/>
    </row>
    <row r="1753" spans="1:22" x14ac:dyDescent="0.25">
      <c r="A1753" s="80">
        <f t="shared" si="1165"/>
        <v>52</v>
      </c>
      <c r="B1753" s="27"/>
      <c r="C1753" s="57"/>
      <c r="D1753" s="93">
        <v>0</v>
      </c>
      <c r="E1753" s="90">
        <f t="shared" si="1201"/>
        <v>0</v>
      </c>
      <c r="F1753" s="94">
        <v>0</v>
      </c>
      <c r="G1753" s="93">
        <v>0</v>
      </c>
      <c r="H1753" s="90">
        <f t="shared" si="1202"/>
        <v>0</v>
      </c>
      <c r="I1753" s="94"/>
      <c r="J1753" s="93">
        <v>0</v>
      </c>
      <c r="K1753" s="90">
        <f t="shared" si="1203"/>
        <v>0</v>
      </c>
      <c r="L1753" s="94"/>
      <c r="M1753" s="93">
        <v>0</v>
      </c>
      <c r="N1753" s="90">
        <f t="shared" si="1204"/>
        <v>0</v>
      </c>
      <c r="O1753" s="94"/>
      <c r="P1753" s="93">
        <v>0</v>
      </c>
      <c r="Q1753" s="90">
        <f t="shared" si="1205"/>
        <v>0</v>
      </c>
      <c r="R1753" s="94"/>
      <c r="T1753" s="82"/>
      <c r="U1753" s="82"/>
      <c r="V1753" s="82"/>
    </row>
    <row r="1754" spans="1:22" x14ac:dyDescent="0.25">
      <c r="A1754" s="80">
        <f t="shared" si="1165"/>
        <v>52</v>
      </c>
      <c r="B1754" s="27"/>
      <c r="C1754" s="57"/>
      <c r="D1754" s="93">
        <v>0</v>
      </c>
      <c r="E1754" s="90">
        <f t="shared" si="1201"/>
        <v>0</v>
      </c>
      <c r="F1754" s="94"/>
      <c r="G1754" s="93">
        <v>0</v>
      </c>
      <c r="H1754" s="90">
        <f t="shared" si="1202"/>
        <v>0</v>
      </c>
      <c r="I1754" s="94"/>
      <c r="J1754" s="93">
        <v>0</v>
      </c>
      <c r="K1754" s="90">
        <f t="shared" si="1203"/>
        <v>0</v>
      </c>
      <c r="L1754" s="94"/>
      <c r="M1754" s="93">
        <v>0</v>
      </c>
      <c r="N1754" s="90">
        <f t="shared" si="1204"/>
        <v>0</v>
      </c>
      <c r="O1754" s="94"/>
      <c r="P1754" s="93">
        <v>0</v>
      </c>
      <c r="Q1754" s="90">
        <f t="shared" si="1205"/>
        <v>0</v>
      </c>
      <c r="R1754" s="94"/>
      <c r="T1754" s="82"/>
      <c r="U1754" s="82"/>
      <c r="V1754" s="82"/>
    </row>
    <row r="1755" spans="1:22" x14ac:dyDescent="0.25">
      <c r="A1755" s="80">
        <f t="shared" si="1165"/>
        <v>52</v>
      </c>
      <c r="B1755" s="27"/>
      <c r="C1755" s="57"/>
      <c r="D1755" s="93">
        <v>0</v>
      </c>
      <c r="E1755" s="90">
        <f t="shared" si="1201"/>
        <v>0</v>
      </c>
      <c r="F1755" s="94"/>
      <c r="G1755" s="93">
        <v>0</v>
      </c>
      <c r="H1755" s="90">
        <f t="shared" si="1202"/>
        <v>0</v>
      </c>
      <c r="I1755" s="94"/>
      <c r="J1755" s="93">
        <v>0</v>
      </c>
      <c r="K1755" s="90">
        <f t="shared" si="1203"/>
        <v>0</v>
      </c>
      <c r="L1755" s="94"/>
      <c r="M1755" s="93">
        <v>0</v>
      </c>
      <c r="N1755" s="90">
        <f t="shared" si="1204"/>
        <v>0</v>
      </c>
      <c r="O1755" s="94"/>
      <c r="P1755" s="93">
        <v>0</v>
      </c>
      <c r="Q1755" s="90">
        <f t="shared" si="1205"/>
        <v>0</v>
      </c>
      <c r="R1755" s="94"/>
      <c r="T1755" s="82"/>
      <c r="U1755" s="82"/>
      <c r="V1755" s="82"/>
    </row>
    <row r="1756" spans="1:22" x14ac:dyDescent="0.25">
      <c r="A1756" s="80">
        <f t="shared" si="1165"/>
        <v>52</v>
      </c>
      <c r="B1756" s="27"/>
      <c r="C1756" s="57"/>
      <c r="D1756" s="93">
        <v>0</v>
      </c>
      <c r="E1756" s="90">
        <f t="shared" si="1201"/>
        <v>0</v>
      </c>
      <c r="F1756" s="94"/>
      <c r="G1756" s="93">
        <v>0</v>
      </c>
      <c r="H1756" s="90">
        <f t="shared" si="1202"/>
        <v>0</v>
      </c>
      <c r="I1756" s="94"/>
      <c r="J1756" s="93">
        <v>0</v>
      </c>
      <c r="K1756" s="90">
        <f t="shared" si="1203"/>
        <v>0</v>
      </c>
      <c r="L1756" s="94"/>
      <c r="M1756" s="93">
        <v>0</v>
      </c>
      <c r="N1756" s="90">
        <f t="shared" si="1204"/>
        <v>0</v>
      </c>
      <c r="O1756" s="94"/>
      <c r="P1756" s="93">
        <v>0</v>
      </c>
      <c r="Q1756" s="90">
        <f t="shared" si="1205"/>
        <v>0</v>
      </c>
      <c r="R1756" s="94"/>
      <c r="T1756" s="82"/>
      <c r="U1756" s="82"/>
      <c r="V1756" s="82"/>
    </row>
    <row r="1757" spans="1:22" x14ac:dyDescent="0.25">
      <c r="A1757" s="80">
        <f t="shared" si="1165"/>
        <v>52</v>
      </c>
      <c r="B1757" s="27"/>
      <c r="C1757" s="57"/>
      <c r="D1757" s="93">
        <v>0</v>
      </c>
      <c r="E1757" s="90">
        <f t="shared" si="1201"/>
        <v>0</v>
      </c>
      <c r="F1757" s="94"/>
      <c r="G1757" s="93">
        <v>0</v>
      </c>
      <c r="H1757" s="90">
        <f t="shared" si="1202"/>
        <v>0</v>
      </c>
      <c r="I1757" s="94"/>
      <c r="J1757" s="93">
        <v>0</v>
      </c>
      <c r="K1757" s="90">
        <f t="shared" si="1203"/>
        <v>0</v>
      </c>
      <c r="L1757" s="94"/>
      <c r="M1757" s="93">
        <v>0</v>
      </c>
      <c r="N1757" s="90">
        <f t="shared" si="1204"/>
        <v>0</v>
      </c>
      <c r="O1757" s="94"/>
      <c r="P1757" s="93">
        <v>0</v>
      </c>
      <c r="Q1757" s="90">
        <f t="shared" si="1205"/>
        <v>0</v>
      </c>
      <c r="R1757" s="94"/>
      <c r="T1757" s="82"/>
      <c r="U1757" s="82"/>
      <c r="V1757" s="82"/>
    </row>
    <row r="1758" spans="1:22" ht="15.75" thickBot="1" x14ac:dyDescent="0.3">
      <c r="A1758" s="80">
        <f t="shared" si="1165"/>
        <v>52</v>
      </c>
      <c r="B1758" s="27"/>
      <c r="C1758" s="57"/>
      <c r="D1758" s="93">
        <v>0</v>
      </c>
      <c r="E1758" s="90">
        <f t="shared" si="1201"/>
        <v>0</v>
      </c>
      <c r="F1758" s="94"/>
      <c r="G1758" s="93">
        <v>0</v>
      </c>
      <c r="H1758" s="90">
        <f t="shared" si="1202"/>
        <v>0</v>
      </c>
      <c r="I1758" s="94"/>
      <c r="J1758" s="93">
        <v>0</v>
      </c>
      <c r="K1758" s="90">
        <f t="shared" si="1203"/>
        <v>0</v>
      </c>
      <c r="L1758" s="94"/>
      <c r="M1758" s="93">
        <v>0</v>
      </c>
      <c r="N1758" s="90">
        <f t="shared" si="1204"/>
        <v>0</v>
      </c>
      <c r="O1758" s="94"/>
      <c r="P1758" s="93">
        <v>0</v>
      </c>
      <c r="Q1758" s="90">
        <f t="shared" si="1205"/>
        <v>0</v>
      </c>
      <c r="R1758" s="94"/>
      <c r="T1758" s="82"/>
      <c r="U1758" s="82"/>
      <c r="V1758" s="82"/>
    </row>
    <row r="1759" spans="1:22" ht="15.75" thickBot="1" x14ac:dyDescent="0.3">
      <c r="A1759" s="80">
        <f t="shared" si="1165"/>
        <v>52</v>
      </c>
      <c r="B1759" s="139" t="s">
        <v>111</v>
      </c>
      <c r="C1759" s="140"/>
      <c r="D1759" s="105">
        <f>COUNTIF(D1752:D1758,"&lt;&gt;0")</f>
        <v>0</v>
      </c>
      <c r="E1759" s="118">
        <f>(SUM(E1752:E1758))/'Suivi de production'!$C$19</f>
        <v>0</v>
      </c>
      <c r="F1759" s="107"/>
      <c r="G1759" s="105">
        <v>0</v>
      </c>
      <c r="H1759" s="118">
        <f>(SUM(H1752:H1758))/'Suivi de production'!$C$19</f>
        <v>0</v>
      </c>
      <c r="I1759" s="107"/>
      <c r="J1759" s="105">
        <f>COUNTIF(J1752:J1758,"&lt;&gt;0")</f>
        <v>0</v>
      </c>
      <c r="K1759" s="118">
        <f>(SUM(K1752:K1758))/'Suivi de production'!$C$19</f>
        <v>0</v>
      </c>
      <c r="L1759" s="107"/>
      <c r="M1759" s="105">
        <f>COUNTIF(M1752:M1758,"&lt;&gt;0")</f>
        <v>0</v>
      </c>
      <c r="N1759" s="118">
        <f>(SUM(N1752:N1758))/'Suivi de production'!$C$19</f>
        <v>0</v>
      </c>
      <c r="O1759" s="107"/>
      <c r="P1759" s="105">
        <f>COUNTIF(P1752:P1758,"&lt;&gt;0")</f>
        <v>0</v>
      </c>
      <c r="Q1759" s="118">
        <f>(SUM(Q1752:Q1758))/'Suivi de production'!$C$19</f>
        <v>0</v>
      </c>
      <c r="R1759" s="107"/>
      <c r="T1759" s="82"/>
      <c r="U1759" s="82"/>
      <c r="V1759" s="82"/>
    </row>
    <row r="1760" spans="1:22" x14ac:dyDescent="0.25">
      <c r="A1760" s="80">
        <f t="shared" si="1165"/>
        <v>52</v>
      </c>
      <c r="B1760" s="27"/>
      <c r="C1760" s="57" t="s">
        <v>94</v>
      </c>
      <c r="D1760" s="93">
        <v>0</v>
      </c>
      <c r="E1760" s="90">
        <f t="shared" ref="E1760:E1766" si="1206">VLOOKUP(D1760,listetoituresurf,2)</f>
        <v>0</v>
      </c>
      <c r="F1760" s="94">
        <v>0</v>
      </c>
      <c r="G1760" s="93">
        <v>0</v>
      </c>
      <c r="H1760" s="90">
        <f t="shared" ref="H1760:H1766" si="1207">VLOOKUP(G1760,listetoituresurf,2)</f>
        <v>0</v>
      </c>
      <c r="I1760" s="94"/>
      <c r="J1760" s="93">
        <v>0</v>
      </c>
      <c r="K1760" s="90">
        <f t="shared" ref="K1760:K1766" si="1208">VLOOKUP(J1760,listetoituresurf,2)</f>
        <v>0</v>
      </c>
      <c r="L1760" s="94"/>
      <c r="M1760" s="93">
        <v>0</v>
      </c>
      <c r="N1760" s="90">
        <f t="shared" ref="N1760:N1766" si="1209">VLOOKUP(M1760,listetoituresurf,2)</f>
        <v>0</v>
      </c>
      <c r="O1760" s="94"/>
      <c r="P1760" s="93">
        <v>0</v>
      </c>
      <c r="Q1760" s="90">
        <f t="shared" ref="Q1760:Q1766" si="1210">VLOOKUP(P1760,listetoituresurf,2)</f>
        <v>0</v>
      </c>
      <c r="R1760" s="85"/>
      <c r="T1760" s="82"/>
      <c r="U1760" s="82"/>
      <c r="V1760" s="82"/>
    </row>
    <row r="1761" spans="1:22" x14ac:dyDescent="0.25">
      <c r="A1761" s="80">
        <f t="shared" ref="A1761:A1771" si="1211">A1760</f>
        <v>52</v>
      </c>
      <c r="B1761" s="27"/>
      <c r="C1761" s="57"/>
      <c r="D1761" s="93">
        <v>0</v>
      </c>
      <c r="E1761" s="90">
        <f t="shared" si="1206"/>
        <v>0</v>
      </c>
      <c r="F1761" s="94"/>
      <c r="G1761" s="93">
        <v>0</v>
      </c>
      <c r="H1761" s="90">
        <f t="shared" si="1207"/>
        <v>0</v>
      </c>
      <c r="I1761" s="94"/>
      <c r="J1761" s="93">
        <v>0</v>
      </c>
      <c r="K1761" s="90">
        <f t="shared" si="1208"/>
        <v>0</v>
      </c>
      <c r="L1761" s="94"/>
      <c r="M1761" s="93">
        <v>0</v>
      </c>
      <c r="N1761" s="90">
        <f t="shared" si="1209"/>
        <v>0</v>
      </c>
      <c r="O1761" s="94"/>
      <c r="P1761" s="93">
        <v>0</v>
      </c>
      <c r="Q1761" s="90">
        <f t="shared" si="1210"/>
        <v>0</v>
      </c>
      <c r="R1761" s="94"/>
      <c r="T1761" s="82"/>
      <c r="U1761" s="82"/>
      <c r="V1761" s="82"/>
    </row>
    <row r="1762" spans="1:22" x14ac:dyDescent="0.25">
      <c r="A1762" s="80">
        <f t="shared" si="1211"/>
        <v>52</v>
      </c>
      <c r="B1762" s="27"/>
      <c r="C1762" s="57"/>
      <c r="D1762" s="93">
        <v>0</v>
      </c>
      <c r="E1762" s="90">
        <f t="shared" si="1206"/>
        <v>0</v>
      </c>
      <c r="F1762" s="94"/>
      <c r="G1762" s="93">
        <v>0</v>
      </c>
      <c r="H1762" s="90">
        <f t="shared" si="1207"/>
        <v>0</v>
      </c>
      <c r="I1762" s="94"/>
      <c r="J1762" s="93">
        <v>0</v>
      </c>
      <c r="K1762" s="90">
        <f t="shared" si="1208"/>
        <v>0</v>
      </c>
      <c r="L1762" s="94"/>
      <c r="M1762" s="93">
        <v>0</v>
      </c>
      <c r="N1762" s="90">
        <f t="shared" si="1209"/>
        <v>0</v>
      </c>
      <c r="O1762" s="94"/>
      <c r="P1762" s="93">
        <v>0</v>
      </c>
      <c r="Q1762" s="90">
        <f t="shared" si="1210"/>
        <v>0</v>
      </c>
      <c r="R1762" s="94"/>
      <c r="T1762" s="82"/>
      <c r="U1762" s="82"/>
      <c r="V1762" s="82"/>
    </row>
    <row r="1763" spans="1:22" x14ac:dyDescent="0.25">
      <c r="A1763" s="80">
        <f t="shared" si="1211"/>
        <v>52</v>
      </c>
      <c r="B1763" s="27"/>
      <c r="C1763" s="57"/>
      <c r="D1763" s="93">
        <v>0</v>
      </c>
      <c r="E1763" s="90">
        <f t="shared" si="1206"/>
        <v>0</v>
      </c>
      <c r="F1763" s="94"/>
      <c r="G1763" s="93">
        <v>0</v>
      </c>
      <c r="H1763" s="90">
        <f t="shared" si="1207"/>
        <v>0</v>
      </c>
      <c r="I1763" s="94"/>
      <c r="J1763" s="93">
        <v>0</v>
      </c>
      <c r="K1763" s="90">
        <f t="shared" si="1208"/>
        <v>0</v>
      </c>
      <c r="L1763" s="94"/>
      <c r="M1763" s="93">
        <v>0</v>
      </c>
      <c r="N1763" s="90">
        <f t="shared" si="1209"/>
        <v>0</v>
      </c>
      <c r="O1763" s="94"/>
      <c r="P1763" s="93">
        <v>0</v>
      </c>
      <c r="Q1763" s="90">
        <f t="shared" si="1210"/>
        <v>0</v>
      </c>
      <c r="R1763" s="94"/>
      <c r="T1763" s="82"/>
      <c r="U1763" s="82"/>
      <c r="V1763" s="82"/>
    </row>
    <row r="1764" spans="1:22" x14ac:dyDescent="0.25">
      <c r="A1764" s="80">
        <f t="shared" si="1211"/>
        <v>52</v>
      </c>
      <c r="B1764" s="27"/>
      <c r="C1764" s="57"/>
      <c r="D1764" s="93">
        <v>0</v>
      </c>
      <c r="E1764" s="90">
        <f t="shared" si="1206"/>
        <v>0</v>
      </c>
      <c r="F1764" s="94"/>
      <c r="G1764" s="93">
        <v>0</v>
      </c>
      <c r="H1764" s="90">
        <f t="shared" si="1207"/>
        <v>0</v>
      </c>
      <c r="I1764" s="94"/>
      <c r="J1764" s="93">
        <v>0</v>
      </c>
      <c r="K1764" s="90">
        <f t="shared" si="1208"/>
        <v>0</v>
      </c>
      <c r="L1764" s="94"/>
      <c r="M1764" s="93">
        <v>0</v>
      </c>
      <c r="N1764" s="90">
        <f t="shared" si="1209"/>
        <v>0</v>
      </c>
      <c r="O1764" s="94"/>
      <c r="P1764" s="93">
        <v>0</v>
      </c>
      <c r="Q1764" s="90">
        <f t="shared" si="1210"/>
        <v>0</v>
      </c>
      <c r="R1764" s="94"/>
      <c r="T1764" s="82"/>
      <c r="U1764" s="82"/>
      <c r="V1764" s="82"/>
    </row>
    <row r="1765" spans="1:22" x14ac:dyDescent="0.25">
      <c r="A1765" s="80">
        <f t="shared" si="1211"/>
        <v>52</v>
      </c>
      <c r="B1765" s="27"/>
      <c r="C1765" s="57"/>
      <c r="D1765" s="93">
        <v>0</v>
      </c>
      <c r="E1765" s="90">
        <f t="shared" si="1206"/>
        <v>0</v>
      </c>
      <c r="F1765" s="94"/>
      <c r="G1765" s="93">
        <v>0</v>
      </c>
      <c r="H1765" s="90">
        <f t="shared" si="1207"/>
        <v>0</v>
      </c>
      <c r="I1765" s="94"/>
      <c r="J1765" s="93">
        <v>0</v>
      </c>
      <c r="K1765" s="90">
        <f t="shared" si="1208"/>
        <v>0</v>
      </c>
      <c r="L1765" s="94"/>
      <c r="M1765" s="93">
        <v>0</v>
      </c>
      <c r="N1765" s="90">
        <f t="shared" si="1209"/>
        <v>0</v>
      </c>
      <c r="O1765" s="94"/>
      <c r="P1765" s="93">
        <v>0</v>
      </c>
      <c r="Q1765" s="90">
        <f t="shared" si="1210"/>
        <v>0</v>
      </c>
      <c r="R1765" s="94"/>
      <c r="T1765" s="82"/>
      <c r="U1765" s="82"/>
      <c r="V1765" s="82"/>
    </row>
    <row r="1766" spans="1:22" ht="15.75" thickBot="1" x14ac:dyDescent="0.3">
      <c r="A1766" s="80">
        <f t="shared" si="1211"/>
        <v>52</v>
      </c>
      <c r="B1766" s="99"/>
      <c r="C1766" s="100"/>
      <c r="D1766" s="95">
        <v>0</v>
      </c>
      <c r="E1766" s="96">
        <f t="shared" si="1206"/>
        <v>0</v>
      </c>
      <c r="F1766" s="97"/>
      <c r="G1766" s="95">
        <v>0</v>
      </c>
      <c r="H1766" s="96">
        <f t="shared" si="1207"/>
        <v>0</v>
      </c>
      <c r="I1766" s="97"/>
      <c r="J1766" s="95">
        <v>0</v>
      </c>
      <c r="K1766" s="96">
        <f t="shared" si="1208"/>
        <v>0</v>
      </c>
      <c r="L1766" s="97"/>
      <c r="M1766" s="95">
        <v>0</v>
      </c>
      <c r="N1766" s="96">
        <f t="shared" si="1209"/>
        <v>0</v>
      </c>
      <c r="O1766" s="97"/>
      <c r="P1766" s="95">
        <v>0</v>
      </c>
      <c r="Q1766" s="96">
        <f t="shared" si="1210"/>
        <v>0</v>
      </c>
      <c r="R1766" s="97"/>
      <c r="T1766" s="82"/>
      <c r="U1766" s="82"/>
      <c r="V1766" s="82"/>
    </row>
    <row r="1767" spans="1:22" ht="15.75" thickBot="1" x14ac:dyDescent="0.3">
      <c r="A1767" s="80">
        <f t="shared" si="1211"/>
        <v>52</v>
      </c>
      <c r="B1767" s="139" t="s">
        <v>110</v>
      </c>
      <c r="C1767" s="140"/>
      <c r="D1767" s="103">
        <f>COUNTIF(D1760:D1766,"&lt;&gt;0")</f>
        <v>0</v>
      </c>
      <c r="E1767" s="119">
        <f>(SUM(E1760:E1766))/'Suivi de production'!$C$20</f>
        <v>0</v>
      </c>
      <c r="F1767" s="97"/>
      <c r="G1767" s="103">
        <f>COUNTIF(G1760:G1766,"&lt;&gt;0")</f>
        <v>0</v>
      </c>
      <c r="H1767" s="119">
        <f>(SUM(H1760:H1766))/'Suivi de production'!$C$20</f>
        <v>0</v>
      </c>
      <c r="I1767" s="97"/>
      <c r="J1767" s="103">
        <f>COUNTIF(J1760:J1766,"&lt;&gt;0")</f>
        <v>0</v>
      </c>
      <c r="K1767" s="119">
        <f>(SUM(K1760:K1766))/'Suivi de production'!$C$20</f>
        <v>0</v>
      </c>
      <c r="L1767" s="97"/>
      <c r="M1767" s="103">
        <f>COUNTIF(M1760:M1766,"&lt;&gt;0")</f>
        <v>0</v>
      </c>
      <c r="N1767" s="119">
        <f>(SUM(N1760:N1766))/'Suivi de production'!$C$20</f>
        <v>0</v>
      </c>
      <c r="O1767" s="97"/>
      <c r="P1767" s="103">
        <f>COUNTIF(P1760:P1766,"&lt;&gt;0")</f>
        <v>0</v>
      </c>
      <c r="Q1767" s="119">
        <f>(SUM(Q1760:Q1766))/'Suivi de production'!$C$20</f>
        <v>0</v>
      </c>
      <c r="R1767" s="97"/>
      <c r="T1767" s="82"/>
      <c r="U1767" s="82"/>
      <c r="V1767" s="82"/>
    </row>
    <row r="1768" spans="1:22" ht="15.75" thickBot="1" x14ac:dyDescent="0.3">
      <c r="A1768" s="80">
        <f t="shared" si="1211"/>
        <v>52</v>
      </c>
      <c r="B1768" s="99"/>
      <c r="C1768" s="104"/>
      <c r="D1768" s="103"/>
      <c r="E1768" s="96"/>
      <c r="F1768" s="97"/>
      <c r="G1768" s="103"/>
      <c r="H1768" s="96"/>
      <c r="I1768" s="97"/>
      <c r="J1768" s="103"/>
      <c r="K1768" s="96"/>
      <c r="L1768" s="97"/>
      <c r="M1768" s="103"/>
      <c r="N1768" s="96"/>
      <c r="O1768" s="97"/>
      <c r="P1768" s="103"/>
      <c r="Q1768" s="96"/>
      <c r="R1768" s="97"/>
      <c r="T1768" s="82"/>
      <c r="U1768" s="82"/>
      <c r="V1768" s="82"/>
    </row>
    <row r="1769" spans="1:22" ht="15.75" thickBot="1" x14ac:dyDescent="0.3">
      <c r="A1769" s="80">
        <f t="shared" si="1211"/>
        <v>52</v>
      </c>
      <c r="B1769" s="156" t="s">
        <v>101</v>
      </c>
      <c r="C1769" s="157"/>
      <c r="D1769" s="105">
        <f>D1767+D1759+D1751</f>
        <v>0</v>
      </c>
      <c r="E1769" s="118">
        <f>E1767+E1759+E1751</f>
        <v>0</v>
      </c>
      <c r="F1769" s="107"/>
      <c r="G1769" s="105">
        <f>G1767+G1759+G1751</f>
        <v>0</v>
      </c>
      <c r="H1769" s="118">
        <f>H1767+H1759+H1751</f>
        <v>0</v>
      </c>
      <c r="I1769" s="107"/>
      <c r="J1769" s="105">
        <f>J1767+J1759+J1751</f>
        <v>0</v>
      </c>
      <c r="K1769" s="118">
        <f>K1767+K1759+K1751</f>
        <v>0</v>
      </c>
      <c r="L1769" s="107"/>
      <c r="M1769" s="105">
        <f>M1767+M1759+M1751</f>
        <v>0</v>
      </c>
      <c r="N1769" s="118">
        <f>N1767+N1759+N1751</f>
        <v>0</v>
      </c>
      <c r="O1769" s="107"/>
      <c r="P1769" s="105">
        <f>P1767+P1759+P1751</f>
        <v>0</v>
      </c>
      <c r="Q1769" s="118">
        <f>Q1767+Q1759+Q1751</f>
        <v>0</v>
      </c>
      <c r="R1769" s="107"/>
      <c r="T1769" s="82"/>
      <c r="U1769" s="82"/>
      <c r="V1769" s="82"/>
    </row>
    <row r="1770" spans="1:22" x14ac:dyDescent="0.25">
      <c r="A1770" s="80">
        <f t="shared" si="1211"/>
        <v>52</v>
      </c>
      <c r="B1770" s="158" t="s">
        <v>108</v>
      </c>
      <c r="C1770" s="159"/>
      <c r="D1770" s="150" t="e">
        <f>((SUMPRODUCT((F1744:F1750)*(E1744:E1750))/'Suivi de production'!$C$18)+(SUMPRODUCT((F1752:F1758)*(E1752:E1758))/'Suivi de production'!$C$19)+(SUMPRODUCT((F1760:F1766)*(E1760:E1766))/'Suivi de production'!$C$20))/((SUM(E1744:E1750)/'Suivi de production'!$C$18)++(SUM(E1752:E1758)/'Suivi de production'!$C$19)+(SUM(E1760:E1766)/'Suivi de production'!$C$20))</f>
        <v>#DIV/0!</v>
      </c>
      <c r="E1770" s="151"/>
      <c r="F1770" s="152"/>
      <c r="G1770" s="150" t="e">
        <f>((SUMPRODUCT((I1744:I1750)*(H1744:H1750))/'Suivi de production'!$C$18)+(SUMPRODUCT((I1752:I1758)*(H1752:H1758))/'Suivi de production'!$C$19)+(SUMPRODUCT((I1760:I1766)*(H1760:H1766))/'Suivi de production'!$C$20))/((SUM(H1744:H1750)/'Suivi de production'!$C$18)++(SUM(H1752:H1758)/'Suivi de production'!$C$19)+(SUM(H1760:H1766)/'Suivi de production'!$C$20))</f>
        <v>#DIV/0!</v>
      </c>
      <c r="H1770" s="151"/>
      <c r="I1770" s="152"/>
      <c r="J1770" s="150" t="e">
        <f>((SUMPRODUCT((L1744:L1750)*(K1744:K1750))/'Suivi de production'!$C$18)+(SUMPRODUCT((L1752:L1758)*(K1752:K1758))/'Suivi de production'!$C$19)+(SUMPRODUCT((L1760:L1766)*(K1760:K1766))/'Suivi de production'!$C$20))/((SUM(K1744:K1750)/'Suivi de production'!$C$18)++(SUM(K1752:K1758)/'Suivi de production'!$C$19)+(SUM(K1760:K1766)/'Suivi de production'!$C$20))</f>
        <v>#DIV/0!</v>
      </c>
      <c r="K1770" s="151"/>
      <c r="L1770" s="152"/>
      <c r="M1770" s="150" t="e">
        <f>((SUMPRODUCT((O1744:O1750)*(N1744:N1750))/'Suivi de production'!$C$18)+(SUMPRODUCT((O1752:O1758)*(N1752:N1758))/'Suivi de production'!$C$19)+(SUMPRODUCT((O1760:O1766)*(N1760:N1766))/'Suivi de production'!$C$20))/((SUM(N1744:N1750)/'Suivi de production'!$C$18)++(SUM(N1752:N1758)/'Suivi de production'!$C$19)+(SUM(N1760:N1766)/'Suivi de production'!$C$20))</f>
        <v>#DIV/0!</v>
      </c>
      <c r="N1770" s="151"/>
      <c r="O1770" s="152"/>
      <c r="P1770" s="150" t="e">
        <f>((SUMPRODUCT((R1744:R1750)*(Q1744:Q1750))/'Suivi de production'!$C$18)+(SUMPRODUCT((R1752:R1758)*(Q1752:Q1758))/'Suivi de production'!$C$19)+(SUMPRODUCT((R1760:R1766)*(Q1760:Q1766))/'Suivi de production'!$C$20))/((SUM(Q1744:Q1750)/'Suivi de production'!$C$18)++(SUM(Q1752:Q1758)/'Suivi de production'!$C$19)+(SUM(Q1760:Q1766)/'Suivi de production'!$C$20))</f>
        <v>#DIV/0!</v>
      </c>
      <c r="Q1770" s="151"/>
      <c r="R1770" s="152"/>
      <c r="T1770" s="82"/>
      <c r="U1770" s="82"/>
      <c r="V1770" s="82"/>
    </row>
    <row r="1771" spans="1:22" ht="15.75" thickBot="1" x14ac:dyDescent="0.3">
      <c r="A1771" s="80">
        <f t="shared" si="1211"/>
        <v>52</v>
      </c>
      <c r="B1771" s="160"/>
      <c r="C1771" s="161"/>
      <c r="D1771" s="153"/>
      <c r="E1771" s="154"/>
      <c r="F1771" s="155"/>
      <c r="G1771" s="153"/>
      <c r="H1771" s="154"/>
      <c r="I1771" s="155"/>
      <c r="J1771" s="153"/>
      <c r="K1771" s="154"/>
      <c r="L1771" s="155"/>
      <c r="M1771" s="153"/>
      <c r="N1771" s="154"/>
      <c r="O1771" s="155"/>
      <c r="P1771" s="153"/>
      <c r="Q1771" s="154"/>
      <c r="R1771" s="155"/>
      <c r="T1771" s="82"/>
      <c r="U1771" s="82"/>
      <c r="V1771" s="82"/>
    </row>
    <row r="1774" spans="1:22" x14ac:dyDescent="0.25">
      <c r="T1774" s="82" t="s">
        <v>172</v>
      </c>
      <c r="U1774" s="82" t="s">
        <v>164</v>
      </c>
    </row>
    <row r="1775" spans="1:22" x14ac:dyDescent="0.25">
      <c r="T1775" s="82"/>
      <c r="U1775" s="82" t="s">
        <v>167</v>
      </c>
    </row>
    <row r="1776" spans="1:22" x14ac:dyDescent="0.25">
      <c r="T1776" s="82"/>
      <c r="U1776" s="82" t="s">
        <v>168</v>
      </c>
    </row>
    <row r="1777" spans="20:21" x14ac:dyDescent="0.25">
      <c r="T1777" s="82"/>
      <c r="U1777" s="82" t="s">
        <v>169</v>
      </c>
    </row>
    <row r="1778" spans="20:21" x14ac:dyDescent="0.25">
      <c r="T1778" s="82"/>
      <c r="U1778" s="82" t="s">
        <v>171</v>
      </c>
    </row>
    <row r="1779" spans="20:21" x14ac:dyDescent="0.25">
      <c r="T1779" s="82"/>
      <c r="U1779" s="82" t="s">
        <v>165</v>
      </c>
    </row>
    <row r="1780" spans="20:21" x14ac:dyDescent="0.25">
      <c r="T1780" s="82"/>
      <c r="U1780" s="82" t="s">
        <v>166</v>
      </c>
    </row>
  </sheetData>
  <autoFilter ref="A4:A1771"/>
  <mergeCells count="890">
    <mergeCell ref="B70:C71"/>
    <mergeCell ref="D70:F71"/>
    <mergeCell ref="B51:C51"/>
    <mergeCell ref="B39:R39"/>
    <mergeCell ref="B40:R40"/>
    <mergeCell ref="G70:I71"/>
    <mergeCell ref="J70:L71"/>
    <mergeCell ref="M70:O71"/>
    <mergeCell ref="P70:R71"/>
    <mergeCell ref="N4:O4"/>
    <mergeCell ref="B1:E1"/>
    <mergeCell ref="H1:K1"/>
    <mergeCell ref="N1:Q1"/>
    <mergeCell ref="B2:E2"/>
    <mergeCell ref="H2:K2"/>
    <mergeCell ref="P36:R37"/>
    <mergeCell ref="D41:F41"/>
    <mergeCell ref="B69:C69"/>
    <mergeCell ref="B59:C59"/>
    <mergeCell ref="B67:C67"/>
    <mergeCell ref="B36:C37"/>
    <mergeCell ref="D36:F37"/>
    <mergeCell ref="G36:I37"/>
    <mergeCell ref="J36:L37"/>
    <mergeCell ref="M36:O37"/>
    <mergeCell ref="G41:I41"/>
    <mergeCell ref="J41:L41"/>
    <mergeCell ref="M41:O41"/>
    <mergeCell ref="P41:R41"/>
    <mergeCell ref="B5:R5"/>
    <mergeCell ref="B6:R6"/>
    <mergeCell ref="B35:C35"/>
    <mergeCell ref="D7:F7"/>
    <mergeCell ref="G7:I7"/>
    <mergeCell ref="J7:L7"/>
    <mergeCell ref="M7:O7"/>
    <mergeCell ref="P7:R7"/>
    <mergeCell ref="B17:C17"/>
    <mergeCell ref="B25:C25"/>
    <mergeCell ref="B33:C33"/>
    <mergeCell ref="B85:C85"/>
    <mergeCell ref="B93:C93"/>
    <mergeCell ref="B101:C101"/>
    <mergeCell ref="B103:C103"/>
    <mergeCell ref="B104:C105"/>
    <mergeCell ref="B73:R73"/>
    <mergeCell ref="B74:R74"/>
    <mergeCell ref="D75:F75"/>
    <mergeCell ref="G75:I75"/>
    <mergeCell ref="J75:L75"/>
    <mergeCell ref="M75:O75"/>
    <mergeCell ref="P75:R75"/>
    <mergeCell ref="B107:R107"/>
    <mergeCell ref="B108:R108"/>
    <mergeCell ref="D109:F109"/>
    <mergeCell ref="G109:I109"/>
    <mergeCell ref="J109:L109"/>
    <mergeCell ref="M109:O109"/>
    <mergeCell ref="P109:R109"/>
    <mergeCell ref="D104:F105"/>
    <mergeCell ref="G104:I105"/>
    <mergeCell ref="J104:L105"/>
    <mergeCell ref="M104:O105"/>
    <mergeCell ref="P104:R105"/>
    <mergeCell ref="D138:F139"/>
    <mergeCell ref="G138:I139"/>
    <mergeCell ref="J138:L139"/>
    <mergeCell ref="M138:O139"/>
    <mergeCell ref="P138:R139"/>
    <mergeCell ref="B119:C119"/>
    <mergeCell ref="B127:C127"/>
    <mergeCell ref="B135:C135"/>
    <mergeCell ref="B137:C137"/>
    <mergeCell ref="B138:C139"/>
    <mergeCell ref="B153:C153"/>
    <mergeCell ref="B161:C161"/>
    <mergeCell ref="B169:C169"/>
    <mergeCell ref="B171:C171"/>
    <mergeCell ref="B172:C173"/>
    <mergeCell ref="B141:R141"/>
    <mergeCell ref="B142:R142"/>
    <mergeCell ref="D143:F143"/>
    <mergeCell ref="G143:I143"/>
    <mergeCell ref="J143:L143"/>
    <mergeCell ref="M143:O143"/>
    <mergeCell ref="P143:R143"/>
    <mergeCell ref="B175:R175"/>
    <mergeCell ref="B176:R176"/>
    <mergeCell ref="D177:F177"/>
    <mergeCell ref="G177:I177"/>
    <mergeCell ref="J177:L177"/>
    <mergeCell ref="M177:O177"/>
    <mergeCell ref="P177:R177"/>
    <mergeCell ref="D172:F173"/>
    <mergeCell ref="G172:I173"/>
    <mergeCell ref="J172:L173"/>
    <mergeCell ref="M172:O173"/>
    <mergeCell ref="P172:R173"/>
    <mergeCell ref="D206:F207"/>
    <mergeCell ref="G206:I207"/>
    <mergeCell ref="J206:L207"/>
    <mergeCell ref="M206:O207"/>
    <mergeCell ref="P206:R207"/>
    <mergeCell ref="B187:C187"/>
    <mergeCell ref="B195:C195"/>
    <mergeCell ref="B203:C203"/>
    <mergeCell ref="B205:C205"/>
    <mergeCell ref="B206:C207"/>
    <mergeCell ref="B221:C221"/>
    <mergeCell ref="B229:C229"/>
    <mergeCell ref="B237:C237"/>
    <mergeCell ref="B239:C239"/>
    <mergeCell ref="B240:C241"/>
    <mergeCell ref="B209:R209"/>
    <mergeCell ref="B210:R210"/>
    <mergeCell ref="D211:F211"/>
    <mergeCell ref="G211:I211"/>
    <mergeCell ref="J211:L211"/>
    <mergeCell ref="M211:O211"/>
    <mergeCell ref="P211:R211"/>
    <mergeCell ref="B243:R243"/>
    <mergeCell ref="B244:R244"/>
    <mergeCell ref="D245:F245"/>
    <mergeCell ref="G245:I245"/>
    <mergeCell ref="J245:L245"/>
    <mergeCell ref="M245:O245"/>
    <mergeCell ref="P245:R245"/>
    <mergeCell ref="D240:F241"/>
    <mergeCell ref="G240:I241"/>
    <mergeCell ref="J240:L241"/>
    <mergeCell ref="M240:O241"/>
    <mergeCell ref="P240:R241"/>
    <mergeCell ref="D274:F275"/>
    <mergeCell ref="G274:I275"/>
    <mergeCell ref="J274:L275"/>
    <mergeCell ref="M274:O275"/>
    <mergeCell ref="P274:R275"/>
    <mergeCell ref="B255:C255"/>
    <mergeCell ref="B263:C263"/>
    <mergeCell ref="B271:C271"/>
    <mergeCell ref="B273:C273"/>
    <mergeCell ref="B274:C275"/>
    <mergeCell ref="B289:C289"/>
    <mergeCell ref="B297:C297"/>
    <mergeCell ref="B305:C305"/>
    <mergeCell ref="B307:C307"/>
    <mergeCell ref="B308:C309"/>
    <mergeCell ref="B277:R277"/>
    <mergeCell ref="B278:R278"/>
    <mergeCell ref="D279:F279"/>
    <mergeCell ref="G279:I279"/>
    <mergeCell ref="J279:L279"/>
    <mergeCell ref="M279:O279"/>
    <mergeCell ref="P279:R279"/>
    <mergeCell ref="B311:R311"/>
    <mergeCell ref="B312:R312"/>
    <mergeCell ref="D313:F313"/>
    <mergeCell ref="G313:I313"/>
    <mergeCell ref="J313:L313"/>
    <mergeCell ref="M313:O313"/>
    <mergeCell ref="P313:R313"/>
    <mergeCell ref="D308:F309"/>
    <mergeCell ref="G308:I309"/>
    <mergeCell ref="J308:L309"/>
    <mergeCell ref="M308:O309"/>
    <mergeCell ref="P308:R309"/>
    <mergeCell ref="D342:F343"/>
    <mergeCell ref="G342:I343"/>
    <mergeCell ref="J342:L343"/>
    <mergeCell ref="M342:O343"/>
    <mergeCell ref="P342:R343"/>
    <mergeCell ref="B323:C323"/>
    <mergeCell ref="B331:C331"/>
    <mergeCell ref="B339:C339"/>
    <mergeCell ref="B341:C341"/>
    <mergeCell ref="B342:C343"/>
    <mergeCell ref="B357:C357"/>
    <mergeCell ref="B365:C365"/>
    <mergeCell ref="B373:C373"/>
    <mergeCell ref="B375:C375"/>
    <mergeCell ref="B376:C377"/>
    <mergeCell ref="B345:R345"/>
    <mergeCell ref="B346:R346"/>
    <mergeCell ref="D347:F347"/>
    <mergeCell ref="G347:I347"/>
    <mergeCell ref="J347:L347"/>
    <mergeCell ref="M347:O347"/>
    <mergeCell ref="P347:R347"/>
    <mergeCell ref="B379:R379"/>
    <mergeCell ref="B380:R380"/>
    <mergeCell ref="D381:F381"/>
    <mergeCell ref="G381:I381"/>
    <mergeCell ref="J381:L381"/>
    <mergeCell ref="M381:O381"/>
    <mergeCell ref="P381:R381"/>
    <mergeCell ref="D376:F377"/>
    <mergeCell ref="G376:I377"/>
    <mergeCell ref="J376:L377"/>
    <mergeCell ref="M376:O377"/>
    <mergeCell ref="P376:R377"/>
    <mergeCell ref="D410:F411"/>
    <mergeCell ref="G410:I411"/>
    <mergeCell ref="J410:L411"/>
    <mergeCell ref="M410:O411"/>
    <mergeCell ref="P410:R411"/>
    <mergeCell ref="B391:C391"/>
    <mergeCell ref="B399:C399"/>
    <mergeCell ref="B407:C407"/>
    <mergeCell ref="B409:C409"/>
    <mergeCell ref="B410:C411"/>
    <mergeCell ref="B425:C425"/>
    <mergeCell ref="B433:C433"/>
    <mergeCell ref="B441:C441"/>
    <mergeCell ref="B443:C443"/>
    <mergeCell ref="B444:C445"/>
    <mergeCell ref="B413:R413"/>
    <mergeCell ref="B414:R414"/>
    <mergeCell ref="D415:F415"/>
    <mergeCell ref="G415:I415"/>
    <mergeCell ref="J415:L415"/>
    <mergeCell ref="M415:O415"/>
    <mergeCell ref="P415:R415"/>
    <mergeCell ref="B447:R447"/>
    <mergeCell ref="B448:R448"/>
    <mergeCell ref="D449:F449"/>
    <mergeCell ref="G449:I449"/>
    <mergeCell ref="J449:L449"/>
    <mergeCell ref="M449:O449"/>
    <mergeCell ref="P449:R449"/>
    <mergeCell ref="D444:F445"/>
    <mergeCell ref="G444:I445"/>
    <mergeCell ref="J444:L445"/>
    <mergeCell ref="M444:O445"/>
    <mergeCell ref="P444:R445"/>
    <mergeCell ref="D478:F479"/>
    <mergeCell ref="G478:I479"/>
    <mergeCell ref="J478:L479"/>
    <mergeCell ref="M478:O479"/>
    <mergeCell ref="P478:R479"/>
    <mergeCell ref="B459:C459"/>
    <mergeCell ref="B467:C467"/>
    <mergeCell ref="B475:C475"/>
    <mergeCell ref="B477:C477"/>
    <mergeCell ref="B478:C479"/>
    <mergeCell ref="B493:C493"/>
    <mergeCell ref="B501:C501"/>
    <mergeCell ref="B509:C509"/>
    <mergeCell ref="B511:C511"/>
    <mergeCell ref="B512:C513"/>
    <mergeCell ref="B481:R481"/>
    <mergeCell ref="B482:R482"/>
    <mergeCell ref="D483:F483"/>
    <mergeCell ref="G483:I483"/>
    <mergeCell ref="J483:L483"/>
    <mergeCell ref="M483:O483"/>
    <mergeCell ref="P483:R483"/>
    <mergeCell ref="B515:R515"/>
    <mergeCell ref="B516:R516"/>
    <mergeCell ref="D517:F517"/>
    <mergeCell ref="G517:I517"/>
    <mergeCell ref="J517:L517"/>
    <mergeCell ref="M517:O517"/>
    <mergeCell ref="P517:R517"/>
    <mergeCell ref="D512:F513"/>
    <mergeCell ref="G512:I513"/>
    <mergeCell ref="J512:L513"/>
    <mergeCell ref="M512:O513"/>
    <mergeCell ref="P512:R513"/>
    <mergeCell ref="D546:F547"/>
    <mergeCell ref="G546:I547"/>
    <mergeCell ref="J546:L547"/>
    <mergeCell ref="M546:O547"/>
    <mergeCell ref="P546:R547"/>
    <mergeCell ref="B527:C527"/>
    <mergeCell ref="B535:C535"/>
    <mergeCell ref="B543:C543"/>
    <mergeCell ref="B545:C545"/>
    <mergeCell ref="B546:C547"/>
    <mergeCell ref="B561:C561"/>
    <mergeCell ref="B569:C569"/>
    <mergeCell ref="B577:C577"/>
    <mergeCell ref="B579:C579"/>
    <mergeCell ref="B580:C581"/>
    <mergeCell ref="B549:R549"/>
    <mergeCell ref="B550:R550"/>
    <mergeCell ref="D551:F551"/>
    <mergeCell ref="G551:I551"/>
    <mergeCell ref="J551:L551"/>
    <mergeCell ref="M551:O551"/>
    <mergeCell ref="P551:R551"/>
    <mergeCell ref="B583:R583"/>
    <mergeCell ref="B584:R584"/>
    <mergeCell ref="D585:F585"/>
    <mergeCell ref="G585:I585"/>
    <mergeCell ref="J585:L585"/>
    <mergeCell ref="M585:O585"/>
    <mergeCell ref="P585:R585"/>
    <mergeCell ref="D580:F581"/>
    <mergeCell ref="G580:I581"/>
    <mergeCell ref="J580:L581"/>
    <mergeCell ref="M580:O581"/>
    <mergeCell ref="P580:R581"/>
    <mergeCell ref="D614:F615"/>
    <mergeCell ref="G614:I615"/>
    <mergeCell ref="J614:L615"/>
    <mergeCell ref="M614:O615"/>
    <mergeCell ref="P614:R615"/>
    <mergeCell ref="B595:C595"/>
    <mergeCell ref="B603:C603"/>
    <mergeCell ref="B611:C611"/>
    <mergeCell ref="B613:C613"/>
    <mergeCell ref="B614:C615"/>
    <mergeCell ref="B629:C629"/>
    <mergeCell ref="B637:C637"/>
    <mergeCell ref="B645:C645"/>
    <mergeCell ref="B647:C647"/>
    <mergeCell ref="B648:C649"/>
    <mergeCell ref="B617:R617"/>
    <mergeCell ref="B618:R618"/>
    <mergeCell ref="D619:F619"/>
    <mergeCell ref="G619:I619"/>
    <mergeCell ref="J619:L619"/>
    <mergeCell ref="M619:O619"/>
    <mergeCell ref="P619:R619"/>
    <mergeCell ref="B651:R651"/>
    <mergeCell ref="B652:R652"/>
    <mergeCell ref="D653:F653"/>
    <mergeCell ref="G653:I653"/>
    <mergeCell ref="J653:L653"/>
    <mergeCell ref="M653:O653"/>
    <mergeCell ref="P653:R653"/>
    <mergeCell ref="D648:F649"/>
    <mergeCell ref="G648:I649"/>
    <mergeCell ref="J648:L649"/>
    <mergeCell ref="M648:O649"/>
    <mergeCell ref="P648:R649"/>
    <mergeCell ref="D682:F683"/>
    <mergeCell ref="G682:I683"/>
    <mergeCell ref="J682:L683"/>
    <mergeCell ref="M682:O683"/>
    <mergeCell ref="P682:R683"/>
    <mergeCell ref="B663:C663"/>
    <mergeCell ref="B671:C671"/>
    <mergeCell ref="B679:C679"/>
    <mergeCell ref="B681:C681"/>
    <mergeCell ref="B682:C683"/>
    <mergeCell ref="B697:C697"/>
    <mergeCell ref="B705:C705"/>
    <mergeCell ref="B713:C713"/>
    <mergeCell ref="B715:C715"/>
    <mergeCell ref="B716:C717"/>
    <mergeCell ref="B685:R685"/>
    <mergeCell ref="B686:R686"/>
    <mergeCell ref="D687:F687"/>
    <mergeCell ref="G687:I687"/>
    <mergeCell ref="J687:L687"/>
    <mergeCell ref="M687:O687"/>
    <mergeCell ref="P687:R687"/>
    <mergeCell ref="B719:R719"/>
    <mergeCell ref="B720:R720"/>
    <mergeCell ref="D721:F721"/>
    <mergeCell ref="G721:I721"/>
    <mergeCell ref="J721:L721"/>
    <mergeCell ref="M721:O721"/>
    <mergeCell ref="P721:R721"/>
    <mergeCell ref="D716:F717"/>
    <mergeCell ref="G716:I717"/>
    <mergeCell ref="J716:L717"/>
    <mergeCell ref="M716:O717"/>
    <mergeCell ref="P716:R717"/>
    <mergeCell ref="D750:F751"/>
    <mergeCell ref="G750:I751"/>
    <mergeCell ref="J750:L751"/>
    <mergeCell ref="M750:O751"/>
    <mergeCell ref="P750:R751"/>
    <mergeCell ref="B731:C731"/>
    <mergeCell ref="B739:C739"/>
    <mergeCell ref="B747:C747"/>
    <mergeCell ref="B749:C749"/>
    <mergeCell ref="B750:C751"/>
    <mergeCell ref="B765:C765"/>
    <mergeCell ref="B773:C773"/>
    <mergeCell ref="B781:C781"/>
    <mergeCell ref="B783:C783"/>
    <mergeCell ref="B784:C785"/>
    <mergeCell ref="B753:R753"/>
    <mergeCell ref="B754:R754"/>
    <mergeCell ref="D755:F755"/>
    <mergeCell ref="G755:I755"/>
    <mergeCell ref="J755:L755"/>
    <mergeCell ref="M755:O755"/>
    <mergeCell ref="P755:R755"/>
    <mergeCell ref="B787:R787"/>
    <mergeCell ref="B788:R788"/>
    <mergeCell ref="D789:F789"/>
    <mergeCell ref="G789:I789"/>
    <mergeCell ref="J789:L789"/>
    <mergeCell ref="M789:O789"/>
    <mergeCell ref="P789:R789"/>
    <mergeCell ref="D784:F785"/>
    <mergeCell ref="G784:I785"/>
    <mergeCell ref="J784:L785"/>
    <mergeCell ref="M784:O785"/>
    <mergeCell ref="P784:R785"/>
    <mergeCell ref="D818:F819"/>
    <mergeCell ref="G818:I819"/>
    <mergeCell ref="J818:L819"/>
    <mergeCell ref="M818:O819"/>
    <mergeCell ref="P818:R819"/>
    <mergeCell ref="B799:C799"/>
    <mergeCell ref="B807:C807"/>
    <mergeCell ref="B815:C815"/>
    <mergeCell ref="B817:C817"/>
    <mergeCell ref="B818:C819"/>
    <mergeCell ref="B833:C833"/>
    <mergeCell ref="B841:C841"/>
    <mergeCell ref="B849:C849"/>
    <mergeCell ref="B851:C851"/>
    <mergeCell ref="B852:C853"/>
    <mergeCell ref="B821:R821"/>
    <mergeCell ref="B822:R822"/>
    <mergeCell ref="D823:F823"/>
    <mergeCell ref="G823:I823"/>
    <mergeCell ref="J823:L823"/>
    <mergeCell ref="M823:O823"/>
    <mergeCell ref="P823:R823"/>
    <mergeCell ref="B855:R855"/>
    <mergeCell ref="B856:R856"/>
    <mergeCell ref="D857:F857"/>
    <mergeCell ref="G857:I857"/>
    <mergeCell ref="J857:L857"/>
    <mergeCell ref="M857:O857"/>
    <mergeCell ref="P857:R857"/>
    <mergeCell ref="D852:F853"/>
    <mergeCell ref="G852:I853"/>
    <mergeCell ref="J852:L853"/>
    <mergeCell ref="M852:O853"/>
    <mergeCell ref="P852:R853"/>
    <mergeCell ref="D886:F887"/>
    <mergeCell ref="G886:I887"/>
    <mergeCell ref="J886:L887"/>
    <mergeCell ref="M886:O887"/>
    <mergeCell ref="P886:R887"/>
    <mergeCell ref="B867:C867"/>
    <mergeCell ref="B875:C875"/>
    <mergeCell ref="B883:C883"/>
    <mergeCell ref="B885:C885"/>
    <mergeCell ref="B886:C887"/>
    <mergeCell ref="B901:C901"/>
    <mergeCell ref="B909:C909"/>
    <mergeCell ref="B917:C917"/>
    <mergeCell ref="B919:C919"/>
    <mergeCell ref="B920:C921"/>
    <mergeCell ref="B889:R889"/>
    <mergeCell ref="B890:R890"/>
    <mergeCell ref="D891:F891"/>
    <mergeCell ref="G891:I891"/>
    <mergeCell ref="J891:L891"/>
    <mergeCell ref="M891:O891"/>
    <mergeCell ref="P891:R891"/>
    <mergeCell ref="B923:R923"/>
    <mergeCell ref="B924:R924"/>
    <mergeCell ref="D925:F925"/>
    <mergeCell ref="G925:I925"/>
    <mergeCell ref="J925:L925"/>
    <mergeCell ref="M925:O925"/>
    <mergeCell ref="P925:R925"/>
    <mergeCell ref="D920:F921"/>
    <mergeCell ref="G920:I921"/>
    <mergeCell ref="J920:L921"/>
    <mergeCell ref="M920:O921"/>
    <mergeCell ref="P920:R921"/>
    <mergeCell ref="D954:F955"/>
    <mergeCell ref="G954:I955"/>
    <mergeCell ref="J954:L955"/>
    <mergeCell ref="M954:O955"/>
    <mergeCell ref="P954:R955"/>
    <mergeCell ref="B935:C935"/>
    <mergeCell ref="B943:C943"/>
    <mergeCell ref="B951:C951"/>
    <mergeCell ref="B953:C953"/>
    <mergeCell ref="B954:C955"/>
    <mergeCell ref="B969:C969"/>
    <mergeCell ref="B977:C977"/>
    <mergeCell ref="B985:C985"/>
    <mergeCell ref="B987:C987"/>
    <mergeCell ref="B988:C989"/>
    <mergeCell ref="B957:R957"/>
    <mergeCell ref="B958:R958"/>
    <mergeCell ref="D959:F959"/>
    <mergeCell ref="G959:I959"/>
    <mergeCell ref="J959:L959"/>
    <mergeCell ref="M959:O959"/>
    <mergeCell ref="P959:R959"/>
    <mergeCell ref="B991:R991"/>
    <mergeCell ref="B992:R992"/>
    <mergeCell ref="D993:F993"/>
    <mergeCell ref="G993:I993"/>
    <mergeCell ref="J993:L993"/>
    <mergeCell ref="M993:O993"/>
    <mergeCell ref="P993:R993"/>
    <mergeCell ref="D988:F989"/>
    <mergeCell ref="G988:I989"/>
    <mergeCell ref="J988:L989"/>
    <mergeCell ref="M988:O989"/>
    <mergeCell ref="P988:R989"/>
    <mergeCell ref="D1022:F1023"/>
    <mergeCell ref="G1022:I1023"/>
    <mergeCell ref="J1022:L1023"/>
    <mergeCell ref="M1022:O1023"/>
    <mergeCell ref="P1022:R1023"/>
    <mergeCell ref="B1003:C1003"/>
    <mergeCell ref="B1011:C1011"/>
    <mergeCell ref="B1019:C1019"/>
    <mergeCell ref="B1021:C1021"/>
    <mergeCell ref="B1022:C1023"/>
    <mergeCell ref="B1037:C1037"/>
    <mergeCell ref="B1045:C1045"/>
    <mergeCell ref="B1053:C1053"/>
    <mergeCell ref="B1055:C1055"/>
    <mergeCell ref="B1056:C1057"/>
    <mergeCell ref="B1025:R1025"/>
    <mergeCell ref="B1026:R1026"/>
    <mergeCell ref="D1027:F1027"/>
    <mergeCell ref="G1027:I1027"/>
    <mergeCell ref="J1027:L1027"/>
    <mergeCell ref="M1027:O1027"/>
    <mergeCell ref="P1027:R1027"/>
    <mergeCell ref="B1059:R1059"/>
    <mergeCell ref="B1060:R1060"/>
    <mergeCell ref="D1061:F1061"/>
    <mergeCell ref="G1061:I1061"/>
    <mergeCell ref="J1061:L1061"/>
    <mergeCell ref="M1061:O1061"/>
    <mergeCell ref="P1061:R1061"/>
    <mergeCell ref="D1056:F1057"/>
    <mergeCell ref="G1056:I1057"/>
    <mergeCell ref="J1056:L1057"/>
    <mergeCell ref="M1056:O1057"/>
    <mergeCell ref="P1056:R1057"/>
    <mergeCell ref="D1090:F1091"/>
    <mergeCell ref="G1090:I1091"/>
    <mergeCell ref="J1090:L1091"/>
    <mergeCell ref="M1090:O1091"/>
    <mergeCell ref="P1090:R1091"/>
    <mergeCell ref="B1071:C1071"/>
    <mergeCell ref="B1079:C1079"/>
    <mergeCell ref="B1087:C1087"/>
    <mergeCell ref="B1089:C1089"/>
    <mergeCell ref="B1090:C1091"/>
    <mergeCell ref="B1105:C1105"/>
    <mergeCell ref="B1113:C1113"/>
    <mergeCell ref="B1121:C1121"/>
    <mergeCell ref="B1123:C1123"/>
    <mergeCell ref="B1124:C1125"/>
    <mergeCell ref="B1093:R1093"/>
    <mergeCell ref="B1094:R1094"/>
    <mergeCell ref="D1095:F1095"/>
    <mergeCell ref="G1095:I1095"/>
    <mergeCell ref="J1095:L1095"/>
    <mergeCell ref="M1095:O1095"/>
    <mergeCell ref="P1095:R1095"/>
    <mergeCell ref="B1127:R1127"/>
    <mergeCell ref="B1128:R1128"/>
    <mergeCell ref="D1129:F1129"/>
    <mergeCell ref="G1129:I1129"/>
    <mergeCell ref="J1129:L1129"/>
    <mergeCell ref="M1129:O1129"/>
    <mergeCell ref="P1129:R1129"/>
    <mergeCell ref="D1124:F1125"/>
    <mergeCell ref="G1124:I1125"/>
    <mergeCell ref="J1124:L1125"/>
    <mergeCell ref="M1124:O1125"/>
    <mergeCell ref="P1124:R1125"/>
    <mergeCell ref="D1158:F1159"/>
    <mergeCell ref="G1158:I1159"/>
    <mergeCell ref="J1158:L1159"/>
    <mergeCell ref="M1158:O1159"/>
    <mergeCell ref="P1158:R1159"/>
    <mergeCell ref="B1139:C1139"/>
    <mergeCell ref="B1147:C1147"/>
    <mergeCell ref="B1155:C1155"/>
    <mergeCell ref="B1157:C1157"/>
    <mergeCell ref="B1158:C1159"/>
    <mergeCell ref="B1173:C1173"/>
    <mergeCell ref="B1181:C1181"/>
    <mergeCell ref="B1189:C1189"/>
    <mergeCell ref="B1191:C1191"/>
    <mergeCell ref="B1192:C1193"/>
    <mergeCell ref="B1161:R1161"/>
    <mergeCell ref="B1162:R1162"/>
    <mergeCell ref="D1163:F1163"/>
    <mergeCell ref="G1163:I1163"/>
    <mergeCell ref="J1163:L1163"/>
    <mergeCell ref="M1163:O1163"/>
    <mergeCell ref="P1163:R1163"/>
    <mergeCell ref="B1195:R1195"/>
    <mergeCell ref="B1196:R1196"/>
    <mergeCell ref="D1197:F1197"/>
    <mergeCell ref="G1197:I1197"/>
    <mergeCell ref="J1197:L1197"/>
    <mergeCell ref="M1197:O1197"/>
    <mergeCell ref="P1197:R1197"/>
    <mergeCell ref="D1192:F1193"/>
    <mergeCell ref="G1192:I1193"/>
    <mergeCell ref="J1192:L1193"/>
    <mergeCell ref="M1192:O1193"/>
    <mergeCell ref="P1192:R1193"/>
    <mergeCell ref="D1226:F1227"/>
    <mergeCell ref="G1226:I1227"/>
    <mergeCell ref="J1226:L1227"/>
    <mergeCell ref="M1226:O1227"/>
    <mergeCell ref="P1226:R1227"/>
    <mergeCell ref="B1207:C1207"/>
    <mergeCell ref="B1215:C1215"/>
    <mergeCell ref="B1223:C1223"/>
    <mergeCell ref="B1225:C1225"/>
    <mergeCell ref="B1226:C1227"/>
    <mergeCell ref="B1241:C1241"/>
    <mergeCell ref="B1249:C1249"/>
    <mergeCell ref="B1257:C1257"/>
    <mergeCell ref="B1259:C1259"/>
    <mergeCell ref="B1260:C1261"/>
    <mergeCell ref="B1229:R1229"/>
    <mergeCell ref="B1230:R1230"/>
    <mergeCell ref="D1231:F1231"/>
    <mergeCell ref="G1231:I1231"/>
    <mergeCell ref="J1231:L1231"/>
    <mergeCell ref="M1231:O1231"/>
    <mergeCell ref="P1231:R1231"/>
    <mergeCell ref="B1263:R1263"/>
    <mergeCell ref="B1264:R1264"/>
    <mergeCell ref="D1265:F1265"/>
    <mergeCell ref="G1265:I1265"/>
    <mergeCell ref="J1265:L1265"/>
    <mergeCell ref="M1265:O1265"/>
    <mergeCell ref="P1265:R1265"/>
    <mergeCell ref="D1260:F1261"/>
    <mergeCell ref="G1260:I1261"/>
    <mergeCell ref="J1260:L1261"/>
    <mergeCell ref="M1260:O1261"/>
    <mergeCell ref="P1260:R1261"/>
    <mergeCell ref="D1294:F1295"/>
    <mergeCell ref="G1294:I1295"/>
    <mergeCell ref="J1294:L1295"/>
    <mergeCell ref="M1294:O1295"/>
    <mergeCell ref="P1294:R1295"/>
    <mergeCell ref="B1275:C1275"/>
    <mergeCell ref="B1283:C1283"/>
    <mergeCell ref="B1291:C1291"/>
    <mergeCell ref="B1293:C1293"/>
    <mergeCell ref="B1294:C1295"/>
    <mergeCell ref="B1309:C1309"/>
    <mergeCell ref="B1317:C1317"/>
    <mergeCell ref="B1325:C1325"/>
    <mergeCell ref="B1327:C1327"/>
    <mergeCell ref="B1328:C1329"/>
    <mergeCell ref="B1297:R1297"/>
    <mergeCell ref="B1298:R1298"/>
    <mergeCell ref="D1299:F1299"/>
    <mergeCell ref="G1299:I1299"/>
    <mergeCell ref="J1299:L1299"/>
    <mergeCell ref="M1299:O1299"/>
    <mergeCell ref="P1299:R1299"/>
    <mergeCell ref="B1331:R1331"/>
    <mergeCell ref="B1332:R1332"/>
    <mergeCell ref="D1333:F1333"/>
    <mergeCell ref="G1333:I1333"/>
    <mergeCell ref="J1333:L1333"/>
    <mergeCell ref="M1333:O1333"/>
    <mergeCell ref="P1333:R1333"/>
    <mergeCell ref="D1328:F1329"/>
    <mergeCell ref="G1328:I1329"/>
    <mergeCell ref="J1328:L1329"/>
    <mergeCell ref="M1328:O1329"/>
    <mergeCell ref="P1328:R1329"/>
    <mergeCell ref="D1362:F1363"/>
    <mergeCell ref="G1362:I1363"/>
    <mergeCell ref="J1362:L1363"/>
    <mergeCell ref="M1362:O1363"/>
    <mergeCell ref="P1362:R1363"/>
    <mergeCell ref="B1343:C1343"/>
    <mergeCell ref="B1351:C1351"/>
    <mergeCell ref="B1359:C1359"/>
    <mergeCell ref="B1361:C1361"/>
    <mergeCell ref="B1362:C1363"/>
    <mergeCell ref="B1377:C1377"/>
    <mergeCell ref="B1385:C1385"/>
    <mergeCell ref="B1393:C1393"/>
    <mergeCell ref="B1395:C1395"/>
    <mergeCell ref="B1396:C1397"/>
    <mergeCell ref="B1365:R1365"/>
    <mergeCell ref="B1366:R1366"/>
    <mergeCell ref="D1367:F1367"/>
    <mergeCell ref="G1367:I1367"/>
    <mergeCell ref="J1367:L1367"/>
    <mergeCell ref="M1367:O1367"/>
    <mergeCell ref="P1367:R1367"/>
    <mergeCell ref="B1399:R1399"/>
    <mergeCell ref="B1400:R1400"/>
    <mergeCell ref="D1401:F1401"/>
    <mergeCell ref="G1401:I1401"/>
    <mergeCell ref="J1401:L1401"/>
    <mergeCell ref="M1401:O1401"/>
    <mergeCell ref="P1401:R1401"/>
    <mergeCell ref="D1396:F1397"/>
    <mergeCell ref="G1396:I1397"/>
    <mergeCell ref="J1396:L1397"/>
    <mergeCell ref="M1396:O1397"/>
    <mergeCell ref="P1396:R1397"/>
    <mergeCell ref="D1430:F1431"/>
    <mergeCell ref="G1430:I1431"/>
    <mergeCell ref="J1430:L1431"/>
    <mergeCell ref="M1430:O1431"/>
    <mergeCell ref="P1430:R1431"/>
    <mergeCell ref="B1411:C1411"/>
    <mergeCell ref="B1419:C1419"/>
    <mergeCell ref="B1427:C1427"/>
    <mergeCell ref="B1429:C1429"/>
    <mergeCell ref="B1430:C1431"/>
    <mergeCell ref="B1445:C1445"/>
    <mergeCell ref="B1453:C1453"/>
    <mergeCell ref="B1461:C1461"/>
    <mergeCell ref="B1463:C1463"/>
    <mergeCell ref="B1464:C1465"/>
    <mergeCell ref="B1433:R1433"/>
    <mergeCell ref="B1434:R1434"/>
    <mergeCell ref="D1435:F1435"/>
    <mergeCell ref="G1435:I1435"/>
    <mergeCell ref="J1435:L1435"/>
    <mergeCell ref="M1435:O1435"/>
    <mergeCell ref="P1435:R1435"/>
    <mergeCell ref="B1467:R1467"/>
    <mergeCell ref="B1468:R1468"/>
    <mergeCell ref="D1469:F1469"/>
    <mergeCell ref="G1469:I1469"/>
    <mergeCell ref="J1469:L1469"/>
    <mergeCell ref="M1469:O1469"/>
    <mergeCell ref="P1469:R1469"/>
    <mergeCell ref="D1464:F1465"/>
    <mergeCell ref="G1464:I1465"/>
    <mergeCell ref="J1464:L1465"/>
    <mergeCell ref="M1464:O1465"/>
    <mergeCell ref="P1464:R1465"/>
    <mergeCell ref="D1498:F1499"/>
    <mergeCell ref="G1498:I1499"/>
    <mergeCell ref="J1498:L1499"/>
    <mergeCell ref="M1498:O1499"/>
    <mergeCell ref="P1498:R1499"/>
    <mergeCell ref="B1479:C1479"/>
    <mergeCell ref="B1487:C1487"/>
    <mergeCell ref="B1495:C1495"/>
    <mergeCell ref="B1497:C1497"/>
    <mergeCell ref="B1498:C1499"/>
    <mergeCell ref="B1513:C1513"/>
    <mergeCell ref="B1521:C1521"/>
    <mergeCell ref="B1529:C1529"/>
    <mergeCell ref="B1531:C1531"/>
    <mergeCell ref="B1532:C1533"/>
    <mergeCell ref="B1501:R1501"/>
    <mergeCell ref="B1502:R1502"/>
    <mergeCell ref="D1503:F1503"/>
    <mergeCell ref="G1503:I1503"/>
    <mergeCell ref="J1503:L1503"/>
    <mergeCell ref="M1503:O1503"/>
    <mergeCell ref="P1503:R1503"/>
    <mergeCell ref="B1535:R1535"/>
    <mergeCell ref="B1536:R1536"/>
    <mergeCell ref="D1537:F1537"/>
    <mergeCell ref="G1537:I1537"/>
    <mergeCell ref="J1537:L1537"/>
    <mergeCell ref="M1537:O1537"/>
    <mergeCell ref="P1537:R1537"/>
    <mergeCell ref="D1532:F1533"/>
    <mergeCell ref="G1532:I1533"/>
    <mergeCell ref="J1532:L1533"/>
    <mergeCell ref="M1532:O1533"/>
    <mergeCell ref="P1532:R1533"/>
    <mergeCell ref="D1566:F1567"/>
    <mergeCell ref="G1566:I1567"/>
    <mergeCell ref="J1566:L1567"/>
    <mergeCell ref="M1566:O1567"/>
    <mergeCell ref="P1566:R1567"/>
    <mergeCell ref="B1547:C1547"/>
    <mergeCell ref="B1555:C1555"/>
    <mergeCell ref="B1563:C1563"/>
    <mergeCell ref="B1565:C1565"/>
    <mergeCell ref="B1566:C1567"/>
    <mergeCell ref="B1581:C1581"/>
    <mergeCell ref="B1589:C1589"/>
    <mergeCell ref="B1597:C1597"/>
    <mergeCell ref="B1599:C1599"/>
    <mergeCell ref="B1600:C1601"/>
    <mergeCell ref="B1569:R1569"/>
    <mergeCell ref="B1570:R1570"/>
    <mergeCell ref="D1571:F1571"/>
    <mergeCell ref="G1571:I1571"/>
    <mergeCell ref="J1571:L1571"/>
    <mergeCell ref="M1571:O1571"/>
    <mergeCell ref="P1571:R1571"/>
    <mergeCell ref="B1603:R1603"/>
    <mergeCell ref="B1604:R1604"/>
    <mergeCell ref="D1605:F1605"/>
    <mergeCell ref="G1605:I1605"/>
    <mergeCell ref="J1605:L1605"/>
    <mergeCell ref="M1605:O1605"/>
    <mergeCell ref="P1605:R1605"/>
    <mergeCell ref="D1600:F1601"/>
    <mergeCell ref="G1600:I1601"/>
    <mergeCell ref="J1600:L1601"/>
    <mergeCell ref="M1600:O1601"/>
    <mergeCell ref="P1600:R1601"/>
    <mergeCell ref="D1634:F1635"/>
    <mergeCell ref="G1634:I1635"/>
    <mergeCell ref="J1634:L1635"/>
    <mergeCell ref="M1634:O1635"/>
    <mergeCell ref="P1634:R1635"/>
    <mergeCell ref="B1615:C1615"/>
    <mergeCell ref="B1623:C1623"/>
    <mergeCell ref="B1631:C1631"/>
    <mergeCell ref="B1633:C1633"/>
    <mergeCell ref="B1634:C1635"/>
    <mergeCell ref="B1649:C1649"/>
    <mergeCell ref="B1657:C1657"/>
    <mergeCell ref="B1665:C1665"/>
    <mergeCell ref="B1667:C1667"/>
    <mergeCell ref="B1668:C1669"/>
    <mergeCell ref="B1637:R1637"/>
    <mergeCell ref="B1638:R1638"/>
    <mergeCell ref="D1639:F1639"/>
    <mergeCell ref="G1639:I1639"/>
    <mergeCell ref="J1639:L1639"/>
    <mergeCell ref="M1639:O1639"/>
    <mergeCell ref="P1639:R1639"/>
    <mergeCell ref="B1671:R1671"/>
    <mergeCell ref="B1672:R1672"/>
    <mergeCell ref="D1673:F1673"/>
    <mergeCell ref="G1673:I1673"/>
    <mergeCell ref="J1673:L1673"/>
    <mergeCell ref="M1673:O1673"/>
    <mergeCell ref="P1673:R1673"/>
    <mergeCell ref="D1668:F1669"/>
    <mergeCell ref="G1668:I1669"/>
    <mergeCell ref="J1668:L1669"/>
    <mergeCell ref="M1668:O1669"/>
    <mergeCell ref="P1668:R1669"/>
    <mergeCell ref="D1702:F1703"/>
    <mergeCell ref="G1702:I1703"/>
    <mergeCell ref="J1702:L1703"/>
    <mergeCell ref="M1702:O1703"/>
    <mergeCell ref="P1702:R1703"/>
    <mergeCell ref="B1683:C1683"/>
    <mergeCell ref="B1691:C1691"/>
    <mergeCell ref="B1699:C1699"/>
    <mergeCell ref="B1701:C1701"/>
    <mergeCell ref="B1702:C1703"/>
    <mergeCell ref="B1717:C1717"/>
    <mergeCell ref="B1725:C1725"/>
    <mergeCell ref="B1733:C1733"/>
    <mergeCell ref="B1735:C1735"/>
    <mergeCell ref="B1736:C1737"/>
    <mergeCell ref="B1705:R1705"/>
    <mergeCell ref="B1706:R1706"/>
    <mergeCell ref="D1707:F1707"/>
    <mergeCell ref="G1707:I1707"/>
    <mergeCell ref="J1707:L1707"/>
    <mergeCell ref="M1707:O1707"/>
    <mergeCell ref="P1707:R1707"/>
    <mergeCell ref="B1739:R1739"/>
    <mergeCell ref="B1740:R1740"/>
    <mergeCell ref="D1741:F1741"/>
    <mergeCell ref="G1741:I1741"/>
    <mergeCell ref="J1741:L1741"/>
    <mergeCell ref="M1741:O1741"/>
    <mergeCell ref="P1741:R1741"/>
    <mergeCell ref="D1736:F1737"/>
    <mergeCell ref="G1736:I1737"/>
    <mergeCell ref="J1736:L1737"/>
    <mergeCell ref="M1736:O1737"/>
    <mergeCell ref="P1736:R1737"/>
    <mergeCell ref="D1770:F1771"/>
    <mergeCell ref="G1770:I1771"/>
    <mergeCell ref="J1770:L1771"/>
    <mergeCell ref="M1770:O1771"/>
    <mergeCell ref="P1770:R1771"/>
    <mergeCell ref="B1751:C1751"/>
    <mergeCell ref="B1759:C1759"/>
    <mergeCell ref="B1767:C1767"/>
    <mergeCell ref="B1769:C1769"/>
    <mergeCell ref="B1770:C1771"/>
  </mergeCells>
  <conditionalFormatting sqref="B10:F16 B26:F32 B25 B18:F24 B17 B34:F34 D33:F33 B33">
    <cfRule type="expression" dxfId="780" priority="829">
      <formula>NOT(MOD(ROW(),2))</formula>
    </cfRule>
  </conditionalFormatting>
  <conditionalFormatting sqref="G33:G34">
    <cfRule type="expression" dxfId="779" priority="801">
      <formula>NOT(MOD(ROW(),2))</formula>
    </cfRule>
  </conditionalFormatting>
  <conditionalFormatting sqref="G10:I16 G18:I24 G26:I32 H34:I34 I33">
    <cfRule type="expression" dxfId="778" priority="828">
      <formula>NOT(MOD(ROW(),2))</formula>
    </cfRule>
  </conditionalFormatting>
  <conditionalFormatting sqref="J10:L16 J18:L24 J26:L32 K34:L34 L33">
    <cfRule type="expression" dxfId="777" priority="827">
      <formula>NOT(MOD(ROW(),2))</formula>
    </cfRule>
  </conditionalFormatting>
  <conditionalFormatting sqref="M10:O16 M18:O24 M26:O32 N34:O34 O33">
    <cfRule type="expression" dxfId="776" priority="826">
      <formula>NOT(MOD(ROW(),2))</formula>
    </cfRule>
  </conditionalFormatting>
  <conditionalFormatting sqref="P10:R16 P18:R24 P26:R32 Q34:R34 R33">
    <cfRule type="expression" dxfId="775" priority="825">
      <formula>NOT(MOD(ROW(),2))</formula>
    </cfRule>
  </conditionalFormatting>
  <conditionalFormatting sqref="P33:P34">
    <cfRule type="expression" dxfId="774" priority="812">
      <formula>NOT(MOD(ROW(),2))</formula>
    </cfRule>
  </conditionalFormatting>
  <conditionalFormatting sqref="P17">
    <cfRule type="expression" dxfId="773" priority="818">
      <formula>NOT(MOD(ROW(),2))</formula>
    </cfRule>
  </conditionalFormatting>
  <conditionalFormatting sqref="J33:J34">
    <cfRule type="expression" dxfId="772" priority="816">
      <formula>NOT(MOD(ROW(),2))</formula>
    </cfRule>
  </conditionalFormatting>
  <conditionalFormatting sqref="M33:M34">
    <cfRule type="expression" dxfId="771" priority="814">
      <formula>NOT(MOD(ROW(),2))</formula>
    </cfRule>
  </conditionalFormatting>
  <conditionalFormatting sqref="F10:F16 I10:I16 L10:L16 O10:O16 R10:R16 F18:F24 I18:I24 L18:L24 O18:O24 R18:R24 F26:F32 I26:I32 L26:L32 O26:O32 R26:R32">
    <cfRule type="cellIs" dxfId="770" priority="800" operator="equal">
      <formula>1</formula>
    </cfRule>
  </conditionalFormatting>
  <conditionalFormatting sqref="H33">
    <cfRule type="expression" dxfId="769" priority="799">
      <formula>NOT(MOD(ROW(),2))</formula>
    </cfRule>
  </conditionalFormatting>
  <conditionalFormatting sqref="K33">
    <cfRule type="expression" dxfId="768" priority="798">
      <formula>NOT(MOD(ROW(),2))</formula>
    </cfRule>
  </conditionalFormatting>
  <conditionalFormatting sqref="N33">
    <cfRule type="expression" dxfId="767" priority="797">
      <formula>NOT(MOD(ROW(),2))</formula>
    </cfRule>
  </conditionalFormatting>
  <conditionalFormatting sqref="Q33">
    <cfRule type="expression" dxfId="766" priority="796">
      <formula>NOT(MOD(ROW(),2))</formula>
    </cfRule>
  </conditionalFormatting>
  <conditionalFormatting sqref="B44:F50 B60:F66 B59 B52:F58 B51 B68:F68 D67:F67 B67">
    <cfRule type="expression" dxfId="765" priority="765">
      <formula>NOT(MOD(ROW(),2))</formula>
    </cfRule>
  </conditionalFormatting>
  <conditionalFormatting sqref="G67:G68">
    <cfRule type="expression" dxfId="764" priority="756">
      <formula>NOT(MOD(ROW(),2))</formula>
    </cfRule>
  </conditionalFormatting>
  <conditionalFormatting sqref="G44:I50 G52:I58 G60:I66 H68:I68 I67">
    <cfRule type="expression" dxfId="763" priority="764">
      <formula>NOT(MOD(ROW(),2))</formula>
    </cfRule>
  </conditionalFormatting>
  <conditionalFormatting sqref="J44:L50 J52:L58 J60:L66 K68:L68 L67">
    <cfRule type="expression" dxfId="762" priority="763">
      <formula>NOT(MOD(ROW(),2))</formula>
    </cfRule>
  </conditionalFormatting>
  <conditionalFormatting sqref="M44:O50 M52:O58 M60:O66 N68:O68 O67">
    <cfRule type="expression" dxfId="761" priority="762">
      <formula>NOT(MOD(ROW(),2))</formula>
    </cfRule>
  </conditionalFormatting>
  <conditionalFormatting sqref="P44:R50 P52:R58 P60:R66 Q68:R68 R67">
    <cfRule type="expression" dxfId="760" priority="761">
      <formula>NOT(MOD(ROW(),2))</formula>
    </cfRule>
  </conditionalFormatting>
  <conditionalFormatting sqref="P67:P68">
    <cfRule type="expression" dxfId="759" priority="757">
      <formula>NOT(MOD(ROW(),2))</formula>
    </cfRule>
  </conditionalFormatting>
  <conditionalFormatting sqref="P51">
    <cfRule type="expression" dxfId="758" priority="760">
      <formula>NOT(MOD(ROW(),2))</formula>
    </cfRule>
  </conditionalFormatting>
  <conditionalFormatting sqref="J67:J68">
    <cfRule type="expression" dxfId="757" priority="759">
      <formula>NOT(MOD(ROW(),2))</formula>
    </cfRule>
  </conditionalFormatting>
  <conditionalFormatting sqref="M67:M68">
    <cfRule type="expression" dxfId="756" priority="758">
      <formula>NOT(MOD(ROW(),2))</formula>
    </cfRule>
  </conditionalFormatting>
  <conditionalFormatting sqref="F44:F50 I44:I50 L44:L50 O44:O50 R44:R50 F52:F58 I52:I58 L52:L58 O52:O58 R52:R58 F60:F66 I60:I66 L60:L66 O60:O66 R60:R66">
    <cfRule type="cellIs" dxfId="755" priority="755" operator="equal">
      <formula>1</formula>
    </cfRule>
  </conditionalFormatting>
  <conditionalFormatting sqref="H67">
    <cfRule type="expression" dxfId="754" priority="754">
      <formula>NOT(MOD(ROW(),2))</formula>
    </cfRule>
  </conditionalFormatting>
  <conditionalFormatting sqref="K67">
    <cfRule type="expression" dxfId="753" priority="753">
      <formula>NOT(MOD(ROW(),2))</formula>
    </cfRule>
  </conditionalFormatting>
  <conditionalFormatting sqref="N67">
    <cfRule type="expression" dxfId="752" priority="752">
      <formula>NOT(MOD(ROW(),2))</formula>
    </cfRule>
  </conditionalFormatting>
  <conditionalFormatting sqref="Q67">
    <cfRule type="expression" dxfId="751" priority="751">
      <formula>NOT(MOD(ROW(),2))</formula>
    </cfRule>
  </conditionalFormatting>
  <conditionalFormatting sqref="B78:F84 B94:F100 B93 B86:F92 B85 B102:F102 D101:F101 B101">
    <cfRule type="expression" dxfId="750" priority="750">
      <formula>NOT(MOD(ROW(),2))</formula>
    </cfRule>
  </conditionalFormatting>
  <conditionalFormatting sqref="G101:G102">
    <cfRule type="expression" dxfId="749" priority="741">
      <formula>NOT(MOD(ROW(),2))</formula>
    </cfRule>
  </conditionalFormatting>
  <conditionalFormatting sqref="G78:I84 G86:I92 G94:I100 H102:I102 I101">
    <cfRule type="expression" dxfId="748" priority="749">
      <formula>NOT(MOD(ROW(),2))</formula>
    </cfRule>
  </conditionalFormatting>
  <conditionalFormatting sqref="J78:L84 J86:L92 J94:L100 K102:L102 L101">
    <cfRule type="expression" dxfId="747" priority="748">
      <formula>NOT(MOD(ROW(),2))</formula>
    </cfRule>
  </conditionalFormatting>
  <conditionalFormatting sqref="M78:O84 M86:O92 M94:O100 N102:O102 O101">
    <cfRule type="expression" dxfId="746" priority="747">
      <formula>NOT(MOD(ROW(),2))</formula>
    </cfRule>
  </conditionalFormatting>
  <conditionalFormatting sqref="P78:R84 P86:R92 P94:R100 Q102:R102 R101">
    <cfRule type="expression" dxfId="745" priority="746">
      <formula>NOT(MOD(ROW(),2))</formula>
    </cfRule>
  </conditionalFormatting>
  <conditionalFormatting sqref="P101:P102">
    <cfRule type="expression" dxfId="744" priority="742">
      <formula>NOT(MOD(ROW(),2))</formula>
    </cfRule>
  </conditionalFormatting>
  <conditionalFormatting sqref="P85">
    <cfRule type="expression" dxfId="743" priority="745">
      <formula>NOT(MOD(ROW(),2))</formula>
    </cfRule>
  </conditionalFormatting>
  <conditionalFormatting sqref="J101:J102">
    <cfRule type="expression" dxfId="742" priority="744">
      <formula>NOT(MOD(ROW(),2))</formula>
    </cfRule>
  </conditionalFormatting>
  <conditionalFormatting sqref="M101:M102">
    <cfRule type="expression" dxfId="741" priority="743">
      <formula>NOT(MOD(ROW(),2))</formula>
    </cfRule>
  </conditionalFormatting>
  <conditionalFormatting sqref="F78:F84 I78:I84 L78:L84 O78:O84 R78:R84 F86:F92 I86:I92 L86:L92 O86:O92 R86:R92 F94:F100 I94:I100 L94:L100 O94:O100 R94:R100">
    <cfRule type="cellIs" dxfId="740" priority="740" operator="equal">
      <formula>1</formula>
    </cfRule>
  </conditionalFormatting>
  <conditionalFormatting sqref="H101">
    <cfRule type="expression" dxfId="739" priority="739">
      <formula>NOT(MOD(ROW(),2))</formula>
    </cfRule>
  </conditionalFormatting>
  <conditionalFormatting sqref="K101">
    <cfRule type="expression" dxfId="738" priority="738">
      <formula>NOT(MOD(ROW(),2))</formula>
    </cfRule>
  </conditionalFormatting>
  <conditionalFormatting sqref="N101">
    <cfRule type="expression" dxfId="737" priority="737">
      <formula>NOT(MOD(ROW(),2))</formula>
    </cfRule>
  </conditionalFormatting>
  <conditionalFormatting sqref="Q101">
    <cfRule type="expression" dxfId="736" priority="736">
      <formula>NOT(MOD(ROW(),2))</formula>
    </cfRule>
  </conditionalFormatting>
  <conditionalFormatting sqref="B112:F118 B128:F134 B127 B120:F126 B119 B136:F136 D135:F135 B135">
    <cfRule type="expression" dxfId="735" priority="735">
      <formula>NOT(MOD(ROW(),2))</formula>
    </cfRule>
  </conditionalFormatting>
  <conditionalFormatting sqref="G135:G136">
    <cfRule type="expression" dxfId="734" priority="726">
      <formula>NOT(MOD(ROW(),2))</formula>
    </cfRule>
  </conditionalFormatting>
  <conditionalFormatting sqref="G112:I118 G120:I126 G128:I134 H136:I136 I135">
    <cfRule type="expression" dxfId="733" priority="734">
      <formula>NOT(MOD(ROW(),2))</formula>
    </cfRule>
  </conditionalFormatting>
  <conditionalFormatting sqref="J112:L118 J120:L126 J128:L134 K136:L136 L135">
    <cfRule type="expression" dxfId="732" priority="733">
      <formula>NOT(MOD(ROW(),2))</formula>
    </cfRule>
  </conditionalFormatting>
  <conditionalFormatting sqref="M112:O118 M120:O126 M128:O134 N136:O136 O135">
    <cfRule type="expression" dxfId="731" priority="732">
      <formula>NOT(MOD(ROW(),2))</formula>
    </cfRule>
  </conditionalFormatting>
  <conditionalFormatting sqref="P112:R118 P120:R126 P128:R134 Q136:R136 R135">
    <cfRule type="expression" dxfId="730" priority="731">
      <formula>NOT(MOD(ROW(),2))</formula>
    </cfRule>
  </conditionalFormatting>
  <conditionalFormatting sqref="P135:P136">
    <cfRule type="expression" dxfId="729" priority="727">
      <formula>NOT(MOD(ROW(),2))</formula>
    </cfRule>
  </conditionalFormatting>
  <conditionalFormatting sqref="P119">
    <cfRule type="expression" dxfId="728" priority="730">
      <formula>NOT(MOD(ROW(),2))</formula>
    </cfRule>
  </conditionalFormatting>
  <conditionalFormatting sqref="J135:J136">
    <cfRule type="expression" dxfId="727" priority="729">
      <formula>NOT(MOD(ROW(),2))</formula>
    </cfRule>
  </conditionalFormatting>
  <conditionalFormatting sqref="M135:M136">
    <cfRule type="expression" dxfId="726" priority="728">
      <formula>NOT(MOD(ROW(),2))</formula>
    </cfRule>
  </conditionalFormatting>
  <conditionalFormatting sqref="F112:F118 I112:I118 L112:L118 O112:O118 R112:R118 F120:F126 I120:I126 L120:L126 O120:O126 R120:R126 F128:F134 I128:I134 L128:L134 O128:O134 R128:R134">
    <cfRule type="cellIs" dxfId="725" priority="725" operator="equal">
      <formula>1</formula>
    </cfRule>
  </conditionalFormatting>
  <conditionalFormatting sqref="H135">
    <cfRule type="expression" dxfId="724" priority="724">
      <formula>NOT(MOD(ROW(),2))</formula>
    </cfRule>
  </conditionalFormatting>
  <conditionalFormatting sqref="K135">
    <cfRule type="expression" dxfId="723" priority="723">
      <formula>NOT(MOD(ROW(),2))</formula>
    </cfRule>
  </conditionalFormatting>
  <conditionalFormatting sqref="N135">
    <cfRule type="expression" dxfId="722" priority="722">
      <formula>NOT(MOD(ROW(),2))</formula>
    </cfRule>
  </conditionalFormatting>
  <conditionalFormatting sqref="Q135">
    <cfRule type="expression" dxfId="721" priority="721">
      <formula>NOT(MOD(ROW(),2))</formula>
    </cfRule>
  </conditionalFormatting>
  <conditionalFormatting sqref="B146:F152 B162:F168 B161 B154:F160 B153 B170:F170 D169:F169 B169">
    <cfRule type="expression" dxfId="720" priority="720">
      <formula>NOT(MOD(ROW(),2))</formula>
    </cfRule>
  </conditionalFormatting>
  <conditionalFormatting sqref="G169:G170">
    <cfRule type="expression" dxfId="719" priority="711">
      <formula>NOT(MOD(ROW(),2))</formula>
    </cfRule>
  </conditionalFormatting>
  <conditionalFormatting sqref="G146:I152 G154:I160 G162:I168 H170:I170 I169">
    <cfRule type="expression" dxfId="718" priority="719">
      <formula>NOT(MOD(ROW(),2))</formula>
    </cfRule>
  </conditionalFormatting>
  <conditionalFormatting sqref="J146:L152 J154:L160 J162:L168 K170:L170 L169">
    <cfRule type="expression" dxfId="717" priority="718">
      <formula>NOT(MOD(ROW(),2))</formula>
    </cfRule>
  </conditionalFormatting>
  <conditionalFormatting sqref="M146:O152 M154:O160 M162:O168 N170:O170 O169">
    <cfRule type="expression" dxfId="716" priority="717">
      <formula>NOT(MOD(ROW(),2))</formula>
    </cfRule>
  </conditionalFormatting>
  <conditionalFormatting sqref="P146:R152 P154:R160 P162:R168 Q170:R170 R169">
    <cfRule type="expression" dxfId="715" priority="716">
      <formula>NOT(MOD(ROW(),2))</formula>
    </cfRule>
  </conditionalFormatting>
  <conditionalFormatting sqref="P169:P170">
    <cfRule type="expression" dxfId="714" priority="712">
      <formula>NOT(MOD(ROW(),2))</formula>
    </cfRule>
  </conditionalFormatting>
  <conditionalFormatting sqref="P153">
    <cfRule type="expression" dxfId="713" priority="715">
      <formula>NOT(MOD(ROW(),2))</formula>
    </cfRule>
  </conditionalFormatting>
  <conditionalFormatting sqref="J169:J170">
    <cfRule type="expression" dxfId="712" priority="714">
      <formula>NOT(MOD(ROW(),2))</formula>
    </cfRule>
  </conditionalFormatting>
  <conditionalFormatting sqref="M169:M170">
    <cfRule type="expression" dxfId="711" priority="713">
      <formula>NOT(MOD(ROW(),2))</formula>
    </cfRule>
  </conditionalFormatting>
  <conditionalFormatting sqref="F146:F152 I146:I152 L146:L152 O146:O152 R146:R152 F154:F160 I154:I160 L154:L160 O154:O160 R154:R160 F162:F168 I162:I168 L162:L168 O162:O168 R162:R168">
    <cfRule type="cellIs" dxfId="710" priority="710" operator="equal">
      <formula>1</formula>
    </cfRule>
  </conditionalFormatting>
  <conditionalFormatting sqref="H169">
    <cfRule type="expression" dxfId="709" priority="709">
      <formula>NOT(MOD(ROW(),2))</formula>
    </cfRule>
  </conditionalFormatting>
  <conditionalFormatting sqref="K169">
    <cfRule type="expression" dxfId="708" priority="708">
      <formula>NOT(MOD(ROW(),2))</formula>
    </cfRule>
  </conditionalFormatting>
  <conditionalFormatting sqref="N169">
    <cfRule type="expression" dxfId="707" priority="707">
      <formula>NOT(MOD(ROW(),2))</formula>
    </cfRule>
  </conditionalFormatting>
  <conditionalFormatting sqref="Q169">
    <cfRule type="expression" dxfId="706" priority="706">
      <formula>NOT(MOD(ROW(),2))</formula>
    </cfRule>
  </conditionalFormatting>
  <conditionalFormatting sqref="B180:F186 B196:F202 B195 B188:F194 B187 B204:F204 D203:F203 B203">
    <cfRule type="expression" dxfId="705" priority="705">
      <formula>NOT(MOD(ROW(),2))</formula>
    </cfRule>
  </conditionalFormatting>
  <conditionalFormatting sqref="G203:G204">
    <cfRule type="expression" dxfId="704" priority="696">
      <formula>NOT(MOD(ROW(),2))</formula>
    </cfRule>
  </conditionalFormatting>
  <conditionalFormatting sqref="G180:I186 G188:I194 G196:I202 H204:I204 I203">
    <cfRule type="expression" dxfId="703" priority="704">
      <formula>NOT(MOD(ROW(),2))</formula>
    </cfRule>
  </conditionalFormatting>
  <conditionalFormatting sqref="J180:L186 J188:L194 J196:L202 K204:L204 L203">
    <cfRule type="expression" dxfId="702" priority="703">
      <formula>NOT(MOD(ROW(),2))</formula>
    </cfRule>
  </conditionalFormatting>
  <conditionalFormatting sqref="M180:O186 M188:O194 M196:O202 N204:O204 O203">
    <cfRule type="expression" dxfId="701" priority="702">
      <formula>NOT(MOD(ROW(),2))</formula>
    </cfRule>
  </conditionalFormatting>
  <conditionalFormatting sqref="P180:R186 P188:R194 P196:R202 Q204:R204 R203">
    <cfRule type="expression" dxfId="700" priority="701">
      <formula>NOT(MOD(ROW(),2))</formula>
    </cfRule>
  </conditionalFormatting>
  <conditionalFormatting sqref="P203:P204">
    <cfRule type="expression" dxfId="699" priority="697">
      <formula>NOT(MOD(ROW(),2))</formula>
    </cfRule>
  </conditionalFormatting>
  <conditionalFormatting sqref="P187">
    <cfRule type="expression" dxfId="698" priority="700">
      <formula>NOT(MOD(ROW(),2))</formula>
    </cfRule>
  </conditionalFormatting>
  <conditionalFormatting sqref="J203:J204">
    <cfRule type="expression" dxfId="697" priority="699">
      <formula>NOT(MOD(ROW(),2))</formula>
    </cfRule>
  </conditionalFormatting>
  <conditionalFormatting sqref="M203:M204">
    <cfRule type="expression" dxfId="696" priority="698">
      <formula>NOT(MOD(ROW(),2))</formula>
    </cfRule>
  </conditionalFormatting>
  <conditionalFormatting sqref="F180:F186 I180:I186 L180:L186 O180:O186 R180:R186 F188:F194 I188:I194 L188:L194 O188:O194 R188:R194 F196:F202 I196:I202 L196:L202 O196:O202 R196:R202">
    <cfRule type="cellIs" dxfId="695" priority="695" operator="equal">
      <formula>1</formula>
    </cfRule>
  </conditionalFormatting>
  <conditionalFormatting sqref="H203">
    <cfRule type="expression" dxfId="694" priority="694">
      <formula>NOT(MOD(ROW(),2))</formula>
    </cfRule>
  </conditionalFormatting>
  <conditionalFormatting sqref="K203">
    <cfRule type="expression" dxfId="693" priority="693">
      <formula>NOT(MOD(ROW(),2))</formula>
    </cfRule>
  </conditionalFormatting>
  <conditionalFormatting sqref="N203">
    <cfRule type="expression" dxfId="692" priority="692">
      <formula>NOT(MOD(ROW(),2))</formula>
    </cfRule>
  </conditionalFormatting>
  <conditionalFormatting sqref="Q203">
    <cfRule type="expression" dxfId="691" priority="691">
      <formula>NOT(MOD(ROW(),2))</formula>
    </cfRule>
  </conditionalFormatting>
  <conditionalFormatting sqref="B214:F220 B230:F236 B229 B222:F228 B221 B238:F238 D237:F237 B237">
    <cfRule type="expression" dxfId="690" priority="690">
      <formula>NOT(MOD(ROW(),2))</formula>
    </cfRule>
  </conditionalFormatting>
  <conditionalFormatting sqref="G237:G238">
    <cfRule type="expression" dxfId="689" priority="681">
      <formula>NOT(MOD(ROW(),2))</formula>
    </cfRule>
  </conditionalFormatting>
  <conditionalFormatting sqref="G214:I220 G222:I228 G230:I236 H238:I238 I237">
    <cfRule type="expression" dxfId="688" priority="689">
      <formula>NOT(MOD(ROW(),2))</formula>
    </cfRule>
  </conditionalFormatting>
  <conditionalFormatting sqref="J214:L220 J222:L228 J230:L236 K238:L238 L237">
    <cfRule type="expression" dxfId="687" priority="688">
      <formula>NOT(MOD(ROW(),2))</formula>
    </cfRule>
  </conditionalFormatting>
  <conditionalFormatting sqref="M214:O220 M222:O228 M230:O236 N238:O238 O237">
    <cfRule type="expression" dxfId="686" priority="687">
      <formula>NOT(MOD(ROW(),2))</formula>
    </cfRule>
  </conditionalFormatting>
  <conditionalFormatting sqref="P214:R220 P222:R228 P230:R236 Q238:R238 R237">
    <cfRule type="expression" dxfId="685" priority="686">
      <formula>NOT(MOD(ROW(),2))</formula>
    </cfRule>
  </conditionalFormatting>
  <conditionalFormatting sqref="P237:P238">
    <cfRule type="expression" dxfId="684" priority="682">
      <formula>NOT(MOD(ROW(),2))</formula>
    </cfRule>
  </conditionalFormatting>
  <conditionalFormatting sqref="P221">
    <cfRule type="expression" dxfId="683" priority="685">
      <formula>NOT(MOD(ROW(),2))</formula>
    </cfRule>
  </conditionalFormatting>
  <conditionalFormatting sqref="J237:J238">
    <cfRule type="expression" dxfId="682" priority="684">
      <formula>NOT(MOD(ROW(),2))</formula>
    </cfRule>
  </conditionalFormatting>
  <conditionalFormatting sqref="M237:M238">
    <cfRule type="expression" dxfId="681" priority="683">
      <formula>NOT(MOD(ROW(),2))</formula>
    </cfRule>
  </conditionalFormatting>
  <conditionalFormatting sqref="F214:F220 I214:I220 L214:L220 O214:O220 R214:R220 F222:F228 I222:I228 L222:L228 O222:O228 R222:R228 F230:F236 I230:I236 L230:L236 O230:O236 R230:R236">
    <cfRule type="cellIs" dxfId="680" priority="680" operator="equal">
      <formula>1</formula>
    </cfRule>
  </conditionalFormatting>
  <conditionalFormatting sqref="H237">
    <cfRule type="expression" dxfId="679" priority="679">
      <formula>NOT(MOD(ROW(),2))</formula>
    </cfRule>
  </conditionalFormatting>
  <conditionalFormatting sqref="K237">
    <cfRule type="expression" dxfId="678" priority="678">
      <formula>NOT(MOD(ROW(),2))</formula>
    </cfRule>
  </conditionalFormatting>
  <conditionalFormatting sqref="N237">
    <cfRule type="expression" dxfId="677" priority="677">
      <formula>NOT(MOD(ROW(),2))</formula>
    </cfRule>
  </conditionalFormatting>
  <conditionalFormatting sqref="Q237">
    <cfRule type="expression" dxfId="676" priority="676">
      <formula>NOT(MOD(ROW(),2))</formula>
    </cfRule>
  </conditionalFormatting>
  <conditionalFormatting sqref="B248:F254 B264:F270 B263 B256:F262 B255 B272:F272 D271:F271 B271">
    <cfRule type="expression" dxfId="675" priority="675">
      <formula>NOT(MOD(ROW(),2))</formula>
    </cfRule>
  </conditionalFormatting>
  <conditionalFormatting sqref="G271:G272">
    <cfRule type="expression" dxfId="674" priority="666">
      <formula>NOT(MOD(ROW(),2))</formula>
    </cfRule>
  </conditionalFormatting>
  <conditionalFormatting sqref="G248:I254 G256:I262 G264:I270 H272:I272 I271">
    <cfRule type="expression" dxfId="673" priority="674">
      <formula>NOT(MOD(ROW(),2))</formula>
    </cfRule>
  </conditionalFormatting>
  <conditionalFormatting sqref="J248:L254 J256:L262 J264:L270 K272:L272 L271">
    <cfRule type="expression" dxfId="672" priority="673">
      <formula>NOT(MOD(ROW(),2))</formula>
    </cfRule>
  </conditionalFormatting>
  <conditionalFormatting sqref="M248:O254 M256:O262 M264:O270 N272:O272 O271">
    <cfRule type="expression" dxfId="671" priority="672">
      <formula>NOT(MOD(ROW(),2))</formula>
    </cfRule>
  </conditionalFormatting>
  <conditionalFormatting sqref="P248:R254 P256:R262 P264:R270 Q272:R272 R271">
    <cfRule type="expression" dxfId="670" priority="671">
      <formula>NOT(MOD(ROW(),2))</formula>
    </cfRule>
  </conditionalFormatting>
  <conditionalFormatting sqref="P271:P272">
    <cfRule type="expression" dxfId="669" priority="667">
      <formula>NOT(MOD(ROW(),2))</formula>
    </cfRule>
  </conditionalFormatting>
  <conditionalFormatting sqref="P255">
    <cfRule type="expression" dxfId="668" priority="670">
      <formula>NOT(MOD(ROW(),2))</formula>
    </cfRule>
  </conditionalFormatting>
  <conditionalFormatting sqref="J271:J272">
    <cfRule type="expression" dxfId="667" priority="669">
      <formula>NOT(MOD(ROW(),2))</formula>
    </cfRule>
  </conditionalFormatting>
  <conditionalFormatting sqref="M271:M272">
    <cfRule type="expression" dxfId="666" priority="668">
      <formula>NOT(MOD(ROW(),2))</formula>
    </cfRule>
  </conditionalFormatting>
  <conditionalFormatting sqref="F248:F254 I248:I254 L248:L254 O248:O254 R248:R254 F256:F262 I256:I262 L256:L262 O256:O262 R256:R262 F264:F270 I264:I270 L264:L270 O264:O270 R264:R270">
    <cfRule type="cellIs" dxfId="665" priority="665" operator="equal">
      <formula>1</formula>
    </cfRule>
  </conditionalFormatting>
  <conditionalFormatting sqref="H271">
    <cfRule type="expression" dxfId="664" priority="664">
      <formula>NOT(MOD(ROW(),2))</formula>
    </cfRule>
  </conditionalFormatting>
  <conditionalFormatting sqref="K271">
    <cfRule type="expression" dxfId="663" priority="663">
      <formula>NOT(MOD(ROW(),2))</formula>
    </cfRule>
  </conditionalFormatting>
  <conditionalFormatting sqref="N271">
    <cfRule type="expression" dxfId="662" priority="662">
      <formula>NOT(MOD(ROW(),2))</formula>
    </cfRule>
  </conditionalFormatting>
  <conditionalFormatting sqref="Q271">
    <cfRule type="expression" dxfId="661" priority="661">
      <formula>NOT(MOD(ROW(),2))</formula>
    </cfRule>
  </conditionalFormatting>
  <conditionalFormatting sqref="B282:F288 B298:F304 B297 B290:F296 B289 B306:F306 D305:F305 B305">
    <cfRule type="expression" dxfId="660" priority="660">
      <formula>NOT(MOD(ROW(),2))</formula>
    </cfRule>
  </conditionalFormatting>
  <conditionalFormatting sqref="G305:G306">
    <cfRule type="expression" dxfId="659" priority="651">
      <formula>NOT(MOD(ROW(),2))</formula>
    </cfRule>
  </conditionalFormatting>
  <conditionalFormatting sqref="G282:I288 G290:I296 G298:I304 H306:I306 I305">
    <cfRule type="expression" dxfId="658" priority="659">
      <formula>NOT(MOD(ROW(),2))</formula>
    </cfRule>
  </conditionalFormatting>
  <conditionalFormatting sqref="J282:L288 J290:L296 J298:L304 K306:L306 L305">
    <cfRule type="expression" dxfId="657" priority="658">
      <formula>NOT(MOD(ROW(),2))</formula>
    </cfRule>
  </conditionalFormatting>
  <conditionalFormatting sqref="M282:O288 M290:O296 M298:O304 N306:O306 O305">
    <cfRule type="expression" dxfId="656" priority="657">
      <formula>NOT(MOD(ROW(),2))</formula>
    </cfRule>
  </conditionalFormatting>
  <conditionalFormatting sqref="P282:R288 P290:R296 P298:R304 Q306:R306 R305">
    <cfRule type="expression" dxfId="655" priority="656">
      <formula>NOT(MOD(ROW(),2))</formula>
    </cfRule>
  </conditionalFormatting>
  <conditionalFormatting sqref="P305:P306">
    <cfRule type="expression" dxfId="654" priority="652">
      <formula>NOT(MOD(ROW(),2))</formula>
    </cfRule>
  </conditionalFormatting>
  <conditionalFormatting sqref="P289">
    <cfRule type="expression" dxfId="653" priority="655">
      <formula>NOT(MOD(ROW(),2))</formula>
    </cfRule>
  </conditionalFormatting>
  <conditionalFormatting sqref="J305:J306">
    <cfRule type="expression" dxfId="652" priority="654">
      <formula>NOT(MOD(ROW(),2))</formula>
    </cfRule>
  </conditionalFormatting>
  <conditionalFormatting sqref="M305:M306">
    <cfRule type="expression" dxfId="651" priority="653">
      <formula>NOT(MOD(ROW(),2))</formula>
    </cfRule>
  </conditionalFormatting>
  <conditionalFormatting sqref="F282:F288 I282:I288 L282:L288 O282:O288 R282:R288 F290:F296 I290:I296 L290:L296 O290:O296 R290:R296 F298:F304 I298:I304 L298:L304 O298:O304 R298:R304">
    <cfRule type="cellIs" dxfId="650" priority="650" operator="equal">
      <formula>1</formula>
    </cfRule>
  </conditionalFormatting>
  <conditionalFormatting sqref="H305">
    <cfRule type="expression" dxfId="649" priority="649">
      <formula>NOT(MOD(ROW(),2))</formula>
    </cfRule>
  </conditionalFormatting>
  <conditionalFormatting sqref="K305">
    <cfRule type="expression" dxfId="648" priority="648">
      <formula>NOT(MOD(ROW(),2))</formula>
    </cfRule>
  </conditionalFormatting>
  <conditionalFormatting sqref="N305">
    <cfRule type="expression" dxfId="647" priority="647">
      <formula>NOT(MOD(ROW(),2))</formula>
    </cfRule>
  </conditionalFormatting>
  <conditionalFormatting sqref="Q305">
    <cfRule type="expression" dxfId="646" priority="646">
      <formula>NOT(MOD(ROW(),2))</formula>
    </cfRule>
  </conditionalFormatting>
  <conditionalFormatting sqref="B316:F322 B332:F338 B331 B324:F330 B323 B340:F340 D339:F339 B339">
    <cfRule type="expression" dxfId="645" priority="645">
      <formula>NOT(MOD(ROW(),2))</formula>
    </cfRule>
  </conditionalFormatting>
  <conditionalFormatting sqref="G339:G340">
    <cfRule type="expression" dxfId="644" priority="636">
      <formula>NOT(MOD(ROW(),2))</formula>
    </cfRule>
  </conditionalFormatting>
  <conditionalFormatting sqref="G316:I322 G324:I330 G332:I338 H340:I340 I339">
    <cfRule type="expression" dxfId="643" priority="644">
      <formula>NOT(MOD(ROW(),2))</formula>
    </cfRule>
  </conditionalFormatting>
  <conditionalFormatting sqref="J316:L322 J324:L330 J332:L338 K340:L340 L339">
    <cfRule type="expression" dxfId="642" priority="643">
      <formula>NOT(MOD(ROW(),2))</formula>
    </cfRule>
  </conditionalFormatting>
  <conditionalFormatting sqref="M316:O322 M324:O330 M332:O338 N340:O340 O339">
    <cfRule type="expression" dxfId="641" priority="642">
      <formula>NOT(MOD(ROW(),2))</formula>
    </cfRule>
  </conditionalFormatting>
  <conditionalFormatting sqref="P316:R322 P324:R330 P332:R338 Q340:R340 R339">
    <cfRule type="expression" dxfId="640" priority="641">
      <formula>NOT(MOD(ROW(),2))</formula>
    </cfRule>
  </conditionalFormatting>
  <conditionalFormatting sqref="P339:P340">
    <cfRule type="expression" dxfId="639" priority="637">
      <formula>NOT(MOD(ROW(),2))</formula>
    </cfRule>
  </conditionalFormatting>
  <conditionalFormatting sqref="P323">
    <cfRule type="expression" dxfId="638" priority="640">
      <formula>NOT(MOD(ROW(),2))</formula>
    </cfRule>
  </conditionalFormatting>
  <conditionalFormatting sqref="J339:J340">
    <cfRule type="expression" dxfId="637" priority="639">
      <formula>NOT(MOD(ROW(),2))</formula>
    </cfRule>
  </conditionalFormatting>
  <conditionalFormatting sqref="M339:M340">
    <cfRule type="expression" dxfId="636" priority="638">
      <formula>NOT(MOD(ROW(),2))</formula>
    </cfRule>
  </conditionalFormatting>
  <conditionalFormatting sqref="F316:F322 I316:I322 L316:L322 O316:O322 R316:R322 F324:F330 I324:I330 L324:L330 O324:O330 R324:R330 F332:F338 I332:I338 L332:L338 O332:O338 R332:R338">
    <cfRule type="cellIs" dxfId="635" priority="635" operator="equal">
      <formula>1</formula>
    </cfRule>
  </conditionalFormatting>
  <conditionalFormatting sqref="H339">
    <cfRule type="expression" dxfId="634" priority="634">
      <formula>NOT(MOD(ROW(),2))</formula>
    </cfRule>
  </conditionalFormatting>
  <conditionalFormatting sqref="K339">
    <cfRule type="expression" dxfId="633" priority="633">
      <formula>NOT(MOD(ROW(),2))</formula>
    </cfRule>
  </conditionalFormatting>
  <conditionalFormatting sqref="N339">
    <cfRule type="expression" dxfId="632" priority="632">
      <formula>NOT(MOD(ROW(),2))</formula>
    </cfRule>
  </conditionalFormatting>
  <conditionalFormatting sqref="Q339">
    <cfRule type="expression" dxfId="631" priority="631">
      <formula>NOT(MOD(ROW(),2))</formula>
    </cfRule>
  </conditionalFormatting>
  <conditionalFormatting sqref="B350:F356 B366:F372 B365 B358:F364 B357 B374:F374 D373:F373 B373">
    <cfRule type="expression" dxfId="630" priority="630">
      <formula>NOT(MOD(ROW(),2))</formula>
    </cfRule>
  </conditionalFormatting>
  <conditionalFormatting sqref="G373:G374">
    <cfRule type="expression" dxfId="629" priority="621">
      <formula>NOT(MOD(ROW(),2))</formula>
    </cfRule>
  </conditionalFormatting>
  <conditionalFormatting sqref="G350:I356 G358:I364 G366:I372 H374:I374 I373">
    <cfRule type="expression" dxfId="628" priority="629">
      <formula>NOT(MOD(ROW(),2))</formula>
    </cfRule>
  </conditionalFormatting>
  <conditionalFormatting sqref="J350:L356 J358:L364 J366:L372 K374:L374 L373">
    <cfRule type="expression" dxfId="627" priority="628">
      <formula>NOT(MOD(ROW(),2))</formula>
    </cfRule>
  </conditionalFormatting>
  <conditionalFormatting sqref="M350:O356 M358:O364 M366:O372 N374:O374 O373">
    <cfRule type="expression" dxfId="626" priority="627">
      <formula>NOT(MOD(ROW(),2))</formula>
    </cfRule>
  </conditionalFormatting>
  <conditionalFormatting sqref="P350:R356 P358:R364 P366:R372 Q374:R374 R373">
    <cfRule type="expression" dxfId="625" priority="626">
      <formula>NOT(MOD(ROW(),2))</formula>
    </cfRule>
  </conditionalFormatting>
  <conditionalFormatting sqref="P373:P374">
    <cfRule type="expression" dxfId="624" priority="622">
      <formula>NOT(MOD(ROW(),2))</formula>
    </cfRule>
  </conditionalFormatting>
  <conditionalFormatting sqref="P357">
    <cfRule type="expression" dxfId="623" priority="625">
      <formula>NOT(MOD(ROW(),2))</formula>
    </cfRule>
  </conditionalFormatting>
  <conditionalFormatting sqref="J373:J374">
    <cfRule type="expression" dxfId="622" priority="624">
      <formula>NOT(MOD(ROW(),2))</formula>
    </cfRule>
  </conditionalFormatting>
  <conditionalFormatting sqref="M373:M374">
    <cfRule type="expression" dxfId="621" priority="623">
      <formula>NOT(MOD(ROW(),2))</formula>
    </cfRule>
  </conditionalFormatting>
  <conditionalFormatting sqref="F350:F356 I350:I356 L350:L356 O350:O356 R350:R356 F358:F364 I358:I364 L358:L364 O358:O364 R358:R364 F366:F372 I366:I372 L366:L372 O366:O372 R366:R372">
    <cfRule type="cellIs" dxfId="620" priority="620" operator="equal">
      <formula>1</formula>
    </cfRule>
  </conditionalFormatting>
  <conditionalFormatting sqref="H373">
    <cfRule type="expression" dxfId="619" priority="619">
      <formula>NOT(MOD(ROW(),2))</formula>
    </cfRule>
  </conditionalFormatting>
  <conditionalFormatting sqref="K373">
    <cfRule type="expression" dxfId="618" priority="618">
      <formula>NOT(MOD(ROW(),2))</formula>
    </cfRule>
  </conditionalFormatting>
  <conditionalFormatting sqref="N373">
    <cfRule type="expression" dxfId="617" priority="617">
      <formula>NOT(MOD(ROW(),2))</formula>
    </cfRule>
  </conditionalFormatting>
  <conditionalFormatting sqref="Q373">
    <cfRule type="expression" dxfId="616" priority="616">
      <formula>NOT(MOD(ROW(),2))</formula>
    </cfRule>
  </conditionalFormatting>
  <conditionalFormatting sqref="B384:F390 B400:F406 B399 B392:F398 B391 B408:F408 D407:F407 B407">
    <cfRule type="expression" dxfId="615" priority="615">
      <formula>NOT(MOD(ROW(),2))</formula>
    </cfRule>
  </conditionalFormatting>
  <conditionalFormatting sqref="G407:G408">
    <cfRule type="expression" dxfId="614" priority="606">
      <formula>NOT(MOD(ROW(),2))</formula>
    </cfRule>
  </conditionalFormatting>
  <conditionalFormatting sqref="G384:I390 G392:I398 G400:I406 H408:I408 I407">
    <cfRule type="expression" dxfId="613" priority="614">
      <formula>NOT(MOD(ROW(),2))</formula>
    </cfRule>
  </conditionalFormatting>
  <conditionalFormatting sqref="J384:L390 J392:L398 J400:L406 K408:L408 L407">
    <cfRule type="expression" dxfId="612" priority="613">
      <formula>NOT(MOD(ROW(),2))</formula>
    </cfRule>
  </conditionalFormatting>
  <conditionalFormatting sqref="M384:O390 M392:O398 M400:O406 N408:O408 O407">
    <cfRule type="expression" dxfId="611" priority="612">
      <formula>NOT(MOD(ROW(),2))</formula>
    </cfRule>
  </conditionalFormatting>
  <conditionalFormatting sqref="P384:R390 P392:R398 P400:R406 Q408:R408 R407">
    <cfRule type="expression" dxfId="610" priority="611">
      <formula>NOT(MOD(ROW(),2))</formula>
    </cfRule>
  </conditionalFormatting>
  <conditionalFormatting sqref="P407:P408">
    <cfRule type="expression" dxfId="609" priority="607">
      <formula>NOT(MOD(ROW(),2))</formula>
    </cfRule>
  </conditionalFormatting>
  <conditionalFormatting sqref="P391">
    <cfRule type="expression" dxfId="608" priority="610">
      <formula>NOT(MOD(ROW(),2))</formula>
    </cfRule>
  </conditionalFormatting>
  <conditionalFormatting sqref="J407:J408">
    <cfRule type="expression" dxfId="607" priority="609">
      <formula>NOT(MOD(ROW(),2))</formula>
    </cfRule>
  </conditionalFormatting>
  <conditionalFormatting sqref="M407:M408">
    <cfRule type="expression" dxfId="606" priority="608">
      <formula>NOT(MOD(ROW(),2))</formula>
    </cfRule>
  </conditionalFormatting>
  <conditionalFormatting sqref="F384:F390 I384:I390 L384:L390 O384:O390 R384:R390 F392:F398 I392:I398 L392:L398 O392:O398 R392:R398 F400:F406 I400:I406 L400:L406 O400:O406 R400:R406">
    <cfRule type="cellIs" dxfId="605" priority="605" operator="equal">
      <formula>1</formula>
    </cfRule>
  </conditionalFormatting>
  <conditionalFormatting sqref="H407">
    <cfRule type="expression" dxfId="604" priority="604">
      <formula>NOT(MOD(ROW(),2))</formula>
    </cfRule>
  </conditionalFormatting>
  <conditionalFormatting sqref="K407">
    <cfRule type="expression" dxfId="603" priority="603">
      <formula>NOT(MOD(ROW(),2))</formula>
    </cfRule>
  </conditionalFormatting>
  <conditionalFormatting sqref="N407">
    <cfRule type="expression" dxfId="602" priority="602">
      <formula>NOT(MOD(ROW(),2))</formula>
    </cfRule>
  </conditionalFormatting>
  <conditionalFormatting sqref="Q407">
    <cfRule type="expression" dxfId="601" priority="601">
      <formula>NOT(MOD(ROW(),2))</formula>
    </cfRule>
  </conditionalFormatting>
  <conditionalFormatting sqref="B418:F424 B434:F440 B433 B426:F432 B425 B442:F442 D441:F441 B441">
    <cfRule type="expression" dxfId="600" priority="600">
      <formula>NOT(MOD(ROW(),2))</formula>
    </cfRule>
  </conditionalFormatting>
  <conditionalFormatting sqref="G441:G442">
    <cfRule type="expression" dxfId="599" priority="591">
      <formula>NOT(MOD(ROW(),2))</formula>
    </cfRule>
  </conditionalFormatting>
  <conditionalFormatting sqref="G418:I424 G426:I432 G434:I440 H442:I442 I441">
    <cfRule type="expression" dxfId="598" priority="599">
      <formula>NOT(MOD(ROW(),2))</formula>
    </cfRule>
  </conditionalFormatting>
  <conditionalFormatting sqref="J418:L424 J426:L432 J434:L440 K442:L442 L441">
    <cfRule type="expression" dxfId="597" priority="598">
      <formula>NOT(MOD(ROW(),2))</formula>
    </cfRule>
  </conditionalFormatting>
  <conditionalFormatting sqref="M418:O424 M426:O432 M434:O440 N442:O442 O441">
    <cfRule type="expression" dxfId="596" priority="597">
      <formula>NOT(MOD(ROW(),2))</formula>
    </cfRule>
  </conditionalFormatting>
  <conditionalFormatting sqref="P418:R424 P426:R432 P434:R440 Q442:R442 R441">
    <cfRule type="expression" dxfId="595" priority="596">
      <formula>NOT(MOD(ROW(),2))</formula>
    </cfRule>
  </conditionalFormatting>
  <conditionalFormatting sqref="P441:P442">
    <cfRule type="expression" dxfId="594" priority="592">
      <formula>NOT(MOD(ROW(),2))</formula>
    </cfRule>
  </conditionalFormatting>
  <conditionalFormatting sqref="P425">
    <cfRule type="expression" dxfId="593" priority="595">
      <formula>NOT(MOD(ROW(),2))</formula>
    </cfRule>
  </conditionalFormatting>
  <conditionalFormatting sqref="J441:J442">
    <cfRule type="expression" dxfId="592" priority="594">
      <formula>NOT(MOD(ROW(),2))</formula>
    </cfRule>
  </conditionalFormatting>
  <conditionalFormatting sqref="M441:M442">
    <cfRule type="expression" dxfId="591" priority="593">
      <formula>NOT(MOD(ROW(),2))</formula>
    </cfRule>
  </conditionalFormatting>
  <conditionalFormatting sqref="F418:F424 I418:I424 L418:L424 O418:O424 R418:R424 F426:F432 I426:I432 L426:L432 O426:O432 R426:R432 F434:F440 I434:I440 L434:L440 O434:O440 R434:R440">
    <cfRule type="cellIs" dxfId="590" priority="590" operator="equal">
      <formula>1</formula>
    </cfRule>
  </conditionalFormatting>
  <conditionalFormatting sqref="H441">
    <cfRule type="expression" dxfId="589" priority="589">
      <formula>NOT(MOD(ROW(),2))</formula>
    </cfRule>
  </conditionalFormatting>
  <conditionalFormatting sqref="K441">
    <cfRule type="expression" dxfId="588" priority="588">
      <formula>NOT(MOD(ROW(),2))</formula>
    </cfRule>
  </conditionalFormatting>
  <conditionalFormatting sqref="N441">
    <cfRule type="expression" dxfId="587" priority="587">
      <formula>NOT(MOD(ROW(),2))</formula>
    </cfRule>
  </conditionalFormatting>
  <conditionalFormatting sqref="Q441">
    <cfRule type="expression" dxfId="586" priority="586">
      <formula>NOT(MOD(ROW(),2))</formula>
    </cfRule>
  </conditionalFormatting>
  <conditionalFormatting sqref="B452:F458 B468:F474 B467 B460:F466 B459 B476:F476 D475:F475 B475">
    <cfRule type="expression" dxfId="585" priority="585">
      <formula>NOT(MOD(ROW(),2))</formula>
    </cfRule>
  </conditionalFormatting>
  <conditionalFormatting sqref="G475:G476">
    <cfRule type="expression" dxfId="584" priority="576">
      <formula>NOT(MOD(ROW(),2))</formula>
    </cfRule>
  </conditionalFormatting>
  <conditionalFormatting sqref="G452:I458 G460:I466 G468:I474 H476:I476 I475">
    <cfRule type="expression" dxfId="583" priority="584">
      <formula>NOT(MOD(ROW(),2))</formula>
    </cfRule>
  </conditionalFormatting>
  <conditionalFormatting sqref="J452:L458 J460:L466 J468:L474 K476:L476 L475">
    <cfRule type="expression" dxfId="582" priority="583">
      <formula>NOT(MOD(ROW(),2))</formula>
    </cfRule>
  </conditionalFormatting>
  <conditionalFormatting sqref="M452:O458 M460:O466 M468:O474 N476:O476 O475">
    <cfRule type="expression" dxfId="581" priority="582">
      <formula>NOT(MOD(ROW(),2))</formula>
    </cfRule>
  </conditionalFormatting>
  <conditionalFormatting sqref="P452:R458 P460:R466 P468:R474 Q476:R476 R475">
    <cfRule type="expression" dxfId="580" priority="581">
      <formula>NOT(MOD(ROW(),2))</formula>
    </cfRule>
  </conditionalFormatting>
  <conditionalFormatting sqref="P475:P476">
    <cfRule type="expression" dxfId="579" priority="577">
      <formula>NOT(MOD(ROW(),2))</formula>
    </cfRule>
  </conditionalFormatting>
  <conditionalFormatting sqref="P459">
    <cfRule type="expression" dxfId="578" priority="580">
      <formula>NOT(MOD(ROW(),2))</formula>
    </cfRule>
  </conditionalFormatting>
  <conditionalFormatting sqref="J475:J476">
    <cfRule type="expression" dxfId="577" priority="579">
      <formula>NOT(MOD(ROW(),2))</formula>
    </cfRule>
  </conditionalFormatting>
  <conditionalFormatting sqref="M475:M476">
    <cfRule type="expression" dxfId="576" priority="578">
      <formula>NOT(MOD(ROW(),2))</formula>
    </cfRule>
  </conditionalFormatting>
  <conditionalFormatting sqref="F452:F458 I452:I458 L452:L458 O452:O458 R452:R458 F460:F466 I460:I466 L460:L466 O460:O466 R460:R466 F468:F474 I468:I474 L468:L474 O468:O474 R468:R474">
    <cfRule type="cellIs" dxfId="575" priority="575" operator="equal">
      <formula>1</formula>
    </cfRule>
  </conditionalFormatting>
  <conditionalFormatting sqref="H475">
    <cfRule type="expression" dxfId="574" priority="574">
      <formula>NOT(MOD(ROW(),2))</formula>
    </cfRule>
  </conditionalFormatting>
  <conditionalFormatting sqref="K475">
    <cfRule type="expression" dxfId="573" priority="573">
      <formula>NOT(MOD(ROW(),2))</formula>
    </cfRule>
  </conditionalFormatting>
  <conditionalFormatting sqref="N475">
    <cfRule type="expression" dxfId="572" priority="572">
      <formula>NOT(MOD(ROW(),2))</formula>
    </cfRule>
  </conditionalFormatting>
  <conditionalFormatting sqref="Q475">
    <cfRule type="expression" dxfId="571" priority="571">
      <formula>NOT(MOD(ROW(),2))</formula>
    </cfRule>
  </conditionalFormatting>
  <conditionalFormatting sqref="B486:F492 B502:F508 B501 B494:F500 B493 B510:F510 D509:F509 B509">
    <cfRule type="expression" dxfId="570" priority="570">
      <formula>NOT(MOD(ROW(),2))</formula>
    </cfRule>
  </conditionalFormatting>
  <conditionalFormatting sqref="G509:G510">
    <cfRule type="expression" dxfId="569" priority="561">
      <formula>NOT(MOD(ROW(),2))</formula>
    </cfRule>
  </conditionalFormatting>
  <conditionalFormatting sqref="G486:I492 G494:I500 G502:I508 H510:I510 I509">
    <cfRule type="expression" dxfId="568" priority="569">
      <formula>NOT(MOD(ROW(),2))</formula>
    </cfRule>
  </conditionalFormatting>
  <conditionalFormatting sqref="J486:L492 J494:L500 J502:L508 K510:L510 L509">
    <cfRule type="expression" dxfId="567" priority="568">
      <formula>NOT(MOD(ROW(),2))</formula>
    </cfRule>
  </conditionalFormatting>
  <conditionalFormatting sqref="M486:O492 M494:O500 M502:O508 N510:O510 O509">
    <cfRule type="expression" dxfId="566" priority="567">
      <formula>NOT(MOD(ROW(),2))</formula>
    </cfRule>
  </conditionalFormatting>
  <conditionalFormatting sqref="P486:R492 P494:R500 P502:R508 Q510:R510 R509">
    <cfRule type="expression" dxfId="565" priority="566">
      <formula>NOT(MOD(ROW(),2))</formula>
    </cfRule>
  </conditionalFormatting>
  <conditionalFormatting sqref="P509:P510">
    <cfRule type="expression" dxfId="564" priority="562">
      <formula>NOT(MOD(ROW(),2))</formula>
    </cfRule>
  </conditionalFormatting>
  <conditionalFormatting sqref="P493">
    <cfRule type="expression" dxfId="563" priority="565">
      <formula>NOT(MOD(ROW(),2))</formula>
    </cfRule>
  </conditionalFormatting>
  <conditionalFormatting sqref="J509:J510">
    <cfRule type="expression" dxfId="562" priority="564">
      <formula>NOT(MOD(ROW(),2))</formula>
    </cfRule>
  </conditionalFormatting>
  <conditionalFormatting sqref="M509:M510">
    <cfRule type="expression" dxfId="561" priority="563">
      <formula>NOT(MOD(ROW(),2))</formula>
    </cfRule>
  </conditionalFormatting>
  <conditionalFormatting sqref="F486:F492 I486:I492 L486:L492 O486:O492 R486:R492 F494:F500 I494:I500 L494:L500 O494:O500 R494:R500 F502:F508 I502:I508 L502:L508 O502:O508 R502:R508">
    <cfRule type="cellIs" dxfId="560" priority="560" operator="equal">
      <formula>1</formula>
    </cfRule>
  </conditionalFormatting>
  <conditionalFormatting sqref="H509">
    <cfRule type="expression" dxfId="559" priority="559">
      <formula>NOT(MOD(ROW(),2))</formula>
    </cfRule>
  </conditionalFormatting>
  <conditionalFormatting sqref="K509">
    <cfRule type="expression" dxfId="558" priority="558">
      <formula>NOT(MOD(ROW(),2))</formula>
    </cfRule>
  </conditionalFormatting>
  <conditionalFormatting sqref="N509">
    <cfRule type="expression" dxfId="557" priority="557">
      <formula>NOT(MOD(ROW(),2))</formula>
    </cfRule>
  </conditionalFormatting>
  <conditionalFormatting sqref="Q509">
    <cfRule type="expression" dxfId="556" priority="556">
      <formula>NOT(MOD(ROW(),2))</formula>
    </cfRule>
  </conditionalFormatting>
  <conditionalFormatting sqref="B520:F526 B536:F542 B535 B528:F534 B527 B544:F544 D543:F543 B543">
    <cfRule type="expression" dxfId="555" priority="555">
      <formula>NOT(MOD(ROW(),2))</formula>
    </cfRule>
  </conditionalFormatting>
  <conditionalFormatting sqref="G543:G544">
    <cfRule type="expression" dxfId="554" priority="546">
      <formula>NOT(MOD(ROW(),2))</formula>
    </cfRule>
  </conditionalFormatting>
  <conditionalFormatting sqref="G520:I526 G528:I534 G536:I542 H544:I544 I543">
    <cfRule type="expression" dxfId="553" priority="554">
      <formula>NOT(MOD(ROW(),2))</formula>
    </cfRule>
  </conditionalFormatting>
  <conditionalFormatting sqref="J520:L526 J528:L534 J536:L542 K544:L544 L543">
    <cfRule type="expression" dxfId="552" priority="553">
      <formula>NOT(MOD(ROW(),2))</formula>
    </cfRule>
  </conditionalFormatting>
  <conditionalFormatting sqref="M520:O526 M528:O534 M536:O542 N544:O544 O543">
    <cfRule type="expression" dxfId="551" priority="552">
      <formula>NOT(MOD(ROW(),2))</formula>
    </cfRule>
  </conditionalFormatting>
  <conditionalFormatting sqref="P520:R526 P528:R534 P536:R542 Q544:R544 R543">
    <cfRule type="expression" dxfId="550" priority="551">
      <formula>NOT(MOD(ROW(),2))</formula>
    </cfRule>
  </conditionalFormatting>
  <conditionalFormatting sqref="P543:P544">
    <cfRule type="expression" dxfId="549" priority="547">
      <formula>NOT(MOD(ROW(),2))</formula>
    </cfRule>
  </conditionalFormatting>
  <conditionalFormatting sqref="P527">
    <cfRule type="expression" dxfId="548" priority="550">
      <formula>NOT(MOD(ROW(),2))</formula>
    </cfRule>
  </conditionalFormatting>
  <conditionalFormatting sqref="J543:J544">
    <cfRule type="expression" dxfId="547" priority="549">
      <formula>NOT(MOD(ROW(),2))</formula>
    </cfRule>
  </conditionalFormatting>
  <conditionalFormatting sqref="M543:M544">
    <cfRule type="expression" dxfId="546" priority="548">
      <formula>NOT(MOD(ROW(),2))</formula>
    </cfRule>
  </conditionalFormatting>
  <conditionalFormatting sqref="F520:F526 I520:I526 L520:L526 O520:O526 R520:R526 F528:F534 I528:I534 L528:L534 O528:O534 R528:R534 F536:F542 I536:I542 L536:L542 O536:O542 R536:R542">
    <cfRule type="cellIs" dxfId="545" priority="545" operator="equal">
      <formula>1</formula>
    </cfRule>
  </conditionalFormatting>
  <conditionalFormatting sqref="H543">
    <cfRule type="expression" dxfId="544" priority="544">
      <formula>NOT(MOD(ROW(),2))</formula>
    </cfRule>
  </conditionalFormatting>
  <conditionalFormatting sqref="K543">
    <cfRule type="expression" dxfId="543" priority="543">
      <formula>NOT(MOD(ROW(),2))</formula>
    </cfRule>
  </conditionalFormatting>
  <conditionalFormatting sqref="N543">
    <cfRule type="expression" dxfId="542" priority="542">
      <formula>NOT(MOD(ROW(),2))</formula>
    </cfRule>
  </conditionalFormatting>
  <conditionalFormatting sqref="Q543">
    <cfRule type="expression" dxfId="541" priority="541">
      <formula>NOT(MOD(ROW(),2))</formula>
    </cfRule>
  </conditionalFormatting>
  <conditionalFormatting sqref="B554:F560 B570:F576 B569 B562:F568 B561 B578:F578 D577:F577 B577">
    <cfRule type="expression" dxfId="540" priority="540">
      <formula>NOT(MOD(ROW(),2))</formula>
    </cfRule>
  </conditionalFormatting>
  <conditionalFormatting sqref="G577:G578">
    <cfRule type="expression" dxfId="539" priority="531">
      <formula>NOT(MOD(ROW(),2))</formula>
    </cfRule>
  </conditionalFormatting>
  <conditionalFormatting sqref="G554:I560 G562:I568 G570:I576 H578:I578 I577">
    <cfRule type="expression" dxfId="538" priority="539">
      <formula>NOT(MOD(ROW(),2))</formula>
    </cfRule>
  </conditionalFormatting>
  <conditionalFormatting sqref="J554:L560 J562:L568 J570:L576 K578:L578 L577">
    <cfRule type="expression" dxfId="537" priority="538">
      <formula>NOT(MOD(ROW(),2))</formula>
    </cfRule>
  </conditionalFormatting>
  <conditionalFormatting sqref="M554:O560 M562:O568 M570:O576 N578:O578 O577">
    <cfRule type="expression" dxfId="536" priority="537">
      <formula>NOT(MOD(ROW(),2))</formula>
    </cfRule>
  </conditionalFormatting>
  <conditionalFormatting sqref="P554:R560 P562:R568 P570:R576 Q578:R578 R577">
    <cfRule type="expression" dxfId="535" priority="536">
      <formula>NOT(MOD(ROW(),2))</formula>
    </cfRule>
  </conditionalFormatting>
  <conditionalFormatting sqref="P577:P578">
    <cfRule type="expression" dxfId="534" priority="532">
      <formula>NOT(MOD(ROW(),2))</formula>
    </cfRule>
  </conditionalFormatting>
  <conditionalFormatting sqref="P561">
    <cfRule type="expression" dxfId="533" priority="535">
      <formula>NOT(MOD(ROW(),2))</formula>
    </cfRule>
  </conditionalFormatting>
  <conditionalFormatting sqref="J577:J578">
    <cfRule type="expression" dxfId="532" priority="534">
      <formula>NOT(MOD(ROW(),2))</formula>
    </cfRule>
  </conditionalFormatting>
  <conditionalFormatting sqref="M577:M578">
    <cfRule type="expression" dxfId="531" priority="533">
      <formula>NOT(MOD(ROW(),2))</formula>
    </cfRule>
  </conditionalFormatting>
  <conditionalFormatting sqref="F554:F560 I554:I560 L554:L560 O554:O560 R554:R560 F562:F568 I562:I568 L562:L568 O562:O568 R562:R568 F570:F576 I570:I576 L570:L576 O570:O576 R570:R576">
    <cfRule type="cellIs" dxfId="530" priority="530" operator="equal">
      <formula>1</formula>
    </cfRule>
  </conditionalFormatting>
  <conditionalFormatting sqref="H577">
    <cfRule type="expression" dxfId="529" priority="529">
      <formula>NOT(MOD(ROW(),2))</formula>
    </cfRule>
  </conditionalFormatting>
  <conditionalFormatting sqref="K577">
    <cfRule type="expression" dxfId="528" priority="528">
      <formula>NOT(MOD(ROW(),2))</formula>
    </cfRule>
  </conditionalFormatting>
  <conditionalFormatting sqref="N577">
    <cfRule type="expression" dxfId="527" priority="527">
      <formula>NOT(MOD(ROW(),2))</formula>
    </cfRule>
  </conditionalFormatting>
  <conditionalFormatting sqref="Q577">
    <cfRule type="expression" dxfId="526" priority="526">
      <formula>NOT(MOD(ROW(),2))</formula>
    </cfRule>
  </conditionalFormatting>
  <conditionalFormatting sqref="B588:F594 B604:F610 B603 B596:F602 B595 B612:F612 D611:F611 B611">
    <cfRule type="expression" dxfId="525" priority="525">
      <formula>NOT(MOD(ROW(),2))</formula>
    </cfRule>
  </conditionalFormatting>
  <conditionalFormatting sqref="G611:G612">
    <cfRule type="expression" dxfId="524" priority="516">
      <formula>NOT(MOD(ROW(),2))</formula>
    </cfRule>
  </conditionalFormatting>
  <conditionalFormatting sqref="G588:I594 G596:I602 G604:I610 H612:I612 I611">
    <cfRule type="expression" dxfId="523" priority="524">
      <formula>NOT(MOD(ROW(),2))</formula>
    </cfRule>
  </conditionalFormatting>
  <conditionalFormatting sqref="J588:L594 J596:L602 J604:L610 K612:L612 L611">
    <cfRule type="expression" dxfId="522" priority="523">
      <formula>NOT(MOD(ROW(),2))</formula>
    </cfRule>
  </conditionalFormatting>
  <conditionalFormatting sqref="M588:O594 M596:O602 M604:O610 N612:O612 O611">
    <cfRule type="expression" dxfId="521" priority="522">
      <formula>NOT(MOD(ROW(),2))</formula>
    </cfRule>
  </conditionalFormatting>
  <conditionalFormatting sqref="P588:R594 P596:R602 P604:R610 Q612:R612 R611">
    <cfRule type="expression" dxfId="520" priority="521">
      <formula>NOT(MOD(ROW(),2))</formula>
    </cfRule>
  </conditionalFormatting>
  <conditionalFormatting sqref="P611:P612">
    <cfRule type="expression" dxfId="519" priority="517">
      <formula>NOT(MOD(ROW(),2))</formula>
    </cfRule>
  </conditionalFormatting>
  <conditionalFormatting sqref="P595">
    <cfRule type="expression" dxfId="518" priority="520">
      <formula>NOT(MOD(ROW(),2))</formula>
    </cfRule>
  </conditionalFormatting>
  <conditionalFormatting sqref="J611:J612">
    <cfRule type="expression" dxfId="517" priority="519">
      <formula>NOT(MOD(ROW(),2))</formula>
    </cfRule>
  </conditionalFormatting>
  <conditionalFormatting sqref="M611:M612">
    <cfRule type="expression" dxfId="516" priority="518">
      <formula>NOT(MOD(ROW(),2))</formula>
    </cfRule>
  </conditionalFormatting>
  <conditionalFormatting sqref="F588:F594 I588:I594 L588:L594 O588:O594 R588:R594 F596:F602 I596:I602 L596:L602 O596:O602 R596:R602 F604:F610 I604:I610 L604:L610 O604:O610 R604:R610">
    <cfRule type="cellIs" dxfId="515" priority="515" operator="equal">
      <formula>1</formula>
    </cfRule>
  </conditionalFormatting>
  <conditionalFormatting sqref="H611">
    <cfRule type="expression" dxfId="514" priority="514">
      <formula>NOT(MOD(ROW(),2))</formula>
    </cfRule>
  </conditionalFormatting>
  <conditionalFormatting sqref="K611">
    <cfRule type="expression" dxfId="513" priority="513">
      <formula>NOT(MOD(ROW(),2))</formula>
    </cfRule>
  </conditionalFormatting>
  <conditionalFormatting sqref="N611">
    <cfRule type="expression" dxfId="512" priority="512">
      <formula>NOT(MOD(ROW(),2))</formula>
    </cfRule>
  </conditionalFormatting>
  <conditionalFormatting sqref="Q611">
    <cfRule type="expression" dxfId="511" priority="511">
      <formula>NOT(MOD(ROW(),2))</formula>
    </cfRule>
  </conditionalFormatting>
  <conditionalFormatting sqref="B622:F628 B638:F644 B637 B630:F636 B629 B646:F646 D645:F645 B645">
    <cfRule type="expression" dxfId="510" priority="510">
      <formula>NOT(MOD(ROW(),2))</formula>
    </cfRule>
  </conditionalFormatting>
  <conditionalFormatting sqref="G645:G646">
    <cfRule type="expression" dxfId="509" priority="501">
      <formula>NOT(MOD(ROW(),2))</formula>
    </cfRule>
  </conditionalFormatting>
  <conditionalFormatting sqref="G622:I628 G630:I636 G638:I644 H646:I646 I645">
    <cfRule type="expression" dxfId="508" priority="509">
      <formula>NOT(MOD(ROW(),2))</formula>
    </cfRule>
  </conditionalFormatting>
  <conditionalFormatting sqref="J622:L628 J630:L636 J638:L644 K646:L646 L645">
    <cfRule type="expression" dxfId="507" priority="508">
      <formula>NOT(MOD(ROW(),2))</formula>
    </cfRule>
  </conditionalFormatting>
  <conditionalFormatting sqref="M622:O628 M630:O636 M638:O644 N646:O646 O645">
    <cfRule type="expression" dxfId="506" priority="507">
      <formula>NOT(MOD(ROW(),2))</formula>
    </cfRule>
  </conditionalFormatting>
  <conditionalFormatting sqref="P622:R628 P630:R636 P638:R644 Q646:R646 R645">
    <cfRule type="expression" dxfId="505" priority="506">
      <formula>NOT(MOD(ROW(),2))</formula>
    </cfRule>
  </conditionalFormatting>
  <conditionalFormatting sqref="P645:P646">
    <cfRule type="expression" dxfId="504" priority="502">
      <formula>NOT(MOD(ROW(),2))</formula>
    </cfRule>
  </conditionalFormatting>
  <conditionalFormatting sqref="P629">
    <cfRule type="expression" dxfId="503" priority="505">
      <formula>NOT(MOD(ROW(),2))</formula>
    </cfRule>
  </conditionalFormatting>
  <conditionalFormatting sqref="J645:J646">
    <cfRule type="expression" dxfId="502" priority="504">
      <formula>NOT(MOD(ROW(),2))</formula>
    </cfRule>
  </conditionalFormatting>
  <conditionalFormatting sqref="M645:M646">
    <cfRule type="expression" dxfId="501" priority="503">
      <formula>NOT(MOD(ROW(),2))</formula>
    </cfRule>
  </conditionalFormatting>
  <conditionalFormatting sqref="F622:F628 I622:I628 L622:L628 O622:O628 R622:R628 F630:F636 I630:I636 L630:L636 O630:O636 R630:R636 F638:F644 I638:I644 L638:L644 O638:O644 R638:R644">
    <cfRule type="cellIs" dxfId="500" priority="500" operator="equal">
      <formula>1</formula>
    </cfRule>
  </conditionalFormatting>
  <conditionalFormatting sqref="H645">
    <cfRule type="expression" dxfId="499" priority="499">
      <formula>NOT(MOD(ROW(),2))</formula>
    </cfRule>
  </conditionalFormatting>
  <conditionalFormatting sqref="K645">
    <cfRule type="expression" dxfId="498" priority="498">
      <formula>NOT(MOD(ROW(),2))</formula>
    </cfRule>
  </conditionalFormatting>
  <conditionalFormatting sqref="N645">
    <cfRule type="expression" dxfId="497" priority="497">
      <formula>NOT(MOD(ROW(),2))</formula>
    </cfRule>
  </conditionalFormatting>
  <conditionalFormatting sqref="Q645">
    <cfRule type="expression" dxfId="496" priority="496">
      <formula>NOT(MOD(ROW(),2))</formula>
    </cfRule>
  </conditionalFormatting>
  <conditionalFormatting sqref="B656:F662 B672:F678 B671 B664:F670 B663 B680:F680 D679:F679 B679">
    <cfRule type="expression" dxfId="495" priority="495">
      <formula>NOT(MOD(ROW(),2))</formula>
    </cfRule>
  </conditionalFormatting>
  <conditionalFormatting sqref="G679:G680">
    <cfRule type="expression" dxfId="494" priority="486">
      <formula>NOT(MOD(ROW(),2))</formula>
    </cfRule>
  </conditionalFormatting>
  <conditionalFormatting sqref="G656:I662 G664:I670 G672:I678 H680:I680 I679">
    <cfRule type="expression" dxfId="493" priority="494">
      <formula>NOT(MOD(ROW(),2))</formula>
    </cfRule>
  </conditionalFormatting>
  <conditionalFormatting sqref="J656:L662 J664:L670 J672:L678 K680:L680 L679">
    <cfRule type="expression" dxfId="492" priority="493">
      <formula>NOT(MOD(ROW(),2))</formula>
    </cfRule>
  </conditionalFormatting>
  <conditionalFormatting sqref="M656:O662 M664:O670 M672:O678 N680:O680 O679">
    <cfRule type="expression" dxfId="491" priority="492">
      <formula>NOT(MOD(ROW(),2))</formula>
    </cfRule>
  </conditionalFormatting>
  <conditionalFormatting sqref="P656:R662 P664:R670 P672:R678 Q680:R680 R679">
    <cfRule type="expression" dxfId="490" priority="491">
      <formula>NOT(MOD(ROW(),2))</formula>
    </cfRule>
  </conditionalFormatting>
  <conditionalFormatting sqref="P679:P680">
    <cfRule type="expression" dxfId="489" priority="487">
      <formula>NOT(MOD(ROW(),2))</formula>
    </cfRule>
  </conditionalFormatting>
  <conditionalFormatting sqref="P663">
    <cfRule type="expression" dxfId="488" priority="490">
      <formula>NOT(MOD(ROW(),2))</formula>
    </cfRule>
  </conditionalFormatting>
  <conditionalFormatting sqref="J679:J680">
    <cfRule type="expression" dxfId="487" priority="489">
      <formula>NOT(MOD(ROW(),2))</formula>
    </cfRule>
  </conditionalFormatting>
  <conditionalFormatting sqref="M679:M680">
    <cfRule type="expression" dxfId="486" priority="488">
      <formula>NOT(MOD(ROW(),2))</formula>
    </cfRule>
  </conditionalFormatting>
  <conditionalFormatting sqref="F656:F662 I656:I662 L656:L662 O656:O662 R656:R662 F664:F670 I664:I670 L664:L670 O664:O670 R664:R670 F672:F678 I672:I678 L672:L678 O672:O678 R672:R678">
    <cfRule type="cellIs" dxfId="485" priority="485" operator="equal">
      <formula>1</formula>
    </cfRule>
  </conditionalFormatting>
  <conditionalFormatting sqref="H679">
    <cfRule type="expression" dxfId="484" priority="484">
      <formula>NOT(MOD(ROW(),2))</formula>
    </cfRule>
  </conditionalFormatting>
  <conditionalFormatting sqref="K679">
    <cfRule type="expression" dxfId="483" priority="483">
      <formula>NOT(MOD(ROW(),2))</formula>
    </cfRule>
  </conditionalFormatting>
  <conditionalFormatting sqref="N679">
    <cfRule type="expression" dxfId="482" priority="482">
      <formula>NOT(MOD(ROW(),2))</formula>
    </cfRule>
  </conditionalFormatting>
  <conditionalFormatting sqref="Q679">
    <cfRule type="expression" dxfId="481" priority="481">
      <formula>NOT(MOD(ROW(),2))</formula>
    </cfRule>
  </conditionalFormatting>
  <conditionalFormatting sqref="B690:F696 B706:F712 B705 B698:F704 B697 B714:F714 D713:F713 B713">
    <cfRule type="expression" dxfId="480" priority="480">
      <formula>NOT(MOD(ROW(),2))</formula>
    </cfRule>
  </conditionalFormatting>
  <conditionalFormatting sqref="G713:G714">
    <cfRule type="expression" dxfId="479" priority="471">
      <formula>NOT(MOD(ROW(),2))</formula>
    </cfRule>
  </conditionalFormatting>
  <conditionalFormatting sqref="G690:I696 G698:I704 G706:I712 H714:I714 I713">
    <cfRule type="expression" dxfId="478" priority="479">
      <formula>NOT(MOD(ROW(),2))</formula>
    </cfRule>
  </conditionalFormatting>
  <conditionalFormatting sqref="J690:L696 J698:L704 J706:L712 K714:L714 L713">
    <cfRule type="expression" dxfId="477" priority="478">
      <formula>NOT(MOD(ROW(),2))</formula>
    </cfRule>
  </conditionalFormatting>
  <conditionalFormatting sqref="M690:O696 M698:O704 M706:O712 N714:O714 O713">
    <cfRule type="expression" dxfId="476" priority="477">
      <formula>NOT(MOD(ROW(),2))</formula>
    </cfRule>
  </conditionalFormatting>
  <conditionalFormatting sqref="P690:R696 P698:R704 P706:R712 Q714:R714 R713">
    <cfRule type="expression" dxfId="475" priority="476">
      <formula>NOT(MOD(ROW(),2))</formula>
    </cfRule>
  </conditionalFormatting>
  <conditionalFormatting sqref="P713:P714">
    <cfRule type="expression" dxfId="474" priority="472">
      <formula>NOT(MOD(ROW(),2))</formula>
    </cfRule>
  </conditionalFormatting>
  <conditionalFormatting sqref="P697">
    <cfRule type="expression" dxfId="473" priority="475">
      <formula>NOT(MOD(ROW(),2))</formula>
    </cfRule>
  </conditionalFormatting>
  <conditionalFormatting sqref="J713:J714">
    <cfRule type="expression" dxfId="472" priority="474">
      <formula>NOT(MOD(ROW(),2))</formula>
    </cfRule>
  </conditionalFormatting>
  <conditionalFormatting sqref="M713:M714">
    <cfRule type="expression" dxfId="471" priority="473">
      <formula>NOT(MOD(ROW(),2))</formula>
    </cfRule>
  </conditionalFormatting>
  <conditionalFormatting sqref="F690:F696 I690:I696 L690:L696 O690:O696 R690:R696 F698:F704 I698:I704 L698:L704 O698:O704 R698:R704 F706:F712 I706:I712 L706:L712 O706:O712 R706:R712">
    <cfRule type="cellIs" dxfId="470" priority="470" operator="equal">
      <formula>1</formula>
    </cfRule>
  </conditionalFormatting>
  <conditionalFormatting sqref="H713">
    <cfRule type="expression" dxfId="469" priority="469">
      <formula>NOT(MOD(ROW(),2))</formula>
    </cfRule>
  </conditionalFormatting>
  <conditionalFormatting sqref="K713">
    <cfRule type="expression" dxfId="468" priority="468">
      <formula>NOT(MOD(ROW(),2))</formula>
    </cfRule>
  </conditionalFormatting>
  <conditionalFormatting sqref="N713">
    <cfRule type="expression" dxfId="467" priority="467">
      <formula>NOT(MOD(ROW(),2))</formula>
    </cfRule>
  </conditionalFormatting>
  <conditionalFormatting sqref="Q713">
    <cfRule type="expression" dxfId="466" priority="466">
      <formula>NOT(MOD(ROW(),2))</formula>
    </cfRule>
  </conditionalFormatting>
  <conditionalFormatting sqref="B724:F730 B740:F746 B739 B732:F738 B731 B748:F748 D747:F747 B747">
    <cfRule type="expression" dxfId="465" priority="465">
      <formula>NOT(MOD(ROW(),2))</formula>
    </cfRule>
  </conditionalFormatting>
  <conditionalFormatting sqref="G747:G748">
    <cfRule type="expression" dxfId="464" priority="456">
      <formula>NOT(MOD(ROW(),2))</formula>
    </cfRule>
  </conditionalFormatting>
  <conditionalFormatting sqref="G724:I730 G732:I738 G740:I746 H748:I748 I747">
    <cfRule type="expression" dxfId="463" priority="464">
      <formula>NOT(MOD(ROW(),2))</formula>
    </cfRule>
  </conditionalFormatting>
  <conditionalFormatting sqref="J724:L730 J732:L738 J740:L746 K748:L748 L747">
    <cfRule type="expression" dxfId="462" priority="463">
      <formula>NOT(MOD(ROW(),2))</formula>
    </cfRule>
  </conditionalFormatting>
  <conditionalFormatting sqref="M724:O730 M732:O738 M740:O746 N748:O748 O747">
    <cfRule type="expression" dxfId="461" priority="462">
      <formula>NOT(MOD(ROW(),2))</formula>
    </cfRule>
  </conditionalFormatting>
  <conditionalFormatting sqref="P724:R730 P732:R738 P740:R746 Q748:R748 R747">
    <cfRule type="expression" dxfId="460" priority="461">
      <formula>NOT(MOD(ROW(),2))</formula>
    </cfRule>
  </conditionalFormatting>
  <conditionalFormatting sqref="P747:P748">
    <cfRule type="expression" dxfId="459" priority="457">
      <formula>NOT(MOD(ROW(),2))</formula>
    </cfRule>
  </conditionalFormatting>
  <conditionalFormatting sqref="P731">
    <cfRule type="expression" dxfId="458" priority="460">
      <formula>NOT(MOD(ROW(),2))</formula>
    </cfRule>
  </conditionalFormatting>
  <conditionalFormatting sqref="J747:J748">
    <cfRule type="expression" dxfId="457" priority="459">
      <formula>NOT(MOD(ROW(),2))</formula>
    </cfRule>
  </conditionalFormatting>
  <conditionalFormatting sqref="M747:M748">
    <cfRule type="expression" dxfId="456" priority="458">
      <formula>NOT(MOD(ROW(),2))</formula>
    </cfRule>
  </conditionalFormatting>
  <conditionalFormatting sqref="F724:F730 I724:I730 L724:L730 O724:O730 R724:R730 F732:F738 I732:I738 L732:L738 O732:O738 R732:R738 F740:F746 I740:I746 L740:L746 O740:O746 R740:R746">
    <cfRule type="cellIs" dxfId="455" priority="455" operator="equal">
      <formula>1</formula>
    </cfRule>
  </conditionalFormatting>
  <conditionalFormatting sqref="H747">
    <cfRule type="expression" dxfId="454" priority="454">
      <formula>NOT(MOD(ROW(),2))</formula>
    </cfRule>
  </conditionalFormatting>
  <conditionalFormatting sqref="K747">
    <cfRule type="expression" dxfId="453" priority="453">
      <formula>NOT(MOD(ROW(),2))</formula>
    </cfRule>
  </conditionalFormatting>
  <conditionalFormatting sqref="N747">
    <cfRule type="expression" dxfId="452" priority="452">
      <formula>NOT(MOD(ROW(),2))</formula>
    </cfRule>
  </conditionalFormatting>
  <conditionalFormatting sqref="Q747">
    <cfRule type="expression" dxfId="451" priority="451">
      <formula>NOT(MOD(ROW(),2))</formula>
    </cfRule>
  </conditionalFormatting>
  <conditionalFormatting sqref="B758:F764 B774:F780 B773 B766:F772 B765 B782:F782 D781:F781 B781">
    <cfRule type="expression" dxfId="450" priority="450">
      <formula>NOT(MOD(ROW(),2))</formula>
    </cfRule>
  </conditionalFormatting>
  <conditionalFormatting sqref="G781:G782">
    <cfRule type="expression" dxfId="449" priority="441">
      <formula>NOT(MOD(ROW(),2))</formula>
    </cfRule>
  </conditionalFormatting>
  <conditionalFormatting sqref="G758:I764 G766:I772 G774:I780 H782:I782 I781">
    <cfRule type="expression" dxfId="448" priority="449">
      <formula>NOT(MOD(ROW(),2))</formula>
    </cfRule>
  </conditionalFormatting>
  <conditionalFormatting sqref="J758:L764 J766:L772 J774:L780 K782:L782 L781">
    <cfRule type="expression" dxfId="447" priority="448">
      <formula>NOT(MOD(ROW(),2))</formula>
    </cfRule>
  </conditionalFormatting>
  <conditionalFormatting sqref="M758:O764 M766:O772 M774:O780 N782:O782 O781">
    <cfRule type="expression" dxfId="446" priority="447">
      <formula>NOT(MOD(ROW(),2))</formula>
    </cfRule>
  </conditionalFormatting>
  <conditionalFormatting sqref="P758:R764 P766:R772 P774:R780 Q782:R782 R781">
    <cfRule type="expression" dxfId="445" priority="446">
      <formula>NOT(MOD(ROW(),2))</formula>
    </cfRule>
  </conditionalFormatting>
  <conditionalFormatting sqref="P781:P782">
    <cfRule type="expression" dxfId="444" priority="442">
      <formula>NOT(MOD(ROW(),2))</formula>
    </cfRule>
  </conditionalFormatting>
  <conditionalFormatting sqref="P765">
    <cfRule type="expression" dxfId="443" priority="445">
      <formula>NOT(MOD(ROW(),2))</formula>
    </cfRule>
  </conditionalFormatting>
  <conditionalFormatting sqref="J781:J782">
    <cfRule type="expression" dxfId="442" priority="444">
      <formula>NOT(MOD(ROW(),2))</formula>
    </cfRule>
  </conditionalFormatting>
  <conditionalFormatting sqref="M781:M782">
    <cfRule type="expression" dxfId="441" priority="443">
      <formula>NOT(MOD(ROW(),2))</formula>
    </cfRule>
  </conditionalFormatting>
  <conditionalFormatting sqref="F758:F764 I758:I764 L758:L764 O758:O764 R758:R764 F766:F772 I766:I772 L766:L772 O766:O772 R766:R772 F774:F780 I774:I780 L774:L780 O774:O780 R774:R780">
    <cfRule type="cellIs" dxfId="440" priority="440" operator="equal">
      <formula>1</formula>
    </cfRule>
  </conditionalFormatting>
  <conditionalFormatting sqref="H781">
    <cfRule type="expression" dxfId="439" priority="439">
      <formula>NOT(MOD(ROW(),2))</formula>
    </cfRule>
  </conditionalFormatting>
  <conditionalFormatting sqref="K781">
    <cfRule type="expression" dxfId="438" priority="438">
      <formula>NOT(MOD(ROW(),2))</formula>
    </cfRule>
  </conditionalFormatting>
  <conditionalFormatting sqref="N781">
    <cfRule type="expression" dxfId="437" priority="437">
      <formula>NOT(MOD(ROW(),2))</formula>
    </cfRule>
  </conditionalFormatting>
  <conditionalFormatting sqref="Q781">
    <cfRule type="expression" dxfId="436" priority="436">
      <formula>NOT(MOD(ROW(),2))</formula>
    </cfRule>
  </conditionalFormatting>
  <conditionalFormatting sqref="B792:F798 B808:F814 B807 B800:F806 B799 B816:F816 D815:F815 B815">
    <cfRule type="expression" dxfId="435" priority="435">
      <formula>NOT(MOD(ROW(),2))</formula>
    </cfRule>
  </conditionalFormatting>
  <conditionalFormatting sqref="G815:G816">
    <cfRule type="expression" dxfId="434" priority="426">
      <formula>NOT(MOD(ROW(),2))</formula>
    </cfRule>
  </conditionalFormatting>
  <conditionalFormatting sqref="G792:I798 G800:I806 G808:I814 H816:I816 I815">
    <cfRule type="expression" dxfId="433" priority="434">
      <formula>NOT(MOD(ROW(),2))</formula>
    </cfRule>
  </conditionalFormatting>
  <conditionalFormatting sqref="J792:L798 J800:L806 J808:L814 K816:L816 L815">
    <cfRule type="expression" dxfId="432" priority="433">
      <formula>NOT(MOD(ROW(),2))</formula>
    </cfRule>
  </conditionalFormatting>
  <conditionalFormatting sqref="M792:O798 M800:O806 M808:O814 N816:O816 O815">
    <cfRule type="expression" dxfId="431" priority="432">
      <formula>NOT(MOD(ROW(),2))</formula>
    </cfRule>
  </conditionalFormatting>
  <conditionalFormatting sqref="P792:R798 P800:R806 P808:R814 Q816:R816 R815">
    <cfRule type="expression" dxfId="430" priority="431">
      <formula>NOT(MOD(ROW(),2))</formula>
    </cfRule>
  </conditionalFormatting>
  <conditionalFormatting sqref="P815:P816">
    <cfRule type="expression" dxfId="429" priority="427">
      <formula>NOT(MOD(ROW(),2))</formula>
    </cfRule>
  </conditionalFormatting>
  <conditionalFormatting sqref="P799">
    <cfRule type="expression" dxfId="428" priority="430">
      <formula>NOT(MOD(ROW(),2))</formula>
    </cfRule>
  </conditionalFormatting>
  <conditionalFormatting sqref="J815:J816">
    <cfRule type="expression" dxfId="427" priority="429">
      <formula>NOT(MOD(ROW(),2))</formula>
    </cfRule>
  </conditionalFormatting>
  <conditionalFormatting sqref="M815:M816">
    <cfRule type="expression" dxfId="426" priority="428">
      <formula>NOT(MOD(ROW(),2))</formula>
    </cfRule>
  </conditionalFormatting>
  <conditionalFormatting sqref="F792:F798 I792:I798 L792:L798 O792:O798 R792:R798 F800:F806 I800:I806 L800:L806 O800:O806 R800:R806 F808:F814 I808:I814 L808:L814 O808:O814 R808:R814">
    <cfRule type="cellIs" dxfId="425" priority="425" operator="equal">
      <formula>1</formula>
    </cfRule>
  </conditionalFormatting>
  <conditionalFormatting sqref="H815">
    <cfRule type="expression" dxfId="424" priority="424">
      <formula>NOT(MOD(ROW(),2))</formula>
    </cfRule>
  </conditionalFormatting>
  <conditionalFormatting sqref="K815">
    <cfRule type="expression" dxfId="423" priority="423">
      <formula>NOT(MOD(ROW(),2))</formula>
    </cfRule>
  </conditionalFormatting>
  <conditionalFormatting sqref="N815">
    <cfRule type="expression" dxfId="422" priority="422">
      <formula>NOT(MOD(ROW(),2))</formula>
    </cfRule>
  </conditionalFormatting>
  <conditionalFormatting sqref="Q815">
    <cfRule type="expression" dxfId="421" priority="421">
      <formula>NOT(MOD(ROW(),2))</formula>
    </cfRule>
  </conditionalFormatting>
  <conditionalFormatting sqref="B826:F832 B842:F848 B841 B834:F840 B833 B850:F850 D849:F849 B849">
    <cfRule type="expression" dxfId="420" priority="420">
      <formula>NOT(MOD(ROW(),2))</formula>
    </cfRule>
  </conditionalFormatting>
  <conditionalFormatting sqref="G849:G850">
    <cfRule type="expression" dxfId="419" priority="411">
      <formula>NOT(MOD(ROW(),2))</formula>
    </cfRule>
  </conditionalFormatting>
  <conditionalFormatting sqref="G826:I832 G834:I840 G842:I848 H850:I850 I849">
    <cfRule type="expression" dxfId="418" priority="419">
      <formula>NOT(MOD(ROW(),2))</formula>
    </cfRule>
  </conditionalFormatting>
  <conditionalFormatting sqref="J826:L832 J834:L840 J842:L848 K850:L850 L849">
    <cfRule type="expression" dxfId="417" priority="418">
      <formula>NOT(MOD(ROW(),2))</formula>
    </cfRule>
  </conditionalFormatting>
  <conditionalFormatting sqref="M826:O832 M834:O840 M842:O848 N850:O850 O849">
    <cfRule type="expression" dxfId="416" priority="417">
      <formula>NOT(MOD(ROW(),2))</formula>
    </cfRule>
  </conditionalFormatting>
  <conditionalFormatting sqref="P826:R832 P834:R840 P842:R848 Q850:R850 R849">
    <cfRule type="expression" dxfId="415" priority="416">
      <formula>NOT(MOD(ROW(),2))</formula>
    </cfRule>
  </conditionalFormatting>
  <conditionalFormatting sqref="P849:P850">
    <cfRule type="expression" dxfId="414" priority="412">
      <formula>NOT(MOD(ROW(),2))</formula>
    </cfRule>
  </conditionalFormatting>
  <conditionalFormatting sqref="P833">
    <cfRule type="expression" dxfId="413" priority="415">
      <formula>NOT(MOD(ROW(),2))</formula>
    </cfRule>
  </conditionalFormatting>
  <conditionalFormatting sqref="J849:J850">
    <cfRule type="expression" dxfId="412" priority="414">
      <formula>NOT(MOD(ROW(),2))</formula>
    </cfRule>
  </conditionalFormatting>
  <conditionalFormatting sqref="M849:M850">
    <cfRule type="expression" dxfId="411" priority="413">
      <formula>NOT(MOD(ROW(),2))</formula>
    </cfRule>
  </conditionalFormatting>
  <conditionalFormatting sqref="F826:F832 I826:I832 L826:L832 O826:O832 R826:R832 F834:F840 I834:I840 L834:L840 O834:O840 R834:R840 F842:F848 I842:I848 L842:L848 O842:O848 R842:R848">
    <cfRule type="cellIs" dxfId="410" priority="410" operator="equal">
      <formula>1</formula>
    </cfRule>
  </conditionalFormatting>
  <conditionalFormatting sqref="H849">
    <cfRule type="expression" dxfId="409" priority="409">
      <formula>NOT(MOD(ROW(),2))</formula>
    </cfRule>
  </conditionalFormatting>
  <conditionalFormatting sqref="K849">
    <cfRule type="expression" dxfId="408" priority="408">
      <formula>NOT(MOD(ROW(),2))</formula>
    </cfRule>
  </conditionalFormatting>
  <conditionalFormatting sqref="N849">
    <cfRule type="expression" dxfId="407" priority="407">
      <formula>NOT(MOD(ROW(),2))</formula>
    </cfRule>
  </conditionalFormatting>
  <conditionalFormatting sqref="Q849">
    <cfRule type="expression" dxfId="406" priority="406">
      <formula>NOT(MOD(ROW(),2))</formula>
    </cfRule>
  </conditionalFormatting>
  <conditionalFormatting sqref="B860:F866 B876:F882 B875 B868:F874 B867 B884:F884 D883:F883 B883">
    <cfRule type="expression" dxfId="405" priority="405">
      <formula>NOT(MOD(ROW(),2))</formula>
    </cfRule>
  </conditionalFormatting>
  <conditionalFormatting sqref="G883:G884">
    <cfRule type="expression" dxfId="404" priority="396">
      <formula>NOT(MOD(ROW(),2))</formula>
    </cfRule>
  </conditionalFormatting>
  <conditionalFormatting sqref="G860:I866 G868:I874 G876:I882 H884:I884 I883">
    <cfRule type="expression" dxfId="403" priority="404">
      <formula>NOT(MOD(ROW(),2))</formula>
    </cfRule>
  </conditionalFormatting>
  <conditionalFormatting sqref="J860:L866 J868:L874 J876:L882 K884:L884 L883">
    <cfRule type="expression" dxfId="402" priority="403">
      <formula>NOT(MOD(ROW(),2))</formula>
    </cfRule>
  </conditionalFormatting>
  <conditionalFormatting sqref="M860:O866 M868:O874 M876:O882 N884:O884 O883">
    <cfRule type="expression" dxfId="401" priority="402">
      <formula>NOT(MOD(ROW(),2))</formula>
    </cfRule>
  </conditionalFormatting>
  <conditionalFormatting sqref="P860:R866 P868:R874 P876:R882 Q884:R884 R883">
    <cfRule type="expression" dxfId="400" priority="401">
      <formula>NOT(MOD(ROW(),2))</formula>
    </cfRule>
  </conditionalFormatting>
  <conditionalFormatting sqref="P883:P884">
    <cfRule type="expression" dxfId="399" priority="397">
      <formula>NOT(MOD(ROW(),2))</formula>
    </cfRule>
  </conditionalFormatting>
  <conditionalFormatting sqref="P867">
    <cfRule type="expression" dxfId="398" priority="400">
      <formula>NOT(MOD(ROW(),2))</formula>
    </cfRule>
  </conditionalFormatting>
  <conditionalFormatting sqref="J883:J884">
    <cfRule type="expression" dxfId="397" priority="399">
      <formula>NOT(MOD(ROW(),2))</formula>
    </cfRule>
  </conditionalFormatting>
  <conditionalFormatting sqref="M883:M884">
    <cfRule type="expression" dxfId="396" priority="398">
      <formula>NOT(MOD(ROW(),2))</formula>
    </cfRule>
  </conditionalFormatting>
  <conditionalFormatting sqref="F860:F866 I860:I866 L860:L866 O860:O866 R860:R866 F868:F874 I868:I874 L868:L874 O868:O874 R868:R874 F876:F882 I876:I882 L876:L882 O876:O882 R876:R882">
    <cfRule type="cellIs" dxfId="395" priority="395" operator="equal">
      <formula>1</formula>
    </cfRule>
  </conditionalFormatting>
  <conditionalFormatting sqref="H883">
    <cfRule type="expression" dxfId="394" priority="394">
      <formula>NOT(MOD(ROW(),2))</formula>
    </cfRule>
  </conditionalFormatting>
  <conditionalFormatting sqref="K883">
    <cfRule type="expression" dxfId="393" priority="393">
      <formula>NOT(MOD(ROW(),2))</formula>
    </cfRule>
  </conditionalFormatting>
  <conditionalFormatting sqref="N883">
    <cfRule type="expression" dxfId="392" priority="392">
      <formula>NOT(MOD(ROW(),2))</formula>
    </cfRule>
  </conditionalFormatting>
  <conditionalFormatting sqref="Q883">
    <cfRule type="expression" dxfId="391" priority="391">
      <formula>NOT(MOD(ROW(),2))</formula>
    </cfRule>
  </conditionalFormatting>
  <conditionalFormatting sqref="B894:F900 B910:F916 B909 B902:F908 B901 B918:F918 D917:F917 B917">
    <cfRule type="expression" dxfId="390" priority="390">
      <formula>NOT(MOD(ROW(),2))</formula>
    </cfRule>
  </conditionalFormatting>
  <conditionalFormatting sqref="G917:G918">
    <cfRule type="expression" dxfId="389" priority="381">
      <formula>NOT(MOD(ROW(),2))</formula>
    </cfRule>
  </conditionalFormatting>
  <conditionalFormatting sqref="G894:I900 G902:I908 G910:I916 H918:I918 I917">
    <cfRule type="expression" dxfId="388" priority="389">
      <formula>NOT(MOD(ROW(),2))</formula>
    </cfRule>
  </conditionalFormatting>
  <conditionalFormatting sqref="J894:L900 J902:L908 J910:L916 K918:L918 L917">
    <cfRule type="expression" dxfId="387" priority="388">
      <formula>NOT(MOD(ROW(),2))</formula>
    </cfRule>
  </conditionalFormatting>
  <conditionalFormatting sqref="M894:O900 M902:O908 M910:O916 N918:O918 O917">
    <cfRule type="expression" dxfId="386" priority="387">
      <formula>NOT(MOD(ROW(),2))</formula>
    </cfRule>
  </conditionalFormatting>
  <conditionalFormatting sqref="P894:R900 P902:R908 P910:R916 Q918:R918 R917">
    <cfRule type="expression" dxfId="385" priority="386">
      <formula>NOT(MOD(ROW(),2))</formula>
    </cfRule>
  </conditionalFormatting>
  <conditionalFormatting sqref="P917:P918">
    <cfRule type="expression" dxfId="384" priority="382">
      <formula>NOT(MOD(ROW(),2))</formula>
    </cfRule>
  </conditionalFormatting>
  <conditionalFormatting sqref="P901">
    <cfRule type="expression" dxfId="383" priority="385">
      <formula>NOT(MOD(ROW(),2))</formula>
    </cfRule>
  </conditionalFormatting>
  <conditionalFormatting sqref="J917:J918">
    <cfRule type="expression" dxfId="382" priority="384">
      <formula>NOT(MOD(ROW(),2))</formula>
    </cfRule>
  </conditionalFormatting>
  <conditionalFormatting sqref="M917:M918">
    <cfRule type="expression" dxfId="381" priority="383">
      <formula>NOT(MOD(ROW(),2))</formula>
    </cfRule>
  </conditionalFormatting>
  <conditionalFormatting sqref="F894:F900 I894:I900 L894:L900 O894:O900 R894:R900 F902:F908 I902:I908 L902:L908 O902:O908 R902:R908 F910:F916 I910:I916 L910:L916 O910:O916 R910:R916">
    <cfRule type="cellIs" dxfId="380" priority="380" operator="equal">
      <formula>1</formula>
    </cfRule>
  </conditionalFormatting>
  <conditionalFormatting sqref="H917">
    <cfRule type="expression" dxfId="379" priority="379">
      <formula>NOT(MOD(ROW(),2))</formula>
    </cfRule>
  </conditionalFormatting>
  <conditionalFormatting sqref="K917">
    <cfRule type="expression" dxfId="378" priority="378">
      <formula>NOT(MOD(ROW(),2))</formula>
    </cfRule>
  </conditionalFormatting>
  <conditionalFormatting sqref="N917">
    <cfRule type="expression" dxfId="377" priority="377">
      <formula>NOT(MOD(ROW(),2))</formula>
    </cfRule>
  </conditionalFormatting>
  <conditionalFormatting sqref="Q917">
    <cfRule type="expression" dxfId="376" priority="376">
      <formula>NOT(MOD(ROW(),2))</formula>
    </cfRule>
  </conditionalFormatting>
  <conditionalFormatting sqref="B928:F934 B944:F950 B943 B936:F942 B935 B952:F952 D951:F951 B951">
    <cfRule type="expression" dxfId="375" priority="375">
      <formula>NOT(MOD(ROW(),2))</formula>
    </cfRule>
  </conditionalFormatting>
  <conditionalFormatting sqref="G951:G952">
    <cfRule type="expression" dxfId="374" priority="366">
      <formula>NOT(MOD(ROW(),2))</formula>
    </cfRule>
  </conditionalFormatting>
  <conditionalFormatting sqref="G928:I934 G936:I942 G944:I950 H952:I952 I951">
    <cfRule type="expression" dxfId="373" priority="374">
      <formula>NOT(MOD(ROW(),2))</formula>
    </cfRule>
  </conditionalFormatting>
  <conditionalFormatting sqref="J928:L934 J936:L942 J944:L950 K952:L952 L951">
    <cfRule type="expression" dxfId="372" priority="373">
      <formula>NOT(MOD(ROW(),2))</formula>
    </cfRule>
  </conditionalFormatting>
  <conditionalFormatting sqref="M928:O934 M936:O942 M944:O950 N952:O952 O951">
    <cfRule type="expression" dxfId="371" priority="372">
      <formula>NOT(MOD(ROW(),2))</formula>
    </cfRule>
  </conditionalFormatting>
  <conditionalFormatting sqref="P928:R934 P936:R942 P944:R950 Q952:R952 R951">
    <cfRule type="expression" dxfId="370" priority="371">
      <formula>NOT(MOD(ROW(),2))</formula>
    </cfRule>
  </conditionalFormatting>
  <conditionalFormatting sqref="P951:P952">
    <cfRule type="expression" dxfId="369" priority="367">
      <formula>NOT(MOD(ROW(),2))</formula>
    </cfRule>
  </conditionalFormatting>
  <conditionalFormatting sqref="P935">
    <cfRule type="expression" dxfId="368" priority="370">
      <formula>NOT(MOD(ROW(),2))</formula>
    </cfRule>
  </conditionalFormatting>
  <conditionalFormatting sqref="J951:J952">
    <cfRule type="expression" dxfId="367" priority="369">
      <formula>NOT(MOD(ROW(),2))</formula>
    </cfRule>
  </conditionalFormatting>
  <conditionalFormatting sqref="M951:M952">
    <cfRule type="expression" dxfId="366" priority="368">
      <formula>NOT(MOD(ROW(),2))</formula>
    </cfRule>
  </conditionalFormatting>
  <conditionalFormatting sqref="F928:F934 I928:I934 L928:L934 O928:O934 R928:R934 F936:F942 I936:I942 L936:L942 O936:O942 R936:R942 F944:F950 I944:I950 L944:L950 O944:O950 R944:R950">
    <cfRule type="cellIs" dxfId="365" priority="365" operator="equal">
      <formula>1</formula>
    </cfRule>
  </conditionalFormatting>
  <conditionalFormatting sqref="H951">
    <cfRule type="expression" dxfId="364" priority="364">
      <formula>NOT(MOD(ROW(),2))</formula>
    </cfRule>
  </conditionalFormatting>
  <conditionalFormatting sqref="K951">
    <cfRule type="expression" dxfId="363" priority="363">
      <formula>NOT(MOD(ROW(),2))</formula>
    </cfRule>
  </conditionalFormatting>
  <conditionalFormatting sqref="N951">
    <cfRule type="expression" dxfId="362" priority="362">
      <formula>NOT(MOD(ROW(),2))</formula>
    </cfRule>
  </conditionalFormatting>
  <conditionalFormatting sqref="Q951">
    <cfRule type="expression" dxfId="361" priority="361">
      <formula>NOT(MOD(ROW(),2))</formula>
    </cfRule>
  </conditionalFormatting>
  <conditionalFormatting sqref="B962:F968 B978:F984 B977 B970:F976 B969 B986:F986 D985:F985 B985">
    <cfRule type="expression" dxfId="360" priority="360">
      <formula>NOT(MOD(ROW(),2))</formula>
    </cfRule>
  </conditionalFormatting>
  <conditionalFormatting sqref="G985:G986">
    <cfRule type="expression" dxfId="359" priority="351">
      <formula>NOT(MOD(ROW(),2))</formula>
    </cfRule>
  </conditionalFormatting>
  <conditionalFormatting sqref="G962:I968 G970:I976 G978:I984 H986:I986 I985">
    <cfRule type="expression" dxfId="358" priority="359">
      <formula>NOT(MOD(ROW(),2))</formula>
    </cfRule>
  </conditionalFormatting>
  <conditionalFormatting sqref="J962:L968 J970:L976 J978:L984 K986:L986 L985">
    <cfRule type="expression" dxfId="357" priority="358">
      <formula>NOT(MOD(ROW(),2))</formula>
    </cfRule>
  </conditionalFormatting>
  <conditionalFormatting sqref="M962:O968 M970:O976 M978:O984 N986:O986 O985">
    <cfRule type="expression" dxfId="356" priority="357">
      <formula>NOT(MOD(ROW(),2))</formula>
    </cfRule>
  </conditionalFormatting>
  <conditionalFormatting sqref="P962:R968 P970:R976 P978:R984 Q986:R986 R985">
    <cfRule type="expression" dxfId="355" priority="356">
      <formula>NOT(MOD(ROW(),2))</formula>
    </cfRule>
  </conditionalFormatting>
  <conditionalFormatting sqref="P985:P986">
    <cfRule type="expression" dxfId="354" priority="352">
      <formula>NOT(MOD(ROW(),2))</formula>
    </cfRule>
  </conditionalFormatting>
  <conditionalFormatting sqref="P969">
    <cfRule type="expression" dxfId="353" priority="355">
      <formula>NOT(MOD(ROW(),2))</formula>
    </cfRule>
  </conditionalFormatting>
  <conditionalFormatting sqref="J985:J986">
    <cfRule type="expression" dxfId="352" priority="354">
      <formula>NOT(MOD(ROW(),2))</formula>
    </cfRule>
  </conditionalFormatting>
  <conditionalFormatting sqref="M985:M986">
    <cfRule type="expression" dxfId="351" priority="353">
      <formula>NOT(MOD(ROW(),2))</formula>
    </cfRule>
  </conditionalFormatting>
  <conditionalFormatting sqref="F962:F968 I962:I968 L962:L968 O962:O968 R962:R968 F970:F976 I970:I976 L970:L976 O970:O976 R970:R976 F978:F984 I978:I984 L978:L984 O978:O984 R978:R984">
    <cfRule type="cellIs" dxfId="350" priority="350" operator="equal">
      <formula>1</formula>
    </cfRule>
  </conditionalFormatting>
  <conditionalFormatting sqref="H985">
    <cfRule type="expression" dxfId="349" priority="349">
      <formula>NOT(MOD(ROW(),2))</formula>
    </cfRule>
  </conditionalFormatting>
  <conditionalFormatting sqref="K985">
    <cfRule type="expression" dxfId="348" priority="348">
      <formula>NOT(MOD(ROW(),2))</formula>
    </cfRule>
  </conditionalFormatting>
  <conditionalFormatting sqref="N985">
    <cfRule type="expression" dxfId="347" priority="347">
      <formula>NOT(MOD(ROW(),2))</formula>
    </cfRule>
  </conditionalFormatting>
  <conditionalFormatting sqref="Q985">
    <cfRule type="expression" dxfId="346" priority="346">
      <formula>NOT(MOD(ROW(),2))</formula>
    </cfRule>
  </conditionalFormatting>
  <conditionalFormatting sqref="B996:F1002 B1012:F1018 B1011 B1004:F1010 B1003 B1020:F1020 D1019:F1019 B1019">
    <cfRule type="expression" dxfId="345" priority="345">
      <formula>NOT(MOD(ROW(),2))</formula>
    </cfRule>
  </conditionalFormatting>
  <conditionalFormatting sqref="G1019:G1020">
    <cfRule type="expression" dxfId="344" priority="336">
      <formula>NOT(MOD(ROW(),2))</formula>
    </cfRule>
  </conditionalFormatting>
  <conditionalFormatting sqref="G996:I1002 G1004:I1010 G1012:I1018 H1020:I1020 I1019">
    <cfRule type="expression" dxfId="343" priority="344">
      <formula>NOT(MOD(ROW(),2))</formula>
    </cfRule>
  </conditionalFormatting>
  <conditionalFormatting sqref="J996:L1002 J1004:L1010 J1012:L1018 K1020:L1020 L1019">
    <cfRule type="expression" dxfId="342" priority="343">
      <formula>NOT(MOD(ROW(),2))</formula>
    </cfRule>
  </conditionalFormatting>
  <conditionalFormatting sqref="M996:O1002 M1004:O1010 M1012:O1018 N1020:O1020 O1019">
    <cfRule type="expression" dxfId="341" priority="342">
      <formula>NOT(MOD(ROW(),2))</formula>
    </cfRule>
  </conditionalFormatting>
  <conditionalFormatting sqref="P996:R1002 P1004:R1010 P1012:R1018 Q1020:R1020 R1019">
    <cfRule type="expression" dxfId="340" priority="341">
      <formula>NOT(MOD(ROW(),2))</formula>
    </cfRule>
  </conditionalFormatting>
  <conditionalFormatting sqref="P1019:P1020">
    <cfRule type="expression" dxfId="339" priority="337">
      <formula>NOT(MOD(ROW(),2))</formula>
    </cfRule>
  </conditionalFormatting>
  <conditionalFormatting sqref="P1003">
    <cfRule type="expression" dxfId="338" priority="340">
      <formula>NOT(MOD(ROW(),2))</formula>
    </cfRule>
  </conditionalFormatting>
  <conditionalFormatting sqref="J1019:J1020">
    <cfRule type="expression" dxfId="337" priority="339">
      <formula>NOT(MOD(ROW(),2))</formula>
    </cfRule>
  </conditionalFormatting>
  <conditionalFormatting sqref="M1019:M1020">
    <cfRule type="expression" dxfId="336" priority="338">
      <formula>NOT(MOD(ROW(),2))</formula>
    </cfRule>
  </conditionalFormatting>
  <conditionalFormatting sqref="F996:F1002 I996:I1002 L996:L1002 O996:O1002 R996:R1002 F1004:F1010 I1004:I1010 L1004:L1010 O1004:O1010 R1004:R1010 F1012:F1018 I1012:I1018 L1012:L1018 O1012:O1018 R1012:R1018">
    <cfRule type="cellIs" dxfId="335" priority="335" operator="equal">
      <formula>1</formula>
    </cfRule>
  </conditionalFormatting>
  <conditionalFormatting sqref="H1019">
    <cfRule type="expression" dxfId="334" priority="334">
      <formula>NOT(MOD(ROW(),2))</formula>
    </cfRule>
  </conditionalFormatting>
  <conditionalFormatting sqref="K1019">
    <cfRule type="expression" dxfId="333" priority="333">
      <formula>NOT(MOD(ROW(),2))</formula>
    </cfRule>
  </conditionalFormatting>
  <conditionalFormatting sqref="N1019">
    <cfRule type="expression" dxfId="332" priority="332">
      <formula>NOT(MOD(ROW(),2))</formula>
    </cfRule>
  </conditionalFormatting>
  <conditionalFormatting sqref="Q1019">
    <cfRule type="expression" dxfId="331" priority="331">
      <formula>NOT(MOD(ROW(),2))</formula>
    </cfRule>
  </conditionalFormatting>
  <conditionalFormatting sqref="B1030:F1036 B1046:F1052 B1045 B1038:F1044 B1037 B1054:F1054 D1053:F1053 B1053">
    <cfRule type="expression" dxfId="330" priority="330">
      <formula>NOT(MOD(ROW(),2))</formula>
    </cfRule>
  </conditionalFormatting>
  <conditionalFormatting sqref="G1053:G1054">
    <cfRule type="expression" dxfId="329" priority="321">
      <formula>NOT(MOD(ROW(),2))</formula>
    </cfRule>
  </conditionalFormatting>
  <conditionalFormatting sqref="G1030:I1036 G1038:I1044 G1046:I1052 H1054:I1054 I1053">
    <cfRule type="expression" dxfId="328" priority="329">
      <formula>NOT(MOD(ROW(),2))</formula>
    </cfRule>
  </conditionalFormatting>
  <conditionalFormatting sqref="J1030:L1036 J1038:L1044 J1046:L1052 K1054:L1054 L1053">
    <cfRule type="expression" dxfId="327" priority="328">
      <formula>NOT(MOD(ROW(),2))</formula>
    </cfRule>
  </conditionalFormatting>
  <conditionalFormatting sqref="M1030:O1036 M1038:O1044 M1046:O1052 N1054:O1054 O1053">
    <cfRule type="expression" dxfId="326" priority="327">
      <formula>NOT(MOD(ROW(),2))</formula>
    </cfRule>
  </conditionalFormatting>
  <conditionalFormatting sqref="P1030:R1036 P1038:R1044 P1046:R1052 Q1054:R1054 R1053">
    <cfRule type="expression" dxfId="325" priority="326">
      <formula>NOT(MOD(ROW(),2))</formula>
    </cfRule>
  </conditionalFormatting>
  <conditionalFormatting sqref="P1053:P1054">
    <cfRule type="expression" dxfId="324" priority="322">
      <formula>NOT(MOD(ROW(),2))</formula>
    </cfRule>
  </conditionalFormatting>
  <conditionalFormatting sqref="P1037">
    <cfRule type="expression" dxfId="323" priority="325">
      <formula>NOT(MOD(ROW(),2))</formula>
    </cfRule>
  </conditionalFormatting>
  <conditionalFormatting sqref="J1053:J1054">
    <cfRule type="expression" dxfId="322" priority="324">
      <formula>NOT(MOD(ROW(),2))</formula>
    </cfRule>
  </conditionalFormatting>
  <conditionalFormatting sqref="M1053:M1054">
    <cfRule type="expression" dxfId="321" priority="323">
      <formula>NOT(MOD(ROW(),2))</formula>
    </cfRule>
  </conditionalFormatting>
  <conditionalFormatting sqref="F1030:F1036 I1030:I1036 L1030:L1036 O1030:O1036 R1030:R1036 F1038:F1044 I1038:I1044 L1038:L1044 O1038:O1044 R1038:R1044 F1046:F1052 I1046:I1052 L1046:L1052 O1046:O1052 R1046:R1052">
    <cfRule type="cellIs" dxfId="320" priority="320" operator="equal">
      <formula>1</formula>
    </cfRule>
  </conditionalFormatting>
  <conditionalFormatting sqref="H1053">
    <cfRule type="expression" dxfId="319" priority="319">
      <formula>NOT(MOD(ROW(),2))</formula>
    </cfRule>
  </conditionalFormatting>
  <conditionalFormatting sqref="K1053">
    <cfRule type="expression" dxfId="318" priority="318">
      <formula>NOT(MOD(ROW(),2))</formula>
    </cfRule>
  </conditionalFormatting>
  <conditionalFormatting sqref="N1053">
    <cfRule type="expression" dxfId="317" priority="317">
      <formula>NOT(MOD(ROW(),2))</formula>
    </cfRule>
  </conditionalFormatting>
  <conditionalFormatting sqref="Q1053">
    <cfRule type="expression" dxfId="316" priority="316">
      <formula>NOT(MOD(ROW(),2))</formula>
    </cfRule>
  </conditionalFormatting>
  <conditionalFormatting sqref="B1064:F1070 B1080:F1086 B1079 B1072:F1078 B1071 B1088:F1088 D1087:F1087 B1087">
    <cfRule type="expression" dxfId="315" priority="315">
      <formula>NOT(MOD(ROW(),2))</formula>
    </cfRule>
  </conditionalFormatting>
  <conditionalFormatting sqref="G1087:G1088">
    <cfRule type="expression" dxfId="314" priority="306">
      <formula>NOT(MOD(ROW(),2))</formula>
    </cfRule>
  </conditionalFormatting>
  <conditionalFormatting sqref="G1064:I1070 G1072:I1078 G1080:I1086 H1088:I1088 I1087">
    <cfRule type="expression" dxfId="313" priority="314">
      <formula>NOT(MOD(ROW(),2))</formula>
    </cfRule>
  </conditionalFormatting>
  <conditionalFormatting sqref="J1064:L1070 J1072:L1078 J1080:L1086 K1088:L1088 L1087">
    <cfRule type="expression" dxfId="312" priority="313">
      <formula>NOT(MOD(ROW(),2))</formula>
    </cfRule>
  </conditionalFormatting>
  <conditionalFormatting sqref="M1064:O1070 M1072:O1078 M1080:O1086 N1088:O1088 O1087">
    <cfRule type="expression" dxfId="311" priority="312">
      <formula>NOT(MOD(ROW(),2))</formula>
    </cfRule>
  </conditionalFormatting>
  <conditionalFormatting sqref="P1064:R1070 P1072:R1078 P1080:R1086 Q1088:R1088 R1087">
    <cfRule type="expression" dxfId="310" priority="311">
      <formula>NOT(MOD(ROW(),2))</formula>
    </cfRule>
  </conditionalFormatting>
  <conditionalFormatting sqref="P1087:P1088">
    <cfRule type="expression" dxfId="309" priority="307">
      <formula>NOT(MOD(ROW(),2))</formula>
    </cfRule>
  </conditionalFormatting>
  <conditionalFormatting sqref="P1071">
    <cfRule type="expression" dxfId="308" priority="310">
      <formula>NOT(MOD(ROW(),2))</formula>
    </cfRule>
  </conditionalFormatting>
  <conditionalFormatting sqref="J1087:J1088">
    <cfRule type="expression" dxfId="307" priority="309">
      <formula>NOT(MOD(ROW(),2))</formula>
    </cfRule>
  </conditionalFormatting>
  <conditionalFormatting sqref="M1087:M1088">
    <cfRule type="expression" dxfId="306" priority="308">
      <formula>NOT(MOD(ROW(),2))</formula>
    </cfRule>
  </conditionalFormatting>
  <conditionalFormatting sqref="F1064:F1070 I1064:I1070 L1064:L1070 O1064:O1070 R1064:R1070 F1072:F1078 I1072:I1078 L1072:L1078 O1072:O1078 R1072:R1078 F1080:F1086 I1080:I1086 L1080:L1086 O1080:O1086 R1080:R1086">
    <cfRule type="cellIs" dxfId="305" priority="305" operator="equal">
      <formula>1</formula>
    </cfRule>
  </conditionalFormatting>
  <conditionalFormatting sqref="H1087">
    <cfRule type="expression" dxfId="304" priority="304">
      <formula>NOT(MOD(ROW(),2))</formula>
    </cfRule>
  </conditionalFormatting>
  <conditionalFormatting sqref="K1087">
    <cfRule type="expression" dxfId="303" priority="303">
      <formula>NOT(MOD(ROW(),2))</formula>
    </cfRule>
  </conditionalFormatting>
  <conditionalFormatting sqref="N1087">
    <cfRule type="expression" dxfId="302" priority="302">
      <formula>NOT(MOD(ROW(),2))</formula>
    </cfRule>
  </conditionalFormatting>
  <conditionalFormatting sqref="Q1087">
    <cfRule type="expression" dxfId="301" priority="301">
      <formula>NOT(MOD(ROW(),2))</formula>
    </cfRule>
  </conditionalFormatting>
  <conditionalFormatting sqref="B1098:F1104 B1114:F1120 B1113 B1106:F1112 B1105 B1122:F1122 D1121:F1121 B1121">
    <cfRule type="expression" dxfId="300" priority="300">
      <formula>NOT(MOD(ROW(),2))</formula>
    </cfRule>
  </conditionalFormatting>
  <conditionalFormatting sqref="G1121:G1122">
    <cfRule type="expression" dxfId="299" priority="291">
      <formula>NOT(MOD(ROW(),2))</formula>
    </cfRule>
  </conditionalFormatting>
  <conditionalFormatting sqref="G1098:I1104 G1106:I1112 G1114:I1120 H1122:I1122 I1121">
    <cfRule type="expression" dxfId="298" priority="299">
      <formula>NOT(MOD(ROW(),2))</formula>
    </cfRule>
  </conditionalFormatting>
  <conditionalFormatting sqref="J1098:L1104 J1106:L1112 J1114:L1120 K1122:L1122 L1121">
    <cfRule type="expression" dxfId="297" priority="298">
      <formula>NOT(MOD(ROW(),2))</formula>
    </cfRule>
  </conditionalFormatting>
  <conditionalFormatting sqref="M1098:O1104 M1106:O1112 M1114:O1120 N1122:O1122 O1121">
    <cfRule type="expression" dxfId="296" priority="297">
      <formula>NOT(MOD(ROW(),2))</formula>
    </cfRule>
  </conditionalFormatting>
  <conditionalFormatting sqref="P1098:R1104 P1106:R1112 P1114:R1120 Q1122:R1122 R1121">
    <cfRule type="expression" dxfId="295" priority="296">
      <formula>NOT(MOD(ROW(),2))</formula>
    </cfRule>
  </conditionalFormatting>
  <conditionalFormatting sqref="P1121:P1122">
    <cfRule type="expression" dxfId="294" priority="292">
      <formula>NOT(MOD(ROW(),2))</formula>
    </cfRule>
  </conditionalFormatting>
  <conditionalFormatting sqref="P1105">
    <cfRule type="expression" dxfId="293" priority="295">
      <formula>NOT(MOD(ROW(),2))</formula>
    </cfRule>
  </conditionalFormatting>
  <conditionalFormatting sqref="J1121:J1122">
    <cfRule type="expression" dxfId="292" priority="294">
      <formula>NOT(MOD(ROW(),2))</formula>
    </cfRule>
  </conditionalFormatting>
  <conditionalFormatting sqref="M1121:M1122">
    <cfRule type="expression" dxfId="291" priority="293">
      <formula>NOT(MOD(ROW(),2))</formula>
    </cfRule>
  </conditionalFormatting>
  <conditionalFormatting sqref="F1098:F1104 I1098:I1104 L1098:L1104 O1098:O1104 R1098:R1104 F1106:F1112 I1106:I1112 L1106:L1112 O1106:O1112 R1106:R1112 F1114:F1120 I1114:I1120 L1114:L1120 O1114:O1120 R1114:R1120">
    <cfRule type="cellIs" dxfId="290" priority="290" operator="equal">
      <formula>1</formula>
    </cfRule>
  </conditionalFormatting>
  <conditionalFormatting sqref="H1121">
    <cfRule type="expression" dxfId="289" priority="289">
      <formula>NOT(MOD(ROW(),2))</formula>
    </cfRule>
  </conditionalFormatting>
  <conditionalFormatting sqref="K1121">
    <cfRule type="expression" dxfId="288" priority="288">
      <formula>NOT(MOD(ROW(),2))</formula>
    </cfRule>
  </conditionalFormatting>
  <conditionalFormatting sqref="N1121">
    <cfRule type="expression" dxfId="287" priority="287">
      <formula>NOT(MOD(ROW(),2))</formula>
    </cfRule>
  </conditionalFormatting>
  <conditionalFormatting sqref="Q1121">
    <cfRule type="expression" dxfId="286" priority="286">
      <formula>NOT(MOD(ROW(),2))</formula>
    </cfRule>
  </conditionalFormatting>
  <conditionalFormatting sqref="B1132:F1138 B1148:F1154 B1147 B1140:F1146 B1139 B1156:F1156 D1155:F1155 B1155">
    <cfRule type="expression" dxfId="285" priority="285">
      <formula>NOT(MOD(ROW(),2))</formula>
    </cfRule>
  </conditionalFormatting>
  <conditionalFormatting sqref="G1155:G1156">
    <cfRule type="expression" dxfId="284" priority="276">
      <formula>NOT(MOD(ROW(),2))</formula>
    </cfRule>
  </conditionalFormatting>
  <conditionalFormatting sqref="G1132:I1138 G1140:I1146 G1148:I1154 H1156:I1156 I1155">
    <cfRule type="expression" dxfId="283" priority="284">
      <formula>NOT(MOD(ROW(),2))</formula>
    </cfRule>
  </conditionalFormatting>
  <conditionalFormatting sqref="J1132:L1138 J1140:L1146 J1148:L1154 K1156:L1156 L1155">
    <cfRule type="expression" dxfId="282" priority="283">
      <formula>NOT(MOD(ROW(),2))</formula>
    </cfRule>
  </conditionalFormatting>
  <conditionalFormatting sqref="M1132:O1138 M1140:O1146 M1148:O1154 N1156:O1156 O1155">
    <cfRule type="expression" dxfId="281" priority="282">
      <formula>NOT(MOD(ROW(),2))</formula>
    </cfRule>
  </conditionalFormatting>
  <conditionalFormatting sqref="P1132:R1138 P1140:R1146 P1148:R1154 Q1156:R1156 R1155">
    <cfRule type="expression" dxfId="280" priority="281">
      <formula>NOT(MOD(ROW(),2))</formula>
    </cfRule>
  </conditionalFormatting>
  <conditionalFormatting sqref="P1155:P1156">
    <cfRule type="expression" dxfId="279" priority="277">
      <formula>NOT(MOD(ROW(),2))</formula>
    </cfRule>
  </conditionalFormatting>
  <conditionalFormatting sqref="P1139">
    <cfRule type="expression" dxfId="278" priority="280">
      <formula>NOT(MOD(ROW(),2))</formula>
    </cfRule>
  </conditionalFormatting>
  <conditionalFormatting sqref="J1155:J1156">
    <cfRule type="expression" dxfId="277" priority="279">
      <formula>NOT(MOD(ROW(),2))</formula>
    </cfRule>
  </conditionalFormatting>
  <conditionalFormatting sqref="M1155:M1156">
    <cfRule type="expression" dxfId="276" priority="278">
      <formula>NOT(MOD(ROW(),2))</formula>
    </cfRule>
  </conditionalFormatting>
  <conditionalFormatting sqref="F1132:F1138 I1132:I1138 L1132:L1138 O1132:O1138 R1132:R1138 F1140:F1146 I1140:I1146 L1140:L1146 O1140:O1146 R1140:R1146 F1148:F1154 I1148:I1154 L1148:L1154 O1148:O1154 R1148:R1154">
    <cfRule type="cellIs" dxfId="275" priority="275" operator="equal">
      <formula>1</formula>
    </cfRule>
  </conditionalFormatting>
  <conditionalFormatting sqref="H1155">
    <cfRule type="expression" dxfId="274" priority="274">
      <formula>NOT(MOD(ROW(),2))</formula>
    </cfRule>
  </conditionalFormatting>
  <conditionalFormatting sqref="K1155">
    <cfRule type="expression" dxfId="273" priority="273">
      <formula>NOT(MOD(ROW(),2))</formula>
    </cfRule>
  </conditionalFormatting>
  <conditionalFormatting sqref="N1155">
    <cfRule type="expression" dxfId="272" priority="272">
      <formula>NOT(MOD(ROW(),2))</formula>
    </cfRule>
  </conditionalFormatting>
  <conditionalFormatting sqref="Q1155">
    <cfRule type="expression" dxfId="271" priority="271">
      <formula>NOT(MOD(ROW(),2))</formula>
    </cfRule>
  </conditionalFormatting>
  <conditionalFormatting sqref="B1166:F1172 B1182:F1188 B1181 B1174:F1180 B1173 B1190:F1190 D1189:F1189 B1189">
    <cfRule type="expression" dxfId="270" priority="270">
      <formula>NOT(MOD(ROW(),2))</formula>
    </cfRule>
  </conditionalFormatting>
  <conditionalFormatting sqref="G1189:G1190">
    <cfRule type="expression" dxfId="269" priority="261">
      <formula>NOT(MOD(ROW(),2))</formula>
    </cfRule>
  </conditionalFormatting>
  <conditionalFormatting sqref="G1166:I1172 G1174:I1180 G1182:I1188 H1190:I1190 I1189">
    <cfRule type="expression" dxfId="268" priority="269">
      <formula>NOT(MOD(ROW(),2))</formula>
    </cfRule>
  </conditionalFormatting>
  <conditionalFormatting sqref="J1166:L1172 J1174:L1180 J1182:L1188 K1190:L1190 L1189">
    <cfRule type="expression" dxfId="267" priority="268">
      <formula>NOT(MOD(ROW(),2))</formula>
    </cfRule>
  </conditionalFormatting>
  <conditionalFormatting sqref="M1166:O1172 M1174:O1180 M1182:O1188 N1190:O1190 O1189">
    <cfRule type="expression" dxfId="266" priority="267">
      <formula>NOT(MOD(ROW(),2))</formula>
    </cfRule>
  </conditionalFormatting>
  <conditionalFormatting sqref="P1166:R1172 P1174:R1180 P1182:R1188 Q1190:R1190 R1189">
    <cfRule type="expression" dxfId="265" priority="266">
      <formula>NOT(MOD(ROW(),2))</formula>
    </cfRule>
  </conditionalFormatting>
  <conditionalFormatting sqref="P1189:P1190">
    <cfRule type="expression" dxfId="264" priority="262">
      <formula>NOT(MOD(ROW(),2))</formula>
    </cfRule>
  </conditionalFormatting>
  <conditionalFormatting sqref="P1173">
    <cfRule type="expression" dxfId="263" priority="265">
      <formula>NOT(MOD(ROW(),2))</formula>
    </cfRule>
  </conditionalFormatting>
  <conditionalFormatting sqref="J1189:J1190">
    <cfRule type="expression" dxfId="262" priority="264">
      <formula>NOT(MOD(ROW(),2))</formula>
    </cfRule>
  </conditionalFormatting>
  <conditionalFormatting sqref="M1189:M1190">
    <cfRule type="expression" dxfId="261" priority="263">
      <formula>NOT(MOD(ROW(),2))</formula>
    </cfRule>
  </conditionalFormatting>
  <conditionalFormatting sqref="F1166:F1172 I1166:I1172 L1166:L1172 O1166:O1172 R1166:R1172 F1174:F1180 I1174:I1180 L1174:L1180 O1174:O1180 R1174:R1180 F1182:F1188 I1182:I1188 L1182:L1188 O1182:O1188 R1182:R1188">
    <cfRule type="cellIs" dxfId="260" priority="260" operator="equal">
      <formula>1</formula>
    </cfRule>
  </conditionalFormatting>
  <conditionalFormatting sqref="H1189">
    <cfRule type="expression" dxfId="259" priority="259">
      <formula>NOT(MOD(ROW(),2))</formula>
    </cfRule>
  </conditionalFormatting>
  <conditionalFormatting sqref="K1189">
    <cfRule type="expression" dxfId="258" priority="258">
      <formula>NOT(MOD(ROW(),2))</formula>
    </cfRule>
  </conditionalFormatting>
  <conditionalFormatting sqref="N1189">
    <cfRule type="expression" dxfId="257" priority="257">
      <formula>NOT(MOD(ROW(),2))</formula>
    </cfRule>
  </conditionalFormatting>
  <conditionalFormatting sqref="Q1189">
    <cfRule type="expression" dxfId="256" priority="256">
      <formula>NOT(MOD(ROW(),2))</formula>
    </cfRule>
  </conditionalFormatting>
  <conditionalFormatting sqref="B1200:F1206 B1216:F1222 B1215 B1208:F1214 B1207 B1224:F1224 D1223:F1223 B1223">
    <cfRule type="expression" dxfId="255" priority="255">
      <formula>NOT(MOD(ROW(),2))</formula>
    </cfRule>
  </conditionalFormatting>
  <conditionalFormatting sqref="G1223:G1224">
    <cfRule type="expression" dxfId="254" priority="246">
      <formula>NOT(MOD(ROW(),2))</formula>
    </cfRule>
  </conditionalFormatting>
  <conditionalFormatting sqref="G1200:I1206 G1208:I1214 G1216:I1222 H1224:I1224 I1223">
    <cfRule type="expression" dxfId="253" priority="254">
      <formula>NOT(MOD(ROW(),2))</formula>
    </cfRule>
  </conditionalFormatting>
  <conditionalFormatting sqref="J1200:L1206 J1208:L1214 J1216:L1222 K1224:L1224 L1223">
    <cfRule type="expression" dxfId="252" priority="253">
      <formula>NOT(MOD(ROW(),2))</formula>
    </cfRule>
  </conditionalFormatting>
  <conditionalFormatting sqref="M1200:O1206 M1208:O1214 M1216:O1222 N1224:O1224 O1223">
    <cfRule type="expression" dxfId="251" priority="252">
      <formula>NOT(MOD(ROW(),2))</formula>
    </cfRule>
  </conditionalFormatting>
  <conditionalFormatting sqref="P1200:R1206 P1208:R1214 P1216:R1222 Q1224:R1224 R1223">
    <cfRule type="expression" dxfId="250" priority="251">
      <formula>NOT(MOD(ROW(),2))</formula>
    </cfRule>
  </conditionalFormatting>
  <conditionalFormatting sqref="P1223:P1224">
    <cfRule type="expression" dxfId="249" priority="247">
      <formula>NOT(MOD(ROW(),2))</formula>
    </cfRule>
  </conditionalFormatting>
  <conditionalFormatting sqref="P1207">
    <cfRule type="expression" dxfId="248" priority="250">
      <formula>NOT(MOD(ROW(),2))</formula>
    </cfRule>
  </conditionalFormatting>
  <conditionalFormatting sqref="J1223:J1224">
    <cfRule type="expression" dxfId="247" priority="249">
      <formula>NOT(MOD(ROW(),2))</formula>
    </cfRule>
  </conditionalFormatting>
  <conditionalFormatting sqref="M1223:M1224">
    <cfRule type="expression" dxfId="246" priority="248">
      <formula>NOT(MOD(ROW(),2))</formula>
    </cfRule>
  </conditionalFormatting>
  <conditionalFormatting sqref="F1200:F1206 I1200:I1206 L1200:L1206 O1200:O1206 R1200:R1206 F1208:F1214 I1208:I1214 L1208:L1214 O1208:O1214 R1208:R1214 F1216:F1222 I1216:I1222 L1216:L1222 O1216:O1222 R1216:R1222">
    <cfRule type="cellIs" dxfId="245" priority="245" operator="equal">
      <formula>1</formula>
    </cfRule>
  </conditionalFormatting>
  <conditionalFormatting sqref="H1223">
    <cfRule type="expression" dxfId="244" priority="244">
      <formula>NOT(MOD(ROW(),2))</formula>
    </cfRule>
  </conditionalFormatting>
  <conditionalFormatting sqref="K1223">
    <cfRule type="expression" dxfId="243" priority="243">
      <formula>NOT(MOD(ROW(),2))</formula>
    </cfRule>
  </conditionalFormatting>
  <conditionalFormatting sqref="N1223">
    <cfRule type="expression" dxfId="242" priority="242">
      <formula>NOT(MOD(ROW(),2))</formula>
    </cfRule>
  </conditionalFormatting>
  <conditionalFormatting sqref="Q1223">
    <cfRule type="expression" dxfId="241" priority="241">
      <formula>NOT(MOD(ROW(),2))</formula>
    </cfRule>
  </conditionalFormatting>
  <conditionalFormatting sqref="B1234:F1240 B1250:F1256 B1249 B1242:F1248 B1241 B1258:F1258 D1257:F1257 B1257">
    <cfRule type="expression" dxfId="240" priority="240">
      <formula>NOT(MOD(ROW(),2))</formula>
    </cfRule>
  </conditionalFormatting>
  <conditionalFormatting sqref="G1257:G1258">
    <cfRule type="expression" dxfId="239" priority="231">
      <formula>NOT(MOD(ROW(),2))</formula>
    </cfRule>
  </conditionalFormatting>
  <conditionalFormatting sqref="G1234:I1240 G1242:I1248 G1250:I1256 H1258:I1258 I1257">
    <cfRule type="expression" dxfId="238" priority="239">
      <formula>NOT(MOD(ROW(),2))</formula>
    </cfRule>
  </conditionalFormatting>
  <conditionalFormatting sqref="J1234:L1240 J1242:L1248 J1250:L1256 K1258:L1258 L1257">
    <cfRule type="expression" dxfId="237" priority="238">
      <formula>NOT(MOD(ROW(),2))</formula>
    </cfRule>
  </conditionalFormatting>
  <conditionalFormatting sqref="M1234:O1240 M1242:O1248 M1250:O1256 N1258:O1258 O1257">
    <cfRule type="expression" dxfId="236" priority="237">
      <formula>NOT(MOD(ROW(),2))</formula>
    </cfRule>
  </conditionalFormatting>
  <conditionalFormatting sqref="P1234:R1240 P1242:R1248 P1250:R1256 Q1258:R1258 R1257">
    <cfRule type="expression" dxfId="235" priority="236">
      <formula>NOT(MOD(ROW(),2))</formula>
    </cfRule>
  </conditionalFormatting>
  <conditionalFormatting sqref="P1257:P1258">
    <cfRule type="expression" dxfId="234" priority="232">
      <formula>NOT(MOD(ROW(),2))</formula>
    </cfRule>
  </conditionalFormatting>
  <conditionalFormatting sqref="P1241">
    <cfRule type="expression" dxfId="233" priority="235">
      <formula>NOT(MOD(ROW(),2))</formula>
    </cfRule>
  </conditionalFormatting>
  <conditionalFormatting sqref="J1257:J1258">
    <cfRule type="expression" dxfId="232" priority="234">
      <formula>NOT(MOD(ROW(),2))</formula>
    </cfRule>
  </conditionalFormatting>
  <conditionalFormatting sqref="M1257:M1258">
    <cfRule type="expression" dxfId="231" priority="233">
      <formula>NOT(MOD(ROW(),2))</formula>
    </cfRule>
  </conditionalFormatting>
  <conditionalFormatting sqref="F1234:F1240 I1234:I1240 L1234:L1240 O1234:O1240 R1234:R1240 F1242:F1248 I1242:I1248 L1242:L1248 O1242:O1248 R1242:R1248 F1250:F1256 I1250:I1256 L1250:L1256 O1250:O1256 R1250:R1256">
    <cfRule type="cellIs" dxfId="230" priority="230" operator="equal">
      <formula>1</formula>
    </cfRule>
  </conditionalFormatting>
  <conditionalFormatting sqref="H1257">
    <cfRule type="expression" dxfId="229" priority="229">
      <formula>NOT(MOD(ROW(),2))</formula>
    </cfRule>
  </conditionalFormatting>
  <conditionalFormatting sqref="K1257">
    <cfRule type="expression" dxfId="228" priority="228">
      <formula>NOT(MOD(ROW(),2))</formula>
    </cfRule>
  </conditionalFormatting>
  <conditionalFormatting sqref="N1257">
    <cfRule type="expression" dxfId="227" priority="227">
      <formula>NOT(MOD(ROW(),2))</formula>
    </cfRule>
  </conditionalFormatting>
  <conditionalFormatting sqref="Q1257">
    <cfRule type="expression" dxfId="226" priority="226">
      <formula>NOT(MOD(ROW(),2))</formula>
    </cfRule>
  </conditionalFormatting>
  <conditionalFormatting sqref="B1268:F1274 B1284:F1290 B1283 B1276:F1282 B1275 B1292:F1292 D1291:F1291 B1291">
    <cfRule type="expression" dxfId="225" priority="225">
      <formula>NOT(MOD(ROW(),2))</formula>
    </cfRule>
  </conditionalFormatting>
  <conditionalFormatting sqref="G1291:G1292">
    <cfRule type="expression" dxfId="224" priority="216">
      <formula>NOT(MOD(ROW(),2))</formula>
    </cfRule>
  </conditionalFormatting>
  <conditionalFormatting sqref="G1268:I1274 G1276:I1282 G1284:I1290 H1292:I1292 I1291">
    <cfRule type="expression" dxfId="223" priority="224">
      <formula>NOT(MOD(ROW(),2))</formula>
    </cfRule>
  </conditionalFormatting>
  <conditionalFormatting sqref="J1268:L1274 J1276:L1282 J1284:L1290 K1292:L1292 L1291">
    <cfRule type="expression" dxfId="222" priority="223">
      <formula>NOT(MOD(ROW(),2))</formula>
    </cfRule>
  </conditionalFormatting>
  <conditionalFormatting sqref="M1268:O1274 M1276:O1282 M1284:O1290 N1292:O1292 O1291">
    <cfRule type="expression" dxfId="221" priority="222">
      <formula>NOT(MOD(ROW(),2))</formula>
    </cfRule>
  </conditionalFormatting>
  <conditionalFormatting sqref="P1268:R1274 P1276:R1282 P1284:R1290 Q1292:R1292 R1291">
    <cfRule type="expression" dxfId="220" priority="221">
      <formula>NOT(MOD(ROW(),2))</formula>
    </cfRule>
  </conditionalFormatting>
  <conditionalFormatting sqref="P1291:P1292">
    <cfRule type="expression" dxfId="219" priority="217">
      <formula>NOT(MOD(ROW(),2))</formula>
    </cfRule>
  </conditionalFormatting>
  <conditionalFormatting sqref="P1275">
    <cfRule type="expression" dxfId="218" priority="220">
      <formula>NOT(MOD(ROW(),2))</formula>
    </cfRule>
  </conditionalFormatting>
  <conditionalFormatting sqref="J1291:J1292">
    <cfRule type="expression" dxfId="217" priority="219">
      <formula>NOT(MOD(ROW(),2))</formula>
    </cfRule>
  </conditionalFormatting>
  <conditionalFormatting sqref="M1291:M1292">
    <cfRule type="expression" dxfId="216" priority="218">
      <formula>NOT(MOD(ROW(),2))</formula>
    </cfRule>
  </conditionalFormatting>
  <conditionalFormatting sqref="F1268:F1274 I1268:I1274 L1268:L1274 O1268:O1274 R1268:R1274 F1276:F1282 I1276:I1282 L1276:L1282 O1276:O1282 R1276:R1282 F1284:F1290 I1284:I1290 L1284:L1290 O1284:O1290 R1284:R1290">
    <cfRule type="cellIs" dxfId="215" priority="215" operator="equal">
      <formula>1</formula>
    </cfRule>
  </conditionalFormatting>
  <conditionalFormatting sqref="H1291">
    <cfRule type="expression" dxfId="214" priority="214">
      <formula>NOT(MOD(ROW(),2))</formula>
    </cfRule>
  </conditionalFormatting>
  <conditionalFormatting sqref="K1291">
    <cfRule type="expression" dxfId="213" priority="213">
      <formula>NOT(MOD(ROW(),2))</formula>
    </cfRule>
  </conditionalFormatting>
  <conditionalFormatting sqref="N1291">
    <cfRule type="expression" dxfId="212" priority="212">
      <formula>NOT(MOD(ROW(),2))</formula>
    </cfRule>
  </conditionalFormatting>
  <conditionalFormatting sqref="Q1291">
    <cfRule type="expression" dxfId="211" priority="211">
      <formula>NOT(MOD(ROW(),2))</formula>
    </cfRule>
  </conditionalFormatting>
  <conditionalFormatting sqref="B1302:F1308 B1318:F1324 B1317 B1310:F1316 B1309 B1326:F1326 D1325:F1325 B1325">
    <cfRule type="expression" dxfId="210" priority="210">
      <formula>NOT(MOD(ROW(),2))</formula>
    </cfRule>
  </conditionalFormatting>
  <conditionalFormatting sqref="G1325:G1326">
    <cfRule type="expression" dxfId="209" priority="201">
      <formula>NOT(MOD(ROW(),2))</formula>
    </cfRule>
  </conditionalFormatting>
  <conditionalFormatting sqref="G1302:I1308 G1310:I1316 G1318:I1324 H1326:I1326 I1325">
    <cfRule type="expression" dxfId="208" priority="209">
      <formula>NOT(MOD(ROW(),2))</formula>
    </cfRule>
  </conditionalFormatting>
  <conditionalFormatting sqref="J1302:L1308 J1310:L1316 J1318:L1324 K1326:L1326 L1325">
    <cfRule type="expression" dxfId="207" priority="208">
      <formula>NOT(MOD(ROW(),2))</formula>
    </cfRule>
  </conditionalFormatting>
  <conditionalFormatting sqref="M1302:O1308 M1310:O1316 M1318:O1324 N1326:O1326 O1325">
    <cfRule type="expression" dxfId="206" priority="207">
      <formula>NOT(MOD(ROW(),2))</formula>
    </cfRule>
  </conditionalFormatting>
  <conditionalFormatting sqref="P1302:R1308 P1310:R1316 P1318:R1324 Q1326:R1326 R1325">
    <cfRule type="expression" dxfId="205" priority="206">
      <formula>NOT(MOD(ROW(),2))</formula>
    </cfRule>
  </conditionalFormatting>
  <conditionalFormatting sqref="P1325:P1326">
    <cfRule type="expression" dxfId="204" priority="202">
      <formula>NOT(MOD(ROW(),2))</formula>
    </cfRule>
  </conditionalFormatting>
  <conditionalFormatting sqref="P1309">
    <cfRule type="expression" dxfId="203" priority="205">
      <formula>NOT(MOD(ROW(),2))</formula>
    </cfRule>
  </conditionalFormatting>
  <conditionalFormatting sqref="J1325:J1326">
    <cfRule type="expression" dxfId="202" priority="204">
      <formula>NOT(MOD(ROW(),2))</formula>
    </cfRule>
  </conditionalFormatting>
  <conditionalFormatting sqref="M1325:M1326">
    <cfRule type="expression" dxfId="201" priority="203">
      <formula>NOT(MOD(ROW(),2))</formula>
    </cfRule>
  </conditionalFormatting>
  <conditionalFormatting sqref="F1302:F1308 I1302:I1308 L1302:L1308 O1302:O1308 R1302:R1308 F1310:F1316 I1310:I1316 L1310:L1316 O1310:O1316 R1310:R1316 F1318:F1324 I1318:I1324 L1318:L1324 O1318:O1324 R1318:R1324">
    <cfRule type="cellIs" dxfId="200" priority="200" operator="equal">
      <formula>1</formula>
    </cfRule>
  </conditionalFormatting>
  <conditionalFormatting sqref="H1325">
    <cfRule type="expression" dxfId="199" priority="199">
      <formula>NOT(MOD(ROW(),2))</formula>
    </cfRule>
  </conditionalFormatting>
  <conditionalFormatting sqref="K1325">
    <cfRule type="expression" dxfId="198" priority="198">
      <formula>NOT(MOD(ROW(),2))</formula>
    </cfRule>
  </conditionalFormatting>
  <conditionalFormatting sqref="N1325">
    <cfRule type="expression" dxfId="197" priority="197">
      <formula>NOT(MOD(ROW(),2))</formula>
    </cfRule>
  </conditionalFormatting>
  <conditionalFormatting sqref="Q1325">
    <cfRule type="expression" dxfId="196" priority="196">
      <formula>NOT(MOD(ROW(),2))</formula>
    </cfRule>
  </conditionalFormatting>
  <conditionalFormatting sqref="B1336:F1342 B1352:F1358 B1351 B1344:F1350 B1343 B1360:F1360 D1359:F1359 B1359">
    <cfRule type="expression" dxfId="195" priority="195">
      <formula>NOT(MOD(ROW(),2))</formula>
    </cfRule>
  </conditionalFormatting>
  <conditionalFormatting sqref="G1359:G1360">
    <cfRule type="expression" dxfId="194" priority="186">
      <formula>NOT(MOD(ROW(),2))</formula>
    </cfRule>
  </conditionalFormatting>
  <conditionalFormatting sqref="G1336:I1342 G1344:I1350 G1352:I1358 H1360:I1360 I1359">
    <cfRule type="expression" dxfId="193" priority="194">
      <formula>NOT(MOD(ROW(),2))</formula>
    </cfRule>
  </conditionalFormatting>
  <conditionalFormatting sqref="J1336:L1342 J1344:L1350 J1352:L1358 K1360:L1360 L1359">
    <cfRule type="expression" dxfId="192" priority="193">
      <formula>NOT(MOD(ROW(),2))</formula>
    </cfRule>
  </conditionalFormatting>
  <conditionalFormatting sqref="M1336:O1342 M1344:O1350 M1352:O1358 N1360:O1360 O1359">
    <cfRule type="expression" dxfId="191" priority="192">
      <formula>NOT(MOD(ROW(),2))</formula>
    </cfRule>
  </conditionalFormatting>
  <conditionalFormatting sqref="P1336:R1342 P1344:R1350 P1352:R1358 Q1360:R1360 R1359">
    <cfRule type="expression" dxfId="190" priority="191">
      <formula>NOT(MOD(ROW(),2))</formula>
    </cfRule>
  </conditionalFormatting>
  <conditionalFormatting sqref="P1359:P1360">
    <cfRule type="expression" dxfId="189" priority="187">
      <formula>NOT(MOD(ROW(),2))</formula>
    </cfRule>
  </conditionalFormatting>
  <conditionalFormatting sqref="P1343">
    <cfRule type="expression" dxfId="188" priority="190">
      <formula>NOT(MOD(ROW(),2))</formula>
    </cfRule>
  </conditionalFormatting>
  <conditionalFormatting sqref="J1359:J1360">
    <cfRule type="expression" dxfId="187" priority="189">
      <formula>NOT(MOD(ROW(),2))</formula>
    </cfRule>
  </conditionalFormatting>
  <conditionalFormatting sqref="M1359:M1360">
    <cfRule type="expression" dxfId="186" priority="188">
      <formula>NOT(MOD(ROW(),2))</formula>
    </cfRule>
  </conditionalFormatting>
  <conditionalFormatting sqref="F1336:F1342 I1336:I1342 L1336:L1342 O1336:O1342 R1336:R1342 F1344:F1350 I1344:I1350 L1344:L1350 O1344:O1350 R1344:R1350 F1352:F1358 I1352:I1358 L1352:L1358 O1352:O1358 R1352:R1358">
    <cfRule type="cellIs" dxfId="185" priority="185" operator="equal">
      <formula>1</formula>
    </cfRule>
  </conditionalFormatting>
  <conditionalFormatting sqref="H1359">
    <cfRule type="expression" dxfId="184" priority="184">
      <formula>NOT(MOD(ROW(),2))</formula>
    </cfRule>
  </conditionalFormatting>
  <conditionalFormatting sqref="K1359">
    <cfRule type="expression" dxfId="183" priority="183">
      <formula>NOT(MOD(ROW(),2))</formula>
    </cfRule>
  </conditionalFormatting>
  <conditionalFormatting sqref="N1359">
    <cfRule type="expression" dxfId="182" priority="182">
      <formula>NOT(MOD(ROW(),2))</formula>
    </cfRule>
  </conditionalFormatting>
  <conditionalFormatting sqref="Q1359">
    <cfRule type="expression" dxfId="181" priority="181">
      <formula>NOT(MOD(ROW(),2))</formula>
    </cfRule>
  </conditionalFormatting>
  <conditionalFormatting sqref="B1370:F1376 B1386:F1392 B1385 B1378:F1384 B1377 B1394:F1394 D1393:F1393 B1393">
    <cfRule type="expression" dxfId="180" priority="180">
      <formula>NOT(MOD(ROW(),2))</formula>
    </cfRule>
  </conditionalFormatting>
  <conditionalFormatting sqref="G1393:G1394">
    <cfRule type="expression" dxfId="179" priority="171">
      <formula>NOT(MOD(ROW(),2))</formula>
    </cfRule>
  </conditionalFormatting>
  <conditionalFormatting sqref="G1370:I1376 G1378:I1384 G1386:I1392 H1394:I1394 I1393">
    <cfRule type="expression" dxfId="178" priority="179">
      <formula>NOT(MOD(ROW(),2))</formula>
    </cfRule>
  </conditionalFormatting>
  <conditionalFormatting sqref="J1370:L1376 J1378:L1384 J1386:L1392 K1394:L1394 L1393">
    <cfRule type="expression" dxfId="177" priority="178">
      <formula>NOT(MOD(ROW(),2))</formula>
    </cfRule>
  </conditionalFormatting>
  <conditionalFormatting sqref="M1370:O1376 M1378:O1384 M1386:O1392 N1394:O1394 O1393">
    <cfRule type="expression" dxfId="176" priority="177">
      <formula>NOT(MOD(ROW(),2))</formula>
    </cfRule>
  </conditionalFormatting>
  <conditionalFormatting sqref="P1370:R1376 P1378:R1384 P1386:R1392 Q1394:R1394 R1393">
    <cfRule type="expression" dxfId="175" priority="176">
      <formula>NOT(MOD(ROW(),2))</formula>
    </cfRule>
  </conditionalFormatting>
  <conditionalFormatting sqref="P1393:P1394">
    <cfRule type="expression" dxfId="174" priority="172">
      <formula>NOT(MOD(ROW(),2))</formula>
    </cfRule>
  </conditionalFormatting>
  <conditionalFormatting sqref="P1377">
    <cfRule type="expression" dxfId="173" priority="175">
      <formula>NOT(MOD(ROW(),2))</formula>
    </cfRule>
  </conditionalFormatting>
  <conditionalFormatting sqref="J1393:J1394">
    <cfRule type="expression" dxfId="172" priority="174">
      <formula>NOT(MOD(ROW(),2))</formula>
    </cfRule>
  </conditionalFormatting>
  <conditionalFormatting sqref="M1393:M1394">
    <cfRule type="expression" dxfId="171" priority="173">
      <formula>NOT(MOD(ROW(),2))</formula>
    </cfRule>
  </conditionalFormatting>
  <conditionalFormatting sqref="F1370:F1376 I1370:I1376 L1370:L1376 O1370:O1376 R1370:R1376 F1378:F1384 I1378:I1384 L1378:L1384 O1378:O1384 R1378:R1384 F1386:F1392 I1386:I1392 L1386:L1392 O1386:O1392 R1386:R1392">
    <cfRule type="cellIs" dxfId="170" priority="170" operator="equal">
      <formula>1</formula>
    </cfRule>
  </conditionalFormatting>
  <conditionalFormatting sqref="H1393">
    <cfRule type="expression" dxfId="169" priority="169">
      <formula>NOT(MOD(ROW(),2))</formula>
    </cfRule>
  </conditionalFormatting>
  <conditionalFormatting sqref="K1393">
    <cfRule type="expression" dxfId="168" priority="168">
      <formula>NOT(MOD(ROW(),2))</formula>
    </cfRule>
  </conditionalFormatting>
  <conditionalFormatting sqref="N1393">
    <cfRule type="expression" dxfId="167" priority="167">
      <formula>NOT(MOD(ROW(),2))</formula>
    </cfRule>
  </conditionalFormatting>
  <conditionalFormatting sqref="Q1393">
    <cfRule type="expression" dxfId="166" priority="166">
      <formula>NOT(MOD(ROW(),2))</formula>
    </cfRule>
  </conditionalFormatting>
  <conditionalFormatting sqref="B1404:F1410 B1420:F1426 B1419 B1412:F1418 B1411 B1428:F1428 D1427:F1427 B1427">
    <cfRule type="expression" dxfId="165" priority="165">
      <formula>NOT(MOD(ROW(),2))</formula>
    </cfRule>
  </conditionalFormatting>
  <conditionalFormatting sqref="G1427:G1428">
    <cfRule type="expression" dxfId="164" priority="156">
      <formula>NOT(MOD(ROW(),2))</formula>
    </cfRule>
  </conditionalFormatting>
  <conditionalFormatting sqref="G1404:I1410 G1412:I1418 G1420:I1426 H1428:I1428 I1427">
    <cfRule type="expression" dxfId="163" priority="164">
      <formula>NOT(MOD(ROW(),2))</formula>
    </cfRule>
  </conditionalFormatting>
  <conditionalFormatting sqref="J1404:L1410 J1412:L1418 J1420:L1426 K1428:L1428 L1427">
    <cfRule type="expression" dxfId="162" priority="163">
      <formula>NOT(MOD(ROW(),2))</formula>
    </cfRule>
  </conditionalFormatting>
  <conditionalFormatting sqref="M1404:O1410 M1412:O1418 M1420:O1426 N1428:O1428 O1427">
    <cfRule type="expression" dxfId="161" priority="162">
      <formula>NOT(MOD(ROW(),2))</formula>
    </cfRule>
  </conditionalFormatting>
  <conditionalFormatting sqref="P1404:R1410 P1412:R1418 P1420:R1426 Q1428:R1428 R1427">
    <cfRule type="expression" dxfId="160" priority="161">
      <formula>NOT(MOD(ROW(),2))</formula>
    </cfRule>
  </conditionalFormatting>
  <conditionalFormatting sqref="P1427:P1428">
    <cfRule type="expression" dxfId="159" priority="157">
      <formula>NOT(MOD(ROW(),2))</formula>
    </cfRule>
  </conditionalFormatting>
  <conditionalFormatting sqref="P1411">
    <cfRule type="expression" dxfId="158" priority="160">
      <formula>NOT(MOD(ROW(),2))</formula>
    </cfRule>
  </conditionalFormatting>
  <conditionalFormatting sqref="J1427:J1428">
    <cfRule type="expression" dxfId="157" priority="159">
      <formula>NOT(MOD(ROW(),2))</formula>
    </cfRule>
  </conditionalFormatting>
  <conditionalFormatting sqref="M1427:M1428">
    <cfRule type="expression" dxfId="156" priority="158">
      <formula>NOT(MOD(ROW(),2))</formula>
    </cfRule>
  </conditionalFormatting>
  <conditionalFormatting sqref="F1404:F1410 I1404:I1410 L1404:L1410 O1404:O1410 R1404:R1410 F1412:F1418 I1412:I1418 L1412:L1418 O1412:O1418 R1412:R1418 F1420:F1426 I1420:I1426 L1420:L1426 O1420:O1426 R1420:R1426">
    <cfRule type="cellIs" dxfId="155" priority="155" operator="equal">
      <formula>1</formula>
    </cfRule>
  </conditionalFormatting>
  <conditionalFormatting sqref="H1427">
    <cfRule type="expression" dxfId="154" priority="154">
      <formula>NOT(MOD(ROW(),2))</formula>
    </cfRule>
  </conditionalFormatting>
  <conditionalFormatting sqref="K1427">
    <cfRule type="expression" dxfId="153" priority="153">
      <formula>NOT(MOD(ROW(),2))</formula>
    </cfRule>
  </conditionalFormatting>
  <conditionalFormatting sqref="N1427">
    <cfRule type="expression" dxfId="152" priority="152">
      <formula>NOT(MOD(ROW(),2))</formula>
    </cfRule>
  </conditionalFormatting>
  <conditionalFormatting sqref="Q1427">
    <cfRule type="expression" dxfId="151" priority="151">
      <formula>NOT(MOD(ROW(),2))</formula>
    </cfRule>
  </conditionalFormatting>
  <conditionalFormatting sqref="B1438:F1444 B1454:F1460 B1453 B1446:F1452 B1445 B1462:F1462 D1461:F1461 B1461">
    <cfRule type="expression" dxfId="150" priority="150">
      <formula>NOT(MOD(ROW(),2))</formula>
    </cfRule>
  </conditionalFormatting>
  <conditionalFormatting sqref="G1461:G1462">
    <cfRule type="expression" dxfId="149" priority="141">
      <formula>NOT(MOD(ROW(),2))</formula>
    </cfRule>
  </conditionalFormatting>
  <conditionalFormatting sqref="G1438:I1444 G1446:I1452 G1454:I1460 H1462:I1462 I1461">
    <cfRule type="expression" dxfId="148" priority="149">
      <formula>NOT(MOD(ROW(),2))</formula>
    </cfRule>
  </conditionalFormatting>
  <conditionalFormatting sqref="J1438:L1444 J1446:L1452 J1454:L1460 K1462:L1462 L1461">
    <cfRule type="expression" dxfId="147" priority="148">
      <formula>NOT(MOD(ROW(),2))</formula>
    </cfRule>
  </conditionalFormatting>
  <conditionalFormatting sqref="M1438:O1444 M1446:O1452 M1454:O1460 N1462:O1462 O1461">
    <cfRule type="expression" dxfId="146" priority="147">
      <formula>NOT(MOD(ROW(),2))</formula>
    </cfRule>
  </conditionalFormatting>
  <conditionalFormatting sqref="P1438:R1444 P1446:R1452 P1454:R1460 Q1462:R1462 R1461">
    <cfRule type="expression" dxfId="145" priority="146">
      <formula>NOT(MOD(ROW(),2))</formula>
    </cfRule>
  </conditionalFormatting>
  <conditionalFormatting sqref="P1461:P1462">
    <cfRule type="expression" dxfId="144" priority="142">
      <formula>NOT(MOD(ROW(),2))</formula>
    </cfRule>
  </conditionalFormatting>
  <conditionalFormatting sqref="P1445">
    <cfRule type="expression" dxfId="143" priority="145">
      <formula>NOT(MOD(ROW(),2))</formula>
    </cfRule>
  </conditionalFormatting>
  <conditionalFormatting sqref="J1461:J1462">
    <cfRule type="expression" dxfId="142" priority="144">
      <formula>NOT(MOD(ROW(),2))</formula>
    </cfRule>
  </conditionalFormatting>
  <conditionalFormatting sqref="M1461:M1462">
    <cfRule type="expression" dxfId="141" priority="143">
      <formula>NOT(MOD(ROW(),2))</formula>
    </cfRule>
  </conditionalFormatting>
  <conditionalFormatting sqref="F1438:F1444 I1438:I1444 L1438:L1444 O1438:O1444 R1438:R1444 F1446:F1452 I1446:I1452 L1446:L1452 O1446:O1452 R1446:R1452 F1454:F1460 I1454:I1460 L1454:L1460 O1454:O1460 R1454:R1460">
    <cfRule type="cellIs" dxfId="140" priority="140" operator="equal">
      <formula>1</formula>
    </cfRule>
  </conditionalFormatting>
  <conditionalFormatting sqref="H1461">
    <cfRule type="expression" dxfId="139" priority="139">
      <formula>NOT(MOD(ROW(),2))</formula>
    </cfRule>
  </conditionalFormatting>
  <conditionalFormatting sqref="K1461">
    <cfRule type="expression" dxfId="138" priority="138">
      <formula>NOT(MOD(ROW(),2))</formula>
    </cfRule>
  </conditionalFormatting>
  <conditionalFormatting sqref="N1461">
    <cfRule type="expression" dxfId="137" priority="137">
      <formula>NOT(MOD(ROW(),2))</formula>
    </cfRule>
  </conditionalFormatting>
  <conditionalFormatting sqref="Q1461">
    <cfRule type="expression" dxfId="136" priority="136">
      <formula>NOT(MOD(ROW(),2))</formula>
    </cfRule>
  </conditionalFormatting>
  <conditionalFormatting sqref="B1472:F1478 B1488:F1494 B1487 B1480:F1486 B1479 B1496:F1496 D1495:F1495 B1495">
    <cfRule type="expression" dxfId="135" priority="135">
      <formula>NOT(MOD(ROW(),2))</formula>
    </cfRule>
  </conditionalFormatting>
  <conditionalFormatting sqref="G1495:G1496">
    <cfRule type="expression" dxfId="134" priority="126">
      <formula>NOT(MOD(ROW(),2))</formula>
    </cfRule>
  </conditionalFormatting>
  <conditionalFormatting sqref="G1472:I1478 G1480:I1486 G1488:I1494 H1496:I1496 I1495">
    <cfRule type="expression" dxfId="133" priority="134">
      <formula>NOT(MOD(ROW(),2))</formula>
    </cfRule>
  </conditionalFormatting>
  <conditionalFormatting sqref="J1472:L1478 J1480:L1486 J1488:L1494 K1496:L1496 L1495">
    <cfRule type="expression" dxfId="132" priority="133">
      <formula>NOT(MOD(ROW(),2))</formula>
    </cfRule>
  </conditionalFormatting>
  <conditionalFormatting sqref="M1472:O1478 M1480:O1486 M1488:O1494 N1496:O1496 O1495">
    <cfRule type="expression" dxfId="131" priority="132">
      <formula>NOT(MOD(ROW(),2))</formula>
    </cfRule>
  </conditionalFormatting>
  <conditionalFormatting sqref="P1472:R1478 P1480:R1486 P1488:R1494 Q1496:R1496 R1495">
    <cfRule type="expression" dxfId="130" priority="131">
      <formula>NOT(MOD(ROW(),2))</formula>
    </cfRule>
  </conditionalFormatting>
  <conditionalFormatting sqref="P1495:P1496">
    <cfRule type="expression" dxfId="129" priority="127">
      <formula>NOT(MOD(ROW(),2))</formula>
    </cfRule>
  </conditionalFormatting>
  <conditionalFormatting sqref="P1479">
    <cfRule type="expression" dxfId="128" priority="130">
      <formula>NOT(MOD(ROW(),2))</formula>
    </cfRule>
  </conditionalFormatting>
  <conditionalFormatting sqref="J1495:J1496">
    <cfRule type="expression" dxfId="127" priority="129">
      <formula>NOT(MOD(ROW(),2))</formula>
    </cfRule>
  </conditionalFormatting>
  <conditionalFormatting sqref="M1495:M1496">
    <cfRule type="expression" dxfId="126" priority="128">
      <formula>NOT(MOD(ROW(),2))</formula>
    </cfRule>
  </conditionalFormatting>
  <conditionalFormatting sqref="F1472:F1478 I1472:I1478 L1472:L1478 O1472:O1478 R1472:R1478 F1480:F1486 I1480:I1486 L1480:L1486 O1480:O1486 R1480:R1486 F1488:F1494 I1488:I1494 L1488:L1494 O1488:O1494 R1488:R1494">
    <cfRule type="cellIs" dxfId="125" priority="125" operator="equal">
      <formula>1</formula>
    </cfRule>
  </conditionalFormatting>
  <conditionalFormatting sqref="H1495">
    <cfRule type="expression" dxfId="124" priority="124">
      <formula>NOT(MOD(ROW(),2))</formula>
    </cfRule>
  </conditionalFormatting>
  <conditionalFormatting sqref="K1495">
    <cfRule type="expression" dxfId="123" priority="123">
      <formula>NOT(MOD(ROW(),2))</formula>
    </cfRule>
  </conditionalFormatting>
  <conditionalFormatting sqref="N1495">
    <cfRule type="expression" dxfId="122" priority="122">
      <formula>NOT(MOD(ROW(),2))</formula>
    </cfRule>
  </conditionalFormatting>
  <conditionalFormatting sqref="Q1495">
    <cfRule type="expression" dxfId="121" priority="121">
      <formula>NOT(MOD(ROW(),2))</formula>
    </cfRule>
  </conditionalFormatting>
  <conditionalFormatting sqref="B1506:F1512 B1522:F1528 B1521 B1514:F1520 B1513 B1530:F1530 D1529:F1529 B1529">
    <cfRule type="expression" dxfId="120" priority="120">
      <formula>NOT(MOD(ROW(),2))</formula>
    </cfRule>
  </conditionalFormatting>
  <conditionalFormatting sqref="G1529:G1530">
    <cfRule type="expression" dxfId="119" priority="111">
      <formula>NOT(MOD(ROW(),2))</formula>
    </cfRule>
  </conditionalFormatting>
  <conditionalFormatting sqref="G1506:I1512 G1514:I1520 G1522:I1528 H1530:I1530 I1529">
    <cfRule type="expression" dxfId="118" priority="119">
      <formula>NOT(MOD(ROW(),2))</formula>
    </cfRule>
  </conditionalFormatting>
  <conditionalFormatting sqref="J1506:L1512 J1514:L1520 J1522:L1528 K1530:L1530 L1529">
    <cfRule type="expression" dxfId="117" priority="118">
      <formula>NOT(MOD(ROW(),2))</formula>
    </cfRule>
  </conditionalFormatting>
  <conditionalFormatting sqref="M1506:O1512 M1514:O1520 M1522:O1528 N1530:O1530 O1529">
    <cfRule type="expression" dxfId="116" priority="117">
      <formula>NOT(MOD(ROW(),2))</formula>
    </cfRule>
  </conditionalFormatting>
  <conditionalFormatting sqref="P1506:R1512 P1514:R1520 P1522:R1528 Q1530:R1530 R1529">
    <cfRule type="expression" dxfId="115" priority="116">
      <formula>NOT(MOD(ROW(),2))</formula>
    </cfRule>
  </conditionalFormatting>
  <conditionalFormatting sqref="P1529:P1530">
    <cfRule type="expression" dxfId="114" priority="112">
      <formula>NOT(MOD(ROW(),2))</formula>
    </cfRule>
  </conditionalFormatting>
  <conditionalFormatting sqref="P1513">
    <cfRule type="expression" dxfId="113" priority="115">
      <formula>NOT(MOD(ROW(),2))</formula>
    </cfRule>
  </conditionalFormatting>
  <conditionalFormatting sqref="J1529:J1530">
    <cfRule type="expression" dxfId="112" priority="114">
      <formula>NOT(MOD(ROW(),2))</formula>
    </cfRule>
  </conditionalFormatting>
  <conditionalFormatting sqref="M1529:M1530">
    <cfRule type="expression" dxfId="111" priority="113">
      <formula>NOT(MOD(ROW(),2))</formula>
    </cfRule>
  </conditionalFormatting>
  <conditionalFormatting sqref="F1506:F1512 I1506:I1512 L1506:L1512 O1506:O1512 R1506:R1512 F1514:F1520 I1514:I1520 L1514:L1520 O1514:O1520 R1514:R1520 F1522:F1528 I1522:I1528 L1522:L1528 O1522:O1528 R1522:R1528">
    <cfRule type="cellIs" dxfId="110" priority="110" operator="equal">
      <formula>1</formula>
    </cfRule>
  </conditionalFormatting>
  <conditionalFormatting sqref="H1529">
    <cfRule type="expression" dxfId="109" priority="109">
      <formula>NOT(MOD(ROW(),2))</formula>
    </cfRule>
  </conditionalFormatting>
  <conditionalFormatting sqref="K1529">
    <cfRule type="expression" dxfId="108" priority="108">
      <formula>NOT(MOD(ROW(),2))</formula>
    </cfRule>
  </conditionalFormatting>
  <conditionalFormatting sqref="N1529">
    <cfRule type="expression" dxfId="107" priority="107">
      <formula>NOT(MOD(ROW(),2))</formula>
    </cfRule>
  </conditionalFormatting>
  <conditionalFormatting sqref="Q1529">
    <cfRule type="expression" dxfId="106" priority="106">
      <formula>NOT(MOD(ROW(),2))</formula>
    </cfRule>
  </conditionalFormatting>
  <conditionalFormatting sqref="B1540:F1546 B1556:F1562 B1555 B1548:F1554 B1547 B1564:F1564 D1563:F1563 B1563">
    <cfRule type="expression" dxfId="105" priority="105">
      <formula>NOT(MOD(ROW(),2))</formula>
    </cfRule>
  </conditionalFormatting>
  <conditionalFormatting sqref="G1563:G1564">
    <cfRule type="expression" dxfId="104" priority="96">
      <formula>NOT(MOD(ROW(),2))</formula>
    </cfRule>
  </conditionalFormatting>
  <conditionalFormatting sqref="G1540:I1546 G1548:I1554 G1556:I1562 H1564:I1564 I1563">
    <cfRule type="expression" dxfId="103" priority="104">
      <formula>NOT(MOD(ROW(),2))</formula>
    </cfRule>
  </conditionalFormatting>
  <conditionalFormatting sqref="J1540:L1546 J1548:L1554 J1556:L1562 K1564:L1564 L1563">
    <cfRule type="expression" dxfId="102" priority="103">
      <formula>NOT(MOD(ROW(),2))</formula>
    </cfRule>
  </conditionalFormatting>
  <conditionalFormatting sqref="M1540:O1546 M1548:O1554 M1556:O1562 N1564:O1564 O1563">
    <cfRule type="expression" dxfId="101" priority="102">
      <formula>NOT(MOD(ROW(),2))</formula>
    </cfRule>
  </conditionalFormatting>
  <conditionalFormatting sqref="P1540:R1546 P1548:R1554 P1556:R1562 Q1564:R1564 R1563">
    <cfRule type="expression" dxfId="100" priority="101">
      <formula>NOT(MOD(ROW(),2))</formula>
    </cfRule>
  </conditionalFormatting>
  <conditionalFormatting sqref="P1563:P1564">
    <cfRule type="expression" dxfId="99" priority="97">
      <formula>NOT(MOD(ROW(),2))</formula>
    </cfRule>
  </conditionalFormatting>
  <conditionalFormatting sqref="P1547">
    <cfRule type="expression" dxfId="98" priority="100">
      <formula>NOT(MOD(ROW(),2))</formula>
    </cfRule>
  </conditionalFormatting>
  <conditionalFormatting sqref="J1563:J1564">
    <cfRule type="expression" dxfId="97" priority="99">
      <formula>NOT(MOD(ROW(),2))</formula>
    </cfRule>
  </conditionalFormatting>
  <conditionalFormatting sqref="M1563:M1564">
    <cfRule type="expression" dxfId="96" priority="98">
      <formula>NOT(MOD(ROW(),2))</formula>
    </cfRule>
  </conditionalFormatting>
  <conditionalFormatting sqref="F1540:F1546 I1540:I1546 L1540:L1546 O1540:O1546 R1540:R1546 F1548:F1554 I1548:I1554 L1548:L1554 O1548:O1554 R1548:R1554 F1556:F1562 I1556:I1562 L1556:L1562 O1556:O1562 R1556:R1562">
    <cfRule type="cellIs" dxfId="95" priority="95" operator="equal">
      <formula>1</formula>
    </cfRule>
  </conditionalFormatting>
  <conditionalFormatting sqref="H1563">
    <cfRule type="expression" dxfId="94" priority="94">
      <formula>NOT(MOD(ROW(),2))</formula>
    </cfRule>
  </conditionalFormatting>
  <conditionalFormatting sqref="K1563">
    <cfRule type="expression" dxfId="93" priority="93">
      <formula>NOT(MOD(ROW(),2))</formula>
    </cfRule>
  </conditionalFormatting>
  <conditionalFormatting sqref="N1563">
    <cfRule type="expression" dxfId="92" priority="92">
      <formula>NOT(MOD(ROW(),2))</formula>
    </cfRule>
  </conditionalFormatting>
  <conditionalFormatting sqref="Q1563">
    <cfRule type="expression" dxfId="91" priority="91">
      <formula>NOT(MOD(ROW(),2))</formula>
    </cfRule>
  </conditionalFormatting>
  <conditionalFormatting sqref="B1574:F1580 B1590:F1596 B1589 B1582:F1588 B1581 B1598:F1598 D1597:F1597 B1597">
    <cfRule type="expression" dxfId="90" priority="90">
      <formula>NOT(MOD(ROW(),2))</formula>
    </cfRule>
  </conditionalFormatting>
  <conditionalFormatting sqref="G1597:G1598">
    <cfRule type="expression" dxfId="89" priority="81">
      <formula>NOT(MOD(ROW(),2))</formula>
    </cfRule>
  </conditionalFormatting>
  <conditionalFormatting sqref="G1574:I1580 G1582:I1588 G1590:I1596 H1598:I1598 I1597">
    <cfRule type="expression" dxfId="88" priority="89">
      <formula>NOT(MOD(ROW(),2))</formula>
    </cfRule>
  </conditionalFormatting>
  <conditionalFormatting sqref="J1574:L1580 J1582:L1588 J1590:L1596 K1598:L1598 L1597">
    <cfRule type="expression" dxfId="87" priority="88">
      <formula>NOT(MOD(ROW(),2))</formula>
    </cfRule>
  </conditionalFormatting>
  <conditionalFormatting sqref="M1574:O1580 M1582:O1588 M1590:O1596 N1598:O1598 O1597">
    <cfRule type="expression" dxfId="86" priority="87">
      <formula>NOT(MOD(ROW(),2))</formula>
    </cfRule>
  </conditionalFormatting>
  <conditionalFormatting sqref="P1574:R1580 P1582:R1588 P1590:R1596 Q1598:R1598 R1597">
    <cfRule type="expression" dxfId="85" priority="86">
      <formula>NOT(MOD(ROW(),2))</formula>
    </cfRule>
  </conditionalFormatting>
  <conditionalFormatting sqref="P1597:P1598">
    <cfRule type="expression" dxfId="84" priority="82">
      <formula>NOT(MOD(ROW(),2))</formula>
    </cfRule>
  </conditionalFormatting>
  <conditionalFormatting sqref="P1581">
    <cfRule type="expression" dxfId="83" priority="85">
      <formula>NOT(MOD(ROW(),2))</formula>
    </cfRule>
  </conditionalFormatting>
  <conditionalFormatting sqref="J1597:J1598">
    <cfRule type="expression" dxfId="82" priority="84">
      <formula>NOT(MOD(ROW(),2))</formula>
    </cfRule>
  </conditionalFormatting>
  <conditionalFormatting sqref="M1597:M1598">
    <cfRule type="expression" dxfId="81" priority="83">
      <formula>NOT(MOD(ROW(),2))</formula>
    </cfRule>
  </conditionalFormatting>
  <conditionalFormatting sqref="F1574:F1580 I1574:I1580 L1574:L1580 O1574:O1580 R1574:R1580 F1582:F1588 I1582:I1588 L1582:L1588 O1582:O1588 R1582:R1588 F1590:F1596 I1590:I1596 L1590:L1596 O1590:O1596 R1590:R1596">
    <cfRule type="cellIs" dxfId="80" priority="80" operator="equal">
      <formula>1</formula>
    </cfRule>
  </conditionalFormatting>
  <conditionalFormatting sqref="H1597">
    <cfRule type="expression" dxfId="79" priority="79">
      <formula>NOT(MOD(ROW(),2))</formula>
    </cfRule>
  </conditionalFormatting>
  <conditionalFormatting sqref="K1597">
    <cfRule type="expression" dxfId="78" priority="78">
      <formula>NOT(MOD(ROW(),2))</formula>
    </cfRule>
  </conditionalFormatting>
  <conditionalFormatting sqref="N1597">
    <cfRule type="expression" dxfId="77" priority="77">
      <formula>NOT(MOD(ROW(),2))</formula>
    </cfRule>
  </conditionalFormatting>
  <conditionalFormatting sqref="Q1597">
    <cfRule type="expression" dxfId="76" priority="76">
      <formula>NOT(MOD(ROW(),2))</formula>
    </cfRule>
  </conditionalFormatting>
  <conditionalFormatting sqref="B1608:F1614 B1624:F1630 B1623 B1616:F1622 B1615 B1632:F1632 D1631:F1631 B1631">
    <cfRule type="expression" dxfId="75" priority="75">
      <formula>NOT(MOD(ROW(),2))</formula>
    </cfRule>
  </conditionalFormatting>
  <conditionalFormatting sqref="G1631:G1632">
    <cfRule type="expression" dxfId="74" priority="66">
      <formula>NOT(MOD(ROW(),2))</formula>
    </cfRule>
  </conditionalFormatting>
  <conditionalFormatting sqref="G1608:I1614 G1616:I1622 G1624:I1630 H1632:I1632 I1631">
    <cfRule type="expression" dxfId="73" priority="74">
      <formula>NOT(MOD(ROW(),2))</formula>
    </cfRule>
  </conditionalFormatting>
  <conditionalFormatting sqref="J1608:L1614 J1616:L1622 J1624:L1630 K1632:L1632 L1631">
    <cfRule type="expression" dxfId="72" priority="73">
      <formula>NOT(MOD(ROW(),2))</formula>
    </cfRule>
  </conditionalFormatting>
  <conditionalFormatting sqref="M1608:O1614 M1616:O1622 M1624:O1630 N1632:O1632 O1631">
    <cfRule type="expression" dxfId="71" priority="72">
      <formula>NOT(MOD(ROW(),2))</formula>
    </cfRule>
  </conditionalFormatting>
  <conditionalFormatting sqref="P1608:R1614 P1616:R1622 P1624:R1630 Q1632:R1632 R1631">
    <cfRule type="expression" dxfId="70" priority="71">
      <formula>NOT(MOD(ROW(),2))</formula>
    </cfRule>
  </conditionalFormatting>
  <conditionalFormatting sqref="P1631:P1632">
    <cfRule type="expression" dxfId="69" priority="67">
      <formula>NOT(MOD(ROW(),2))</formula>
    </cfRule>
  </conditionalFormatting>
  <conditionalFormatting sqref="P1615">
    <cfRule type="expression" dxfId="68" priority="70">
      <formula>NOT(MOD(ROW(),2))</formula>
    </cfRule>
  </conditionalFormatting>
  <conditionalFormatting sqref="J1631:J1632">
    <cfRule type="expression" dxfId="67" priority="69">
      <formula>NOT(MOD(ROW(),2))</formula>
    </cfRule>
  </conditionalFormatting>
  <conditionalFormatting sqref="M1631:M1632">
    <cfRule type="expression" dxfId="66" priority="68">
      <formula>NOT(MOD(ROW(),2))</formula>
    </cfRule>
  </conditionalFormatting>
  <conditionalFormatting sqref="F1608:F1614 I1608:I1614 L1608:L1614 O1608:O1614 R1608:R1614 F1616:F1622 I1616:I1622 L1616:L1622 O1616:O1622 R1616:R1622 F1624:F1630 I1624:I1630 L1624:L1630 O1624:O1630 R1624:R1630">
    <cfRule type="cellIs" dxfId="65" priority="65" operator="equal">
      <formula>1</formula>
    </cfRule>
  </conditionalFormatting>
  <conditionalFormatting sqref="H1631">
    <cfRule type="expression" dxfId="64" priority="64">
      <formula>NOT(MOD(ROW(),2))</formula>
    </cfRule>
  </conditionalFormatting>
  <conditionalFormatting sqref="K1631">
    <cfRule type="expression" dxfId="63" priority="63">
      <formula>NOT(MOD(ROW(),2))</formula>
    </cfRule>
  </conditionalFormatting>
  <conditionalFormatting sqref="N1631">
    <cfRule type="expression" dxfId="62" priority="62">
      <formula>NOT(MOD(ROW(),2))</formula>
    </cfRule>
  </conditionalFormatting>
  <conditionalFormatting sqref="Q1631">
    <cfRule type="expression" dxfId="61" priority="61">
      <formula>NOT(MOD(ROW(),2))</formula>
    </cfRule>
  </conditionalFormatting>
  <conditionalFormatting sqref="B1642:F1648 B1658:F1664 B1657 B1650:F1656 B1649 B1666:F1666 D1665:F1665 B1665">
    <cfRule type="expression" dxfId="60" priority="60">
      <formula>NOT(MOD(ROW(),2))</formula>
    </cfRule>
  </conditionalFormatting>
  <conditionalFormatting sqref="G1665:G1666">
    <cfRule type="expression" dxfId="59" priority="51">
      <formula>NOT(MOD(ROW(),2))</formula>
    </cfRule>
  </conditionalFormatting>
  <conditionalFormatting sqref="G1642:I1648 G1650:I1656 G1658:I1664 H1666:I1666 I1665">
    <cfRule type="expression" dxfId="58" priority="59">
      <formula>NOT(MOD(ROW(),2))</formula>
    </cfRule>
  </conditionalFormatting>
  <conditionalFormatting sqref="J1642:L1648 J1650:L1656 J1658:L1664 K1666:L1666 L1665">
    <cfRule type="expression" dxfId="57" priority="58">
      <formula>NOT(MOD(ROW(),2))</formula>
    </cfRule>
  </conditionalFormatting>
  <conditionalFormatting sqref="M1642:O1648 M1650:O1656 M1658:O1664 N1666:O1666 O1665">
    <cfRule type="expression" dxfId="56" priority="57">
      <formula>NOT(MOD(ROW(),2))</formula>
    </cfRule>
  </conditionalFormatting>
  <conditionalFormatting sqref="P1642:R1648 P1650:R1656 P1658:R1664 Q1666:R1666 R1665">
    <cfRule type="expression" dxfId="55" priority="56">
      <formula>NOT(MOD(ROW(),2))</formula>
    </cfRule>
  </conditionalFormatting>
  <conditionalFormatting sqref="P1665:P1666">
    <cfRule type="expression" dxfId="54" priority="52">
      <formula>NOT(MOD(ROW(),2))</formula>
    </cfRule>
  </conditionalFormatting>
  <conditionalFormatting sqref="P1649">
    <cfRule type="expression" dxfId="53" priority="55">
      <formula>NOT(MOD(ROW(),2))</formula>
    </cfRule>
  </conditionalFormatting>
  <conditionalFormatting sqref="J1665:J1666">
    <cfRule type="expression" dxfId="52" priority="54">
      <formula>NOT(MOD(ROW(),2))</formula>
    </cfRule>
  </conditionalFormatting>
  <conditionalFormatting sqref="M1665:M1666">
    <cfRule type="expression" dxfId="51" priority="53">
      <formula>NOT(MOD(ROW(),2))</formula>
    </cfRule>
  </conditionalFormatting>
  <conditionalFormatting sqref="F1642:F1648 I1642:I1648 L1642:L1648 O1642:O1648 R1642:R1648 F1650:F1656 I1650:I1656 L1650:L1656 O1650:O1656 R1650:R1656 F1658:F1664 I1658:I1664 L1658:L1664 O1658:O1664 R1658:R1664">
    <cfRule type="cellIs" dxfId="50" priority="50" operator="equal">
      <formula>1</formula>
    </cfRule>
  </conditionalFormatting>
  <conditionalFormatting sqref="H1665">
    <cfRule type="expression" dxfId="49" priority="49">
      <formula>NOT(MOD(ROW(),2))</formula>
    </cfRule>
  </conditionalFormatting>
  <conditionalFormatting sqref="K1665">
    <cfRule type="expression" dxfId="48" priority="48">
      <formula>NOT(MOD(ROW(),2))</formula>
    </cfRule>
  </conditionalFormatting>
  <conditionalFormatting sqref="N1665">
    <cfRule type="expression" dxfId="47" priority="47">
      <formula>NOT(MOD(ROW(),2))</formula>
    </cfRule>
  </conditionalFormatting>
  <conditionalFormatting sqref="Q1665">
    <cfRule type="expression" dxfId="46" priority="46">
      <formula>NOT(MOD(ROW(),2))</formula>
    </cfRule>
  </conditionalFormatting>
  <conditionalFormatting sqref="B1676:F1682 B1692:F1698 B1691 B1684:F1690 B1683 B1700:F1700 D1699:F1699 B1699">
    <cfRule type="expression" dxfId="45" priority="45">
      <formula>NOT(MOD(ROW(),2))</formula>
    </cfRule>
  </conditionalFormatting>
  <conditionalFormatting sqref="G1699:G1700">
    <cfRule type="expression" dxfId="44" priority="36">
      <formula>NOT(MOD(ROW(),2))</formula>
    </cfRule>
  </conditionalFormatting>
  <conditionalFormatting sqref="G1676:I1682 G1684:I1690 G1692:I1698 H1700:I1700 I1699">
    <cfRule type="expression" dxfId="43" priority="44">
      <formula>NOT(MOD(ROW(),2))</formula>
    </cfRule>
  </conditionalFormatting>
  <conditionalFormatting sqref="J1676:L1682 J1684:L1690 J1692:L1698 K1700:L1700 L1699">
    <cfRule type="expression" dxfId="42" priority="43">
      <formula>NOT(MOD(ROW(),2))</formula>
    </cfRule>
  </conditionalFormatting>
  <conditionalFormatting sqref="M1676:O1682 M1684:O1690 M1692:O1698 N1700:O1700 O1699">
    <cfRule type="expression" dxfId="41" priority="42">
      <formula>NOT(MOD(ROW(),2))</formula>
    </cfRule>
  </conditionalFormatting>
  <conditionalFormatting sqref="P1676:R1682 P1684:R1690 P1692:R1698 Q1700:R1700 R1699">
    <cfRule type="expression" dxfId="40" priority="41">
      <formula>NOT(MOD(ROW(),2))</formula>
    </cfRule>
  </conditionalFormatting>
  <conditionalFormatting sqref="P1699:P1700">
    <cfRule type="expression" dxfId="39" priority="37">
      <formula>NOT(MOD(ROW(),2))</formula>
    </cfRule>
  </conditionalFormatting>
  <conditionalFormatting sqref="P1683">
    <cfRule type="expression" dxfId="38" priority="40">
      <formula>NOT(MOD(ROW(),2))</formula>
    </cfRule>
  </conditionalFormatting>
  <conditionalFormatting sqref="J1699:J1700">
    <cfRule type="expression" dxfId="37" priority="39">
      <formula>NOT(MOD(ROW(),2))</formula>
    </cfRule>
  </conditionalFormatting>
  <conditionalFormatting sqref="M1699:M1700">
    <cfRule type="expression" dxfId="36" priority="38">
      <formula>NOT(MOD(ROW(),2))</formula>
    </cfRule>
  </conditionalFormatting>
  <conditionalFormatting sqref="F1676:F1682 I1676:I1682 L1676:L1682 O1676:O1682 R1676:R1682 F1684:F1690 I1684:I1690 L1684:L1690 O1684:O1690 R1684:R1690 F1692:F1698 I1692:I1698 L1692:L1698 O1692:O1698 R1692:R1698">
    <cfRule type="cellIs" dxfId="35" priority="35" operator="equal">
      <formula>1</formula>
    </cfRule>
  </conditionalFormatting>
  <conditionalFormatting sqref="H1699">
    <cfRule type="expression" dxfId="34" priority="34">
      <formula>NOT(MOD(ROW(),2))</formula>
    </cfRule>
  </conditionalFormatting>
  <conditionalFormatting sqref="K1699">
    <cfRule type="expression" dxfId="33" priority="33">
      <formula>NOT(MOD(ROW(),2))</formula>
    </cfRule>
  </conditionalFormatting>
  <conditionalFormatting sqref="N1699">
    <cfRule type="expression" dxfId="32" priority="32">
      <formula>NOT(MOD(ROW(),2))</formula>
    </cfRule>
  </conditionalFormatting>
  <conditionalFormatting sqref="Q1699">
    <cfRule type="expression" dxfId="31" priority="31">
      <formula>NOT(MOD(ROW(),2))</formula>
    </cfRule>
  </conditionalFormatting>
  <conditionalFormatting sqref="B1710:F1716 B1726:F1732 B1725 B1718:F1724 B1717 B1734:F1734 D1733:F1733 B1733">
    <cfRule type="expression" dxfId="30" priority="30">
      <formula>NOT(MOD(ROW(),2))</formula>
    </cfRule>
  </conditionalFormatting>
  <conditionalFormatting sqref="G1733:G1734">
    <cfRule type="expression" dxfId="29" priority="21">
      <formula>NOT(MOD(ROW(),2))</formula>
    </cfRule>
  </conditionalFormatting>
  <conditionalFormatting sqref="G1710:I1716 G1718:I1724 G1726:I1732 H1734:I1734 I1733">
    <cfRule type="expression" dxfId="28" priority="29">
      <formula>NOT(MOD(ROW(),2))</formula>
    </cfRule>
  </conditionalFormatting>
  <conditionalFormatting sqref="J1710:L1716 J1718:L1724 J1726:L1732 K1734:L1734 L1733">
    <cfRule type="expression" dxfId="27" priority="28">
      <formula>NOT(MOD(ROW(),2))</formula>
    </cfRule>
  </conditionalFormatting>
  <conditionalFormatting sqref="M1710:O1716 M1718:O1724 M1726:O1732 N1734:O1734 O1733">
    <cfRule type="expression" dxfId="26" priority="27">
      <formula>NOT(MOD(ROW(),2))</formula>
    </cfRule>
  </conditionalFormatting>
  <conditionalFormatting sqref="P1710:R1716 P1718:R1724 P1726:R1732 Q1734:R1734 R1733">
    <cfRule type="expression" dxfId="25" priority="26">
      <formula>NOT(MOD(ROW(),2))</formula>
    </cfRule>
  </conditionalFormatting>
  <conditionalFormatting sqref="P1733:P1734">
    <cfRule type="expression" dxfId="24" priority="22">
      <formula>NOT(MOD(ROW(),2))</formula>
    </cfRule>
  </conditionalFormatting>
  <conditionalFormatting sqref="P1717">
    <cfRule type="expression" dxfId="23" priority="25">
      <formula>NOT(MOD(ROW(),2))</formula>
    </cfRule>
  </conditionalFormatting>
  <conditionalFormatting sqref="J1733:J1734">
    <cfRule type="expression" dxfId="22" priority="24">
      <formula>NOT(MOD(ROW(),2))</formula>
    </cfRule>
  </conditionalFormatting>
  <conditionalFormatting sqref="M1733:M1734">
    <cfRule type="expression" dxfId="21" priority="23">
      <formula>NOT(MOD(ROW(),2))</formula>
    </cfRule>
  </conditionalFormatting>
  <conditionalFormatting sqref="F1710:F1716 I1710:I1716 L1710:L1716 O1710:O1716 R1710:R1716 F1718:F1724 I1718:I1724 L1718:L1724 O1718:O1724 R1718:R1724 F1726:F1732 I1726:I1732 L1726:L1732 O1726:O1732 R1726:R1732">
    <cfRule type="cellIs" dxfId="20" priority="20" operator="equal">
      <formula>1</formula>
    </cfRule>
  </conditionalFormatting>
  <conditionalFormatting sqref="H1733">
    <cfRule type="expression" dxfId="19" priority="19">
      <formula>NOT(MOD(ROW(),2))</formula>
    </cfRule>
  </conditionalFormatting>
  <conditionalFormatting sqref="K1733">
    <cfRule type="expression" dxfId="18" priority="18">
      <formula>NOT(MOD(ROW(),2))</formula>
    </cfRule>
  </conditionalFormatting>
  <conditionalFormatting sqref="N1733">
    <cfRule type="expression" dxfId="17" priority="17">
      <formula>NOT(MOD(ROW(),2))</formula>
    </cfRule>
  </conditionalFormatting>
  <conditionalFormatting sqref="Q1733">
    <cfRule type="expression" dxfId="16" priority="16">
      <formula>NOT(MOD(ROW(),2))</formula>
    </cfRule>
  </conditionalFormatting>
  <conditionalFormatting sqref="B1744:F1750 B1760:F1766 B1759 B1752:F1758 B1751 B1768:F1768 D1767:F1767 B1767">
    <cfRule type="expression" dxfId="15" priority="15">
      <formula>NOT(MOD(ROW(),2))</formula>
    </cfRule>
  </conditionalFormatting>
  <conditionalFormatting sqref="G1767:G1768">
    <cfRule type="expression" dxfId="14" priority="6">
      <formula>NOT(MOD(ROW(),2))</formula>
    </cfRule>
  </conditionalFormatting>
  <conditionalFormatting sqref="G1744:I1750 G1752:I1758 G1760:I1766 H1768:I1768 I1767">
    <cfRule type="expression" dxfId="13" priority="14">
      <formula>NOT(MOD(ROW(),2))</formula>
    </cfRule>
  </conditionalFormatting>
  <conditionalFormatting sqref="J1744:L1750 J1752:L1758 J1760:L1766 K1768:L1768 L1767">
    <cfRule type="expression" dxfId="12" priority="13">
      <formula>NOT(MOD(ROW(),2))</formula>
    </cfRule>
  </conditionalFormatting>
  <conditionalFormatting sqref="M1744:O1750 M1752:O1758 M1760:O1766 N1768:O1768 O1767">
    <cfRule type="expression" dxfId="11" priority="12">
      <formula>NOT(MOD(ROW(),2))</formula>
    </cfRule>
  </conditionalFormatting>
  <conditionalFormatting sqref="P1744:R1750 P1752:R1758 P1760:R1766 Q1768:R1768 R1767">
    <cfRule type="expression" dxfId="10" priority="11">
      <formula>NOT(MOD(ROW(),2))</formula>
    </cfRule>
  </conditionalFormatting>
  <conditionalFormatting sqref="P1767:P1768">
    <cfRule type="expression" dxfId="9" priority="7">
      <formula>NOT(MOD(ROW(),2))</formula>
    </cfRule>
  </conditionalFormatting>
  <conditionalFormatting sqref="P1751">
    <cfRule type="expression" dxfId="8" priority="10">
      <formula>NOT(MOD(ROW(),2))</formula>
    </cfRule>
  </conditionalFormatting>
  <conditionalFormatting sqref="J1767:J1768">
    <cfRule type="expression" dxfId="7" priority="9">
      <formula>NOT(MOD(ROW(),2))</formula>
    </cfRule>
  </conditionalFormatting>
  <conditionalFormatting sqref="M1767:M1768">
    <cfRule type="expression" dxfId="6" priority="8">
      <formula>NOT(MOD(ROW(),2))</formula>
    </cfRule>
  </conditionalFormatting>
  <conditionalFormatting sqref="F1744:F1750 I1744:I1750 L1744:L1750 O1744:O1750 R1744:R1750 F1752:F1758 I1752:I1758 L1752:L1758 O1752:O1758 R1752:R1758 F1760:F1766 I1760:I1766 L1760:L1766 O1760:O1766 R1760:R1766">
    <cfRule type="cellIs" dxfId="5" priority="5" operator="equal">
      <formula>1</formula>
    </cfRule>
  </conditionalFormatting>
  <conditionalFormatting sqref="H1767">
    <cfRule type="expression" dxfId="4" priority="4">
      <formula>NOT(MOD(ROW(),2))</formula>
    </cfRule>
  </conditionalFormatting>
  <conditionalFormatting sqref="K1767">
    <cfRule type="expression" dxfId="3" priority="3">
      <formula>NOT(MOD(ROW(),2))</formula>
    </cfRule>
  </conditionalFormatting>
  <conditionalFormatting sqref="N1767">
    <cfRule type="expression" dxfId="2" priority="2">
      <formula>NOT(MOD(ROW(),2))</formula>
    </cfRule>
  </conditionalFormatting>
  <conditionalFormatting sqref="Q1767">
    <cfRule type="expression" dxfId="1" priority="1">
      <formula>NOT(MOD(ROW(),2))</formula>
    </cfRule>
  </conditionalFormatting>
  <dataValidations count="3">
    <dataValidation type="list" allowBlank="1" showInputMessage="1" showErrorMessage="1" sqref="G18:G24 J18:J24 M18:M24 P18:P24 D18:D24 G52:G58 J52:J58 M52:M58 P52:P58 D52:D58 G86:G92 J86:J92 M86:M92 P86:P92 D86:D92 G120:G126 J120:J126 M120:M126 P120:P126 D120:D126 G154:G160 J154:J160 M154:M160 P154:P160 D154:D160 G188:G194 J188:J194 M188:M194 P188:P194 D188:D194 G222:G228 J222:J228 M222:M228 P222:P228 D222:D228 G256:G262 J256:J262 M256:M262 P256:P262 D256:D262 G290:G296 J290:J296 M290:M296 P290:P296 D290:D296 G324:G330 J324:J330 M324:M330 P324:P330 D324:D330 G358:G364 J358:J364 M358:M364 P358:P364 D358:D364 G392:G398 J392:J398 M392:M398 P392:P398 D392:D398 G426:G432 J426:J432 M426:M432 P426:P432 D426:D432 G460:G466 J460:J466 M460:M466 P460:P466 D460:D466 G494:G500 J494:J500 M494:M500 P494:P500 D494:D500 G528:G534 J528:J534 M528:M534 P528:P534 D528:D534 G562:G568 J562:J568 M562:M568 P562:P568 D562:D568 G596:G602 J596:J602 M596:M602 P596:P602 D596:D602 G630:G636 J630:J636 M630:M636 P630:P636 D630:D636 G664:G670 J664:J670 M664:M670 P664:P670 D664:D670 G698:G704 J698:J704 M698:M704 P698:P704 D698:D704 G732:G738 J732:J738 M732:M738 P732:P738 D732:D738 G766:G772 J766:J772 M766:M772 P766:P772 D766:D772 G800:G806 J800:J806 M800:M806 P800:P806 D800:D806 G834:G840 J834:J840 M834:M840 P834:P840 D834:D840 G868:G874 J868:J874 M868:M874 P868:P874 D868:D874 G902:G908 J902:J908 M902:M908 P902:P908 D902:D908 G936:G942 J936:J942 M936:M942 P936:P942 D936:D942 G970:G976 J970:J976 M970:M976 P970:P976 D970:D976 G1004:G1010 J1004:J1010 M1004:M1010 P1004:P1010 D1004:D1010 G1038:G1044 J1038:J1044 M1038:M1044 P1038:P1044 D1038:D1044 G1072:G1078 J1072:J1078 M1072:M1078 P1072:P1078 D1072:D1078 G1106:G1112 J1106:J1112 M1106:M1112 P1106:P1112 D1106:D1112 G1140:G1146 J1140:J1146 M1140:M1146 P1140:P1146 D1140:D1146 G1174:G1180 J1174:J1180 M1174:M1180 P1174:P1180 D1174:D1180 G1208:G1214 J1208:J1214 M1208:M1214 P1208:P1214 D1208:D1214 G1242:G1248 J1242:J1248 M1242:M1248 P1242:P1248 D1242:D1248 G1276:G1282 J1276:J1282 M1276:M1282 P1276:P1282 D1276:D1282 G1310:G1316 J1310:J1316 M1310:M1316 P1310:P1316 D1310:D1316 G1344:G1350 J1344:J1350 M1344:M1350 P1344:P1350 D1344:D1350 G1378:G1384 J1378:J1384 M1378:M1384 P1378:P1384 D1378:D1384 G1412:G1418 J1412:J1418 M1412:M1418 P1412:P1418 D1412:D1418 G1446:G1452 J1446:J1452 M1446:M1452 P1446:P1452 D1446:D1452 G1480:G1486 J1480:J1486 M1480:M1486 P1480:P1486 D1480:D1486 G1514:G1520 J1514:J1520 M1514:M1520 P1514:P1520 D1514:D1520 G1548:G1554 J1548:J1554 M1548:M1554 P1548:P1554 D1548:D1554 G1582:G1588 J1582:J1588 M1582:M1588 P1582:P1588 D1582:D1588 G1616:G1622 J1616:J1622 M1616:M1622 P1616:P1622 D1616:D1622 G1650:G1656 J1650:J1656 M1650:M1656 P1650:P1656 D1650:D1656 G1684:G1690 J1684:J1690 M1684:M1690 P1684:P1690 D1684:D1690 G1718:G1724 J1718:J1724 M1718:M1724 P1718:P1724 D1718:D1724 G1752:G1758 J1752:J1758 M1752:M1758 P1752:P1758 D1752:D1758">
      <formula1>listeplancher</formula1>
    </dataValidation>
    <dataValidation type="list" allowBlank="1" showInputMessage="1" showErrorMessage="1" sqref="M26:M32 P26:P32 D26:D32 J26:J32 G26:G32 M60:M66 P60:P66 D60:D66 J60:J66 G60:G66 M94:M100 P94:P100 D94:D100 J94:J100 G94:G100 M128:M134 P128:P134 D128:D134 J128:J134 G128:G134 M162:M168 P162:P168 D162:D168 J162:J168 G162:G168 M196:M202 P196:P202 D196:D202 J196:J202 G196:G202 M230:M236 P230:P236 D230:D236 J230:J236 G230:G236 M264:M270 P264:P270 D264:D270 J264:J270 G264:G270 M298:M304 P298:P304 D298:D304 J298:J304 G298:G304 M332:M338 P332:P338 D332:D338 J332:J338 G332:G338 M366:M372 P366:P372 D366:D372 J366:J372 G366:G372 M400:M406 P400:P406 D400:D406 J400:J406 G400:G406 M434:M440 P434:P440 D434:D440 J434:J440 G434:G440 M468:M474 P468:P474 D468:D474 J468:J474 G468:G474 M502:M508 P502:P508 D502:D508 J502:J508 G502:G508 M536:M542 P536:P542 D536:D542 J536:J542 G536:G542 M570:M576 P570:P576 D570:D576 J570:J576 G570:G576 M604:M610 P604:P610 D604:D610 J604:J610 G604:G610 M638:M644 P638:P644 D638:D644 J638:J644 G638:G644 M672:M678 P672:P678 D672:D678 J672:J678 G672:G678 M706:M712 P706:P712 D706:D712 J706:J712 G706:G712 M740:M746 P740:P746 D740:D746 J740:J746 G740:G746 M774:M780 P774:P780 D774:D780 J774:J780 G774:G780 M808:M814 P808:P814 D808:D814 J808:J814 G808:G814 M842:M848 P842:P848 D842:D848 J842:J848 G842:G848 M876:M882 P876:P882 D876:D882 J876:J882 G876:G882 M910:M916 P910:P916 D910:D916 J910:J916 G910:G916 M944:M950 P944:P950 D944:D950 J944:J950 G944:G950 M978:M984 P978:P984 D978:D984 J978:J984 G978:G984 M1012:M1018 P1012:P1018 D1012:D1018 J1012:J1018 G1012:G1018 M1046:M1052 P1046:P1052 D1046:D1052 J1046:J1052 G1046:G1052 M1080:M1086 P1080:P1086 D1080:D1086 J1080:J1086 G1080:G1086 M1114:M1120 P1114:P1120 D1114:D1120 J1114:J1120 G1114:G1120 M1148:M1154 P1148:P1154 D1148:D1154 J1148:J1154 G1148:G1154 M1182:M1188 P1182:P1188 D1182:D1188 J1182:J1188 G1182:G1188 M1216:M1222 P1216:P1222 D1216:D1222 J1216:J1222 G1216:G1222 M1250:M1256 P1250:P1256 D1250:D1256 J1250:J1256 G1250:G1256 M1284:M1290 P1284:P1290 D1284:D1290 J1284:J1290 G1284:G1290 M1318:M1324 P1318:P1324 D1318:D1324 J1318:J1324 G1318:G1324 M1352:M1358 P1352:P1358 D1352:D1358 J1352:J1358 G1352:G1358 M1386:M1392 P1386:P1392 D1386:D1392 J1386:J1392 G1386:G1392 M1420:M1426 P1420:P1426 D1420:D1426 J1420:J1426 G1420:G1426 M1454:M1460 P1454:P1460 D1454:D1460 J1454:J1460 G1454:G1460 M1488:M1494 P1488:P1494 D1488:D1494 J1488:J1494 G1488:G1494 M1522:M1528 P1522:P1528 D1522:D1528 J1522:J1528 G1522:G1528 M1556:M1562 P1556:P1562 D1556:D1562 J1556:J1562 G1556:G1562 M1590:M1596 P1590:P1596 D1590:D1596 J1590:J1596 G1590:G1596 M1624:M1630 P1624:P1630 D1624:D1630 J1624:J1630 G1624:G1630 M1658:M1664 P1658:P1664 D1658:D1664 J1658:J1664 G1658:G1664 M1692:M1698 P1692:P1698 D1692:D1698 J1692:J1698 G1692:G1698 M1726:M1732 P1726:P1732 D1726:D1732 J1726:J1732 G1726:G1732 M1760:M1766 P1760:P1766 D1760:D1766 J1760:J1766 G1760:G1766">
      <formula1>listetoiture</formula1>
    </dataValidation>
    <dataValidation type="whole" errorStyle="warning" operator="lessThan" allowBlank="1" showInputMessage="1" showErrorMessage="1" errorTitle="ATTENTION" error="Nombre d'heures total supérieur à estimation" sqref="D9 D43 D77 D111 D145 D179 D213 D247 D281 D315 D349 D383 D417 D451 D485 D519 D553 D587 D621 D655 D689 D723 D757 D791 D825 D859 D893 D927 D961 D995 D1029 D1063 D1097 D1131 D1165 D1199 D1233 D1267 D1301 D1335 D1369 D1403 D1437 D1471 D1505 D1539 D1573 D1607 D1641 D1675 D1709 D1743">
      <formula1>D8*8</formula1>
    </dataValidation>
  </dataValidations>
  <pageMargins left="0.7" right="0.7" top="0.75" bottom="0.75" header="0.3" footer="0.3"/>
  <pageSetup paperSize="9" orientation="portrait"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'Liste Éléments'!$A$13:$A$411</xm:f>
          </x14:formula1>
          <xm:sqref>G10:G16 J10:J16 M10:M16 P10:P16 D10:D16 G44:G50 J44:J50 M44:M50 P44:P50 D44:D50 G78:G84 J78:J84 M78:M84 P78:P84 D78:D84 G112:G118 J112:J118 M112:M118 P112:P118 D112:D118 G146:G152 J146:J152 M146:M152 P146:P152 D146:D152 G180:G186 J180:J186 M180:M186 P180:P186 D180:D186 G214:G220 J214:J220 M214:M220 P214:P220 D214:D220 G248:G254 J248:J254 M248:M254 P248:P254 D248:D254 G282:G288 J282:J288 M282:M288 P282:P288 D282:D288 G316:G322 J316:J322 M316:M322 P316:P322 D316:D322 G350:G356 J350:J356 M350:M356 P350:P356 D350:D356 G384:G390 J384:J390 M384:M390 P384:P390 D384:D390 G418:G424 J418:J424 M418:M424 P418:P424 D418:D424 G452:G458 J452:J458 M452:M458 P452:P458 D452:D458 G486:G492 J486:J492 M486:M492 P486:P492 D486:D492 G520:G526 J520:J526 M520:M526 P520:P526 D520:D526 G554:G560 J554:J560 M554:M560 P554:P560 D554:D560 G588:G594 J588:J594 M588:M594 P588:P594 D588:D594 G622:G628 J622:J628 M622:M628 P622:P628 D622:D628 G656:G662 J656:J662 M656:M662 P656:P662 D656:D662 G690:G696 J690:J696 M690:M696 P690:P696 D690:D696 G724:G730 J724:J730 M724:M730 P724:P730 D724:D730 G758:G764 J758:J764 M758:M764 P758:P764 D758:D764 G792:G798 J792:J798 M792:M798 P792:P798 D792:D798 G826:G832 J826:J832 M826:M832 P826:P832 D826:D832 G860:G866 J860:J866 M860:M866 P860:P866 D860:D866 G894:G900 J894:J900 M894:M900 P894:P900 D894:D900 G928:G934 J928:J934 M928:M934 P928:P934 D928:D934 G962:G968 J962:J968 M962:M968 P962:P968 D962:D968 G996:G1002 J996:J1002 M996:M1002 P996:P1002 D996:D1002 G1030:G1036 J1030:J1036 M1030:M1036 P1030:P1036 D1030:D1036 G1064:G1070 J1064:J1070 M1064:M1070 P1064:P1070 D1064:D1070 G1098:G1104 J1098:J1104 M1098:M1104 P1098:P1104 D1098:D1104 G1132:G1138 J1132:J1138 M1132:M1138 P1132:P1138 D1132:D1138 G1166:G1172 J1166:J1172 M1166:M1172 P1166:P1172 D1166:D1172 G1200:G1206 J1200:J1206 M1200:M1206 P1200:P1206 D1200:D1206 G1234:G1240 J1234:J1240 M1234:M1240 P1234:P1240 D1234:D1240 G1268:G1274 J1268:J1274 M1268:M1274 P1268:P1274 D1268:D1274 G1302:G1308 J1302:J1308 M1302:M1308 P1302:P1308 D1302:D1308 G1336:G1342 J1336:J1342 M1336:M1342 P1336:P1342 D1336:D1342 G1370:G1376 J1370:J1376 M1370:M1376 P1370:P1376 D1370:D1376 G1404:G1410 J1404:J1410 M1404:M1410 P1404:P1410 D1404:D1410 G1438:G1444 J1438:J1444 M1438:M1444 P1438:P1444 D1438:D1444 G1472:G1478 J1472:J1478 M1472:M1478 P1472:P1478 D1472:D1478 G1506:G1512 J1506:J1512 M1506:M1512 P1506:P1512 D1506:D1512 G1540:G1546 J1540:J1546 M1540:M1546 P1540:P1546 D1540:D1546 G1574:G1580 J1574:J1580 M1574:M1580 P1574:P1580 D1574:D1580 G1608:G1614 J1608:J1614 M1608:M1614 P1608:P1614 D1608:D1614 G1642:G1648 J1642:J1648 M1642:M1648 P1642:P1648 D1642:D1648 G1676:G1682 J1676:J1682 M1676:M1682 P1676:P1682 D1676:D1682 G1710:G1716 J1710:J1716 M1710:M1716 P1710:P1716 D1710:D1716 G1744:G1750 J1744:J1750 M1744:M1750 P1744:P1750 D1744:D1750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AF412"/>
  <sheetViews>
    <sheetView showZeros="0" topLeftCell="A4" workbookViewId="0">
      <selection activeCell="B6" sqref="B6"/>
    </sheetView>
  </sheetViews>
  <sheetFormatPr baseColWidth="10" defaultRowHeight="15" x14ac:dyDescent="0.25"/>
  <cols>
    <col min="1" max="1" width="13.85546875" customWidth="1"/>
    <col min="3" max="3" width="0.42578125" customWidth="1"/>
    <col min="6" max="6" width="0.42578125" customWidth="1"/>
    <col min="20" max="21" width="0" hidden="1" customWidth="1"/>
  </cols>
  <sheetData>
    <row r="1" spans="1:32" x14ac:dyDescent="0.25">
      <c r="A1" t="s">
        <v>60</v>
      </c>
      <c r="B1" s="137"/>
      <c r="C1" s="137"/>
      <c r="D1" s="137"/>
      <c r="E1" s="137"/>
      <c r="G1" t="s">
        <v>64</v>
      </c>
      <c r="H1" s="136"/>
      <c r="I1" s="136"/>
      <c r="J1" s="136"/>
      <c r="K1" s="136"/>
      <c r="M1" t="s">
        <v>67</v>
      </c>
      <c r="N1" s="138" t="s">
        <v>71</v>
      </c>
      <c r="O1" s="138"/>
      <c r="P1" s="138"/>
      <c r="Q1" s="138"/>
    </row>
    <row r="2" spans="1:32" x14ac:dyDescent="0.25">
      <c r="A2" t="s">
        <v>61</v>
      </c>
      <c r="B2" s="137" t="s">
        <v>70</v>
      </c>
      <c r="C2" s="137"/>
      <c r="D2" s="137"/>
      <c r="E2" s="137"/>
      <c r="G2" t="s">
        <v>65</v>
      </c>
      <c r="H2" s="137" t="s">
        <v>66</v>
      </c>
      <c r="I2" s="137"/>
      <c r="J2" s="137"/>
      <c r="K2" s="137"/>
    </row>
    <row r="5" spans="1:32" x14ac:dyDescent="0.25">
      <c r="I5" s="124"/>
      <c r="J5" s="124"/>
      <c r="K5" s="124"/>
      <c r="L5" s="124"/>
      <c r="M5" s="124"/>
      <c r="N5" s="124"/>
      <c r="O5" s="124"/>
      <c r="P5" s="124"/>
      <c r="Q5" s="122"/>
      <c r="R5" s="122"/>
      <c r="S5" s="122"/>
      <c r="T5" s="122"/>
      <c r="U5" s="122"/>
      <c r="V5" s="122"/>
      <c r="W5" s="122"/>
      <c r="X5" s="122"/>
      <c r="Y5" s="122"/>
      <c r="Z5" s="122"/>
      <c r="AA5" s="122"/>
      <c r="AB5" s="122"/>
    </row>
    <row r="6" spans="1:32" x14ac:dyDescent="0.25">
      <c r="A6" t="s">
        <v>73</v>
      </c>
      <c r="B6">
        <v>12</v>
      </c>
      <c r="I6" s="124"/>
      <c r="J6" s="124"/>
      <c r="K6" s="124"/>
      <c r="L6" s="124"/>
      <c r="M6" s="124"/>
      <c r="N6" s="124"/>
      <c r="O6" s="124"/>
      <c r="P6" s="124"/>
      <c r="Q6" s="122"/>
      <c r="R6" s="122"/>
      <c r="S6" s="124"/>
      <c r="T6" s="124"/>
      <c r="U6" s="124"/>
      <c r="V6" s="124"/>
      <c r="W6" s="124"/>
      <c r="X6" s="124"/>
      <c r="Y6" s="124"/>
      <c r="Z6" s="124"/>
      <c r="AA6" s="124"/>
      <c r="AB6" s="124"/>
      <c r="AC6" s="121"/>
      <c r="AD6" s="121"/>
      <c r="AE6" s="121"/>
      <c r="AF6" s="121"/>
    </row>
    <row r="7" spans="1:32" x14ac:dyDescent="0.25">
      <c r="A7" t="s">
        <v>74</v>
      </c>
      <c r="B7">
        <v>10</v>
      </c>
      <c r="I7" s="124"/>
      <c r="J7" s="124"/>
      <c r="K7" s="124"/>
      <c r="L7" s="124"/>
      <c r="M7" s="124"/>
      <c r="N7" s="124"/>
      <c r="O7" s="124"/>
      <c r="P7" s="124"/>
      <c r="Q7" s="122"/>
      <c r="R7" s="122"/>
      <c r="S7" s="124"/>
      <c r="T7" s="124"/>
      <c r="U7" s="124"/>
      <c r="V7" s="124"/>
      <c r="W7" s="124"/>
      <c r="X7" s="124"/>
      <c r="Y7" s="124"/>
      <c r="Z7" s="124"/>
      <c r="AA7" s="124"/>
      <c r="AB7" s="124"/>
      <c r="AC7" s="121"/>
      <c r="AD7" s="121"/>
      <c r="AE7" s="121"/>
      <c r="AF7" s="121"/>
    </row>
    <row r="8" spans="1:32" x14ac:dyDescent="0.25">
      <c r="A8" t="s">
        <v>75</v>
      </c>
      <c r="B8">
        <v>14</v>
      </c>
      <c r="I8" s="124"/>
      <c r="J8" s="124"/>
      <c r="K8" s="124"/>
      <c r="L8" s="124"/>
      <c r="M8" s="124"/>
      <c r="N8" s="124"/>
      <c r="O8" s="124"/>
      <c r="P8" s="124"/>
      <c r="Q8" s="122"/>
      <c r="R8" s="122"/>
      <c r="S8" s="124"/>
      <c r="T8" s="124"/>
      <c r="U8" s="124"/>
      <c r="V8" s="124"/>
      <c r="W8" s="124"/>
      <c r="X8" s="124"/>
      <c r="Y8" s="124"/>
      <c r="Z8" s="124"/>
      <c r="AA8" s="124"/>
      <c r="AB8" s="124"/>
      <c r="AC8" s="121"/>
      <c r="AD8" s="121"/>
      <c r="AE8" s="121"/>
      <c r="AF8" s="121"/>
    </row>
    <row r="9" spans="1:32" x14ac:dyDescent="0.25">
      <c r="I9" s="124"/>
      <c r="J9" s="124"/>
      <c r="K9" s="124"/>
      <c r="L9" s="124"/>
      <c r="M9" s="124"/>
      <c r="N9" s="124"/>
      <c r="O9" s="124"/>
      <c r="P9" s="124"/>
      <c r="Q9" s="122"/>
      <c r="R9" s="122"/>
      <c r="S9" s="124"/>
      <c r="T9" s="124"/>
      <c r="U9" s="124"/>
      <c r="V9" s="124"/>
      <c r="W9" s="124"/>
      <c r="X9" s="124"/>
      <c r="Y9" s="124"/>
      <c r="Z9" s="124"/>
      <c r="AA9" s="124"/>
      <c r="AB9" s="124"/>
      <c r="AC9" s="121"/>
      <c r="AD9" s="121"/>
      <c r="AE9" s="121"/>
      <c r="AF9" s="121"/>
    </row>
    <row r="10" spans="1:32" x14ac:dyDescent="0.25">
      <c r="A10" s="162"/>
      <c r="B10" s="162"/>
      <c r="I10" s="124"/>
      <c r="J10" s="124"/>
      <c r="K10" s="124"/>
      <c r="L10" s="124"/>
      <c r="M10" s="124"/>
      <c r="N10" s="124"/>
      <c r="O10" s="124"/>
      <c r="P10" s="124"/>
      <c r="Q10" s="122"/>
      <c r="R10" s="122"/>
      <c r="S10" s="124"/>
      <c r="T10" s="124"/>
      <c r="U10" s="124"/>
      <c r="V10" s="124"/>
      <c r="W10" s="124"/>
      <c r="X10" s="124"/>
      <c r="Y10" s="124"/>
      <c r="Z10" s="124"/>
      <c r="AA10" s="124"/>
      <c r="AB10" s="124"/>
      <c r="AC10" s="121"/>
      <c r="AD10" s="121"/>
      <c r="AE10" s="121"/>
      <c r="AF10" s="121"/>
    </row>
    <row r="11" spans="1:32" x14ac:dyDescent="0.25">
      <c r="A11" s="162" t="s">
        <v>72</v>
      </c>
      <c r="B11" s="162"/>
      <c r="D11" s="162" t="s">
        <v>76</v>
      </c>
      <c r="E11" s="162"/>
      <c r="G11" s="162" t="s">
        <v>77</v>
      </c>
      <c r="H11" s="162"/>
      <c r="I11" s="124"/>
      <c r="J11" s="124"/>
      <c r="K11" s="124"/>
      <c r="L11" s="124"/>
      <c r="M11" s="124"/>
      <c r="N11" s="124"/>
      <c r="O11" s="124"/>
      <c r="P11" s="124"/>
      <c r="Q11" s="122"/>
      <c r="R11" s="122"/>
      <c r="S11" s="124"/>
      <c r="T11" s="124"/>
      <c r="U11" s="124"/>
      <c r="V11" s="124"/>
      <c r="W11" s="124"/>
      <c r="X11" s="124"/>
      <c r="Y11" s="124"/>
      <c r="Z11" s="124"/>
      <c r="AA11" s="124"/>
      <c r="AB11" s="124"/>
      <c r="AC11" s="121"/>
      <c r="AD11" s="121"/>
      <c r="AE11" s="121"/>
      <c r="AF11" s="121"/>
    </row>
    <row r="12" spans="1:32" x14ac:dyDescent="0.25">
      <c r="A12" t="s">
        <v>0</v>
      </c>
      <c r="B12" s="82" t="s">
        <v>1</v>
      </c>
      <c r="D12" t="s">
        <v>0</v>
      </c>
      <c r="E12" t="s">
        <v>1</v>
      </c>
      <c r="G12" t="s">
        <v>0</v>
      </c>
      <c r="H12" t="s">
        <v>1</v>
      </c>
      <c r="I12" s="124"/>
      <c r="J12" s="124"/>
      <c r="K12" s="124"/>
      <c r="L12" s="124"/>
      <c r="M12" s="124"/>
      <c r="N12" s="124"/>
      <c r="O12" s="124"/>
      <c r="P12" s="124"/>
      <c r="Q12" s="122"/>
      <c r="R12" s="122"/>
      <c r="S12" s="124"/>
      <c r="T12" s="124" t="s">
        <v>78</v>
      </c>
      <c r="U12" s="124">
        <v>1</v>
      </c>
      <c r="V12" s="124"/>
      <c r="W12" s="124"/>
      <c r="X12" s="124"/>
      <c r="Y12" s="124"/>
      <c r="Z12" s="124"/>
      <c r="AA12" s="124"/>
      <c r="AB12" s="124"/>
      <c r="AC12" s="121"/>
      <c r="AD12" s="121"/>
      <c r="AE12" s="121"/>
      <c r="AF12" s="121"/>
    </row>
    <row r="13" spans="1:32" x14ac:dyDescent="0.25">
      <c r="A13" t="str">
        <f>IF($U12&lt;=$B$6,CONCATENATE($T$12,"0",U12),0)</f>
        <v>ME-01</v>
      </c>
      <c r="B13" s="84">
        <v>45</v>
      </c>
      <c r="D13" t="str">
        <f>IF($U12&lt;=$B$7,CONCATENATE($T$13,"0",U12),0)</f>
        <v>PL-01</v>
      </c>
      <c r="E13" s="84">
        <v>5</v>
      </c>
      <c r="G13" t="str">
        <f>IF($U12&lt;=$B$8,CONCATENATE($T$14,"0",U12),0)</f>
        <v>TO-01</v>
      </c>
      <c r="H13" s="84">
        <v>45</v>
      </c>
      <c r="I13" s="124"/>
      <c r="J13" s="124"/>
      <c r="K13" s="124"/>
      <c r="L13" s="124"/>
      <c r="M13" s="124"/>
      <c r="N13" s="124"/>
      <c r="O13" s="124"/>
      <c r="P13" s="124"/>
      <c r="Q13" s="122"/>
      <c r="R13" s="122"/>
      <c r="S13" s="124"/>
      <c r="T13" s="124" t="s">
        <v>79</v>
      </c>
      <c r="U13" s="124">
        <v>2</v>
      </c>
      <c r="V13" s="124"/>
      <c r="W13" s="124"/>
      <c r="X13" s="124"/>
      <c r="Y13" s="124"/>
      <c r="Z13" s="124"/>
      <c r="AA13" s="124"/>
      <c r="AB13" s="124"/>
      <c r="AC13" s="121"/>
      <c r="AD13" s="121"/>
      <c r="AE13" s="121"/>
      <c r="AF13" s="121"/>
    </row>
    <row r="14" spans="1:32" x14ac:dyDescent="0.25">
      <c r="A14" t="str">
        <f t="shared" ref="A14:A21" si="0">IF($U13&lt;=$B$6,CONCATENATE($T$12,"0",U13),0)</f>
        <v>ME-02</v>
      </c>
      <c r="B14" s="84">
        <v>2</v>
      </c>
      <c r="D14" t="str">
        <f t="shared" ref="D14:D21" si="1">IF($U13&lt;=$B$7,CONCATENATE($T$13,"0",U13),0)</f>
        <v>PL-02</v>
      </c>
      <c r="E14" s="84">
        <v>9</v>
      </c>
      <c r="G14" t="str">
        <f t="shared" ref="G14:G21" si="2">IF($U13&lt;=$B$8,CONCATENATE($T$14,"0",U13),0)</f>
        <v>TO-02</v>
      </c>
      <c r="H14" s="84">
        <v>25</v>
      </c>
      <c r="I14" s="124"/>
      <c r="J14" s="124"/>
      <c r="K14" s="124"/>
      <c r="L14" s="124"/>
      <c r="M14" s="124"/>
      <c r="N14" s="124"/>
      <c r="O14" s="124"/>
      <c r="P14" s="124"/>
      <c r="Q14" s="122"/>
      <c r="R14" s="122"/>
      <c r="S14" s="124"/>
      <c r="T14" s="124" t="s">
        <v>80</v>
      </c>
      <c r="U14" s="124">
        <v>3</v>
      </c>
      <c r="V14" s="124"/>
      <c r="W14" s="124"/>
      <c r="X14" s="124"/>
      <c r="Y14" s="124"/>
      <c r="Z14" s="124"/>
      <c r="AA14" s="124"/>
      <c r="AB14" s="124"/>
      <c r="AC14" s="121"/>
      <c r="AD14" s="121"/>
      <c r="AE14" s="121"/>
      <c r="AF14" s="121"/>
    </row>
    <row r="15" spans="1:32" x14ac:dyDescent="0.25">
      <c r="A15" t="str">
        <f t="shared" si="0"/>
        <v>ME-03</v>
      </c>
      <c r="B15" s="84">
        <v>45</v>
      </c>
      <c r="D15" t="str">
        <f t="shared" si="1"/>
        <v>PL-03</v>
      </c>
      <c r="E15" s="84">
        <v>4</v>
      </c>
      <c r="G15" t="str">
        <f t="shared" si="2"/>
        <v>TO-03</v>
      </c>
      <c r="H15" s="84">
        <v>245</v>
      </c>
      <c r="I15" s="124"/>
      <c r="J15" s="124"/>
      <c r="K15" s="124"/>
      <c r="L15" s="124"/>
      <c r="M15" s="124"/>
      <c r="N15" s="124"/>
      <c r="O15" s="124"/>
      <c r="P15" s="124"/>
      <c r="Q15" s="122"/>
      <c r="R15" s="122"/>
      <c r="S15" s="124"/>
      <c r="T15" s="124"/>
      <c r="U15" s="124">
        <v>4</v>
      </c>
      <c r="V15" s="124"/>
      <c r="W15" s="124"/>
      <c r="X15" s="124"/>
      <c r="Y15" s="124"/>
      <c r="Z15" s="124"/>
      <c r="AA15" s="124"/>
      <c r="AB15" s="124"/>
      <c r="AC15" s="121"/>
      <c r="AD15" s="121"/>
      <c r="AE15" s="121"/>
      <c r="AF15" s="121"/>
    </row>
    <row r="16" spans="1:32" x14ac:dyDescent="0.25">
      <c r="A16" t="str">
        <f t="shared" si="0"/>
        <v>ME-04</v>
      </c>
      <c r="B16" s="84">
        <v>26</v>
      </c>
      <c r="D16" t="str">
        <f t="shared" si="1"/>
        <v>PL-04</v>
      </c>
      <c r="E16" s="84">
        <v>8</v>
      </c>
      <c r="G16" t="str">
        <f t="shared" si="2"/>
        <v>TO-04</v>
      </c>
      <c r="H16" s="84">
        <v>21</v>
      </c>
      <c r="I16" s="124"/>
      <c r="J16" s="124"/>
      <c r="K16" s="124"/>
      <c r="L16" s="124"/>
      <c r="M16" s="124"/>
      <c r="N16" s="124"/>
      <c r="O16" s="124"/>
      <c r="P16" s="124"/>
      <c r="Q16" s="122"/>
      <c r="R16" s="122"/>
      <c r="S16" s="124"/>
      <c r="T16" s="124"/>
      <c r="U16" s="124">
        <v>5</v>
      </c>
      <c r="V16" s="124"/>
      <c r="W16" s="124"/>
      <c r="X16" s="124"/>
      <c r="Y16" s="124"/>
      <c r="Z16" s="124"/>
      <c r="AA16" s="124"/>
      <c r="AB16" s="124"/>
      <c r="AC16" s="121"/>
      <c r="AD16" s="121"/>
      <c r="AE16" s="121"/>
      <c r="AF16" s="121"/>
    </row>
    <row r="17" spans="1:32" x14ac:dyDescent="0.25">
      <c r="A17" t="str">
        <f t="shared" si="0"/>
        <v>ME-05</v>
      </c>
      <c r="B17" s="84">
        <v>1</v>
      </c>
      <c r="D17" t="str">
        <f t="shared" si="1"/>
        <v>PL-05</v>
      </c>
      <c r="E17" s="84">
        <v>2</v>
      </c>
      <c r="G17" t="str">
        <f t="shared" si="2"/>
        <v>TO-05</v>
      </c>
      <c r="H17" s="84">
        <v>56</v>
      </c>
      <c r="I17" s="124"/>
      <c r="J17" s="124"/>
      <c r="K17" s="124"/>
      <c r="L17" s="124"/>
      <c r="M17" s="124"/>
      <c r="N17" s="124"/>
      <c r="O17" s="124"/>
      <c r="P17" s="124"/>
      <c r="Q17" s="122"/>
      <c r="R17" s="122"/>
      <c r="S17" s="124"/>
      <c r="T17" s="124"/>
      <c r="U17" s="124">
        <v>6</v>
      </c>
      <c r="V17" s="124"/>
      <c r="W17" s="124"/>
      <c r="X17" s="124"/>
      <c r="Y17" s="124"/>
      <c r="Z17" s="124"/>
      <c r="AA17" s="124"/>
      <c r="AB17" s="124"/>
      <c r="AC17" s="121"/>
      <c r="AD17" s="121"/>
      <c r="AE17" s="121"/>
      <c r="AF17" s="121"/>
    </row>
    <row r="18" spans="1:32" x14ac:dyDescent="0.25">
      <c r="A18" t="str">
        <f t="shared" si="0"/>
        <v>ME-06</v>
      </c>
      <c r="B18" s="84">
        <v>5</v>
      </c>
      <c r="D18" t="str">
        <f t="shared" si="1"/>
        <v>PL-06</v>
      </c>
      <c r="E18" s="84">
        <v>6</v>
      </c>
      <c r="G18" t="str">
        <f t="shared" si="2"/>
        <v>TO-06</v>
      </c>
      <c r="H18" s="84">
        <v>58</v>
      </c>
      <c r="I18" s="124"/>
      <c r="J18" s="124"/>
      <c r="K18" s="124"/>
      <c r="L18" s="124"/>
      <c r="M18" s="124"/>
      <c r="N18" s="124"/>
      <c r="O18" s="124"/>
      <c r="P18" s="124"/>
      <c r="Q18" s="122"/>
      <c r="R18" s="122"/>
      <c r="S18" s="124"/>
      <c r="T18" s="124"/>
      <c r="U18" s="124">
        <v>7</v>
      </c>
      <c r="V18" s="124"/>
      <c r="W18" s="124"/>
      <c r="X18" s="124"/>
      <c r="Y18" s="124"/>
      <c r="Z18" s="124"/>
      <c r="AA18" s="124"/>
      <c r="AB18" s="124"/>
      <c r="AC18" s="121"/>
      <c r="AD18" s="121"/>
      <c r="AE18" s="121"/>
      <c r="AF18" s="121"/>
    </row>
    <row r="19" spans="1:32" x14ac:dyDescent="0.25">
      <c r="A19" t="str">
        <f t="shared" si="0"/>
        <v>ME-07</v>
      </c>
      <c r="B19" s="84">
        <v>16</v>
      </c>
      <c r="D19" t="str">
        <f t="shared" si="1"/>
        <v>PL-07</v>
      </c>
      <c r="E19" s="84">
        <v>8</v>
      </c>
      <c r="G19" t="str">
        <f t="shared" si="2"/>
        <v>TO-07</v>
      </c>
      <c r="H19" s="84">
        <v>4</v>
      </c>
      <c r="I19" s="124"/>
      <c r="J19" s="124"/>
      <c r="K19" s="124"/>
      <c r="L19" s="124"/>
      <c r="M19" s="124"/>
      <c r="N19" s="124"/>
      <c r="O19" s="124"/>
      <c r="P19" s="124"/>
      <c r="Q19" s="122"/>
      <c r="R19" s="122"/>
      <c r="S19" s="124"/>
      <c r="T19" s="124"/>
      <c r="U19" s="124">
        <v>8</v>
      </c>
      <c r="V19" s="124"/>
      <c r="W19" s="124"/>
      <c r="X19" s="124"/>
      <c r="Y19" s="124"/>
      <c r="Z19" s="124"/>
      <c r="AA19" s="124"/>
      <c r="AB19" s="124"/>
      <c r="AC19" s="121"/>
      <c r="AD19" s="121"/>
      <c r="AE19" s="121"/>
      <c r="AF19" s="121"/>
    </row>
    <row r="20" spans="1:32" x14ac:dyDescent="0.25">
      <c r="A20" t="str">
        <f t="shared" si="0"/>
        <v>ME-08</v>
      </c>
      <c r="B20" s="84">
        <v>1</v>
      </c>
      <c r="D20" t="str">
        <f t="shared" si="1"/>
        <v>PL-08</v>
      </c>
      <c r="E20" s="84">
        <v>2</v>
      </c>
      <c r="G20" t="str">
        <f t="shared" si="2"/>
        <v>TO-08</v>
      </c>
      <c r="H20" s="84">
        <v>1</v>
      </c>
      <c r="I20" s="124"/>
      <c r="J20" s="124"/>
      <c r="K20" s="124"/>
      <c r="L20" s="124"/>
      <c r="M20" s="124"/>
      <c r="N20" s="124"/>
      <c r="O20" s="124"/>
      <c r="P20" s="124"/>
      <c r="Q20" s="122"/>
      <c r="R20" s="122"/>
      <c r="S20" s="124"/>
      <c r="T20" s="124"/>
      <c r="U20" s="124">
        <v>9</v>
      </c>
      <c r="V20" s="124"/>
      <c r="W20" s="124"/>
      <c r="X20" s="124"/>
      <c r="Y20" s="124"/>
      <c r="Z20" s="124"/>
      <c r="AA20" s="124"/>
      <c r="AB20" s="124"/>
      <c r="AC20" s="121"/>
      <c r="AD20" s="121"/>
      <c r="AE20" s="121"/>
      <c r="AF20" s="121"/>
    </row>
    <row r="21" spans="1:32" x14ac:dyDescent="0.25">
      <c r="A21" t="str">
        <f t="shared" si="0"/>
        <v>ME-09</v>
      </c>
      <c r="B21" s="84"/>
      <c r="D21" t="str">
        <f t="shared" si="1"/>
        <v>PL-09</v>
      </c>
      <c r="E21" s="84">
        <v>58</v>
      </c>
      <c r="G21" t="str">
        <f t="shared" si="2"/>
        <v>TO-09</v>
      </c>
      <c r="H21" s="84">
        <v>6</v>
      </c>
      <c r="I21" s="124"/>
      <c r="J21" s="124"/>
      <c r="K21" s="124"/>
      <c r="L21" s="124"/>
      <c r="M21" s="124"/>
      <c r="N21" s="124"/>
      <c r="O21" s="124"/>
      <c r="P21" s="124"/>
      <c r="Q21" s="122"/>
      <c r="R21" s="122"/>
      <c r="S21" s="124"/>
      <c r="T21" s="124"/>
      <c r="U21" s="124">
        <v>10</v>
      </c>
      <c r="V21" s="124"/>
      <c r="W21" s="124"/>
      <c r="X21" s="124"/>
      <c r="Y21" s="124"/>
      <c r="Z21" s="124"/>
      <c r="AA21" s="124"/>
      <c r="AB21" s="124"/>
      <c r="AC21" s="121"/>
      <c r="AD21" s="121"/>
      <c r="AE21" s="121"/>
      <c r="AF21" s="121"/>
    </row>
    <row r="22" spans="1:32" x14ac:dyDescent="0.25">
      <c r="A22" t="str">
        <f>IF($U21&lt;=$B$6,CONCATENATE($T$12,U21),0)</f>
        <v>ME-10</v>
      </c>
      <c r="B22" s="84"/>
      <c r="D22" t="str">
        <f>IF($U21&lt;=$B$7,CONCATENATE($T$13,U21),0)</f>
        <v>PL-10</v>
      </c>
      <c r="E22" s="84">
        <v>26</v>
      </c>
      <c r="G22" t="str">
        <f>IF($U21&lt;=$B$8,CONCATENATE($T$14,U21),0)</f>
        <v>TO-10</v>
      </c>
      <c r="H22" s="84">
        <v>6</v>
      </c>
      <c r="I22" s="124"/>
      <c r="J22" s="124"/>
      <c r="K22" s="124"/>
      <c r="L22" s="124"/>
      <c r="M22" s="124"/>
      <c r="N22" s="124"/>
      <c r="O22" s="124"/>
      <c r="P22" s="124"/>
      <c r="Q22" s="122"/>
      <c r="R22" s="122"/>
      <c r="S22" s="124"/>
      <c r="T22" s="124"/>
      <c r="U22" s="124">
        <v>11</v>
      </c>
      <c r="V22" s="124"/>
      <c r="W22" s="124"/>
      <c r="X22" s="124"/>
      <c r="Y22" s="124"/>
      <c r="Z22" s="124"/>
      <c r="AA22" s="124"/>
      <c r="AB22" s="124"/>
      <c r="AC22" s="121"/>
      <c r="AD22" s="121"/>
      <c r="AE22" s="121"/>
      <c r="AF22" s="121"/>
    </row>
    <row r="23" spans="1:32" x14ac:dyDescent="0.25">
      <c r="A23" t="str">
        <f t="shared" ref="A23:A86" si="3">IF($U22&lt;=$B$6,CONCATENATE($T$12,U22),0)</f>
        <v>ME-11</v>
      </c>
      <c r="B23" s="84"/>
      <c r="D23">
        <f t="shared" ref="D23:D86" si="4">IF($U22&lt;=$B$7,CONCATENATE($T$13,U22),0)</f>
        <v>0</v>
      </c>
      <c r="E23" s="84"/>
      <c r="G23" t="str">
        <f t="shared" ref="G23:G86" si="5">IF($U22&lt;=$B$8,CONCATENATE($T$14,U22),0)</f>
        <v>TO-11</v>
      </c>
      <c r="H23" s="84">
        <v>16</v>
      </c>
      <c r="I23" s="124"/>
      <c r="J23" s="124"/>
      <c r="K23" s="124"/>
      <c r="L23" s="124"/>
      <c r="M23" s="124"/>
      <c r="N23" s="124"/>
      <c r="O23" s="124"/>
      <c r="P23" s="124"/>
      <c r="Q23" s="122"/>
      <c r="R23" s="122"/>
      <c r="S23" s="124"/>
      <c r="T23" s="124"/>
      <c r="U23" s="124">
        <v>12</v>
      </c>
      <c r="V23" s="124"/>
      <c r="W23" s="124"/>
      <c r="X23" s="124"/>
      <c r="Y23" s="124"/>
      <c r="Z23" s="124"/>
      <c r="AA23" s="124"/>
      <c r="AB23" s="124"/>
      <c r="AC23" s="121"/>
      <c r="AD23" s="121"/>
      <c r="AE23" s="121"/>
      <c r="AF23" s="121"/>
    </row>
    <row r="24" spans="1:32" x14ac:dyDescent="0.25">
      <c r="A24" t="str">
        <f t="shared" si="3"/>
        <v>ME-12</v>
      </c>
      <c r="B24" s="84"/>
      <c r="D24">
        <f t="shared" si="4"/>
        <v>0</v>
      </c>
      <c r="E24" s="84"/>
      <c r="G24" t="str">
        <f t="shared" si="5"/>
        <v>TO-12</v>
      </c>
      <c r="H24" s="84">
        <v>5</v>
      </c>
      <c r="I24" s="124"/>
      <c r="J24" s="124"/>
      <c r="K24" s="124"/>
      <c r="L24" s="124"/>
      <c r="M24" s="124"/>
      <c r="N24" s="124"/>
      <c r="O24" s="124"/>
      <c r="P24" s="124"/>
      <c r="Q24" s="122"/>
      <c r="R24" s="122"/>
      <c r="S24" s="124"/>
      <c r="T24" s="124"/>
      <c r="U24" s="124">
        <v>13</v>
      </c>
      <c r="V24" s="124"/>
      <c r="W24" s="124"/>
      <c r="X24" s="124"/>
      <c r="Y24" s="124"/>
      <c r="Z24" s="124"/>
      <c r="AA24" s="124"/>
      <c r="AB24" s="124"/>
      <c r="AC24" s="121"/>
      <c r="AD24" s="121"/>
      <c r="AE24" s="121"/>
      <c r="AF24" s="121"/>
    </row>
    <row r="25" spans="1:32" x14ac:dyDescent="0.25">
      <c r="A25">
        <f t="shared" si="3"/>
        <v>0</v>
      </c>
      <c r="B25" s="84"/>
      <c r="D25">
        <f t="shared" si="4"/>
        <v>0</v>
      </c>
      <c r="E25" s="84"/>
      <c r="G25" t="str">
        <f t="shared" si="5"/>
        <v>TO-13</v>
      </c>
      <c r="H25" s="84">
        <v>84</v>
      </c>
      <c r="I25" s="124"/>
      <c r="J25" s="124"/>
      <c r="K25" s="124"/>
      <c r="L25" s="124"/>
      <c r="M25" s="124"/>
      <c r="N25" s="124"/>
      <c r="O25" s="124"/>
      <c r="P25" s="124"/>
      <c r="Q25" s="122"/>
      <c r="R25" s="122"/>
      <c r="S25" s="124"/>
      <c r="T25" s="124"/>
      <c r="U25" s="124">
        <v>14</v>
      </c>
      <c r="V25" s="124"/>
      <c r="W25" s="124"/>
      <c r="X25" s="124"/>
      <c r="Y25" s="124"/>
      <c r="Z25" s="124"/>
      <c r="AA25" s="124"/>
      <c r="AB25" s="124"/>
      <c r="AC25" s="121"/>
      <c r="AD25" s="121"/>
      <c r="AE25" s="121"/>
      <c r="AF25" s="121"/>
    </row>
    <row r="26" spans="1:32" x14ac:dyDescent="0.25">
      <c r="A26">
        <f t="shared" si="3"/>
        <v>0</v>
      </c>
      <c r="B26" s="84"/>
      <c r="D26">
        <f t="shared" si="4"/>
        <v>0</v>
      </c>
      <c r="E26" s="84"/>
      <c r="G26" t="str">
        <f t="shared" si="5"/>
        <v>TO-14</v>
      </c>
      <c r="H26" s="84">
        <v>61</v>
      </c>
      <c r="I26" s="124"/>
      <c r="J26" s="124"/>
      <c r="K26" s="124"/>
      <c r="L26" s="124"/>
      <c r="M26" s="124"/>
      <c r="N26" s="124"/>
      <c r="O26" s="124"/>
      <c r="P26" s="124"/>
      <c r="Q26" s="122"/>
      <c r="R26" s="122"/>
      <c r="S26" s="124"/>
      <c r="T26" s="124"/>
      <c r="U26" s="124">
        <v>15</v>
      </c>
      <c r="V26" s="124"/>
      <c r="W26" s="124"/>
      <c r="X26" s="124"/>
      <c r="Y26" s="124"/>
      <c r="Z26" s="124"/>
      <c r="AA26" s="124"/>
      <c r="AB26" s="124"/>
      <c r="AC26" s="121"/>
      <c r="AD26" s="121"/>
      <c r="AE26" s="121"/>
      <c r="AF26" s="121"/>
    </row>
    <row r="27" spans="1:32" x14ac:dyDescent="0.25">
      <c r="A27">
        <f t="shared" si="3"/>
        <v>0</v>
      </c>
      <c r="B27" s="84"/>
      <c r="D27">
        <f t="shared" si="4"/>
        <v>0</v>
      </c>
      <c r="E27" s="84"/>
      <c r="G27">
        <f t="shared" si="5"/>
        <v>0</v>
      </c>
      <c r="H27" s="84"/>
      <c r="I27" s="124"/>
      <c r="J27" s="124"/>
      <c r="K27" s="124"/>
      <c r="L27" s="124"/>
      <c r="M27" s="124"/>
      <c r="N27" s="124"/>
      <c r="O27" s="124"/>
      <c r="P27" s="124"/>
      <c r="Q27" s="122"/>
      <c r="R27" s="122"/>
      <c r="S27" s="124"/>
      <c r="T27" s="124"/>
      <c r="U27" s="124">
        <v>16</v>
      </c>
      <c r="V27" s="124"/>
      <c r="W27" s="124"/>
      <c r="X27" s="124"/>
      <c r="Y27" s="124"/>
      <c r="Z27" s="124"/>
      <c r="AA27" s="124"/>
      <c r="AB27" s="124"/>
      <c r="AC27" s="121"/>
      <c r="AD27" s="121"/>
      <c r="AE27" s="121"/>
      <c r="AF27" s="121"/>
    </row>
    <row r="28" spans="1:32" x14ac:dyDescent="0.25">
      <c r="A28">
        <f t="shared" si="3"/>
        <v>0</v>
      </c>
      <c r="B28" s="84"/>
      <c r="D28">
        <f t="shared" si="4"/>
        <v>0</v>
      </c>
      <c r="E28" s="84"/>
      <c r="G28">
        <f t="shared" si="5"/>
        <v>0</v>
      </c>
      <c r="H28" s="84"/>
      <c r="I28" s="124"/>
      <c r="J28" s="124"/>
      <c r="K28" s="124"/>
      <c r="L28" s="124"/>
      <c r="M28" s="124"/>
      <c r="N28" s="124"/>
      <c r="O28" s="124"/>
      <c r="P28" s="124"/>
      <c r="Q28" s="122"/>
      <c r="R28" s="122"/>
      <c r="S28" s="124"/>
      <c r="T28" s="124"/>
      <c r="U28" s="124">
        <v>17</v>
      </c>
      <c r="V28" s="124"/>
      <c r="W28" s="124"/>
      <c r="X28" s="124"/>
      <c r="Y28" s="124"/>
      <c r="Z28" s="124"/>
      <c r="AA28" s="124"/>
      <c r="AB28" s="124"/>
      <c r="AC28" s="121"/>
      <c r="AD28" s="121"/>
      <c r="AE28" s="121"/>
      <c r="AF28" s="121"/>
    </row>
    <row r="29" spans="1:32" x14ac:dyDescent="0.25">
      <c r="A29">
        <f t="shared" si="3"/>
        <v>0</v>
      </c>
      <c r="B29" s="84"/>
      <c r="D29">
        <f t="shared" si="4"/>
        <v>0</v>
      </c>
      <c r="E29" s="84"/>
      <c r="G29">
        <f t="shared" si="5"/>
        <v>0</v>
      </c>
      <c r="H29" s="84"/>
      <c r="I29" s="124"/>
      <c r="J29" s="124"/>
      <c r="K29" s="124"/>
      <c r="L29" s="124"/>
      <c r="M29" s="124"/>
      <c r="N29" s="124"/>
      <c r="O29" s="124"/>
      <c r="P29" s="124"/>
      <c r="Q29" s="122"/>
      <c r="R29" s="122"/>
      <c r="S29" s="124"/>
      <c r="T29" s="124"/>
      <c r="U29" s="124">
        <v>18</v>
      </c>
      <c r="V29" s="124"/>
      <c r="W29" s="124"/>
      <c r="X29" s="124"/>
      <c r="Y29" s="124"/>
      <c r="Z29" s="124"/>
      <c r="AA29" s="124"/>
      <c r="AB29" s="124"/>
      <c r="AC29" s="121"/>
      <c r="AD29" s="121"/>
      <c r="AE29" s="121"/>
      <c r="AF29" s="121"/>
    </row>
    <row r="30" spans="1:32" x14ac:dyDescent="0.25">
      <c r="A30">
        <f t="shared" si="3"/>
        <v>0</v>
      </c>
      <c r="B30" s="84"/>
      <c r="D30">
        <f t="shared" si="4"/>
        <v>0</v>
      </c>
      <c r="E30" s="84"/>
      <c r="G30">
        <f t="shared" si="5"/>
        <v>0</v>
      </c>
      <c r="H30" s="84"/>
      <c r="I30" s="124"/>
      <c r="J30" s="124"/>
      <c r="K30" s="124"/>
      <c r="L30" s="124"/>
      <c r="M30" s="124"/>
      <c r="N30" s="124"/>
      <c r="O30" s="124"/>
      <c r="P30" s="124"/>
      <c r="Q30" s="122"/>
      <c r="R30" s="122"/>
      <c r="S30" s="124"/>
      <c r="T30" s="124"/>
      <c r="U30" s="124">
        <v>19</v>
      </c>
      <c r="V30" s="124"/>
      <c r="W30" s="124"/>
      <c r="X30" s="124"/>
      <c r="Y30" s="124"/>
      <c r="Z30" s="124"/>
      <c r="AA30" s="124"/>
      <c r="AB30" s="124"/>
      <c r="AC30" s="121"/>
      <c r="AD30" s="121"/>
      <c r="AE30" s="121"/>
      <c r="AF30" s="121"/>
    </row>
    <row r="31" spans="1:32" x14ac:dyDescent="0.25">
      <c r="A31">
        <f t="shared" si="3"/>
        <v>0</v>
      </c>
      <c r="B31" s="84"/>
      <c r="D31">
        <f t="shared" si="4"/>
        <v>0</v>
      </c>
      <c r="E31" s="84"/>
      <c r="G31">
        <f t="shared" si="5"/>
        <v>0</v>
      </c>
      <c r="H31" s="84"/>
      <c r="I31" s="124"/>
      <c r="J31" s="124"/>
      <c r="K31" s="124"/>
      <c r="L31" s="124"/>
      <c r="M31" s="124"/>
      <c r="N31" s="124"/>
      <c r="O31" s="124"/>
      <c r="P31" s="124"/>
      <c r="Q31" s="122"/>
      <c r="R31" s="122"/>
      <c r="S31" s="124"/>
      <c r="T31" s="124"/>
      <c r="U31" s="124">
        <v>20</v>
      </c>
      <c r="V31" s="124"/>
      <c r="W31" s="124"/>
      <c r="X31" s="124"/>
      <c r="Y31" s="124"/>
      <c r="Z31" s="124"/>
      <c r="AA31" s="124"/>
      <c r="AB31" s="124"/>
      <c r="AC31" s="121"/>
      <c r="AD31" s="121"/>
      <c r="AE31" s="121"/>
      <c r="AF31" s="121"/>
    </row>
    <row r="32" spans="1:32" x14ac:dyDescent="0.25">
      <c r="A32">
        <f t="shared" si="3"/>
        <v>0</v>
      </c>
      <c r="B32" s="84"/>
      <c r="D32">
        <f t="shared" si="4"/>
        <v>0</v>
      </c>
      <c r="E32" s="84"/>
      <c r="G32">
        <f t="shared" si="5"/>
        <v>0</v>
      </c>
      <c r="H32" s="84"/>
      <c r="I32" s="124"/>
      <c r="J32" s="124"/>
      <c r="K32" s="124"/>
      <c r="L32" s="124"/>
      <c r="M32" s="124"/>
      <c r="N32" s="124"/>
      <c r="O32" s="124"/>
      <c r="P32" s="124"/>
      <c r="Q32" s="122"/>
      <c r="R32" s="122"/>
      <c r="S32" s="124"/>
      <c r="T32" s="124"/>
      <c r="U32" s="124">
        <v>21</v>
      </c>
      <c r="V32" s="124"/>
      <c r="W32" s="124"/>
      <c r="X32" s="124"/>
      <c r="Y32" s="124"/>
      <c r="Z32" s="124"/>
      <c r="AA32" s="124"/>
      <c r="AB32" s="124"/>
      <c r="AC32" s="121"/>
      <c r="AD32" s="121"/>
      <c r="AE32" s="121"/>
      <c r="AF32" s="121"/>
    </row>
    <row r="33" spans="1:32" x14ac:dyDescent="0.25">
      <c r="A33">
        <f t="shared" si="3"/>
        <v>0</v>
      </c>
      <c r="B33" s="84"/>
      <c r="D33">
        <f t="shared" si="4"/>
        <v>0</v>
      </c>
      <c r="E33" s="84"/>
      <c r="G33">
        <f t="shared" si="5"/>
        <v>0</v>
      </c>
      <c r="H33" s="84"/>
      <c r="I33" s="124"/>
      <c r="J33" s="124"/>
      <c r="K33" s="124"/>
      <c r="L33" s="124"/>
      <c r="M33" s="124"/>
      <c r="N33" s="124"/>
      <c r="O33" s="124"/>
      <c r="P33" s="124"/>
      <c r="Q33" s="122"/>
      <c r="R33" s="122"/>
      <c r="S33" s="124"/>
      <c r="T33" s="124"/>
      <c r="U33" s="124">
        <v>22</v>
      </c>
      <c r="V33" s="124"/>
      <c r="W33" s="124"/>
      <c r="X33" s="124"/>
      <c r="Y33" s="124"/>
      <c r="Z33" s="124"/>
      <c r="AA33" s="124"/>
      <c r="AB33" s="124"/>
      <c r="AC33" s="121"/>
      <c r="AD33" s="121"/>
      <c r="AE33" s="121"/>
      <c r="AF33" s="121"/>
    </row>
    <row r="34" spans="1:32" x14ac:dyDescent="0.25">
      <c r="A34">
        <f t="shared" si="3"/>
        <v>0</v>
      </c>
      <c r="B34" s="84"/>
      <c r="D34">
        <f t="shared" si="4"/>
        <v>0</v>
      </c>
      <c r="E34" s="84"/>
      <c r="G34">
        <f t="shared" si="5"/>
        <v>0</v>
      </c>
      <c r="H34" s="84"/>
      <c r="I34" s="124"/>
      <c r="J34" s="124"/>
      <c r="K34" s="124"/>
      <c r="L34" s="124"/>
      <c r="M34" s="124"/>
      <c r="N34" s="124"/>
      <c r="O34" s="124"/>
      <c r="P34" s="124"/>
      <c r="Q34" s="122"/>
      <c r="R34" s="122"/>
      <c r="S34" s="124"/>
      <c r="T34" s="124"/>
      <c r="U34" s="124">
        <v>23</v>
      </c>
      <c r="V34" s="124"/>
      <c r="W34" s="124"/>
      <c r="X34" s="124"/>
      <c r="Y34" s="124"/>
      <c r="Z34" s="124"/>
      <c r="AA34" s="124"/>
      <c r="AB34" s="124"/>
      <c r="AC34" s="121"/>
      <c r="AD34" s="121"/>
      <c r="AE34" s="121"/>
      <c r="AF34" s="121"/>
    </row>
    <row r="35" spans="1:32" x14ac:dyDescent="0.25">
      <c r="A35">
        <f t="shared" si="3"/>
        <v>0</v>
      </c>
      <c r="B35" s="84"/>
      <c r="D35">
        <f t="shared" si="4"/>
        <v>0</v>
      </c>
      <c r="E35" s="84"/>
      <c r="G35">
        <f t="shared" si="5"/>
        <v>0</v>
      </c>
      <c r="H35" s="84"/>
      <c r="I35" s="124"/>
      <c r="J35" s="124"/>
      <c r="K35" s="124"/>
      <c r="L35" s="124"/>
      <c r="M35" s="124"/>
      <c r="N35" s="124"/>
      <c r="O35" s="124"/>
      <c r="P35" s="124"/>
      <c r="Q35" s="122"/>
      <c r="R35" s="122"/>
      <c r="S35" s="124"/>
      <c r="T35" s="124"/>
      <c r="U35" s="124">
        <v>24</v>
      </c>
      <c r="V35" s="124"/>
      <c r="W35" s="124"/>
      <c r="X35" s="124"/>
      <c r="Y35" s="124"/>
      <c r="Z35" s="124"/>
      <c r="AA35" s="124"/>
      <c r="AB35" s="124"/>
      <c r="AC35" s="121"/>
      <c r="AD35" s="121"/>
      <c r="AE35" s="121"/>
      <c r="AF35" s="121"/>
    </row>
    <row r="36" spans="1:32" x14ac:dyDescent="0.25">
      <c r="A36">
        <f t="shared" si="3"/>
        <v>0</v>
      </c>
      <c r="B36" s="84"/>
      <c r="D36">
        <f t="shared" si="4"/>
        <v>0</v>
      </c>
      <c r="E36" s="84"/>
      <c r="G36">
        <f t="shared" si="5"/>
        <v>0</v>
      </c>
      <c r="H36" s="84"/>
      <c r="I36" s="124"/>
      <c r="J36" s="124"/>
      <c r="K36" s="124"/>
      <c r="L36" s="124"/>
      <c r="M36" s="124"/>
      <c r="N36" s="124"/>
      <c r="O36" s="124"/>
      <c r="P36" s="124"/>
      <c r="Q36" s="122"/>
      <c r="R36" s="122"/>
      <c r="S36" s="124"/>
      <c r="T36" s="124"/>
      <c r="U36" s="124">
        <v>25</v>
      </c>
      <c r="V36" s="124"/>
      <c r="W36" s="124"/>
      <c r="X36" s="124"/>
      <c r="Y36" s="124"/>
      <c r="Z36" s="124"/>
      <c r="AA36" s="124"/>
      <c r="AB36" s="124"/>
      <c r="AC36" s="121"/>
      <c r="AD36" s="121"/>
      <c r="AE36" s="121"/>
      <c r="AF36" s="121"/>
    </row>
    <row r="37" spans="1:32" x14ac:dyDescent="0.25">
      <c r="A37">
        <f t="shared" si="3"/>
        <v>0</v>
      </c>
      <c r="B37" s="84"/>
      <c r="D37">
        <f t="shared" si="4"/>
        <v>0</v>
      </c>
      <c r="E37" s="84"/>
      <c r="G37">
        <f t="shared" si="5"/>
        <v>0</v>
      </c>
      <c r="H37" s="84"/>
      <c r="I37" s="124"/>
      <c r="J37" s="124"/>
      <c r="K37" s="124"/>
      <c r="L37" s="124"/>
      <c r="M37" s="124"/>
      <c r="N37" s="124"/>
      <c r="O37" s="124"/>
      <c r="P37" s="124"/>
      <c r="Q37" s="122"/>
      <c r="R37" s="122"/>
      <c r="S37" s="124"/>
      <c r="T37" s="124"/>
      <c r="U37" s="124">
        <v>26</v>
      </c>
      <c r="V37" s="124"/>
      <c r="W37" s="124"/>
      <c r="X37" s="124"/>
      <c r="Y37" s="124"/>
      <c r="Z37" s="124"/>
      <c r="AA37" s="124"/>
      <c r="AB37" s="124"/>
      <c r="AC37" s="121"/>
      <c r="AD37" s="121"/>
      <c r="AE37" s="121"/>
      <c r="AF37" s="121"/>
    </row>
    <row r="38" spans="1:32" x14ac:dyDescent="0.25">
      <c r="A38">
        <f t="shared" si="3"/>
        <v>0</v>
      </c>
      <c r="B38" s="84"/>
      <c r="D38">
        <f t="shared" si="4"/>
        <v>0</v>
      </c>
      <c r="E38" s="84"/>
      <c r="G38">
        <f t="shared" si="5"/>
        <v>0</v>
      </c>
      <c r="H38" s="84"/>
      <c r="I38" s="124"/>
      <c r="J38" s="124"/>
      <c r="K38" s="124"/>
      <c r="L38" s="124"/>
      <c r="M38" s="124"/>
      <c r="N38" s="124"/>
      <c r="O38" s="124"/>
      <c r="P38" s="124"/>
      <c r="Q38" s="122"/>
      <c r="R38" s="122"/>
      <c r="S38" s="124"/>
      <c r="T38" s="124"/>
      <c r="U38" s="124">
        <v>27</v>
      </c>
      <c r="V38" s="124"/>
      <c r="W38" s="124"/>
      <c r="X38" s="124"/>
      <c r="Y38" s="124"/>
      <c r="Z38" s="124"/>
      <c r="AA38" s="124"/>
      <c r="AB38" s="124"/>
      <c r="AC38" s="121"/>
      <c r="AD38" s="121"/>
      <c r="AE38" s="121"/>
      <c r="AF38" s="121"/>
    </row>
    <row r="39" spans="1:32" x14ac:dyDescent="0.25">
      <c r="A39">
        <f t="shared" si="3"/>
        <v>0</v>
      </c>
      <c r="B39" s="84"/>
      <c r="D39">
        <f t="shared" si="4"/>
        <v>0</v>
      </c>
      <c r="E39" s="84"/>
      <c r="G39">
        <f t="shared" si="5"/>
        <v>0</v>
      </c>
      <c r="H39" s="84"/>
      <c r="I39" s="124"/>
      <c r="J39" s="124"/>
      <c r="K39" s="124"/>
      <c r="L39" s="124"/>
      <c r="M39" s="124"/>
      <c r="N39" s="124"/>
      <c r="O39" s="124"/>
      <c r="P39" s="124"/>
      <c r="Q39" s="122"/>
      <c r="R39" s="122"/>
      <c r="S39" s="124"/>
      <c r="T39" s="124"/>
      <c r="U39" s="124">
        <v>28</v>
      </c>
      <c r="V39" s="124"/>
      <c r="W39" s="124"/>
      <c r="X39" s="124"/>
      <c r="Y39" s="124"/>
      <c r="Z39" s="124"/>
      <c r="AA39" s="124"/>
      <c r="AB39" s="124"/>
      <c r="AC39" s="121"/>
      <c r="AD39" s="121"/>
      <c r="AE39" s="121"/>
      <c r="AF39" s="121"/>
    </row>
    <row r="40" spans="1:32" x14ac:dyDescent="0.25">
      <c r="A40">
        <f t="shared" si="3"/>
        <v>0</v>
      </c>
      <c r="B40" s="84"/>
      <c r="D40">
        <f t="shared" si="4"/>
        <v>0</v>
      </c>
      <c r="E40" s="84"/>
      <c r="G40">
        <f t="shared" si="5"/>
        <v>0</v>
      </c>
      <c r="H40" s="84"/>
      <c r="I40" s="124"/>
      <c r="J40" s="124"/>
      <c r="K40" s="124"/>
      <c r="L40" s="124"/>
      <c r="M40" s="124"/>
      <c r="N40" s="124"/>
      <c r="O40" s="124"/>
      <c r="P40" s="124"/>
      <c r="Q40" s="122"/>
      <c r="R40" s="122"/>
      <c r="S40" s="124"/>
      <c r="T40" s="124"/>
      <c r="U40" s="124">
        <v>29</v>
      </c>
      <c r="V40" s="124"/>
      <c r="W40" s="124"/>
      <c r="X40" s="124"/>
      <c r="Y40" s="124"/>
      <c r="Z40" s="124"/>
      <c r="AA40" s="124"/>
      <c r="AB40" s="124"/>
      <c r="AC40" s="121"/>
      <c r="AD40" s="121"/>
      <c r="AE40" s="121"/>
      <c r="AF40" s="121"/>
    </row>
    <row r="41" spans="1:32" x14ac:dyDescent="0.25">
      <c r="A41">
        <f t="shared" si="3"/>
        <v>0</v>
      </c>
      <c r="B41" s="84"/>
      <c r="D41">
        <f t="shared" si="4"/>
        <v>0</v>
      </c>
      <c r="E41" s="84"/>
      <c r="G41">
        <f t="shared" si="5"/>
        <v>0</v>
      </c>
      <c r="H41" s="84"/>
      <c r="I41" s="124"/>
      <c r="J41" s="124"/>
      <c r="K41" s="124"/>
      <c r="L41" s="124"/>
      <c r="M41" s="124"/>
      <c r="N41" s="124"/>
      <c r="O41" s="124"/>
      <c r="P41" s="124"/>
      <c r="Q41" s="122"/>
      <c r="R41" s="122"/>
      <c r="S41" s="124"/>
      <c r="T41" s="124"/>
      <c r="U41" s="124">
        <v>30</v>
      </c>
      <c r="V41" s="124"/>
      <c r="W41" s="124"/>
      <c r="X41" s="124"/>
      <c r="Y41" s="124"/>
      <c r="Z41" s="124"/>
      <c r="AA41" s="124"/>
      <c r="AB41" s="124"/>
      <c r="AC41" s="121"/>
      <c r="AD41" s="121"/>
      <c r="AE41" s="121"/>
      <c r="AF41" s="121"/>
    </row>
    <row r="42" spans="1:32" x14ac:dyDescent="0.25">
      <c r="A42">
        <f t="shared" si="3"/>
        <v>0</v>
      </c>
      <c r="B42" s="84"/>
      <c r="D42">
        <f t="shared" si="4"/>
        <v>0</v>
      </c>
      <c r="E42" s="84"/>
      <c r="G42">
        <f t="shared" si="5"/>
        <v>0</v>
      </c>
      <c r="H42" s="84"/>
      <c r="I42" s="124"/>
      <c r="J42" s="124"/>
      <c r="K42" s="124"/>
      <c r="L42" s="124"/>
      <c r="M42" s="124"/>
      <c r="N42" s="124"/>
      <c r="O42" s="124"/>
      <c r="P42" s="124"/>
      <c r="Q42" s="122"/>
      <c r="R42" s="122"/>
      <c r="S42" s="124"/>
      <c r="T42" s="124"/>
      <c r="U42" s="124">
        <v>31</v>
      </c>
      <c r="V42" s="124"/>
      <c r="W42" s="124"/>
      <c r="X42" s="124"/>
      <c r="Y42" s="124"/>
      <c r="Z42" s="124"/>
      <c r="AA42" s="124"/>
      <c r="AB42" s="124"/>
      <c r="AC42" s="121"/>
      <c r="AD42" s="121"/>
      <c r="AE42" s="121"/>
      <c r="AF42" s="121"/>
    </row>
    <row r="43" spans="1:32" x14ac:dyDescent="0.25">
      <c r="A43">
        <f t="shared" si="3"/>
        <v>0</v>
      </c>
      <c r="B43" s="84"/>
      <c r="D43">
        <f t="shared" si="4"/>
        <v>0</v>
      </c>
      <c r="E43" s="84"/>
      <c r="G43">
        <f t="shared" si="5"/>
        <v>0</v>
      </c>
      <c r="H43" s="84"/>
      <c r="I43" s="124"/>
      <c r="J43" s="124"/>
      <c r="K43" s="124"/>
      <c r="L43" s="124"/>
      <c r="M43" s="124"/>
      <c r="N43" s="124"/>
      <c r="O43" s="124"/>
      <c r="P43" s="124"/>
      <c r="Q43" s="122"/>
      <c r="R43" s="122"/>
      <c r="S43" s="124"/>
      <c r="T43" s="124"/>
      <c r="U43" s="124">
        <v>32</v>
      </c>
      <c r="V43" s="124"/>
      <c r="W43" s="124"/>
      <c r="X43" s="124"/>
      <c r="Y43" s="124"/>
      <c r="Z43" s="124"/>
      <c r="AA43" s="124"/>
      <c r="AB43" s="124"/>
      <c r="AC43" s="121"/>
      <c r="AD43" s="121"/>
      <c r="AE43" s="121"/>
      <c r="AF43" s="121"/>
    </row>
    <row r="44" spans="1:32" x14ac:dyDescent="0.25">
      <c r="A44">
        <f t="shared" si="3"/>
        <v>0</v>
      </c>
      <c r="B44" s="84"/>
      <c r="D44">
        <f t="shared" si="4"/>
        <v>0</v>
      </c>
      <c r="E44" s="84"/>
      <c r="G44">
        <f t="shared" si="5"/>
        <v>0</v>
      </c>
      <c r="H44" s="84"/>
      <c r="I44" s="124"/>
      <c r="J44" s="124"/>
      <c r="K44" s="124"/>
      <c r="L44" s="124"/>
      <c r="M44" s="124"/>
      <c r="N44" s="124"/>
      <c r="O44" s="124"/>
      <c r="P44" s="124"/>
      <c r="Q44" s="122"/>
      <c r="R44" s="122"/>
      <c r="S44" s="124"/>
      <c r="T44" s="124"/>
      <c r="U44" s="124">
        <v>33</v>
      </c>
      <c r="V44" s="124"/>
      <c r="W44" s="124"/>
      <c r="X44" s="124"/>
      <c r="Y44" s="124"/>
      <c r="Z44" s="124"/>
      <c r="AA44" s="124"/>
      <c r="AB44" s="124"/>
      <c r="AC44" s="121"/>
      <c r="AD44" s="121"/>
      <c r="AE44" s="121"/>
      <c r="AF44" s="121"/>
    </row>
    <row r="45" spans="1:32" x14ac:dyDescent="0.25">
      <c r="A45">
        <f t="shared" si="3"/>
        <v>0</v>
      </c>
      <c r="B45" s="84"/>
      <c r="D45">
        <f t="shared" si="4"/>
        <v>0</v>
      </c>
      <c r="E45" s="84"/>
      <c r="G45">
        <f t="shared" si="5"/>
        <v>0</v>
      </c>
      <c r="H45" s="84"/>
      <c r="I45" s="124"/>
      <c r="J45" s="124"/>
      <c r="K45" s="124"/>
      <c r="L45" s="124"/>
      <c r="M45" s="124"/>
      <c r="N45" s="124"/>
      <c r="O45" s="124"/>
      <c r="P45" s="124"/>
      <c r="Q45" s="122"/>
      <c r="R45" s="122"/>
      <c r="S45" s="124"/>
      <c r="T45" s="124"/>
      <c r="U45" s="124">
        <v>34</v>
      </c>
      <c r="V45" s="124"/>
      <c r="W45" s="124"/>
      <c r="X45" s="124"/>
      <c r="Y45" s="124"/>
      <c r="Z45" s="124"/>
      <c r="AA45" s="124"/>
      <c r="AB45" s="124"/>
      <c r="AC45" s="121"/>
      <c r="AD45" s="121"/>
      <c r="AE45" s="121"/>
      <c r="AF45" s="121"/>
    </row>
    <row r="46" spans="1:32" x14ac:dyDescent="0.25">
      <c r="A46">
        <f t="shared" si="3"/>
        <v>0</v>
      </c>
      <c r="B46" s="84"/>
      <c r="D46">
        <f t="shared" si="4"/>
        <v>0</v>
      </c>
      <c r="E46" s="84"/>
      <c r="G46">
        <f t="shared" si="5"/>
        <v>0</v>
      </c>
      <c r="H46" s="84"/>
      <c r="I46" s="124"/>
      <c r="J46" s="124"/>
      <c r="K46" s="124"/>
      <c r="L46" s="124"/>
      <c r="M46" s="124"/>
      <c r="N46" s="124"/>
      <c r="O46" s="124"/>
      <c r="P46" s="124"/>
      <c r="S46" s="121"/>
      <c r="T46" s="123"/>
      <c r="U46" s="124">
        <v>35</v>
      </c>
      <c r="V46" s="121"/>
      <c r="W46" s="121"/>
      <c r="X46" s="121"/>
      <c r="Y46" s="121"/>
      <c r="Z46" s="121"/>
      <c r="AA46" s="121"/>
      <c r="AB46" s="121"/>
      <c r="AC46" s="121"/>
      <c r="AD46" s="121"/>
      <c r="AE46" s="121"/>
      <c r="AF46" s="121"/>
    </row>
    <row r="47" spans="1:32" x14ac:dyDescent="0.25">
      <c r="A47">
        <f t="shared" si="3"/>
        <v>0</v>
      </c>
      <c r="B47" s="84"/>
      <c r="D47">
        <f t="shared" si="4"/>
        <v>0</v>
      </c>
      <c r="E47" s="84"/>
      <c r="G47">
        <f t="shared" si="5"/>
        <v>0</v>
      </c>
      <c r="H47" s="84"/>
      <c r="I47" s="124"/>
      <c r="J47" s="124"/>
      <c r="K47" s="124"/>
      <c r="L47" s="124"/>
      <c r="M47" s="124"/>
      <c r="N47" s="124"/>
      <c r="O47" s="124"/>
      <c r="P47" s="124"/>
      <c r="S47" s="121"/>
      <c r="T47" s="123"/>
      <c r="U47" s="124">
        <v>36</v>
      </c>
      <c r="V47" s="121"/>
      <c r="W47" s="121"/>
      <c r="X47" s="121"/>
      <c r="Y47" s="121"/>
      <c r="Z47" s="121"/>
      <c r="AA47" s="121"/>
      <c r="AB47" s="121"/>
      <c r="AC47" s="121"/>
      <c r="AD47" s="121"/>
      <c r="AE47" s="121"/>
      <c r="AF47" s="121"/>
    </row>
    <row r="48" spans="1:32" x14ac:dyDescent="0.25">
      <c r="A48">
        <f t="shared" si="3"/>
        <v>0</v>
      </c>
      <c r="B48" s="84"/>
      <c r="D48">
        <f t="shared" si="4"/>
        <v>0</v>
      </c>
      <c r="E48" s="84"/>
      <c r="G48">
        <f t="shared" si="5"/>
        <v>0</v>
      </c>
      <c r="H48" s="84"/>
      <c r="I48" s="124"/>
      <c r="J48" s="124"/>
      <c r="K48" s="124"/>
      <c r="L48" s="124"/>
      <c r="M48" s="124"/>
      <c r="N48" s="124"/>
      <c r="O48" s="124"/>
      <c r="P48" s="124"/>
      <c r="S48" s="121"/>
      <c r="T48" s="123"/>
      <c r="U48" s="124">
        <v>37</v>
      </c>
      <c r="V48" s="121"/>
      <c r="W48" s="121"/>
      <c r="X48" s="121"/>
      <c r="Y48" s="121"/>
      <c r="Z48" s="121"/>
      <c r="AA48" s="121"/>
      <c r="AB48" s="121"/>
      <c r="AC48" s="121"/>
      <c r="AD48" s="121"/>
      <c r="AE48" s="121"/>
      <c r="AF48" s="121"/>
    </row>
    <row r="49" spans="1:32" x14ac:dyDescent="0.25">
      <c r="A49">
        <f t="shared" si="3"/>
        <v>0</v>
      </c>
      <c r="B49" s="84"/>
      <c r="D49">
        <f t="shared" si="4"/>
        <v>0</v>
      </c>
      <c r="E49" s="84"/>
      <c r="G49">
        <f t="shared" si="5"/>
        <v>0</v>
      </c>
      <c r="H49" s="84"/>
      <c r="I49" s="124"/>
      <c r="J49" s="124"/>
      <c r="K49" s="124"/>
      <c r="L49" s="124"/>
      <c r="M49" s="124"/>
      <c r="N49" s="124"/>
      <c r="O49" s="124"/>
      <c r="P49" s="124"/>
      <c r="S49" s="121"/>
      <c r="T49" s="123"/>
      <c r="U49" s="124">
        <v>38</v>
      </c>
      <c r="V49" s="121"/>
      <c r="W49" s="121"/>
      <c r="X49" s="121"/>
      <c r="Y49" s="121"/>
      <c r="Z49" s="121"/>
      <c r="AA49" s="121"/>
      <c r="AB49" s="121"/>
      <c r="AC49" s="121"/>
      <c r="AD49" s="121"/>
      <c r="AE49" s="121"/>
      <c r="AF49" s="121"/>
    </row>
    <row r="50" spans="1:32" x14ac:dyDescent="0.25">
      <c r="A50">
        <f t="shared" si="3"/>
        <v>0</v>
      </c>
      <c r="B50" s="84"/>
      <c r="D50">
        <f t="shared" si="4"/>
        <v>0</v>
      </c>
      <c r="E50" s="84"/>
      <c r="G50">
        <f t="shared" si="5"/>
        <v>0</v>
      </c>
      <c r="H50" s="84"/>
      <c r="I50" s="124"/>
      <c r="J50" s="124"/>
      <c r="K50" s="124"/>
      <c r="L50" s="124"/>
      <c r="M50" s="124"/>
      <c r="N50" s="124"/>
      <c r="O50" s="124"/>
      <c r="P50" s="124"/>
      <c r="S50" s="121"/>
      <c r="T50" s="123"/>
      <c r="U50" s="124">
        <v>39</v>
      </c>
      <c r="V50" s="121"/>
      <c r="W50" s="121"/>
      <c r="X50" s="121"/>
      <c r="Y50" s="121"/>
      <c r="Z50" s="121"/>
      <c r="AA50" s="121"/>
      <c r="AB50" s="121"/>
      <c r="AC50" s="121"/>
      <c r="AD50" s="121"/>
      <c r="AE50" s="121"/>
      <c r="AF50" s="121"/>
    </row>
    <row r="51" spans="1:32" x14ac:dyDescent="0.25">
      <c r="A51">
        <f t="shared" si="3"/>
        <v>0</v>
      </c>
      <c r="B51" s="84"/>
      <c r="D51">
        <f t="shared" si="4"/>
        <v>0</v>
      </c>
      <c r="E51" s="84"/>
      <c r="G51">
        <f t="shared" si="5"/>
        <v>0</v>
      </c>
      <c r="H51" s="84"/>
      <c r="I51" s="124"/>
      <c r="J51" s="124"/>
      <c r="K51" s="124"/>
      <c r="L51" s="124"/>
      <c r="M51" s="124"/>
      <c r="N51" s="124"/>
      <c r="O51" s="124"/>
      <c r="P51" s="124"/>
      <c r="S51" s="121"/>
      <c r="T51" s="123"/>
      <c r="U51" s="124">
        <v>40</v>
      </c>
      <c r="V51" s="121"/>
      <c r="W51" s="121"/>
      <c r="X51" s="121"/>
      <c r="Y51" s="121"/>
      <c r="Z51" s="121"/>
      <c r="AA51" s="121"/>
      <c r="AB51" s="121"/>
      <c r="AC51" s="121"/>
      <c r="AD51" s="121"/>
      <c r="AE51" s="121"/>
      <c r="AF51" s="121"/>
    </row>
    <row r="52" spans="1:32" x14ac:dyDescent="0.25">
      <c r="A52">
        <f t="shared" si="3"/>
        <v>0</v>
      </c>
      <c r="B52" s="84"/>
      <c r="D52">
        <f t="shared" si="4"/>
        <v>0</v>
      </c>
      <c r="E52" s="84"/>
      <c r="G52">
        <f t="shared" si="5"/>
        <v>0</v>
      </c>
      <c r="H52" s="84"/>
      <c r="I52" s="124"/>
      <c r="J52" s="124"/>
      <c r="K52" s="124"/>
      <c r="L52" s="124"/>
      <c r="M52" s="124"/>
      <c r="N52" s="124"/>
      <c r="O52" s="124"/>
      <c r="P52" s="124"/>
      <c r="S52" s="121"/>
      <c r="T52" s="123"/>
      <c r="U52" s="124">
        <v>41</v>
      </c>
      <c r="V52" s="121"/>
      <c r="W52" s="121"/>
      <c r="X52" s="121"/>
      <c r="Y52" s="121"/>
      <c r="Z52" s="121"/>
      <c r="AA52" s="121"/>
      <c r="AB52" s="121"/>
      <c r="AC52" s="121"/>
      <c r="AD52" s="121"/>
      <c r="AE52" s="121"/>
      <c r="AF52" s="121"/>
    </row>
    <row r="53" spans="1:32" x14ac:dyDescent="0.25">
      <c r="A53">
        <f t="shared" si="3"/>
        <v>0</v>
      </c>
      <c r="B53" s="84"/>
      <c r="D53">
        <f t="shared" si="4"/>
        <v>0</v>
      </c>
      <c r="E53" s="84"/>
      <c r="G53">
        <f t="shared" si="5"/>
        <v>0</v>
      </c>
      <c r="H53" s="84"/>
      <c r="I53" s="124"/>
      <c r="J53" s="124"/>
      <c r="K53" s="124"/>
      <c r="L53" s="124"/>
      <c r="M53" s="124"/>
      <c r="N53" s="124"/>
      <c r="O53" s="124"/>
      <c r="P53" s="124"/>
      <c r="S53" s="121"/>
      <c r="T53" s="123"/>
      <c r="U53" s="124">
        <v>42</v>
      </c>
      <c r="V53" s="121"/>
      <c r="W53" s="121"/>
      <c r="X53" s="121"/>
      <c r="Y53" s="121"/>
      <c r="Z53" s="121"/>
      <c r="AA53" s="121"/>
      <c r="AB53" s="121"/>
      <c r="AC53" s="121"/>
      <c r="AD53" s="121"/>
      <c r="AE53" s="121"/>
      <c r="AF53" s="121"/>
    </row>
    <row r="54" spans="1:32" x14ac:dyDescent="0.25">
      <c r="A54">
        <f t="shared" si="3"/>
        <v>0</v>
      </c>
      <c r="B54" s="84"/>
      <c r="D54">
        <f t="shared" si="4"/>
        <v>0</v>
      </c>
      <c r="E54" s="84"/>
      <c r="G54">
        <f t="shared" si="5"/>
        <v>0</v>
      </c>
      <c r="H54" s="84"/>
      <c r="I54" s="124"/>
      <c r="J54" s="124"/>
      <c r="K54" s="124"/>
      <c r="L54" s="124"/>
      <c r="M54" s="124"/>
      <c r="N54" s="124"/>
      <c r="O54" s="124"/>
      <c r="P54" s="124"/>
      <c r="S54" s="121"/>
      <c r="T54" s="123"/>
      <c r="U54" s="124">
        <v>43</v>
      </c>
      <c r="V54" s="121"/>
      <c r="W54" s="121"/>
      <c r="X54" s="121"/>
      <c r="Y54" s="121"/>
      <c r="Z54" s="121"/>
      <c r="AA54" s="121"/>
      <c r="AB54" s="121"/>
      <c r="AC54" s="121"/>
      <c r="AD54" s="121"/>
      <c r="AE54" s="121"/>
      <c r="AF54" s="121"/>
    </row>
    <row r="55" spans="1:32" x14ac:dyDescent="0.25">
      <c r="A55">
        <f t="shared" si="3"/>
        <v>0</v>
      </c>
      <c r="B55" s="84"/>
      <c r="D55">
        <f t="shared" si="4"/>
        <v>0</v>
      </c>
      <c r="E55" s="84"/>
      <c r="G55">
        <f t="shared" si="5"/>
        <v>0</v>
      </c>
      <c r="H55" s="84"/>
      <c r="I55" s="124"/>
      <c r="J55" s="124"/>
      <c r="K55" s="124"/>
      <c r="L55" s="124"/>
      <c r="M55" s="124"/>
      <c r="N55" s="124"/>
      <c r="O55" s="124"/>
      <c r="P55" s="124"/>
      <c r="S55" s="121"/>
      <c r="T55" s="123"/>
      <c r="U55" s="124">
        <v>44</v>
      </c>
      <c r="V55" s="121"/>
      <c r="W55" s="121"/>
      <c r="X55" s="121"/>
      <c r="Y55" s="121"/>
      <c r="Z55" s="121"/>
      <c r="AA55" s="121"/>
      <c r="AB55" s="121"/>
      <c r="AC55" s="121"/>
      <c r="AD55" s="121"/>
      <c r="AE55" s="121"/>
      <c r="AF55" s="121"/>
    </row>
    <row r="56" spans="1:32" x14ac:dyDescent="0.25">
      <c r="A56">
        <f t="shared" si="3"/>
        <v>0</v>
      </c>
      <c r="B56" s="84"/>
      <c r="D56">
        <f t="shared" si="4"/>
        <v>0</v>
      </c>
      <c r="E56" s="84"/>
      <c r="G56">
        <f t="shared" si="5"/>
        <v>0</v>
      </c>
      <c r="H56" s="84"/>
      <c r="I56" s="124"/>
      <c r="J56" s="124"/>
      <c r="K56" s="124"/>
      <c r="L56" s="124"/>
      <c r="M56" s="124"/>
      <c r="N56" s="124"/>
      <c r="O56" s="124"/>
      <c r="P56" s="124"/>
      <c r="S56" s="121"/>
      <c r="T56" s="123"/>
      <c r="U56" s="124">
        <v>45</v>
      </c>
      <c r="V56" s="121"/>
      <c r="W56" s="121"/>
      <c r="X56" s="121"/>
      <c r="Y56" s="121"/>
      <c r="Z56" s="121"/>
      <c r="AA56" s="121"/>
      <c r="AB56" s="121"/>
      <c r="AC56" s="121"/>
      <c r="AD56" s="121"/>
      <c r="AE56" s="121"/>
      <c r="AF56" s="121"/>
    </row>
    <row r="57" spans="1:32" x14ac:dyDescent="0.25">
      <c r="A57">
        <f t="shared" si="3"/>
        <v>0</v>
      </c>
      <c r="B57" s="84"/>
      <c r="D57">
        <f t="shared" si="4"/>
        <v>0</v>
      </c>
      <c r="E57" s="84"/>
      <c r="G57">
        <f t="shared" si="5"/>
        <v>0</v>
      </c>
      <c r="H57" s="84"/>
      <c r="I57" s="124"/>
      <c r="J57" s="124"/>
      <c r="K57" s="124"/>
      <c r="L57" s="124"/>
      <c r="M57" s="124"/>
      <c r="N57" s="124"/>
      <c r="O57" s="124"/>
      <c r="P57" s="124"/>
      <c r="S57" s="121"/>
      <c r="T57" s="123"/>
      <c r="U57" s="124">
        <v>46</v>
      </c>
      <c r="V57" s="121"/>
      <c r="W57" s="121"/>
      <c r="X57" s="121"/>
      <c r="Y57" s="121"/>
      <c r="Z57" s="121"/>
      <c r="AA57" s="121"/>
      <c r="AB57" s="121"/>
      <c r="AC57" s="121"/>
      <c r="AD57" s="121"/>
      <c r="AE57" s="121"/>
      <c r="AF57" s="121"/>
    </row>
    <row r="58" spans="1:32" x14ac:dyDescent="0.25">
      <c r="A58">
        <f t="shared" si="3"/>
        <v>0</v>
      </c>
      <c r="B58" s="84"/>
      <c r="D58">
        <f t="shared" si="4"/>
        <v>0</v>
      </c>
      <c r="E58" s="84"/>
      <c r="G58">
        <f t="shared" si="5"/>
        <v>0</v>
      </c>
      <c r="H58" s="84"/>
      <c r="I58" s="124"/>
      <c r="J58" s="124"/>
      <c r="K58" s="124"/>
      <c r="L58" s="124"/>
      <c r="M58" s="124"/>
      <c r="N58" s="124"/>
      <c r="O58" s="124"/>
      <c r="P58" s="124"/>
      <c r="S58" s="121"/>
      <c r="T58" s="123"/>
      <c r="U58" s="124">
        <v>47</v>
      </c>
      <c r="V58" s="121"/>
      <c r="W58" s="121"/>
      <c r="X58" s="121"/>
      <c r="Y58" s="121"/>
      <c r="Z58" s="121"/>
      <c r="AA58" s="121"/>
      <c r="AB58" s="121"/>
      <c r="AC58" s="121"/>
      <c r="AD58" s="121"/>
      <c r="AE58" s="121"/>
      <c r="AF58" s="121"/>
    </row>
    <row r="59" spans="1:32" x14ac:dyDescent="0.25">
      <c r="A59">
        <f t="shared" si="3"/>
        <v>0</v>
      </c>
      <c r="B59" s="84"/>
      <c r="D59">
        <f t="shared" si="4"/>
        <v>0</v>
      </c>
      <c r="E59" s="84"/>
      <c r="G59">
        <f t="shared" si="5"/>
        <v>0</v>
      </c>
      <c r="H59" s="84"/>
      <c r="I59" s="124"/>
      <c r="J59" s="124"/>
      <c r="K59" s="124"/>
      <c r="L59" s="124"/>
      <c r="M59" s="124"/>
      <c r="N59" s="124"/>
      <c r="O59" s="124"/>
      <c r="P59" s="124"/>
      <c r="S59" s="121"/>
      <c r="T59" s="123"/>
      <c r="U59" s="124">
        <v>48</v>
      </c>
      <c r="V59" s="121"/>
      <c r="W59" s="121"/>
      <c r="X59" s="121"/>
      <c r="Y59" s="121"/>
      <c r="Z59" s="121"/>
      <c r="AA59" s="121"/>
      <c r="AB59" s="121"/>
      <c r="AC59" s="121"/>
      <c r="AD59" s="121"/>
      <c r="AE59" s="121"/>
      <c r="AF59" s="121"/>
    </row>
    <row r="60" spans="1:32" x14ac:dyDescent="0.25">
      <c r="A60">
        <f t="shared" si="3"/>
        <v>0</v>
      </c>
      <c r="B60" s="84"/>
      <c r="D60">
        <f t="shared" si="4"/>
        <v>0</v>
      </c>
      <c r="E60" s="84"/>
      <c r="G60">
        <f t="shared" si="5"/>
        <v>0</v>
      </c>
      <c r="H60" s="84"/>
      <c r="I60" s="124"/>
      <c r="J60" s="124"/>
      <c r="K60" s="124"/>
      <c r="L60" s="124"/>
      <c r="M60" s="124"/>
      <c r="N60" s="124"/>
      <c r="O60" s="124"/>
      <c r="P60" s="124"/>
      <c r="S60" s="121"/>
      <c r="T60" s="123"/>
      <c r="U60" s="124">
        <v>49</v>
      </c>
      <c r="V60" s="121"/>
      <c r="W60" s="121"/>
      <c r="X60" s="121"/>
      <c r="Y60" s="121"/>
      <c r="Z60" s="121"/>
      <c r="AA60" s="121"/>
      <c r="AB60" s="121"/>
      <c r="AC60" s="121"/>
      <c r="AD60" s="121"/>
      <c r="AE60" s="121"/>
      <c r="AF60" s="121"/>
    </row>
    <row r="61" spans="1:32" x14ac:dyDescent="0.25">
      <c r="A61">
        <f t="shared" si="3"/>
        <v>0</v>
      </c>
      <c r="B61" s="84"/>
      <c r="D61">
        <f t="shared" si="4"/>
        <v>0</v>
      </c>
      <c r="E61" s="84"/>
      <c r="G61">
        <f t="shared" si="5"/>
        <v>0</v>
      </c>
      <c r="H61" s="84"/>
      <c r="I61" s="124"/>
      <c r="J61" s="124"/>
      <c r="K61" s="124"/>
      <c r="L61" s="124"/>
      <c r="M61" s="124"/>
      <c r="N61" s="124"/>
      <c r="O61" s="124"/>
      <c r="P61" s="124"/>
      <c r="S61" s="121"/>
      <c r="T61" s="123"/>
      <c r="U61" s="124">
        <v>50</v>
      </c>
      <c r="V61" s="121"/>
      <c r="W61" s="121"/>
      <c r="X61" s="121"/>
      <c r="Y61" s="121"/>
      <c r="Z61" s="121"/>
      <c r="AA61" s="121"/>
      <c r="AB61" s="121"/>
      <c r="AC61" s="121"/>
      <c r="AD61" s="121"/>
      <c r="AE61" s="121"/>
      <c r="AF61" s="121"/>
    </row>
    <row r="62" spans="1:32" x14ac:dyDescent="0.25">
      <c r="A62">
        <f t="shared" si="3"/>
        <v>0</v>
      </c>
      <c r="B62" s="84"/>
      <c r="D62">
        <f t="shared" si="4"/>
        <v>0</v>
      </c>
      <c r="E62" s="84"/>
      <c r="G62">
        <f t="shared" si="5"/>
        <v>0</v>
      </c>
      <c r="H62" s="84"/>
      <c r="I62" s="124"/>
      <c r="J62" s="124"/>
      <c r="K62" s="124"/>
      <c r="L62" s="124"/>
      <c r="M62" s="124"/>
      <c r="N62" s="124"/>
      <c r="O62" s="124"/>
      <c r="P62" s="124"/>
      <c r="S62" s="121"/>
      <c r="T62" s="123"/>
      <c r="U62" s="124">
        <v>51</v>
      </c>
      <c r="V62" s="121"/>
      <c r="W62" s="121"/>
      <c r="X62" s="121"/>
      <c r="Y62" s="121"/>
      <c r="Z62" s="121"/>
      <c r="AA62" s="121"/>
      <c r="AB62" s="121"/>
      <c r="AC62" s="121"/>
      <c r="AD62" s="121"/>
      <c r="AE62" s="121"/>
      <c r="AF62" s="121"/>
    </row>
    <row r="63" spans="1:32" x14ac:dyDescent="0.25">
      <c r="A63">
        <f t="shared" si="3"/>
        <v>0</v>
      </c>
      <c r="B63" s="84"/>
      <c r="D63">
        <f t="shared" si="4"/>
        <v>0</v>
      </c>
      <c r="E63" s="84"/>
      <c r="G63">
        <f t="shared" si="5"/>
        <v>0</v>
      </c>
      <c r="H63" s="84"/>
      <c r="I63" s="124"/>
      <c r="J63" s="124"/>
      <c r="K63" s="124"/>
      <c r="L63" s="124"/>
      <c r="M63" s="124"/>
      <c r="N63" s="124"/>
      <c r="O63" s="124"/>
      <c r="P63" s="124"/>
      <c r="S63" s="121"/>
      <c r="T63" s="123"/>
      <c r="U63" s="124">
        <v>52</v>
      </c>
      <c r="V63" s="121"/>
      <c r="W63" s="121"/>
      <c r="X63" s="121"/>
      <c r="Y63" s="121"/>
      <c r="Z63" s="121"/>
      <c r="AA63" s="121"/>
      <c r="AB63" s="121"/>
      <c r="AC63" s="121"/>
      <c r="AD63" s="121"/>
      <c r="AE63" s="121"/>
      <c r="AF63" s="121"/>
    </row>
    <row r="64" spans="1:32" x14ac:dyDescent="0.25">
      <c r="A64">
        <f t="shared" si="3"/>
        <v>0</v>
      </c>
      <c r="B64" s="84"/>
      <c r="D64">
        <f t="shared" si="4"/>
        <v>0</v>
      </c>
      <c r="E64" s="84"/>
      <c r="G64">
        <f t="shared" si="5"/>
        <v>0</v>
      </c>
      <c r="H64" s="84"/>
      <c r="I64" s="124"/>
      <c r="J64" s="124"/>
      <c r="K64" s="124"/>
      <c r="L64" s="124"/>
      <c r="M64" s="124"/>
      <c r="N64" s="124"/>
      <c r="O64" s="124"/>
      <c r="P64" s="124"/>
      <c r="S64" s="121"/>
      <c r="T64" s="123"/>
      <c r="U64" s="124">
        <v>53</v>
      </c>
      <c r="V64" s="121"/>
      <c r="W64" s="121"/>
      <c r="X64" s="121"/>
      <c r="Y64" s="121"/>
      <c r="Z64" s="121"/>
      <c r="AA64" s="121"/>
      <c r="AB64" s="121"/>
      <c r="AC64" s="121"/>
      <c r="AD64" s="121"/>
      <c r="AE64" s="121"/>
      <c r="AF64" s="121"/>
    </row>
    <row r="65" spans="1:32" x14ac:dyDescent="0.25">
      <c r="A65">
        <f t="shared" si="3"/>
        <v>0</v>
      </c>
      <c r="B65" s="84"/>
      <c r="D65">
        <f t="shared" si="4"/>
        <v>0</v>
      </c>
      <c r="E65" s="84"/>
      <c r="G65">
        <f t="shared" si="5"/>
        <v>0</v>
      </c>
      <c r="H65" s="84"/>
      <c r="I65" s="124"/>
      <c r="J65" s="124"/>
      <c r="K65" s="124"/>
      <c r="L65" s="124"/>
      <c r="M65" s="124"/>
      <c r="N65" s="124"/>
      <c r="O65" s="124"/>
      <c r="P65" s="124"/>
      <c r="S65" s="121"/>
      <c r="T65" s="123"/>
      <c r="U65" s="124">
        <v>54</v>
      </c>
      <c r="V65" s="121"/>
      <c r="W65" s="121"/>
      <c r="X65" s="121"/>
      <c r="Y65" s="121"/>
      <c r="Z65" s="121"/>
      <c r="AA65" s="121"/>
      <c r="AB65" s="121"/>
      <c r="AC65" s="121"/>
      <c r="AD65" s="121"/>
      <c r="AE65" s="121"/>
      <c r="AF65" s="121"/>
    </row>
    <row r="66" spans="1:32" x14ac:dyDescent="0.25">
      <c r="A66">
        <f t="shared" si="3"/>
        <v>0</v>
      </c>
      <c r="B66" s="84"/>
      <c r="D66">
        <f t="shared" si="4"/>
        <v>0</v>
      </c>
      <c r="E66" s="84"/>
      <c r="G66">
        <f t="shared" si="5"/>
        <v>0</v>
      </c>
      <c r="H66" s="84"/>
      <c r="I66" s="124"/>
      <c r="J66" s="124"/>
      <c r="K66" s="124"/>
      <c r="L66" s="124"/>
      <c r="M66" s="124"/>
      <c r="N66" s="124"/>
      <c r="O66" s="124"/>
      <c r="P66" s="124"/>
      <c r="S66" s="121"/>
      <c r="T66" s="123"/>
      <c r="U66" s="124">
        <v>55</v>
      </c>
      <c r="V66" s="121"/>
      <c r="W66" s="121"/>
      <c r="X66" s="121"/>
      <c r="Y66" s="121"/>
      <c r="Z66" s="121"/>
      <c r="AA66" s="121"/>
      <c r="AB66" s="121"/>
      <c r="AC66" s="121"/>
      <c r="AD66" s="121"/>
      <c r="AE66" s="121"/>
      <c r="AF66" s="121"/>
    </row>
    <row r="67" spans="1:32" x14ac:dyDescent="0.25">
      <c r="A67">
        <f t="shared" si="3"/>
        <v>0</v>
      </c>
      <c r="B67" s="84"/>
      <c r="D67">
        <f t="shared" si="4"/>
        <v>0</v>
      </c>
      <c r="E67" s="84"/>
      <c r="G67">
        <f t="shared" si="5"/>
        <v>0</v>
      </c>
      <c r="H67" s="84"/>
      <c r="I67" s="124"/>
      <c r="J67" s="124"/>
      <c r="K67" s="124"/>
      <c r="L67" s="124"/>
      <c r="M67" s="124"/>
      <c r="N67" s="124"/>
      <c r="O67" s="124"/>
      <c r="P67" s="124"/>
      <c r="S67" s="121"/>
      <c r="T67" s="123"/>
      <c r="U67" s="124">
        <v>56</v>
      </c>
      <c r="V67" s="121"/>
      <c r="W67" s="121"/>
      <c r="X67" s="121"/>
      <c r="Y67" s="121"/>
      <c r="Z67" s="121"/>
      <c r="AA67" s="121"/>
      <c r="AB67" s="121"/>
      <c r="AC67" s="121"/>
      <c r="AD67" s="121"/>
      <c r="AE67" s="121"/>
      <c r="AF67" s="121"/>
    </row>
    <row r="68" spans="1:32" x14ac:dyDescent="0.25">
      <c r="A68">
        <f t="shared" si="3"/>
        <v>0</v>
      </c>
      <c r="B68" s="84"/>
      <c r="D68">
        <f t="shared" si="4"/>
        <v>0</v>
      </c>
      <c r="E68" s="84"/>
      <c r="G68">
        <f t="shared" si="5"/>
        <v>0</v>
      </c>
      <c r="H68" s="84"/>
      <c r="I68" s="124"/>
      <c r="J68" s="124"/>
      <c r="K68" s="124"/>
      <c r="L68" s="124"/>
      <c r="M68" s="124"/>
      <c r="N68" s="124"/>
      <c r="O68" s="124"/>
      <c r="P68" s="124"/>
      <c r="S68" s="121"/>
      <c r="T68" s="123"/>
      <c r="U68" s="124">
        <v>57</v>
      </c>
      <c r="V68" s="121"/>
      <c r="W68" s="121"/>
      <c r="X68" s="121"/>
      <c r="Y68" s="121"/>
      <c r="Z68" s="121"/>
      <c r="AA68" s="121"/>
      <c r="AB68" s="121"/>
      <c r="AC68" s="121"/>
      <c r="AD68" s="121"/>
      <c r="AE68" s="121"/>
      <c r="AF68" s="121"/>
    </row>
    <row r="69" spans="1:32" x14ac:dyDescent="0.25">
      <c r="A69">
        <f t="shared" si="3"/>
        <v>0</v>
      </c>
      <c r="B69" s="84"/>
      <c r="D69">
        <f t="shared" si="4"/>
        <v>0</v>
      </c>
      <c r="E69" s="84"/>
      <c r="G69">
        <f t="shared" si="5"/>
        <v>0</v>
      </c>
      <c r="H69" s="84"/>
      <c r="I69" s="124"/>
      <c r="J69" s="124"/>
      <c r="K69" s="124"/>
      <c r="L69" s="124"/>
      <c r="M69" s="124"/>
      <c r="N69" s="124"/>
      <c r="O69" s="124"/>
      <c r="P69" s="124"/>
      <c r="S69" s="121"/>
      <c r="T69" s="123"/>
      <c r="U69" s="124">
        <v>58</v>
      </c>
      <c r="V69" s="121"/>
      <c r="W69" s="121"/>
      <c r="X69" s="121"/>
      <c r="Y69" s="121"/>
      <c r="Z69" s="121"/>
      <c r="AA69" s="121"/>
      <c r="AB69" s="121"/>
      <c r="AC69" s="121"/>
      <c r="AD69" s="121"/>
      <c r="AE69" s="121"/>
      <c r="AF69" s="121"/>
    </row>
    <row r="70" spans="1:32" x14ac:dyDescent="0.25">
      <c r="A70">
        <f t="shared" si="3"/>
        <v>0</v>
      </c>
      <c r="B70" s="84"/>
      <c r="D70">
        <f t="shared" si="4"/>
        <v>0</v>
      </c>
      <c r="E70" s="84"/>
      <c r="G70">
        <f t="shared" si="5"/>
        <v>0</v>
      </c>
      <c r="H70" s="84"/>
      <c r="I70" s="124"/>
      <c r="J70" s="124"/>
      <c r="K70" s="124"/>
      <c r="L70" s="124"/>
      <c r="M70" s="124"/>
      <c r="N70" s="124"/>
      <c r="O70" s="124"/>
      <c r="P70" s="124"/>
      <c r="S70" s="121"/>
      <c r="T70" s="123"/>
      <c r="U70" s="124">
        <v>59</v>
      </c>
      <c r="V70" s="121"/>
      <c r="W70" s="121"/>
      <c r="X70" s="121"/>
      <c r="Y70" s="121"/>
      <c r="Z70" s="121"/>
      <c r="AA70" s="121"/>
      <c r="AB70" s="121"/>
      <c r="AC70" s="121"/>
      <c r="AD70" s="121"/>
      <c r="AE70" s="121"/>
      <c r="AF70" s="121"/>
    </row>
    <row r="71" spans="1:32" x14ac:dyDescent="0.25">
      <c r="A71">
        <f t="shared" si="3"/>
        <v>0</v>
      </c>
      <c r="B71" s="84"/>
      <c r="D71">
        <f t="shared" si="4"/>
        <v>0</v>
      </c>
      <c r="E71" s="84"/>
      <c r="G71">
        <f t="shared" si="5"/>
        <v>0</v>
      </c>
      <c r="H71" s="84"/>
      <c r="I71" s="124"/>
      <c r="J71" s="124"/>
      <c r="K71" s="124"/>
      <c r="L71" s="124"/>
      <c r="M71" s="124"/>
      <c r="N71" s="124"/>
      <c r="O71" s="124"/>
      <c r="P71" s="124"/>
      <c r="S71" s="121"/>
      <c r="T71" s="123"/>
      <c r="U71" s="124">
        <v>60</v>
      </c>
      <c r="V71" s="121"/>
      <c r="W71" s="121"/>
      <c r="X71" s="121"/>
      <c r="Y71" s="121"/>
      <c r="Z71" s="121"/>
      <c r="AA71" s="121"/>
      <c r="AB71" s="121"/>
      <c r="AC71" s="121"/>
      <c r="AD71" s="121"/>
      <c r="AE71" s="121"/>
      <c r="AF71" s="121"/>
    </row>
    <row r="72" spans="1:32" x14ac:dyDescent="0.25">
      <c r="A72">
        <f t="shared" si="3"/>
        <v>0</v>
      </c>
      <c r="B72" s="84"/>
      <c r="D72">
        <f t="shared" si="4"/>
        <v>0</v>
      </c>
      <c r="E72" s="84"/>
      <c r="G72">
        <f t="shared" si="5"/>
        <v>0</v>
      </c>
      <c r="H72" s="84"/>
      <c r="I72" s="124"/>
      <c r="J72" s="124"/>
      <c r="K72" s="124"/>
      <c r="L72" s="124"/>
      <c r="M72" s="124"/>
      <c r="N72" s="124"/>
      <c r="O72" s="124"/>
      <c r="P72" s="124"/>
      <c r="S72" s="121"/>
      <c r="T72" s="123"/>
      <c r="U72" s="124">
        <v>61</v>
      </c>
      <c r="V72" s="121"/>
      <c r="W72" s="121"/>
      <c r="X72" s="121"/>
      <c r="Y72" s="121"/>
      <c r="Z72" s="121"/>
      <c r="AA72" s="121"/>
      <c r="AB72" s="121"/>
      <c r="AC72" s="121"/>
      <c r="AD72" s="121"/>
      <c r="AE72" s="121"/>
      <c r="AF72" s="121"/>
    </row>
    <row r="73" spans="1:32" x14ac:dyDescent="0.25">
      <c r="A73">
        <f t="shared" si="3"/>
        <v>0</v>
      </c>
      <c r="B73" s="84"/>
      <c r="D73">
        <f t="shared" si="4"/>
        <v>0</v>
      </c>
      <c r="E73" s="84"/>
      <c r="G73">
        <f t="shared" si="5"/>
        <v>0</v>
      </c>
      <c r="H73" s="84"/>
      <c r="I73" s="124"/>
      <c r="J73" s="124"/>
      <c r="K73" s="124"/>
      <c r="L73" s="124"/>
      <c r="M73" s="124"/>
      <c r="N73" s="124"/>
      <c r="O73" s="124"/>
      <c r="P73" s="124"/>
      <c r="S73" s="121"/>
      <c r="T73" s="123"/>
      <c r="U73" s="124">
        <v>62</v>
      </c>
      <c r="V73" s="121"/>
      <c r="W73" s="121"/>
      <c r="X73" s="121"/>
      <c r="Y73" s="121"/>
      <c r="Z73" s="121"/>
      <c r="AA73" s="121"/>
      <c r="AB73" s="121"/>
      <c r="AC73" s="121"/>
      <c r="AD73" s="121"/>
      <c r="AE73" s="121"/>
      <c r="AF73" s="121"/>
    </row>
    <row r="74" spans="1:32" x14ac:dyDescent="0.25">
      <c r="A74">
        <f t="shared" si="3"/>
        <v>0</v>
      </c>
      <c r="B74" s="84"/>
      <c r="D74">
        <f t="shared" si="4"/>
        <v>0</v>
      </c>
      <c r="E74" s="84"/>
      <c r="G74">
        <f t="shared" si="5"/>
        <v>0</v>
      </c>
      <c r="H74" s="84"/>
      <c r="I74" s="124"/>
      <c r="J74" s="124"/>
      <c r="K74" s="124"/>
      <c r="L74" s="124"/>
      <c r="M74" s="124"/>
      <c r="N74" s="124"/>
      <c r="O74" s="124"/>
      <c r="P74" s="124"/>
      <c r="S74" s="121"/>
      <c r="T74" s="123"/>
      <c r="U74" s="124">
        <v>63</v>
      </c>
      <c r="V74" s="121"/>
      <c r="W74" s="121"/>
      <c r="X74" s="121"/>
      <c r="Y74" s="121"/>
      <c r="Z74" s="121"/>
      <c r="AA74" s="121"/>
      <c r="AB74" s="121"/>
      <c r="AC74" s="121"/>
      <c r="AD74" s="121"/>
      <c r="AE74" s="121"/>
      <c r="AF74" s="121"/>
    </row>
    <row r="75" spans="1:32" x14ac:dyDescent="0.25">
      <c r="A75">
        <f t="shared" si="3"/>
        <v>0</v>
      </c>
      <c r="B75" s="84"/>
      <c r="D75">
        <f t="shared" si="4"/>
        <v>0</v>
      </c>
      <c r="E75" s="84"/>
      <c r="G75">
        <f t="shared" si="5"/>
        <v>0</v>
      </c>
      <c r="H75" s="84"/>
      <c r="I75" s="124"/>
      <c r="J75" s="124"/>
      <c r="K75" s="124"/>
      <c r="L75" s="124"/>
      <c r="M75" s="124"/>
      <c r="N75" s="124"/>
      <c r="O75" s="124"/>
      <c r="P75" s="124"/>
      <c r="S75" s="121"/>
      <c r="T75" s="123"/>
      <c r="U75" s="124">
        <v>64</v>
      </c>
      <c r="V75" s="121"/>
      <c r="W75" s="121"/>
      <c r="X75" s="121"/>
      <c r="Y75" s="121"/>
      <c r="Z75" s="121"/>
      <c r="AA75" s="121"/>
      <c r="AB75" s="121"/>
      <c r="AC75" s="121"/>
      <c r="AD75" s="121"/>
      <c r="AE75" s="121"/>
      <c r="AF75" s="121"/>
    </row>
    <row r="76" spans="1:32" x14ac:dyDescent="0.25">
      <c r="A76">
        <f t="shared" si="3"/>
        <v>0</v>
      </c>
      <c r="B76" s="84"/>
      <c r="D76">
        <f t="shared" si="4"/>
        <v>0</v>
      </c>
      <c r="E76" s="84"/>
      <c r="G76">
        <f t="shared" si="5"/>
        <v>0</v>
      </c>
      <c r="H76" s="84"/>
      <c r="I76" s="124"/>
      <c r="J76" s="124"/>
      <c r="K76" s="124"/>
      <c r="L76" s="124"/>
      <c r="M76" s="124"/>
      <c r="N76" s="124"/>
      <c r="O76" s="124"/>
      <c r="P76" s="124"/>
      <c r="S76" s="121"/>
      <c r="T76" s="123"/>
      <c r="U76" s="124">
        <v>65</v>
      </c>
      <c r="V76" s="121"/>
      <c r="W76" s="121"/>
      <c r="X76" s="121"/>
      <c r="Y76" s="121"/>
      <c r="Z76" s="121"/>
      <c r="AA76" s="121"/>
      <c r="AB76" s="121"/>
      <c r="AC76" s="121"/>
      <c r="AD76" s="121"/>
      <c r="AE76" s="121"/>
      <c r="AF76" s="121"/>
    </row>
    <row r="77" spans="1:32" x14ac:dyDescent="0.25">
      <c r="A77">
        <f t="shared" si="3"/>
        <v>0</v>
      </c>
      <c r="B77" s="84"/>
      <c r="D77">
        <f t="shared" si="4"/>
        <v>0</v>
      </c>
      <c r="E77" s="84"/>
      <c r="G77">
        <f t="shared" si="5"/>
        <v>0</v>
      </c>
      <c r="H77" s="84"/>
      <c r="I77" s="124"/>
      <c r="J77" s="124"/>
      <c r="K77" s="124"/>
      <c r="L77" s="124"/>
      <c r="M77" s="124"/>
      <c r="N77" s="124"/>
      <c r="O77" s="124"/>
      <c r="P77" s="124"/>
      <c r="S77" s="121"/>
      <c r="T77" s="123"/>
      <c r="U77" s="124">
        <v>66</v>
      </c>
      <c r="V77" s="121"/>
      <c r="W77" s="121"/>
      <c r="X77" s="121"/>
      <c r="Y77" s="121"/>
      <c r="Z77" s="121"/>
      <c r="AA77" s="121"/>
      <c r="AB77" s="121"/>
      <c r="AC77" s="121"/>
      <c r="AD77" s="121"/>
      <c r="AE77" s="121"/>
      <c r="AF77" s="121"/>
    </row>
    <row r="78" spans="1:32" x14ac:dyDescent="0.25">
      <c r="A78">
        <f t="shared" si="3"/>
        <v>0</v>
      </c>
      <c r="B78" s="84"/>
      <c r="D78">
        <f t="shared" si="4"/>
        <v>0</v>
      </c>
      <c r="E78" s="84"/>
      <c r="G78">
        <f t="shared" si="5"/>
        <v>0</v>
      </c>
      <c r="H78" s="84"/>
      <c r="I78" s="124"/>
      <c r="J78" s="124"/>
      <c r="K78" s="124"/>
      <c r="L78" s="124"/>
      <c r="M78" s="124"/>
      <c r="N78" s="124"/>
      <c r="O78" s="124"/>
      <c r="P78" s="124"/>
      <c r="S78" s="121"/>
      <c r="T78" s="123"/>
      <c r="U78" s="124">
        <v>67</v>
      </c>
      <c r="V78" s="121"/>
      <c r="W78" s="121"/>
      <c r="X78" s="121"/>
      <c r="Y78" s="121"/>
      <c r="Z78" s="121"/>
      <c r="AA78" s="121"/>
      <c r="AB78" s="121"/>
      <c r="AC78" s="121"/>
      <c r="AD78" s="121"/>
      <c r="AE78" s="121"/>
      <c r="AF78" s="121"/>
    </row>
    <row r="79" spans="1:32" x14ac:dyDescent="0.25">
      <c r="A79">
        <f t="shared" si="3"/>
        <v>0</v>
      </c>
      <c r="B79" s="84"/>
      <c r="D79">
        <f t="shared" si="4"/>
        <v>0</v>
      </c>
      <c r="E79" s="84"/>
      <c r="G79">
        <f t="shared" si="5"/>
        <v>0</v>
      </c>
      <c r="H79" s="84"/>
      <c r="I79" s="124"/>
      <c r="J79" s="124"/>
      <c r="K79" s="124"/>
      <c r="L79" s="124"/>
      <c r="M79" s="124"/>
      <c r="N79" s="124"/>
      <c r="O79" s="124"/>
      <c r="P79" s="124"/>
      <c r="S79" s="121"/>
      <c r="T79" s="123"/>
      <c r="U79" s="124">
        <v>68</v>
      </c>
      <c r="V79" s="121"/>
      <c r="W79" s="121"/>
      <c r="X79" s="121"/>
      <c r="Y79" s="121"/>
      <c r="Z79" s="121"/>
      <c r="AA79" s="121"/>
      <c r="AB79" s="121"/>
      <c r="AC79" s="121"/>
      <c r="AD79" s="121"/>
      <c r="AE79" s="121"/>
      <c r="AF79" s="121"/>
    </row>
    <row r="80" spans="1:32" x14ac:dyDescent="0.25">
      <c r="A80">
        <f t="shared" si="3"/>
        <v>0</v>
      </c>
      <c r="B80" s="84"/>
      <c r="D80">
        <f t="shared" si="4"/>
        <v>0</v>
      </c>
      <c r="E80" s="84"/>
      <c r="G80">
        <f t="shared" si="5"/>
        <v>0</v>
      </c>
      <c r="H80" s="84"/>
      <c r="I80" s="124"/>
      <c r="J80" s="124"/>
      <c r="K80" s="124"/>
      <c r="L80" s="124"/>
      <c r="M80" s="124"/>
      <c r="N80" s="124"/>
      <c r="O80" s="124"/>
      <c r="P80" s="124"/>
      <c r="S80" s="121"/>
      <c r="T80" s="123"/>
      <c r="U80" s="124">
        <v>69</v>
      </c>
      <c r="V80" s="121"/>
      <c r="W80" s="121"/>
      <c r="X80" s="121"/>
      <c r="Y80" s="121"/>
      <c r="Z80" s="121"/>
      <c r="AA80" s="121"/>
      <c r="AB80" s="121"/>
      <c r="AC80" s="121"/>
      <c r="AD80" s="121"/>
      <c r="AE80" s="121"/>
      <c r="AF80" s="121"/>
    </row>
    <row r="81" spans="1:32" x14ac:dyDescent="0.25">
      <c r="A81">
        <f t="shared" si="3"/>
        <v>0</v>
      </c>
      <c r="B81" s="84"/>
      <c r="D81">
        <f t="shared" si="4"/>
        <v>0</v>
      </c>
      <c r="E81" s="84"/>
      <c r="G81">
        <f t="shared" si="5"/>
        <v>0</v>
      </c>
      <c r="H81" s="84"/>
      <c r="I81" s="124"/>
      <c r="J81" s="124"/>
      <c r="K81" s="124"/>
      <c r="L81" s="124"/>
      <c r="M81" s="124"/>
      <c r="N81" s="124"/>
      <c r="O81" s="124"/>
      <c r="P81" s="124"/>
      <c r="S81" s="121"/>
      <c r="T81" s="123"/>
      <c r="U81" s="124">
        <v>70</v>
      </c>
      <c r="V81" s="121"/>
      <c r="W81" s="121"/>
      <c r="X81" s="121"/>
      <c r="Y81" s="121"/>
      <c r="Z81" s="121"/>
      <c r="AA81" s="121"/>
      <c r="AB81" s="121"/>
      <c r="AC81" s="121"/>
      <c r="AD81" s="121"/>
      <c r="AE81" s="121"/>
      <c r="AF81" s="121"/>
    </row>
    <row r="82" spans="1:32" x14ac:dyDescent="0.25">
      <c r="A82">
        <f t="shared" si="3"/>
        <v>0</v>
      </c>
      <c r="B82" s="84"/>
      <c r="D82">
        <f t="shared" si="4"/>
        <v>0</v>
      </c>
      <c r="E82" s="84"/>
      <c r="G82">
        <f t="shared" si="5"/>
        <v>0</v>
      </c>
      <c r="H82" s="84"/>
      <c r="I82" s="124"/>
      <c r="J82" s="124"/>
      <c r="K82" s="124"/>
      <c r="L82" s="124"/>
      <c r="M82" s="124"/>
      <c r="N82" s="124"/>
      <c r="O82" s="124"/>
      <c r="P82" s="124"/>
      <c r="S82" s="121"/>
      <c r="T82" s="123"/>
      <c r="U82" s="124">
        <v>71</v>
      </c>
      <c r="V82" s="121"/>
      <c r="W82" s="121"/>
      <c r="X82" s="121"/>
      <c r="Y82" s="121"/>
      <c r="Z82" s="121"/>
      <c r="AA82" s="121"/>
      <c r="AB82" s="121"/>
      <c r="AC82" s="121"/>
      <c r="AD82" s="121"/>
      <c r="AE82" s="121"/>
      <c r="AF82" s="121"/>
    </row>
    <row r="83" spans="1:32" x14ac:dyDescent="0.25">
      <c r="A83">
        <f t="shared" si="3"/>
        <v>0</v>
      </c>
      <c r="B83" s="84"/>
      <c r="D83">
        <f t="shared" si="4"/>
        <v>0</v>
      </c>
      <c r="E83" s="84"/>
      <c r="G83">
        <f t="shared" si="5"/>
        <v>0</v>
      </c>
      <c r="H83" s="84"/>
      <c r="S83" s="121"/>
      <c r="T83" s="123"/>
      <c r="U83" s="124">
        <v>72</v>
      </c>
      <c r="V83" s="121"/>
      <c r="W83" s="121"/>
      <c r="X83" s="121"/>
      <c r="Y83" s="121"/>
      <c r="Z83" s="121"/>
      <c r="AA83" s="121"/>
      <c r="AB83" s="121"/>
      <c r="AC83" s="121"/>
      <c r="AD83" s="121"/>
      <c r="AE83" s="121"/>
      <c r="AF83" s="121"/>
    </row>
    <row r="84" spans="1:32" x14ac:dyDescent="0.25">
      <c r="A84">
        <f t="shared" si="3"/>
        <v>0</v>
      </c>
      <c r="B84" s="84"/>
      <c r="D84">
        <f t="shared" si="4"/>
        <v>0</v>
      </c>
      <c r="E84" s="84"/>
      <c r="G84">
        <f t="shared" si="5"/>
        <v>0</v>
      </c>
      <c r="H84" s="84"/>
      <c r="S84" s="121"/>
      <c r="T84" s="123"/>
      <c r="U84" s="124">
        <v>73</v>
      </c>
      <c r="V84" s="121"/>
      <c r="W84" s="121"/>
      <c r="X84" s="121"/>
      <c r="Y84" s="121"/>
      <c r="Z84" s="121"/>
      <c r="AA84" s="121"/>
      <c r="AB84" s="121"/>
      <c r="AC84" s="121"/>
      <c r="AD84" s="121"/>
      <c r="AE84" s="121"/>
      <c r="AF84" s="121"/>
    </row>
    <row r="85" spans="1:32" x14ac:dyDescent="0.25">
      <c r="A85">
        <f t="shared" si="3"/>
        <v>0</v>
      </c>
      <c r="B85" s="84"/>
      <c r="D85">
        <f t="shared" si="4"/>
        <v>0</v>
      </c>
      <c r="E85" s="84"/>
      <c r="G85">
        <f t="shared" si="5"/>
        <v>0</v>
      </c>
      <c r="H85" s="84"/>
      <c r="S85" s="121"/>
      <c r="T85" s="123"/>
      <c r="U85" s="124">
        <v>74</v>
      </c>
      <c r="V85" s="121"/>
      <c r="W85" s="121"/>
      <c r="X85" s="121"/>
      <c r="Y85" s="121"/>
      <c r="Z85" s="121"/>
      <c r="AA85" s="121"/>
      <c r="AB85" s="121"/>
      <c r="AC85" s="121"/>
      <c r="AD85" s="121"/>
      <c r="AE85" s="121"/>
      <c r="AF85" s="121"/>
    </row>
    <row r="86" spans="1:32" x14ac:dyDescent="0.25">
      <c r="A86">
        <f t="shared" si="3"/>
        <v>0</v>
      </c>
      <c r="B86" s="84"/>
      <c r="D86">
        <f t="shared" si="4"/>
        <v>0</v>
      </c>
      <c r="E86" s="84"/>
      <c r="G86">
        <f t="shared" si="5"/>
        <v>0</v>
      </c>
      <c r="H86" s="84"/>
      <c r="S86" s="121"/>
      <c r="T86" s="123"/>
      <c r="U86" s="124">
        <v>75</v>
      </c>
      <c r="V86" s="121"/>
      <c r="W86" s="121"/>
      <c r="X86" s="121"/>
      <c r="Y86" s="121"/>
      <c r="Z86" s="121"/>
      <c r="AA86" s="121"/>
      <c r="AB86" s="121"/>
      <c r="AC86" s="121"/>
      <c r="AD86" s="121"/>
      <c r="AE86" s="121"/>
      <c r="AF86" s="121"/>
    </row>
    <row r="87" spans="1:32" x14ac:dyDescent="0.25">
      <c r="A87">
        <f t="shared" ref="A87:A150" si="6">IF($U86&lt;=$B$6,CONCATENATE($T$12,U86),0)</f>
        <v>0</v>
      </c>
      <c r="B87" s="84"/>
      <c r="D87">
        <f t="shared" ref="D87:D150" si="7">IF($U86&lt;=$B$7,CONCATENATE($T$13,U86),0)</f>
        <v>0</v>
      </c>
      <c r="E87" s="84"/>
      <c r="G87">
        <f t="shared" ref="G87:G150" si="8">IF($U86&lt;=$B$8,CONCATENATE($T$14,U86),0)</f>
        <v>0</v>
      </c>
      <c r="H87" s="84"/>
      <c r="S87" s="121"/>
      <c r="T87" s="123"/>
      <c r="U87" s="124">
        <v>76</v>
      </c>
      <c r="V87" s="121"/>
      <c r="W87" s="121"/>
      <c r="X87" s="121"/>
      <c r="Y87" s="121"/>
      <c r="Z87" s="121"/>
      <c r="AA87" s="121"/>
      <c r="AB87" s="121"/>
      <c r="AC87" s="121"/>
      <c r="AD87" s="121"/>
      <c r="AE87" s="121"/>
      <c r="AF87" s="121"/>
    </row>
    <row r="88" spans="1:32" x14ac:dyDescent="0.25">
      <c r="A88">
        <f t="shared" si="6"/>
        <v>0</v>
      </c>
      <c r="B88" s="84"/>
      <c r="D88">
        <f t="shared" si="7"/>
        <v>0</v>
      </c>
      <c r="E88" s="84"/>
      <c r="G88">
        <f t="shared" si="8"/>
        <v>0</v>
      </c>
      <c r="H88" s="84"/>
      <c r="S88" s="121"/>
      <c r="T88" s="123"/>
      <c r="U88" s="124">
        <v>77</v>
      </c>
      <c r="V88" s="121"/>
      <c r="W88" s="121"/>
      <c r="X88" s="121"/>
      <c r="Y88" s="121"/>
      <c r="Z88" s="121"/>
      <c r="AA88" s="121"/>
      <c r="AB88" s="121"/>
      <c r="AC88" s="121"/>
      <c r="AD88" s="121"/>
      <c r="AE88" s="121"/>
      <c r="AF88" s="121"/>
    </row>
    <row r="89" spans="1:32" x14ac:dyDescent="0.25">
      <c r="A89">
        <f t="shared" si="6"/>
        <v>0</v>
      </c>
      <c r="B89" s="84"/>
      <c r="D89">
        <f t="shared" si="7"/>
        <v>0</v>
      </c>
      <c r="E89" s="84"/>
      <c r="G89">
        <f t="shared" si="8"/>
        <v>0</v>
      </c>
      <c r="H89" s="84"/>
      <c r="S89" s="121"/>
      <c r="T89" s="123"/>
      <c r="U89" s="124">
        <v>78</v>
      </c>
      <c r="V89" s="121"/>
      <c r="W89" s="121"/>
      <c r="X89" s="121"/>
      <c r="Y89" s="121"/>
      <c r="Z89" s="121"/>
      <c r="AA89" s="121"/>
      <c r="AB89" s="121"/>
      <c r="AC89" s="121"/>
      <c r="AD89" s="121"/>
      <c r="AE89" s="121"/>
      <c r="AF89" s="121"/>
    </row>
    <row r="90" spans="1:32" x14ac:dyDescent="0.25">
      <c r="A90">
        <f t="shared" si="6"/>
        <v>0</v>
      </c>
      <c r="B90" s="84"/>
      <c r="D90">
        <f t="shared" si="7"/>
        <v>0</v>
      </c>
      <c r="E90" s="84"/>
      <c r="G90">
        <f t="shared" si="8"/>
        <v>0</v>
      </c>
      <c r="H90" s="84"/>
      <c r="S90" s="121"/>
      <c r="T90" s="123"/>
      <c r="U90" s="124">
        <v>79</v>
      </c>
      <c r="V90" s="121"/>
      <c r="W90" s="121"/>
      <c r="X90" s="121"/>
      <c r="Y90" s="121"/>
      <c r="Z90" s="121"/>
      <c r="AA90" s="121"/>
      <c r="AB90" s="121"/>
      <c r="AC90" s="121"/>
      <c r="AD90" s="121"/>
      <c r="AE90" s="121"/>
      <c r="AF90" s="121"/>
    </row>
    <row r="91" spans="1:32" x14ac:dyDescent="0.25">
      <c r="A91">
        <f t="shared" si="6"/>
        <v>0</v>
      </c>
      <c r="B91" s="84"/>
      <c r="D91">
        <f t="shared" si="7"/>
        <v>0</v>
      </c>
      <c r="E91" s="84"/>
      <c r="G91">
        <f t="shared" si="8"/>
        <v>0</v>
      </c>
      <c r="H91" s="84"/>
      <c r="S91" s="121"/>
      <c r="T91" s="123"/>
      <c r="U91" s="124">
        <v>80</v>
      </c>
      <c r="V91" s="121"/>
      <c r="W91" s="121"/>
      <c r="X91" s="121"/>
      <c r="Y91" s="121"/>
      <c r="Z91" s="121"/>
      <c r="AA91" s="121"/>
      <c r="AB91" s="121"/>
      <c r="AC91" s="121"/>
      <c r="AD91" s="121"/>
      <c r="AE91" s="121"/>
      <c r="AF91" s="121"/>
    </row>
    <row r="92" spans="1:32" x14ac:dyDescent="0.25">
      <c r="A92">
        <f t="shared" si="6"/>
        <v>0</v>
      </c>
      <c r="B92" s="84"/>
      <c r="D92">
        <f t="shared" si="7"/>
        <v>0</v>
      </c>
      <c r="E92" s="84"/>
      <c r="G92">
        <f t="shared" si="8"/>
        <v>0</v>
      </c>
      <c r="H92" s="84"/>
      <c r="S92" s="121"/>
      <c r="T92" s="123"/>
      <c r="U92" s="124">
        <v>81</v>
      </c>
      <c r="V92" s="121"/>
      <c r="W92" s="121"/>
      <c r="X92" s="121"/>
      <c r="Y92" s="121"/>
      <c r="Z92" s="121"/>
      <c r="AA92" s="121"/>
      <c r="AB92" s="121"/>
      <c r="AC92" s="121"/>
      <c r="AD92" s="121"/>
      <c r="AE92" s="121"/>
      <c r="AF92" s="121"/>
    </row>
    <row r="93" spans="1:32" x14ac:dyDescent="0.25">
      <c r="A93">
        <f t="shared" si="6"/>
        <v>0</v>
      </c>
      <c r="B93" s="84"/>
      <c r="D93">
        <f t="shared" si="7"/>
        <v>0</v>
      </c>
      <c r="E93" s="84"/>
      <c r="G93">
        <f t="shared" si="8"/>
        <v>0</v>
      </c>
      <c r="H93" s="84"/>
      <c r="S93" s="121"/>
      <c r="T93" s="123"/>
      <c r="U93" s="124">
        <v>82</v>
      </c>
      <c r="V93" s="121"/>
      <c r="W93" s="121"/>
      <c r="X93" s="121"/>
      <c r="Y93" s="121"/>
      <c r="Z93" s="121"/>
      <c r="AA93" s="121"/>
      <c r="AB93" s="121"/>
      <c r="AC93" s="121"/>
      <c r="AD93" s="121"/>
      <c r="AE93" s="121"/>
      <c r="AF93" s="121"/>
    </row>
    <row r="94" spans="1:32" x14ac:dyDescent="0.25">
      <c r="A94">
        <f t="shared" si="6"/>
        <v>0</v>
      </c>
      <c r="B94" s="84"/>
      <c r="D94">
        <f t="shared" si="7"/>
        <v>0</v>
      </c>
      <c r="E94" s="84"/>
      <c r="G94">
        <f t="shared" si="8"/>
        <v>0</v>
      </c>
      <c r="H94" s="84"/>
      <c r="S94" s="121"/>
      <c r="T94" s="123"/>
      <c r="U94" s="124">
        <v>83</v>
      </c>
      <c r="V94" s="121"/>
      <c r="W94" s="121"/>
      <c r="X94" s="121"/>
      <c r="Y94" s="121"/>
      <c r="Z94" s="121"/>
      <c r="AA94" s="121"/>
      <c r="AB94" s="121"/>
      <c r="AC94" s="121"/>
      <c r="AD94" s="121"/>
      <c r="AE94" s="121"/>
      <c r="AF94" s="121"/>
    </row>
    <row r="95" spans="1:32" x14ac:dyDescent="0.25">
      <c r="A95">
        <f t="shared" si="6"/>
        <v>0</v>
      </c>
      <c r="B95" s="84"/>
      <c r="D95">
        <f t="shared" si="7"/>
        <v>0</v>
      </c>
      <c r="E95" s="84"/>
      <c r="G95">
        <f t="shared" si="8"/>
        <v>0</v>
      </c>
      <c r="H95" s="84"/>
      <c r="S95" s="121"/>
      <c r="T95" s="123"/>
      <c r="U95" s="124">
        <v>84</v>
      </c>
      <c r="V95" s="121"/>
      <c r="W95" s="121"/>
      <c r="X95" s="121"/>
      <c r="Y95" s="121"/>
      <c r="Z95" s="121"/>
      <c r="AA95" s="121"/>
      <c r="AB95" s="121"/>
      <c r="AC95" s="121"/>
      <c r="AD95" s="121"/>
      <c r="AE95" s="121"/>
      <c r="AF95" s="121"/>
    </row>
    <row r="96" spans="1:32" x14ac:dyDescent="0.25">
      <c r="A96">
        <f t="shared" si="6"/>
        <v>0</v>
      </c>
      <c r="B96" s="84"/>
      <c r="D96">
        <f t="shared" si="7"/>
        <v>0</v>
      </c>
      <c r="E96" s="84"/>
      <c r="G96">
        <f t="shared" si="8"/>
        <v>0</v>
      </c>
      <c r="H96" s="84"/>
      <c r="S96" s="121"/>
      <c r="T96" s="123"/>
      <c r="U96" s="124">
        <v>85</v>
      </c>
      <c r="V96" s="121"/>
      <c r="W96" s="121"/>
      <c r="X96" s="121"/>
      <c r="Y96" s="121"/>
      <c r="Z96" s="121"/>
      <c r="AA96" s="121"/>
      <c r="AB96" s="121"/>
      <c r="AC96" s="121"/>
      <c r="AD96" s="121"/>
      <c r="AE96" s="121"/>
      <c r="AF96" s="121"/>
    </row>
    <row r="97" spans="1:32" x14ac:dyDescent="0.25">
      <c r="A97">
        <f t="shared" si="6"/>
        <v>0</v>
      </c>
      <c r="B97" s="84"/>
      <c r="D97">
        <f t="shared" si="7"/>
        <v>0</v>
      </c>
      <c r="E97" s="84"/>
      <c r="G97">
        <f t="shared" si="8"/>
        <v>0</v>
      </c>
      <c r="H97" s="84"/>
      <c r="S97" s="121"/>
      <c r="T97" s="123"/>
      <c r="U97" s="124">
        <v>86</v>
      </c>
      <c r="V97" s="121"/>
      <c r="W97" s="121"/>
      <c r="X97" s="121"/>
      <c r="Y97" s="121"/>
      <c r="Z97" s="121"/>
      <c r="AA97" s="121"/>
      <c r="AB97" s="121"/>
      <c r="AC97" s="121"/>
      <c r="AD97" s="121"/>
      <c r="AE97" s="121"/>
      <c r="AF97" s="121"/>
    </row>
    <row r="98" spans="1:32" x14ac:dyDescent="0.25">
      <c r="A98">
        <f t="shared" si="6"/>
        <v>0</v>
      </c>
      <c r="B98" s="84"/>
      <c r="D98">
        <f t="shared" si="7"/>
        <v>0</v>
      </c>
      <c r="E98" s="84"/>
      <c r="G98">
        <f t="shared" si="8"/>
        <v>0</v>
      </c>
      <c r="H98" s="84"/>
      <c r="S98" s="121"/>
      <c r="T98" s="123"/>
      <c r="U98" s="124">
        <v>87</v>
      </c>
      <c r="V98" s="121"/>
      <c r="W98" s="121"/>
      <c r="X98" s="121"/>
      <c r="Y98" s="121"/>
      <c r="Z98" s="121"/>
      <c r="AA98" s="121"/>
      <c r="AB98" s="121"/>
      <c r="AC98" s="121"/>
      <c r="AD98" s="121"/>
      <c r="AE98" s="121"/>
      <c r="AF98" s="121"/>
    </row>
    <row r="99" spans="1:32" x14ac:dyDescent="0.25">
      <c r="A99">
        <f t="shared" si="6"/>
        <v>0</v>
      </c>
      <c r="B99" s="84"/>
      <c r="D99">
        <f t="shared" si="7"/>
        <v>0</v>
      </c>
      <c r="E99" s="84"/>
      <c r="G99">
        <f t="shared" si="8"/>
        <v>0</v>
      </c>
      <c r="H99" s="84"/>
      <c r="S99" s="121"/>
      <c r="T99" s="123"/>
      <c r="U99" s="124">
        <v>88</v>
      </c>
      <c r="V99" s="121"/>
      <c r="W99" s="121"/>
      <c r="X99" s="121"/>
      <c r="Y99" s="121"/>
      <c r="Z99" s="121"/>
      <c r="AA99" s="121"/>
      <c r="AB99" s="121"/>
      <c r="AC99" s="121"/>
      <c r="AD99" s="121"/>
      <c r="AE99" s="121"/>
      <c r="AF99" s="121"/>
    </row>
    <row r="100" spans="1:32" x14ac:dyDescent="0.25">
      <c r="A100">
        <f t="shared" si="6"/>
        <v>0</v>
      </c>
      <c r="B100" s="84"/>
      <c r="D100">
        <f t="shared" si="7"/>
        <v>0</v>
      </c>
      <c r="E100" s="84"/>
      <c r="G100">
        <f t="shared" si="8"/>
        <v>0</v>
      </c>
      <c r="H100" s="84"/>
      <c r="S100" s="121"/>
      <c r="T100" s="123"/>
      <c r="U100" s="124">
        <v>89</v>
      </c>
      <c r="V100" s="121"/>
      <c r="W100" s="121"/>
      <c r="X100" s="121"/>
      <c r="Y100" s="121"/>
      <c r="Z100" s="121"/>
      <c r="AA100" s="121"/>
      <c r="AB100" s="121"/>
      <c r="AC100" s="121"/>
      <c r="AD100" s="121"/>
      <c r="AE100" s="121"/>
      <c r="AF100" s="121"/>
    </row>
    <row r="101" spans="1:32" x14ac:dyDescent="0.25">
      <c r="A101">
        <f t="shared" si="6"/>
        <v>0</v>
      </c>
      <c r="B101" s="84"/>
      <c r="D101">
        <f t="shared" si="7"/>
        <v>0</v>
      </c>
      <c r="E101" s="84"/>
      <c r="G101">
        <f t="shared" si="8"/>
        <v>0</v>
      </c>
      <c r="H101" s="84"/>
      <c r="S101" s="121"/>
      <c r="T101" s="123"/>
      <c r="U101" s="124">
        <v>90</v>
      </c>
      <c r="V101" s="121"/>
      <c r="W101" s="121"/>
      <c r="X101" s="121"/>
      <c r="Y101" s="121"/>
      <c r="Z101" s="121"/>
      <c r="AA101" s="121"/>
      <c r="AB101" s="121"/>
      <c r="AC101" s="121"/>
      <c r="AD101" s="121"/>
      <c r="AE101" s="121"/>
      <c r="AF101" s="121"/>
    </row>
    <row r="102" spans="1:32" x14ac:dyDescent="0.25">
      <c r="A102">
        <f t="shared" si="6"/>
        <v>0</v>
      </c>
      <c r="B102" s="84"/>
      <c r="D102">
        <f t="shared" si="7"/>
        <v>0</v>
      </c>
      <c r="E102" s="84"/>
      <c r="G102">
        <f t="shared" si="8"/>
        <v>0</v>
      </c>
      <c r="H102" s="84"/>
      <c r="S102" s="121"/>
      <c r="T102" s="123"/>
      <c r="U102" s="124">
        <v>91</v>
      </c>
      <c r="V102" s="121"/>
      <c r="W102" s="121"/>
      <c r="X102" s="121"/>
      <c r="Y102" s="121"/>
      <c r="Z102" s="121"/>
      <c r="AA102" s="121"/>
      <c r="AB102" s="121"/>
      <c r="AC102" s="121"/>
      <c r="AD102" s="121"/>
      <c r="AE102" s="121"/>
      <c r="AF102" s="121"/>
    </row>
    <row r="103" spans="1:32" x14ac:dyDescent="0.25">
      <c r="A103">
        <f t="shared" si="6"/>
        <v>0</v>
      </c>
      <c r="B103" s="84"/>
      <c r="D103">
        <f t="shared" si="7"/>
        <v>0</v>
      </c>
      <c r="E103" s="84"/>
      <c r="G103">
        <f t="shared" si="8"/>
        <v>0</v>
      </c>
      <c r="H103" s="84"/>
      <c r="S103" s="121"/>
      <c r="T103" s="123"/>
      <c r="U103" s="124">
        <v>92</v>
      </c>
      <c r="V103" s="121"/>
      <c r="W103" s="121"/>
      <c r="X103" s="121"/>
      <c r="Y103" s="121"/>
      <c r="Z103" s="121"/>
      <c r="AA103" s="121"/>
      <c r="AB103" s="121"/>
      <c r="AC103" s="121"/>
      <c r="AD103" s="121"/>
      <c r="AE103" s="121"/>
      <c r="AF103" s="121"/>
    </row>
    <row r="104" spans="1:32" x14ac:dyDescent="0.25">
      <c r="A104">
        <f t="shared" si="6"/>
        <v>0</v>
      </c>
      <c r="B104" s="84"/>
      <c r="D104">
        <f t="shared" si="7"/>
        <v>0</v>
      </c>
      <c r="E104" s="84"/>
      <c r="G104">
        <f t="shared" si="8"/>
        <v>0</v>
      </c>
      <c r="H104" s="84"/>
      <c r="S104" s="121"/>
      <c r="T104" s="123"/>
      <c r="U104" s="124">
        <v>93</v>
      </c>
      <c r="V104" s="121"/>
      <c r="W104" s="121"/>
      <c r="X104" s="121"/>
      <c r="Y104" s="121"/>
      <c r="Z104" s="121"/>
      <c r="AA104" s="121"/>
      <c r="AB104" s="121"/>
      <c r="AC104" s="121"/>
      <c r="AD104" s="121"/>
      <c r="AE104" s="121"/>
      <c r="AF104" s="121"/>
    </row>
    <row r="105" spans="1:32" x14ac:dyDescent="0.25">
      <c r="A105">
        <f t="shared" si="6"/>
        <v>0</v>
      </c>
      <c r="B105" s="84"/>
      <c r="D105">
        <f t="shared" si="7"/>
        <v>0</v>
      </c>
      <c r="E105" s="84"/>
      <c r="G105">
        <f t="shared" si="8"/>
        <v>0</v>
      </c>
      <c r="H105" s="84"/>
      <c r="S105" s="121"/>
      <c r="T105" s="123"/>
      <c r="U105" s="124">
        <v>94</v>
      </c>
      <c r="V105" s="121"/>
      <c r="W105" s="121"/>
      <c r="X105" s="121"/>
      <c r="Y105" s="121"/>
      <c r="Z105" s="121"/>
      <c r="AA105" s="121"/>
      <c r="AB105" s="121"/>
      <c r="AC105" s="121"/>
      <c r="AD105" s="121"/>
      <c r="AE105" s="121"/>
      <c r="AF105" s="121"/>
    </row>
    <row r="106" spans="1:32" x14ac:dyDescent="0.25">
      <c r="A106">
        <f t="shared" si="6"/>
        <v>0</v>
      </c>
      <c r="B106" s="84"/>
      <c r="D106">
        <f t="shared" si="7"/>
        <v>0</v>
      </c>
      <c r="E106" s="84"/>
      <c r="G106">
        <f t="shared" si="8"/>
        <v>0</v>
      </c>
      <c r="H106" s="84"/>
      <c r="S106" s="121"/>
      <c r="T106" s="123"/>
      <c r="U106" s="124">
        <v>95</v>
      </c>
      <c r="V106" s="121"/>
      <c r="W106" s="121"/>
      <c r="X106" s="121"/>
      <c r="Y106" s="121"/>
      <c r="Z106" s="121"/>
      <c r="AA106" s="121"/>
      <c r="AB106" s="121"/>
      <c r="AC106" s="121"/>
      <c r="AD106" s="121"/>
      <c r="AE106" s="121"/>
      <c r="AF106" s="121"/>
    </row>
    <row r="107" spans="1:32" x14ac:dyDescent="0.25">
      <c r="A107">
        <f t="shared" si="6"/>
        <v>0</v>
      </c>
      <c r="B107" s="84"/>
      <c r="D107">
        <f t="shared" si="7"/>
        <v>0</v>
      </c>
      <c r="E107" s="84"/>
      <c r="G107">
        <f t="shared" si="8"/>
        <v>0</v>
      </c>
      <c r="H107" s="84"/>
      <c r="S107" s="121"/>
      <c r="T107" s="123"/>
      <c r="U107" s="124">
        <v>96</v>
      </c>
      <c r="V107" s="121"/>
      <c r="W107" s="121"/>
      <c r="X107" s="121"/>
      <c r="Y107" s="121"/>
      <c r="Z107" s="121"/>
      <c r="AA107" s="121"/>
      <c r="AB107" s="121"/>
      <c r="AC107" s="121"/>
      <c r="AD107" s="121"/>
      <c r="AE107" s="121"/>
      <c r="AF107" s="121"/>
    </row>
    <row r="108" spans="1:32" x14ac:dyDescent="0.25">
      <c r="A108">
        <f t="shared" si="6"/>
        <v>0</v>
      </c>
      <c r="B108" s="84"/>
      <c r="D108">
        <f t="shared" si="7"/>
        <v>0</v>
      </c>
      <c r="E108" s="84"/>
      <c r="G108">
        <f t="shared" si="8"/>
        <v>0</v>
      </c>
      <c r="H108" s="84"/>
      <c r="S108" s="121"/>
      <c r="T108" s="123"/>
      <c r="U108" s="124">
        <v>97</v>
      </c>
      <c r="V108" s="121"/>
      <c r="W108" s="121"/>
      <c r="X108" s="121"/>
      <c r="Y108" s="121"/>
      <c r="Z108" s="121"/>
      <c r="AA108" s="121"/>
      <c r="AB108" s="121"/>
      <c r="AC108" s="121"/>
      <c r="AD108" s="121"/>
      <c r="AE108" s="121"/>
      <c r="AF108" s="121"/>
    </row>
    <row r="109" spans="1:32" x14ac:dyDescent="0.25">
      <c r="A109">
        <f t="shared" si="6"/>
        <v>0</v>
      </c>
      <c r="B109" s="84"/>
      <c r="D109">
        <f t="shared" si="7"/>
        <v>0</v>
      </c>
      <c r="E109" s="84"/>
      <c r="G109">
        <f t="shared" si="8"/>
        <v>0</v>
      </c>
      <c r="H109" s="84"/>
      <c r="S109" s="121"/>
      <c r="T109" s="123"/>
      <c r="U109" s="124">
        <v>98</v>
      </c>
      <c r="V109" s="121"/>
      <c r="W109" s="121"/>
      <c r="X109" s="121"/>
      <c r="Y109" s="121"/>
      <c r="Z109" s="121"/>
      <c r="AA109" s="121"/>
      <c r="AB109" s="121"/>
      <c r="AC109" s="121"/>
      <c r="AD109" s="121"/>
      <c r="AE109" s="121"/>
      <c r="AF109" s="121"/>
    </row>
    <row r="110" spans="1:32" x14ac:dyDescent="0.25">
      <c r="A110">
        <f t="shared" si="6"/>
        <v>0</v>
      </c>
      <c r="B110" s="84"/>
      <c r="D110">
        <f t="shared" si="7"/>
        <v>0</v>
      </c>
      <c r="E110" s="84"/>
      <c r="G110">
        <f t="shared" si="8"/>
        <v>0</v>
      </c>
      <c r="H110" s="84"/>
      <c r="S110" s="121"/>
      <c r="T110" s="123"/>
      <c r="U110" s="124">
        <v>99</v>
      </c>
      <c r="V110" s="121"/>
      <c r="W110" s="121"/>
      <c r="X110" s="121"/>
      <c r="Y110" s="121"/>
      <c r="Z110" s="121"/>
      <c r="AA110" s="121"/>
      <c r="AB110" s="121"/>
      <c r="AC110" s="121"/>
      <c r="AD110" s="121"/>
      <c r="AE110" s="121"/>
      <c r="AF110" s="121"/>
    </row>
    <row r="111" spans="1:32" x14ac:dyDescent="0.25">
      <c r="A111">
        <f t="shared" si="6"/>
        <v>0</v>
      </c>
      <c r="B111" s="84"/>
      <c r="D111">
        <f t="shared" si="7"/>
        <v>0</v>
      </c>
      <c r="E111" s="84"/>
      <c r="G111">
        <f t="shared" si="8"/>
        <v>0</v>
      </c>
      <c r="H111" s="84"/>
      <c r="S111" s="121"/>
      <c r="T111" s="123"/>
      <c r="U111" s="124">
        <v>100</v>
      </c>
      <c r="V111" s="121"/>
      <c r="W111" s="121"/>
      <c r="X111" s="121"/>
      <c r="Y111" s="121"/>
      <c r="Z111" s="121"/>
      <c r="AA111" s="121"/>
      <c r="AB111" s="121"/>
      <c r="AC111" s="121"/>
      <c r="AD111" s="121"/>
      <c r="AE111" s="121"/>
      <c r="AF111" s="121"/>
    </row>
    <row r="112" spans="1:32" x14ac:dyDescent="0.25">
      <c r="A112">
        <f t="shared" si="6"/>
        <v>0</v>
      </c>
      <c r="B112" s="84"/>
      <c r="D112">
        <f t="shared" si="7"/>
        <v>0</v>
      </c>
      <c r="E112" s="84"/>
      <c r="G112">
        <f t="shared" si="8"/>
        <v>0</v>
      </c>
      <c r="H112" s="84"/>
      <c r="S112" s="121"/>
      <c r="T112" s="123"/>
      <c r="U112" s="124">
        <v>101</v>
      </c>
      <c r="V112" s="121"/>
      <c r="W112" s="121"/>
      <c r="X112" s="121"/>
      <c r="Y112" s="121"/>
      <c r="Z112" s="121"/>
      <c r="AA112" s="121"/>
      <c r="AB112" s="121"/>
      <c r="AC112" s="121"/>
      <c r="AD112" s="121"/>
      <c r="AE112" s="121"/>
      <c r="AF112" s="121"/>
    </row>
    <row r="113" spans="1:32" x14ac:dyDescent="0.25">
      <c r="A113">
        <f t="shared" si="6"/>
        <v>0</v>
      </c>
      <c r="B113" s="84"/>
      <c r="D113">
        <f t="shared" si="7"/>
        <v>0</v>
      </c>
      <c r="E113" s="84"/>
      <c r="G113">
        <f t="shared" si="8"/>
        <v>0</v>
      </c>
      <c r="H113" s="84"/>
      <c r="S113" s="121"/>
      <c r="T113" s="123"/>
      <c r="U113" s="124">
        <v>102</v>
      </c>
      <c r="V113" s="121"/>
      <c r="W113" s="121"/>
      <c r="X113" s="121"/>
      <c r="Y113" s="121"/>
      <c r="Z113" s="121"/>
      <c r="AA113" s="121"/>
      <c r="AB113" s="121"/>
      <c r="AC113" s="121"/>
      <c r="AD113" s="121"/>
      <c r="AE113" s="121"/>
      <c r="AF113" s="121"/>
    </row>
    <row r="114" spans="1:32" x14ac:dyDescent="0.25">
      <c r="A114">
        <f t="shared" si="6"/>
        <v>0</v>
      </c>
      <c r="B114" s="84"/>
      <c r="D114">
        <f t="shared" si="7"/>
        <v>0</v>
      </c>
      <c r="E114" s="84"/>
      <c r="G114">
        <f t="shared" si="8"/>
        <v>0</v>
      </c>
      <c r="H114" s="84"/>
      <c r="S114" s="121"/>
      <c r="T114" s="123"/>
      <c r="U114" s="124">
        <v>103</v>
      </c>
      <c r="V114" s="121"/>
      <c r="W114" s="121"/>
      <c r="X114" s="121"/>
      <c r="Y114" s="121"/>
      <c r="Z114" s="121"/>
      <c r="AA114" s="121"/>
      <c r="AB114" s="121"/>
      <c r="AC114" s="121"/>
      <c r="AD114" s="121"/>
      <c r="AE114" s="121"/>
      <c r="AF114" s="121"/>
    </row>
    <row r="115" spans="1:32" x14ac:dyDescent="0.25">
      <c r="A115">
        <f t="shared" si="6"/>
        <v>0</v>
      </c>
      <c r="B115" s="84"/>
      <c r="D115">
        <f t="shared" si="7"/>
        <v>0</v>
      </c>
      <c r="E115" s="84"/>
      <c r="G115">
        <f t="shared" si="8"/>
        <v>0</v>
      </c>
      <c r="H115" s="84"/>
      <c r="S115" s="121"/>
      <c r="T115" s="123"/>
      <c r="U115" s="124">
        <v>104</v>
      </c>
      <c r="V115" s="121"/>
      <c r="W115" s="121"/>
      <c r="X115" s="121"/>
      <c r="Y115" s="121"/>
      <c r="Z115" s="121"/>
      <c r="AA115" s="121"/>
      <c r="AB115" s="121"/>
      <c r="AC115" s="121"/>
      <c r="AD115" s="121"/>
      <c r="AE115" s="121"/>
      <c r="AF115" s="121"/>
    </row>
    <row r="116" spans="1:32" x14ac:dyDescent="0.25">
      <c r="A116">
        <f t="shared" si="6"/>
        <v>0</v>
      </c>
      <c r="B116" s="84"/>
      <c r="D116">
        <f t="shared" si="7"/>
        <v>0</v>
      </c>
      <c r="E116" s="84"/>
      <c r="G116">
        <f t="shared" si="8"/>
        <v>0</v>
      </c>
      <c r="H116" s="84"/>
      <c r="S116" s="121"/>
      <c r="T116" s="123"/>
      <c r="U116" s="124">
        <v>105</v>
      </c>
      <c r="V116" s="121"/>
      <c r="W116" s="121"/>
      <c r="X116" s="121"/>
      <c r="Y116" s="121"/>
      <c r="Z116" s="121"/>
      <c r="AA116" s="121"/>
      <c r="AB116" s="121"/>
      <c r="AC116" s="121"/>
      <c r="AD116" s="121"/>
      <c r="AE116" s="121"/>
      <c r="AF116" s="121"/>
    </row>
    <row r="117" spans="1:32" x14ac:dyDescent="0.25">
      <c r="A117">
        <f t="shared" si="6"/>
        <v>0</v>
      </c>
      <c r="B117" s="84"/>
      <c r="D117">
        <f t="shared" si="7"/>
        <v>0</v>
      </c>
      <c r="E117" s="84"/>
      <c r="G117">
        <f t="shared" si="8"/>
        <v>0</v>
      </c>
      <c r="H117" s="84"/>
      <c r="S117" s="121"/>
      <c r="T117" s="123"/>
      <c r="U117" s="124">
        <v>106</v>
      </c>
      <c r="V117" s="121"/>
      <c r="W117" s="121"/>
      <c r="X117" s="121"/>
      <c r="Y117" s="121"/>
      <c r="Z117" s="121"/>
      <c r="AA117" s="121"/>
      <c r="AB117" s="121"/>
      <c r="AC117" s="121"/>
      <c r="AD117" s="121"/>
      <c r="AE117" s="121"/>
      <c r="AF117" s="121"/>
    </row>
    <row r="118" spans="1:32" x14ac:dyDescent="0.25">
      <c r="A118">
        <f t="shared" si="6"/>
        <v>0</v>
      </c>
      <c r="B118" s="84"/>
      <c r="D118">
        <f t="shared" si="7"/>
        <v>0</v>
      </c>
      <c r="E118" s="84"/>
      <c r="G118">
        <f t="shared" si="8"/>
        <v>0</v>
      </c>
      <c r="H118" s="84"/>
      <c r="S118" s="121"/>
      <c r="T118" s="123"/>
      <c r="U118" s="124">
        <v>107</v>
      </c>
      <c r="V118" s="121"/>
      <c r="W118" s="121"/>
      <c r="X118" s="121"/>
      <c r="Y118" s="121"/>
      <c r="Z118" s="121"/>
      <c r="AA118" s="121"/>
      <c r="AB118" s="121"/>
      <c r="AC118" s="121"/>
      <c r="AD118" s="121"/>
      <c r="AE118" s="121"/>
      <c r="AF118" s="121"/>
    </row>
    <row r="119" spans="1:32" x14ac:dyDescent="0.25">
      <c r="A119">
        <f t="shared" si="6"/>
        <v>0</v>
      </c>
      <c r="B119" s="84"/>
      <c r="D119">
        <f t="shared" si="7"/>
        <v>0</v>
      </c>
      <c r="E119" s="84"/>
      <c r="G119">
        <f t="shared" si="8"/>
        <v>0</v>
      </c>
      <c r="H119" s="84"/>
      <c r="S119" s="121"/>
      <c r="T119" s="123"/>
      <c r="U119" s="124">
        <v>108</v>
      </c>
      <c r="V119" s="121"/>
      <c r="W119" s="121"/>
      <c r="X119" s="121"/>
      <c r="Y119" s="121"/>
      <c r="Z119" s="121"/>
      <c r="AA119" s="121"/>
      <c r="AB119" s="121"/>
      <c r="AC119" s="121"/>
      <c r="AD119" s="121"/>
      <c r="AE119" s="121"/>
      <c r="AF119" s="121"/>
    </row>
    <row r="120" spans="1:32" x14ac:dyDescent="0.25">
      <c r="A120">
        <f t="shared" si="6"/>
        <v>0</v>
      </c>
      <c r="B120" s="84"/>
      <c r="D120">
        <f t="shared" si="7"/>
        <v>0</v>
      </c>
      <c r="E120" s="84"/>
      <c r="G120">
        <f t="shared" si="8"/>
        <v>0</v>
      </c>
      <c r="H120" s="84"/>
      <c r="S120" s="121"/>
      <c r="T120" s="123"/>
      <c r="U120" s="124">
        <v>109</v>
      </c>
      <c r="V120" s="121"/>
      <c r="W120" s="121"/>
      <c r="X120" s="121"/>
      <c r="Y120" s="121"/>
      <c r="Z120" s="121"/>
      <c r="AA120" s="121"/>
      <c r="AB120" s="121"/>
      <c r="AC120" s="121"/>
      <c r="AD120" s="121"/>
      <c r="AE120" s="121"/>
      <c r="AF120" s="121"/>
    </row>
    <row r="121" spans="1:32" x14ac:dyDescent="0.25">
      <c r="A121">
        <f t="shared" si="6"/>
        <v>0</v>
      </c>
      <c r="B121" s="84"/>
      <c r="D121">
        <f t="shared" si="7"/>
        <v>0</v>
      </c>
      <c r="E121" s="84"/>
      <c r="G121">
        <f t="shared" si="8"/>
        <v>0</v>
      </c>
      <c r="H121" s="84"/>
      <c r="S121" s="121"/>
      <c r="T121" s="123"/>
      <c r="U121" s="124">
        <v>110</v>
      </c>
      <c r="V121" s="121"/>
      <c r="W121" s="121"/>
      <c r="X121" s="121"/>
      <c r="Y121" s="121"/>
      <c r="Z121" s="121"/>
      <c r="AA121" s="121"/>
      <c r="AB121" s="121"/>
      <c r="AC121" s="121"/>
      <c r="AD121" s="121"/>
      <c r="AE121" s="121"/>
      <c r="AF121" s="121"/>
    </row>
    <row r="122" spans="1:32" x14ac:dyDescent="0.25">
      <c r="A122">
        <f t="shared" si="6"/>
        <v>0</v>
      </c>
      <c r="B122" s="84"/>
      <c r="D122">
        <f t="shared" si="7"/>
        <v>0</v>
      </c>
      <c r="E122" s="84"/>
      <c r="G122">
        <f t="shared" si="8"/>
        <v>0</v>
      </c>
      <c r="H122" s="84"/>
      <c r="S122" s="121"/>
      <c r="T122" s="123"/>
      <c r="U122" s="124">
        <v>111</v>
      </c>
      <c r="V122" s="121"/>
      <c r="W122" s="121"/>
      <c r="X122" s="121"/>
      <c r="Y122" s="121"/>
      <c r="Z122" s="121"/>
      <c r="AA122" s="121"/>
      <c r="AB122" s="121"/>
      <c r="AC122" s="121"/>
      <c r="AD122" s="121"/>
      <c r="AE122" s="121"/>
      <c r="AF122" s="121"/>
    </row>
    <row r="123" spans="1:32" x14ac:dyDescent="0.25">
      <c r="A123">
        <f t="shared" si="6"/>
        <v>0</v>
      </c>
      <c r="B123" s="84"/>
      <c r="D123">
        <f t="shared" si="7"/>
        <v>0</v>
      </c>
      <c r="E123" s="84"/>
      <c r="G123">
        <f t="shared" si="8"/>
        <v>0</v>
      </c>
      <c r="H123" s="84"/>
      <c r="S123" s="121"/>
      <c r="T123" s="123"/>
      <c r="U123" s="124">
        <v>112</v>
      </c>
      <c r="V123" s="121"/>
      <c r="W123" s="121"/>
      <c r="X123" s="121"/>
      <c r="Y123" s="121"/>
      <c r="Z123" s="121"/>
      <c r="AA123" s="121"/>
      <c r="AB123" s="121"/>
      <c r="AC123" s="121"/>
      <c r="AD123" s="121"/>
      <c r="AE123" s="121"/>
      <c r="AF123" s="121"/>
    </row>
    <row r="124" spans="1:32" x14ac:dyDescent="0.25">
      <c r="A124">
        <f t="shared" si="6"/>
        <v>0</v>
      </c>
      <c r="B124" s="84"/>
      <c r="D124">
        <f t="shared" si="7"/>
        <v>0</v>
      </c>
      <c r="E124" s="84"/>
      <c r="G124">
        <f t="shared" si="8"/>
        <v>0</v>
      </c>
      <c r="H124" s="84"/>
      <c r="S124" s="121"/>
      <c r="T124" s="123"/>
      <c r="U124" s="124">
        <v>113</v>
      </c>
      <c r="V124" s="121"/>
      <c r="W124" s="121"/>
      <c r="X124" s="121"/>
      <c r="Y124" s="121"/>
      <c r="Z124" s="121"/>
      <c r="AA124" s="121"/>
      <c r="AB124" s="121"/>
      <c r="AC124" s="121"/>
      <c r="AD124" s="121"/>
      <c r="AE124" s="121"/>
      <c r="AF124" s="121"/>
    </row>
    <row r="125" spans="1:32" x14ac:dyDescent="0.25">
      <c r="A125">
        <f t="shared" si="6"/>
        <v>0</v>
      </c>
      <c r="B125" s="84"/>
      <c r="D125">
        <f t="shared" si="7"/>
        <v>0</v>
      </c>
      <c r="E125" s="84"/>
      <c r="G125">
        <f t="shared" si="8"/>
        <v>0</v>
      </c>
      <c r="H125" s="84"/>
      <c r="S125" s="121"/>
      <c r="T125" s="123"/>
      <c r="U125" s="124">
        <v>114</v>
      </c>
      <c r="V125" s="121"/>
      <c r="W125" s="121"/>
      <c r="X125" s="121"/>
      <c r="Y125" s="121"/>
      <c r="Z125" s="121"/>
      <c r="AA125" s="121"/>
      <c r="AB125" s="121"/>
      <c r="AC125" s="121"/>
      <c r="AD125" s="121"/>
      <c r="AE125" s="121"/>
      <c r="AF125" s="121"/>
    </row>
    <row r="126" spans="1:32" x14ac:dyDescent="0.25">
      <c r="A126">
        <f t="shared" si="6"/>
        <v>0</v>
      </c>
      <c r="B126" s="84"/>
      <c r="D126">
        <f t="shared" si="7"/>
        <v>0</v>
      </c>
      <c r="E126" s="84"/>
      <c r="G126">
        <f t="shared" si="8"/>
        <v>0</v>
      </c>
      <c r="H126" s="84"/>
      <c r="S126" s="121"/>
      <c r="T126" s="123"/>
      <c r="U126" s="124">
        <v>115</v>
      </c>
      <c r="V126" s="121"/>
      <c r="W126" s="121"/>
      <c r="X126" s="121"/>
      <c r="Y126" s="121"/>
      <c r="Z126" s="121"/>
      <c r="AA126" s="121"/>
      <c r="AB126" s="121"/>
      <c r="AC126" s="121"/>
      <c r="AD126" s="121"/>
      <c r="AE126" s="121"/>
      <c r="AF126" s="121"/>
    </row>
    <row r="127" spans="1:32" x14ac:dyDescent="0.25">
      <c r="A127">
        <f t="shared" si="6"/>
        <v>0</v>
      </c>
      <c r="B127" s="84"/>
      <c r="D127">
        <f t="shared" si="7"/>
        <v>0</v>
      </c>
      <c r="E127" s="84"/>
      <c r="G127">
        <f t="shared" si="8"/>
        <v>0</v>
      </c>
      <c r="H127" s="84"/>
      <c r="S127" s="121"/>
      <c r="T127" s="123"/>
      <c r="U127" s="124">
        <v>116</v>
      </c>
      <c r="V127" s="121"/>
      <c r="W127" s="121"/>
      <c r="X127" s="121"/>
      <c r="Y127" s="121"/>
      <c r="Z127" s="121"/>
      <c r="AA127" s="121"/>
      <c r="AB127" s="121"/>
      <c r="AC127" s="121"/>
      <c r="AD127" s="121"/>
      <c r="AE127" s="121"/>
      <c r="AF127" s="121"/>
    </row>
    <row r="128" spans="1:32" x14ac:dyDescent="0.25">
      <c r="A128">
        <f t="shared" si="6"/>
        <v>0</v>
      </c>
      <c r="B128" s="84"/>
      <c r="D128">
        <f t="shared" si="7"/>
        <v>0</v>
      </c>
      <c r="E128" s="84"/>
      <c r="G128">
        <f t="shared" si="8"/>
        <v>0</v>
      </c>
      <c r="H128" s="84"/>
      <c r="S128" s="121"/>
      <c r="T128" s="123"/>
      <c r="U128" s="124">
        <v>117</v>
      </c>
      <c r="V128" s="121"/>
      <c r="W128" s="121"/>
      <c r="X128" s="121"/>
      <c r="Y128" s="121"/>
      <c r="Z128" s="121"/>
      <c r="AA128" s="121"/>
      <c r="AB128" s="121"/>
      <c r="AC128" s="121"/>
      <c r="AD128" s="121"/>
      <c r="AE128" s="121"/>
      <c r="AF128" s="121"/>
    </row>
    <row r="129" spans="1:32" x14ac:dyDescent="0.25">
      <c r="A129">
        <f t="shared" si="6"/>
        <v>0</v>
      </c>
      <c r="B129" s="84"/>
      <c r="D129">
        <f t="shared" si="7"/>
        <v>0</v>
      </c>
      <c r="E129" s="84"/>
      <c r="G129">
        <f t="shared" si="8"/>
        <v>0</v>
      </c>
      <c r="H129" s="84"/>
      <c r="S129" s="121"/>
      <c r="T129" s="123"/>
      <c r="U129" s="124">
        <v>118</v>
      </c>
      <c r="V129" s="121"/>
      <c r="W129" s="121"/>
      <c r="X129" s="121"/>
      <c r="Y129" s="121"/>
      <c r="Z129" s="121"/>
      <c r="AA129" s="121"/>
      <c r="AB129" s="121"/>
      <c r="AC129" s="121"/>
      <c r="AD129" s="121"/>
      <c r="AE129" s="121"/>
      <c r="AF129" s="121"/>
    </row>
    <row r="130" spans="1:32" x14ac:dyDescent="0.25">
      <c r="A130">
        <f t="shared" si="6"/>
        <v>0</v>
      </c>
      <c r="B130" s="84"/>
      <c r="D130">
        <f t="shared" si="7"/>
        <v>0</v>
      </c>
      <c r="E130" s="84"/>
      <c r="G130">
        <f t="shared" si="8"/>
        <v>0</v>
      </c>
      <c r="H130" s="84"/>
      <c r="S130" s="121"/>
      <c r="T130" s="123"/>
      <c r="U130" s="124">
        <v>119</v>
      </c>
      <c r="V130" s="121"/>
      <c r="W130" s="121"/>
      <c r="X130" s="121"/>
      <c r="Y130" s="121"/>
      <c r="Z130" s="121"/>
      <c r="AA130" s="121"/>
      <c r="AB130" s="121"/>
      <c r="AC130" s="121"/>
      <c r="AD130" s="121"/>
      <c r="AE130" s="121"/>
      <c r="AF130" s="121"/>
    </row>
    <row r="131" spans="1:32" x14ac:dyDescent="0.25">
      <c r="A131">
        <f t="shared" si="6"/>
        <v>0</v>
      </c>
      <c r="B131" s="84"/>
      <c r="D131">
        <f t="shared" si="7"/>
        <v>0</v>
      </c>
      <c r="E131" s="84"/>
      <c r="G131">
        <f t="shared" si="8"/>
        <v>0</v>
      </c>
      <c r="H131" s="84"/>
      <c r="S131" s="121"/>
      <c r="T131" s="123"/>
      <c r="U131" s="124">
        <v>120</v>
      </c>
      <c r="V131" s="121"/>
      <c r="W131" s="121"/>
      <c r="X131" s="121"/>
      <c r="Y131" s="121"/>
      <c r="Z131" s="121"/>
      <c r="AA131" s="121"/>
      <c r="AB131" s="121"/>
      <c r="AC131" s="121"/>
      <c r="AD131" s="121"/>
      <c r="AE131" s="121"/>
      <c r="AF131" s="121"/>
    </row>
    <row r="132" spans="1:32" x14ac:dyDescent="0.25">
      <c r="A132">
        <f t="shared" si="6"/>
        <v>0</v>
      </c>
      <c r="B132" s="84"/>
      <c r="D132">
        <f t="shared" si="7"/>
        <v>0</v>
      </c>
      <c r="E132" s="84"/>
      <c r="G132">
        <f t="shared" si="8"/>
        <v>0</v>
      </c>
      <c r="H132" s="84"/>
      <c r="S132" s="121"/>
      <c r="T132" s="123"/>
      <c r="U132" s="124">
        <v>121</v>
      </c>
      <c r="V132" s="121"/>
      <c r="W132" s="121"/>
      <c r="X132" s="121"/>
      <c r="Y132" s="121"/>
      <c r="Z132" s="121"/>
      <c r="AA132" s="121"/>
      <c r="AB132" s="121"/>
      <c r="AC132" s="121"/>
      <c r="AD132" s="121"/>
      <c r="AE132" s="121"/>
      <c r="AF132" s="121"/>
    </row>
    <row r="133" spans="1:32" x14ac:dyDescent="0.25">
      <c r="A133">
        <f t="shared" si="6"/>
        <v>0</v>
      </c>
      <c r="B133" s="84"/>
      <c r="D133">
        <f t="shared" si="7"/>
        <v>0</v>
      </c>
      <c r="E133" s="84"/>
      <c r="G133">
        <f t="shared" si="8"/>
        <v>0</v>
      </c>
      <c r="H133" s="84"/>
      <c r="S133" s="121"/>
      <c r="T133" s="123"/>
      <c r="U133" s="124">
        <v>122</v>
      </c>
      <c r="V133" s="121"/>
      <c r="W133" s="121"/>
      <c r="X133" s="121"/>
      <c r="Y133" s="121"/>
      <c r="Z133" s="121"/>
      <c r="AA133" s="121"/>
      <c r="AB133" s="121"/>
      <c r="AC133" s="121"/>
      <c r="AD133" s="121"/>
      <c r="AE133" s="121"/>
      <c r="AF133" s="121"/>
    </row>
    <row r="134" spans="1:32" x14ac:dyDescent="0.25">
      <c r="A134">
        <f t="shared" si="6"/>
        <v>0</v>
      </c>
      <c r="B134" s="84"/>
      <c r="D134">
        <f t="shared" si="7"/>
        <v>0</v>
      </c>
      <c r="E134" s="84"/>
      <c r="G134">
        <f t="shared" si="8"/>
        <v>0</v>
      </c>
      <c r="H134" s="84"/>
      <c r="S134" s="121"/>
      <c r="T134" s="123"/>
      <c r="U134" s="124">
        <v>123</v>
      </c>
      <c r="V134" s="121"/>
      <c r="W134" s="121"/>
      <c r="X134" s="121"/>
      <c r="Y134" s="121"/>
      <c r="Z134" s="121"/>
      <c r="AA134" s="121"/>
      <c r="AB134" s="121"/>
      <c r="AC134" s="121"/>
      <c r="AD134" s="121"/>
      <c r="AE134" s="121"/>
      <c r="AF134" s="121"/>
    </row>
    <row r="135" spans="1:32" x14ac:dyDescent="0.25">
      <c r="A135">
        <f t="shared" si="6"/>
        <v>0</v>
      </c>
      <c r="B135" s="84"/>
      <c r="D135">
        <f t="shared" si="7"/>
        <v>0</v>
      </c>
      <c r="E135" s="84"/>
      <c r="G135">
        <f t="shared" si="8"/>
        <v>0</v>
      </c>
      <c r="H135" s="84"/>
      <c r="S135" s="121"/>
      <c r="T135" s="123"/>
      <c r="U135" s="124">
        <v>124</v>
      </c>
      <c r="V135" s="121"/>
      <c r="W135" s="121"/>
      <c r="X135" s="121"/>
      <c r="Y135" s="121"/>
      <c r="Z135" s="121"/>
      <c r="AA135" s="121"/>
      <c r="AB135" s="121"/>
      <c r="AC135" s="121"/>
      <c r="AD135" s="121"/>
      <c r="AE135" s="121"/>
      <c r="AF135" s="121"/>
    </row>
    <row r="136" spans="1:32" x14ac:dyDescent="0.25">
      <c r="A136">
        <f t="shared" si="6"/>
        <v>0</v>
      </c>
      <c r="B136" s="84"/>
      <c r="D136">
        <f t="shared" si="7"/>
        <v>0</v>
      </c>
      <c r="E136" s="84"/>
      <c r="G136">
        <f t="shared" si="8"/>
        <v>0</v>
      </c>
      <c r="H136" s="84"/>
      <c r="S136" s="121"/>
      <c r="T136" s="123"/>
      <c r="U136" s="124">
        <v>125</v>
      </c>
      <c r="V136" s="121"/>
      <c r="W136" s="121"/>
      <c r="X136" s="121"/>
      <c r="Y136" s="121"/>
      <c r="Z136" s="121"/>
      <c r="AA136" s="121"/>
      <c r="AB136" s="121"/>
      <c r="AC136" s="121"/>
      <c r="AD136" s="121"/>
      <c r="AE136" s="121"/>
      <c r="AF136" s="121"/>
    </row>
    <row r="137" spans="1:32" x14ac:dyDescent="0.25">
      <c r="A137">
        <f t="shared" si="6"/>
        <v>0</v>
      </c>
      <c r="B137" s="84"/>
      <c r="D137">
        <f t="shared" si="7"/>
        <v>0</v>
      </c>
      <c r="E137" s="84"/>
      <c r="G137">
        <f t="shared" si="8"/>
        <v>0</v>
      </c>
      <c r="H137" s="84"/>
      <c r="S137" s="121"/>
      <c r="T137" s="123"/>
      <c r="U137" s="124">
        <v>126</v>
      </c>
      <c r="V137" s="121"/>
      <c r="W137" s="121"/>
      <c r="X137" s="121"/>
      <c r="Y137" s="121"/>
      <c r="Z137" s="121"/>
      <c r="AA137" s="121"/>
      <c r="AB137" s="121"/>
      <c r="AC137" s="121"/>
      <c r="AD137" s="121"/>
      <c r="AE137" s="121"/>
      <c r="AF137" s="121"/>
    </row>
    <row r="138" spans="1:32" x14ac:dyDescent="0.25">
      <c r="A138">
        <f t="shared" si="6"/>
        <v>0</v>
      </c>
      <c r="B138" s="84"/>
      <c r="D138">
        <f t="shared" si="7"/>
        <v>0</v>
      </c>
      <c r="E138" s="84"/>
      <c r="G138">
        <f t="shared" si="8"/>
        <v>0</v>
      </c>
      <c r="H138" s="84"/>
      <c r="S138" s="121"/>
      <c r="T138" s="123"/>
      <c r="U138" s="124">
        <v>127</v>
      </c>
      <c r="V138" s="121"/>
      <c r="W138" s="121"/>
      <c r="X138" s="121"/>
      <c r="Y138" s="121"/>
      <c r="Z138" s="121"/>
      <c r="AA138" s="121"/>
      <c r="AB138" s="121"/>
      <c r="AC138" s="121"/>
      <c r="AD138" s="121"/>
      <c r="AE138" s="121"/>
      <c r="AF138" s="121"/>
    </row>
    <row r="139" spans="1:32" x14ac:dyDescent="0.25">
      <c r="A139">
        <f t="shared" si="6"/>
        <v>0</v>
      </c>
      <c r="B139" s="84"/>
      <c r="D139">
        <f t="shared" si="7"/>
        <v>0</v>
      </c>
      <c r="E139" s="84"/>
      <c r="G139">
        <f t="shared" si="8"/>
        <v>0</v>
      </c>
      <c r="H139" s="84"/>
      <c r="S139" s="121"/>
      <c r="T139" s="123"/>
      <c r="U139" s="124">
        <v>128</v>
      </c>
      <c r="V139" s="121"/>
      <c r="W139" s="121"/>
      <c r="X139" s="121"/>
      <c r="Y139" s="121"/>
      <c r="Z139" s="121"/>
      <c r="AA139" s="121"/>
      <c r="AB139" s="121"/>
      <c r="AC139" s="121"/>
      <c r="AD139" s="121"/>
      <c r="AE139" s="121"/>
      <c r="AF139" s="121"/>
    </row>
    <row r="140" spans="1:32" x14ac:dyDescent="0.25">
      <c r="A140">
        <f t="shared" si="6"/>
        <v>0</v>
      </c>
      <c r="B140" s="84"/>
      <c r="D140">
        <f t="shared" si="7"/>
        <v>0</v>
      </c>
      <c r="E140" s="84"/>
      <c r="G140">
        <f t="shared" si="8"/>
        <v>0</v>
      </c>
      <c r="H140" s="84"/>
      <c r="S140" s="121"/>
      <c r="T140" s="123"/>
      <c r="U140" s="124">
        <v>129</v>
      </c>
      <c r="V140" s="121"/>
      <c r="W140" s="121"/>
      <c r="X140" s="121"/>
      <c r="Y140" s="121"/>
      <c r="Z140" s="121"/>
      <c r="AA140" s="121"/>
      <c r="AB140" s="121"/>
      <c r="AC140" s="121"/>
      <c r="AD140" s="121"/>
      <c r="AE140" s="121"/>
      <c r="AF140" s="121"/>
    </row>
    <row r="141" spans="1:32" x14ac:dyDescent="0.25">
      <c r="A141">
        <f t="shared" si="6"/>
        <v>0</v>
      </c>
      <c r="B141" s="84"/>
      <c r="D141">
        <f t="shared" si="7"/>
        <v>0</v>
      </c>
      <c r="E141" s="84"/>
      <c r="G141">
        <f t="shared" si="8"/>
        <v>0</v>
      </c>
      <c r="H141" s="84"/>
      <c r="S141" s="121"/>
      <c r="T141" s="123"/>
      <c r="U141" s="124">
        <v>130</v>
      </c>
      <c r="V141" s="121"/>
      <c r="W141" s="121"/>
      <c r="X141" s="121"/>
      <c r="Y141" s="121"/>
      <c r="Z141" s="121"/>
      <c r="AA141" s="121"/>
      <c r="AB141" s="121"/>
      <c r="AC141" s="121"/>
      <c r="AD141" s="121"/>
      <c r="AE141" s="121"/>
      <c r="AF141" s="121"/>
    </row>
    <row r="142" spans="1:32" x14ac:dyDescent="0.25">
      <c r="A142">
        <f t="shared" si="6"/>
        <v>0</v>
      </c>
      <c r="B142" s="84"/>
      <c r="D142">
        <f t="shared" si="7"/>
        <v>0</v>
      </c>
      <c r="E142" s="84"/>
      <c r="G142">
        <f t="shared" si="8"/>
        <v>0</v>
      </c>
      <c r="H142" s="84"/>
      <c r="S142" s="121"/>
      <c r="T142" s="123"/>
      <c r="U142" s="124">
        <v>131</v>
      </c>
      <c r="V142" s="121"/>
      <c r="W142" s="121"/>
      <c r="X142" s="121"/>
      <c r="Y142" s="121"/>
      <c r="Z142" s="121"/>
      <c r="AA142" s="121"/>
      <c r="AB142" s="121"/>
      <c r="AC142" s="121"/>
      <c r="AD142" s="121"/>
      <c r="AE142" s="121"/>
      <c r="AF142" s="121"/>
    </row>
    <row r="143" spans="1:32" x14ac:dyDescent="0.25">
      <c r="A143">
        <f t="shared" si="6"/>
        <v>0</v>
      </c>
      <c r="B143" s="84"/>
      <c r="D143">
        <f t="shared" si="7"/>
        <v>0</v>
      </c>
      <c r="E143" s="84"/>
      <c r="G143">
        <f t="shared" si="8"/>
        <v>0</v>
      </c>
      <c r="H143" s="84"/>
      <c r="S143" s="121"/>
      <c r="T143" s="123"/>
      <c r="U143" s="124">
        <v>132</v>
      </c>
      <c r="V143" s="121"/>
      <c r="W143" s="121"/>
      <c r="X143" s="121"/>
      <c r="Y143" s="121"/>
      <c r="Z143" s="121"/>
      <c r="AA143" s="121"/>
      <c r="AB143" s="121"/>
      <c r="AC143" s="121"/>
      <c r="AD143" s="121"/>
      <c r="AE143" s="121"/>
      <c r="AF143" s="121"/>
    </row>
    <row r="144" spans="1:32" x14ac:dyDescent="0.25">
      <c r="A144">
        <f t="shared" si="6"/>
        <v>0</v>
      </c>
      <c r="B144" s="84"/>
      <c r="D144">
        <f t="shared" si="7"/>
        <v>0</v>
      </c>
      <c r="E144" s="84"/>
      <c r="G144">
        <f t="shared" si="8"/>
        <v>0</v>
      </c>
      <c r="H144" s="84"/>
      <c r="S144" s="121"/>
      <c r="T144" s="123"/>
      <c r="U144" s="124">
        <v>133</v>
      </c>
      <c r="V144" s="121"/>
      <c r="W144" s="121"/>
      <c r="X144" s="121"/>
      <c r="Y144" s="121"/>
      <c r="Z144" s="121"/>
      <c r="AA144" s="121"/>
      <c r="AB144" s="121"/>
      <c r="AC144" s="121"/>
      <c r="AD144" s="121"/>
      <c r="AE144" s="121"/>
      <c r="AF144" s="121"/>
    </row>
    <row r="145" spans="1:32" x14ac:dyDescent="0.25">
      <c r="A145">
        <f t="shared" si="6"/>
        <v>0</v>
      </c>
      <c r="B145" s="84"/>
      <c r="D145">
        <f t="shared" si="7"/>
        <v>0</v>
      </c>
      <c r="E145" s="84"/>
      <c r="G145">
        <f t="shared" si="8"/>
        <v>0</v>
      </c>
      <c r="H145" s="84"/>
      <c r="S145" s="121"/>
      <c r="T145" s="123"/>
      <c r="U145" s="124">
        <v>134</v>
      </c>
      <c r="V145" s="121"/>
      <c r="W145" s="121"/>
      <c r="X145" s="121"/>
      <c r="Y145" s="121"/>
      <c r="Z145" s="121"/>
      <c r="AA145" s="121"/>
      <c r="AB145" s="121"/>
      <c r="AC145" s="121"/>
      <c r="AD145" s="121"/>
      <c r="AE145" s="121"/>
      <c r="AF145" s="121"/>
    </row>
    <row r="146" spans="1:32" x14ac:dyDescent="0.25">
      <c r="A146">
        <f t="shared" si="6"/>
        <v>0</v>
      </c>
      <c r="B146" s="84"/>
      <c r="D146">
        <f t="shared" si="7"/>
        <v>0</v>
      </c>
      <c r="E146" s="84"/>
      <c r="G146">
        <f t="shared" si="8"/>
        <v>0</v>
      </c>
      <c r="H146" s="84"/>
      <c r="S146" s="121"/>
      <c r="T146" s="123"/>
      <c r="U146" s="124">
        <v>135</v>
      </c>
      <c r="V146" s="121"/>
      <c r="W146" s="121"/>
      <c r="X146" s="121"/>
      <c r="Y146" s="121"/>
      <c r="Z146" s="121"/>
      <c r="AA146" s="121"/>
      <c r="AB146" s="121"/>
      <c r="AC146" s="121"/>
      <c r="AD146" s="121"/>
      <c r="AE146" s="121"/>
      <c r="AF146" s="121"/>
    </row>
    <row r="147" spans="1:32" x14ac:dyDescent="0.25">
      <c r="A147">
        <f t="shared" si="6"/>
        <v>0</v>
      </c>
      <c r="B147" s="84"/>
      <c r="D147">
        <f t="shared" si="7"/>
        <v>0</v>
      </c>
      <c r="E147" s="84"/>
      <c r="G147">
        <f t="shared" si="8"/>
        <v>0</v>
      </c>
      <c r="H147" s="84"/>
      <c r="S147" s="121"/>
      <c r="T147" s="123"/>
      <c r="U147" s="124">
        <v>136</v>
      </c>
      <c r="V147" s="121"/>
      <c r="W147" s="121"/>
      <c r="X147" s="121"/>
      <c r="Y147" s="121"/>
      <c r="Z147" s="121"/>
      <c r="AA147" s="121"/>
      <c r="AB147" s="121"/>
      <c r="AC147" s="121"/>
      <c r="AD147" s="121"/>
      <c r="AE147" s="121"/>
      <c r="AF147" s="121"/>
    </row>
    <row r="148" spans="1:32" x14ac:dyDescent="0.25">
      <c r="A148">
        <f t="shared" si="6"/>
        <v>0</v>
      </c>
      <c r="B148" s="84"/>
      <c r="D148">
        <f t="shared" si="7"/>
        <v>0</v>
      </c>
      <c r="E148" s="84"/>
      <c r="G148">
        <f t="shared" si="8"/>
        <v>0</v>
      </c>
      <c r="H148" s="84"/>
      <c r="S148" s="121"/>
      <c r="T148" s="123"/>
      <c r="U148" s="124">
        <v>137</v>
      </c>
      <c r="V148" s="121"/>
      <c r="W148" s="121"/>
      <c r="X148" s="121"/>
      <c r="Y148" s="121"/>
      <c r="Z148" s="121"/>
      <c r="AA148" s="121"/>
      <c r="AB148" s="121"/>
      <c r="AC148" s="121"/>
      <c r="AD148" s="121"/>
      <c r="AE148" s="121"/>
      <c r="AF148" s="121"/>
    </row>
    <row r="149" spans="1:32" x14ac:dyDescent="0.25">
      <c r="A149">
        <f t="shared" si="6"/>
        <v>0</v>
      </c>
      <c r="B149" s="84"/>
      <c r="D149">
        <f t="shared" si="7"/>
        <v>0</v>
      </c>
      <c r="E149" s="84"/>
      <c r="G149">
        <f t="shared" si="8"/>
        <v>0</v>
      </c>
      <c r="H149" s="84"/>
      <c r="S149" s="121"/>
      <c r="T149" s="123"/>
      <c r="U149" s="124">
        <v>138</v>
      </c>
      <c r="V149" s="121"/>
      <c r="W149" s="121"/>
      <c r="X149" s="121"/>
      <c r="Y149" s="121"/>
      <c r="Z149" s="121"/>
      <c r="AA149" s="121"/>
      <c r="AB149" s="121"/>
      <c r="AC149" s="121"/>
      <c r="AD149" s="121"/>
      <c r="AE149" s="121"/>
      <c r="AF149" s="121"/>
    </row>
    <row r="150" spans="1:32" x14ac:dyDescent="0.25">
      <c r="A150">
        <f t="shared" si="6"/>
        <v>0</v>
      </c>
      <c r="B150" s="84"/>
      <c r="D150">
        <f t="shared" si="7"/>
        <v>0</v>
      </c>
      <c r="E150" s="84"/>
      <c r="G150">
        <f t="shared" si="8"/>
        <v>0</v>
      </c>
      <c r="H150" s="84"/>
      <c r="S150" s="121"/>
      <c r="T150" s="123"/>
      <c r="U150" s="124">
        <v>139</v>
      </c>
      <c r="V150" s="121"/>
      <c r="W150" s="121"/>
      <c r="X150" s="121"/>
      <c r="Y150" s="121"/>
      <c r="Z150" s="121"/>
      <c r="AA150" s="121"/>
      <c r="AB150" s="121"/>
      <c r="AC150" s="121"/>
      <c r="AD150" s="121"/>
      <c r="AE150" s="121"/>
      <c r="AF150" s="121"/>
    </row>
    <row r="151" spans="1:32" x14ac:dyDescent="0.25">
      <c r="A151">
        <f t="shared" ref="A151:A214" si="9">IF($U150&lt;=$B$6,CONCATENATE($T$12,U150),0)</f>
        <v>0</v>
      </c>
      <c r="B151" s="84"/>
      <c r="D151">
        <f t="shared" ref="D151:D214" si="10">IF($U150&lt;=$B$7,CONCATENATE($T$13,U150),0)</f>
        <v>0</v>
      </c>
      <c r="E151" s="84"/>
      <c r="G151">
        <f t="shared" ref="G151:G214" si="11">IF($U150&lt;=$B$8,CONCATENATE($T$14,U150),0)</f>
        <v>0</v>
      </c>
      <c r="H151" s="84"/>
      <c r="S151" s="121"/>
      <c r="T151" s="123"/>
      <c r="U151" s="124">
        <v>140</v>
      </c>
      <c r="V151" s="121"/>
      <c r="W151" s="121"/>
      <c r="X151" s="121"/>
      <c r="Y151" s="121"/>
      <c r="Z151" s="121"/>
      <c r="AA151" s="121"/>
      <c r="AB151" s="121"/>
      <c r="AC151" s="121"/>
      <c r="AD151" s="121"/>
      <c r="AE151" s="121"/>
      <c r="AF151" s="121"/>
    </row>
    <row r="152" spans="1:32" x14ac:dyDescent="0.25">
      <c r="A152">
        <f t="shared" si="9"/>
        <v>0</v>
      </c>
      <c r="B152" s="84"/>
      <c r="D152">
        <f t="shared" si="10"/>
        <v>0</v>
      </c>
      <c r="E152" s="84"/>
      <c r="G152">
        <f t="shared" si="11"/>
        <v>0</v>
      </c>
      <c r="H152" s="84"/>
      <c r="S152" s="121"/>
      <c r="T152" s="123"/>
      <c r="U152" s="124">
        <v>141</v>
      </c>
      <c r="V152" s="121"/>
      <c r="W152" s="121"/>
      <c r="X152" s="121"/>
      <c r="Y152" s="121"/>
      <c r="Z152" s="121"/>
      <c r="AA152" s="121"/>
      <c r="AB152" s="121"/>
      <c r="AC152" s="121"/>
      <c r="AD152" s="121"/>
      <c r="AE152" s="121"/>
      <c r="AF152" s="121"/>
    </row>
    <row r="153" spans="1:32" x14ac:dyDescent="0.25">
      <c r="A153">
        <f t="shared" si="9"/>
        <v>0</v>
      </c>
      <c r="B153" s="84"/>
      <c r="D153">
        <f t="shared" si="10"/>
        <v>0</v>
      </c>
      <c r="E153" s="84"/>
      <c r="G153">
        <f t="shared" si="11"/>
        <v>0</v>
      </c>
      <c r="H153" s="84"/>
      <c r="S153" s="121"/>
      <c r="T153" s="123"/>
      <c r="U153" s="124">
        <v>142</v>
      </c>
      <c r="V153" s="121"/>
      <c r="W153" s="121"/>
      <c r="X153" s="121"/>
      <c r="Y153" s="121"/>
      <c r="Z153" s="121"/>
      <c r="AA153" s="121"/>
      <c r="AB153" s="121"/>
      <c r="AC153" s="121"/>
      <c r="AD153" s="121"/>
      <c r="AE153" s="121"/>
      <c r="AF153" s="121"/>
    </row>
    <row r="154" spans="1:32" x14ac:dyDescent="0.25">
      <c r="A154">
        <f t="shared" si="9"/>
        <v>0</v>
      </c>
      <c r="B154" s="84"/>
      <c r="D154">
        <f t="shared" si="10"/>
        <v>0</v>
      </c>
      <c r="E154" s="84"/>
      <c r="G154">
        <f t="shared" si="11"/>
        <v>0</v>
      </c>
      <c r="H154" s="84"/>
      <c r="S154" s="121"/>
      <c r="T154" s="123"/>
      <c r="U154" s="124">
        <v>143</v>
      </c>
      <c r="V154" s="121"/>
      <c r="W154" s="121"/>
      <c r="X154" s="121"/>
      <c r="Y154" s="121"/>
      <c r="Z154" s="121"/>
      <c r="AA154" s="121"/>
      <c r="AB154" s="121"/>
      <c r="AC154" s="121"/>
      <c r="AD154" s="121"/>
      <c r="AE154" s="121"/>
      <c r="AF154" s="121"/>
    </row>
    <row r="155" spans="1:32" x14ac:dyDescent="0.25">
      <c r="A155">
        <f t="shared" si="9"/>
        <v>0</v>
      </c>
      <c r="B155" s="84"/>
      <c r="D155">
        <f t="shared" si="10"/>
        <v>0</v>
      </c>
      <c r="E155" s="84"/>
      <c r="G155">
        <f t="shared" si="11"/>
        <v>0</v>
      </c>
      <c r="H155" s="84"/>
      <c r="S155" s="121"/>
      <c r="T155" s="123"/>
      <c r="U155" s="124">
        <v>144</v>
      </c>
      <c r="V155" s="121"/>
      <c r="W155" s="121"/>
      <c r="X155" s="121"/>
      <c r="Y155" s="121"/>
      <c r="Z155" s="121"/>
      <c r="AA155" s="121"/>
      <c r="AB155" s="121"/>
      <c r="AC155" s="121"/>
      <c r="AD155" s="121"/>
      <c r="AE155" s="121"/>
      <c r="AF155" s="121"/>
    </row>
    <row r="156" spans="1:32" x14ac:dyDescent="0.25">
      <c r="A156">
        <f t="shared" si="9"/>
        <v>0</v>
      </c>
      <c r="B156" s="84"/>
      <c r="D156">
        <f t="shared" si="10"/>
        <v>0</v>
      </c>
      <c r="E156" s="84"/>
      <c r="G156">
        <f t="shared" si="11"/>
        <v>0</v>
      </c>
      <c r="H156" s="84"/>
      <c r="S156" s="121"/>
      <c r="T156" s="123"/>
      <c r="U156" s="124">
        <v>145</v>
      </c>
      <c r="V156" s="121"/>
      <c r="W156" s="121"/>
      <c r="X156" s="121"/>
      <c r="Y156" s="121"/>
      <c r="Z156" s="121"/>
      <c r="AA156" s="121"/>
      <c r="AB156" s="121"/>
      <c r="AC156" s="121"/>
      <c r="AD156" s="121"/>
      <c r="AE156" s="121"/>
      <c r="AF156" s="121"/>
    </row>
    <row r="157" spans="1:32" x14ac:dyDescent="0.25">
      <c r="A157">
        <f t="shared" si="9"/>
        <v>0</v>
      </c>
      <c r="B157" s="84"/>
      <c r="D157">
        <f t="shared" si="10"/>
        <v>0</v>
      </c>
      <c r="E157" s="84"/>
      <c r="G157">
        <f t="shared" si="11"/>
        <v>0</v>
      </c>
      <c r="H157" s="84"/>
      <c r="S157" s="121"/>
      <c r="T157" s="123"/>
      <c r="U157" s="124">
        <v>146</v>
      </c>
      <c r="V157" s="121"/>
      <c r="W157" s="121"/>
      <c r="X157" s="121"/>
      <c r="Y157" s="121"/>
      <c r="Z157" s="121"/>
      <c r="AA157" s="121"/>
      <c r="AB157" s="121"/>
      <c r="AC157" s="121"/>
      <c r="AD157" s="121"/>
      <c r="AE157" s="121"/>
      <c r="AF157" s="121"/>
    </row>
    <row r="158" spans="1:32" x14ac:dyDescent="0.25">
      <c r="A158">
        <f t="shared" si="9"/>
        <v>0</v>
      </c>
      <c r="B158" s="84"/>
      <c r="D158">
        <f t="shared" si="10"/>
        <v>0</v>
      </c>
      <c r="E158" s="84"/>
      <c r="G158">
        <f t="shared" si="11"/>
        <v>0</v>
      </c>
      <c r="H158" s="84"/>
      <c r="S158" s="121"/>
      <c r="T158" s="123"/>
      <c r="U158" s="124">
        <v>147</v>
      </c>
      <c r="V158" s="121"/>
      <c r="W158" s="121"/>
      <c r="X158" s="121"/>
      <c r="Y158" s="121"/>
      <c r="Z158" s="121"/>
      <c r="AA158" s="121"/>
      <c r="AB158" s="121"/>
      <c r="AC158" s="121"/>
      <c r="AD158" s="121"/>
      <c r="AE158" s="121"/>
      <c r="AF158" s="121"/>
    </row>
    <row r="159" spans="1:32" x14ac:dyDescent="0.25">
      <c r="A159">
        <f t="shared" si="9"/>
        <v>0</v>
      </c>
      <c r="B159" s="84"/>
      <c r="D159">
        <f t="shared" si="10"/>
        <v>0</v>
      </c>
      <c r="E159" s="84"/>
      <c r="G159">
        <f t="shared" si="11"/>
        <v>0</v>
      </c>
      <c r="H159" s="84"/>
      <c r="S159" s="121"/>
      <c r="T159" s="123"/>
      <c r="U159" s="124">
        <v>148</v>
      </c>
      <c r="V159" s="121"/>
      <c r="W159" s="121"/>
      <c r="X159" s="121"/>
      <c r="Y159" s="121"/>
      <c r="Z159" s="121"/>
      <c r="AA159" s="121"/>
      <c r="AB159" s="121"/>
      <c r="AC159" s="121"/>
      <c r="AD159" s="121"/>
      <c r="AE159" s="121"/>
      <c r="AF159" s="121"/>
    </row>
    <row r="160" spans="1:32" x14ac:dyDescent="0.25">
      <c r="A160">
        <f t="shared" si="9"/>
        <v>0</v>
      </c>
      <c r="B160" s="84"/>
      <c r="D160">
        <f t="shared" si="10"/>
        <v>0</v>
      </c>
      <c r="E160" s="84"/>
      <c r="G160">
        <f t="shared" si="11"/>
        <v>0</v>
      </c>
      <c r="H160" s="84"/>
      <c r="S160" s="121"/>
      <c r="T160" s="123"/>
      <c r="U160" s="124">
        <v>149</v>
      </c>
      <c r="V160" s="121"/>
      <c r="W160" s="121"/>
      <c r="X160" s="121"/>
      <c r="Y160" s="121"/>
      <c r="Z160" s="121"/>
      <c r="AA160" s="121"/>
      <c r="AB160" s="121"/>
      <c r="AC160" s="121"/>
      <c r="AD160" s="121"/>
      <c r="AE160" s="121"/>
      <c r="AF160" s="121"/>
    </row>
    <row r="161" spans="1:32" x14ac:dyDescent="0.25">
      <c r="A161">
        <f t="shared" si="9"/>
        <v>0</v>
      </c>
      <c r="B161" s="84"/>
      <c r="D161">
        <f t="shared" si="10"/>
        <v>0</v>
      </c>
      <c r="E161" s="84"/>
      <c r="G161">
        <f t="shared" si="11"/>
        <v>0</v>
      </c>
      <c r="H161" s="84"/>
      <c r="S161" s="121"/>
      <c r="T161" s="123"/>
      <c r="U161" s="124">
        <v>150</v>
      </c>
      <c r="V161" s="121"/>
      <c r="W161" s="121"/>
      <c r="X161" s="121"/>
      <c r="Y161" s="121"/>
      <c r="Z161" s="121"/>
      <c r="AA161" s="121"/>
      <c r="AB161" s="121"/>
      <c r="AC161" s="121"/>
      <c r="AD161" s="121"/>
      <c r="AE161" s="121"/>
      <c r="AF161" s="121"/>
    </row>
    <row r="162" spans="1:32" x14ac:dyDescent="0.25">
      <c r="A162">
        <f t="shared" si="9"/>
        <v>0</v>
      </c>
      <c r="B162" s="84"/>
      <c r="D162">
        <f t="shared" si="10"/>
        <v>0</v>
      </c>
      <c r="E162" s="84"/>
      <c r="G162">
        <f t="shared" si="11"/>
        <v>0</v>
      </c>
      <c r="H162" s="84"/>
      <c r="S162" s="121"/>
      <c r="T162" s="123"/>
      <c r="U162" s="124">
        <v>151</v>
      </c>
      <c r="V162" s="121"/>
      <c r="W162" s="121"/>
      <c r="X162" s="121"/>
      <c r="Y162" s="121"/>
      <c r="Z162" s="121"/>
      <c r="AA162" s="121"/>
      <c r="AB162" s="121"/>
      <c r="AC162" s="121"/>
      <c r="AD162" s="121"/>
      <c r="AE162" s="121"/>
      <c r="AF162" s="121"/>
    </row>
    <row r="163" spans="1:32" x14ac:dyDescent="0.25">
      <c r="A163">
        <f t="shared" si="9"/>
        <v>0</v>
      </c>
      <c r="B163" s="84"/>
      <c r="D163">
        <f t="shared" si="10"/>
        <v>0</v>
      </c>
      <c r="E163" s="84"/>
      <c r="G163">
        <f t="shared" si="11"/>
        <v>0</v>
      </c>
      <c r="H163" s="84"/>
      <c r="S163" s="121"/>
      <c r="T163" s="123"/>
      <c r="U163" s="124">
        <v>152</v>
      </c>
      <c r="V163" s="121"/>
      <c r="W163" s="121"/>
      <c r="X163" s="121"/>
      <c r="Y163" s="121"/>
      <c r="Z163" s="121"/>
      <c r="AA163" s="121"/>
      <c r="AB163" s="121"/>
      <c r="AC163" s="121"/>
      <c r="AD163" s="121"/>
      <c r="AE163" s="121"/>
      <c r="AF163" s="121"/>
    </row>
    <row r="164" spans="1:32" x14ac:dyDescent="0.25">
      <c r="A164">
        <f t="shared" si="9"/>
        <v>0</v>
      </c>
      <c r="B164" s="84"/>
      <c r="D164">
        <f t="shared" si="10"/>
        <v>0</v>
      </c>
      <c r="E164" s="84"/>
      <c r="G164">
        <f t="shared" si="11"/>
        <v>0</v>
      </c>
      <c r="H164" s="84"/>
      <c r="S164" s="121"/>
      <c r="T164" s="123"/>
      <c r="U164" s="124">
        <v>153</v>
      </c>
      <c r="V164" s="121"/>
      <c r="W164" s="121"/>
      <c r="X164" s="121"/>
      <c r="Y164" s="121"/>
      <c r="Z164" s="121"/>
      <c r="AA164" s="121"/>
      <c r="AB164" s="121"/>
      <c r="AC164" s="121"/>
      <c r="AD164" s="121"/>
      <c r="AE164" s="121"/>
      <c r="AF164" s="121"/>
    </row>
    <row r="165" spans="1:32" x14ac:dyDescent="0.25">
      <c r="A165">
        <f t="shared" si="9"/>
        <v>0</v>
      </c>
      <c r="B165" s="84"/>
      <c r="D165">
        <f t="shared" si="10"/>
        <v>0</v>
      </c>
      <c r="E165" s="84"/>
      <c r="G165">
        <f t="shared" si="11"/>
        <v>0</v>
      </c>
      <c r="H165" s="84"/>
      <c r="S165" s="121"/>
      <c r="T165" s="123"/>
      <c r="U165" s="124">
        <v>154</v>
      </c>
      <c r="V165" s="121"/>
      <c r="W165" s="121"/>
      <c r="X165" s="121"/>
      <c r="Y165" s="121"/>
      <c r="Z165" s="121"/>
      <c r="AA165" s="121"/>
      <c r="AB165" s="121"/>
      <c r="AC165" s="121"/>
      <c r="AD165" s="121"/>
      <c r="AE165" s="121"/>
      <c r="AF165" s="121"/>
    </row>
    <row r="166" spans="1:32" x14ac:dyDescent="0.25">
      <c r="A166">
        <f t="shared" si="9"/>
        <v>0</v>
      </c>
      <c r="B166" s="84"/>
      <c r="D166">
        <f t="shared" si="10"/>
        <v>0</v>
      </c>
      <c r="E166" s="84"/>
      <c r="G166">
        <f t="shared" si="11"/>
        <v>0</v>
      </c>
      <c r="H166" s="84"/>
      <c r="S166" s="121"/>
      <c r="T166" s="123"/>
      <c r="U166" s="124">
        <v>155</v>
      </c>
      <c r="V166" s="121"/>
      <c r="W166" s="121"/>
      <c r="X166" s="121"/>
      <c r="Y166" s="121"/>
      <c r="Z166" s="121"/>
      <c r="AA166" s="121"/>
      <c r="AB166" s="121"/>
      <c r="AC166" s="121"/>
      <c r="AD166" s="121"/>
      <c r="AE166" s="121"/>
      <c r="AF166" s="121"/>
    </row>
    <row r="167" spans="1:32" x14ac:dyDescent="0.25">
      <c r="A167">
        <f t="shared" si="9"/>
        <v>0</v>
      </c>
      <c r="B167" s="84"/>
      <c r="D167">
        <f t="shared" si="10"/>
        <v>0</v>
      </c>
      <c r="E167" s="84"/>
      <c r="G167">
        <f t="shared" si="11"/>
        <v>0</v>
      </c>
      <c r="H167" s="84"/>
      <c r="S167" s="121"/>
      <c r="T167" s="123"/>
      <c r="U167" s="124">
        <v>156</v>
      </c>
      <c r="V167" s="121"/>
      <c r="W167" s="121"/>
      <c r="X167" s="121"/>
      <c r="Y167" s="121"/>
      <c r="Z167" s="121"/>
      <c r="AA167" s="121"/>
      <c r="AB167" s="121"/>
      <c r="AC167" s="121"/>
      <c r="AD167" s="121"/>
      <c r="AE167" s="121"/>
      <c r="AF167" s="121"/>
    </row>
    <row r="168" spans="1:32" x14ac:dyDescent="0.25">
      <c r="A168">
        <f t="shared" si="9"/>
        <v>0</v>
      </c>
      <c r="B168" s="84"/>
      <c r="D168">
        <f t="shared" si="10"/>
        <v>0</v>
      </c>
      <c r="E168" s="84"/>
      <c r="G168">
        <f t="shared" si="11"/>
        <v>0</v>
      </c>
      <c r="H168" s="84"/>
      <c r="S168" s="121"/>
      <c r="T168" s="123"/>
      <c r="U168" s="124">
        <v>157</v>
      </c>
      <c r="V168" s="121"/>
      <c r="W168" s="121"/>
      <c r="X168" s="121"/>
      <c r="Y168" s="121"/>
      <c r="Z168" s="121"/>
      <c r="AA168" s="121"/>
      <c r="AB168" s="121"/>
      <c r="AC168" s="121"/>
      <c r="AD168" s="121"/>
      <c r="AE168" s="121"/>
      <c r="AF168" s="121"/>
    </row>
    <row r="169" spans="1:32" x14ac:dyDescent="0.25">
      <c r="A169">
        <f t="shared" si="9"/>
        <v>0</v>
      </c>
      <c r="B169" s="84"/>
      <c r="D169">
        <f t="shared" si="10"/>
        <v>0</v>
      </c>
      <c r="E169" s="84"/>
      <c r="G169">
        <f t="shared" si="11"/>
        <v>0</v>
      </c>
      <c r="H169" s="84"/>
      <c r="S169" s="121"/>
      <c r="T169" s="123"/>
      <c r="U169" s="124">
        <v>158</v>
      </c>
      <c r="V169" s="121"/>
      <c r="W169" s="121"/>
      <c r="X169" s="121"/>
      <c r="Y169" s="121"/>
      <c r="Z169" s="121"/>
      <c r="AA169" s="121"/>
      <c r="AB169" s="121"/>
      <c r="AC169" s="121"/>
      <c r="AD169" s="121"/>
      <c r="AE169" s="121"/>
      <c r="AF169" s="121"/>
    </row>
    <row r="170" spans="1:32" x14ac:dyDescent="0.25">
      <c r="A170">
        <f t="shared" si="9"/>
        <v>0</v>
      </c>
      <c r="B170" s="84"/>
      <c r="D170">
        <f t="shared" si="10"/>
        <v>0</v>
      </c>
      <c r="E170" s="84"/>
      <c r="G170">
        <f t="shared" si="11"/>
        <v>0</v>
      </c>
      <c r="H170" s="84"/>
      <c r="S170" s="121"/>
      <c r="T170" s="123"/>
      <c r="U170" s="124">
        <v>159</v>
      </c>
      <c r="V170" s="121"/>
      <c r="W170" s="121"/>
      <c r="X170" s="121"/>
      <c r="Y170" s="121"/>
      <c r="Z170" s="121"/>
      <c r="AA170" s="121"/>
      <c r="AB170" s="121"/>
      <c r="AC170" s="121"/>
      <c r="AD170" s="121"/>
      <c r="AE170" s="121"/>
      <c r="AF170" s="121"/>
    </row>
    <row r="171" spans="1:32" x14ac:dyDescent="0.25">
      <c r="A171">
        <f t="shared" si="9"/>
        <v>0</v>
      </c>
      <c r="B171" s="84"/>
      <c r="D171">
        <f t="shared" si="10"/>
        <v>0</v>
      </c>
      <c r="E171" s="84"/>
      <c r="G171">
        <f t="shared" si="11"/>
        <v>0</v>
      </c>
      <c r="H171" s="84"/>
      <c r="S171" s="121"/>
      <c r="T171" s="123"/>
      <c r="U171" s="124">
        <v>160</v>
      </c>
      <c r="V171" s="121"/>
      <c r="W171" s="121"/>
      <c r="X171" s="121"/>
      <c r="Y171" s="121"/>
      <c r="Z171" s="121"/>
      <c r="AA171" s="121"/>
      <c r="AB171" s="121"/>
      <c r="AC171" s="121"/>
      <c r="AD171" s="121"/>
      <c r="AE171" s="121"/>
      <c r="AF171" s="121"/>
    </row>
    <row r="172" spans="1:32" x14ac:dyDescent="0.25">
      <c r="A172">
        <f t="shared" si="9"/>
        <v>0</v>
      </c>
      <c r="B172" s="84"/>
      <c r="D172">
        <f t="shared" si="10"/>
        <v>0</v>
      </c>
      <c r="E172" s="84"/>
      <c r="G172">
        <f t="shared" si="11"/>
        <v>0</v>
      </c>
      <c r="H172" s="84"/>
      <c r="S172" s="121"/>
      <c r="T172" s="123"/>
      <c r="U172" s="124">
        <v>161</v>
      </c>
      <c r="V172" s="121"/>
      <c r="W172" s="121"/>
      <c r="X172" s="121"/>
      <c r="Y172" s="121"/>
      <c r="Z172" s="121"/>
      <c r="AA172" s="121"/>
      <c r="AB172" s="121"/>
      <c r="AC172" s="121"/>
      <c r="AD172" s="121"/>
      <c r="AE172" s="121"/>
      <c r="AF172" s="121"/>
    </row>
    <row r="173" spans="1:32" x14ac:dyDescent="0.25">
      <c r="A173">
        <f t="shared" si="9"/>
        <v>0</v>
      </c>
      <c r="B173" s="84"/>
      <c r="D173">
        <f t="shared" si="10"/>
        <v>0</v>
      </c>
      <c r="E173" s="84"/>
      <c r="G173">
        <f t="shared" si="11"/>
        <v>0</v>
      </c>
      <c r="H173" s="84"/>
      <c r="S173" s="121"/>
      <c r="T173" s="123"/>
      <c r="U173" s="124">
        <v>162</v>
      </c>
      <c r="V173" s="121"/>
      <c r="W173" s="121"/>
      <c r="X173" s="121"/>
      <c r="Y173" s="121"/>
      <c r="Z173" s="121"/>
      <c r="AA173" s="121"/>
      <c r="AB173" s="121"/>
      <c r="AC173" s="121"/>
      <c r="AD173" s="121"/>
      <c r="AE173" s="121"/>
      <c r="AF173" s="121"/>
    </row>
    <row r="174" spans="1:32" x14ac:dyDescent="0.25">
      <c r="A174">
        <f t="shared" si="9"/>
        <v>0</v>
      </c>
      <c r="B174" s="84"/>
      <c r="D174">
        <f t="shared" si="10"/>
        <v>0</v>
      </c>
      <c r="E174" s="84"/>
      <c r="G174">
        <f t="shared" si="11"/>
        <v>0</v>
      </c>
      <c r="H174" s="84"/>
      <c r="S174" s="121"/>
      <c r="T174" s="123"/>
      <c r="U174" s="124">
        <v>163</v>
      </c>
      <c r="V174" s="121"/>
      <c r="W174" s="121"/>
      <c r="X174" s="121"/>
      <c r="Y174" s="121"/>
      <c r="Z174" s="121"/>
      <c r="AA174" s="121"/>
      <c r="AB174" s="121"/>
      <c r="AC174" s="121"/>
      <c r="AD174" s="121"/>
      <c r="AE174" s="121"/>
      <c r="AF174" s="121"/>
    </row>
    <row r="175" spans="1:32" x14ac:dyDescent="0.25">
      <c r="A175">
        <f t="shared" si="9"/>
        <v>0</v>
      </c>
      <c r="B175" s="84"/>
      <c r="D175">
        <f t="shared" si="10"/>
        <v>0</v>
      </c>
      <c r="E175" s="84"/>
      <c r="G175">
        <f t="shared" si="11"/>
        <v>0</v>
      </c>
      <c r="H175" s="84"/>
      <c r="S175" s="121"/>
      <c r="T175" s="123"/>
      <c r="U175" s="124">
        <v>164</v>
      </c>
      <c r="V175" s="121"/>
      <c r="W175" s="121"/>
      <c r="X175" s="121"/>
      <c r="Y175" s="121"/>
      <c r="Z175" s="121"/>
      <c r="AA175" s="121"/>
      <c r="AB175" s="121"/>
      <c r="AC175" s="121"/>
      <c r="AD175" s="121"/>
      <c r="AE175" s="121"/>
      <c r="AF175" s="121"/>
    </row>
    <row r="176" spans="1:32" x14ac:dyDescent="0.25">
      <c r="A176">
        <f t="shared" si="9"/>
        <v>0</v>
      </c>
      <c r="B176" s="84"/>
      <c r="D176">
        <f t="shared" si="10"/>
        <v>0</v>
      </c>
      <c r="E176" s="84"/>
      <c r="G176">
        <f t="shared" si="11"/>
        <v>0</v>
      </c>
      <c r="H176" s="84"/>
      <c r="S176" s="121"/>
      <c r="T176" s="123"/>
      <c r="U176" s="124">
        <v>165</v>
      </c>
      <c r="V176" s="121"/>
      <c r="W176" s="121"/>
      <c r="X176" s="121"/>
      <c r="Y176" s="121"/>
      <c r="Z176" s="121"/>
      <c r="AA176" s="121"/>
      <c r="AB176" s="121"/>
      <c r="AC176" s="121"/>
      <c r="AD176" s="121"/>
      <c r="AE176" s="121"/>
      <c r="AF176" s="121"/>
    </row>
    <row r="177" spans="1:32" x14ac:dyDescent="0.25">
      <c r="A177">
        <f t="shared" si="9"/>
        <v>0</v>
      </c>
      <c r="B177" s="84"/>
      <c r="D177">
        <f t="shared" si="10"/>
        <v>0</v>
      </c>
      <c r="E177" s="84"/>
      <c r="G177">
        <f t="shared" si="11"/>
        <v>0</v>
      </c>
      <c r="H177" s="84"/>
      <c r="S177" s="121"/>
      <c r="T177" s="123"/>
      <c r="U177" s="124">
        <v>166</v>
      </c>
      <c r="V177" s="121"/>
      <c r="W177" s="121"/>
      <c r="X177" s="121"/>
      <c r="Y177" s="121"/>
      <c r="Z177" s="121"/>
      <c r="AA177" s="121"/>
      <c r="AB177" s="121"/>
      <c r="AC177" s="121"/>
      <c r="AD177" s="121"/>
      <c r="AE177" s="121"/>
      <c r="AF177" s="121"/>
    </row>
    <row r="178" spans="1:32" x14ac:dyDescent="0.25">
      <c r="A178">
        <f t="shared" si="9"/>
        <v>0</v>
      </c>
      <c r="B178" s="84"/>
      <c r="D178">
        <f t="shared" si="10"/>
        <v>0</v>
      </c>
      <c r="E178" s="84"/>
      <c r="G178">
        <f t="shared" si="11"/>
        <v>0</v>
      </c>
      <c r="H178" s="84"/>
      <c r="S178" s="121"/>
      <c r="T178" s="123"/>
      <c r="U178" s="124">
        <v>167</v>
      </c>
      <c r="V178" s="121"/>
      <c r="W178" s="121"/>
      <c r="X178" s="121"/>
      <c r="Y178" s="121"/>
      <c r="Z178" s="121"/>
      <c r="AA178" s="121"/>
      <c r="AB178" s="121"/>
      <c r="AC178" s="121"/>
      <c r="AD178" s="121"/>
      <c r="AE178" s="121"/>
      <c r="AF178" s="121"/>
    </row>
    <row r="179" spans="1:32" x14ac:dyDescent="0.25">
      <c r="A179">
        <f t="shared" si="9"/>
        <v>0</v>
      </c>
      <c r="B179" s="84"/>
      <c r="D179">
        <f t="shared" si="10"/>
        <v>0</v>
      </c>
      <c r="E179" s="84"/>
      <c r="G179">
        <f t="shared" si="11"/>
        <v>0</v>
      </c>
      <c r="H179" s="84"/>
      <c r="S179" s="121"/>
      <c r="T179" s="123"/>
      <c r="U179" s="124">
        <v>168</v>
      </c>
      <c r="V179" s="121"/>
      <c r="W179" s="121"/>
      <c r="X179" s="121"/>
      <c r="Y179" s="121"/>
      <c r="Z179" s="121"/>
      <c r="AA179" s="121"/>
      <c r="AB179" s="121"/>
      <c r="AC179" s="121"/>
      <c r="AD179" s="121"/>
      <c r="AE179" s="121"/>
      <c r="AF179" s="121"/>
    </row>
    <row r="180" spans="1:32" x14ac:dyDescent="0.25">
      <c r="A180">
        <f t="shared" si="9"/>
        <v>0</v>
      </c>
      <c r="B180" s="84"/>
      <c r="D180">
        <f t="shared" si="10"/>
        <v>0</v>
      </c>
      <c r="E180" s="84"/>
      <c r="G180">
        <f t="shared" si="11"/>
        <v>0</v>
      </c>
      <c r="H180" s="84"/>
      <c r="S180" s="121"/>
      <c r="T180" s="123"/>
      <c r="U180" s="124">
        <v>169</v>
      </c>
      <c r="V180" s="121"/>
      <c r="W180" s="121"/>
      <c r="X180" s="121"/>
      <c r="Y180" s="121"/>
      <c r="Z180" s="121"/>
      <c r="AA180" s="121"/>
      <c r="AB180" s="121"/>
      <c r="AC180" s="121"/>
      <c r="AD180" s="121"/>
      <c r="AE180" s="121"/>
      <c r="AF180" s="121"/>
    </row>
    <row r="181" spans="1:32" x14ac:dyDescent="0.25">
      <c r="A181">
        <f t="shared" si="9"/>
        <v>0</v>
      </c>
      <c r="B181" s="84"/>
      <c r="D181">
        <f t="shared" si="10"/>
        <v>0</v>
      </c>
      <c r="E181" s="84"/>
      <c r="G181">
        <f t="shared" si="11"/>
        <v>0</v>
      </c>
      <c r="H181" s="84"/>
      <c r="S181" s="121"/>
      <c r="T181" s="123"/>
      <c r="U181" s="124">
        <v>170</v>
      </c>
      <c r="V181" s="121"/>
      <c r="W181" s="121"/>
      <c r="X181" s="121"/>
      <c r="Y181" s="121"/>
      <c r="Z181" s="121"/>
      <c r="AA181" s="121"/>
      <c r="AB181" s="121"/>
      <c r="AC181" s="121"/>
      <c r="AD181" s="121"/>
      <c r="AE181" s="121"/>
      <c r="AF181" s="121"/>
    </row>
    <row r="182" spans="1:32" x14ac:dyDescent="0.25">
      <c r="A182">
        <f t="shared" si="9"/>
        <v>0</v>
      </c>
      <c r="B182" s="84"/>
      <c r="D182">
        <f t="shared" si="10"/>
        <v>0</v>
      </c>
      <c r="E182" s="84"/>
      <c r="G182">
        <f t="shared" si="11"/>
        <v>0</v>
      </c>
      <c r="H182" s="84"/>
      <c r="S182" s="121"/>
      <c r="T182" s="123"/>
      <c r="U182" s="124">
        <v>171</v>
      </c>
      <c r="V182" s="121"/>
      <c r="W182" s="121"/>
      <c r="X182" s="121"/>
      <c r="Y182" s="121"/>
      <c r="Z182" s="121"/>
      <c r="AA182" s="121"/>
      <c r="AB182" s="121"/>
      <c r="AC182" s="121"/>
      <c r="AD182" s="121"/>
      <c r="AE182" s="121"/>
      <c r="AF182" s="121"/>
    </row>
    <row r="183" spans="1:32" x14ac:dyDescent="0.25">
      <c r="A183">
        <f t="shared" si="9"/>
        <v>0</v>
      </c>
      <c r="B183" s="84"/>
      <c r="D183">
        <f t="shared" si="10"/>
        <v>0</v>
      </c>
      <c r="E183" s="84"/>
      <c r="G183">
        <f t="shared" si="11"/>
        <v>0</v>
      </c>
      <c r="H183" s="84"/>
      <c r="S183" s="121"/>
      <c r="T183" s="123"/>
      <c r="U183" s="124">
        <v>172</v>
      </c>
      <c r="V183" s="121"/>
      <c r="W183" s="121"/>
      <c r="X183" s="121"/>
      <c r="Y183" s="121"/>
      <c r="Z183" s="121"/>
      <c r="AA183" s="121"/>
      <c r="AB183" s="121"/>
      <c r="AC183" s="121"/>
      <c r="AD183" s="121"/>
      <c r="AE183" s="121"/>
      <c r="AF183" s="121"/>
    </row>
    <row r="184" spans="1:32" x14ac:dyDescent="0.25">
      <c r="A184">
        <f t="shared" si="9"/>
        <v>0</v>
      </c>
      <c r="B184" s="84"/>
      <c r="D184">
        <f t="shared" si="10"/>
        <v>0</v>
      </c>
      <c r="E184" s="84"/>
      <c r="G184">
        <f t="shared" si="11"/>
        <v>0</v>
      </c>
      <c r="H184" s="84"/>
      <c r="S184" s="121"/>
      <c r="T184" s="123"/>
      <c r="U184" s="124">
        <v>173</v>
      </c>
      <c r="V184" s="121"/>
      <c r="W184" s="121"/>
      <c r="X184" s="121"/>
      <c r="Y184" s="121"/>
      <c r="Z184" s="121"/>
      <c r="AA184" s="121"/>
      <c r="AB184" s="121"/>
      <c r="AC184" s="121"/>
      <c r="AD184" s="121"/>
      <c r="AE184" s="121"/>
      <c r="AF184" s="121"/>
    </row>
    <row r="185" spans="1:32" x14ac:dyDescent="0.25">
      <c r="A185">
        <f t="shared" si="9"/>
        <v>0</v>
      </c>
      <c r="B185" s="84"/>
      <c r="D185">
        <f t="shared" si="10"/>
        <v>0</v>
      </c>
      <c r="E185" s="84"/>
      <c r="G185">
        <f t="shared" si="11"/>
        <v>0</v>
      </c>
      <c r="H185" s="84"/>
      <c r="S185" s="121"/>
      <c r="T185" s="123"/>
      <c r="U185" s="124">
        <v>174</v>
      </c>
      <c r="V185" s="121"/>
      <c r="W185" s="121"/>
      <c r="X185" s="121"/>
      <c r="Y185" s="121"/>
      <c r="Z185" s="121"/>
      <c r="AA185" s="121"/>
      <c r="AB185" s="121"/>
      <c r="AC185" s="121"/>
      <c r="AD185" s="121"/>
      <c r="AE185" s="121"/>
      <c r="AF185" s="121"/>
    </row>
    <row r="186" spans="1:32" x14ac:dyDescent="0.25">
      <c r="A186">
        <f t="shared" si="9"/>
        <v>0</v>
      </c>
      <c r="B186" s="84"/>
      <c r="D186">
        <f t="shared" si="10"/>
        <v>0</v>
      </c>
      <c r="E186" s="84"/>
      <c r="G186">
        <f t="shared" si="11"/>
        <v>0</v>
      </c>
      <c r="H186" s="84"/>
      <c r="S186" s="121"/>
      <c r="T186" s="123"/>
      <c r="U186" s="124">
        <v>175</v>
      </c>
      <c r="V186" s="121"/>
      <c r="W186" s="121"/>
      <c r="X186" s="121"/>
      <c r="Y186" s="121"/>
      <c r="Z186" s="121"/>
      <c r="AA186" s="121"/>
      <c r="AB186" s="121"/>
      <c r="AC186" s="121"/>
      <c r="AD186" s="121"/>
      <c r="AE186" s="121"/>
      <c r="AF186" s="121"/>
    </row>
    <row r="187" spans="1:32" x14ac:dyDescent="0.25">
      <c r="A187">
        <f t="shared" si="9"/>
        <v>0</v>
      </c>
      <c r="B187" s="84"/>
      <c r="D187">
        <f t="shared" si="10"/>
        <v>0</v>
      </c>
      <c r="E187" s="84"/>
      <c r="G187">
        <f t="shared" si="11"/>
        <v>0</v>
      </c>
      <c r="H187" s="84"/>
      <c r="S187" s="121"/>
      <c r="T187" s="123"/>
      <c r="U187" s="124">
        <v>176</v>
      </c>
      <c r="V187" s="121"/>
      <c r="W187" s="121"/>
      <c r="X187" s="121"/>
      <c r="Y187" s="121"/>
      <c r="Z187" s="121"/>
      <c r="AA187" s="121"/>
      <c r="AB187" s="121"/>
      <c r="AC187" s="121"/>
      <c r="AD187" s="121"/>
      <c r="AE187" s="121"/>
      <c r="AF187" s="121"/>
    </row>
    <row r="188" spans="1:32" x14ac:dyDescent="0.25">
      <c r="A188">
        <f t="shared" si="9"/>
        <v>0</v>
      </c>
      <c r="B188" s="84"/>
      <c r="D188">
        <f t="shared" si="10"/>
        <v>0</v>
      </c>
      <c r="E188" s="84"/>
      <c r="G188">
        <f t="shared" si="11"/>
        <v>0</v>
      </c>
      <c r="H188" s="84"/>
      <c r="S188" s="121"/>
      <c r="T188" s="123"/>
      <c r="U188" s="124">
        <v>177</v>
      </c>
      <c r="V188" s="121"/>
      <c r="W188" s="121"/>
      <c r="X188" s="121"/>
      <c r="Y188" s="121"/>
      <c r="Z188" s="121"/>
      <c r="AA188" s="121"/>
      <c r="AB188" s="121"/>
      <c r="AC188" s="121"/>
      <c r="AD188" s="121"/>
      <c r="AE188" s="121"/>
      <c r="AF188" s="121"/>
    </row>
    <row r="189" spans="1:32" x14ac:dyDescent="0.25">
      <c r="A189">
        <f t="shared" si="9"/>
        <v>0</v>
      </c>
      <c r="B189" s="84"/>
      <c r="D189">
        <f t="shared" si="10"/>
        <v>0</v>
      </c>
      <c r="E189" s="84"/>
      <c r="G189">
        <f t="shared" si="11"/>
        <v>0</v>
      </c>
      <c r="H189" s="84"/>
      <c r="S189" s="121"/>
      <c r="T189" s="123"/>
      <c r="U189" s="124">
        <v>178</v>
      </c>
      <c r="V189" s="121"/>
      <c r="W189" s="121"/>
      <c r="X189" s="121"/>
      <c r="Y189" s="121"/>
      <c r="Z189" s="121"/>
      <c r="AA189" s="121"/>
      <c r="AB189" s="121"/>
      <c r="AC189" s="121"/>
      <c r="AD189" s="121"/>
      <c r="AE189" s="121"/>
      <c r="AF189" s="121"/>
    </row>
    <row r="190" spans="1:32" x14ac:dyDescent="0.25">
      <c r="A190">
        <f t="shared" si="9"/>
        <v>0</v>
      </c>
      <c r="B190" s="84"/>
      <c r="D190">
        <f t="shared" si="10"/>
        <v>0</v>
      </c>
      <c r="E190" s="84"/>
      <c r="G190">
        <f t="shared" si="11"/>
        <v>0</v>
      </c>
      <c r="H190" s="84"/>
      <c r="S190" s="121"/>
      <c r="T190" s="123"/>
      <c r="U190" s="124">
        <v>179</v>
      </c>
      <c r="V190" s="121"/>
      <c r="W190" s="121"/>
      <c r="X190" s="121"/>
      <c r="Y190" s="121"/>
      <c r="Z190" s="121"/>
      <c r="AA190" s="121"/>
      <c r="AB190" s="121"/>
      <c r="AC190" s="121"/>
      <c r="AD190" s="121"/>
      <c r="AE190" s="121"/>
      <c r="AF190" s="121"/>
    </row>
    <row r="191" spans="1:32" x14ac:dyDescent="0.25">
      <c r="A191">
        <f t="shared" si="9"/>
        <v>0</v>
      </c>
      <c r="B191" s="84"/>
      <c r="D191">
        <f t="shared" si="10"/>
        <v>0</v>
      </c>
      <c r="E191" s="84"/>
      <c r="G191">
        <f t="shared" si="11"/>
        <v>0</v>
      </c>
      <c r="H191" s="84"/>
      <c r="S191" s="121"/>
      <c r="T191" s="123"/>
      <c r="U191" s="124">
        <v>180</v>
      </c>
      <c r="V191" s="121"/>
      <c r="W191" s="121"/>
      <c r="X191" s="121"/>
      <c r="Y191" s="121"/>
      <c r="Z191" s="121"/>
      <c r="AA191" s="121"/>
      <c r="AB191" s="121"/>
      <c r="AC191" s="121"/>
      <c r="AD191" s="121"/>
      <c r="AE191" s="121"/>
      <c r="AF191" s="121"/>
    </row>
    <row r="192" spans="1:32" x14ac:dyDescent="0.25">
      <c r="A192">
        <f t="shared" si="9"/>
        <v>0</v>
      </c>
      <c r="B192" s="84"/>
      <c r="D192">
        <f t="shared" si="10"/>
        <v>0</v>
      </c>
      <c r="E192" s="84"/>
      <c r="G192">
        <f t="shared" si="11"/>
        <v>0</v>
      </c>
      <c r="H192" s="84"/>
      <c r="S192" s="121"/>
      <c r="T192" s="123"/>
      <c r="U192" s="124">
        <v>181</v>
      </c>
      <c r="V192" s="121"/>
      <c r="W192" s="121"/>
      <c r="X192" s="121"/>
      <c r="Y192" s="121"/>
      <c r="Z192" s="121"/>
      <c r="AA192" s="121"/>
      <c r="AB192" s="121"/>
      <c r="AC192" s="121"/>
      <c r="AD192" s="121"/>
      <c r="AE192" s="121"/>
      <c r="AF192" s="121"/>
    </row>
    <row r="193" spans="1:32" x14ac:dyDescent="0.25">
      <c r="A193">
        <f t="shared" si="9"/>
        <v>0</v>
      </c>
      <c r="B193" s="84"/>
      <c r="D193">
        <f t="shared" si="10"/>
        <v>0</v>
      </c>
      <c r="E193" s="84"/>
      <c r="G193">
        <f t="shared" si="11"/>
        <v>0</v>
      </c>
      <c r="H193" s="84"/>
      <c r="S193" s="121"/>
      <c r="T193" s="123"/>
      <c r="U193" s="124">
        <v>182</v>
      </c>
      <c r="V193" s="121"/>
      <c r="W193" s="121"/>
      <c r="X193" s="121"/>
      <c r="Y193" s="121"/>
      <c r="Z193" s="121"/>
      <c r="AA193" s="121"/>
      <c r="AB193" s="121"/>
      <c r="AC193" s="121"/>
      <c r="AD193" s="121"/>
      <c r="AE193" s="121"/>
      <c r="AF193" s="121"/>
    </row>
    <row r="194" spans="1:32" x14ac:dyDescent="0.25">
      <c r="A194">
        <f t="shared" si="9"/>
        <v>0</v>
      </c>
      <c r="B194" s="84"/>
      <c r="D194">
        <f t="shared" si="10"/>
        <v>0</v>
      </c>
      <c r="E194" s="84"/>
      <c r="G194">
        <f t="shared" si="11"/>
        <v>0</v>
      </c>
      <c r="H194" s="84"/>
      <c r="S194" s="121"/>
      <c r="T194" s="123"/>
      <c r="U194" s="124">
        <v>183</v>
      </c>
      <c r="V194" s="121"/>
      <c r="W194" s="121"/>
      <c r="X194" s="121"/>
      <c r="Y194" s="121"/>
      <c r="Z194" s="121"/>
      <c r="AA194" s="121"/>
      <c r="AB194" s="121"/>
      <c r="AC194" s="121"/>
      <c r="AD194" s="121"/>
      <c r="AE194" s="121"/>
      <c r="AF194" s="121"/>
    </row>
    <row r="195" spans="1:32" x14ac:dyDescent="0.25">
      <c r="A195">
        <f t="shared" si="9"/>
        <v>0</v>
      </c>
      <c r="B195" s="84"/>
      <c r="D195">
        <f t="shared" si="10"/>
        <v>0</v>
      </c>
      <c r="E195" s="84"/>
      <c r="G195">
        <f t="shared" si="11"/>
        <v>0</v>
      </c>
      <c r="H195" s="84"/>
      <c r="S195" s="121"/>
      <c r="T195" s="123"/>
      <c r="U195" s="124">
        <v>184</v>
      </c>
      <c r="V195" s="121"/>
      <c r="W195" s="121"/>
      <c r="X195" s="121"/>
      <c r="Y195" s="121"/>
      <c r="Z195" s="121"/>
      <c r="AA195" s="121"/>
      <c r="AB195" s="121"/>
      <c r="AC195" s="121"/>
      <c r="AD195" s="121"/>
      <c r="AE195" s="121"/>
      <c r="AF195" s="121"/>
    </row>
    <row r="196" spans="1:32" x14ac:dyDescent="0.25">
      <c r="A196">
        <f t="shared" si="9"/>
        <v>0</v>
      </c>
      <c r="B196" s="84"/>
      <c r="D196">
        <f t="shared" si="10"/>
        <v>0</v>
      </c>
      <c r="E196" s="84"/>
      <c r="G196">
        <f t="shared" si="11"/>
        <v>0</v>
      </c>
      <c r="H196" s="84"/>
      <c r="S196" s="121"/>
      <c r="T196" s="123"/>
      <c r="U196" s="124">
        <v>185</v>
      </c>
      <c r="V196" s="121"/>
      <c r="W196" s="121"/>
      <c r="X196" s="121"/>
      <c r="Y196" s="121"/>
      <c r="Z196" s="121"/>
      <c r="AA196" s="121"/>
      <c r="AB196" s="121"/>
      <c r="AC196" s="121"/>
      <c r="AD196" s="121"/>
      <c r="AE196" s="121"/>
      <c r="AF196" s="121"/>
    </row>
    <row r="197" spans="1:32" x14ac:dyDescent="0.25">
      <c r="A197">
        <f t="shared" si="9"/>
        <v>0</v>
      </c>
      <c r="B197" s="84"/>
      <c r="D197">
        <f t="shared" si="10"/>
        <v>0</v>
      </c>
      <c r="E197" s="84"/>
      <c r="G197">
        <f t="shared" si="11"/>
        <v>0</v>
      </c>
      <c r="H197" s="84"/>
      <c r="S197" s="121"/>
      <c r="T197" s="123"/>
      <c r="U197" s="124">
        <v>186</v>
      </c>
      <c r="V197" s="121"/>
      <c r="W197" s="121"/>
      <c r="X197" s="121"/>
      <c r="Y197" s="121"/>
      <c r="Z197" s="121"/>
      <c r="AA197" s="121"/>
      <c r="AB197" s="121"/>
      <c r="AC197" s="121"/>
      <c r="AD197" s="121"/>
      <c r="AE197" s="121"/>
      <c r="AF197" s="121"/>
    </row>
    <row r="198" spans="1:32" x14ac:dyDescent="0.25">
      <c r="A198">
        <f t="shared" si="9"/>
        <v>0</v>
      </c>
      <c r="B198" s="84"/>
      <c r="D198">
        <f t="shared" si="10"/>
        <v>0</v>
      </c>
      <c r="E198" s="84"/>
      <c r="G198">
        <f t="shared" si="11"/>
        <v>0</v>
      </c>
      <c r="H198" s="84"/>
      <c r="S198" s="121"/>
      <c r="T198" s="123"/>
      <c r="U198" s="124">
        <v>187</v>
      </c>
      <c r="V198" s="121"/>
      <c r="W198" s="121"/>
      <c r="X198" s="121"/>
      <c r="Y198" s="121"/>
      <c r="Z198" s="121"/>
      <c r="AA198" s="121"/>
      <c r="AB198" s="121"/>
      <c r="AC198" s="121"/>
      <c r="AD198" s="121"/>
      <c r="AE198" s="121"/>
      <c r="AF198" s="121"/>
    </row>
    <row r="199" spans="1:32" x14ac:dyDescent="0.25">
      <c r="A199">
        <f t="shared" si="9"/>
        <v>0</v>
      </c>
      <c r="B199" s="84"/>
      <c r="D199">
        <f t="shared" si="10"/>
        <v>0</v>
      </c>
      <c r="E199" s="84"/>
      <c r="G199">
        <f t="shared" si="11"/>
        <v>0</v>
      </c>
      <c r="H199" s="84"/>
      <c r="S199" s="121"/>
      <c r="T199" s="123"/>
      <c r="U199" s="124">
        <v>188</v>
      </c>
      <c r="V199" s="121"/>
      <c r="W199" s="121"/>
      <c r="X199" s="121"/>
      <c r="Y199" s="121"/>
      <c r="Z199" s="121"/>
      <c r="AA199" s="121"/>
      <c r="AB199" s="121"/>
      <c r="AC199" s="121"/>
      <c r="AD199" s="121"/>
      <c r="AE199" s="121"/>
      <c r="AF199" s="121"/>
    </row>
    <row r="200" spans="1:32" x14ac:dyDescent="0.25">
      <c r="A200">
        <f t="shared" si="9"/>
        <v>0</v>
      </c>
      <c r="B200" s="84"/>
      <c r="D200">
        <f t="shared" si="10"/>
        <v>0</v>
      </c>
      <c r="E200" s="84"/>
      <c r="G200">
        <f t="shared" si="11"/>
        <v>0</v>
      </c>
      <c r="H200" s="84"/>
      <c r="S200" s="121"/>
      <c r="T200" s="123"/>
      <c r="U200" s="124">
        <v>189</v>
      </c>
      <c r="V200" s="121"/>
      <c r="W200" s="121"/>
      <c r="X200" s="121"/>
      <c r="Y200" s="121"/>
      <c r="Z200" s="121"/>
      <c r="AA200" s="121"/>
      <c r="AB200" s="121"/>
      <c r="AC200" s="121"/>
      <c r="AD200" s="121"/>
      <c r="AE200" s="121"/>
      <c r="AF200" s="121"/>
    </row>
    <row r="201" spans="1:32" x14ac:dyDescent="0.25">
      <c r="A201">
        <f t="shared" si="9"/>
        <v>0</v>
      </c>
      <c r="B201" s="84"/>
      <c r="D201">
        <f t="shared" si="10"/>
        <v>0</v>
      </c>
      <c r="E201" s="84"/>
      <c r="G201">
        <f t="shared" si="11"/>
        <v>0</v>
      </c>
      <c r="H201" s="84"/>
      <c r="S201" s="121"/>
      <c r="T201" s="123"/>
      <c r="U201" s="124">
        <v>190</v>
      </c>
      <c r="V201" s="121"/>
      <c r="W201" s="121"/>
      <c r="X201" s="121"/>
      <c r="Y201" s="121"/>
      <c r="Z201" s="121"/>
      <c r="AA201" s="121"/>
      <c r="AB201" s="121"/>
      <c r="AC201" s="121"/>
      <c r="AD201" s="121"/>
      <c r="AE201" s="121"/>
      <c r="AF201" s="121"/>
    </row>
    <row r="202" spans="1:32" x14ac:dyDescent="0.25">
      <c r="A202">
        <f t="shared" si="9"/>
        <v>0</v>
      </c>
      <c r="B202" s="84"/>
      <c r="D202">
        <f t="shared" si="10"/>
        <v>0</v>
      </c>
      <c r="E202" s="84"/>
      <c r="G202">
        <f t="shared" si="11"/>
        <v>0</v>
      </c>
      <c r="H202" s="84"/>
      <c r="S202" s="121"/>
      <c r="T202" s="123"/>
      <c r="U202" s="124">
        <v>191</v>
      </c>
      <c r="V202" s="121"/>
      <c r="W202" s="121"/>
      <c r="X202" s="121"/>
      <c r="Y202" s="121"/>
      <c r="Z202" s="121"/>
      <c r="AA202" s="121"/>
      <c r="AB202" s="121"/>
      <c r="AC202" s="121"/>
      <c r="AD202" s="121"/>
      <c r="AE202" s="121"/>
      <c r="AF202" s="121"/>
    </row>
    <row r="203" spans="1:32" x14ac:dyDescent="0.25">
      <c r="A203">
        <f t="shared" si="9"/>
        <v>0</v>
      </c>
      <c r="B203" s="84"/>
      <c r="D203">
        <f t="shared" si="10"/>
        <v>0</v>
      </c>
      <c r="E203" s="84"/>
      <c r="G203">
        <f t="shared" si="11"/>
        <v>0</v>
      </c>
      <c r="H203" s="84"/>
      <c r="S203" s="121"/>
      <c r="T203" s="123"/>
      <c r="U203" s="124">
        <v>192</v>
      </c>
      <c r="V203" s="121"/>
      <c r="W203" s="121"/>
      <c r="X203" s="121"/>
      <c r="Y203" s="121"/>
      <c r="Z203" s="121"/>
      <c r="AA203" s="121"/>
      <c r="AB203" s="121"/>
      <c r="AC203" s="121"/>
      <c r="AD203" s="121"/>
      <c r="AE203" s="121"/>
      <c r="AF203" s="121"/>
    </row>
    <row r="204" spans="1:32" x14ac:dyDescent="0.25">
      <c r="A204">
        <f t="shared" si="9"/>
        <v>0</v>
      </c>
      <c r="B204" s="84"/>
      <c r="D204">
        <f t="shared" si="10"/>
        <v>0</v>
      </c>
      <c r="E204" s="84"/>
      <c r="G204">
        <f t="shared" si="11"/>
        <v>0</v>
      </c>
      <c r="H204" s="84"/>
      <c r="S204" s="121"/>
      <c r="T204" s="123"/>
      <c r="U204" s="124">
        <v>193</v>
      </c>
      <c r="V204" s="121"/>
      <c r="W204" s="121"/>
      <c r="X204" s="121"/>
      <c r="Y204" s="121"/>
      <c r="Z204" s="121"/>
      <c r="AA204" s="121"/>
      <c r="AB204" s="121"/>
      <c r="AC204" s="121"/>
      <c r="AD204" s="121"/>
      <c r="AE204" s="121"/>
      <c r="AF204" s="121"/>
    </row>
    <row r="205" spans="1:32" x14ac:dyDescent="0.25">
      <c r="A205">
        <f t="shared" si="9"/>
        <v>0</v>
      </c>
      <c r="B205" s="84"/>
      <c r="D205">
        <f t="shared" si="10"/>
        <v>0</v>
      </c>
      <c r="E205" s="84"/>
      <c r="G205">
        <f t="shared" si="11"/>
        <v>0</v>
      </c>
      <c r="H205" s="84"/>
      <c r="S205" s="121"/>
      <c r="T205" s="123"/>
      <c r="U205" s="124">
        <v>194</v>
      </c>
      <c r="V205" s="121"/>
      <c r="W205" s="121"/>
      <c r="X205" s="121"/>
      <c r="Y205" s="121"/>
      <c r="Z205" s="121"/>
      <c r="AA205" s="121"/>
      <c r="AB205" s="121"/>
      <c r="AC205" s="121"/>
      <c r="AD205" s="121"/>
      <c r="AE205" s="121"/>
      <c r="AF205" s="121"/>
    </row>
    <row r="206" spans="1:32" x14ac:dyDescent="0.25">
      <c r="A206">
        <f t="shared" si="9"/>
        <v>0</v>
      </c>
      <c r="B206" s="84"/>
      <c r="D206">
        <f t="shared" si="10"/>
        <v>0</v>
      </c>
      <c r="E206" s="84"/>
      <c r="G206">
        <f t="shared" si="11"/>
        <v>0</v>
      </c>
      <c r="H206" s="84"/>
      <c r="S206" s="121"/>
      <c r="T206" s="123"/>
      <c r="U206" s="124">
        <v>195</v>
      </c>
      <c r="V206" s="121"/>
      <c r="W206" s="121"/>
      <c r="X206" s="121"/>
      <c r="Y206" s="121"/>
      <c r="Z206" s="121"/>
      <c r="AA206" s="121"/>
      <c r="AB206" s="121"/>
      <c r="AC206" s="121"/>
      <c r="AD206" s="121"/>
      <c r="AE206" s="121"/>
      <c r="AF206" s="121"/>
    </row>
    <row r="207" spans="1:32" x14ac:dyDescent="0.25">
      <c r="A207">
        <f t="shared" si="9"/>
        <v>0</v>
      </c>
      <c r="B207" s="84"/>
      <c r="D207">
        <f t="shared" si="10"/>
        <v>0</v>
      </c>
      <c r="E207" s="84"/>
      <c r="G207">
        <f t="shared" si="11"/>
        <v>0</v>
      </c>
      <c r="H207" s="84"/>
      <c r="S207" s="121"/>
      <c r="T207" s="123"/>
      <c r="U207" s="124">
        <v>196</v>
      </c>
      <c r="V207" s="121"/>
      <c r="W207" s="121"/>
      <c r="X207" s="121"/>
      <c r="Y207" s="121"/>
      <c r="Z207" s="121"/>
      <c r="AA207" s="121"/>
      <c r="AB207" s="121"/>
      <c r="AC207" s="121"/>
      <c r="AD207" s="121"/>
      <c r="AE207" s="121"/>
      <c r="AF207" s="121"/>
    </row>
    <row r="208" spans="1:32" x14ac:dyDescent="0.25">
      <c r="A208">
        <f t="shared" si="9"/>
        <v>0</v>
      </c>
      <c r="B208" s="84"/>
      <c r="D208">
        <f t="shared" si="10"/>
        <v>0</v>
      </c>
      <c r="E208" s="84"/>
      <c r="G208">
        <f t="shared" si="11"/>
        <v>0</v>
      </c>
      <c r="H208" s="84"/>
      <c r="S208" s="121"/>
      <c r="T208" s="123"/>
      <c r="U208" s="124">
        <v>197</v>
      </c>
      <c r="V208" s="121"/>
      <c r="W208" s="121"/>
      <c r="X208" s="121"/>
      <c r="Y208" s="121"/>
      <c r="Z208" s="121"/>
      <c r="AA208" s="121"/>
      <c r="AB208" s="121"/>
      <c r="AC208" s="121"/>
      <c r="AD208" s="121"/>
      <c r="AE208" s="121"/>
      <c r="AF208" s="121"/>
    </row>
    <row r="209" spans="1:32" x14ac:dyDescent="0.25">
      <c r="A209">
        <f t="shared" si="9"/>
        <v>0</v>
      </c>
      <c r="B209" s="84"/>
      <c r="D209">
        <f t="shared" si="10"/>
        <v>0</v>
      </c>
      <c r="E209" s="84"/>
      <c r="G209">
        <f t="shared" si="11"/>
        <v>0</v>
      </c>
      <c r="H209" s="84"/>
      <c r="S209" s="121"/>
      <c r="T209" s="123"/>
      <c r="U209" s="124">
        <v>198</v>
      </c>
      <c r="V209" s="121"/>
      <c r="W209" s="121"/>
      <c r="X209" s="121"/>
      <c r="Y209" s="121"/>
      <c r="Z209" s="121"/>
      <c r="AA209" s="121"/>
      <c r="AB209" s="121"/>
      <c r="AC209" s="121"/>
      <c r="AD209" s="121"/>
      <c r="AE209" s="121"/>
      <c r="AF209" s="121"/>
    </row>
    <row r="210" spans="1:32" x14ac:dyDescent="0.25">
      <c r="A210">
        <f t="shared" si="9"/>
        <v>0</v>
      </c>
      <c r="B210" s="84"/>
      <c r="D210">
        <f t="shared" si="10"/>
        <v>0</v>
      </c>
      <c r="E210" s="84"/>
      <c r="G210">
        <f t="shared" si="11"/>
        <v>0</v>
      </c>
      <c r="H210" s="84"/>
      <c r="S210" s="121"/>
      <c r="T210" s="123"/>
      <c r="U210" s="124">
        <v>199</v>
      </c>
      <c r="V210" s="121"/>
      <c r="W210" s="121"/>
      <c r="X210" s="121"/>
      <c r="Y210" s="121"/>
      <c r="Z210" s="121"/>
      <c r="AA210" s="121"/>
      <c r="AB210" s="121"/>
      <c r="AC210" s="121"/>
      <c r="AD210" s="121"/>
      <c r="AE210" s="121"/>
      <c r="AF210" s="121"/>
    </row>
    <row r="211" spans="1:32" x14ac:dyDescent="0.25">
      <c r="A211">
        <f t="shared" si="9"/>
        <v>0</v>
      </c>
      <c r="B211" s="84"/>
      <c r="D211">
        <f t="shared" si="10"/>
        <v>0</v>
      </c>
      <c r="E211" s="84"/>
      <c r="G211">
        <f t="shared" si="11"/>
        <v>0</v>
      </c>
      <c r="H211" s="84"/>
      <c r="S211" s="121"/>
      <c r="T211" s="123"/>
      <c r="U211" s="124">
        <v>200</v>
      </c>
      <c r="V211" s="121"/>
      <c r="W211" s="121"/>
      <c r="X211" s="121"/>
      <c r="Y211" s="121"/>
      <c r="Z211" s="121"/>
      <c r="AA211" s="121"/>
      <c r="AB211" s="121"/>
      <c r="AC211" s="121"/>
      <c r="AD211" s="121"/>
      <c r="AE211" s="121"/>
      <c r="AF211" s="121"/>
    </row>
    <row r="212" spans="1:32" x14ac:dyDescent="0.25">
      <c r="A212">
        <f t="shared" si="9"/>
        <v>0</v>
      </c>
      <c r="B212" s="84"/>
      <c r="D212">
        <f t="shared" si="10"/>
        <v>0</v>
      </c>
      <c r="E212" s="84"/>
      <c r="G212">
        <f t="shared" si="11"/>
        <v>0</v>
      </c>
      <c r="H212" s="84"/>
      <c r="S212" s="121"/>
      <c r="T212" s="123"/>
      <c r="U212" s="124">
        <v>201</v>
      </c>
      <c r="V212" s="121"/>
      <c r="W212" s="121"/>
      <c r="X212" s="121"/>
      <c r="Y212" s="121"/>
      <c r="Z212" s="121"/>
      <c r="AA212" s="121"/>
      <c r="AB212" s="121"/>
      <c r="AC212" s="121"/>
      <c r="AD212" s="121"/>
      <c r="AE212" s="121"/>
      <c r="AF212" s="121"/>
    </row>
    <row r="213" spans="1:32" x14ac:dyDescent="0.25">
      <c r="A213">
        <f t="shared" si="9"/>
        <v>0</v>
      </c>
      <c r="B213" s="84"/>
      <c r="D213">
        <f t="shared" si="10"/>
        <v>0</v>
      </c>
      <c r="E213" s="84"/>
      <c r="G213">
        <f t="shared" si="11"/>
        <v>0</v>
      </c>
      <c r="H213" s="84"/>
      <c r="S213" s="121"/>
      <c r="T213" s="123"/>
      <c r="U213" s="124">
        <v>202</v>
      </c>
      <c r="V213" s="121"/>
      <c r="W213" s="121"/>
      <c r="X213" s="121"/>
      <c r="Y213" s="121"/>
      <c r="Z213" s="121"/>
      <c r="AA213" s="121"/>
      <c r="AB213" s="121"/>
      <c r="AC213" s="121"/>
      <c r="AD213" s="121"/>
      <c r="AE213" s="121"/>
      <c r="AF213" s="121"/>
    </row>
    <row r="214" spans="1:32" x14ac:dyDescent="0.25">
      <c r="A214">
        <f t="shared" si="9"/>
        <v>0</v>
      </c>
      <c r="B214" s="84"/>
      <c r="D214">
        <f t="shared" si="10"/>
        <v>0</v>
      </c>
      <c r="E214" s="84"/>
      <c r="G214">
        <f t="shared" si="11"/>
        <v>0</v>
      </c>
      <c r="H214" s="84"/>
      <c r="T214" s="80"/>
      <c r="U214" s="122">
        <v>203</v>
      </c>
    </row>
    <row r="215" spans="1:32" x14ac:dyDescent="0.25">
      <c r="A215">
        <f t="shared" ref="A215:A278" si="12">IF($U214&lt;=$B$6,CONCATENATE($T$12,U214),0)</f>
        <v>0</v>
      </c>
      <c r="B215" s="84"/>
      <c r="D215">
        <f t="shared" ref="D215:D278" si="13">IF($U214&lt;=$B$7,CONCATENATE($T$13,U214),0)</f>
        <v>0</v>
      </c>
      <c r="E215" s="84"/>
      <c r="G215">
        <f t="shared" ref="G215:G278" si="14">IF($U214&lt;=$B$8,CONCATENATE($T$14,U214),0)</f>
        <v>0</v>
      </c>
      <c r="H215" s="84"/>
      <c r="T215" s="80"/>
      <c r="U215" s="122">
        <v>204</v>
      </c>
    </row>
    <row r="216" spans="1:32" x14ac:dyDescent="0.25">
      <c r="A216">
        <f t="shared" si="12"/>
        <v>0</v>
      </c>
      <c r="B216" s="84"/>
      <c r="D216">
        <f t="shared" si="13"/>
        <v>0</v>
      </c>
      <c r="E216" s="84"/>
      <c r="G216">
        <f t="shared" si="14"/>
        <v>0</v>
      </c>
      <c r="H216" s="84"/>
      <c r="T216" s="80"/>
      <c r="U216" s="122">
        <v>205</v>
      </c>
    </row>
    <row r="217" spans="1:32" x14ac:dyDescent="0.25">
      <c r="A217">
        <f t="shared" si="12"/>
        <v>0</v>
      </c>
      <c r="B217" s="84"/>
      <c r="D217">
        <f t="shared" si="13"/>
        <v>0</v>
      </c>
      <c r="E217" s="84"/>
      <c r="G217">
        <f t="shared" si="14"/>
        <v>0</v>
      </c>
      <c r="H217" s="84"/>
      <c r="T217" s="80"/>
      <c r="U217" s="122">
        <v>206</v>
      </c>
    </row>
    <row r="218" spans="1:32" x14ac:dyDescent="0.25">
      <c r="A218">
        <f t="shared" si="12"/>
        <v>0</v>
      </c>
      <c r="B218" s="84"/>
      <c r="D218">
        <f t="shared" si="13"/>
        <v>0</v>
      </c>
      <c r="E218" s="84"/>
      <c r="G218">
        <f t="shared" si="14"/>
        <v>0</v>
      </c>
      <c r="H218" s="84"/>
      <c r="T218" s="80"/>
      <c r="U218" s="122">
        <v>207</v>
      </c>
    </row>
    <row r="219" spans="1:32" x14ac:dyDescent="0.25">
      <c r="A219">
        <f t="shared" si="12"/>
        <v>0</v>
      </c>
      <c r="B219" s="84"/>
      <c r="D219">
        <f t="shared" si="13"/>
        <v>0</v>
      </c>
      <c r="E219" s="84"/>
      <c r="G219">
        <f t="shared" si="14"/>
        <v>0</v>
      </c>
      <c r="H219" s="84"/>
      <c r="T219" s="80"/>
      <c r="U219" s="122">
        <v>208</v>
      </c>
    </row>
    <row r="220" spans="1:32" x14ac:dyDescent="0.25">
      <c r="A220">
        <f t="shared" si="12"/>
        <v>0</v>
      </c>
      <c r="B220" s="84"/>
      <c r="D220">
        <f t="shared" si="13"/>
        <v>0</v>
      </c>
      <c r="E220" s="84"/>
      <c r="G220">
        <f t="shared" si="14"/>
        <v>0</v>
      </c>
      <c r="H220" s="84"/>
      <c r="T220" s="80"/>
      <c r="U220" s="122">
        <v>209</v>
      </c>
    </row>
    <row r="221" spans="1:32" x14ac:dyDescent="0.25">
      <c r="A221">
        <f t="shared" si="12"/>
        <v>0</v>
      </c>
      <c r="B221" s="84"/>
      <c r="D221">
        <f t="shared" si="13"/>
        <v>0</v>
      </c>
      <c r="E221" s="84"/>
      <c r="G221">
        <f t="shared" si="14"/>
        <v>0</v>
      </c>
      <c r="H221" s="84"/>
      <c r="T221" s="80"/>
      <c r="U221" s="122">
        <v>210</v>
      </c>
    </row>
    <row r="222" spans="1:32" x14ac:dyDescent="0.25">
      <c r="A222">
        <f t="shared" si="12"/>
        <v>0</v>
      </c>
      <c r="B222" s="84"/>
      <c r="D222">
        <f t="shared" si="13"/>
        <v>0</v>
      </c>
      <c r="E222" s="84"/>
      <c r="G222">
        <f t="shared" si="14"/>
        <v>0</v>
      </c>
      <c r="H222" s="84"/>
      <c r="T222" s="80"/>
      <c r="U222" s="122">
        <v>211</v>
      </c>
    </row>
    <row r="223" spans="1:32" x14ac:dyDescent="0.25">
      <c r="A223">
        <f t="shared" si="12"/>
        <v>0</v>
      </c>
      <c r="B223" s="84"/>
      <c r="D223">
        <f t="shared" si="13"/>
        <v>0</v>
      </c>
      <c r="E223" s="84"/>
      <c r="G223">
        <f t="shared" si="14"/>
        <v>0</v>
      </c>
      <c r="H223" s="84"/>
      <c r="T223" s="80"/>
      <c r="U223" s="122">
        <v>212</v>
      </c>
    </row>
    <row r="224" spans="1:32" x14ac:dyDescent="0.25">
      <c r="A224">
        <f t="shared" si="12"/>
        <v>0</v>
      </c>
      <c r="B224" s="84"/>
      <c r="D224">
        <f t="shared" si="13"/>
        <v>0</v>
      </c>
      <c r="E224" s="84"/>
      <c r="G224">
        <f t="shared" si="14"/>
        <v>0</v>
      </c>
      <c r="H224" s="84"/>
      <c r="T224" s="80"/>
      <c r="U224" s="122">
        <v>213</v>
      </c>
    </row>
    <row r="225" spans="1:21" x14ac:dyDescent="0.25">
      <c r="A225">
        <f t="shared" si="12"/>
        <v>0</v>
      </c>
      <c r="B225" s="84"/>
      <c r="D225">
        <f t="shared" si="13"/>
        <v>0</v>
      </c>
      <c r="E225" s="84"/>
      <c r="G225">
        <f t="shared" si="14"/>
        <v>0</v>
      </c>
      <c r="H225" s="84"/>
      <c r="T225" s="80"/>
      <c r="U225" s="122">
        <v>214</v>
      </c>
    </row>
    <row r="226" spans="1:21" x14ac:dyDescent="0.25">
      <c r="A226">
        <f t="shared" si="12"/>
        <v>0</v>
      </c>
      <c r="B226" s="84"/>
      <c r="D226">
        <f t="shared" si="13"/>
        <v>0</v>
      </c>
      <c r="E226" s="84"/>
      <c r="G226">
        <f t="shared" si="14"/>
        <v>0</v>
      </c>
      <c r="H226" s="84"/>
      <c r="T226" s="80"/>
      <c r="U226" s="122">
        <v>215</v>
      </c>
    </row>
    <row r="227" spans="1:21" x14ac:dyDescent="0.25">
      <c r="A227">
        <f t="shared" si="12"/>
        <v>0</v>
      </c>
      <c r="B227" s="84"/>
      <c r="D227">
        <f t="shared" si="13"/>
        <v>0</v>
      </c>
      <c r="E227" s="84"/>
      <c r="G227">
        <f t="shared" si="14"/>
        <v>0</v>
      </c>
      <c r="H227" s="84"/>
      <c r="T227" s="80"/>
      <c r="U227" s="122">
        <v>216</v>
      </c>
    </row>
    <row r="228" spans="1:21" x14ac:dyDescent="0.25">
      <c r="A228">
        <f t="shared" si="12"/>
        <v>0</v>
      </c>
      <c r="B228" s="84"/>
      <c r="D228">
        <f t="shared" si="13"/>
        <v>0</v>
      </c>
      <c r="E228" s="84"/>
      <c r="G228">
        <f t="shared" si="14"/>
        <v>0</v>
      </c>
      <c r="H228" s="84"/>
      <c r="T228" s="80"/>
      <c r="U228" s="122">
        <v>217</v>
      </c>
    </row>
    <row r="229" spans="1:21" x14ac:dyDescent="0.25">
      <c r="A229">
        <f t="shared" si="12"/>
        <v>0</v>
      </c>
      <c r="B229" s="84"/>
      <c r="D229">
        <f t="shared" si="13"/>
        <v>0</v>
      </c>
      <c r="E229" s="84"/>
      <c r="G229">
        <f t="shared" si="14"/>
        <v>0</v>
      </c>
      <c r="H229" s="84"/>
      <c r="T229" s="80"/>
      <c r="U229" s="122">
        <v>218</v>
      </c>
    </row>
    <row r="230" spans="1:21" x14ac:dyDescent="0.25">
      <c r="A230">
        <f t="shared" si="12"/>
        <v>0</v>
      </c>
      <c r="B230" s="84"/>
      <c r="D230">
        <f t="shared" si="13"/>
        <v>0</v>
      </c>
      <c r="E230" s="84"/>
      <c r="G230">
        <f t="shared" si="14"/>
        <v>0</v>
      </c>
      <c r="H230" s="84"/>
      <c r="T230" s="80"/>
      <c r="U230" s="122">
        <v>219</v>
      </c>
    </row>
    <row r="231" spans="1:21" x14ac:dyDescent="0.25">
      <c r="A231">
        <f t="shared" si="12"/>
        <v>0</v>
      </c>
      <c r="B231" s="84"/>
      <c r="D231">
        <f t="shared" si="13"/>
        <v>0</v>
      </c>
      <c r="E231" s="84"/>
      <c r="G231">
        <f t="shared" si="14"/>
        <v>0</v>
      </c>
      <c r="H231" s="84"/>
      <c r="T231" s="80"/>
      <c r="U231" s="122">
        <v>220</v>
      </c>
    </row>
    <row r="232" spans="1:21" x14ac:dyDescent="0.25">
      <c r="A232">
        <f t="shared" si="12"/>
        <v>0</v>
      </c>
      <c r="B232" s="84"/>
      <c r="D232">
        <f t="shared" si="13"/>
        <v>0</v>
      </c>
      <c r="E232" s="84"/>
      <c r="G232">
        <f t="shared" si="14"/>
        <v>0</v>
      </c>
      <c r="H232" s="84"/>
      <c r="T232" s="80"/>
      <c r="U232" s="122">
        <v>221</v>
      </c>
    </row>
    <row r="233" spans="1:21" x14ac:dyDescent="0.25">
      <c r="A233">
        <f t="shared" si="12"/>
        <v>0</v>
      </c>
      <c r="B233" s="84"/>
      <c r="D233">
        <f t="shared" si="13"/>
        <v>0</v>
      </c>
      <c r="E233" s="84"/>
      <c r="G233">
        <f t="shared" si="14"/>
        <v>0</v>
      </c>
      <c r="H233" s="84"/>
      <c r="T233" s="80"/>
      <c r="U233" s="122">
        <v>222</v>
      </c>
    </row>
    <row r="234" spans="1:21" x14ac:dyDescent="0.25">
      <c r="A234">
        <f t="shared" si="12"/>
        <v>0</v>
      </c>
      <c r="B234" s="84"/>
      <c r="D234">
        <f t="shared" si="13"/>
        <v>0</v>
      </c>
      <c r="E234" s="84"/>
      <c r="G234">
        <f t="shared" si="14"/>
        <v>0</v>
      </c>
      <c r="H234" s="84"/>
      <c r="T234" s="80"/>
      <c r="U234" s="122">
        <v>223</v>
      </c>
    </row>
    <row r="235" spans="1:21" x14ac:dyDescent="0.25">
      <c r="A235">
        <f t="shared" si="12"/>
        <v>0</v>
      </c>
      <c r="B235" s="84"/>
      <c r="D235">
        <f t="shared" si="13"/>
        <v>0</v>
      </c>
      <c r="E235" s="84"/>
      <c r="G235">
        <f t="shared" si="14"/>
        <v>0</v>
      </c>
      <c r="H235" s="84"/>
      <c r="T235" s="80"/>
      <c r="U235" s="122">
        <v>224</v>
      </c>
    </row>
    <row r="236" spans="1:21" x14ac:dyDescent="0.25">
      <c r="A236">
        <f t="shared" si="12"/>
        <v>0</v>
      </c>
      <c r="B236" s="84"/>
      <c r="D236">
        <f t="shared" si="13"/>
        <v>0</v>
      </c>
      <c r="E236" s="84"/>
      <c r="G236">
        <f t="shared" si="14"/>
        <v>0</v>
      </c>
      <c r="H236" s="84"/>
      <c r="T236" s="80"/>
      <c r="U236" s="122">
        <v>225</v>
      </c>
    </row>
    <row r="237" spans="1:21" x14ac:dyDescent="0.25">
      <c r="A237">
        <f t="shared" si="12"/>
        <v>0</v>
      </c>
      <c r="B237" s="84"/>
      <c r="D237">
        <f t="shared" si="13"/>
        <v>0</v>
      </c>
      <c r="E237" s="84"/>
      <c r="G237">
        <f t="shared" si="14"/>
        <v>0</v>
      </c>
      <c r="H237" s="84"/>
      <c r="T237" s="80"/>
      <c r="U237" s="122">
        <v>226</v>
      </c>
    </row>
    <row r="238" spans="1:21" x14ac:dyDescent="0.25">
      <c r="A238">
        <f t="shared" si="12"/>
        <v>0</v>
      </c>
      <c r="B238" s="84"/>
      <c r="D238">
        <f t="shared" si="13"/>
        <v>0</v>
      </c>
      <c r="E238" s="84"/>
      <c r="G238">
        <f t="shared" si="14"/>
        <v>0</v>
      </c>
      <c r="H238" s="84"/>
      <c r="T238" s="80"/>
      <c r="U238" s="122">
        <v>227</v>
      </c>
    </row>
    <row r="239" spans="1:21" x14ac:dyDescent="0.25">
      <c r="A239">
        <f t="shared" si="12"/>
        <v>0</v>
      </c>
      <c r="B239" s="84"/>
      <c r="D239">
        <f t="shared" si="13"/>
        <v>0</v>
      </c>
      <c r="E239" s="84"/>
      <c r="G239">
        <f t="shared" si="14"/>
        <v>0</v>
      </c>
      <c r="H239" s="84"/>
      <c r="T239" s="80"/>
      <c r="U239" s="122">
        <v>228</v>
      </c>
    </row>
    <row r="240" spans="1:21" x14ac:dyDescent="0.25">
      <c r="A240">
        <f t="shared" si="12"/>
        <v>0</v>
      </c>
      <c r="B240" s="84"/>
      <c r="D240">
        <f t="shared" si="13"/>
        <v>0</v>
      </c>
      <c r="E240" s="84"/>
      <c r="G240">
        <f t="shared" si="14"/>
        <v>0</v>
      </c>
      <c r="H240" s="84"/>
      <c r="T240" s="80"/>
      <c r="U240" s="122">
        <v>229</v>
      </c>
    </row>
    <row r="241" spans="1:21" x14ac:dyDescent="0.25">
      <c r="A241">
        <f t="shared" si="12"/>
        <v>0</v>
      </c>
      <c r="B241" s="84"/>
      <c r="D241">
        <f t="shared" si="13"/>
        <v>0</v>
      </c>
      <c r="E241" s="84"/>
      <c r="G241">
        <f t="shared" si="14"/>
        <v>0</v>
      </c>
      <c r="H241" s="84"/>
      <c r="T241" s="80"/>
      <c r="U241" s="122">
        <v>230</v>
      </c>
    </row>
    <row r="242" spans="1:21" x14ac:dyDescent="0.25">
      <c r="A242">
        <f t="shared" si="12"/>
        <v>0</v>
      </c>
      <c r="B242" s="84"/>
      <c r="D242">
        <f t="shared" si="13"/>
        <v>0</v>
      </c>
      <c r="E242" s="84"/>
      <c r="G242">
        <f t="shared" si="14"/>
        <v>0</v>
      </c>
      <c r="H242" s="84"/>
      <c r="T242" s="80"/>
      <c r="U242" s="122">
        <v>231</v>
      </c>
    </row>
    <row r="243" spans="1:21" x14ac:dyDescent="0.25">
      <c r="A243">
        <f t="shared" si="12"/>
        <v>0</v>
      </c>
      <c r="B243" s="84"/>
      <c r="D243">
        <f t="shared" si="13"/>
        <v>0</v>
      </c>
      <c r="E243" s="84"/>
      <c r="G243">
        <f t="shared" si="14"/>
        <v>0</v>
      </c>
      <c r="H243" s="84"/>
      <c r="T243" s="80"/>
      <c r="U243" s="122">
        <v>232</v>
      </c>
    </row>
    <row r="244" spans="1:21" x14ac:dyDescent="0.25">
      <c r="A244">
        <f t="shared" si="12"/>
        <v>0</v>
      </c>
      <c r="B244" s="84"/>
      <c r="D244">
        <f t="shared" si="13"/>
        <v>0</v>
      </c>
      <c r="E244" s="84"/>
      <c r="G244">
        <f t="shared" si="14"/>
        <v>0</v>
      </c>
      <c r="H244" s="84"/>
      <c r="T244" s="80"/>
      <c r="U244" s="122">
        <v>233</v>
      </c>
    </row>
    <row r="245" spans="1:21" x14ac:dyDescent="0.25">
      <c r="A245">
        <f t="shared" si="12"/>
        <v>0</v>
      </c>
      <c r="B245" s="84"/>
      <c r="D245">
        <f t="shared" si="13"/>
        <v>0</v>
      </c>
      <c r="E245" s="84"/>
      <c r="G245">
        <f t="shared" si="14"/>
        <v>0</v>
      </c>
      <c r="H245" s="84"/>
      <c r="T245" s="80"/>
      <c r="U245" s="122">
        <v>234</v>
      </c>
    </row>
    <row r="246" spans="1:21" x14ac:dyDescent="0.25">
      <c r="A246">
        <f t="shared" si="12"/>
        <v>0</v>
      </c>
      <c r="B246" s="84"/>
      <c r="D246">
        <f t="shared" si="13"/>
        <v>0</v>
      </c>
      <c r="E246" s="84"/>
      <c r="G246">
        <f t="shared" si="14"/>
        <v>0</v>
      </c>
      <c r="H246" s="84"/>
      <c r="T246" s="80"/>
      <c r="U246" s="122">
        <v>235</v>
      </c>
    </row>
    <row r="247" spans="1:21" x14ac:dyDescent="0.25">
      <c r="A247">
        <f t="shared" si="12"/>
        <v>0</v>
      </c>
      <c r="B247" s="84"/>
      <c r="D247">
        <f t="shared" si="13"/>
        <v>0</v>
      </c>
      <c r="E247" s="84"/>
      <c r="G247">
        <f t="shared" si="14"/>
        <v>0</v>
      </c>
      <c r="H247" s="84"/>
      <c r="T247" s="80"/>
      <c r="U247" s="122">
        <v>236</v>
      </c>
    </row>
    <row r="248" spans="1:21" x14ac:dyDescent="0.25">
      <c r="A248">
        <f t="shared" si="12"/>
        <v>0</v>
      </c>
      <c r="B248" s="84"/>
      <c r="D248">
        <f t="shared" si="13"/>
        <v>0</v>
      </c>
      <c r="E248" s="84"/>
      <c r="G248">
        <f t="shared" si="14"/>
        <v>0</v>
      </c>
      <c r="H248" s="84"/>
      <c r="T248" s="80"/>
      <c r="U248" s="122">
        <v>237</v>
      </c>
    </row>
    <row r="249" spans="1:21" x14ac:dyDescent="0.25">
      <c r="A249">
        <f t="shared" si="12"/>
        <v>0</v>
      </c>
      <c r="B249" s="84"/>
      <c r="D249">
        <f t="shared" si="13"/>
        <v>0</v>
      </c>
      <c r="E249" s="84"/>
      <c r="G249">
        <f t="shared" si="14"/>
        <v>0</v>
      </c>
      <c r="H249" s="84"/>
      <c r="T249" s="80"/>
      <c r="U249" s="122">
        <v>238</v>
      </c>
    </row>
    <row r="250" spans="1:21" x14ac:dyDescent="0.25">
      <c r="A250">
        <f t="shared" si="12"/>
        <v>0</v>
      </c>
      <c r="B250" s="84"/>
      <c r="D250">
        <f t="shared" si="13"/>
        <v>0</v>
      </c>
      <c r="E250" s="84"/>
      <c r="G250">
        <f t="shared" si="14"/>
        <v>0</v>
      </c>
      <c r="H250" s="84"/>
      <c r="T250" s="80"/>
      <c r="U250" s="122">
        <v>239</v>
      </c>
    </row>
    <row r="251" spans="1:21" x14ac:dyDescent="0.25">
      <c r="A251">
        <f t="shared" si="12"/>
        <v>0</v>
      </c>
      <c r="B251" s="84"/>
      <c r="D251">
        <f t="shared" si="13"/>
        <v>0</v>
      </c>
      <c r="E251" s="84"/>
      <c r="G251">
        <f t="shared" si="14"/>
        <v>0</v>
      </c>
      <c r="H251" s="84"/>
      <c r="T251" s="80"/>
      <c r="U251" s="122">
        <v>240</v>
      </c>
    </row>
    <row r="252" spans="1:21" x14ac:dyDescent="0.25">
      <c r="A252">
        <f t="shared" si="12"/>
        <v>0</v>
      </c>
      <c r="B252" s="84"/>
      <c r="D252">
        <f t="shared" si="13"/>
        <v>0</v>
      </c>
      <c r="E252" s="84"/>
      <c r="G252">
        <f t="shared" si="14"/>
        <v>0</v>
      </c>
      <c r="H252" s="84"/>
      <c r="T252" s="80"/>
      <c r="U252" s="122">
        <v>241</v>
      </c>
    </row>
    <row r="253" spans="1:21" x14ac:dyDescent="0.25">
      <c r="A253">
        <f t="shared" si="12"/>
        <v>0</v>
      </c>
      <c r="B253" s="84"/>
      <c r="D253">
        <f t="shared" si="13"/>
        <v>0</v>
      </c>
      <c r="E253" s="84"/>
      <c r="G253">
        <f t="shared" si="14"/>
        <v>0</v>
      </c>
      <c r="H253" s="84"/>
      <c r="T253" s="80"/>
      <c r="U253" s="122">
        <v>242</v>
      </c>
    </row>
    <row r="254" spans="1:21" x14ac:dyDescent="0.25">
      <c r="A254">
        <f t="shared" si="12"/>
        <v>0</v>
      </c>
      <c r="B254" s="84"/>
      <c r="D254">
        <f t="shared" si="13"/>
        <v>0</v>
      </c>
      <c r="E254" s="84"/>
      <c r="G254">
        <f t="shared" si="14"/>
        <v>0</v>
      </c>
      <c r="H254" s="84"/>
      <c r="T254" s="80"/>
      <c r="U254" s="122">
        <v>243</v>
      </c>
    </row>
    <row r="255" spans="1:21" x14ac:dyDescent="0.25">
      <c r="A255">
        <f t="shared" si="12"/>
        <v>0</v>
      </c>
      <c r="B255" s="84"/>
      <c r="D255">
        <f t="shared" si="13"/>
        <v>0</v>
      </c>
      <c r="E255" s="84"/>
      <c r="G255">
        <f t="shared" si="14"/>
        <v>0</v>
      </c>
      <c r="H255" s="84"/>
      <c r="T255" s="80"/>
      <c r="U255" s="122">
        <v>244</v>
      </c>
    </row>
    <row r="256" spans="1:21" x14ac:dyDescent="0.25">
      <c r="A256">
        <f t="shared" si="12"/>
        <v>0</v>
      </c>
      <c r="B256" s="84"/>
      <c r="D256">
        <f t="shared" si="13"/>
        <v>0</v>
      </c>
      <c r="E256" s="84"/>
      <c r="G256">
        <f t="shared" si="14"/>
        <v>0</v>
      </c>
      <c r="H256" s="84"/>
      <c r="T256" s="80"/>
      <c r="U256" s="122">
        <v>245</v>
      </c>
    </row>
    <row r="257" spans="1:21" x14ac:dyDescent="0.25">
      <c r="A257">
        <f t="shared" si="12"/>
        <v>0</v>
      </c>
      <c r="B257" s="84"/>
      <c r="D257">
        <f t="shared" si="13"/>
        <v>0</v>
      </c>
      <c r="E257" s="84"/>
      <c r="G257">
        <f t="shared" si="14"/>
        <v>0</v>
      </c>
      <c r="H257" s="84"/>
      <c r="T257" s="80"/>
      <c r="U257" s="122">
        <v>246</v>
      </c>
    </row>
    <row r="258" spans="1:21" x14ac:dyDescent="0.25">
      <c r="A258">
        <f t="shared" si="12"/>
        <v>0</v>
      </c>
      <c r="B258" s="84"/>
      <c r="D258">
        <f t="shared" si="13"/>
        <v>0</v>
      </c>
      <c r="E258" s="84"/>
      <c r="G258">
        <f t="shared" si="14"/>
        <v>0</v>
      </c>
      <c r="H258" s="84"/>
      <c r="T258" s="80"/>
      <c r="U258" s="122">
        <v>247</v>
      </c>
    </row>
    <row r="259" spans="1:21" x14ac:dyDescent="0.25">
      <c r="A259">
        <f t="shared" si="12"/>
        <v>0</v>
      </c>
      <c r="B259" s="84"/>
      <c r="D259">
        <f t="shared" si="13"/>
        <v>0</v>
      </c>
      <c r="E259" s="84"/>
      <c r="G259">
        <f t="shared" si="14"/>
        <v>0</v>
      </c>
      <c r="H259" s="84"/>
      <c r="T259" s="80"/>
      <c r="U259" s="122">
        <v>248</v>
      </c>
    </row>
    <row r="260" spans="1:21" x14ac:dyDescent="0.25">
      <c r="A260">
        <f t="shared" si="12"/>
        <v>0</v>
      </c>
      <c r="B260" s="84"/>
      <c r="D260">
        <f t="shared" si="13"/>
        <v>0</v>
      </c>
      <c r="E260" s="84"/>
      <c r="G260">
        <f t="shared" si="14"/>
        <v>0</v>
      </c>
      <c r="H260" s="84"/>
      <c r="T260" s="80"/>
      <c r="U260" s="122">
        <v>249</v>
      </c>
    </row>
    <row r="261" spans="1:21" x14ac:dyDescent="0.25">
      <c r="A261">
        <f t="shared" si="12"/>
        <v>0</v>
      </c>
      <c r="B261" s="84"/>
      <c r="D261">
        <f t="shared" si="13"/>
        <v>0</v>
      </c>
      <c r="E261" s="84"/>
      <c r="G261">
        <f t="shared" si="14"/>
        <v>0</v>
      </c>
      <c r="H261" s="84"/>
      <c r="T261" s="80"/>
      <c r="U261" s="122">
        <v>250</v>
      </c>
    </row>
    <row r="262" spans="1:21" x14ac:dyDescent="0.25">
      <c r="A262">
        <f t="shared" si="12"/>
        <v>0</v>
      </c>
      <c r="B262" s="84"/>
      <c r="D262">
        <f t="shared" si="13"/>
        <v>0</v>
      </c>
      <c r="E262" s="84"/>
      <c r="G262">
        <f t="shared" si="14"/>
        <v>0</v>
      </c>
      <c r="H262" s="84"/>
      <c r="T262" s="80"/>
      <c r="U262" s="122">
        <v>251</v>
      </c>
    </row>
    <row r="263" spans="1:21" x14ac:dyDescent="0.25">
      <c r="A263">
        <f t="shared" si="12"/>
        <v>0</v>
      </c>
      <c r="B263" s="84"/>
      <c r="D263">
        <f t="shared" si="13"/>
        <v>0</v>
      </c>
      <c r="E263" s="84"/>
      <c r="G263">
        <f t="shared" si="14"/>
        <v>0</v>
      </c>
      <c r="H263" s="84"/>
      <c r="T263" s="80"/>
      <c r="U263" s="122">
        <v>252</v>
      </c>
    </row>
    <row r="264" spans="1:21" x14ac:dyDescent="0.25">
      <c r="A264">
        <f t="shared" si="12"/>
        <v>0</v>
      </c>
      <c r="B264" s="84"/>
      <c r="D264">
        <f t="shared" si="13"/>
        <v>0</v>
      </c>
      <c r="E264" s="84"/>
      <c r="G264">
        <f t="shared" si="14"/>
        <v>0</v>
      </c>
      <c r="H264" s="84"/>
      <c r="T264" s="80"/>
      <c r="U264" s="122">
        <v>253</v>
      </c>
    </row>
    <row r="265" spans="1:21" x14ac:dyDescent="0.25">
      <c r="A265">
        <f t="shared" si="12"/>
        <v>0</v>
      </c>
      <c r="B265" s="84"/>
      <c r="D265">
        <f t="shared" si="13"/>
        <v>0</v>
      </c>
      <c r="E265" s="84"/>
      <c r="G265">
        <f t="shared" si="14"/>
        <v>0</v>
      </c>
      <c r="H265" s="84"/>
      <c r="T265" s="80"/>
      <c r="U265" s="122">
        <v>254</v>
      </c>
    </row>
    <row r="266" spans="1:21" x14ac:dyDescent="0.25">
      <c r="A266">
        <f t="shared" si="12"/>
        <v>0</v>
      </c>
      <c r="B266" s="84"/>
      <c r="D266">
        <f t="shared" si="13"/>
        <v>0</v>
      </c>
      <c r="E266" s="84"/>
      <c r="G266">
        <f t="shared" si="14"/>
        <v>0</v>
      </c>
      <c r="H266" s="84"/>
      <c r="T266" s="80"/>
      <c r="U266" s="122">
        <v>255</v>
      </c>
    </row>
    <row r="267" spans="1:21" x14ac:dyDescent="0.25">
      <c r="A267">
        <f t="shared" si="12"/>
        <v>0</v>
      </c>
      <c r="B267" s="84"/>
      <c r="D267">
        <f t="shared" si="13"/>
        <v>0</v>
      </c>
      <c r="E267" s="84"/>
      <c r="G267">
        <f t="shared" si="14"/>
        <v>0</v>
      </c>
      <c r="H267" s="84"/>
      <c r="T267" s="80"/>
      <c r="U267" s="122">
        <v>256</v>
      </c>
    </row>
    <row r="268" spans="1:21" x14ac:dyDescent="0.25">
      <c r="A268">
        <f t="shared" si="12"/>
        <v>0</v>
      </c>
      <c r="B268" s="84"/>
      <c r="D268">
        <f t="shared" si="13"/>
        <v>0</v>
      </c>
      <c r="E268" s="84"/>
      <c r="G268">
        <f t="shared" si="14"/>
        <v>0</v>
      </c>
      <c r="H268" s="84"/>
      <c r="T268" s="80"/>
      <c r="U268" s="122">
        <v>257</v>
      </c>
    </row>
    <row r="269" spans="1:21" x14ac:dyDescent="0.25">
      <c r="A269">
        <f t="shared" si="12"/>
        <v>0</v>
      </c>
      <c r="B269" s="84"/>
      <c r="D269">
        <f t="shared" si="13"/>
        <v>0</v>
      </c>
      <c r="E269" s="84"/>
      <c r="G269">
        <f t="shared" si="14"/>
        <v>0</v>
      </c>
      <c r="H269" s="84"/>
      <c r="T269" s="80"/>
      <c r="U269" s="122">
        <v>258</v>
      </c>
    </row>
    <row r="270" spans="1:21" x14ac:dyDescent="0.25">
      <c r="A270">
        <f t="shared" si="12"/>
        <v>0</v>
      </c>
      <c r="B270" s="84"/>
      <c r="D270">
        <f t="shared" si="13"/>
        <v>0</v>
      </c>
      <c r="E270" s="84"/>
      <c r="G270">
        <f t="shared" si="14"/>
        <v>0</v>
      </c>
      <c r="H270" s="84"/>
      <c r="T270" s="80"/>
      <c r="U270" s="122">
        <v>259</v>
      </c>
    </row>
    <row r="271" spans="1:21" x14ac:dyDescent="0.25">
      <c r="A271">
        <f t="shared" si="12"/>
        <v>0</v>
      </c>
      <c r="B271" s="84"/>
      <c r="D271">
        <f t="shared" si="13"/>
        <v>0</v>
      </c>
      <c r="E271" s="84"/>
      <c r="G271">
        <f t="shared" si="14"/>
        <v>0</v>
      </c>
      <c r="H271" s="84"/>
      <c r="T271" s="80"/>
      <c r="U271" s="122">
        <v>260</v>
      </c>
    </row>
    <row r="272" spans="1:21" x14ac:dyDescent="0.25">
      <c r="A272">
        <f t="shared" si="12"/>
        <v>0</v>
      </c>
      <c r="B272" s="84"/>
      <c r="D272">
        <f t="shared" si="13"/>
        <v>0</v>
      </c>
      <c r="E272" s="84"/>
      <c r="G272">
        <f t="shared" si="14"/>
        <v>0</v>
      </c>
      <c r="H272" s="84"/>
      <c r="T272" s="80"/>
      <c r="U272" s="122">
        <v>261</v>
      </c>
    </row>
    <row r="273" spans="1:21" x14ac:dyDescent="0.25">
      <c r="A273">
        <f t="shared" si="12"/>
        <v>0</v>
      </c>
      <c r="B273" s="84"/>
      <c r="D273">
        <f t="shared" si="13"/>
        <v>0</v>
      </c>
      <c r="E273" s="84"/>
      <c r="G273">
        <f t="shared" si="14"/>
        <v>0</v>
      </c>
      <c r="H273" s="84"/>
      <c r="T273" s="80"/>
      <c r="U273" s="122">
        <v>262</v>
      </c>
    </row>
    <row r="274" spans="1:21" x14ac:dyDescent="0.25">
      <c r="A274">
        <f t="shared" si="12"/>
        <v>0</v>
      </c>
      <c r="B274" s="84"/>
      <c r="D274">
        <f t="shared" si="13"/>
        <v>0</v>
      </c>
      <c r="E274" s="84"/>
      <c r="G274">
        <f t="shared" si="14"/>
        <v>0</v>
      </c>
      <c r="H274" s="84"/>
      <c r="T274" s="80"/>
      <c r="U274" s="122">
        <v>263</v>
      </c>
    </row>
    <row r="275" spans="1:21" x14ac:dyDescent="0.25">
      <c r="A275">
        <f t="shared" si="12"/>
        <v>0</v>
      </c>
      <c r="B275" s="84"/>
      <c r="D275">
        <f t="shared" si="13"/>
        <v>0</v>
      </c>
      <c r="E275" s="84"/>
      <c r="G275">
        <f t="shared" si="14"/>
        <v>0</v>
      </c>
      <c r="H275" s="84"/>
      <c r="T275" s="80"/>
      <c r="U275" s="122">
        <v>264</v>
      </c>
    </row>
    <row r="276" spans="1:21" x14ac:dyDescent="0.25">
      <c r="A276">
        <f t="shared" si="12"/>
        <v>0</v>
      </c>
      <c r="B276" s="84"/>
      <c r="D276">
        <f t="shared" si="13"/>
        <v>0</v>
      </c>
      <c r="E276" s="84"/>
      <c r="G276">
        <f t="shared" si="14"/>
        <v>0</v>
      </c>
      <c r="H276" s="84"/>
      <c r="T276" s="80"/>
      <c r="U276" s="122">
        <v>265</v>
      </c>
    </row>
    <row r="277" spans="1:21" x14ac:dyDescent="0.25">
      <c r="A277">
        <f t="shared" si="12"/>
        <v>0</v>
      </c>
      <c r="B277" s="84"/>
      <c r="D277">
        <f t="shared" si="13"/>
        <v>0</v>
      </c>
      <c r="E277" s="84"/>
      <c r="G277">
        <f t="shared" si="14"/>
        <v>0</v>
      </c>
      <c r="H277" s="84"/>
      <c r="T277" s="80"/>
      <c r="U277" s="122">
        <v>266</v>
      </c>
    </row>
    <row r="278" spans="1:21" x14ac:dyDescent="0.25">
      <c r="A278">
        <f t="shared" si="12"/>
        <v>0</v>
      </c>
      <c r="B278" s="84"/>
      <c r="D278">
        <f t="shared" si="13"/>
        <v>0</v>
      </c>
      <c r="E278" s="84"/>
      <c r="G278">
        <f t="shared" si="14"/>
        <v>0</v>
      </c>
      <c r="H278" s="84"/>
      <c r="T278" s="80"/>
      <c r="U278" s="122">
        <v>267</v>
      </c>
    </row>
    <row r="279" spans="1:21" x14ac:dyDescent="0.25">
      <c r="A279">
        <f t="shared" ref="A279:A342" si="15">IF($U278&lt;=$B$6,CONCATENATE($T$12,U278),0)</f>
        <v>0</v>
      </c>
      <c r="B279" s="84"/>
      <c r="D279">
        <f t="shared" ref="D279:D342" si="16">IF($U278&lt;=$B$7,CONCATENATE($T$13,U278),0)</f>
        <v>0</v>
      </c>
      <c r="E279" s="84"/>
      <c r="G279">
        <f t="shared" ref="G279:G342" si="17">IF($U278&lt;=$B$8,CONCATENATE($T$14,U278),0)</f>
        <v>0</v>
      </c>
      <c r="H279" s="84"/>
      <c r="T279" s="80"/>
      <c r="U279" s="122">
        <v>268</v>
      </c>
    </row>
    <row r="280" spans="1:21" x14ac:dyDescent="0.25">
      <c r="A280">
        <f t="shared" si="15"/>
        <v>0</v>
      </c>
      <c r="B280" s="84"/>
      <c r="D280">
        <f t="shared" si="16"/>
        <v>0</v>
      </c>
      <c r="E280" s="84"/>
      <c r="G280">
        <f t="shared" si="17"/>
        <v>0</v>
      </c>
      <c r="H280" s="84"/>
      <c r="T280" s="80"/>
      <c r="U280" s="122">
        <v>269</v>
      </c>
    </row>
    <row r="281" spans="1:21" x14ac:dyDescent="0.25">
      <c r="A281">
        <f t="shared" si="15"/>
        <v>0</v>
      </c>
      <c r="B281" s="84"/>
      <c r="D281">
        <f t="shared" si="16"/>
        <v>0</v>
      </c>
      <c r="E281" s="84"/>
      <c r="G281">
        <f t="shared" si="17"/>
        <v>0</v>
      </c>
      <c r="H281" s="84"/>
      <c r="T281" s="80"/>
      <c r="U281" s="122">
        <v>270</v>
      </c>
    </row>
    <row r="282" spans="1:21" x14ac:dyDescent="0.25">
      <c r="A282">
        <f t="shared" si="15"/>
        <v>0</v>
      </c>
      <c r="B282" s="84"/>
      <c r="D282">
        <f t="shared" si="16"/>
        <v>0</v>
      </c>
      <c r="E282" s="84"/>
      <c r="G282">
        <f t="shared" si="17"/>
        <v>0</v>
      </c>
      <c r="H282" s="84"/>
      <c r="T282" s="80"/>
      <c r="U282" s="122">
        <v>271</v>
      </c>
    </row>
    <row r="283" spans="1:21" x14ac:dyDescent="0.25">
      <c r="A283">
        <f t="shared" si="15"/>
        <v>0</v>
      </c>
      <c r="B283" s="84"/>
      <c r="D283">
        <f t="shared" si="16"/>
        <v>0</v>
      </c>
      <c r="E283" s="84"/>
      <c r="G283">
        <f t="shared" si="17"/>
        <v>0</v>
      </c>
      <c r="H283" s="84"/>
      <c r="T283" s="80"/>
      <c r="U283" s="122">
        <v>272</v>
      </c>
    </row>
    <row r="284" spans="1:21" x14ac:dyDescent="0.25">
      <c r="A284">
        <f t="shared" si="15"/>
        <v>0</v>
      </c>
      <c r="B284" s="84"/>
      <c r="D284">
        <f t="shared" si="16"/>
        <v>0</v>
      </c>
      <c r="E284" s="84"/>
      <c r="G284">
        <f t="shared" si="17"/>
        <v>0</v>
      </c>
      <c r="H284" s="84"/>
      <c r="T284" s="80"/>
      <c r="U284" s="122">
        <v>273</v>
      </c>
    </row>
    <row r="285" spans="1:21" x14ac:dyDescent="0.25">
      <c r="A285">
        <f t="shared" si="15"/>
        <v>0</v>
      </c>
      <c r="B285" s="84"/>
      <c r="D285">
        <f t="shared" si="16"/>
        <v>0</v>
      </c>
      <c r="E285" s="84"/>
      <c r="G285">
        <f t="shared" si="17"/>
        <v>0</v>
      </c>
      <c r="H285" s="84"/>
      <c r="T285" s="80"/>
      <c r="U285" s="122">
        <v>274</v>
      </c>
    </row>
    <row r="286" spans="1:21" x14ac:dyDescent="0.25">
      <c r="A286">
        <f t="shared" si="15"/>
        <v>0</v>
      </c>
      <c r="B286" s="84"/>
      <c r="D286">
        <f t="shared" si="16"/>
        <v>0</v>
      </c>
      <c r="E286" s="84"/>
      <c r="G286">
        <f t="shared" si="17"/>
        <v>0</v>
      </c>
      <c r="H286" s="84"/>
      <c r="T286" s="80"/>
      <c r="U286" s="122">
        <v>275</v>
      </c>
    </row>
    <row r="287" spans="1:21" x14ac:dyDescent="0.25">
      <c r="A287">
        <f t="shared" si="15"/>
        <v>0</v>
      </c>
      <c r="B287" s="84"/>
      <c r="D287">
        <f t="shared" si="16"/>
        <v>0</v>
      </c>
      <c r="E287" s="84"/>
      <c r="G287">
        <f t="shared" si="17"/>
        <v>0</v>
      </c>
      <c r="H287" s="84"/>
      <c r="T287" s="80"/>
      <c r="U287" s="122">
        <v>276</v>
      </c>
    </row>
    <row r="288" spans="1:21" x14ac:dyDescent="0.25">
      <c r="A288">
        <f t="shared" si="15"/>
        <v>0</v>
      </c>
      <c r="B288" s="84"/>
      <c r="D288">
        <f t="shared" si="16"/>
        <v>0</v>
      </c>
      <c r="E288" s="84"/>
      <c r="G288">
        <f t="shared" si="17"/>
        <v>0</v>
      </c>
      <c r="H288" s="84"/>
      <c r="T288" s="80"/>
      <c r="U288" s="122">
        <v>277</v>
      </c>
    </row>
    <row r="289" spans="1:21" x14ac:dyDescent="0.25">
      <c r="A289">
        <f t="shared" si="15"/>
        <v>0</v>
      </c>
      <c r="B289" s="84"/>
      <c r="D289">
        <f t="shared" si="16"/>
        <v>0</v>
      </c>
      <c r="E289" s="84"/>
      <c r="G289">
        <f t="shared" si="17"/>
        <v>0</v>
      </c>
      <c r="H289" s="84"/>
      <c r="T289" s="80"/>
      <c r="U289" s="122">
        <v>278</v>
      </c>
    </row>
    <row r="290" spans="1:21" x14ac:dyDescent="0.25">
      <c r="A290">
        <f t="shared" si="15"/>
        <v>0</v>
      </c>
      <c r="B290" s="84"/>
      <c r="D290">
        <f t="shared" si="16"/>
        <v>0</v>
      </c>
      <c r="E290" s="84"/>
      <c r="G290">
        <f t="shared" si="17"/>
        <v>0</v>
      </c>
      <c r="H290" s="84"/>
      <c r="T290" s="80"/>
      <c r="U290" s="122">
        <v>279</v>
      </c>
    </row>
    <row r="291" spans="1:21" x14ac:dyDescent="0.25">
      <c r="A291">
        <f t="shared" si="15"/>
        <v>0</v>
      </c>
      <c r="B291" s="84"/>
      <c r="D291">
        <f t="shared" si="16"/>
        <v>0</v>
      </c>
      <c r="E291" s="84"/>
      <c r="G291">
        <f t="shared" si="17"/>
        <v>0</v>
      </c>
      <c r="H291" s="84"/>
      <c r="T291" s="80"/>
      <c r="U291" s="122">
        <v>280</v>
      </c>
    </row>
    <row r="292" spans="1:21" x14ac:dyDescent="0.25">
      <c r="A292">
        <f t="shared" si="15"/>
        <v>0</v>
      </c>
      <c r="B292" s="84"/>
      <c r="D292">
        <f t="shared" si="16"/>
        <v>0</v>
      </c>
      <c r="E292" s="84"/>
      <c r="G292">
        <f t="shared" si="17"/>
        <v>0</v>
      </c>
      <c r="H292" s="84"/>
      <c r="T292" s="80"/>
      <c r="U292" s="122">
        <v>281</v>
      </c>
    </row>
    <row r="293" spans="1:21" x14ac:dyDescent="0.25">
      <c r="A293">
        <f t="shared" si="15"/>
        <v>0</v>
      </c>
      <c r="B293" s="84"/>
      <c r="D293">
        <f t="shared" si="16"/>
        <v>0</v>
      </c>
      <c r="E293" s="84"/>
      <c r="G293">
        <f t="shared" si="17"/>
        <v>0</v>
      </c>
      <c r="H293" s="84"/>
      <c r="T293" s="80"/>
      <c r="U293" s="122">
        <v>282</v>
      </c>
    </row>
    <row r="294" spans="1:21" x14ac:dyDescent="0.25">
      <c r="A294">
        <f t="shared" si="15"/>
        <v>0</v>
      </c>
      <c r="B294" s="84"/>
      <c r="D294">
        <f t="shared" si="16"/>
        <v>0</v>
      </c>
      <c r="E294" s="84"/>
      <c r="G294">
        <f t="shared" si="17"/>
        <v>0</v>
      </c>
      <c r="H294" s="84"/>
      <c r="T294" s="80"/>
      <c r="U294" s="122">
        <v>283</v>
      </c>
    </row>
    <row r="295" spans="1:21" x14ac:dyDescent="0.25">
      <c r="A295">
        <f t="shared" si="15"/>
        <v>0</v>
      </c>
      <c r="B295" s="84"/>
      <c r="D295">
        <f t="shared" si="16"/>
        <v>0</v>
      </c>
      <c r="E295" s="84"/>
      <c r="G295">
        <f t="shared" si="17"/>
        <v>0</v>
      </c>
      <c r="H295" s="84"/>
      <c r="T295" s="80"/>
      <c r="U295" s="122">
        <v>284</v>
      </c>
    </row>
    <row r="296" spans="1:21" x14ac:dyDescent="0.25">
      <c r="A296">
        <f t="shared" si="15"/>
        <v>0</v>
      </c>
      <c r="B296" s="84"/>
      <c r="D296">
        <f t="shared" si="16"/>
        <v>0</v>
      </c>
      <c r="E296" s="84"/>
      <c r="G296">
        <f t="shared" si="17"/>
        <v>0</v>
      </c>
      <c r="H296" s="84"/>
      <c r="T296" s="80"/>
      <c r="U296" s="122">
        <v>285</v>
      </c>
    </row>
    <row r="297" spans="1:21" x14ac:dyDescent="0.25">
      <c r="A297">
        <f t="shared" si="15"/>
        <v>0</v>
      </c>
      <c r="B297" s="84"/>
      <c r="D297">
        <f t="shared" si="16"/>
        <v>0</v>
      </c>
      <c r="E297" s="84"/>
      <c r="G297">
        <f t="shared" si="17"/>
        <v>0</v>
      </c>
      <c r="H297" s="84"/>
      <c r="T297" s="80"/>
      <c r="U297" s="122">
        <v>286</v>
      </c>
    </row>
    <row r="298" spans="1:21" x14ac:dyDescent="0.25">
      <c r="A298">
        <f t="shared" si="15"/>
        <v>0</v>
      </c>
      <c r="B298" s="84"/>
      <c r="D298">
        <f t="shared" si="16"/>
        <v>0</v>
      </c>
      <c r="E298" s="84"/>
      <c r="G298">
        <f t="shared" si="17"/>
        <v>0</v>
      </c>
      <c r="H298" s="84"/>
      <c r="T298" s="80"/>
      <c r="U298" s="122">
        <v>287</v>
      </c>
    </row>
    <row r="299" spans="1:21" x14ac:dyDescent="0.25">
      <c r="A299">
        <f t="shared" si="15"/>
        <v>0</v>
      </c>
      <c r="B299" s="84"/>
      <c r="D299">
        <f t="shared" si="16"/>
        <v>0</v>
      </c>
      <c r="E299" s="84"/>
      <c r="G299">
        <f t="shared" si="17"/>
        <v>0</v>
      </c>
      <c r="H299" s="84"/>
      <c r="T299" s="80"/>
      <c r="U299" s="122">
        <v>288</v>
      </c>
    </row>
    <row r="300" spans="1:21" x14ac:dyDescent="0.25">
      <c r="A300">
        <f t="shared" si="15"/>
        <v>0</v>
      </c>
      <c r="B300" s="84"/>
      <c r="D300">
        <f t="shared" si="16"/>
        <v>0</v>
      </c>
      <c r="E300" s="84"/>
      <c r="G300">
        <f t="shared" si="17"/>
        <v>0</v>
      </c>
      <c r="H300" s="84"/>
      <c r="T300" s="80"/>
      <c r="U300" s="122">
        <v>289</v>
      </c>
    </row>
    <row r="301" spans="1:21" x14ac:dyDescent="0.25">
      <c r="A301">
        <f t="shared" si="15"/>
        <v>0</v>
      </c>
      <c r="B301" s="84"/>
      <c r="D301">
        <f t="shared" si="16"/>
        <v>0</v>
      </c>
      <c r="E301" s="84"/>
      <c r="G301">
        <f t="shared" si="17"/>
        <v>0</v>
      </c>
      <c r="H301" s="84"/>
      <c r="T301" s="80"/>
      <c r="U301" s="122">
        <v>290</v>
      </c>
    </row>
    <row r="302" spans="1:21" x14ac:dyDescent="0.25">
      <c r="A302">
        <f t="shared" si="15"/>
        <v>0</v>
      </c>
      <c r="B302" s="84"/>
      <c r="D302">
        <f t="shared" si="16"/>
        <v>0</v>
      </c>
      <c r="E302" s="84"/>
      <c r="G302">
        <f t="shared" si="17"/>
        <v>0</v>
      </c>
      <c r="H302" s="84"/>
      <c r="T302" s="80"/>
      <c r="U302" s="122">
        <v>291</v>
      </c>
    </row>
    <row r="303" spans="1:21" x14ac:dyDescent="0.25">
      <c r="A303">
        <f t="shared" si="15"/>
        <v>0</v>
      </c>
      <c r="B303" s="84"/>
      <c r="D303">
        <f t="shared" si="16"/>
        <v>0</v>
      </c>
      <c r="E303" s="84"/>
      <c r="G303">
        <f t="shared" si="17"/>
        <v>0</v>
      </c>
      <c r="H303" s="84"/>
      <c r="T303" s="80"/>
      <c r="U303" s="122">
        <v>292</v>
      </c>
    </row>
    <row r="304" spans="1:21" x14ac:dyDescent="0.25">
      <c r="A304">
        <f t="shared" si="15"/>
        <v>0</v>
      </c>
      <c r="B304" s="84"/>
      <c r="D304">
        <f t="shared" si="16"/>
        <v>0</v>
      </c>
      <c r="E304" s="84"/>
      <c r="G304">
        <f t="shared" si="17"/>
        <v>0</v>
      </c>
      <c r="H304" s="84"/>
      <c r="T304" s="80"/>
      <c r="U304" s="122">
        <v>293</v>
      </c>
    </row>
    <row r="305" spans="1:21" x14ac:dyDescent="0.25">
      <c r="A305">
        <f t="shared" si="15"/>
        <v>0</v>
      </c>
      <c r="B305" s="84"/>
      <c r="D305">
        <f t="shared" si="16"/>
        <v>0</v>
      </c>
      <c r="E305" s="84"/>
      <c r="G305">
        <f t="shared" si="17"/>
        <v>0</v>
      </c>
      <c r="H305" s="84"/>
      <c r="T305" s="80"/>
      <c r="U305" s="122">
        <v>294</v>
      </c>
    </row>
    <row r="306" spans="1:21" x14ac:dyDescent="0.25">
      <c r="A306">
        <f t="shared" si="15"/>
        <v>0</v>
      </c>
      <c r="B306" s="84"/>
      <c r="D306">
        <f t="shared" si="16"/>
        <v>0</v>
      </c>
      <c r="E306" s="84"/>
      <c r="G306">
        <f t="shared" si="17"/>
        <v>0</v>
      </c>
      <c r="H306" s="84"/>
      <c r="T306" s="80"/>
      <c r="U306" s="122">
        <v>295</v>
      </c>
    </row>
    <row r="307" spans="1:21" x14ac:dyDescent="0.25">
      <c r="A307">
        <f t="shared" si="15"/>
        <v>0</v>
      </c>
      <c r="B307" s="84"/>
      <c r="D307">
        <f t="shared" si="16"/>
        <v>0</v>
      </c>
      <c r="E307" s="84"/>
      <c r="G307">
        <f t="shared" si="17"/>
        <v>0</v>
      </c>
      <c r="H307" s="84"/>
      <c r="T307" s="80"/>
      <c r="U307" s="122">
        <v>296</v>
      </c>
    </row>
    <row r="308" spans="1:21" x14ac:dyDescent="0.25">
      <c r="A308">
        <f t="shared" si="15"/>
        <v>0</v>
      </c>
      <c r="B308" s="84"/>
      <c r="D308">
        <f t="shared" si="16"/>
        <v>0</v>
      </c>
      <c r="E308" s="84"/>
      <c r="G308">
        <f t="shared" si="17"/>
        <v>0</v>
      </c>
      <c r="H308" s="84"/>
      <c r="T308" s="80"/>
      <c r="U308" s="122">
        <v>297</v>
      </c>
    </row>
    <row r="309" spans="1:21" x14ac:dyDescent="0.25">
      <c r="A309">
        <f t="shared" si="15"/>
        <v>0</v>
      </c>
      <c r="B309" s="84"/>
      <c r="D309">
        <f t="shared" si="16"/>
        <v>0</v>
      </c>
      <c r="E309" s="84"/>
      <c r="G309">
        <f t="shared" si="17"/>
        <v>0</v>
      </c>
      <c r="H309" s="84"/>
      <c r="T309" s="80"/>
      <c r="U309" s="122">
        <v>298</v>
      </c>
    </row>
    <row r="310" spans="1:21" x14ac:dyDescent="0.25">
      <c r="A310">
        <f t="shared" si="15"/>
        <v>0</v>
      </c>
      <c r="B310" s="84"/>
      <c r="D310">
        <f t="shared" si="16"/>
        <v>0</v>
      </c>
      <c r="E310" s="84"/>
      <c r="G310">
        <f t="shared" si="17"/>
        <v>0</v>
      </c>
      <c r="H310" s="84"/>
      <c r="T310" s="80"/>
      <c r="U310" s="122">
        <v>299</v>
      </c>
    </row>
    <row r="311" spans="1:21" x14ac:dyDescent="0.25">
      <c r="A311">
        <f t="shared" si="15"/>
        <v>0</v>
      </c>
      <c r="B311" s="84"/>
      <c r="D311">
        <f t="shared" si="16"/>
        <v>0</v>
      </c>
      <c r="E311" s="84"/>
      <c r="G311">
        <f t="shared" si="17"/>
        <v>0</v>
      </c>
      <c r="H311" s="84"/>
      <c r="T311" s="80"/>
      <c r="U311" s="122">
        <v>300</v>
      </c>
    </row>
    <row r="312" spans="1:21" x14ac:dyDescent="0.25">
      <c r="A312">
        <f t="shared" si="15"/>
        <v>0</v>
      </c>
      <c r="B312" s="84"/>
      <c r="D312">
        <f t="shared" si="16"/>
        <v>0</v>
      </c>
      <c r="E312" s="84"/>
      <c r="G312">
        <f t="shared" si="17"/>
        <v>0</v>
      </c>
      <c r="H312" s="84"/>
      <c r="T312" s="80"/>
      <c r="U312" s="122">
        <v>301</v>
      </c>
    </row>
    <row r="313" spans="1:21" x14ac:dyDescent="0.25">
      <c r="A313">
        <f t="shared" si="15"/>
        <v>0</v>
      </c>
      <c r="B313" s="84"/>
      <c r="D313">
        <f t="shared" si="16"/>
        <v>0</v>
      </c>
      <c r="E313" s="84"/>
      <c r="G313">
        <f t="shared" si="17"/>
        <v>0</v>
      </c>
      <c r="H313" s="84"/>
      <c r="T313" s="80"/>
      <c r="U313" s="122">
        <v>302</v>
      </c>
    </row>
    <row r="314" spans="1:21" x14ac:dyDescent="0.25">
      <c r="A314">
        <f t="shared" si="15"/>
        <v>0</v>
      </c>
      <c r="B314" s="84"/>
      <c r="D314">
        <f t="shared" si="16"/>
        <v>0</v>
      </c>
      <c r="E314" s="84"/>
      <c r="G314">
        <f t="shared" si="17"/>
        <v>0</v>
      </c>
      <c r="H314" s="84"/>
      <c r="T314" s="80"/>
      <c r="U314" s="122">
        <v>303</v>
      </c>
    </row>
    <row r="315" spans="1:21" x14ac:dyDescent="0.25">
      <c r="A315">
        <f t="shared" si="15"/>
        <v>0</v>
      </c>
      <c r="B315" s="84"/>
      <c r="D315">
        <f t="shared" si="16"/>
        <v>0</v>
      </c>
      <c r="E315" s="84"/>
      <c r="G315">
        <f t="shared" si="17"/>
        <v>0</v>
      </c>
      <c r="H315" s="84"/>
      <c r="T315" s="80"/>
      <c r="U315" s="122">
        <v>304</v>
      </c>
    </row>
    <row r="316" spans="1:21" x14ac:dyDescent="0.25">
      <c r="A316">
        <f t="shared" si="15"/>
        <v>0</v>
      </c>
      <c r="B316" s="84"/>
      <c r="D316">
        <f t="shared" si="16"/>
        <v>0</v>
      </c>
      <c r="E316" s="84"/>
      <c r="G316">
        <f t="shared" si="17"/>
        <v>0</v>
      </c>
      <c r="H316" s="84"/>
      <c r="T316" s="80"/>
      <c r="U316" s="122">
        <v>305</v>
      </c>
    </row>
    <row r="317" spans="1:21" x14ac:dyDescent="0.25">
      <c r="A317">
        <f t="shared" si="15"/>
        <v>0</v>
      </c>
      <c r="B317" s="84"/>
      <c r="D317">
        <f t="shared" si="16"/>
        <v>0</v>
      </c>
      <c r="E317" s="84"/>
      <c r="G317">
        <f t="shared" si="17"/>
        <v>0</v>
      </c>
      <c r="H317" s="84"/>
      <c r="T317" s="80"/>
      <c r="U317" s="122">
        <v>306</v>
      </c>
    </row>
    <row r="318" spans="1:21" x14ac:dyDescent="0.25">
      <c r="A318">
        <f t="shared" si="15"/>
        <v>0</v>
      </c>
      <c r="B318" s="84"/>
      <c r="D318">
        <f t="shared" si="16"/>
        <v>0</v>
      </c>
      <c r="E318" s="84"/>
      <c r="G318">
        <f t="shared" si="17"/>
        <v>0</v>
      </c>
      <c r="H318" s="84"/>
      <c r="T318" s="80"/>
      <c r="U318" s="122">
        <v>307</v>
      </c>
    </row>
    <row r="319" spans="1:21" x14ac:dyDescent="0.25">
      <c r="A319">
        <f t="shared" si="15"/>
        <v>0</v>
      </c>
      <c r="B319" s="84"/>
      <c r="D319">
        <f t="shared" si="16"/>
        <v>0</v>
      </c>
      <c r="E319" s="84"/>
      <c r="G319">
        <f t="shared" si="17"/>
        <v>0</v>
      </c>
      <c r="H319" s="84"/>
      <c r="T319" s="80"/>
      <c r="U319" s="122">
        <v>308</v>
      </c>
    </row>
    <row r="320" spans="1:21" x14ac:dyDescent="0.25">
      <c r="A320">
        <f t="shared" si="15"/>
        <v>0</v>
      </c>
      <c r="B320" s="84"/>
      <c r="D320">
        <f t="shared" si="16"/>
        <v>0</v>
      </c>
      <c r="E320" s="84"/>
      <c r="G320">
        <f t="shared" si="17"/>
        <v>0</v>
      </c>
      <c r="H320" s="84"/>
      <c r="T320" s="80"/>
      <c r="U320" s="122">
        <v>309</v>
      </c>
    </row>
    <row r="321" spans="1:21" x14ac:dyDescent="0.25">
      <c r="A321">
        <f t="shared" si="15"/>
        <v>0</v>
      </c>
      <c r="B321" s="84"/>
      <c r="D321">
        <f t="shared" si="16"/>
        <v>0</v>
      </c>
      <c r="E321" s="84"/>
      <c r="G321">
        <f t="shared" si="17"/>
        <v>0</v>
      </c>
      <c r="H321" s="84"/>
      <c r="T321" s="80"/>
      <c r="U321" s="122">
        <v>310</v>
      </c>
    </row>
    <row r="322" spans="1:21" x14ac:dyDescent="0.25">
      <c r="A322">
        <f t="shared" si="15"/>
        <v>0</v>
      </c>
      <c r="B322" s="84"/>
      <c r="D322">
        <f t="shared" si="16"/>
        <v>0</v>
      </c>
      <c r="E322" s="84"/>
      <c r="G322">
        <f t="shared" si="17"/>
        <v>0</v>
      </c>
      <c r="H322" s="84"/>
      <c r="T322" s="80"/>
      <c r="U322" s="122">
        <v>311</v>
      </c>
    </row>
    <row r="323" spans="1:21" x14ac:dyDescent="0.25">
      <c r="A323">
        <f t="shared" si="15"/>
        <v>0</v>
      </c>
      <c r="B323" s="84"/>
      <c r="D323">
        <f t="shared" si="16"/>
        <v>0</v>
      </c>
      <c r="E323" s="84"/>
      <c r="G323">
        <f t="shared" si="17"/>
        <v>0</v>
      </c>
      <c r="H323" s="84"/>
      <c r="T323" s="80"/>
      <c r="U323" s="122">
        <v>312</v>
      </c>
    </row>
    <row r="324" spans="1:21" x14ac:dyDescent="0.25">
      <c r="A324">
        <f t="shared" si="15"/>
        <v>0</v>
      </c>
      <c r="B324" s="84"/>
      <c r="D324">
        <f t="shared" si="16"/>
        <v>0</v>
      </c>
      <c r="E324" s="84"/>
      <c r="G324">
        <f t="shared" si="17"/>
        <v>0</v>
      </c>
      <c r="H324" s="84"/>
      <c r="T324" s="80"/>
      <c r="U324" s="122">
        <v>313</v>
      </c>
    </row>
    <row r="325" spans="1:21" x14ac:dyDescent="0.25">
      <c r="A325">
        <f t="shared" si="15"/>
        <v>0</v>
      </c>
      <c r="B325" s="84"/>
      <c r="D325">
        <f t="shared" si="16"/>
        <v>0</v>
      </c>
      <c r="E325" s="84"/>
      <c r="G325">
        <f t="shared" si="17"/>
        <v>0</v>
      </c>
      <c r="H325" s="84"/>
      <c r="T325" s="80"/>
      <c r="U325" s="122">
        <v>314</v>
      </c>
    </row>
    <row r="326" spans="1:21" x14ac:dyDescent="0.25">
      <c r="A326">
        <f t="shared" si="15"/>
        <v>0</v>
      </c>
      <c r="B326" s="84"/>
      <c r="D326">
        <f t="shared" si="16"/>
        <v>0</v>
      </c>
      <c r="E326" s="84"/>
      <c r="G326">
        <f t="shared" si="17"/>
        <v>0</v>
      </c>
      <c r="H326" s="84"/>
      <c r="T326" s="80"/>
      <c r="U326" s="122">
        <v>315</v>
      </c>
    </row>
    <row r="327" spans="1:21" x14ac:dyDescent="0.25">
      <c r="A327">
        <f t="shared" si="15"/>
        <v>0</v>
      </c>
      <c r="B327" s="84"/>
      <c r="D327">
        <f t="shared" si="16"/>
        <v>0</v>
      </c>
      <c r="E327" s="84"/>
      <c r="G327">
        <f t="shared" si="17"/>
        <v>0</v>
      </c>
      <c r="H327" s="84"/>
      <c r="T327" s="80"/>
      <c r="U327" s="122">
        <v>316</v>
      </c>
    </row>
    <row r="328" spans="1:21" x14ac:dyDescent="0.25">
      <c r="A328">
        <f t="shared" si="15"/>
        <v>0</v>
      </c>
      <c r="B328" s="84"/>
      <c r="D328">
        <f t="shared" si="16"/>
        <v>0</v>
      </c>
      <c r="E328" s="84"/>
      <c r="G328">
        <f t="shared" si="17"/>
        <v>0</v>
      </c>
      <c r="H328" s="84"/>
      <c r="T328" s="80"/>
      <c r="U328" s="122">
        <v>317</v>
      </c>
    </row>
    <row r="329" spans="1:21" x14ac:dyDescent="0.25">
      <c r="A329">
        <f t="shared" si="15"/>
        <v>0</v>
      </c>
      <c r="B329" s="84"/>
      <c r="D329">
        <f t="shared" si="16"/>
        <v>0</v>
      </c>
      <c r="E329" s="84"/>
      <c r="G329">
        <f t="shared" si="17"/>
        <v>0</v>
      </c>
      <c r="H329" s="84"/>
      <c r="T329" s="80"/>
      <c r="U329" s="122">
        <v>318</v>
      </c>
    </row>
    <row r="330" spans="1:21" x14ac:dyDescent="0.25">
      <c r="A330">
        <f t="shared" si="15"/>
        <v>0</v>
      </c>
      <c r="B330" s="84"/>
      <c r="D330">
        <f t="shared" si="16"/>
        <v>0</v>
      </c>
      <c r="E330" s="84"/>
      <c r="G330">
        <f t="shared" si="17"/>
        <v>0</v>
      </c>
      <c r="H330" s="84"/>
      <c r="T330" s="80"/>
      <c r="U330" s="122">
        <v>319</v>
      </c>
    </row>
    <row r="331" spans="1:21" x14ac:dyDescent="0.25">
      <c r="A331">
        <f t="shared" si="15"/>
        <v>0</v>
      </c>
      <c r="B331" s="84"/>
      <c r="D331">
        <f t="shared" si="16"/>
        <v>0</v>
      </c>
      <c r="E331" s="84"/>
      <c r="G331">
        <f t="shared" si="17"/>
        <v>0</v>
      </c>
      <c r="H331" s="84"/>
      <c r="T331" s="80"/>
      <c r="U331" s="122">
        <v>320</v>
      </c>
    </row>
    <row r="332" spans="1:21" x14ac:dyDescent="0.25">
      <c r="A332">
        <f t="shared" si="15"/>
        <v>0</v>
      </c>
      <c r="B332" s="84"/>
      <c r="D332">
        <f t="shared" si="16"/>
        <v>0</v>
      </c>
      <c r="E332" s="84"/>
      <c r="G332">
        <f t="shared" si="17"/>
        <v>0</v>
      </c>
      <c r="H332" s="84"/>
      <c r="T332" s="80"/>
      <c r="U332" s="122">
        <v>321</v>
      </c>
    </row>
    <row r="333" spans="1:21" x14ac:dyDescent="0.25">
      <c r="A333">
        <f t="shared" si="15"/>
        <v>0</v>
      </c>
      <c r="B333" s="84"/>
      <c r="D333">
        <f t="shared" si="16"/>
        <v>0</v>
      </c>
      <c r="E333" s="84"/>
      <c r="G333">
        <f t="shared" si="17"/>
        <v>0</v>
      </c>
      <c r="H333" s="84"/>
      <c r="T333" s="80"/>
      <c r="U333" s="122">
        <v>322</v>
      </c>
    </row>
    <row r="334" spans="1:21" x14ac:dyDescent="0.25">
      <c r="A334">
        <f t="shared" si="15"/>
        <v>0</v>
      </c>
      <c r="B334" s="84"/>
      <c r="D334">
        <f t="shared" si="16"/>
        <v>0</v>
      </c>
      <c r="E334" s="84"/>
      <c r="G334">
        <f t="shared" si="17"/>
        <v>0</v>
      </c>
      <c r="H334" s="84"/>
      <c r="T334" s="80"/>
      <c r="U334" s="122">
        <v>323</v>
      </c>
    </row>
    <row r="335" spans="1:21" x14ac:dyDescent="0.25">
      <c r="A335">
        <f t="shared" si="15"/>
        <v>0</v>
      </c>
      <c r="B335" s="84"/>
      <c r="D335">
        <f t="shared" si="16"/>
        <v>0</v>
      </c>
      <c r="E335" s="84"/>
      <c r="G335">
        <f t="shared" si="17"/>
        <v>0</v>
      </c>
      <c r="H335" s="84"/>
      <c r="T335" s="80"/>
      <c r="U335" s="122">
        <v>324</v>
      </c>
    </row>
    <row r="336" spans="1:21" x14ac:dyDescent="0.25">
      <c r="A336">
        <f t="shared" si="15"/>
        <v>0</v>
      </c>
      <c r="B336" s="84"/>
      <c r="D336">
        <f t="shared" si="16"/>
        <v>0</v>
      </c>
      <c r="E336" s="84"/>
      <c r="G336">
        <f t="shared" si="17"/>
        <v>0</v>
      </c>
      <c r="H336" s="84"/>
      <c r="T336" s="80"/>
      <c r="U336" s="122">
        <v>325</v>
      </c>
    </row>
    <row r="337" spans="1:21" x14ac:dyDescent="0.25">
      <c r="A337">
        <f t="shared" si="15"/>
        <v>0</v>
      </c>
      <c r="B337" s="84"/>
      <c r="D337">
        <f t="shared" si="16"/>
        <v>0</v>
      </c>
      <c r="E337" s="84"/>
      <c r="G337">
        <f t="shared" si="17"/>
        <v>0</v>
      </c>
      <c r="H337" s="84"/>
      <c r="T337" s="80"/>
      <c r="U337" s="122">
        <v>326</v>
      </c>
    </row>
    <row r="338" spans="1:21" x14ac:dyDescent="0.25">
      <c r="A338">
        <f t="shared" si="15"/>
        <v>0</v>
      </c>
      <c r="B338" s="84"/>
      <c r="D338">
        <f t="shared" si="16"/>
        <v>0</v>
      </c>
      <c r="E338" s="84"/>
      <c r="G338">
        <f t="shared" si="17"/>
        <v>0</v>
      </c>
      <c r="H338" s="84"/>
      <c r="T338" s="80"/>
      <c r="U338" s="122">
        <v>327</v>
      </c>
    </row>
    <row r="339" spans="1:21" x14ac:dyDescent="0.25">
      <c r="A339">
        <f t="shared" si="15"/>
        <v>0</v>
      </c>
      <c r="B339" s="84"/>
      <c r="D339">
        <f t="shared" si="16"/>
        <v>0</v>
      </c>
      <c r="E339" s="84"/>
      <c r="G339">
        <f t="shared" si="17"/>
        <v>0</v>
      </c>
      <c r="H339" s="84"/>
      <c r="T339" s="80"/>
      <c r="U339" s="122">
        <v>328</v>
      </c>
    </row>
    <row r="340" spans="1:21" x14ac:dyDescent="0.25">
      <c r="A340">
        <f t="shared" si="15"/>
        <v>0</v>
      </c>
      <c r="B340" s="84"/>
      <c r="D340">
        <f t="shared" si="16"/>
        <v>0</v>
      </c>
      <c r="E340" s="84"/>
      <c r="G340">
        <f t="shared" si="17"/>
        <v>0</v>
      </c>
      <c r="H340" s="84"/>
      <c r="T340" s="80"/>
      <c r="U340" s="122">
        <v>329</v>
      </c>
    </row>
    <row r="341" spans="1:21" x14ac:dyDescent="0.25">
      <c r="A341">
        <f t="shared" si="15"/>
        <v>0</v>
      </c>
      <c r="B341" s="84"/>
      <c r="D341">
        <f t="shared" si="16"/>
        <v>0</v>
      </c>
      <c r="E341" s="84"/>
      <c r="G341">
        <f t="shared" si="17"/>
        <v>0</v>
      </c>
      <c r="H341" s="84"/>
      <c r="T341" s="80"/>
      <c r="U341" s="122">
        <v>330</v>
      </c>
    </row>
    <row r="342" spans="1:21" x14ac:dyDescent="0.25">
      <c r="A342">
        <f t="shared" si="15"/>
        <v>0</v>
      </c>
      <c r="B342" s="84"/>
      <c r="D342">
        <f t="shared" si="16"/>
        <v>0</v>
      </c>
      <c r="E342" s="84"/>
      <c r="G342">
        <f t="shared" si="17"/>
        <v>0</v>
      </c>
      <c r="H342" s="84"/>
      <c r="T342" s="80"/>
      <c r="U342" s="122">
        <v>331</v>
      </c>
    </row>
    <row r="343" spans="1:21" x14ac:dyDescent="0.25">
      <c r="A343">
        <f t="shared" ref="A343:A406" si="18">IF($U342&lt;=$B$6,CONCATENATE($T$12,U342),0)</f>
        <v>0</v>
      </c>
      <c r="B343" s="84"/>
      <c r="D343">
        <f t="shared" ref="D343:D406" si="19">IF($U342&lt;=$B$7,CONCATENATE($T$13,U342),0)</f>
        <v>0</v>
      </c>
      <c r="E343" s="84"/>
      <c r="G343">
        <f t="shared" ref="G343:G406" si="20">IF($U342&lt;=$B$8,CONCATENATE($T$14,U342),0)</f>
        <v>0</v>
      </c>
      <c r="H343" s="84"/>
      <c r="T343" s="80"/>
      <c r="U343" s="122">
        <v>332</v>
      </c>
    </row>
    <row r="344" spans="1:21" x14ac:dyDescent="0.25">
      <c r="A344">
        <f t="shared" si="18"/>
        <v>0</v>
      </c>
      <c r="B344" s="84"/>
      <c r="D344">
        <f t="shared" si="19"/>
        <v>0</v>
      </c>
      <c r="E344" s="84"/>
      <c r="G344">
        <f t="shared" si="20"/>
        <v>0</v>
      </c>
      <c r="H344" s="84"/>
      <c r="T344" s="80"/>
      <c r="U344" s="122">
        <v>333</v>
      </c>
    </row>
    <row r="345" spans="1:21" x14ac:dyDescent="0.25">
      <c r="A345">
        <f t="shared" si="18"/>
        <v>0</v>
      </c>
      <c r="B345" s="84"/>
      <c r="D345">
        <f t="shared" si="19"/>
        <v>0</v>
      </c>
      <c r="E345" s="84"/>
      <c r="G345">
        <f t="shared" si="20"/>
        <v>0</v>
      </c>
      <c r="H345" s="84"/>
      <c r="T345" s="80"/>
      <c r="U345" s="122">
        <v>334</v>
      </c>
    </row>
    <row r="346" spans="1:21" x14ac:dyDescent="0.25">
      <c r="A346">
        <f t="shared" si="18"/>
        <v>0</v>
      </c>
      <c r="B346" s="84"/>
      <c r="D346">
        <f t="shared" si="19"/>
        <v>0</v>
      </c>
      <c r="E346" s="84"/>
      <c r="G346">
        <f t="shared" si="20"/>
        <v>0</v>
      </c>
      <c r="H346" s="84"/>
      <c r="T346" s="80"/>
      <c r="U346" s="122">
        <v>335</v>
      </c>
    </row>
    <row r="347" spans="1:21" x14ac:dyDescent="0.25">
      <c r="A347">
        <f t="shared" si="18"/>
        <v>0</v>
      </c>
      <c r="B347" s="84"/>
      <c r="D347">
        <f t="shared" si="19"/>
        <v>0</v>
      </c>
      <c r="E347" s="84"/>
      <c r="G347">
        <f t="shared" si="20"/>
        <v>0</v>
      </c>
      <c r="H347" s="84"/>
      <c r="T347" s="80"/>
      <c r="U347" s="122">
        <v>336</v>
      </c>
    </row>
    <row r="348" spans="1:21" x14ac:dyDescent="0.25">
      <c r="A348">
        <f t="shared" si="18"/>
        <v>0</v>
      </c>
      <c r="B348" s="84"/>
      <c r="D348">
        <f t="shared" si="19"/>
        <v>0</v>
      </c>
      <c r="E348" s="84"/>
      <c r="G348">
        <f t="shared" si="20"/>
        <v>0</v>
      </c>
      <c r="H348" s="84"/>
      <c r="T348" s="80"/>
      <c r="U348" s="122">
        <v>337</v>
      </c>
    </row>
    <row r="349" spans="1:21" x14ac:dyDescent="0.25">
      <c r="A349">
        <f t="shared" si="18"/>
        <v>0</v>
      </c>
      <c r="B349" s="84"/>
      <c r="D349">
        <f t="shared" si="19"/>
        <v>0</v>
      </c>
      <c r="E349" s="84"/>
      <c r="G349">
        <f t="shared" si="20"/>
        <v>0</v>
      </c>
      <c r="H349" s="84"/>
      <c r="T349" s="80"/>
      <c r="U349" s="122">
        <v>338</v>
      </c>
    </row>
    <row r="350" spans="1:21" x14ac:dyDescent="0.25">
      <c r="A350">
        <f t="shared" si="18"/>
        <v>0</v>
      </c>
      <c r="B350" s="84"/>
      <c r="D350">
        <f t="shared" si="19"/>
        <v>0</v>
      </c>
      <c r="E350" s="84"/>
      <c r="G350">
        <f t="shared" si="20"/>
        <v>0</v>
      </c>
      <c r="H350" s="84"/>
      <c r="T350" s="80"/>
      <c r="U350" s="122">
        <v>339</v>
      </c>
    </row>
    <row r="351" spans="1:21" x14ac:dyDescent="0.25">
      <c r="A351">
        <f t="shared" si="18"/>
        <v>0</v>
      </c>
      <c r="B351" s="84"/>
      <c r="D351">
        <f t="shared" si="19"/>
        <v>0</v>
      </c>
      <c r="E351" s="84"/>
      <c r="G351">
        <f t="shared" si="20"/>
        <v>0</v>
      </c>
      <c r="H351" s="84"/>
      <c r="T351" s="80"/>
      <c r="U351" s="122">
        <v>340</v>
      </c>
    </row>
    <row r="352" spans="1:21" x14ac:dyDescent="0.25">
      <c r="A352">
        <f t="shared" si="18"/>
        <v>0</v>
      </c>
      <c r="B352" s="84"/>
      <c r="D352">
        <f t="shared" si="19"/>
        <v>0</v>
      </c>
      <c r="E352" s="84"/>
      <c r="G352">
        <f t="shared" si="20"/>
        <v>0</v>
      </c>
      <c r="H352" s="84"/>
      <c r="T352" s="80"/>
      <c r="U352" s="122">
        <v>341</v>
      </c>
    </row>
    <row r="353" spans="1:21" x14ac:dyDescent="0.25">
      <c r="A353">
        <f t="shared" si="18"/>
        <v>0</v>
      </c>
      <c r="B353" s="84"/>
      <c r="D353">
        <f t="shared" si="19"/>
        <v>0</v>
      </c>
      <c r="E353" s="84"/>
      <c r="G353">
        <f t="shared" si="20"/>
        <v>0</v>
      </c>
      <c r="H353" s="84"/>
      <c r="T353" s="80"/>
      <c r="U353" s="122">
        <v>342</v>
      </c>
    </row>
    <row r="354" spans="1:21" x14ac:dyDescent="0.25">
      <c r="A354">
        <f t="shared" si="18"/>
        <v>0</v>
      </c>
      <c r="B354" s="84"/>
      <c r="D354">
        <f t="shared" si="19"/>
        <v>0</v>
      </c>
      <c r="E354" s="84"/>
      <c r="G354">
        <f t="shared" si="20"/>
        <v>0</v>
      </c>
      <c r="H354" s="84"/>
      <c r="T354" s="80"/>
      <c r="U354" s="122">
        <v>343</v>
      </c>
    </row>
    <row r="355" spans="1:21" x14ac:dyDescent="0.25">
      <c r="A355">
        <f t="shared" si="18"/>
        <v>0</v>
      </c>
      <c r="B355" s="84"/>
      <c r="D355">
        <f t="shared" si="19"/>
        <v>0</v>
      </c>
      <c r="E355" s="84"/>
      <c r="G355">
        <f t="shared" si="20"/>
        <v>0</v>
      </c>
      <c r="H355" s="84"/>
      <c r="T355" s="80"/>
      <c r="U355" s="122">
        <v>344</v>
      </c>
    </row>
    <row r="356" spans="1:21" x14ac:dyDescent="0.25">
      <c r="A356">
        <f t="shared" si="18"/>
        <v>0</v>
      </c>
      <c r="B356" s="84"/>
      <c r="D356">
        <f t="shared" si="19"/>
        <v>0</v>
      </c>
      <c r="E356" s="84"/>
      <c r="G356">
        <f t="shared" si="20"/>
        <v>0</v>
      </c>
      <c r="H356" s="84"/>
      <c r="T356" s="80"/>
      <c r="U356" s="122">
        <v>345</v>
      </c>
    </row>
    <row r="357" spans="1:21" x14ac:dyDescent="0.25">
      <c r="A357">
        <f t="shared" si="18"/>
        <v>0</v>
      </c>
      <c r="B357" s="84"/>
      <c r="D357">
        <f t="shared" si="19"/>
        <v>0</v>
      </c>
      <c r="E357" s="84"/>
      <c r="G357">
        <f t="shared" si="20"/>
        <v>0</v>
      </c>
      <c r="H357" s="84"/>
      <c r="T357" s="80"/>
      <c r="U357" s="122">
        <v>346</v>
      </c>
    </row>
    <row r="358" spans="1:21" x14ac:dyDescent="0.25">
      <c r="A358">
        <f t="shared" si="18"/>
        <v>0</v>
      </c>
      <c r="B358" s="84"/>
      <c r="D358">
        <f t="shared" si="19"/>
        <v>0</v>
      </c>
      <c r="E358" s="84"/>
      <c r="G358">
        <f t="shared" si="20"/>
        <v>0</v>
      </c>
      <c r="H358" s="84"/>
      <c r="T358" s="80"/>
      <c r="U358" s="122">
        <v>347</v>
      </c>
    </row>
    <row r="359" spans="1:21" x14ac:dyDescent="0.25">
      <c r="A359">
        <f t="shared" si="18"/>
        <v>0</v>
      </c>
      <c r="B359" s="84"/>
      <c r="D359">
        <f t="shared" si="19"/>
        <v>0</v>
      </c>
      <c r="E359" s="84"/>
      <c r="G359">
        <f t="shared" si="20"/>
        <v>0</v>
      </c>
      <c r="H359" s="84"/>
      <c r="T359" s="80"/>
      <c r="U359" s="122">
        <v>348</v>
      </c>
    </row>
    <row r="360" spans="1:21" x14ac:dyDescent="0.25">
      <c r="A360">
        <f t="shared" si="18"/>
        <v>0</v>
      </c>
      <c r="B360" s="84"/>
      <c r="D360">
        <f t="shared" si="19"/>
        <v>0</v>
      </c>
      <c r="E360" s="84"/>
      <c r="G360">
        <f t="shared" si="20"/>
        <v>0</v>
      </c>
      <c r="H360" s="84"/>
      <c r="T360" s="80"/>
      <c r="U360" s="122">
        <v>349</v>
      </c>
    </row>
    <row r="361" spans="1:21" x14ac:dyDescent="0.25">
      <c r="A361">
        <f t="shared" si="18"/>
        <v>0</v>
      </c>
      <c r="B361" s="84"/>
      <c r="D361">
        <f t="shared" si="19"/>
        <v>0</v>
      </c>
      <c r="E361" s="84"/>
      <c r="G361">
        <f t="shared" si="20"/>
        <v>0</v>
      </c>
      <c r="H361" s="84"/>
      <c r="T361" s="80"/>
      <c r="U361" s="122">
        <v>350</v>
      </c>
    </row>
    <row r="362" spans="1:21" x14ac:dyDescent="0.25">
      <c r="A362">
        <f t="shared" si="18"/>
        <v>0</v>
      </c>
      <c r="B362" s="84"/>
      <c r="D362">
        <f t="shared" si="19"/>
        <v>0</v>
      </c>
      <c r="E362" s="84"/>
      <c r="G362">
        <f t="shared" si="20"/>
        <v>0</v>
      </c>
      <c r="H362" s="84"/>
      <c r="T362" s="80"/>
      <c r="U362" s="122">
        <v>351</v>
      </c>
    </row>
    <row r="363" spans="1:21" x14ac:dyDescent="0.25">
      <c r="A363">
        <f t="shared" si="18"/>
        <v>0</v>
      </c>
      <c r="B363" s="84"/>
      <c r="D363">
        <f t="shared" si="19"/>
        <v>0</v>
      </c>
      <c r="E363" s="84"/>
      <c r="G363">
        <f t="shared" si="20"/>
        <v>0</v>
      </c>
      <c r="H363" s="84"/>
      <c r="T363" s="80"/>
      <c r="U363" s="122">
        <v>352</v>
      </c>
    </row>
    <row r="364" spans="1:21" x14ac:dyDescent="0.25">
      <c r="A364">
        <f t="shared" si="18"/>
        <v>0</v>
      </c>
      <c r="B364" s="84"/>
      <c r="D364">
        <f t="shared" si="19"/>
        <v>0</v>
      </c>
      <c r="E364" s="84"/>
      <c r="G364">
        <f t="shared" si="20"/>
        <v>0</v>
      </c>
      <c r="H364" s="84"/>
      <c r="T364" s="80"/>
      <c r="U364" s="122">
        <v>353</v>
      </c>
    </row>
    <row r="365" spans="1:21" x14ac:dyDescent="0.25">
      <c r="A365">
        <f t="shared" si="18"/>
        <v>0</v>
      </c>
      <c r="B365" s="84"/>
      <c r="D365">
        <f t="shared" si="19"/>
        <v>0</v>
      </c>
      <c r="E365" s="84"/>
      <c r="G365">
        <f t="shared" si="20"/>
        <v>0</v>
      </c>
      <c r="H365" s="84"/>
      <c r="T365" s="80"/>
      <c r="U365" s="122">
        <v>354</v>
      </c>
    </row>
    <row r="366" spans="1:21" x14ac:dyDescent="0.25">
      <c r="A366">
        <f t="shared" si="18"/>
        <v>0</v>
      </c>
      <c r="B366" s="84"/>
      <c r="D366">
        <f t="shared" si="19"/>
        <v>0</v>
      </c>
      <c r="E366" s="84"/>
      <c r="G366">
        <f t="shared" si="20"/>
        <v>0</v>
      </c>
      <c r="H366" s="84"/>
      <c r="T366" s="80"/>
      <c r="U366" s="122">
        <v>355</v>
      </c>
    </row>
    <row r="367" spans="1:21" x14ac:dyDescent="0.25">
      <c r="A367">
        <f t="shared" si="18"/>
        <v>0</v>
      </c>
      <c r="B367" s="84"/>
      <c r="D367">
        <f t="shared" si="19"/>
        <v>0</v>
      </c>
      <c r="E367" s="84"/>
      <c r="G367">
        <f t="shared" si="20"/>
        <v>0</v>
      </c>
      <c r="H367" s="84"/>
      <c r="T367" s="80"/>
      <c r="U367" s="122">
        <v>356</v>
      </c>
    </row>
    <row r="368" spans="1:21" x14ac:dyDescent="0.25">
      <c r="A368">
        <f t="shared" si="18"/>
        <v>0</v>
      </c>
      <c r="B368" s="84"/>
      <c r="D368">
        <f t="shared" si="19"/>
        <v>0</v>
      </c>
      <c r="E368" s="84"/>
      <c r="G368">
        <f t="shared" si="20"/>
        <v>0</v>
      </c>
      <c r="H368" s="84"/>
      <c r="T368" s="80"/>
      <c r="U368" s="122">
        <v>357</v>
      </c>
    </row>
    <row r="369" spans="1:21" x14ac:dyDescent="0.25">
      <c r="A369">
        <f t="shared" si="18"/>
        <v>0</v>
      </c>
      <c r="B369" s="84"/>
      <c r="D369">
        <f t="shared" si="19"/>
        <v>0</v>
      </c>
      <c r="E369" s="84"/>
      <c r="G369">
        <f t="shared" si="20"/>
        <v>0</v>
      </c>
      <c r="H369" s="84"/>
      <c r="T369" s="80"/>
      <c r="U369" s="122">
        <v>358</v>
      </c>
    </row>
    <row r="370" spans="1:21" x14ac:dyDescent="0.25">
      <c r="A370">
        <f t="shared" si="18"/>
        <v>0</v>
      </c>
      <c r="B370" s="84"/>
      <c r="D370">
        <f t="shared" si="19"/>
        <v>0</v>
      </c>
      <c r="E370" s="84"/>
      <c r="G370">
        <f t="shared" si="20"/>
        <v>0</v>
      </c>
      <c r="H370" s="84"/>
      <c r="T370" s="80"/>
      <c r="U370" s="122">
        <v>359</v>
      </c>
    </row>
    <row r="371" spans="1:21" x14ac:dyDescent="0.25">
      <c r="A371">
        <f t="shared" si="18"/>
        <v>0</v>
      </c>
      <c r="B371" s="84"/>
      <c r="D371">
        <f t="shared" si="19"/>
        <v>0</v>
      </c>
      <c r="E371" s="84"/>
      <c r="G371">
        <f t="shared" si="20"/>
        <v>0</v>
      </c>
      <c r="H371" s="84"/>
      <c r="T371" s="80"/>
      <c r="U371" s="122">
        <v>360</v>
      </c>
    </row>
    <row r="372" spans="1:21" x14ac:dyDescent="0.25">
      <c r="A372">
        <f t="shared" si="18"/>
        <v>0</v>
      </c>
      <c r="B372" s="84"/>
      <c r="D372">
        <f t="shared" si="19"/>
        <v>0</v>
      </c>
      <c r="E372" s="84"/>
      <c r="G372">
        <f t="shared" si="20"/>
        <v>0</v>
      </c>
      <c r="H372" s="84"/>
      <c r="T372" s="80"/>
      <c r="U372" s="122">
        <v>361</v>
      </c>
    </row>
    <row r="373" spans="1:21" x14ac:dyDescent="0.25">
      <c r="A373">
        <f t="shared" si="18"/>
        <v>0</v>
      </c>
      <c r="B373" s="84"/>
      <c r="D373">
        <f t="shared" si="19"/>
        <v>0</v>
      </c>
      <c r="E373" s="84"/>
      <c r="G373">
        <f t="shared" si="20"/>
        <v>0</v>
      </c>
      <c r="H373" s="84"/>
      <c r="T373" s="80"/>
      <c r="U373" s="122">
        <v>362</v>
      </c>
    </row>
    <row r="374" spans="1:21" x14ac:dyDescent="0.25">
      <c r="A374">
        <f t="shared" si="18"/>
        <v>0</v>
      </c>
      <c r="B374" s="84"/>
      <c r="D374">
        <f t="shared" si="19"/>
        <v>0</v>
      </c>
      <c r="E374" s="84"/>
      <c r="G374">
        <f t="shared" si="20"/>
        <v>0</v>
      </c>
      <c r="H374" s="84"/>
      <c r="T374" s="80"/>
      <c r="U374" s="122">
        <v>363</v>
      </c>
    </row>
    <row r="375" spans="1:21" x14ac:dyDescent="0.25">
      <c r="A375">
        <f t="shared" si="18"/>
        <v>0</v>
      </c>
      <c r="B375" s="84"/>
      <c r="D375">
        <f t="shared" si="19"/>
        <v>0</v>
      </c>
      <c r="E375" s="84"/>
      <c r="G375">
        <f t="shared" si="20"/>
        <v>0</v>
      </c>
      <c r="H375" s="84"/>
      <c r="T375" s="80"/>
      <c r="U375" s="122">
        <v>364</v>
      </c>
    </row>
    <row r="376" spans="1:21" x14ac:dyDescent="0.25">
      <c r="A376">
        <f t="shared" si="18"/>
        <v>0</v>
      </c>
      <c r="B376" s="84"/>
      <c r="D376">
        <f t="shared" si="19"/>
        <v>0</v>
      </c>
      <c r="E376" s="84"/>
      <c r="G376">
        <f t="shared" si="20"/>
        <v>0</v>
      </c>
      <c r="H376" s="84"/>
      <c r="T376" s="80"/>
      <c r="U376" s="122">
        <v>365</v>
      </c>
    </row>
    <row r="377" spans="1:21" x14ac:dyDescent="0.25">
      <c r="A377">
        <f t="shared" si="18"/>
        <v>0</v>
      </c>
      <c r="B377" s="84"/>
      <c r="D377">
        <f t="shared" si="19"/>
        <v>0</v>
      </c>
      <c r="E377" s="84"/>
      <c r="G377">
        <f t="shared" si="20"/>
        <v>0</v>
      </c>
      <c r="H377" s="84"/>
      <c r="T377" s="80"/>
      <c r="U377" s="122">
        <v>366</v>
      </c>
    </row>
    <row r="378" spans="1:21" x14ac:dyDescent="0.25">
      <c r="A378">
        <f t="shared" si="18"/>
        <v>0</v>
      </c>
      <c r="B378" s="84"/>
      <c r="D378">
        <f t="shared" si="19"/>
        <v>0</v>
      </c>
      <c r="E378" s="84"/>
      <c r="G378">
        <f t="shared" si="20"/>
        <v>0</v>
      </c>
      <c r="H378" s="84"/>
      <c r="T378" s="80"/>
      <c r="U378" s="122">
        <v>367</v>
      </c>
    </row>
    <row r="379" spans="1:21" x14ac:dyDescent="0.25">
      <c r="A379">
        <f t="shared" si="18"/>
        <v>0</v>
      </c>
      <c r="B379" s="84"/>
      <c r="D379">
        <f t="shared" si="19"/>
        <v>0</v>
      </c>
      <c r="E379" s="84"/>
      <c r="G379">
        <f t="shared" si="20"/>
        <v>0</v>
      </c>
      <c r="H379" s="84"/>
      <c r="T379" s="80"/>
      <c r="U379" s="122">
        <v>368</v>
      </c>
    </row>
    <row r="380" spans="1:21" x14ac:dyDescent="0.25">
      <c r="A380">
        <f t="shared" si="18"/>
        <v>0</v>
      </c>
      <c r="B380" s="84"/>
      <c r="D380">
        <f t="shared" si="19"/>
        <v>0</v>
      </c>
      <c r="E380" s="84"/>
      <c r="G380">
        <f t="shared" si="20"/>
        <v>0</v>
      </c>
      <c r="H380" s="84"/>
      <c r="T380" s="80"/>
      <c r="U380" s="122">
        <v>369</v>
      </c>
    </row>
    <row r="381" spans="1:21" x14ac:dyDescent="0.25">
      <c r="A381">
        <f t="shared" si="18"/>
        <v>0</v>
      </c>
      <c r="B381" s="84"/>
      <c r="D381">
        <f t="shared" si="19"/>
        <v>0</v>
      </c>
      <c r="E381" s="84"/>
      <c r="G381">
        <f t="shared" si="20"/>
        <v>0</v>
      </c>
      <c r="H381" s="84"/>
      <c r="T381" s="80"/>
      <c r="U381" s="122">
        <v>370</v>
      </c>
    </row>
    <row r="382" spans="1:21" x14ac:dyDescent="0.25">
      <c r="A382">
        <f t="shared" si="18"/>
        <v>0</v>
      </c>
      <c r="B382" s="84"/>
      <c r="D382">
        <f t="shared" si="19"/>
        <v>0</v>
      </c>
      <c r="E382" s="84"/>
      <c r="G382">
        <f t="shared" si="20"/>
        <v>0</v>
      </c>
      <c r="H382" s="84"/>
      <c r="T382" s="80"/>
      <c r="U382" s="122">
        <v>371</v>
      </c>
    </row>
    <row r="383" spans="1:21" x14ac:dyDescent="0.25">
      <c r="A383">
        <f t="shared" si="18"/>
        <v>0</v>
      </c>
      <c r="B383" s="84"/>
      <c r="D383">
        <f t="shared" si="19"/>
        <v>0</v>
      </c>
      <c r="E383" s="84"/>
      <c r="G383">
        <f t="shared" si="20"/>
        <v>0</v>
      </c>
      <c r="H383" s="84"/>
      <c r="T383" s="80"/>
      <c r="U383" s="122">
        <v>372</v>
      </c>
    </row>
    <row r="384" spans="1:21" x14ac:dyDescent="0.25">
      <c r="A384">
        <f t="shared" si="18"/>
        <v>0</v>
      </c>
      <c r="B384" s="84"/>
      <c r="D384">
        <f t="shared" si="19"/>
        <v>0</v>
      </c>
      <c r="E384" s="84"/>
      <c r="G384">
        <f t="shared" si="20"/>
        <v>0</v>
      </c>
      <c r="H384" s="84"/>
      <c r="T384" s="80"/>
      <c r="U384" s="122">
        <v>373</v>
      </c>
    </row>
    <row r="385" spans="1:21" x14ac:dyDescent="0.25">
      <c r="A385">
        <f t="shared" si="18"/>
        <v>0</v>
      </c>
      <c r="B385" s="84"/>
      <c r="D385">
        <f t="shared" si="19"/>
        <v>0</v>
      </c>
      <c r="E385" s="84"/>
      <c r="G385">
        <f t="shared" si="20"/>
        <v>0</v>
      </c>
      <c r="H385" s="84"/>
      <c r="T385" s="80"/>
      <c r="U385" s="122">
        <v>374</v>
      </c>
    </row>
    <row r="386" spans="1:21" x14ac:dyDescent="0.25">
      <c r="A386">
        <f t="shared" si="18"/>
        <v>0</v>
      </c>
      <c r="B386" s="84"/>
      <c r="D386">
        <f t="shared" si="19"/>
        <v>0</v>
      </c>
      <c r="E386" s="84"/>
      <c r="G386">
        <f t="shared" si="20"/>
        <v>0</v>
      </c>
      <c r="H386" s="84"/>
      <c r="T386" s="80"/>
      <c r="U386" s="122">
        <v>375</v>
      </c>
    </row>
    <row r="387" spans="1:21" x14ac:dyDescent="0.25">
      <c r="A387">
        <f t="shared" si="18"/>
        <v>0</v>
      </c>
      <c r="B387" s="84"/>
      <c r="D387">
        <f t="shared" si="19"/>
        <v>0</v>
      </c>
      <c r="E387" s="84"/>
      <c r="G387">
        <f t="shared" si="20"/>
        <v>0</v>
      </c>
      <c r="H387" s="84"/>
      <c r="T387" s="80"/>
      <c r="U387" s="122">
        <v>376</v>
      </c>
    </row>
    <row r="388" spans="1:21" x14ac:dyDescent="0.25">
      <c r="A388">
        <f t="shared" si="18"/>
        <v>0</v>
      </c>
      <c r="B388" s="84"/>
      <c r="D388">
        <f t="shared" si="19"/>
        <v>0</v>
      </c>
      <c r="E388" s="84"/>
      <c r="G388">
        <f t="shared" si="20"/>
        <v>0</v>
      </c>
      <c r="H388" s="84"/>
      <c r="T388" s="80"/>
      <c r="U388" s="122">
        <v>377</v>
      </c>
    </row>
    <row r="389" spans="1:21" x14ac:dyDescent="0.25">
      <c r="A389">
        <f t="shared" si="18"/>
        <v>0</v>
      </c>
      <c r="B389" s="84"/>
      <c r="D389">
        <f t="shared" si="19"/>
        <v>0</v>
      </c>
      <c r="E389" s="84"/>
      <c r="G389">
        <f t="shared" si="20"/>
        <v>0</v>
      </c>
      <c r="H389" s="84"/>
      <c r="T389" s="80"/>
      <c r="U389" s="122">
        <v>378</v>
      </c>
    </row>
    <row r="390" spans="1:21" x14ac:dyDescent="0.25">
      <c r="A390">
        <f t="shared" si="18"/>
        <v>0</v>
      </c>
      <c r="B390" s="84"/>
      <c r="D390">
        <f t="shared" si="19"/>
        <v>0</v>
      </c>
      <c r="E390" s="84"/>
      <c r="G390">
        <f t="shared" si="20"/>
        <v>0</v>
      </c>
      <c r="H390" s="84"/>
      <c r="T390" s="80"/>
      <c r="U390" s="122">
        <v>379</v>
      </c>
    </row>
    <row r="391" spans="1:21" x14ac:dyDescent="0.25">
      <c r="A391">
        <f t="shared" si="18"/>
        <v>0</v>
      </c>
      <c r="B391" s="84"/>
      <c r="D391">
        <f t="shared" si="19"/>
        <v>0</v>
      </c>
      <c r="E391" s="84"/>
      <c r="G391">
        <f t="shared" si="20"/>
        <v>0</v>
      </c>
      <c r="H391" s="84"/>
      <c r="T391" s="80"/>
      <c r="U391" s="122">
        <v>380</v>
      </c>
    </row>
    <row r="392" spans="1:21" x14ac:dyDescent="0.25">
      <c r="A392">
        <f t="shared" si="18"/>
        <v>0</v>
      </c>
      <c r="B392" s="84"/>
      <c r="D392">
        <f t="shared" si="19"/>
        <v>0</v>
      </c>
      <c r="E392" s="84"/>
      <c r="G392">
        <f t="shared" si="20"/>
        <v>0</v>
      </c>
      <c r="H392" s="84"/>
      <c r="T392" s="80"/>
      <c r="U392" s="122">
        <v>381</v>
      </c>
    </row>
    <row r="393" spans="1:21" x14ac:dyDescent="0.25">
      <c r="A393">
        <f t="shared" si="18"/>
        <v>0</v>
      </c>
      <c r="B393" s="84"/>
      <c r="D393">
        <f t="shared" si="19"/>
        <v>0</v>
      </c>
      <c r="E393" s="84"/>
      <c r="G393">
        <f t="shared" si="20"/>
        <v>0</v>
      </c>
      <c r="H393" s="84"/>
      <c r="T393" s="80"/>
      <c r="U393" s="122">
        <v>382</v>
      </c>
    </row>
    <row r="394" spans="1:21" x14ac:dyDescent="0.25">
      <c r="A394">
        <f t="shared" si="18"/>
        <v>0</v>
      </c>
      <c r="B394" s="84"/>
      <c r="D394">
        <f t="shared" si="19"/>
        <v>0</v>
      </c>
      <c r="E394" s="84"/>
      <c r="G394">
        <f t="shared" si="20"/>
        <v>0</v>
      </c>
      <c r="H394" s="84"/>
      <c r="T394" s="80"/>
      <c r="U394" s="122">
        <v>383</v>
      </c>
    </row>
    <row r="395" spans="1:21" x14ac:dyDescent="0.25">
      <c r="A395">
        <f t="shared" si="18"/>
        <v>0</v>
      </c>
      <c r="B395" s="84"/>
      <c r="D395">
        <f t="shared" si="19"/>
        <v>0</v>
      </c>
      <c r="E395" s="84"/>
      <c r="G395">
        <f t="shared" si="20"/>
        <v>0</v>
      </c>
      <c r="H395" s="84"/>
      <c r="T395" s="80"/>
      <c r="U395" s="122">
        <v>384</v>
      </c>
    </row>
    <row r="396" spans="1:21" x14ac:dyDescent="0.25">
      <c r="A396">
        <f t="shared" si="18"/>
        <v>0</v>
      </c>
      <c r="B396" s="84"/>
      <c r="D396">
        <f t="shared" si="19"/>
        <v>0</v>
      </c>
      <c r="E396" s="84"/>
      <c r="G396">
        <f t="shared" si="20"/>
        <v>0</v>
      </c>
      <c r="H396" s="84"/>
      <c r="T396" s="80"/>
      <c r="U396" s="122">
        <v>385</v>
      </c>
    </row>
    <row r="397" spans="1:21" x14ac:dyDescent="0.25">
      <c r="A397">
        <f t="shared" si="18"/>
        <v>0</v>
      </c>
      <c r="B397" s="84"/>
      <c r="D397">
        <f t="shared" si="19"/>
        <v>0</v>
      </c>
      <c r="E397" s="84"/>
      <c r="G397">
        <f t="shared" si="20"/>
        <v>0</v>
      </c>
      <c r="H397" s="84"/>
      <c r="T397" s="80"/>
      <c r="U397" s="122">
        <v>386</v>
      </c>
    </row>
    <row r="398" spans="1:21" x14ac:dyDescent="0.25">
      <c r="A398">
        <f t="shared" si="18"/>
        <v>0</v>
      </c>
      <c r="B398" s="84"/>
      <c r="D398">
        <f t="shared" si="19"/>
        <v>0</v>
      </c>
      <c r="E398" s="84"/>
      <c r="G398">
        <f t="shared" si="20"/>
        <v>0</v>
      </c>
      <c r="H398" s="84"/>
      <c r="T398" s="80"/>
      <c r="U398" s="122">
        <v>387</v>
      </c>
    </row>
    <row r="399" spans="1:21" x14ac:dyDescent="0.25">
      <c r="A399">
        <f t="shared" si="18"/>
        <v>0</v>
      </c>
      <c r="B399" s="84"/>
      <c r="D399">
        <f t="shared" si="19"/>
        <v>0</v>
      </c>
      <c r="E399" s="84"/>
      <c r="G399">
        <f t="shared" si="20"/>
        <v>0</v>
      </c>
      <c r="H399" s="84"/>
      <c r="T399" s="80"/>
      <c r="U399" s="122">
        <v>388</v>
      </c>
    </row>
    <row r="400" spans="1:21" x14ac:dyDescent="0.25">
      <c r="A400">
        <f t="shared" si="18"/>
        <v>0</v>
      </c>
      <c r="B400" s="84"/>
      <c r="D400">
        <f t="shared" si="19"/>
        <v>0</v>
      </c>
      <c r="E400" s="84"/>
      <c r="G400">
        <f t="shared" si="20"/>
        <v>0</v>
      </c>
      <c r="H400" s="84"/>
      <c r="T400" s="80"/>
      <c r="U400" s="122">
        <v>389</v>
      </c>
    </row>
    <row r="401" spans="1:21" x14ac:dyDescent="0.25">
      <c r="A401">
        <f t="shared" si="18"/>
        <v>0</v>
      </c>
      <c r="B401" s="84"/>
      <c r="D401">
        <f t="shared" si="19"/>
        <v>0</v>
      </c>
      <c r="E401" s="84"/>
      <c r="G401">
        <f t="shared" si="20"/>
        <v>0</v>
      </c>
      <c r="H401" s="84"/>
      <c r="T401" s="80"/>
      <c r="U401" s="122">
        <v>390</v>
      </c>
    </row>
    <row r="402" spans="1:21" x14ac:dyDescent="0.25">
      <c r="A402">
        <f t="shared" si="18"/>
        <v>0</v>
      </c>
      <c r="B402" s="84"/>
      <c r="D402">
        <f t="shared" si="19"/>
        <v>0</v>
      </c>
      <c r="E402" s="84"/>
      <c r="G402">
        <f t="shared" si="20"/>
        <v>0</v>
      </c>
      <c r="H402" s="84"/>
      <c r="T402" s="80"/>
      <c r="U402" s="122">
        <v>391</v>
      </c>
    </row>
    <row r="403" spans="1:21" x14ac:dyDescent="0.25">
      <c r="A403">
        <f t="shared" si="18"/>
        <v>0</v>
      </c>
      <c r="B403" s="84"/>
      <c r="D403">
        <f t="shared" si="19"/>
        <v>0</v>
      </c>
      <c r="E403" s="84"/>
      <c r="G403">
        <f t="shared" si="20"/>
        <v>0</v>
      </c>
      <c r="H403" s="84"/>
      <c r="T403" s="80"/>
      <c r="U403" s="122">
        <v>392</v>
      </c>
    </row>
    <row r="404" spans="1:21" x14ac:dyDescent="0.25">
      <c r="A404">
        <f t="shared" si="18"/>
        <v>0</v>
      </c>
      <c r="B404" s="84"/>
      <c r="D404">
        <f t="shared" si="19"/>
        <v>0</v>
      </c>
      <c r="E404" s="84"/>
      <c r="G404">
        <f t="shared" si="20"/>
        <v>0</v>
      </c>
      <c r="H404" s="84"/>
      <c r="T404" s="80"/>
      <c r="U404" s="122">
        <v>393</v>
      </c>
    </row>
    <row r="405" spans="1:21" x14ac:dyDescent="0.25">
      <c r="A405">
        <f t="shared" si="18"/>
        <v>0</v>
      </c>
      <c r="B405" s="84"/>
      <c r="D405">
        <f t="shared" si="19"/>
        <v>0</v>
      </c>
      <c r="E405" s="84"/>
      <c r="G405">
        <f t="shared" si="20"/>
        <v>0</v>
      </c>
      <c r="H405" s="84"/>
      <c r="T405" s="80"/>
      <c r="U405" s="122">
        <v>394</v>
      </c>
    </row>
    <row r="406" spans="1:21" x14ac:dyDescent="0.25">
      <c r="A406">
        <f t="shared" si="18"/>
        <v>0</v>
      </c>
      <c r="B406" s="84"/>
      <c r="D406">
        <f t="shared" si="19"/>
        <v>0</v>
      </c>
      <c r="E406" s="84"/>
      <c r="G406">
        <f t="shared" si="20"/>
        <v>0</v>
      </c>
      <c r="H406" s="84"/>
      <c r="T406" s="80"/>
      <c r="U406" s="122">
        <v>395</v>
      </c>
    </row>
    <row r="407" spans="1:21" x14ac:dyDescent="0.25">
      <c r="A407">
        <f t="shared" ref="A407:A412" si="21">IF($U406&lt;=$B$6,CONCATENATE($T$12,U406),0)</f>
        <v>0</v>
      </c>
      <c r="B407" s="84"/>
      <c r="D407">
        <f t="shared" ref="D407:D412" si="22">IF($U406&lt;=$B$7,CONCATENATE($T$13,U406),0)</f>
        <v>0</v>
      </c>
      <c r="E407" s="84"/>
      <c r="G407">
        <f t="shared" ref="G407:G412" si="23">IF($U406&lt;=$B$8,CONCATENATE($T$14,U406),0)</f>
        <v>0</v>
      </c>
      <c r="H407" s="84"/>
      <c r="T407" s="80"/>
      <c r="U407" s="122">
        <v>396</v>
      </c>
    </row>
    <row r="408" spans="1:21" x14ac:dyDescent="0.25">
      <c r="A408">
        <f t="shared" si="21"/>
        <v>0</v>
      </c>
      <c r="B408" s="84"/>
      <c r="D408">
        <f t="shared" si="22"/>
        <v>0</v>
      </c>
      <c r="E408" s="84"/>
      <c r="G408">
        <f t="shared" si="23"/>
        <v>0</v>
      </c>
      <c r="H408" s="84"/>
      <c r="T408" s="80"/>
      <c r="U408" s="122">
        <v>397</v>
      </c>
    </row>
    <row r="409" spans="1:21" x14ac:dyDescent="0.25">
      <c r="A409">
        <f t="shared" si="21"/>
        <v>0</v>
      </c>
      <c r="B409" s="84"/>
      <c r="D409">
        <f t="shared" si="22"/>
        <v>0</v>
      </c>
      <c r="E409" s="84"/>
      <c r="G409">
        <f t="shared" si="23"/>
        <v>0</v>
      </c>
      <c r="H409" s="84"/>
      <c r="T409" s="80"/>
      <c r="U409" s="122">
        <v>398</v>
      </c>
    </row>
    <row r="410" spans="1:21" x14ac:dyDescent="0.25">
      <c r="A410">
        <f t="shared" si="21"/>
        <v>0</v>
      </c>
      <c r="B410" s="84"/>
      <c r="D410">
        <f t="shared" si="22"/>
        <v>0</v>
      </c>
      <c r="E410" s="84"/>
      <c r="G410">
        <f t="shared" si="23"/>
        <v>0</v>
      </c>
      <c r="H410" s="84"/>
      <c r="T410" s="80"/>
      <c r="U410" s="122">
        <v>399</v>
      </c>
    </row>
    <row r="411" spans="1:21" x14ac:dyDescent="0.25">
      <c r="A411">
        <f t="shared" si="21"/>
        <v>0</v>
      </c>
      <c r="B411" s="84"/>
      <c r="D411">
        <f t="shared" si="22"/>
        <v>0</v>
      </c>
      <c r="E411" s="84"/>
      <c r="G411">
        <f t="shared" si="23"/>
        <v>0</v>
      </c>
      <c r="H411" s="84"/>
      <c r="T411" s="80"/>
      <c r="U411" s="122">
        <v>400</v>
      </c>
    </row>
    <row r="412" spans="1:21" x14ac:dyDescent="0.25">
      <c r="A412">
        <f t="shared" si="21"/>
        <v>0</v>
      </c>
      <c r="B412" s="84">
        <f>SUM(B13:B411)</f>
        <v>141</v>
      </c>
      <c r="D412">
        <f t="shared" si="22"/>
        <v>0</v>
      </c>
      <c r="E412" s="84">
        <f>SUM(E13:E411)</f>
        <v>128</v>
      </c>
      <c r="G412">
        <f t="shared" si="23"/>
        <v>0</v>
      </c>
      <c r="H412" s="84">
        <f>SUM(H13:H411)</f>
        <v>633</v>
      </c>
      <c r="U412" s="122"/>
    </row>
  </sheetData>
  <mergeCells count="9">
    <mergeCell ref="N1:Q1"/>
    <mergeCell ref="B2:E2"/>
    <mergeCell ref="H2:K2"/>
    <mergeCell ref="A11:B11"/>
    <mergeCell ref="D11:E11"/>
    <mergeCell ref="G11:H11"/>
    <mergeCell ref="A10:B10"/>
    <mergeCell ref="B1:E1"/>
    <mergeCell ref="H1:K1"/>
  </mergeCells>
  <conditionalFormatting sqref="A12:B412 D12:E412 G411:H412 G410 G12:H409">
    <cfRule type="cellIs" dxfId="0" priority="1" operator="greaterThan">
      <formula>0</formula>
    </cfRule>
  </conditionalFormatting>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6</vt:i4>
      </vt:variant>
    </vt:vector>
  </HeadingPairs>
  <TitlesOfParts>
    <vt:vector size="10" baseType="lpstr">
      <vt:lpstr>Feuil1</vt:lpstr>
      <vt:lpstr>Suivi de production</vt:lpstr>
      <vt:lpstr>Planning</vt:lpstr>
      <vt:lpstr>Liste Éléments</vt:lpstr>
      <vt:lpstr>listemur</vt:lpstr>
      <vt:lpstr>listemursurf</vt:lpstr>
      <vt:lpstr>listeplancher</vt:lpstr>
      <vt:lpstr>listeplanchersurf</vt:lpstr>
      <vt:lpstr>listetoiture</vt:lpstr>
      <vt:lpstr>listetoituresurf</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Marvin Vanhoef</dc:creator>
  <cp:lastModifiedBy>Stagiaire</cp:lastModifiedBy>
  <cp:lastPrinted>2016-10-10T12:41:09Z</cp:lastPrinted>
  <dcterms:created xsi:type="dcterms:W3CDTF">2016-10-10T11:38:53Z</dcterms:created>
  <dcterms:modified xsi:type="dcterms:W3CDTF">2016-12-15T15:01:23Z</dcterms:modified>
</cp:coreProperties>
</file>