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480" yWindow="345" windowWidth="19875" windowHeight="7725" activeTab="1"/>
  </bookViews>
  <sheets>
    <sheet name="Moy" sheetId="1" r:id="rId1"/>
    <sheet name="Feuil3" sheetId="3" r:id="rId2"/>
  </sheets>
  <externalReferences>
    <externalReference r:id="rId3"/>
  </externalReferences>
  <definedNames>
    <definedName name="BaseClients">[1]!Tableau4[#Data]</definedName>
    <definedName name="DAS">[1]!Tableau2[SECTEUR]</definedName>
  </definedNames>
  <calcPr calcId="145621"/>
  <pivotCaches>
    <pivotCache cacheId="37" r:id="rId4"/>
  </pivotCaches>
</workbook>
</file>

<file path=xl/calcChain.xml><?xml version="1.0" encoding="utf-8"?>
<calcChain xmlns="http://schemas.openxmlformats.org/spreadsheetml/2006/main">
  <c r="I35" i="3" l="1"/>
  <c r="I36" i="3"/>
  <c r="I37" i="3"/>
  <c r="J35" i="3"/>
  <c r="K35" i="3"/>
  <c r="L35" i="3"/>
  <c r="J36" i="3"/>
  <c r="K36" i="3"/>
  <c r="L36" i="3"/>
  <c r="J37" i="3"/>
  <c r="K37" i="3"/>
  <c r="L37" i="3"/>
  <c r="K34" i="3"/>
  <c r="J34" i="3"/>
  <c r="L34" i="3"/>
  <c r="I34" i="3"/>
  <c r="I30" i="3"/>
  <c r="I31" i="3"/>
  <c r="J30" i="3"/>
  <c r="K30" i="3"/>
  <c r="L30" i="3"/>
  <c r="J31" i="3"/>
  <c r="K31" i="3"/>
  <c r="L31" i="3"/>
  <c r="L29" i="3"/>
  <c r="K29" i="3"/>
  <c r="J29" i="3"/>
  <c r="I29" i="3"/>
  <c r="I26" i="3"/>
  <c r="J26" i="3"/>
  <c r="K26" i="3"/>
  <c r="L26" i="3"/>
  <c r="I27" i="3"/>
  <c r="J27" i="3"/>
  <c r="K27" i="3"/>
  <c r="L27" i="3"/>
  <c r="L25" i="3"/>
  <c r="K25" i="3"/>
  <c r="J25" i="3"/>
  <c r="I25" i="3"/>
  <c r="I20" i="3"/>
  <c r="J20" i="3"/>
  <c r="K20" i="3"/>
  <c r="L20" i="3"/>
  <c r="I21" i="3"/>
  <c r="J21" i="3"/>
  <c r="K21" i="3"/>
  <c r="L21" i="3"/>
  <c r="I22" i="3"/>
  <c r="J22" i="3"/>
  <c r="K22" i="3"/>
  <c r="L22" i="3"/>
  <c r="L19" i="3"/>
  <c r="K19" i="3"/>
  <c r="J19" i="3"/>
  <c r="I19" i="3"/>
  <c r="J5" i="1"/>
  <c r="K5" i="1" s="1"/>
  <c r="J8" i="1"/>
  <c r="K8" i="1" s="1"/>
  <c r="J6" i="1"/>
  <c r="K6" i="1" s="1"/>
  <c r="J11" i="1"/>
  <c r="K11" i="1" s="1"/>
  <c r="J7" i="1"/>
  <c r="K7" i="1" s="1"/>
  <c r="J9" i="1"/>
  <c r="K9" i="1" s="1"/>
  <c r="J10" i="1"/>
  <c r="K10" i="1" s="1"/>
  <c r="J12" i="1"/>
  <c r="K12" i="1" s="1"/>
  <c r="J14" i="1"/>
  <c r="K14" i="1" s="1"/>
  <c r="J15" i="1"/>
  <c r="K15" i="1" s="1"/>
  <c r="J16" i="1"/>
  <c r="K16" i="1" s="1"/>
  <c r="J13" i="1"/>
  <c r="K13" i="1" s="1"/>
  <c r="J17" i="1"/>
  <c r="K17" i="1" s="1"/>
  <c r="J4" i="1"/>
  <c r="K4" i="1" s="1"/>
</calcChain>
</file>

<file path=xl/sharedStrings.xml><?xml version="1.0" encoding="utf-8"?>
<sst xmlns="http://schemas.openxmlformats.org/spreadsheetml/2006/main" count="94" uniqueCount="40">
  <si>
    <t>MATRICULE</t>
  </si>
  <si>
    <t>NOM</t>
  </si>
  <si>
    <t>SEXE</t>
  </si>
  <si>
    <t xml:space="preserve">MOY GEN </t>
  </si>
  <si>
    <t>Résultat</t>
  </si>
  <si>
    <t>M</t>
  </si>
  <si>
    <t>1er Trim</t>
  </si>
  <si>
    <t>F</t>
  </si>
  <si>
    <t>2e Trim</t>
  </si>
  <si>
    <t>3e Trim</t>
  </si>
  <si>
    <t>Étiquettes de lignes</t>
  </si>
  <si>
    <t>RANG</t>
  </si>
  <si>
    <t>Total général</t>
  </si>
  <si>
    <t>MOIS</t>
  </si>
  <si>
    <t>SERVICE</t>
  </si>
  <si>
    <t>DAF</t>
  </si>
  <si>
    <t>DG</t>
  </si>
  <si>
    <t>DC</t>
  </si>
  <si>
    <t>DRH</t>
  </si>
  <si>
    <t>PONCTUALITE</t>
  </si>
  <si>
    <t>ASSIDUITE</t>
  </si>
  <si>
    <t>PRISE D'INITIATIVE</t>
  </si>
  <si>
    <t>A1</t>
  </si>
  <si>
    <t>A4</t>
  </si>
  <si>
    <t>A5</t>
  </si>
  <si>
    <t>A7</t>
  </si>
  <si>
    <t>A8</t>
  </si>
  <si>
    <t>A10</t>
  </si>
  <si>
    <t>A11</t>
  </si>
  <si>
    <t>A14</t>
  </si>
  <si>
    <t>A16</t>
  </si>
  <si>
    <t>A37</t>
  </si>
  <si>
    <t>A40</t>
  </si>
  <si>
    <t>A43</t>
  </si>
  <si>
    <t>A45</t>
  </si>
  <si>
    <t>A46</t>
  </si>
  <si>
    <t xml:space="preserve">Somme de MOY GEN </t>
  </si>
  <si>
    <t>Somme de PONCTUALITE</t>
  </si>
  <si>
    <t>Somme de ASSIDUITE</t>
  </si>
  <si>
    <t>Somme de PRISE D'INITIATIVE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</si>
</sst>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8" tint="-0.499984740745262"/>
      <name val="Calibri"/>
      <family val="2"/>
      <scheme val="minor"/>
    </font>
    <font>
      <b/>
      <sz val="8"/>
      <color theme="8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-0.499984740745262"/>
        <bgColor indexed="64"/>
      </patternFill>
    </fill>
  </fills>
  <borders count="7">
    <border>
      <left/>
      <right/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2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2" fillId="2" borderId="0" xfId="0" applyFont="1" applyFill="1" applyAlignment="1">
      <alignment horizontal="left"/>
    </xf>
    <xf numFmtId="0" fontId="5" fillId="2" borderId="0" xfId="0" applyFont="1" applyFill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2" fontId="6" fillId="2" borderId="5" xfId="0" applyNumberFormat="1" applyFont="1" applyFill="1" applyBorder="1" applyAlignment="1">
      <alignment horizontal="center"/>
    </xf>
    <xf numFmtId="2" fontId="7" fillId="2" borderId="6" xfId="0" applyNumberFormat="1" applyFont="1" applyFill="1" applyBorder="1" applyAlignment="1">
      <alignment horizontal="center"/>
    </xf>
    <xf numFmtId="2" fontId="6" fillId="2" borderId="0" xfId="0" applyNumberFormat="1" applyFont="1" applyFill="1" applyAlignment="1">
      <alignment horizontal="center"/>
    </xf>
    <xf numFmtId="43" fontId="2" fillId="2" borderId="0" xfId="1" applyFont="1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2" fontId="0" fillId="0" borderId="0" xfId="0" applyNumberFormat="1"/>
    <xf numFmtId="0" fontId="0" fillId="0" borderId="0" xfId="0" pivotButton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</cellXfs>
  <cellStyles count="2">
    <cellStyle name="Milliers" xfId="1" builtinId="3"/>
    <cellStyle name="Normal" xfId="0" builtinId="0"/>
  </cellStyles>
  <dxfs count="33">
    <dxf>
      <alignment wrapText="1" readingOrder="0"/>
    </dxf>
    <dxf>
      <alignment wrapText="1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ont>
        <strike val="0"/>
        <outline val="0"/>
        <shadow val="0"/>
        <u val="none"/>
        <vertAlign val="baseline"/>
        <sz val="8"/>
        <color theme="8" tint="-0.499984740745262"/>
        <name val="Calibri"/>
        <scheme val="minor"/>
      </font>
      <fill>
        <patternFill>
          <fgColor indexed="64"/>
          <bgColor theme="8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8" tint="-0.499984740745262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8"/>
        <color theme="8" tint="-0.499984740745262"/>
        <name val="Calibri"/>
        <scheme val="minor"/>
      </font>
      <fill>
        <patternFill>
          <fgColor indexed="64"/>
          <bgColor theme="8" tint="0.39997558519241921"/>
        </patternFill>
      </fill>
      <alignment horizont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8"/>
        <color theme="8" tint="-0.499984740745262"/>
        <name val="Calibri"/>
        <scheme val="minor"/>
      </font>
      <numFmt numFmtId="2" formatCode="0.00"/>
      <fill>
        <patternFill>
          <fgColor indexed="64"/>
          <bgColor theme="8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8"/>
        <color theme="8" tint="-0.499984740745262"/>
        <name val="Calibri"/>
        <scheme val="minor"/>
      </font>
      <fill>
        <patternFill>
          <fgColor indexed="64"/>
          <bgColor theme="8" tint="0.39997558519241921"/>
        </patternFill>
      </fill>
    </dxf>
    <dxf>
      <font>
        <b/>
        <strike val="0"/>
        <outline val="0"/>
        <shadow val="0"/>
        <u val="none"/>
        <vertAlign val="baseline"/>
        <sz val="8"/>
        <color theme="8" tint="-0.499984740745262"/>
        <name val="Calibri"/>
        <scheme val="minor"/>
      </font>
      <numFmt numFmtId="2" formatCode="0.00"/>
      <fill>
        <patternFill>
          <fgColor indexed="64"/>
          <bgColor theme="8" tint="0.39997558519241921"/>
        </patternFill>
      </fill>
      <alignment horizontal="center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8"/>
        <color theme="8" tint="-0.499984740745262"/>
        <name val="Calibri"/>
        <scheme val="minor"/>
      </font>
      <numFmt numFmtId="2" formatCode="0.00"/>
      <fill>
        <patternFill>
          <fgColor indexed="64"/>
          <bgColor theme="8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8"/>
        <color theme="8" tint="-0.499984740745262"/>
        <name val="Calibri"/>
        <scheme val="minor"/>
      </font>
      <numFmt numFmtId="2" formatCode="0.00"/>
      <fill>
        <patternFill>
          <fgColor indexed="64"/>
          <bgColor theme="8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8"/>
        <color theme="8" tint="-0.499984740745262"/>
        <name val="Calibri"/>
        <scheme val="minor"/>
      </font>
      <fill>
        <patternFill>
          <fgColor indexed="64"/>
          <bgColor theme="8" tint="0.39997558519241921"/>
        </patternFill>
      </fill>
      <alignment horizont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8" tint="-0.499984740745262"/>
        <name val="Calibri"/>
        <scheme val="minor"/>
      </font>
      <fill>
        <patternFill>
          <fgColor indexed="64"/>
          <bgColor theme="8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top style="thin">
          <color theme="0"/>
        </top>
      </border>
    </dxf>
    <dxf>
      <border>
        <bottom style="thin">
          <color theme="0"/>
        </bottom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8"/>
        <color theme="8" tint="-0.499984740745262"/>
        <name val="Calibri"/>
        <scheme val="minor"/>
      </font>
      <fill>
        <patternFill>
          <fgColor indexed="64"/>
          <bgColor theme="8" tint="0.399975585192419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CHNOSTRUCTURE/Bibliotheque/Mod&#232;le%20Outils/1-Fichiers%20Excel/Bulletins%20Scolai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Accueil"/>
      <sheetName val="Fichier d'inscription"/>
      <sheetName val="Moy"/>
      <sheetName val="Effectifs"/>
      <sheetName val="Moy&amp;rang"/>
      <sheetName val="Bulletin"/>
      <sheetName val="Stats"/>
      <sheetName val="Archivage"/>
      <sheetName val="Parametres"/>
      <sheetName val="User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SSONO" refreshedDate="43372.141319907409" createdVersion="4" refreshedVersion="4" minRefreshableVersion="3" recordCount="14">
  <cacheSource type="worksheet">
    <worksheetSource name="MOYENNE"/>
  </cacheSource>
  <cacheFields count="10">
    <cacheField name="MATRICULE" numFmtId="0">
      <sharedItems containsSemiMixedTypes="0" containsString="0" containsNumber="1" containsInteger="1" minValue="1" maxValue="16"/>
    </cacheField>
    <cacheField name="NOM" numFmtId="0">
      <sharedItems count="46">
        <s v="A1"/>
        <s v="A4"/>
        <s v="A7"/>
        <s v="A10"/>
        <s v="A5"/>
        <s v="A11"/>
        <s v="A14"/>
        <s v="A8"/>
        <s v="A16"/>
        <s v="A45"/>
        <s v="A37"/>
        <s v="A40"/>
        <s v="A43"/>
        <s v="A46"/>
        <s v="A23" u="1"/>
        <s v="A42" u="1"/>
        <s v="A24" u="1"/>
        <s v="A25" u="1"/>
        <s v="A3" u="1"/>
        <s v="A44" u="1"/>
        <s v="A26" u="1"/>
        <s v="A27" u="1"/>
        <s v="A28" u="1"/>
        <s v="A29" u="1"/>
        <s v="A9" u="1"/>
        <s v="A30" u="1"/>
        <s v="A12" u="1"/>
        <s v="A31" u="1"/>
        <s v="A13" u="1"/>
        <s v="A32" u="1"/>
        <s v="A33" u="1"/>
        <s v="A15" u="1"/>
        <s v="A2" u="1"/>
        <s v="A34" u="1"/>
        <s v="A35" u="1"/>
        <s v="A17" u="1"/>
        <s v="A36" u="1"/>
        <s v="A18" u="1"/>
        <s v="A6" u="1"/>
        <s v="A19" u="1"/>
        <s v="A38" u="1"/>
        <s v="A39" u="1"/>
        <s v="A20" u="1"/>
        <s v="A21" u="1"/>
        <s v="A22" u="1"/>
        <s v="A41" u="1"/>
      </sharedItems>
    </cacheField>
    <cacheField name="SEXE" numFmtId="0">
      <sharedItems/>
    </cacheField>
    <cacheField name="MOIS" numFmtId="0">
      <sharedItems count="3">
        <s v="1er Trim"/>
        <s v="2e Trim"/>
        <s v="3e Trim"/>
      </sharedItems>
    </cacheField>
    <cacheField name="SERVICE" numFmtId="0">
      <sharedItems count="4">
        <s v="DAF"/>
        <s v="DC"/>
        <s v="DG"/>
        <s v="DRH"/>
      </sharedItems>
    </cacheField>
    <cacheField name="PONCTUALITE" numFmtId="2">
      <sharedItems containsSemiMixedTypes="0" containsString="0" containsNumber="1" containsInteger="1" minValue="2" maxValue="14"/>
    </cacheField>
    <cacheField name="ASSIDUITE" numFmtId="2">
      <sharedItems containsSemiMixedTypes="0" containsString="0" containsNumber="1" containsInteger="1" minValue="3" maxValue="18"/>
    </cacheField>
    <cacheField name="PRISE D'INITIATIVE" numFmtId="2">
      <sharedItems containsSemiMixedTypes="0" containsString="0" containsNumber="1" containsInteger="1" minValue="7" maxValue="18"/>
    </cacheField>
    <cacheField name="MOY GEN " numFmtId="2">
      <sharedItems containsSemiMixedTypes="0" containsString="0" containsNumber="1" minValue="4" maxValue="14.666666666666666"/>
    </cacheField>
    <cacheField name="Résultat" numFmtId="2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n v="1"/>
    <x v="0"/>
    <s v="M"/>
    <x v="0"/>
    <x v="0"/>
    <n v="11"/>
    <n v="18"/>
    <n v="15"/>
    <n v="14.666666666666666"/>
    <s v="OK"/>
  </r>
  <r>
    <n v="2"/>
    <x v="1"/>
    <s v="M"/>
    <x v="0"/>
    <x v="0"/>
    <n v="11"/>
    <n v="18"/>
    <n v="15"/>
    <n v="14.666666666666666"/>
    <s v="OK"/>
  </r>
  <r>
    <n v="3"/>
    <x v="2"/>
    <s v="F"/>
    <x v="0"/>
    <x v="0"/>
    <n v="11"/>
    <n v="18"/>
    <n v="15"/>
    <n v="14.666666666666666"/>
    <s v="OK"/>
  </r>
  <r>
    <n v="4"/>
    <x v="3"/>
    <s v="M"/>
    <x v="0"/>
    <x v="0"/>
    <n v="2"/>
    <n v="3"/>
    <n v="7"/>
    <n v="4"/>
    <s v="NOK"/>
  </r>
  <r>
    <n v="2"/>
    <x v="4"/>
    <s v="M"/>
    <x v="1"/>
    <x v="1"/>
    <n v="12"/>
    <n v="11"/>
    <n v="18"/>
    <n v="13.666666666666666"/>
    <s v="OK"/>
  </r>
  <r>
    <n v="4"/>
    <x v="5"/>
    <s v="M"/>
    <x v="1"/>
    <x v="1"/>
    <n v="11"/>
    <n v="12"/>
    <n v="18"/>
    <n v="13.666666666666666"/>
    <s v="OK"/>
  </r>
  <r>
    <n v="5"/>
    <x v="6"/>
    <s v="M"/>
    <x v="1"/>
    <x v="1"/>
    <n v="11"/>
    <n v="12"/>
    <n v="18"/>
    <n v="13.666666666666666"/>
    <s v="OK"/>
  </r>
  <r>
    <n v="3"/>
    <x v="7"/>
    <s v="F"/>
    <x v="1"/>
    <x v="2"/>
    <n v="11"/>
    <n v="11"/>
    <n v="18"/>
    <n v="13.333333333333334"/>
    <s v="OK"/>
  </r>
  <r>
    <n v="6"/>
    <x v="8"/>
    <s v="M"/>
    <x v="1"/>
    <x v="2"/>
    <n v="11"/>
    <n v="12"/>
    <n v="18"/>
    <n v="13.666666666666666"/>
    <s v="OK"/>
  </r>
  <r>
    <n v="16"/>
    <x v="9"/>
    <s v="M"/>
    <x v="1"/>
    <x v="2"/>
    <n v="13"/>
    <n v="10"/>
    <n v="14"/>
    <n v="12.333333333333334"/>
    <s v="OK"/>
  </r>
  <r>
    <n v="13"/>
    <x v="10"/>
    <s v="M"/>
    <x v="2"/>
    <x v="3"/>
    <n v="12"/>
    <n v="8"/>
    <n v="10"/>
    <n v="10"/>
    <s v="OK"/>
  </r>
  <r>
    <n v="14"/>
    <x v="11"/>
    <s v="F"/>
    <x v="2"/>
    <x v="3"/>
    <n v="12"/>
    <n v="13"/>
    <n v="10"/>
    <n v="11.666666666666666"/>
    <s v="OK"/>
  </r>
  <r>
    <n v="15"/>
    <x v="12"/>
    <s v="F"/>
    <x v="2"/>
    <x v="3"/>
    <n v="14"/>
    <n v="13"/>
    <n v="10"/>
    <n v="12.333333333333334"/>
    <s v="OK"/>
  </r>
  <r>
    <n v="16"/>
    <x v="13"/>
    <s v="M"/>
    <x v="2"/>
    <x v="3"/>
    <n v="14"/>
    <n v="13"/>
    <n v="10"/>
    <n v="12.333333333333334"/>
    <s v="OK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3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C16:G38" firstHeaderRow="0" firstDataRow="1" firstDataCol="1"/>
  <pivotFields count="10">
    <pivotField showAll="0"/>
    <pivotField axis="axisRow" showAll="0">
      <items count="47">
        <item x="0"/>
        <item x="3"/>
        <item x="5"/>
        <item m="1" x="26"/>
        <item m="1" x="28"/>
        <item x="6"/>
        <item m="1" x="31"/>
        <item x="8"/>
        <item m="1" x="35"/>
        <item m="1" x="37"/>
        <item m="1" x="39"/>
        <item m="1" x="32"/>
        <item m="1" x="42"/>
        <item m="1" x="43"/>
        <item m="1" x="44"/>
        <item m="1" x="14"/>
        <item m="1" x="16"/>
        <item m="1" x="17"/>
        <item m="1" x="20"/>
        <item m="1" x="21"/>
        <item m="1" x="22"/>
        <item m="1" x="23"/>
        <item m="1" x="18"/>
        <item m="1" x="25"/>
        <item m="1" x="27"/>
        <item m="1" x="29"/>
        <item m="1" x="30"/>
        <item m="1" x="33"/>
        <item m="1" x="34"/>
        <item m="1" x="36"/>
        <item x="10"/>
        <item m="1" x="40"/>
        <item m="1" x="41"/>
        <item x="1"/>
        <item x="11"/>
        <item m="1" x="45"/>
        <item m="1" x="15"/>
        <item x="12"/>
        <item m="1" x="19"/>
        <item x="9"/>
        <item x="13"/>
        <item x="4"/>
        <item m="1" x="38"/>
        <item x="2"/>
        <item x="7"/>
        <item m="1" x="24"/>
        <item t="default"/>
      </items>
    </pivotField>
    <pivotField showAll="0"/>
    <pivotField axis="axisRow" showAll="0">
      <items count="4">
        <item x="0"/>
        <item x="1"/>
        <item x="2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dataField="1" numFmtId="2" showAll="0"/>
    <pivotField dataField="1" numFmtId="2" showAll="0"/>
    <pivotField dataField="1" numFmtId="2" showAll="0"/>
    <pivotField dataField="1" numFmtId="2" showAll="0"/>
    <pivotField showAll="0"/>
  </pivotFields>
  <rowFields count="3">
    <field x="3"/>
    <field x="4"/>
    <field x="1"/>
  </rowFields>
  <rowItems count="22">
    <i>
      <x/>
    </i>
    <i r="1">
      <x/>
    </i>
    <i r="2">
      <x/>
    </i>
    <i r="2">
      <x v="1"/>
    </i>
    <i r="2">
      <x v="33"/>
    </i>
    <i r="2">
      <x v="43"/>
    </i>
    <i>
      <x v="1"/>
    </i>
    <i r="1">
      <x v="1"/>
    </i>
    <i r="2">
      <x v="2"/>
    </i>
    <i r="2">
      <x v="5"/>
    </i>
    <i r="2">
      <x v="41"/>
    </i>
    <i r="1">
      <x v="2"/>
    </i>
    <i r="2">
      <x v="7"/>
    </i>
    <i r="2">
      <x v="39"/>
    </i>
    <i r="2">
      <x v="44"/>
    </i>
    <i>
      <x v="2"/>
    </i>
    <i r="1">
      <x v="3"/>
    </i>
    <i r="2">
      <x v="30"/>
    </i>
    <i r="2">
      <x v="34"/>
    </i>
    <i r="2">
      <x v="37"/>
    </i>
    <i r="2">
      <x v="40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PONCTUALITE" fld="5" baseField="0" baseItem="0"/>
    <dataField name="Somme de ASSIDUITE" fld="6" baseField="0" baseItem="0"/>
    <dataField name="Somme de PRISE D'INITIATIVE" fld="7" baseField="0" baseItem="0"/>
    <dataField name="Somme de MOY GEN " fld="8" baseField="0" baseItem="0"/>
  </dataFields>
  <formats count="4">
    <format dxfId="17">
      <pivotArea outline="0" collapsedLevelsAreSubtotals="1" fieldPosition="0"/>
    </format>
    <format dxfId="16">
      <pivotArea dataOnly="0" labelOnly="1" outline="0" axis="axisValues" fieldPosition="0"/>
    </format>
    <format dxfId="1">
      <pivotArea field="3" type="button" dataOnly="0" labelOnly="1" outline="0" axis="axisRow" fieldPosition="0"/>
    </format>
    <format dxfId="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MOYENNE" displayName="MOYENNE" ref="B3:K17" totalsRowShown="0" headerRowDxfId="32" dataDxfId="31" headerRowBorderDxfId="29" tableBorderDxfId="30" totalsRowBorderDxfId="28">
  <autoFilter ref="B3:K17"/>
  <sortState ref="B4:K49">
    <sortCondition ref="F3:F49"/>
  </sortState>
  <tableColumns count="10">
    <tableColumn id="1" name="MATRICULE" dataDxfId="20"/>
    <tableColumn id="2" name="NOM" dataDxfId="18">
      <calculatedColumnFormula>IFERROR(VLOOKUP(B4,[1]!Tableau4[[#All],[MATRICULE]:[NOM 2]],6,FALSE),"")</calculatedColumnFormula>
    </tableColumn>
    <tableColumn id="29" name="SEXE" dataDxfId="19"/>
    <tableColumn id="28" name="MOIS" dataDxfId="27"/>
    <tableColumn id="3" name="SERVICE" dataDxfId="26">
      <calculatedColumnFormula>IFERROR(VLOOKUP(B4,[1]!Tableau4[[#All],[MATRICULE]:[NOM 2]],2,FALSE),"")</calculatedColumnFormula>
    </tableColumn>
    <tableColumn id="4" name="PONCTUALITE" dataDxfId="25"/>
    <tableColumn id="5" name="ASSIDUITE" dataDxfId="24"/>
    <tableColumn id="6" name="PRISE D'INITIATIVE" dataDxfId="21"/>
    <tableColumn id="26" name="MOY GEN " dataDxfId="23">
      <calculatedColumnFormula>(MOYENNE[[#This Row],[PONCTUALITE]]+MOYENNE[[#This Row],[ASSIDUITE]]+MOYENNE[[#This Row],[PRISE D''INITIATIVE]])/3</calculatedColumnFormula>
    </tableColumn>
    <tableColumn id="27" name="Résultat" dataDxfId="22">
      <calculatedColumnFormula>IF(MOYENNE[[#This Row],[MOY GEN ]]="","",IF(J4&lt;10,"NOK","OK"))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M17"/>
  <sheetViews>
    <sheetView showGridLines="0" workbookViewId="0">
      <selection activeCell="C9" sqref="C8:C9"/>
    </sheetView>
  </sheetViews>
  <sheetFormatPr baseColWidth="10" defaultRowHeight="11.25" x14ac:dyDescent="0.2"/>
  <cols>
    <col min="1" max="1" width="11.28515625" style="1" customWidth="1"/>
    <col min="2" max="2" width="13.28515625" style="2" bestFit="1" customWidth="1"/>
    <col min="3" max="3" width="15.28515625" style="4" customWidth="1"/>
    <col min="4" max="4" width="7.42578125" style="4" customWidth="1"/>
    <col min="5" max="5" width="12.140625" style="2" customWidth="1"/>
    <col min="6" max="6" width="7.28515625" style="2" customWidth="1"/>
    <col min="7" max="7" width="15.42578125" style="1" bestFit="1" customWidth="1"/>
    <col min="8" max="8" width="13.140625" style="1" bestFit="1" customWidth="1"/>
    <col min="9" max="9" width="19" style="1" bestFit="1" customWidth="1"/>
    <col min="10" max="10" width="11.42578125" style="3"/>
    <col min="11" max="13" width="11.42578125" style="2"/>
    <col min="14" max="16384" width="11.42578125" style="1"/>
  </cols>
  <sheetData>
    <row r="2" spans="2:12" ht="16.5" customHeight="1" x14ac:dyDescent="0.2"/>
    <row r="3" spans="2:12" s="5" customFormat="1" ht="21" customHeight="1" x14ac:dyDescent="0.25">
      <c r="B3" s="6" t="s">
        <v>0</v>
      </c>
      <c r="C3" s="7" t="s">
        <v>1</v>
      </c>
      <c r="D3" s="7" t="s">
        <v>2</v>
      </c>
      <c r="E3" s="7" t="s">
        <v>13</v>
      </c>
      <c r="F3" s="7" t="s">
        <v>14</v>
      </c>
      <c r="G3" s="7" t="s">
        <v>19</v>
      </c>
      <c r="H3" s="7" t="s">
        <v>20</v>
      </c>
      <c r="I3" s="7" t="s">
        <v>21</v>
      </c>
      <c r="J3" s="8" t="s">
        <v>3</v>
      </c>
      <c r="K3" s="7" t="s">
        <v>4</v>
      </c>
    </row>
    <row r="4" spans="2:12" s="2" customFormat="1" x14ac:dyDescent="0.2">
      <c r="B4" s="9">
        <v>1</v>
      </c>
      <c r="C4" s="10" t="s">
        <v>22</v>
      </c>
      <c r="D4" s="10" t="s">
        <v>5</v>
      </c>
      <c r="E4" s="10" t="s">
        <v>6</v>
      </c>
      <c r="F4" s="10" t="s">
        <v>15</v>
      </c>
      <c r="G4" s="11">
        <v>11</v>
      </c>
      <c r="H4" s="11">
        <v>18</v>
      </c>
      <c r="I4" s="11">
        <v>15</v>
      </c>
      <c r="J4" s="12">
        <f>(MOYENNE[[#This Row],[PONCTUALITE]]+MOYENNE[[#This Row],[ASSIDUITE]]+MOYENNE[[#This Row],[PRISE D''INITIATIVE]])/3</f>
        <v>14.666666666666666</v>
      </c>
      <c r="K4" s="13" t="str">
        <f>IF(MOYENNE[[#This Row],[MOY GEN ]]="","",IF(J4&lt;10,"NOK","OK"))</f>
        <v>OK</v>
      </c>
    </row>
    <row r="5" spans="2:12" x14ac:dyDescent="0.2">
      <c r="B5" s="9">
        <v>2</v>
      </c>
      <c r="C5" s="10" t="s">
        <v>23</v>
      </c>
      <c r="D5" s="10" t="s">
        <v>5</v>
      </c>
      <c r="E5" s="10" t="s">
        <v>6</v>
      </c>
      <c r="F5" s="10" t="s">
        <v>15</v>
      </c>
      <c r="G5" s="11">
        <v>11</v>
      </c>
      <c r="H5" s="11">
        <v>18</v>
      </c>
      <c r="I5" s="11">
        <v>15</v>
      </c>
      <c r="J5" s="12">
        <f>(MOYENNE[[#This Row],[PONCTUALITE]]+MOYENNE[[#This Row],[ASSIDUITE]]+MOYENNE[[#This Row],[PRISE D''INITIATIVE]])/3</f>
        <v>14.666666666666666</v>
      </c>
      <c r="K5" s="13" t="str">
        <f>IF(MOYENNE[[#This Row],[MOY GEN ]]="","",IF(J5&lt;10,"NOK","OK"))</f>
        <v>OK</v>
      </c>
    </row>
    <row r="6" spans="2:12" x14ac:dyDescent="0.2">
      <c r="B6" s="9">
        <v>3</v>
      </c>
      <c r="C6" s="10" t="s">
        <v>25</v>
      </c>
      <c r="D6" s="10" t="s">
        <v>7</v>
      </c>
      <c r="E6" s="10" t="s">
        <v>6</v>
      </c>
      <c r="F6" s="10" t="s">
        <v>15</v>
      </c>
      <c r="G6" s="11">
        <v>11</v>
      </c>
      <c r="H6" s="11">
        <v>18</v>
      </c>
      <c r="I6" s="11">
        <v>15</v>
      </c>
      <c r="J6" s="12">
        <f>(MOYENNE[[#This Row],[PONCTUALITE]]+MOYENNE[[#This Row],[ASSIDUITE]]+MOYENNE[[#This Row],[PRISE D''INITIATIVE]])/3</f>
        <v>14.666666666666666</v>
      </c>
      <c r="K6" s="13" t="str">
        <f>IF(MOYENNE[[#This Row],[MOY GEN ]]="","",IF(J6&lt;10,"NOK","OK"))</f>
        <v>OK</v>
      </c>
    </row>
    <row r="7" spans="2:12" x14ac:dyDescent="0.2">
      <c r="B7" s="9">
        <v>4</v>
      </c>
      <c r="C7" s="10" t="s">
        <v>27</v>
      </c>
      <c r="D7" s="10" t="s">
        <v>5</v>
      </c>
      <c r="E7" s="10" t="s">
        <v>6</v>
      </c>
      <c r="F7" s="10" t="s">
        <v>15</v>
      </c>
      <c r="G7" s="11">
        <v>2</v>
      </c>
      <c r="H7" s="11">
        <v>3</v>
      </c>
      <c r="I7" s="11">
        <v>7</v>
      </c>
      <c r="J7" s="12">
        <f>(MOYENNE[[#This Row],[PONCTUALITE]]+MOYENNE[[#This Row],[ASSIDUITE]]+MOYENNE[[#This Row],[PRISE D''INITIATIVE]])/3</f>
        <v>4</v>
      </c>
      <c r="K7" s="13" t="str">
        <f>IF(MOYENNE[[#This Row],[MOY GEN ]]="","",IF(J7&lt;10,"NOK","OK"))</f>
        <v>NOK</v>
      </c>
    </row>
    <row r="8" spans="2:12" x14ac:dyDescent="0.2">
      <c r="B8" s="9">
        <v>2</v>
      </c>
      <c r="C8" s="10" t="s">
        <v>24</v>
      </c>
      <c r="D8" s="10" t="s">
        <v>5</v>
      </c>
      <c r="E8" s="10" t="s">
        <v>8</v>
      </c>
      <c r="F8" s="10" t="s">
        <v>17</v>
      </c>
      <c r="G8" s="11">
        <v>12</v>
      </c>
      <c r="H8" s="11">
        <v>11</v>
      </c>
      <c r="I8" s="11">
        <v>18</v>
      </c>
      <c r="J8" s="12">
        <f>(MOYENNE[[#This Row],[PONCTUALITE]]+MOYENNE[[#This Row],[ASSIDUITE]]+MOYENNE[[#This Row],[PRISE D''INITIATIVE]])/3</f>
        <v>13.666666666666666</v>
      </c>
      <c r="K8" s="13" t="str">
        <f>IF(MOYENNE[[#This Row],[MOY GEN ]]="","",IF(J8&lt;10,"NOK","OK"))</f>
        <v>OK</v>
      </c>
    </row>
    <row r="9" spans="2:12" x14ac:dyDescent="0.2">
      <c r="B9" s="9">
        <v>4</v>
      </c>
      <c r="C9" s="10" t="s">
        <v>28</v>
      </c>
      <c r="D9" s="10" t="s">
        <v>5</v>
      </c>
      <c r="E9" s="10" t="s">
        <v>8</v>
      </c>
      <c r="F9" s="10" t="s">
        <v>17</v>
      </c>
      <c r="G9" s="11">
        <v>11</v>
      </c>
      <c r="H9" s="11">
        <v>12</v>
      </c>
      <c r="I9" s="11">
        <v>18</v>
      </c>
      <c r="J9" s="12">
        <f>(MOYENNE[[#This Row],[PONCTUALITE]]+MOYENNE[[#This Row],[ASSIDUITE]]+MOYENNE[[#This Row],[PRISE D''INITIATIVE]])/3</f>
        <v>13.666666666666666</v>
      </c>
      <c r="K9" s="13" t="str">
        <f>IF(MOYENNE[[#This Row],[MOY GEN ]]="","",IF(J9&lt;10,"NOK","OK"))</f>
        <v>OK</v>
      </c>
    </row>
    <row r="10" spans="2:12" x14ac:dyDescent="0.2">
      <c r="B10" s="9">
        <v>5</v>
      </c>
      <c r="C10" s="10" t="s">
        <v>29</v>
      </c>
      <c r="D10" s="10" t="s">
        <v>5</v>
      </c>
      <c r="E10" s="10" t="s">
        <v>8</v>
      </c>
      <c r="F10" s="10" t="s">
        <v>17</v>
      </c>
      <c r="G10" s="11">
        <v>11</v>
      </c>
      <c r="H10" s="11">
        <v>12</v>
      </c>
      <c r="I10" s="11">
        <v>18</v>
      </c>
      <c r="J10" s="12">
        <f>(MOYENNE[[#This Row],[PONCTUALITE]]+MOYENNE[[#This Row],[ASSIDUITE]]+MOYENNE[[#This Row],[PRISE D''INITIATIVE]])/3</f>
        <v>13.666666666666666</v>
      </c>
      <c r="K10" s="13" t="str">
        <f>IF(MOYENNE[[#This Row],[MOY GEN ]]="","",IF(J10&lt;10,"NOK","OK"))</f>
        <v>OK</v>
      </c>
      <c r="L10" s="14"/>
    </row>
    <row r="11" spans="2:12" x14ac:dyDescent="0.2">
      <c r="B11" s="9">
        <v>3</v>
      </c>
      <c r="C11" s="10" t="s">
        <v>26</v>
      </c>
      <c r="D11" s="10" t="s">
        <v>7</v>
      </c>
      <c r="E11" s="10" t="s">
        <v>8</v>
      </c>
      <c r="F11" s="10" t="s">
        <v>16</v>
      </c>
      <c r="G11" s="11">
        <v>11</v>
      </c>
      <c r="H11" s="11">
        <v>11</v>
      </c>
      <c r="I11" s="11">
        <v>18</v>
      </c>
      <c r="J11" s="12">
        <f>(MOYENNE[[#This Row],[PONCTUALITE]]+MOYENNE[[#This Row],[ASSIDUITE]]+MOYENNE[[#This Row],[PRISE D''INITIATIVE]])/3</f>
        <v>13.333333333333334</v>
      </c>
      <c r="K11" s="13" t="str">
        <f>IF(MOYENNE[[#This Row],[MOY GEN ]]="","",IF(J11&lt;10,"NOK","OK"))</f>
        <v>OK</v>
      </c>
    </row>
    <row r="12" spans="2:12" x14ac:dyDescent="0.2">
      <c r="B12" s="9">
        <v>6</v>
      </c>
      <c r="C12" s="10" t="s">
        <v>30</v>
      </c>
      <c r="D12" s="10" t="s">
        <v>5</v>
      </c>
      <c r="E12" s="10" t="s">
        <v>8</v>
      </c>
      <c r="F12" s="10" t="s">
        <v>16</v>
      </c>
      <c r="G12" s="11">
        <v>11</v>
      </c>
      <c r="H12" s="11">
        <v>12</v>
      </c>
      <c r="I12" s="11">
        <v>18</v>
      </c>
      <c r="J12" s="12">
        <f>(MOYENNE[[#This Row],[PONCTUALITE]]+MOYENNE[[#This Row],[ASSIDUITE]]+MOYENNE[[#This Row],[PRISE D''INITIATIVE]])/3</f>
        <v>13.666666666666666</v>
      </c>
      <c r="K12" s="13" t="str">
        <f>IF(MOYENNE[[#This Row],[MOY GEN ]]="","",IF(J12&lt;10,"NOK","OK"))</f>
        <v>OK</v>
      </c>
    </row>
    <row r="13" spans="2:12" x14ac:dyDescent="0.2">
      <c r="B13" s="9">
        <v>16</v>
      </c>
      <c r="C13" s="10" t="s">
        <v>34</v>
      </c>
      <c r="D13" s="10" t="s">
        <v>5</v>
      </c>
      <c r="E13" s="10" t="s">
        <v>8</v>
      </c>
      <c r="F13" s="10" t="s">
        <v>16</v>
      </c>
      <c r="G13" s="11">
        <v>13</v>
      </c>
      <c r="H13" s="11">
        <v>10</v>
      </c>
      <c r="I13" s="11">
        <v>14</v>
      </c>
      <c r="J13" s="12">
        <f>(MOYENNE[[#This Row],[PONCTUALITE]]+MOYENNE[[#This Row],[ASSIDUITE]]+MOYENNE[[#This Row],[PRISE D''INITIATIVE]])/3</f>
        <v>12.333333333333334</v>
      </c>
      <c r="K13" s="13" t="str">
        <f>IF(MOYENNE[[#This Row],[MOY GEN ]]="","",IF(J13&lt;10,"NOK","OK"))</f>
        <v>OK</v>
      </c>
    </row>
    <row r="14" spans="2:12" x14ac:dyDescent="0.2">
      <c r="B14" s="9">
        <v>13</v>
      </c>
      <c r="C14" s="10" t="s">
        <v>31</v>
      </c>
      <c r="D14" s="10" t="s">
        <v>5</v>
      </c>
      <c r="E14" s="10" t="s">
        <v>9</v>
      </c>
      <c r="F14" s="10" t="s">
        <v>18</v>
      </c>
      <c r="G14" s="11">
        <v>12</v>
      </c>
      <c r="H14" s="11">
        <v>8</v>
      </c>
      <c r="I14" s="11">
        <v>10</v>
      </c>
      <c r="J14" s="12">
        <f>(MOYENNE[[#This Row],[PONCTUALITE]]+MOYENNE[[#This Row],[ASSIDUITE]]+MOYENNE[[#This Row],[PRISE D''INITIATIVE]])/3</f>
        <v>10</v>
      </c>
      <c r="K14" s="13" t="str">
        <f>IF(MOYENNE[[#This Row],[MOY GEN ]]="","",IF(J14&lt;10,"NOK","OK"))</f>
        <v>OK</v>
      </c>
    </row>
    <row r="15" spans="2:12" x14ac:dyDescent="0.2">
      <c r="B15" s="9">
        <v>14</v>
      </c>
      <c r="C15" s="10" t="s">
        <v>32</v>
      </c>
      <c r="D15" s="10" t="s">
        <v>7</v>
      </c>
      <c r="E15" s="10" t="s">
        <v>9</v>
      </c>
      <c r="F15" s="10" t="s">
        <v>18</v>
      </c>
      <c r="G15" s="11">
        <v>12</v>
      </c>
      <c r="H15" s="11">
        <v>13</v>
      </c>
      <c r="I15" s="11">
        <v>10</v>
      </c>
      <c r="J15" s="12">
        <f>(MOYENNE[[#This Row],[PONCTUALITE]]+MOYENNE[[#This Row],[ASSIDUITE]]+MOYENNE[[#This Row],[PRISE D''INITIATIVE]])/3</f>
        <v>11.666666666666666</v>
      </c>
      <c r="K15" s="13" t="str">
        <f>IF(MOYENNE[[#This Row],[MOY GEN ]]="","",IF(J15&lt;10,"NOK","OK"))</f>
        <v>OK</v>
      </c>
    </row>
    <row r="16" spans="2:12" x14ac:dyDescent="0.2">
      <c r="B16" s="9">
        <v>15</v>
      </c>
      <c r="C16" s="10" t="s">
        <v>33</v>
      </c>
      <c r="D16" s="10" t="s">
        <v>7</v>
      </c>
      <c r="E16" s="10" t="s">
        <v>9</v>
      </c>
      <c r="F16" s="10" t="s">
        <v>18</v>
      </c>
      <c r="G16" s="11">
        <v>14</v>
      </c>
      <c r="H16" s="11">
        <v>13</v>
      </c>
      <c r="I16" s="11">
        <v>10</v>
      </c>
      <c r="J16" s="12">
        <f>(MOYENNE[[#This Row],[PONCTUALITE]]+MOYENNE[[#This Row],[ASSIDUITE]]+MOYENNE[[#This Row],[PRISE D''INITIATIVE]])/3</f>
        <v>12.333333333333334</v>
      </c>
      <c r="K16" s="13" t="str">
        <f>IF(MOYENNE[[#This Row],[MOY GEN ]]="","",IF(J16&lt;10,"NOK","OK"))</f>
        <v>OK</v>
      </c>
    </row>
    <row r="17" spans="2:11" x14ac:dyDescent="0.2">
      <c r="B17" s="9">
        <v>16</v>
      </c>
      <c r="C17" s="10" t="s">
        <v>35</v>
      </c>
      <c r="D17" s="10" t="s">
        <v>5</v>
      </c>
      <c r="E17" s="10" t="s">
        <v>9</v>
      </c>
      <c r="F17" s="10" t="s">
        <v>18</v>
      </c>
      <c r="G17" s="11">
        <v>14</v>
      </c>
      <c r="H17" s="11">
        <v>13</v>
      </c>
      <c r="I17" s="11">
        <v>10</v>
      </c>
      <c r="J17" s="12">
        <f>(MOYENNE[[#This Row],[PONCTUALITE]]+MOYENNE[[#This Row],[ASSIDUITE]]+MOYENNE[[#This Row],[PRISE D''INITIATIVE]])/3</f>
        <v>12.333333333333334</v>
      </c>
      <c r="K17" s="13" t="str">
        <f>IF(MOYENNE[[#This Row],[MOY GEN ]]="","",IF(J17&lt;10,"NOK","OK"))</f>
        <v>OK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6:L72"/>
  <sheetViews>
    <sheetView showGridLines="0" tabSelected="1" topLeftCell="B7" workbookViewId="0">
      <selection activeCell="D11" sqref="D11"/>
    </sheetView>
  </sheetViews>
  <sheetFormatPr baseColWidth="10" defaultRowHeight="15" x14ac:dyDescent="0.25"/>
  <cols>
    <col min="3" max="3" width="21" bestFit="1" customWidth="1"/>
    <col min="4" max="4" width="13.7109375" style="18" customWidth="1"/>
    <col min="5" max="5" width="12.28515625" customWidth="1"/>
    <col min="6" max="6" width="16.85546875" customWidth="1"/>
    <col min="7" max="7" width="10.42578125" customWidth="1"/>
    <col min="8" max="8" width="5.28515625" customWidth="1"/>
    <col min="9" max="12" width="3.140625" customWidth="1"/>
  </cols>
  <sheetData>
    <row r="16" spans="3:12" s="20" customFormat="1" ht="42" customHeight="1" x14ac:dyDescent="0.25">
      <c r="C16" s="19" t="s">
        <v>10</v>
      </c>
      <c r="D16" s="20" t="s">
        <v>37</v>
      </c>
      <c r="E16" s="20" t="s">
        <v>38</v>
      </c>
      <c r="F16" s="20" t="s">
        <v>39</v>
      </c>
      <c r="G16" s="20" t="s">
        <v>36</v>
      </c>
      <c r="I16" s="21" t="s">
        <v>11</v>
      </c>
      <c r="J16" s="21"/>
      <c r="K16" s="21"/>
      <c r="L16" s="21"/>
    </row>
    <row r="17" spans="3:12" x14ac:dyDescent="0.25">
      <c r="C17" s="15" t="s">
        <v>6</v>
      </c>
      <c r="D17" s="18">
        <v>35</v>
      </c>
      <c r="E17" s="18">
        <v>57</v>
      </c>
      <c r="F17" s="18">
        <v>52</v>
      </c>
      <c r="G17" s="18">
        <v>47.999999999999993</v>
      </c>
    </row>
    <row r="18" spans="3:12" x14ac:dyDescent="0.25">
      <c r="C18" s="16" t="s">
        <v>15</v>
      </c>
      <c r="D18" s="18">
        <v>35</v>
      </c>
      <c r="E18" s="18">
        <v>57</v>
      </c>
      <c r="F18" s="18">
        <v>52</v>
      </c>
      <c r="G18" s="18">
        <v>47.999999999999993</v>
      </c>
    </row>
    <row r="19" spans="3:12" x14ac:dyDescent="0.25">
      <c r="C19" s="17" t="s">
        <v>22</v>
      </c>
      <c r="D19" s="18">
        <v>11</v>
      </c>
      <c r="E19" s="18">
        <v>18</v>
      </c>
      <c r="F19" s="18">
        <v>15</v>
      </c>
      <c r="G19" s="18">
        <v>14.666666666666666</v>
      </c>
      <c r="I19">
        <f>RANK($D19,$D$19:$D$22,0)</f>
        <v>1</v>
      </c>
      <c r="J19">
        <f>RANK($E19,$E$19:$E$22,0)</f>
        <v>1</v>
      </c>
      <c r="K19">
        <f>RANK($F19,$F$19:$F$22,0)</f>
        <v>1</v>
      </c>
      <c r="L19">
        <f>RANK($G19,$G$19:$G$22,0)</f>
        <v>1</v>
      </c>
    </row>
    <row r="20" spans="3:12" x14ac:dyDescent="0.25">
      <c r="C20" s="17" t="s">
        <v>27</v>
      </c>
      <c r="D20" s="18">
        <v>2</v>
      </c>
      <c r="E20" s="18">
        <v>3</v>
      </c>
      <c r="F20" s="18">
        <v>7</v>
      </c>
      <c r="G20" s="18">
        <v>4</v>
      </c>
      <c r="I20">
        <f t="shared" ref="I20:I22" si="0">RANK($D20,$D$19:$D$22,0)</f>
        <v>4</v>
      </c>
      <c r="J20">
        <f t="shared" ref="J20:J22" si="1">RANK($E20,$E$19:$E$22,0)</f>
        <v>4</v>
      </c>
      <c r="K20">
        <f t="shared" ref="K20:K22" si="2">RANK($F20,$F$19:$F$22,0)</f>
        <v>4</v>
      </c>
      <c r="L20">
        <f t="shared" ref="L20:L22" si="3">RANK($G20,$G$19:$G$22,0)</f>
        <v>4</v>
      </c>
    </row>
    <row r="21" spans="3:12" x14ac:dyDescent="0.25">
      <c r="C21" s="17" t="s">
        <v>23</v>
      </c>
      <c r="D21" s="18">
        <v>11</v>
      </c>
      <c r="E21" s="18">
        <v>18</v>
      </c>
      <c r="F21" s="18">
        <v>15</v>
      </c>
      <c r="G21" s="18">
        <v>14.666666666666666</v>
      </c>
      <c r="I21">
        <f t="shared" si="0"/>
        <v>1</v>
      </c>
      <c r="J21">
        <f t="shared" si="1"/>
        <v>1</v>
      </c>
      <c r="K21">
        <f t="shared" si="2"/>
        <v>1</v>
      </c>
      <c r="L21">
        <f t="shared" si="3"/>
        <v>1</v>
      </c>
    </row>
    <row r="22" spans="3:12" x14ac:dyDescent="0.25">
      <c r="C22" s="17" t="s">
        <v>25</v>
      </c>
      <c r="D22" s="18">
        <v>11</v>
      </c>
      <c r="E22" s="18">
        <v>18</v>
      </c>
      <c r="F22" s="18">
        <v>15</v>
      </c>
      <c r="G22" s="18">
        <v>14.666666666666666</v>
      </c>
      <c r="I22">
        <f t="shared" si="0"/>
        <v>1</v>
      </c>
      <c r="J22">
        <f t="shared" si="1"/>
        <v>1</v>
      </c>
      <c r="K22">
        <f t="shared" si="2"/>
        <v>1</v>
      </c>
      <c r="L22">
        <f t="shared" si="3"/>
        <v>1</v>
      </c>
    </row>
    <row r="23" spans="3:12" x14ac:dyDescent="0.25">
      <c r="C23" s="15" t="s">
        <v>8</v>
      </c>
      <c r="D23" s="18">
        <v>69</v>
      </c>
      <c r="E23" s="18">
        <v>68</v>
      </c>
      <c r="F23" s="18">
        <v>104</v>
      </c>
      <c r="G23" s="18">
        <v>80.333333333333329</v>
      </c>
    </row>
    <row r="24" spans="3:12" x14ac:dyDescent="0.25">
      <c r="C24" s="16" t="s">
        <v>17</v>
      </c>
      <c r="D24" s="18">
        <v>34</v>
      </c>
      <c r="E24" s="18">
        <v>35</v>
      </c>
      <c r="F24" s="18">
        <v>54</v>
      </c>
      <c r="G24" s="18">
        <v>41</v>
      </c>
    </row>
    <row r="25" spans="3:12" x14ac:dyDescent="0.25">
      <c r="C25" s="17" t="s">
        <v>28</v>
      </c>
      <c r="D25" s="18">
        <v>11</v>
      </c>
      <c r="E25" s="18">
        <v>12</v>
      </c>
      <c r="F25" s="18">
        <v>18</v>
      </c>
      <c r="G25" s="18">
        <v>13.666666666666666</v>
      </c>
      <c r="I25">
        <f>RANK($D25,$D$25:$D$27,0)</f>
        <v>2</v>
      </c>
      <c r="J25">
        <f>RANK($E25,$E$25:$E$27,0)</f>
        <v>1</v>
      </c>
      <c r="K25">
        <f>RANK($E25,$E$25:$E$27,0)</f>
        <v>1</v>
      </c>
      <c r="L25">
        <f>RANK($G25,$G$25:$G$27,0)</f>
        <v>1</v>
      </c>
    </row>
    <row r="26" spans="3:12" x14ac:dyDescent="0.25">
      <c r="C26" s="17" t="s">
        <v>29</v>
      </c>
      <c r="D26" s="18">
        <v>11</v>
      </c>
      <c r="E26" s="18">
        <v>12</v>
      </c>
      <c r="F26" s="18">
        <v>18</v>
      </c>
      <c r="G26" s="18">
        <v>13.666666666666666</v>
      </c>
      <c r="I26">
        <f t="shared" ref="I26:I28" si="4">RANK($D26,$D$25:$D$27,0)</f>
        <v>2</v>
      </c>
      <c r="J26">
        <f t="shared" ref="J26:K28" si="5">RANK($E26,$E$25:$E$27,0)</f>
        <v>1</v>
      </c>
      <c r="K26">
        <f t="shared" si="5"/>
        <v>1</v>
      </c>
      <c r="L26">
        <f t="shared" ref="L26:L28" si="6">RANK($G26,$G$25:$G$27,0)</f>
        <v>1</v>
      </c>
    </row>
    <row r="27" spans="3:12" x14ac:dyDescent="0.25">
      <c r="C27" s="17" t="s">
        <v>24</v>
      </c>
      <c r="D27" s="18">
        <v>12</v>
      </c>
      <c r="E27" s="18">
        <v>11</v>
      </c>
      <c r="F27" s="18">
        <v>18</v>
      </c>
      <c r="G27" s="18">
        <v>13.666666666666666</v>
      </c>
      <c r="I27">
        <f t="shared" si="4"/>
        <v>1</v>
      </c>
      <c r="J27">
        <f t="shared" si="5"/>
        <v>3</v>
      </c>
      <c r="K27">
        <f t="shared" si="5"/>
        <v>3</v>
      </c>
      <c r="L27">
        <f t="shared" si="6"/>
        <v>1</v>
      </c>
    </row>
    <row r="28" spans="3:12" x14ac:dyDescent="0.25">
      <c r="C28" s="16" t="s">
        <v>16</v>
      </c>
      <c r="D28" s="18">
        <v>35</v>
      </c>
      <c r="E28" s="18">
        <v>33</v>
      </c>
      <c r="F28" s="18">
        <v>50</v>
      </c>
      <c r="G28" s="18">
        <v>39.333333333333336</v>
      </c>
    </row>
    <row r="29" spans="3:12" x14ac:dyDescent="0.25">
      <c r="C29" s="17" t="s">
        <v>30</v>
      </c>
      <c r="D29" s="18">
        <v>11</v>
      </c>
      <c r="E29" s="18">
        <v>12</v>
      </c>
      <c r="F29" s="18">
        <v>18</v>
      </c>
      <c r="G29" s="18">
        <v>13.666666666666666</v>
      </c>
      <c r="I29">
        <f>RANK($D29,$D$29:$D$31,0)</f>
        <v>2</v>
      </c>
      <c r="J29">
        <f>RANK($E29,$E$29:$E$31,0)</f>
        <v>1</v>
      </c>
      <c r="K29">
        <f>RANK($F29,$F$29:$F$31,0)</f>
        <v>1</v>
      </c>
      <c r="L29">
        <f>RANK($G29,$G$29:$G$31,0)</f>
        <v>1</v>
      </c>
    </row>
    <row r="30" spans="3:12" x14ac:dyDescent="0.25">
      <c r="C30" s="17" t="s">
        <v>34</v>
      </c>
      <c r="D30" s="18">
        <v>13</v>
      </c>
      <c r="E30" s="18">
        <v>10</v>
      </c>
      <c r="F30" s="18">
        <v>14</v>
      </c>
      <c r="G30" s="18">
        <v>12.333333333333334</v>
      </c>
      <c r="I30">
        <f t="shared" ref="I30:I31" si="7">RANK($D30,$D$29:$D$31,0)</f>
        <v>1</v>
      </c>
      <c r="J30">
        <f t="shared" ref="J30:J31" si="8">RANK($E30,$E$29:$E$31,0)</f>
        <v>3</v>
      </c>
      <c r="K30">
        <f t="shared" ref="K30:K31" si="9">RANK($F30,$F$29:$F$31,0)</f>
        <v>3</v>
      </c>
      <c r="L30">
        <f t="shared" ref="L30:L31" si="10">RANK($G30,$G$29:$G$31,0)</f>
        <v>3</v>
      </c>
    </row>
    <row r="31" spans="3:12" x14ac:dyDescent="0.25">
      <c r="C31" s="17" t="s">
        <v>26</v>
      </c>
      <c r="D31" s="18">
        <v>11</v>
      </c>
      <c r="E31" s="18">
        <v>11</v>
      </c>
      <c r="F31" s="18">
        <v>18</v>
      </c>
      <c r="G31" s="18">
        <v>13.333333333333334</v>
      </c>
      <c r="I31">
        <f t="shared" si="7"/>
        <v>2</v>
      </c>
      <c r="J31">
        <f t="shared" si="8"/>
        <v>2</v>
      </c>
      <c r="K31">
        <f t="shared" si="9"/>
        <v>1</v>
      </c>
      <c r="L31">
        <f t="shared" si="10"/>
        <v>2</v>
      </c>
    </row>
    <row r="32" spans="3:12" x14ac:dyDescent="0.25">
      <c r="C32" s="15" t="s">
        <v>9</v>
      </c>
      <c r="D32" s="18">
        <v>52</v>
      </c>
      <c r="E32" s="18">
        <v>47</v>
      </c>
      <c r="F32" s="18">
        <v>40</v>
      </c>
      <c r="G32" s="18">
        <v>46.333333333333336</v>
      </c>
    </row>
    <row r="33" spans="3:12" x14ac:dyDescent="0.25">
      <c r="C33" s="16" t="s">
        <v>18</v>
      </c>
      <c r="D33" s="18">
        <v>52</v>
      </c>
      <c r="E33" s="18">
        <v>47</v>
      </c>
      <c r="F33" s="18">
        <v>40</v>
      </c>
      <c r="G33" s="18">
        <v>46.333333333333336</v>
      </c>
    </row>
    <row r="34" spans="3:12" x14ac:dyDescent="0.25">
      <c r="C34" s="17" t="s">
        <v>31</v>
      </c>
      <c r="D34" s="18">
        <v>12</v>
      </c>
      <c r="E34" s="18">
        <v>8</v>
      </c>
      <c r="F34" s="18">
        <v>10</v>
      </c>
      <c r="G34" s="18">
        <v>10</v>
      </c>
      <c r="I34">
        <f>RANK($D34,$D$34:$D$37,0)</f>
        <v>3</v>
      </c>
      <c r="J34">
        <f>RANK($E34,$E$34:$E$37,0)</f>
        <v>4</v>
      </c>
      <c r="K34">
        <f>RANK($F34,$F$34:$F$37,0)</f>
        <v>1</v>
      </c>
      <c r="L34">
        <f>RANK($G34,$G$34:$G$37,0)</f>
        <v>4</v>
      </c>
    </row>
    <row r="35" spans="3:12" x14ac:dyDescent="0.25">
      <c r="C35" s="17" t="s">
        <v>32</v>
      </c>
      <c r="D35" s="18">
        <v>12</v>
      </c>
      <c r="E35" s="18">
        <v>13</v>
      </c>
      <c r="F35" s="18">
        <v>10</v>
      </c>
      <c r="G35" s="18">
        <v>11.666666666666666</v>
      </c>
      <c r="I35">
        <f t="shared" ref="I35:I37" si="11">RANK($D35,$D$34:$D$37,0)</f>
        <v>3</v>
      </c>
      <c r="J35">
        <f t="shared" ref="J35:J37" si="12">RANK($E35,$E$34:$E$37,0)</f>
        <v>1</v>
      </c>
      <c r="K35">
        <f t="shared" ref="K35:K37" si="13">RANK($F35,$F$34:$F$37,0)</f>
        <v>1</v>
      </c>
      <c r="L35">
        <f t="shared" ref="L35:L37" si="14">RANK($G35,$G$34:$G$37,0)</f>
        <v>3</v>
      </c>
    </row>
    <row r="36" spans="3:12" x14ac:dyDescent="0.25">
      <c r="C36" s="17" t="s">
        <v>33</v>
      </c>
      <c r="D36" s="18">
        <v>14</v>
      </c>
      <c r="E36" s="18">
        <v>13</v>
      </c>
      <c r="F36" s="18">
        <v>10</v>
      </c>
      <c r="G36" s="18">
        <v>12.333333333333334</v>
      </c>
      <c r="I36">
        <f t="shared" si="11"/>
        <v>1</v>
      </c>
      <c r="J36">
        <f t="shared" si="12"/>
        <v>1</v>
      </c>
      <c r="K36">
        <f t="shared" si="13"/>
        <v>1</v>
      </c>
      <c r="L36">
        <f t="shared" si="14"/>
        <v>1</v>
      </c>
    </row>
    <row r="37" spans="3:12" x14ac:dyDescent="0.25">
      <c r="C37" s="17" t="s">
        <v>35</v>
      </c>
      <c r="D37" s="18">
        <v>14</v>
      </c>
      <c r="E37" s="18">
        <v>13</v>
      </c>
      <c r="F37" s="18">
        <v>10</v>
      </c>
      <c r="G37" s="18">
        <v>12.333333333333334</v>
      </c>
      <c r="I37">
        <f t="shared" si="11"/>
        <v>1</v>
      </c>
      <c r="J37">
        <f t="shared" si="12"/>
        <v>1</v>
      </c>
      <c r="K37">
        <f t="shared" si="13"/>
        <v>1</v>
      </c>
      <c r="L37">
        <f t="shared" si="14"/>
        <v>1</v>
      </c>
    </row>
    <row r="38" spans="3:12" x14ac:dyDescent="0.25">
      <c r="C38" s="15" t="s">
        <v>12</v>
      </c>
      <c r="D38" s="18">
        <v>156</v>
      </c>
      <c r="E38" s="18">
        <v>172</v>
      </c>
      <c r="F38" s="18">
        <v>196</v>
      </c>
      <c r="G38" s="18">
        <v>174.66666666666669</v>
      </c>
    </row>
    <row r="39" spans="3:12" x14ac:dyDescent="0.25">
      <c r="D39"/>
    </row>
    <row r="40" spans="3:12" x14ac:dyDescent="0.25">
      <c r="D40"/>
    </row>
    <row r="41" spans="3:12" x14ac:dyDescent="0.25">
      <c r="D41"/>
    </row>
    <row r="42" spans="3:12" x14ac:dyDescent="0.25">
      <c r="D42"/>
    </row>
    <row r="43" spans="3:12" x14ac:dyDescent="0.25">
      <c r="D43"/>
    </row>
    <row r="44" spans="3:12" x14ac:dyDescent="0.25">
      <c r="D44"/>
    </row>
    <row r="45" spans="3:12" x14ac:dyDescent="0.25">
      <c r="D45"/>
    </row>
    <row r="46" spans="3:12" x14ac:dyDescent="0.25">
      <c r="D46"/>
    </row>
    <row r="47" spans="3:12" x14ac:dyDescent="0.25">
      <c r="D47"/>
    </row>
    <row r="48" spans="3:12" x14ac:dyDescent="0.25">
      <c r="D48"/>
    </row>
    <row r="49" spans="4:4" x14ac:dyDescent="0.25">
      <c r="D49"/>
    </row>
    <row r="50" spans="4:4" x14ac:dyDescent="0.25">
      <c r="D50"/>
    </row>
    <row r="51" spans="4:4" x14ac:dyDescent="0.25">
      <c r="D51"/>
    </row>
    <row r="52" spans="4:4" x14ac:dyDescent="0.25">
      <c r="D52"/>
    </row>
    <row r="53" spans="4:4" x14ac:dyDescent="0.25">
      <c r="D53"/>
    </row>
    <row r="54" spans="4:4" x14ac:dyDescent="0.25">
      <c r="D54"/>
    </row>
    <row r="55" spans="4:4" x14ac:dyDescent="0.25">
      <c r="D55"/>
    </row>
    <row r="56" spans="4:4" x14ac:dyDescent="0.25">
      <c r="D56"/>
    </row>
    <row r="57" spans="4:4" x14ac:dyDescent="0.25">
      <c r="D57"/>
    </row>
    <row r="58" spans="4:4" x14ac:dyDescent="0.25">
      <c r="D58"/>
    </row>
    <row r="59" spans="4:4" x14ac:dyDescent="0.25">
      <c r="D59"/>
    </row>
    <row r="60" spans="4:4" x14ac:dyDescent="0.25">
      <c r="D60"/>
    </row>
    <row r="61" spans="4:4" x14ac:dyDescent="0.25">
      <c r="D61"/>
    </row>
    <row r="62" spans="4:4" x14ac:dyDescent="0.25">
      <c r="D62"/>
    </row>
    <row r="63" spans="4:4" x14ac:dyDescent="0.25">
      <c r="D63"/>
    </row>
    <row r="64" spans="4:4" x14ac:dyDescent="0.25">
      <c r="D64"/>
    </row>
    <row r="65" spans="4:4" x14ac:dyDescent="0.25">
      <c r="D65"/>
    </row>
    <row r="66" spans="4:4" x14ac:dyDescent="0.25">
      <c r="D66"/>
    </row>
    <row r="67" spans="4:4" x14ac:dyDescent="0.25">
      <c r="D67"/>
    </row>
    <row r="68" spans="4:4" x14ac:dyDescent="0.25">
      <c r="D68"/>
    </row>
    <row r="69" spans="4:4" x14ac:dyDescent="0.25">
      <c r="D69"/>
    </row>
    <row r="70" spans="4:4" x14ac:dyDescent="0.25">
      <c r="D70"/>
    </row>
    <row r="71" spans="4:4" x14ac:dyDescent="0.25">
      <c r="D71"/>
    </row>
    <row r="72" spans="4:4" x14ac:dyDescent="0.25">
      <c r="D72"/>
    </row>
  </sheetData>
  <mergeCells count="1">
    <mergeCell ref="I16:L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Moy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ESSONO</dc:creator>
  <cp:lastModifiedBy>ESSONO</cp:lastModifiedBy>
  <dcterms:created xsi:type="dcterms:W3CDTF">2018-09-29T02:08:42Z</dcterms:created>
  <dcterms:modified xsi:type="dcterms:W3CDTF">2018-09-29T02:31:33Z</dcterms:modified>
</cp:coreProperties>
</file>