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4115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G6" i="2" l="1"/>
  <c r="D6" i="2" l="1"/>
  <c r="H6" i="2" l="1"/>
  <c r="K6" i="2"/>
  <c r="J6" i="2"/>
  <c r="I6" i="2"/>
  <c r="R6" i="2"/>
  <c r="Q6" i="2"/>
  <c r="S6" i="2"/>
  <c r="S4" i="2"/>
  <c r="R4" i="2"/>
  <c r="Q4" i="2"/>
  <c r="P4" i="2"/>
  <c r="O4" i="2"/>
  <c r="N4" i="2"/>
  <c r="M4" i="2"/>
  <c r="L4" i="2"/>
  <c r="K4" i="2"/>
  <c r="J4" i="2"/>
  <c r="I4" i="2"/>
  <c r="H4" i="2"/>
  <c r="G4" i="2"/>
  <c r="B26" i="2" l="1"/>
  <c r="D5" i="2"/>
  <c r="H5" i="2" l="1"/>
  <c r="G5" i="2"/>
  <c r="I5" i="2"/>
  <c r="J5" i="2"/>
</calcChain>
</file>

<file path=xl/sharedStrings.xml><?xml version="1.0" encoding="utf-8"?>
<sst xmlns="http://schemas.openxmlformats.org/spreadsheetml/2006/main" count="35" uniqueCount="28">
  <si>
    <t>A renseigné</t>
  </si>
  <si>
    <t>JANVIER</t>
  </si>
  <si>
    <t>FEVRIER</t>
  </si>
  <si>
    <t>MARS</t>
  </si>
  <si>
    <t>magasin</t>
  </si>
  <si>
    <t>produits</t>
  </si>
  <si>
    <t>OBSERVATION</t>
  </si>
  <si>
    <t>date de livraison</t>
  </si>
  <si>
    <t>A livré avant</t>
  </si>
  <si>
    <t>date de promotion</t>
  </si>
  <si>
    <t>auchan</t>
  </si>
  <si>
    <t>Legume</t>
  </si>
  <si>
    <t/>
  </si>
  <si>
    <t>cora</t>
  </si>
  <si>
    <t>produit laitier</t>
  </si>
  <si>
    <t>DL</t>
  </si>
  <si>
    <t>LIMITE</t>
  </si>
  <si>
    <t>PROMO</t>
  </si>
  <si>
    <t>SI(ET(NO.SEMAINE(D)&lt;=DROITE(H$4;2)*1;NO.SEMAINE(F)&gt;=DROITE(H$4;2)*1);"1";"")</t>
  </si>
  <si>
    <t>=SI(ET(NO.SEMAINE($D$6)=DROITE(G4;2)*1;NO.SEMAINE($E$6)&gt;=DROITE(G4;2)*1);"DL";SI(ET(NO.SEMAINE($E$6)&gt;=DROITE(G4;2)*1;NO.SEMAINE($E$6)&gt;=DROITE(G4;2)*1);"LIMITE";SI(ET(NO.SEMAINE($F$6)&gt;=DROITE(G4;2)*1;NO.SEMAINE($F$6)&lt;=DROITE(G4;2)*1);"PROMO";SI(NO.SEMAINE($F$6)&lt;&gt;DROITE(G4;2)*1;"1";""))))</t>
  </si>
  <si>
    <t>=SI(ET(NO.SEMAINE(D)=DROITE(H4;2)*1;NO.SEMAINE(E)&gt;=DROITE(H4;2)*1);"DL";</t>
  </si>
  <si>
    <t>Formule1</t>
  </si>
  <si>
    <t>Formule2</t>
  </si>
  <si>
    <t>Formule3</t>
  </si>
  <si>
    <t>Formule4</t>
  </si>
  <si>
    <t>SI(ET(NO.SEMAINE(E)&gt;=DROITE(H4;2)*1;NO.SEMAINE(E)&gt;=DROITE(H4;2)*1);"LIMITE";</t>
  </si>
  <si>
    <t>SI(ET(NO.SEMAINE(F)&gt;DROITE(H4;2)*1;NO.SEMAINE(F)&gt;=DROITE(H4;2)*1);"PROMO";</t>
  </si>
  <si>
    <r>
      <t>Il te suffit de prendre chaque formule du dessus et d'imbriqué les fonction SI ensemble. 
=SI(Formule1</t>
    </r>
    <r>
      <rPr>
        <b/>
        <sz val="12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>formule2</t>
    </r>
    <r>
      <rPr>
        <b/>
        <sz val="12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>formule3</t>
    </r>
    <r>
      <rPr>
        <sz val="14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>formule4). Dessous la formule complète.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</si>
</sst>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Arial Unicode MS"/>
      <family val="2"/>
    </font>
    <font>
      <b/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5" fillId="0" borderId="0"/>
    <xf numFmtId="0" fontId="4" fillId="0" borderId="0"/>
  </cellStyleXfs>
  <cellXfs count="38">
    <xf numFmtId="0" fontId="0" fillId="0" borderId="0" xfId="0"/>
    <xf numFmtId="0" fontId="0" fillId="0" borderId="0" xfId="0" quotePrefix="1"/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 shrinkToFit="1"/>
    </xf>
    <xf numFmtId="14" fontId="6" fillId="0" borderId="2" xfId="0" applyNumberFormat="1" applyFont="1" applyFill="1" applyBorder="1" applyAlignment="1">
      <alignment vertical="center" wrapText="1" shrinkToFit="1"/>
    </xf>
    <xf numFmtId="14" fontId="6" fillId="0" borderId="2" xfId="0" applyNumberFormat="1" applyFont="1" applyFill="1" applyBorder="1" applyAlignment="1">
      <alignment horizontal="center" vertical="center" wrapText="1" shrinkToFit="1"/>
    </xf>
    <xf numFmtId="14" fontId="6" fillId="0" borderId="2" xfId="0" applyNumberFormat="1" applyFont="1" applyFill="1" applyBorder="1" applyAlignment="1">
      <alignment horizontal="center" vertical="center"/>
    </xf>
    <xf numFmtId="14" fontId="6" fillId="5" borderId="2" xfId="0" applyNumberFormat="1" applyFont="1" applyFill="1" applyBorder="1" applyAlignment="1">
      <alignment horizontal="center" vertical="center" wrapText="1" shrinkToFit="1"/>
    </xf>
    <xf numFmtId="14" fontId="6" fillId="2" borderId="2" xfId="0" applyNumberFormat="1" applyFont="1" applyFill="1" applyBorder="1" applyAlignment="1">
      <alignment horizontal="center" vertical="center" wrapText="1" shrinkToFit="1"/>
    </xf>
    <xf numFmtId="14" fontId="6" fillId="3" borderId="2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/>
    <xf numFmtId="14" fontId="2" fillId="0" borderId="0" xfId="0" applyNumberFormat="1" applyFont="1" applyFill="1" applyBorder="1" applyAlignment="1">
      <alignment horizontal="center" vertical="center"/>
    </xf>
    <xf numFmtId="0" fontId="7" fillId="0" borderId="0" xfId="0" applyFont="1"/>
    <xf numFmtId="14" fontId="7" fillId="0" borderId="0" xfId="0" applyNumberFormat="1" applyFont="1"/>
    <xf numFmtId="49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0" fillId="3" borderId="0" xfId="0" quotePrefix="1" applyFill="1"/>
    <xf numFmtId="0" fontId="0" fillId="8" borderId="0" xfId="0" quotePrefix="1" applyFill="1"/>
    <xf numFmtId="0" fontId="0" fillId="5" borderId="0" xfId="0" quotePrefix="1" applyFill="1"/>
    <xf numFmtId="0" fontId="0" fillId="9" borderId="0" xfId="0" quotePrefix="1" applyFill="1"/>
    <xf numFmtId="0" fontId="0" fillId="0" borderId="0" xfId="0" quotePrefix="1" applyAlignment="1">
      <alignment horizontal="left" vertical="center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5">
    <cellStyle name="Normal" xfId="0" builtinId="0"/>
    <cellStyle name="Normal 2" xfId="1"/>
    <cellStyle name="Normal 3" xfId="2"/>
    <cellStyle name="Normal 3 2" xfId="4"/>
    <cellStyle name="Normal 4" xfId="3"/>
  </cellStyles>
  <dxfs count="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35"/>
  <sheetViews>
    <sheetView tabSelected="1" workbookViewId="0">
      <selection activeCell="J26" sqref="J26"/>
    </sheetView>
  </sheetViews>
  <sheetFormatPr baseColWidth="10" defaultRowHeight="15" x14ac:dyDescent="0.25"/>
  <cols>
    <col min="1" max="1" width="12.140625" bestFit="1" customWidth="1"/>
    <col min="2" max="2" width="15.28515625" customWidth="1"/>
    <col min="3" max="3" width="16.140625" customWidth="1"/>
    <col min="4" max="6" width="11.85546875" bestFit="1" customWidth="1"/>
  </cols>
  <sheetData>
    <row r="1" spans="1:39" ht="18.75" x14ac:dyDescent="0.25">
      <c r="A1" s="20">
        <v>42736</v>
      </c>
      <c r="B1" s="4"/>
      <c r="C1" s="4"/>
      <c r="D1" s="4"/>
      <c r="E1" s="6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9" ht="16.5" thickBot="1" x14ac:dyDescent="0.3">
      <c r="A2" s="3"/>
      <c r="B2" s="4"/>
      <c r="C2" s="4"/>
      <c r="D2" s="4"/>
      <c r="E2" s="7"/>
      <c r="F2" s="4"/>
      <c r="G2" s="32">
        <v>2017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39" ht="15.75" x14ac:dyDescent="0.25">
      <c r="A3" s="3"/>
      <c r="B3" s="5"/>
      <c r="C3" s="5"/>
      <c r="D3" s="5"/>
      <c r="E3" s="30" t="s">
        <v>0</v>
      </c>
      <c r="F3" s="31"/>
      <c r="G3" s="33" t="s">
        <v>1</v>
      </c>
      <c r="H3" s="34"/>
      <c r="I3" s="34"/>
      <c r="J3" s="35"/>
      <c r="K3" s="33" t="s">
        <v>2</v>
      </c>
      <c r="L3" s="34"/>
      <c r="M3" s="34"/>
      <c r="N3" s="35"/>
      <c r="O3" s="33" t="s">
        <v>3</v>
      </c>
      <c r="P3" s="34"/>
      <c r="Q3" s="34"/>
      <c r="R3" s="34"/>
      <c r="S3" s="35"/>
    </row>
    <row r="4" spans="1:39" ht="31.5" x14ac:dyDescent="0.3">
      <c r="A4" s="8" t="s">
        <v>4</v>
      </c>
      <c r="B4" s="8" t="s">
        <v>5</v>
      </c>
      <c r="C4" s="8" t="s">
        <v>6</v>
      </c>
      <c r="D4" s="8" t="s">
        <v>7</v>
      </c>
      <c r="E4" s="9" t="s">
        <v>8</v>
      </c>
      <c r="F4" s="8" t="s">
        <v>9</v>
      </c>
      <c r="G4" s="24" t="str">
        <f>"S0"&amp;WEEKNUM(A1,1)</f>
        <v>S01</v>
      </c>
      <c r="H4" s="24" t="str">
        <f>"S0"&amp;WEEKNUM(A1,1)+1</f>
        <v>S02</v>
      </c>
      <c r="I4" s="24" t="str">
        <f>"S0"&amp;WEEKNUM(A1,1)+2</f>
        <v>S03</v>
      </c>
      <c r="J4" s="24" t="str">
        <f>"S0"&amp;WEEKNUM(A1,1)+3</f>
        <v>S04</v>
      </c>
      <c r="K4" s="24" t="str">
        <f>"S0"&amp;WEEKNUM(A1,1)+4</f>
        <v>S05</v>
      </c>
      <c r="L4" s="24" t="str">
        <f>"S0"&amp;WEEKNUM(A1,1)+5</f>
        <v>S06</v>
      </c>
      <c r="M4" s="24" t="str">
        <f>"S0"&amp;WEEKNUM(A1,1)+6</f>
        <v>S07</v>
      </c>
      <c r="N4" s="24" t="str">
        <f>"S0"&amp;WEEKNUM(A1,1)+7</f>
        <v>S08</v>
      </c>
      <c r="O4" s="24" t="str">
        <f>"S0"&amp;WEEKNUM(A1,1)+8</f>
        <v>S09</v>
      </c>
      <c r="P4" s="24" t="str">
        <f>"S0"&amp;WEEKNUM(A1,1)+9</f>
        <v>S010</v>
      </c>
      <c r="Q4" s="24" t="str">
        <f>"S0"&amp;WEEKNUM(A1,1)+10</f>
        <v>S011</v>
      </c>
      <c r="R4" s="24" t="str">
        <f>"S0"&amp;WEEKNUM(A1,1)+11</f>
        <v>S012</v>
      </c>
      <c r="S4" s="24" t="str">
        <f>"S0"&amp;WEEKNUM(A1,1)+12</f>
        <v>S013</v>
      </c>
      <c r="U4" s="21"/>
      <c r="V4" s="22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</row>
    <row r="5" spans="1:39" ht="15.75" x14ac:dyDescent="0.25">
      <c r="A5" s="11" t="s">
        <v>10</v>
      </c>
      <c r="B5" s="12" t="s">
        <v>11</v>
      </c>
      <c r="C5" s="12"/>
      <c r="D5" s="16">
        <f>E5-10</f>
        <v>42726</v>
      </c>
      <c r="E5" s="17">
        <v>42736</v>
      </c>
      <c r="F5" s="15">
        <v>42760</v>
      </c>
      <c r="G5" s="10" t="str">
        <f>IF(AND(WEEKNUM($D$5)=RIGHT(G4,2)*1,WEEKNUM($E$5)&gt;=RIGHT(G4,2)*1),"DL",IF(AND(WEEKNUM($E$5)&gt;=RIGHT(G4,2)*1,WEEKNUM($E$5)&gt;=RIGHT(G4,2)*1),"LIMITE",IF(AND(WEEKNUM($F$5)&gt;=RIGHT(G4,2)*1,WEEKNUM($F$5)&lt;=RIGHT(G4,2)*1),"PROMO",IF(WEEKNUM($F$5)&lt;&gt;RIGHT(G4,2)*1,"1","faux"))))</f>
        <v>LIMITE</v>
      </c>
      <c r="H5" s="10" t="str">
        <f>IF(AND(WEEKNUM($D$5)=RIGHT(H4,2)*1,WEEKNUM($E$5)&gt;=RIGHT(H4,2)*1),"DL",IF(AND(WEEKNUM($E$5)&gt;=RIGHT(H4,2)*1,WEEKNUM($E$5)&gt;=RIGHT(H4,2)*1),"LIMITE",IF(AND(WEEKNUM($F$5)&gt;=RIGHT(H4,2)*1,WEEKNUM($F$5)&lt;=RIGHT(H4,2)*1),"PROMO",IF(WEEKNUM($F$5)&lt;&gt;RIGHT(H4,2)*1,"1","faux"))))</f>
        <v>1</v>
      </c>
      <c r="I5" s="10" t="str">
        <f t="shared" ref="I5:J5" si="0">IF(AND(WEEKNUM($D$5)=RIGHT(I4,2)*1,WEEKNUM($E$5)&gt;=RIGHT(I4,2)*1),"DL",IF(AND(WEEKNUM($E$5)&gt;=RIGHT(I4,2)*1,WEEKNUM($E$5)&gt;=RIGHT(I4,2)*1),"LIMITE",IF(AND(WEEKNUM($F$5)&gt;=RIGHT(I4,2)*1,WEEKNUM($F$5)&lt;=RIGHT(I4,2)*1),"PROMO",IF(WEEKNUM($F$5)&lt;&gt;RIGHT(I4,2)*1,"1","faux"))))</f>
        <v>1</v>
      </c>
      <c r="J5" s="10" t="str">
        <f t="shared" si="0"/>
        <v>PROMO</v>
      </c>
      <c r="K5" s="10"/>
      <c r="L5" s="10" t="s">
        <v>12</v>
      </c>
      <c r="M5" s="10" t="s">
        <v>12</v>
      </c>
      <c r="N5" s="10" t="s">
        <v>12</v>
      </c>
      <c r="O5" s="10" t="s">
        <v>12</v>
      </c>
      <c r="P5" s="10" t="s">
        <v>12</v>
      </c>
      <c r="Q5" s="10" t="s">
        <v>12</v>
      </c>
      <c r="R5" s="10" t="s">
        <v>12</v>
      </c>
      <c r="S5" s="10" t="s">
        <v>12</v>
      </c>
    </row>
    <row r="6" spans="1:39" ht="15.75" x14ac:dyDescent="0.25">
      <c r="A6" s="11" t="s">
        <v>13</v>
      </c>
      <c r="B6" s="12" t="s">
        <v>14</v>
      </c>
      <c r="C6" s="12"/>
      <c r="D6" s="16">
        <f>E6-10</f>
        <v>42737</v>
      </c>
      <c r="E6" s="14">
        <v>42747</v>
      </c>
      <c r="F6" s="13">
        <v>42765</v>
      </c>
      <c r="G6" s="10" t="str">
        <f>IF(AND(WEEKNUM($D$6)=RIGHT(G4,2)*1,WEEKNUM($E$6)&gt;=RIGHT(G4,2)*1),"DL",IF(AND(WEEKNUM($E$6)&gt;=RIGHT(G4,2)*1,WEEKNUM($E$6)&gt;=RIGHT(G4,2)*1),"LIMITE",IF(AND(WEEKNUM($F$6)&gt;=RIGHT(G4,2)*1,WEEKNUM($F$6)&lt;=RIGHT(G4,2)*1),"PROMO",IF(WEEKNUM($F$6)&lt;&gt;RIGHT(G4,2)*1,"1",""))))</f>
        <v>DL</v>
      </c>
      <c r="H6" s="10" t="str">
        <f>IF(AND(WEEKNUM($D$6)=RIGHT(H4,2)*1,WEEKNUM($E$6)&gt;=RIGHT(H4,2)*1),"DL",IF(AND(WEEKNUM($E$6)&gt;=RIGHT(H4,2)*1,WEEKNUM($E$6)&gt;=RIGHT(H4,2)*1),"LIMITE",IF(AND(WEEKNUM($F$6)&gt;=RIGHT(H4,2)*1,WEEKNUM($F$6)&lt;=RIGHT(H4,2)*1),"PROMO",IF(WEEKNUM($F$6)&lt;&gt;RIGHT(H4,2)*1,"1",""))))</f>
        <v>LIMITE</v>
      </c>
      <c r="I6" s="10" t="str">
        <f t="shared" ref="I6:J6" si="1">IF(AND(WEEKNUM($D$6)=RIGHT(I4,2)*1,WEEKNUM($E$6)&gt;=RIGHT(I4,2)*1),"DL",IF(AND(WEEKNUM($E$6)&gt;=RIGHT(I4,2)*1,WEEKNUM($E$6)&gt;=RIGHT(I4,2)*1),"LIMITE",IF(AND(WEEKNUM($F$6)&gt;=RIGHT(I4,2)*1,WEEKNUM($F$6)&lt;=RIGHT(I4,2)*1),"PROMO",IF(WEEKNUM($F$6)&lt;&gt;RIGHT(I4,2)*1,"1","faux"))))</f>
        <v>1</v>
      </c>
      <c r="J6" s="10" t="str">
        <f t="shared" si="1"/>
        <v>1</v>
      </c>
      <c r="K6" s="10" t="str">
        <f>IF(AND(WEEKNUM($D$6)=RIGHT(K4,2)*1,WEEKNUM($E$6)&gt;=RIGHT(K4,2)*1),"DL",IF(AND(WEEKNUM($E$6)&gt;=RIGHT(K4,2)*1,WEEKNUM($E$6)&gt;=RIGHT(K4,2)*1),"LIMITE",IF(AND(WEEKNUM($F$6)&gt;=RIGHT(K4,2)*1,WEEKNUM($F$6)&lt;=RIGHT(K4,2)*1),"PROMO",IF(WEEKNUM($F$6)&lt;&gt;RIGHT(K4,2)*1,"1","faux"))))</f>
        <v>PROMO</v>
      </c>
      <c r="L6" s="10"/>
      <c r="M6" s="10"/>
      <c r="N6" s="10"/>
      <c r="O6" s="10"/>
      <c r="P6" s="10"/>
      <c r="Q6" s="10" t="str">
        <f t="shared" ref="Q6:S6" si="2">IF(AND(WEEKNUM($D$6)=RIGHT(Q4,2)*1,WEEKNUM($E$6)&gt;=RIGHT(Q4,2)*1),"DL",IF(AND(WEEKNUM($E$6)&gt;=RIGHT(Q4,2)*1,WEEKNUM($E$6)&gt;=RIGHT(Q4,2)*1),"LIMITE",IF(AND(WEEKNUM($F$6)&gt;RIGHT(Q4,2)*1,WEEKNUM($F$6)&gt;=RIGHT(Q4,2)*1),"PROMO",IF(AND(WEEKNUM($D$6)&lt;=RIGHT(Q4,2)*1,WEEKNUM($F$6)&gt;=RIGHT(Q4,2)*1),"1",""))))</f>
        <v/>
      </c>
      <c r="R6" s="10" t="str">
        <f t="shared" si="2"/>
        <v/>
      </c>
      <c r="S6" s="10" t="str">
        <f t="shared" si="2"/>
        <v/>
      </c>
    </row>
    <row r="10" spans="1:39" x14ac:dyDescent="0.25">
      <c r="H10" s="1"/>
    </row>
    <row r="11" spans="1:39" x14ac:dyDescent="0.25">
      <c r="K11" s="26" t="s">
        <v>15</v>
      </c>
      <c r="L11" s="1" t="s">
        <v>20</v>
      </c>
      <c r="S11" t="s">
        <v>21</v>
      </c>
    </row>
    <row r="12" spans="1:39" x14ac:dyDescent="0.25">
      <c r="K12" s="25" t="s">
        <v>16</v>
      </c>
      <c r="L12" s="1" t="s">
        <v>25</v>
      </c>
      <c r="S12" t="s">
        <v>22</v>
      </c>
    </row>
    <row r="13" spans="1:39" x14ac:dyDescent="0.25">
      <c r="K13" s="27" t="s">
        <v>17</v>
      </c>
      <c r="L13" s="1" t="s">
        <v>26</v>
      </c>
      <c r="S13" t="s">
        <v>23</v>
      </c>
    </row>
    <row r="14" spans="1:39" x14ac:dyDescent="0.25">
      <c r="K14" s="28">
        <v>1</v>
      </c>
      <c r="L14" s="1" t="s">
        <v>18</v>
      </c>
      <c r="S14" t="s">
        <v>24</v>
      </c>
    </row>
    <row r="15" spans="1:39" x14ac:dyDescent="0.25">
      <c r="H15" s="18"/>
      <c r="K15" s="19"/>
    </row>
    <row r="16" spans="1:39" x14ac:dyDescent="0.25">
      <c r="H16" s="1"/>
      <c r="K16" s="19"/>
    </row>
    <row r="17" spans="1:37" x14ac:dyDescent="0.25">
      <c r="H17" s="1"/>
      <c r="K17" s="19"/>
    </row>
    <row r="18" spans="1:37" ht="42.75" customHeight="1" x14ac:dyDescent="0.25">
      <c r="C18" s="37" t="s">
        <v>27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37" x14ac:dyDescent="0.25">
      <c r="A19" s="29" t="s">
        <v>19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</row>
    <row r="20" spans="1:37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</row>
    <row r="22" spans="1:37" x14ac:dyDescent="0.25">
      <c r="B22" s="1"/>
      <c r="K22" s="1"/>
    </row>
    <row r="26" spans="1:37" x14ac:dyDescent="0.25">
      <c r="B26" t="str">
        <f>IF(E5&lt;&gt;F5,"",promo)</f>
        <v/>
      </c>
      <c r="I26" s="1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25">
      <c r="B27" s="19"/>
      <c r="J27" s="23"/>
      <c r="M27" s="2"/>
    </row>
    <row r="28" spans="1:37" x14ac:dyDescent="0.25">
      <c r="J28" s="23"/>
      <c r="M28" s="2"/>
    </row>
    <row r="29" spans="1:37" x14ac:dyDescent="0.25">
      <c r="J29" s="23"/>
      <c r="M29" s="2"/>
    </row>
    <row r="30" spans="1:37" x14ac:dyDescent="0.25">
      <c r="J30" s="23"/>
      <c r="M30" s="2"/>
    </row>
    <row r="31" spans="1:37" x14ac:dyDescent="0.25">
      <c r="J31" s="23"/>
      <c r="M31" s="2"/>
    </row>
    <row r="32" spans="1:37" x14ac:dyDescent="0.25">
      <c r="J32" s="23"/>
      <c r="M32" s="2"/>
    </row>
    <row r="33" spans="10:10" x14ac:dyDescent="0.25">
      <c r="J33" s="23"/>
    </row>
    <row r="34" spans="10:10" x14ac:dyDescent="0.25">
      <c r="J34" s="23"/>
    </row>
    <row r="35" spans="10:10" x14ac:dyDescent="0.25">
      <c r="J35" s="23"/>
    </row>
  </sheetData>
  <mergeCells count="7">
    <mergeCell ref="A19:Y20"/>
    <mergeCell ref="E3:F3"/>
    <mergeCell ref="G2:S2"/>
    <mergeCell ref="G3:J3"/>
    <mergeCell ref="K3:N3"/>
    <mergeCell ref="O3:S3"/>
    <mergeCell ref="C18:O18"/>
  </mergeCells>
  <conditionalFormatting sqref="G4:S4">
    <cfRule type="notContainsBlanks" dxfId="4" priority="6">
      <formula>LEN(TRIM(G4))&gt;0</formula>
    </cfRule>
  </conditionalFormatting>
  <conditionalFormatting sqref="G5:S6">
    <cfRule type="containsText" dxfId="3" priority="1" operator="containsText" text="PROMO">
      <formula>NOT(ISERROR(SEARCH("PROMO",G5)))</formula>
    </cfRule>
    <cfRule type="containsText" dxfId="2" priority="2" operator="containsText" text="1">
      <formula>NOT(ISERROR(SEARCH("1",G5)))</formula>
    </cfRule>
    <cfRule type="containsText" dxfId="1" priority="3" operator="containsText" text="DL">
      <formula>NOT(ISERROR(SEARCH("DL",G5)))</formula>
    </cfRule>
    <cfRule type="containsText" dxfId="0" priority="4" operator="containsText" text="LIMITE">
      <formula>NOT(ISERROR(SEARCH("LIMITE",G5)))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8805962Y</dc:creator>
  <cp:lastModifiedBy>8805962Y</cp:lastModifiedBy>
  <dcterms:created xsi:type="dcterms:W3CDTF">2017-01-17T09:21:32Z</dcterms:created>
  <dcterms:modified xsi:type="dcterms:W3CDTF">2017-01-17T14:37:51Z</dcterms:modified>
</cp:coreProperties>
</file>