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bredeche\Desktop\"/>
    </mc:Choice>
  </mc:AlternateContent>
  <bookViews>
    <workbookView xWindow="0" yWindow="0" windowWidth="23040" windowHeight="8955"/>
  </bookViews>
  <sheets>
    <sheet name="Matrice présence ES" sheetId="1" r:id="rId1"/>
    <sheet name="Paramètres" sheetId="3" r:id="rId2"/>
    <sheet name="MODE OPERATOIRE" sheetId="2" r:id="rId3"/>
  </sheets>
  <definedNames>
    <definedName name="an">Paramètres!$C$3</definedName>
    <definedName name="fériés">'Matrice présence ES'!$AP$1:$AP$13</definedName>
    <definedName name="Jours_fériés">'Matrice présence ES'!#REF!</definedName>
    <definedName name="Z_EAEAAE7E_7EA3_43A0_B89E_17F71786004F_.wvu.PrintArea" localSheetId="0" hidden="1">'Matrice présence ES'!$A$1:$AK$76</definedName>
    <definedName name="_xlnm.Print_Area" localSheetId="0">'Matrice présence ES'!$A$1:$AK$83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" i="1" l="1"/>
  <c r="AN2" i="1"/>
  <c r="AJ3" i="1" l="1"/>
  <c r="F12" i="1" l="1"/>
  <c r="F13" i="1" s="1"/>
  <c r="F14" i="1" s="1"/>
  <c r="F15" i="1" s="1"/>
  <c r="F16" i="1" s="1"/>
  <c r="F17" i="1" s="1"/>
  <c r="AI11" i="1" s="1"/>
  <c r="AN1" i="1"/>
  <c r="AD18" i="1"/>
  <c r="AF18" i="1"/>
  <c r="AH18" i="1"/>
  <c r="K63" i="1"/>
  <c r="O63" i="1"/>
  <c r="S63" i="1"/>
  <c r="K64" i="1" s="1"/>
  <c r="W63" i="1"/>
  <c r="AG63" i="1"/>
  <c r="AE63" i="1"/>
  <c r="AD63" i="1"/>
  <c r="AC63" i="1"/>
  <c r="AB63" i="1"/>
  <c r="AA63" i="1"/>
  <c r="AP10" i="1"/>
  <c r="AP9" i="1"/>
  <c r="AP8" i="1"/>
  <c r="AP7" i="1"/>
  <c r="AP6" i="1"/>
  <c r="AP5" i="1"/>
  <c r="AP4" i="1"/>
  <c r="AP3" i="1"/>
  <c r="AP12" i="1" s="1"/>
  <c r="AP2" i="1"/>
  <c r="O68" i="1"/>
  <c r="AB54" i="1"/>
  <c r="O69" i="1"/>
  <c r="O70" i="1"/>
  <c r="O71" i="1"/>
  <c r="O72" i="1"/>
  <c r="O73" i="1"/>
  <c r="O74" i="1"/>
  <c r="W54" i="1"/>
  <c r="S54" i="1"/>
  <c r="O54" i="1"/>
  <c r="K54" i="1"/>
  <c r="K55" i="1" s="1"/>
  <c r="W45" i="1"/>
  <c r="S45" i="1"/>
  <c r="O45" i="1"/>
  <c r="K45" i="1"/>
  <c r="W36" i="1"/>
  <c r="S36" i="1"/>
  <c r="K37" i="1" s="1"/>
  <c r="O36" i="1"/>
  <c r="K36" i="1"/>
  <c r="W27" i="1"/>
  <c r="S27" i="1"/>
  <c r="O27" i="1"/>
  <c r="K27" i="1"/>
  <c r="K28" i="1" s="1"/>
  <c r="AG54" i="1"/>
  <c r="AE54" i="1"/>
  <c r="AD54" i="1"/>
  <c r="AC54" i="1"/>
  <c r="AA54" i="1"/>
  <c r="AG45" i="1"/>
  <c r="AE45" i="1"/>
  <c r="AD45" i="1"/>
  <c r="AC45" i="1"/>
  <c r="AB45" i="1"/>
  <c r="AA45" i="1"/>
  <c r="AG36" i="1"/>
  <c r="AE36" i="1"/>
  <c r="AD36" i="1"/>
  <c r="AC36" i="1"/>
  <c r="AB36" i="1"/>
  <c r="AA36" i="1"/>
  <c r="AG27" i="1"/>
  <c r="AE27" i="1"/>
  <c r="AD27" i="1"/>
  <c r="AC27" i="1"/>
  <c r="AB27" i="1"/>
  <c r="AA27" i="1"/>
  <c r="AB18" i="1"/>
  <c r="O75" i="1"/>
  <c r="K46" i="1"/>
  <c r="AP11" i="1" l="1"/>
  <c r="AP13" i="1"/>
  <c r="AA18" i="1" l="1"/>
  <c r="F20" i="1" l="1"/>
  <c r="F21" i="1" s="1"/>
  <c r="F22" i="1" s="1"/>
  <c r="F23" i="1" s="1"/>
  <c r="F24" i="1" s="1"/>
  <c r="F25" i="1" s="1"/>
  <c r="F26" i="1" s="1"/>
  <c r="F29" i="1" s="1"/>
  <c r="F30" i="1" s="1"/>
  <c r="F31" i="1" s="1"/>
  <c r="F32" i="1" s="1"/>
  <c r="F33" i="1" s="1"/>
  <c r="F34" i="1" s="1"/>
  <c r="F35" i="1" s="1"/>
  <c r="F38" i="1" s="1"/>
  <c r="F39" i="1" s="1"/>
  <c r="F40" i="1" s="1"/>
  <c r="F41" i="1" s="1"/>
  <c r="F42" i="1" s="1"/>
  <c r="F43" i="1" s="1"/>
  <c r="F44" i="1" s="1"/>
  <c r="F47" i="1" s="1"/>
  <c r="AI20" i="1"/>
  <c r="AI29" i="1" s="1"/>
  <c r="AI38" i="1" s="1"/>
  <c r="S18" i="1"/>
  <c r="AE18" i="1"/>
  <c r="AC18" i="1"/>
  <c r="AG18" i="1"/>
  <c r="K18" i="1"/>
  <c r="W18" i="1"/>
  <c r="O18" i="1"/>
  <c r="F48" i="1" l="1"/>
  <c r="F49" i="1" s="1"/>
  <c r="F50" i="1" s="1"/>
  <c r="F51" i="1" s="1"/>
  <c r="F52" i="1" s="1"/>
  <c r="F53" i="1" s="1"/>
  <c r="F56" i="1" s="1"/>
  <c r="AI47" i="1"/>
  <c r="K19" i="1"/>
  <c r="F57" i="1" l="1"/>
  <c r="F58" i="1" s="1"/>
  <c r="F59" i="1" s="1"/>
  <c r="F60" i="1" s="1"/>
  <c r="AI56" i="1"/>
</calcChain>
</file>

<file path=xl/sharedStrings.xml><?xml version="1.0" encoding="utf-8"?>
<sst xmlns="http://schemas.openxmlformats.org/spreadsheetml/2006/main" count="111" uniqueCount="64">
  <si>
    <t>RESSOURCES HUMAINES</t>
  </si>
  <si>
    <t>Référence</t>
  </si>
  <si>
    <t>Jours fériés</t>
  </si>
  <si>
    <t>Version</t>
  </si>
  <si>
    <t>Feuille d’heures</t>
  </si>
  <si>
    <t>Date</t>
  </si>
  <si>
    <t>Page</t>
  </si>
  <si>
    <t>SITE :</t>
  </si>
  <si>
    <t>année</t>
  </si>
  <si>
    <t>Mois de</t>
  </si>
  <si>
    <t>NOM</t>
  </si>
  <si>
    <t>Septembre</t>
  </si>
  <si>
    <t>DIALLO</t>
  </si>
  <si>
    <t>DATE</t>
  </si>
  <si>
    <t>CODE ANALYTIQUE ou CODE ABSENCE</t>
  </si>
  <si>
    <t>n° semaine</t>
  </si>
  <si>
    <t>Code analytique (1) / Nbre d’heures</t>
  </si>
  <si>
    <t>Code Absence</t>
  </si>
  <si>
    <t>RTT</t>
  </si>
  <si>
    <t>CP</t>
  </si>
  <si>
    <t>lun</t>
  </si>
  <si>
    <t xml:space="preserve">TOTAL </t>
  </si>
  <si>
    <t>TOTAL Semaine</t>
  </si>
  <si>
    <r>
      <t xml:space="preserve">HEURES SUPPLEMENTAIRES 
</t>
    </r>
    <r>
      <rPr>
        <b/>
        <sz val="8"/>
        <color theme="1"/>
        <rFont val="Arial"/>
        <family val="2"/>
      </rPr>
      <t>(du mois en cours et du mois précèdent si elles ne figuraient pas sur l'état du mois précèdent)</t>
    </r>
  </si>
  <si>
    <t>Hrs début</t>
  </si>
  <si>
    <t>Hrs Fin</t>
  </si>
  <si>
    <r>
      <t xml:space="preserve">Nb Hrs
</t>
    </r>
    <r>
      <rPr>
        <b/>
        <sz val="6"/>
        <rFont val="Arial"/>
        <family val="2"/>
      </rPr>
      <t>(en cts d'heures)</t>
    </r>
  </si>
  <si>
    <t>Imputation</t>
  </si>
  <si>
    <t>Nature des travaux</t>
  </si>
  <si>
    <t xml:space="preserve">TOTAL HEURES d'INTERVENTION </t>
  </si>
  <si>
    <t>Date, Nom et Visa</t>
  </si>
  <si>
    <t>Intéressé</t>
  </si>
  <si>
    <t>Responsable de site</t>
  </si>
  <si>
    <t>Responsable de Secteur</t>
  </si>
  <si>
    <t>Mois</t>
  </si>
  <si>
    <t>Années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</si>
  <si>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</si>
  <si>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</si>
  <si>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</si>
  <si>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</si>
  <si>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</si>
  <si>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</si>
  <si>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</si>
  <si>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</si>
  <si>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</si>
  <si>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</si>
  <si>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</si>
  <si>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ETAPE 1:</t>
  </si>
  <si>
    <t>Renseigner le Nom du site</t>
  </si>
  <si>
    <t>ETAPE 2:</t>
  </si>
  <si>
    <t>Saisir le Nom de l'interresé</t>
  </si>
  <si>
    <t>ETAPE 3:</t>
  </si>
  <si>
    <t>Selectionnner (via le menu déroulant) le mois et l'année de la période concernée</t>
  </si>
  <si>
    <t>ETAPE 4:</t>
  </si>
  <si>
    <r>
      <t xml:space="preserve">Si réalisation d'heures supplémentaires, saisir les heures de début et de fin des heures supplémentaires, il faut taper exemple : </t>
    </r>
    <r>
      <rPr>
        <b/>
        <sz val="10"/>
        <rFont val="Calibri"/>
        <family val="2"/>
      </rPr>
      <t>12</t>
    </r>
    <r>
      <rPr>
        <b/>
        <sz val="10"/>
        <color rgb="FFFF0000"/>
        <rFont val="Calibri"/>
        <family val="2"/>
      </rPr>
      <t xml:space="preserve"> : </t>
    </r>
    <r>
      <rPr>
        <b/>
        <sz val="10"/>
        <rFont val="Calibri"/>
        <family val="2"/>
      </rPr>
      <t>30</t>
    </r>
    <r>
      <rPr>
        <sz val="10"/>
        <rFont val="Calibri"/>
        <family val="2"/>
      </rPr>
      <t xml:space="preserve"> pour que le calcul des heures se fasse automatiquement.</t>
    </r>
  </si>
  <si>
    <t xml:space="preserve">Quand l'intervention est à cheval sur 2 jours la saisir sur 2 lignes </t>
  </si>
  <si>
    <t>- de ?   à 24:00</t>
  </si>
  <si>
    <t>- de 00:00 à  ?</t>
  </si>
  <si>
    <t>mar</t>
  </si>
  <si>
    <t>mer</t>
  </si>
  <si>
    <t>jeu</t>
  </si>
  <si>
    <t>ven</t>
  </si>
  <si>
    <t>sam</t>
  </si>
  <si>
    <t>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</si>
</sst>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\-yyyy"/>
    <numFmt numFmtId="165" formatCode="h:mm;@"/>
    <numFmt numFmtId="166" formatCode="[h]:mm:ss;@"/>
    <numFmt numFmtId="167" formatCode="hh&quot;H&quot;mm"/>
    <numFmt numFmtId="168" formatCode="yyyy"/>
    <numFmt numFmtId="169" formatCode="ddd\ "/>
  </numFmts>
  <fonts count="22">
    <font>
      <sz val="10"/>
      <name val="Arial"/>
      <family val="2"/>
    </font>
    <font>
      <sz val="10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theme="5" tint="-0.249977111117893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6"/>
      <name val="Arial"/>
      <family val="2"/>
    </font>
    <font>
      <b/>
      <sz val="10"/>
      <name val="CG Omega"/>
      <family val="2"/>
    </font>
    <font>
      <b/>
      <sz val="11"/>
      <color theme="5" tint="-0.249977111117893"/>
      <name val="CG Omega"/>
      <family val="2"/>
    </font>
    <font>
      <b/>
      <sz val="6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Verdana"/>
      <family val="2"/>
    </font>
    <font>
      <b/>
      <sz val="11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color rgb="FFFF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64"/>
      </patternFill>
    </fill>
  </fills>
  <borders count="5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6">
    <xf numFmtId="0" fontId="0" fillId="0" borderId="0" xfId="0"/>
    <xf numFmtId="0" fontId="0" fillId="0" borderId="0" xfId="0" applyAlignment="1" applyProtection="1">
      <alignment horizontal="center" wrapText="1"/>
      <protection locked="0"/>
    </xf>
    <xf numFmtId="0" fontId="0" fillId="11" borderId="2" xfId="0" applyFill="1" applyBorder="1" applyAlignment="1" applyProtection="1">
      <alignment horizontal="center" vertical="center"/>
      <protection locked="0"/>
    </xf>
    <xf numFmtId="0" fontId="0" fillId="11" borderId="1" xfId="0" applyFill="1" applyBorder="1" applyAlignment="1" applyProtection="1">
      <alignment horizontal="center" vertical="center"/>
      <protection locked="0"/>
    </xf>
    <xf numFmtId="16" fontId="0" fillId="0" borderId="0" xfId="0" applyNumberFormat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4" xfId="0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0" fontId="0" fillId="0" borderId="9" xfId="0" applyBorder="1" applyProtection="1">
      <protection locked="0"/>
    </xf>
    <xf numFmtId="14" fontId="0" fillId="0" borderId="0" xfId="0" applyNumberFormat="1" applyProtection="1"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11" borderId="10" xfId="0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166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1" fillId="4" borderId="10" xfId="0" applyFont="1" applyFill="1" applyBorder="1" applyAlignment="1" applyProtection="1">
      <alignment horizontal="center"/>
      <protection locked="0"/>
    </xf>
    <xf numFmtId="0" fontId="0" fillId="0" borderId="0" xfId="0" quotePrefix="1"/>
    <xf numFmtId="0" fontId="16" fillId="0" borderId="0" xfId="0" applyFont="1"/>
    <xf numFmtId="168" fontId="0" fillId="0" borderId="0" xfId="0" applyNumberFormat="1"/>
    <xf numFmtId="0" fontId="1" fillId="12" borderId="12" xfId="0" applyFont="1" applyFill="1" applyBorder="1" applyAlignment="1">
      <alignment horizontal="center" vertical="center"/>
    </xf>
    <xf numFmtId="14" fontId="17" fillId="12" borderId="12" xfId="1" applyNumberFormat="1" applyFont="1" applyFill="1" applyBorder="1" applyAlignment="1">
      <alignment horizontal="center"/>
    </xf>
    <xf numFmtId="14" fontId="18" fillId="12" borderId="12" xfId="0" applyNumberFormat="1" applyFont="1" applyFill="1" applyBorder="1" applyAlignment="1">
      <alignment horizontal="center" vertical="center"/>
    </xf>
    <xf numFmtId="14" fontId="17" fillId="12" borderId="12" xfId="1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left" vertical="center"/>
      <protection locked="0"/>
    </xf>
    <xf numFmtId="0" fontId="11" fillId="0" borderId="7" xfId="0" applyFont="1" applyBorder="1" applyAlignment="1" applyProtection="1">
      <alignment vertical="center"/>
      <protection locked="0"/>
    </xf>
    <xf numFmtId="0" fontId="11" fillId="0" borderId="6" xfId="0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 applyProtection="1">
      <alignment vertical="center"/>
      <protection locked="0"/>
    </xf>
    <xf numFmtId="0" fontId="11" fillId="0" borderId="2" xfId="0" applyFont="1" applyBorder="1" applyAlignment="1" applyProtection="1">
      <alignment vertical="center"/>
      <protection locked="0"/>
    </xf>
    <xf numFmtId="0" fontId="11" fillId="0" borderId="1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 wrapText="1"/>
      <protection locked="0"/>
    </xf>
    <xf numFmtId="14" fontId="0" fillId="0" borderId="0" xfId="0" quotePrefix="1" applyNumberFormat="1" applyProtection="1">
      <protection locked="0"/>
    </xf>
    <xf numFmtId="14" fontId="0" fillId="0" borderId="0" xfId="0" applyNumberFormat="1"/>
    <xf numFmtId="0" fontId="2" fillId="0" borderId="51" xfId="0" applyFont="1" applyBorder="1" applyAlignment="1" applyProtection="1">
      <alignment horizontal="center" vertical="top"/>
      <protection locked="0"/>
    </xf>
    <xf numFmtId="1" fontId="0" fillId="15" borderId="31" xfId="0" applyNumberFormat="1" applyFill="1" applyBorder="1" applyAlignment="1" applyProtection="1">
      <alignment horizontal="center" vertical="center"/>
      <protection locked="0"/>
    </xf>
    <xf numFmtId="1" fontId="0" fillId="15" borderId="30" xfId="0" applyNumberFormat="1" applyFill="1" applyBorder="1" applyAlignment="1" applyProtection="1">
      <alignment horizontal="center" vertical="center"/>
      <protection locked="0"/>
    </xf>
    <xf numFmtId="1" fontId="0" fillId="15" borderId="29" xfId="0" applyNumberFormat="1" applyFill="1" applyBorder="1" applyAlignment="1" applyProtection="1">
      <alignment horizontal="center" vertical="center"/>
      <protection locked="0"/>
    </xf>
    <xf numFmtId="1" fontId="0" fillId="15" borderId="5" xfId="0" applyNumberFormat="1" applyFill="1" applyBorder="1" applyAlignment="1" applyProtection="1">
      <alignment horizontal="center" vertical="center"/>
      <protection locked="0"/>
    </xf>
    <xf numFmtId="1" fontId="0" fillId="15" borderId="0" xfId="0" applyNumberFormat="1" applyFill="1" applyAlignment="1" applyProtection="1">
      <alignment horizontal="center" vertical="center"/>
      <protection locked="0"/>
    </xf>
    <xf numFmtId="1" fontId="0" fillId="15" borderId="4" xfId="0" applyNumberFormat="1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15" borderId="8" xfId="0" applyFill="1" applyBorder="1" applyAlignment="1" applyProtection="1">
      <alignment horizontal="center" vertical="center"/>
      <protection locked="0"/>
    </xf>
    <xf numFmtId="0" fontId="0" fillId="15" borderId="7" xfId="0" applyFill="1" applyBorder="1" applyAlignment="1" applyProtection="1">
      <alignment horizontal="center" vertical="center"/>
      <protection locked="0"/>
    </xf>
    <xf numFmtId="0" fontId="0" fillId="15" borderId="6" xfId="0" applyFill="1" applyBorder="1" applyAlignment="1" applyProtection="1">
      <alignment horizontal="center" vertical="center"/>
      <protection locked="0"/>
    </xf>
    <xf numFmtId="0" fontId="0" fillId="15" borderId="5" xfId="0" applyFill="1" applyBorder="1" applyAlignment="1" applyProtection="1">
      <alignment horizontal="center" vertical="center"/>
      <protection locked="0"/>
    </xf>
    <xf numFmtId="0" fontId="0" fillId="15" borderId="0" xfId="0" applyFill="1" applyAlignment="1" applyProtection="1">
      <alignment horizontal="center" vertical="center"/>
      <protection locked="0"/>
    </xf>
    <xf numFmtId="0" fontId="0" fillId="15" borderId="4" xfId="0" applyFill="1" applyBorder="1" applyAlignment="1" applyProtection="1">
      <alignment horizontal="center" vertical="center"/>
      <protection locked="0"/>
    </xf>
    <xf numFmtId="0" fontId="0" fillId="15" borderId="3" xfId="0" applyFill="1" applyBorder="1" applyAlignment="1" applyProtection="1">
      <alignment horizontal="center" vertical="center"/>
      <protection locked="0"/>
    </xf>
    <xf numFmtId="0" fontId="0" fillId="15" borderId="2" xfId="0" applyFill="1" applyBorder="1" applyAlignment="1" applyProtection="1">
      <alignment horizontal="center" vertical="center"/>
      <protection locked="0"/>
    </xf>
    <xf numFmtId="0" fontId="0" fillId="15" borderId="1" xfId="0" applyFill="1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5" fillId="9" borderId="11" xfId="0" applyFont="1" applyFill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5" fillId="9" borderId="9" xfId="0" applyFont="1" applyFill="1" applyBorder="1" applyAlignment="1" applyProtection="1">
      <alignment horizontal="center" vertical="center"/>
      <protection locked="0"/>
    </xf>
    <xf numFmtId="0" fontId="5" fillId="9" borderId="39" xfId="0" applyFont="1" applyFill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11" borderId="27" xfId="0" applyFill="1" applyBorder="1" applyAlignment="1" applyProtection="1">
      <alignment horizontal="center" vertical="center"/>
      <protection locked="0"/>
    </xf>
    <xf numFmtId="0" fontId="0" fillId="11" borderId="50" xfId="0" applyFill="1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1" fillId="0" borderId="46" xfId="0" applyFont="1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0" fillId="11" borderId="12" xfId="0" applyFill="1" applyBorder="1" applyAlignment="1" applyProtection="1">
      <alignment horizontal="center" vertical="center"/>
      <protection locked="0"/>
    </xf>
    <xf numFmtId="0" fontId="1" fillId="11" borderId="12" xfId="0" applyFont="1" applyFill="1" applyBorder="1" applyAlignment="1" applyProtection="1">
      <alignment horizontal="center" vertical="center"/>
      <protection locked="0"/>
    </xf>
    <xf numFmtId="0" fontId="0" fillId="11" borderId="49" xfId="0" applyFill="1" applyBorder="1" applyAlignment="1" applyProtection="1">
      <alignment horizontal="center" vertical="center"/>
      <protection locked="0"/>
    </xf>
    <xf numFmtId="0" fontId="1" fillId="0" borderId="45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/>
      <protection locked="0"/>
    </xf>
    <xf numFmtId="14" fontId="1" fillId="0" borderId="11" xfId="0" applyNumberFormat="1" applyFont="1" applyBorder="1" applyAlignment="1" applyProtection="1">
      <alignment horizontal="center"/>
      <protection locked="0"/>
    </xf>
    <xf numFmtId="14" fontId="1" fillId="0" borderId="10" xfId="0" applyNumberFormat="1" applyFont="1" applyBorder="1" applyAlignment="1" applyProtection="1">
      <alignment horizontal="center"/>
      <protection locked="0"/>
    </xf>
    <xf numFmtId="14" fontId="1" fillId="0" borderId="9" xfId="0" applyNumberFormat="1" applyFont="1" applyBorder="1" applyAlignment="1" applyProtection="1">
      <alignment horizontal="center"/>
      <protection locked="0"/>
    </xf>
    <xf numFmtId="165" fontId="0" fillId="0" borderId="11" xfId="0" applyNumberFormat="1" applyBorder="1" applyAlignment="1" applyProtection="1">
      <alignment horizontal="center"/>
      <protection locked="0"/>
    </xf>
    <xf numFmtId="165" fontId="1" fillId="0" borderId="10" xfId="0" applyNumberFormat="1" applyFont="1" applyBorder="1" applyAlignment="1" applyProtection="1">
      <alignment horizontal="center"/>
      <protection locked="0"/>
    </xf>
    <xf numFmtId="165" fontId="1" fillId="0" borderId="9" xfId="0" applyNumberFormat="1" applyFont="1" applyBorder="1" applyAlignment="1" applyProtection="1">
      <alignment horizontal="center"/>
      <protection locked="0"/>
    </xf>
    <xf numFmtId="167" fontId="0" fillId="0" borderId="11" xfId="0" applyNumberFormat="1" applyBorder="1" applyAlignment="1" applyProtection="1">
      <alignment horizontal="center"/>
      <protection locked="0"/>
    </xf>
    <xf numFmtId="167" fontId="1" fillId="0" borderId="10" xfId="0" applyNumberFormat="1" applyFont="1" applyBorder="1" applyAlignment="1" applyProtection="1">
      <alignment horizontal="center"/>
      <protection locked="0"/>
    </xf>
    <xf numFmtId="2" fontId="1" fillId="0" borderId="11" xfId="0" applyNumberFormat="1" applyFont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/>
      <protection locked="0"/>
    </xf>
    <xf numFmtId="169" fontId="0" fillId="0" borderId="33" xfId="0" applyNumberFormat="1" applyBorder="1" applyAlignment="1" applyProtection="1">
      <alignment horizontal="center" vertical="center"/>
      <protection locked="0"/>
    </xf>
    <xf numFmtId="169" fontId="1" fillId="0" borderId="32" xfId="0" applyNumberFormat="1" applyFont="1" applyBorder="1" applyAlignment="1" applyProtection="1">
      <alignment horizontal="center" vertical="center"/>
      <protection locked="0"/>
    </xf>
    <xf numFmtId="169" fontId="1" fillId="0" borderId="44" xfId="0" applyNumberFormat="1" applyFont="1" applyBorder="1" applyAlignment="1" applyProtection="1">
      <alignment horizontal="center" vertical="center"/>
      <protection locked="0"/>
    </xf>
    <xf numFmtId="14" fontId="0" fillId="0" borderId="23" xfId="0" applyNumberFormat="1" applyBorder="1" applyAlignment="1" applyProtection="1">
      <alignment horizontal="center" vertical="center"/>
      <protection locked="0"/>
    </xf>
    <xf numFmtId="14" fontId="0" fillId="0" borderId="22" xfId="0" applyNumberFormat="1" applyBorder="1" applyAlignment="1" applyProtection="1">
      <alignment horizontal="center" vertical="center"/>
      <protection locked="0"/>
    </xf>
    <xf numFmtId="14" fontId="0" fillId="0" borderId="21" xfId="0" applyNumberFormat="1" applyBorder="1" applyAlignment="1" applyProtection="1">
      <alignment horizontal="center" vertical="center"/>
      <protection locked="0"/>
    </xf>
    <xf numFmtId="0" fontId="0" fillId="11" borderId="25" xfId="0" applyFill="1" applyBorder="1" applyAlignment="1" applyProtection="1">
      <alignment horizontal="center" vertical="center"/>
      <protection locked="0"/>
    </xf>
    <xf numFmtId="0" fontId="0" fillId="11" borderId="22" xfId="0" applyFill="1" applyBorder="1" applyAlignment="1" applyProtection="1">
      <alignment horizontal="center" vertical="center"/>
      <protection locked="0"/>
    </xf>
    <xf numFmtId="0" fontId="0" fillId="11" borderId="13" xfId="0" applyFill="1" applyBorder="1" applyAlignment="1" applyProtection="1">
      <alignment horizontal="center" vertical="center"/>
      <protection locked="0"/>
    </xf>
    <xf numFmtId="0" fontId="0" fillId="11" borderId="26" xfId="0" applyFill="1" applyBorder="1" applyAlignment="1" applyProtection="1">
      <alignment horizontal="center" vertical="center"/>
      <protection locked="0"/>
    </xf>
    <xf numFmtId="0" fontId="0" fillId="11" borderId="14" xfId="0" applyFill="1" applyBorder="1" applyAlignment="1" applyProtection="1">
      <alignment horizontal="center" vertical="center"/>
      <protection locked="0"/>
    </xf>
    <xf numFmtId="0" fontId="0" fillId="11" borderId="34" xfId="0" applyFill="1" applyBorder="1" applyAlignment="1" applyProtection="1">
      <alignment horizontal="center" vertical="center"/>
      <protection locked="0"/>
    </xf>
    <xf numFmtId="0" fontId="5" fillId="15" borderId="11" xfId="0" applyFont="1" applyFill="1" applyBorder="1" applyAlignment="1" applyProtection="1">
      <alignment horizontal="center" vertical="center"/>
      <protection locked="0"/>
    </xf>
    <xf numFmtId="0" fontId="5" fillId="15" borderId="39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14" fontId="0" fillId="0" borderId="12" xfId="0" applyNumberFormat="1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4" fillId="5" borderId="11" xfId="0" applyFont="1" applyFill="1" applyBorder="1" applyAlignment="1" applyProtection="1">
      <alignment horizontal="center" vertical="center" wrapText="1"/>
      <protection locked="0"/>
    </xf>
    <xf numFmtId="0" fontId="4" fillId="5" borderId="10" xfId="0" applyFont="1" applyFill="1" applyBorder="1" applyAlignment="1" applyProtection="1">
      <alignment horizontal="center" vertical="center"/>
      <protection locked="0"/>
    </xf>
    <xf numFmtId="0" fontId="4" fillId="5" borderId="9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4" fillId="5" borderId="11" xfId="0" applyFont="1" applyFill="1" applyBorder="1" applyAlignment="1" applyProtection="1">
      <alignment horizontal="center" vertical="center"/>
      <protection locked="0"/>
    </xf>
    <xf numFmtId="14" fontId="0" fillId="0" borderId="3" xfId="0" applyNumberFormat="1" applyBorder="1" applyAlignment="1" applyProtection="1">
      <alignment horizontal="center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14" fontId="4" fillId="13" borderId="11" xfId="0" applyNumberFormat="1" applyFont="1" applyFill="1" applyBorder="1" applyAlignment="1" applyProtection="1">
      <alignment horizontal="center"/>
      <protection locked="0"/>
    </xf>
    <xf numFmtId="14" fontId="4" fillId="13" borderId="10" xfId="0" applyNumberFormat="1" applyFont="1" applyFill="1" applyBorder="1" applyAlignment="1" applyProtection="1">
      <alignment horizontal="center"/>
      <protection locked="0"/>
    </xf>
    <xf numFmtId="14" fontId="4" fillId="13" borderId="9" xfId="0" applyNumberFormat="1" applyFont="1" applyFill="1" applyBorder="1" applyAlignment="1" applyProtection="1">
      <alignment horizontal="center"/>
      <protection locked="0"/>
    </xf>
    <xf numFmtId="2" fontId="4" fillId="14" borderId="11" xfId="0" applyNumberFormat="1" applyFont="1" applyFill="1" applyBorder="1" applyAlignment="1">
      <alignment horizontal="center"/>
    </xf>
    <xf numFmtId="2" fontId="4" fillId="14" borderId="10" xfId="0" applyNumberFormat="1" applyFont="1" applyFill="1" applyBorder="1" applyAlignment="1">
      <alignment horizontal="center"/>
    </xf>
    <xf numFmtId="0" fontId="0" fillId="11" borderId="24" xfId="0" applyFill="1" applyBorder="1" applyAlignment="1" applyProtection="1">
      <alignment horizontal="center" vertical="center"/>
      <protection locked="0"/>
    </xf>
    <xf numFmtId="0" fontId="0" fillId="11" borderId="23" xfId="0" applyFill="1" applyBorder="1" applyAlignment="1" applyProtection="1">
      <alignment horizontal="center" vertical="center"/>
      <protection locked="0"/>
    </xf>
    <xf numFmtId="0" fontId="0" fillId="11" borderId="17" xfId="0" applyFill="1" applyBorder="1" applyAlignment="1" applyProtection="1">
      <alignment horizontal="center" vertical="center"/>
      <protection locked="0"/>
    </xf>
    <xf numFmtId="0" fontId="0" fillId="11" borderId="16" xfId="0" applyFill="1" applyBorder="1" applyAlignment="1" applyProtection="1">
      <alignment horizontal="center" vertical="center"/>
      <protection locked="0"/>
    </xf>
    <xf numFmtId="0" fontId="0" fillId="11" borderId="15" xfId="0" applyFill="1" applyBorder="1" applyAlignment="1" applyProtection="1">
      <alignment horizontal="center" vertical="center"/>
      <protection locked="0"/>
    </xf>
    <xf numFmtId="0" fontId="4" fillId="15" borderId="19" xfId="0" applyFont="1" applyFill="1" applyBorder="1" applyAlignment="1" applyProtection="1">
      <alignment horizontal="center" vertical="center"/>
      <protection locked="0"/>
    </xf>
    <xf numFmtId="0" fontId="4" fillId="15" borderId="18" xfId="0" applyFont="1" applyFill="1" applyBorder="1" applyAlignment="1" applyProtection="1">
      <alignment horizontal="center" vertical="center"/>
      <protection locked="0"/>
    </xf>
    <xf numFmtId="0" fontId="4" fillId="8" borderId="19" xfId="0" applyFont="1" applyFill="1" applyBorder="1" applyAlignment="1" applyProtection="1">
      <alignment horizontal="center" vertical="center"/>
      <protection locked="0"/>
    </xf>
    <xf numFmtId="0" fontId="4" fillId="8" borderId="18" xfId="0" applyFont="1" applyFill="1" applyBorder="1" applyAlignment="1" applyProtection="1">
      <alignment horizontal="center" vertical="center"/>
      <protection locked="0"/>
    </xf>
    <xf numFmtId="0" fontId="4" fillId="8" borderId="40" xfId="0" applyFont="1" applyFill="1" applyBorder="1" applyAlignment="1" applyProtection="1">
      <alignment horizontal="center" vertical="center"/>
      <protection locked="0"/>
    </xf>
    <xf numFmtId="0" fontId="4" fillId="7" borderId="11" xfId="0" applyFont="1" applyFill="1" applyBorder="1" applyAlignment="1" applyProtection="1">
      <alignment horizontal="center" vertical="center"/>
      <protection locked="0"/>
    </xf>
    <xf numFmtId="0" fontId="4" fillId="7" borderId="10" xfId="0" applyFont="1" applyFill="1" applyBorder="1" applyAlignment="1" applyProtection="1">
      <alignment horizontal="center" vertical="center"/>
      <protection locked="0"/>
    </xf>
    <xf numFmtId="0" fontId="0" fillId="11" borderId="28" xfId="0" applyFill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4" fillId="3" borderId="19" xfId="0" applyFont="1" applyFill="1" applyBorder="1" applyAlignment="1" applyProtection="1">
      <alignment horizontal="center" vertical="center"/>
      <protection locked="0"/>
    </xf>
    <xf numFmtId="0" fontId="4" fillId="3" borderId="18" xfId="0" applyFont="1" applyFill="1" applyBorder="1" applyAlignment="1" applyProtection="1">
      <alignment horizontal="center" vertical="center"/>
      <protection locked="0"/>
    </xf>
    <xf numFmtId="0" fontId="4" fillId="3" borderId="40" xfId="0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14" fontId="0" fillId="0" borderId="12" xfId="0" applyNumberFormat="1" applyFill="1" applyBorder="1" applyAlignment="1" applyProtection="1">
      <alignment horizontal="center" vertical="center"/>
      <protection locked="0"/>
    </xf>
    <xf numFmtId="14" fontId="0" fillId="0" borderId="23" xfId="0" applyNumberFormat="1" applyFill="1" applyBorder="1" applyAlignment="1" applyProtection="1">
      <alignment horizontal="center" vertical="center"/>
      <protection locked="0"/>
    </xf>
    <xf numFmtId="14" fontId="0" fillId="15" borderId="12" xfId="0" applyNumberFormat="1" applyFill="1" applyBorder="1" applyAlignment="1" applyProtection="1">
      <alignment horizontal="center" vertical="center"/>
      <protection locked="0"/>
    </xf>
    <xf numFmtId="14" fontId="0" fillId="15" borderId="23" xfId="0" applyNumberFormat="1" applyFill="1" applyBorder="1" applyAlignment="1" applyProtection="1">
      <alignment horizontal="center" vertical="center"/>
      <protection locked="0"/>
    </xf>
    <xf numFmtId="0" fontId="4" fillId="6" borderId="19" xfId="0" applyFont="1" applyFill="1" applyBorder="1" applyAlignment="1" applyProtection="1">
      <alignment horizontal="center" vertical="center"/>
      <protection locked="0"/>
    </xf>
    <xf numFmtId="0" fontId="4" fillId="6" borderId="18" xfId="0" applyFont="1" applyFill="1" applyBorder="1" applyAlignment="1" applyProtection="1">
      <alignment horizontal="center" vertical="center"/>
      <protection locked="0"/>
    </xf>
    <xf numFmtId="0" fontId="4" fillId="6" borderId="40" xfId="0" applyFont="1" applyFill="1" applyBorder="1" applyAlignment="1" applyProtection="1">
      <alignment horizontal="center" vertical="center"/>
      <protection locked="0"/>
    </xf>
    <xf numFmtId="0" fontId="4" fillId="6" borderId="20" xfId="0" applyFont="1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5" fillId="4" borderId="11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14" fontId="0" fillId="0" borderId="11" xfId="0" applyNumberFormat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4" fillId="6" borderId="11" xfId="0" applyFont="1" applyFill="1" applyBorder="1" applyAlignment="1" applyProtection="1">
      <alignment horizontal="center" vertical="center"/>
      <protection locked="0"/>
    </xf>
    <xf numFmtId="0" fontId="4" fillId="6" borderId="10" xfId="0" applyFont="1" applyFill="1" applyBorder="1" applyAlignment="1" applyProtection="1">
      <alignment horizontal="center" vertical="center"/>
      <protection locked="0"/>
    </xf>
    <xf numFmtId="0" fontId="4" fillId="6" borderId="9" xfId="0" applyFont="1" applyFill="1" applyBorder="1" applyAlignment="1" applyProtection="1">
      <alignment horizontal="center" vertical="center"/>
      <protection locked="0"/>
    </xf>
    <xf numFmtId="165" fontId="0" fillId="0" borderId="25" xfId="0" applyNumberFormat="1" applyBorder="1" applyAlignment="1" applyProtection="1">
      <alignment horizontal="center" vertical="center"/>
      <protection locked="0"/>
    </xf>
    <xf numFmtId="165" fontId="0" fillId="0" borderId="22" xfId="0" applyNumberFormat="1" applyBorder="1" applyAlignment="1" applyProtection="1">
      <alignment horizontal="center" vertical="center"/>
      <protection locked="0"/>
    </xf>
    <xf numFmtId="165" fontId="0" fillId="0" borderId="13" xfId="0" applyNumberFormat="1" applyBorder="1" applyAlignment="1" applyProtection="1">
      <alignment horizontal="center" vertical="center"/>
      <protection locked="0"/>
    </xf>
    <xf numFmtId="0" fontId="10" fillId="12" borderId="11" xfId="0" applyFont="1" applyFill="1" applyBorder="1" applyAlignment="1" applyProtection="1">
      <alignment horizontal="center" vertical="center" wrapText="1"/>
      <protection locked="0"/>
    </xf>
    <xf numFmtId="0" fontId="10" fillId="12" borderId="10" xfId="0" applyFont="1" applyFill="1" applyBorder="1" applyAlignment="1" applyProtection="1">
      <alignment horizontal="center" vertical="center" wrapText="1"/>
      <protection locked="0"/>
    </xf>
    <xf numFmtId="0" fontId="10" fillId="12" borderId="9" xfId="0" applyFont="1" applyFill="1" applyBorder="1" applyAlignment="1" applyProtection="1">
      <alignment horizontal="center" vertical="center" wrapText="1"/>
      <protection locked="0"/>
    </xf>
    <xf numFmtId="14" fontId="0" fillId="15" borderId="15" xfId="0" applyNumberFormat="1" applyFill="1" applyBorder="1" applyAlignment="1" applyProtection="1">
      <alignment horizontal="center" vertical="center"/>
      <protection locked="0"/>
    </xf>
    <xf numFmtId="14" fontId="0" fillId="15" borderId="14" xfId="0" applyNumberFormat="1" applyFill="1" applyBorder="1" applyAlignment="1" applyProtection="1">
      <alignment horizontal="center" vertical="center"/>
      <protection locked="0"/>
    </xf>
    <xf numFmtId="14" fontId="0" fillId="15" borderId="55" xfId="0" applyNumberFormat="1" applyFill="1" applyBorder="1" applyAlignment="1" applyProtection="1">
      <alignment horizontal="center" vertical="center"/>
      <protection locked="0"/>
    </xf>
    <xf numFmtId="14" fontId="0" fillId="0" borderId="22" xfId="0" applyNumberFormat="1" applyFill="1" applyBorder="1" applyAlignment="1" applyProtection="1">
      <alignment horizontal="center" vertical="center"/>
      <protection locked="0"/>
    </xf>
    <xf numFmtId="14" fontId="0" fillId="0" borderId="21" xfId="0" applyNumberFormat="1" applyFill="1" applyBorder="1" applyAlignment="1" applyProtection="1">
      <alignment horizontal="center" vertical="center"/>
      <protection locked="0"/>
    </xf>
    <xf numFmtId="0" fontId="0" fillId="0" borderId="24" xfId="0" quotePrefix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3" fillId="11" borderId="8" xfId="0" applyFont="1" applyFill="1" applyBorder="1" applyAlignment="1" applyProtection="1">
      <alignment horizontal="center" vertical="center"/>
      <protection locked="0"/>
    </xf>
    <xf numFmtId="0" fontId="13" fillId="11" borderId="7" xfId="0" applyFont="1" applyFill="1" applyBorder="1" applyAlignment="1" applyProtection="1">
      <alignment horizontal="center" vertical="center"/>
      <protection locked="0"/>
    </xf>
    <xf numFmtId="0" fontId="13" fillId="11" borderId="6" xfId="0" applyFont="1" applyFill="1" applyBorder="1" applyAlignment="1" applyProtection="1">
      <alignment horizontal="center" vertical="center"/>
      <protection locked="0"/>
    </xf>
    <xf numFmtId="0" fontId="13" fillId="11" borderId="3" xfId="0" applyFont="1" applyFill="1" applyBorder="1" applyAlignment="1" applyProtection="1">
      <alignment horizontal="center" vertical="center"/>
      <protection locked="0"/>
    </xf>
    <xf numFmtId="0" fontId="13" fillId="11" borderId="2" xfId="0" applyFont="1" applyFill="1" applyBorder="1" applyAlignment="1" applyProtection="1">
      <alignment horizontal="center" vertical="center"/>
      <protection locked="0"/>
    </xf>
    <xf numFmtId="0" fontId="13" fillId="11" borderId="1" xfId="0" applyFont="1" applyFill="1" applyBorder="1" applyAlignment="1" applyProtection="1">
      <alignment horizontal="center" vertical="center"/>
      <protection locked="0"/>
    </xf>
    <xf numFmtId="164" fontId="13" fillId="11" borderId="7" xfId="0" applyNumberFormat="1" applyFont="1" applyFill="1" applyBorder="1" applyAlignment="1" applyProtection="1">
      <alignment horizontal="center" vertical="center"/>
      <protection locked="0"/>
    </xf>
    <xf numFmtId="164" fontId="13" fillId="11" borderId="6" xfId="0" applyNumberFormat="1" applyFont="1" applyFill="1" applyBorder="1" applyAlignment="1" applyProtection="1">
      <alignment horizontal="center" vertical="center"/>
      <protection locked="0"/>
    </xf>
    <xf numFmtId="164" fontId="13" fillId="11" borderId="2" xfId="0" applyNumberFormat="1" applyFont="1" applyFill="1" applyBorder="1" applyAlignment="1" applyProtection="1">
      <alignment horizontal="center" vertical="center"/>
      <protection locked="0"/>
    </xf>
    <xf numFmtId="164" fontId="13" fillId="11" borderId="1" xfId="0" applyNumberFormat="1" applyFont="1" applyFill="1" applyBorder="1" applyAlignment="1" applyProtection="1">
      <alignment horizontal="center" vertical="center"/>
      <protection locked="0"/>
    </xf>
    <xf numFmtId="0" fontId="12" fillId="5" borderId="11" xfId="0" applyFont="1" applyFill="1" applyBorder="1" applyAlignment="1" applyProtection="1">
      <alignment horizontal="center"/>
      <protection locked="0"/>
    </xf>
    <xf numFmtId="0" fontId="12" fillId="5" borderId="10" xfId="0" applyFont="1" applyFill="1" applyBorder="1" applyAlignment="1" applyProtection="1">
      <alignment horizontal="center"/>
      <protection locked="0"/>
    </xf>
    <xf numFmtId="0" fontId="12" fillId="5" borderId="9" xfId="0" applyFont="1" applyFill="1" applyBorder="1" applyAlignment="1" applyProtection="1">
      <alignment horizontal="center"/>
      <protection locked="0"/>
    </xf>
    <xf numFmtId="0" fontId="11" fillId="0" borderId="8" xfId="0" applyFont="1" applyBorder="1" applyAlignment="1" applyProtection="1">
      <alignment horizontal="center" vertical="center"/>
      <protection locked="0"/>
    </xf>
    <xf numFmtId="0" fontId="11" fillId="0" borderId="7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8" fillId="0" borderId="19" xfId="0" applyFont="1" applyBorder="1" applyAlignment="1" applyProtection="1">
      <alignment horizontal="center"/>
      <protection locked="0"/>
    </xf>
    <xf numFmtId="0" fontId="8" fillId="0" borderId="18" xfId="0" applyFont="1" applyBorder="1" applyAlignment="1" applyProtection="1">
      <alignment horizontal="center"/>
      <protection locked="0"/>
    </xf>
    <xf numFmtId="0" fontId="8" fillId="0" borderId="40" xfId="0" applyFont="1" applyBorder="1" applyAlignment="1" applyProtection="1">
      <alignment horizontal="center"/>
      <protection locked="0"/>
    </xf>
    <xf numFmtId="0" fontId="8" fillId="0" borderId="39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0" borderId="20" xfId="0" applyFont="1" applyBorder="1" applyAlignment="1" applyProtection="1">
      <alignment horizontal="center" vertical="center"/>
      <protection locked="0"/>
    </xf>
    <xf numFmtId="0" fontId="4" fillId="5" borderId="8" xfId="0" applyFont="1" applyFill="1" applyBorder="1" applyAlignment="1" applyProtection="1">
      <alignment horizontal="center" vertical="center" wrapText="1"/>
      <protection locked="0"/>
    </xf>
    <xf numFmtId="0" fontId="4" fillId="5" borderId="7" xfId="0" applyFont="1" applyFill="1" applyBorder="1" applyAlignment="1" applyProtection="1">
      <alignment horizontal="center" vertical="center" wrapText="1"/>
      <protection locked="0"/>
    </xf>
    <xf numFmtId="0" fontId="4" fillId="5" borderId="6" xfId="0" applyFont="1" applyFill="1" applyBorder="1" applyAlignment="1" applyProtection="1">
      <alignment horizontal="center" vertical="center" wrapText="1"/>
      <protection locked="0"/>
    </xf>
    <xf numFmtId="0" fontId="4" fillId="5" borderId="5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4" fillId="5" borderId="4" xfId="0" applyFont="1" applyFill="1" applyBorder="1" applyAlignment="1" applyProtection="1">
      <alignment horizontal="center" vertical="center" wrapText="1"/>
      <protection locked="0"/>
    </xf>
    <xf numFmtId="0" fontId="4" fillId="5" borderId="38" xfId="0" applyFont="1" applyFill="1" applyBorder="1" applyAlignment="1" applyProtection="1">
      <alignment horizontal="center" vertical="center" wrapText="1"/>
      <protection locked="0"/>
    </xf>
    <xf numFmtId="0" fontId="4" fillId="5" borderId="35" xfId="0" applyFont="1" applyFill="1" applyBorder="1" applyAlignment="1" applyProtection="1">
      <alignment horizontal="center" vertical="center" wrapText="1"/>
      <protection locked="0"/>
    </xf>
    <xf numFmtId="0" fontId="4" fillId="5" borderId="47" xfId="0" applyFont="1" applyFill="1" applyBorder="1" applyAlignment="1" applyProtection="1">
      <alignment horizontal="center" vertical="center" wrapText="1"/>
      <protection locked="0"/>
    </xf>
    <xf numFmtId="0" fontId="4" fillId="5" borderId="11" xfId="0" applyFont="1" applyFill="1" applyBorder="1" applyAlignment="1" applyProtection="1">
      <alignment horizontal="center"/>
      <protection locked="0"/>
    </xf>
    <xf numFmtId="0" fontId="4" fillId="5" borderId="10" xfId="0" applyFont="1" applyFill="1" applyBorder="1" applyAlignment="1" applyProtection="1">
      <alignment horizontal="center"/>
      <protection locked="0"/>
    </xf>
    <xf numFmtId="0" fontId="4" fillId="5" borderId="9" xfId="0" applyFont="1" applyFill="1" applyBorder="1" applyAlignment="1" applyProtection="1">
      <alignment horizont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9" fillId="10" borderId="8" xfId="0" applyFont="1" applyFill="1" applyBorder="1" applyAlignment="1" applyProtection="1">
      <alignment horizontal="center" vertical="center"/>
      <protection locked="0"/>
    </xf>
    <xf numFmtId="0" fontId="9" fillId="10" borderId="7" xfId="0" applyFont="1" applyFill="1" applyBorder="1" applyAlignment="1" applyProtection="1">
      <alignment horizontal="center" vertical="center"/>
      <protection locked="0"/>
    </xf>
    <xf numFmtId="0" fontId="9" fillId="10" borderId="6" xfId="0" applyFont="1" applyFill="1" applyBorder="1" applyAlignment="1" applyProtection="1">
      <alignment horizontal="center" vertical="center"/>
      <protection locked="0"/>
    </xf>
    <xf numFmtId="0" fontId="9" fillId="10" borderId="3" xfId="0" applyFont="1" applyFill="1" applyBorder="1" applyAlignment="1" applyProtection="1">
      <alignment horizontal="center" vertical="center"/>
      <protection locked="0"/>
    </xf>
    <xf numFmtId="0" fontId="9" fillId="10" borderId="2" xfId="0" applyFont="1" applyFill="1" applyBorder="1" applyAlignment="1" applyProtection="1">
      <alignment horizontal="center" vertical="center"/>
      <protection locked="0"/>
    </xf>
    <xf numFmtId="0" fontId="9" fillId="10" borderId="1" xfId="0" applyFont="1" applyFill="1" applyBorder="1" applyAlignment="1" applyProtection="1">
      <alignment horizontal="center" vertical="center"/>
      <protection locked="0"/>
    </xf>
    <xf numFmtId="16" fontId="0" fillId="0" borderId="10" xfId="0" applyNumberFormat="1" applyBorder="1" applyAlignment="1" applyProtection="1">
      <alignment horizontal="center"/>
      <protection locked="0"/>
    </xf>
    <xf numFmtId="16" fontId="0" fillId="0" borderId="9" xfId="0" applyNumberFormat="1" applyBorder="1" applyAlignment="1" applyProtection="1">
      <alignment horizontal="center"/>
      <protection locked="0"/>
    </xf>
    <xf numFmtId="17" fontId="1" fillId="0" borderId="10" xfId="0" applyNumberFormat="1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 vertical="center"/>
      <protection locked="0"/>
    </xf>
    <xf numFmtId="0" fontId="6" fillId="8" borderId="7" xfId="0" applyFont="1" applyFill="1" applyBorder="1" applyAlignment="1" applyProtection="1">
      <alignment horizontal="center" vertical="center"/>
      <protection locked="0"/>
    </xf>
    <xf numFmtId="0" fontId="6" fillId="8" borderId="6" xfId="0" applyFont="1" applyFill="1" applyBorder="1" applyAlignment="1" applyProtection="1">
      <alignment horizontal="center" vertical="center"/>
      <protection locked="0"/>
    </xf>
    <xf numFmtId="0" fontId="6" fillId="8" borderId="3" xfId="0" applyFont="1" applyFill="1" applyBorder="1" applyAlignment="1" applyProtection="1">
      <alignment horizontal="center" vertical="center"/>
      <protection locked="0"/>
    </xf>
    <xf numFmtId="0" fontId="6" fillId="8" borderId="2" xfId="0" applyFont="1" applyFill="1" applyBorder="1" applyAlignment="1" applyProtection="1">
      <alignment horizontal="center" vertical="center"/>
      <protection locked="0"/>
    </xf>
    <xf numFmtId="0" fontId="6" fillId="8" borderId="1" xfId="0" applyFont="1" applyFill="1" applyBorder="1" applyAlignment="1" applyProtection="1">
      <alignment horizontal="center" vertical="center"/>
      <protection locked="0"/>
    </xf>
    <xf numFmtId="14" fontId="0" fillId="0" borderId="10" xfId="0" applyNumberFormat="1" applyBorder="1" applyAlignment="1" applyProtection="1">
      <alignment horizontal="center"/>
      <protection locked="0"/>
    </xf>
    <xf numFmtId="14" fontId="0" fillId="0" borderId="9" xfId="0" applyNumberFormat="1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" fillId="5" borderId="8" xfId="0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4" fillId="5" borderId="6" xfId="0" applyFont="1" applyFill="1" applyBorder="1" applyAlignment="1" applyProtection="1">
      <alignment horizontal="center" vertical="center"/>
      <protection locked="0"/>
    </xf>
    <xf numFmtId="0" fontId="4" fillId="5" borderId="5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/>
      <protection locked="0"/>
    </xf>
    <xf numFmtId="0" fontId="0" fillId="5" borderId="42" xfId="0" applyFill="1" applyBorder="1" applyAlignment="1" applyProtection="1">
      <alignment horizontal="center"/>
      <protection locked="0"/>
    </xf>
    <xf numFmtId="0" fontId="0" fillId="5" borderId="43" xfId="0" applyFill="1" applyBorder="1" applyAlignment="1" applyProtection="1">
      <alignment horizontal="center"/>
      <protection locked="0"/>
    </xf>
    <xf numFmtId="0" fontId="0" fillId="5" borderId="41" xfId="0" applyFill="1" applyBorder="1" applyAlignment="1" applyProtection="1">
      <alignment horizontal="center"/>
      <protection locked="0"/>
    </xf>
    <xf numFmtId="0" fontId="0" fillId="5" borderId="8" xfId="0" applyFill="1" applyBorder="1" applyAlignment="1" applyProtection="1">
      <alignment horizontal="center"/>
      <protection locked="0"/>
    </xf>
    <xf numFmtId="0" fontId="0" fillId="5" borderId="7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14" fontId="0" fillId="0" borderId="32" xfId="0" applyNumberFormat="1" applyFill="1" applyBorder="1" applyAlignment="1" applyProtection="1">
      <alignment horizontal="center" vertical="center"/>
      <protection locked="0"/>
    </xf>
    <xf numFmtId="14" fontId="0" fillId="0" borderId="56" xfId="0" applyNumberFormat="1" applyFill="1" applyBorder="1" applyAlignment="1" applyProtection="1">
      <alignment horizontal="center" vertical="center"/>
      <protection locked="0"/>
    </xf>
    <xf numFmtId="14" fontId="0" fillId="16" borderId="12" xfId="0" applyNumberFormat="1" applyFill="1" applyBorder="1" applyAlignment="1" applyProtection="1">
      <alignment horizontal="center" vertical="center"/>
      <protection locked="0"/>
    </xf>
    <xf numFmtId="14" fontId="0" fillId="16" borderId="23" xfId="0" applyNumberFormat="1" applyFill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0" fillId="0" borderId="51" xfId="0" applyBorder="1" applyAlignment="1" applyProtection="1">
      <alignment horizontal="center"/>
      <protection locked="0"/>
    </xf>
    <xf numFmtId="0" fontId="0" fillId="0" borderId="52" xfId="0" applyBorder="1" applyAlignment="1" applyProtection="1">
      <alignment horizontal="center"/>
      <protection locked="0"/>
    </xf>
    <xf numFmtId="0" fontId="0" fillId="0" borderId="53" xfId="0" applyBorder="1" applyAlignment="1" applyProtection="1">
      <alignment horizontal="center"/>
      <protection locked="0"/>
    </xf>
    <xf numFmtId="0" fontId="0" fillId="0" borderId="54" xfId="0" applyBorder="1" applyAlignment="1" applyProtection="1">
      <alignment horizontal="center"/>
      <protection locked="0"/>
    </xf>
  </cellXfs>
  <cellStyles count="2">
    <cellStyle name="Normal" xfId="0" builtinId="0"/>
    <cellStyle name="Normal_calendrier_auto_CalendrierMatriciel" xfId="1"/>
  </cellStyles>
  <dxfs count="30">
    <dxf>
      <font>
        <color theme="0"/>
      </font>
      <fill>
        <patternFill>
          <bgColor theme="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Q83"/>
  <sheetViews>
    <sheetView showGridLines="0" tabSelected="1" view="pageBreakPreview" zoomScale="115" zoomScaleNormal="100" zoomScaleSheetLayoutView="115" workbookViewId="0">
      <selection activeCell="AN13" sqref="AN13"/>
    </sheetView>
  </sheetViews>
  <sheetFormatPr baseColWidth="10" defaultColWidth="11.42578125" defaultRowHeight="12.75" outlineLevelCol="1"/>
  <cols>
    <col min="1" max="26" width="3.28515625" style="6" customWidth="1"/>
    <col min="27" max="34" width="2.7109375" style="6" customWidth="1"/>
    <col min="35" max="35" width="2.5703125" style="6" customWidth="1"/>
    <col min="36" max="36" width="4.140625" style="6" customWidth="1"/>
    <col min="37" max="37" width="7.42578125" style="6" customWidth="1"/>
    <col min="38" max="38" width="17.28515625" style="6" customWidth="1"/>
    <col min="39" max="39" width="23.42578125" style="6" customWidth="1" outlineLevel="1"/>
    <col min="40" max="43" width="11.42578125" style="6" customWidth="1" outlineLevel="1"/>
    <col min="44" max="16384" width="11.42578125" style="6"/>
  </cols>
  <sheetData>
    <row r="1" spans="1:42" ht="13.5" thickBot="1">
      <c r="A1" s="234"/>
      <c r="B1" s="235"/>
      <c r="C1" s="235"/>
      <c r="D1" s="235"/>
      <c r="E1" s="235"/>
      <c r="F1" s="235"/>
      <c r="G1" s="235"/>
      <c r="H1" s="235"/>
      <c r="I1" s="35"/>
      <c r="J1" s="240" t="s">
        <v>0</v>
      </c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AC1" s="241"/>
      <c r="AD1" s="241"/>
      <c r="AE1" s="242"/>
      <c r="AF1" s="234" t="s">
        <v>1</v>
      </c>
      <c r="AG1" s="235"/>
      <c r="AH1" s="235"/>
      <c r="AI1" s="235"/>
      <c r="AJ1" s="246"/>
      <c r="AK1" s="247"/>
      <c r="AL1" s="4"/>
      <c r="AM1" s="5"/>
      <c r="AN1" s="12">
        <f>DATE(O6,AN2,1)</f>
        <v>43647</v>
      </c>
      <c r="AP1" s="23" t="s">
        <v>2</v>
      </c>
    </row>
    <row r="2" spans="1:42" ht="13.5" thickBot="1">
      <c r="A2" s="236"/>
      <c r="B2" s="237"/>
      <c r="C2" s="237"/>
      <c r="D2" s="237"/>
      <c r="E2" s="237"/>
      <c r="F2" s="237"/>
      <c r="G2" s="237"/>
      <c r="H2" s="237"/>
      <c r="I2" s="36"/>
      <c r="J2" s="243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  <c r="AB2" s="244"/>
      <c r="AC2" s="244"/>
      <c r="AD2" s="244"/>
      <c r="AE2" s="245"/>
      <c r="AF2" s="234" t="s">
        <v>3</v>
      </c>
      <c r="AG2" s="235"/>
      <c r="AH2" s="235"/>
      <c r="AI2" s="235"/>
      <c r="AJ2" s="248">
        <v>43597</v>
      </c>
      <c r="AK2" s="249"/>
      <c r="AL2" s="36"/>
      <c r="AM2" s="5"/>
      <c r="AN2" s="6">
        <f>VLOOKUP(T6,Paramètres!A2:B14,2,0)</f>
        <v>7</v>
      </c>
      <c r="AP2" s="24">
        <f>DATE(O6,1,1)</f>
        <v>43466</v>
      </c>
    </row>
    <row r="3" spans="1:42" ht="15.75" thickBot="1">
      <c r="A3" s="236"/>
      <c r="B3" s="237"/>
      <c r="C3" s="237"/>
      <c r="D3" s="237"/>
      <c r="E3" s="237"/>
      <c r="F3" s="237"/>
      <c r="G3" s="237"/>
      <c r="H3" s="237"/>
      <c r="I3" s="7"/>
      <c r="J3" s="250" t="s">
        <v>4</v>
      </c>
      <c r="K3" s="251"/>
      <c r="L3" s="251"/>
      <c r="M3" s="251"/>
      <c r="N3" s="251"/>
      <c r="O3" s="251"/>
      <c r="P3" s="251"/>
      <c r="Q3" s="251"/>
      <c r="R3" s="251"/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1"/>
      <c r="AD3" s="251"/>
      <c r="AE3" s="252"/>
      <c r="AF3" s="234" t="s">
        <v>5</v>
      </c>
      <c r="AG3" s="235"/>
      <c r="AH3" s="235"/>
      <c r="AI3" s="235"/>
      <c r="AJ3" s="256">
        <f ca="1">TODAY()</f>
        <v>43602</v>
      </c>
      <c r="AK3" s="257"/>
      <c r="AL3" s="8"/>
      <c r="AM3" s="5"/>
      <c r="AP3" s="25">
        <f>ROUND(DATE(O6,4,MOD(234-11*MOD(O6,19),30))/7,0)*7-6</f>
        <v>43576</v>
      </c>
    </row>
    <row r="4" spans="1:42" ht="13.5" thickBot="1">
      <c r="A4" s="238"/>
      <c r="B4" s="239"/>
      <c r="C4" s="239"/>
      <c r="D4" s="239"/>
      <c r="E4" s="239"/>
      <c r="F4" s="239"/>
      <c r="G4" s="239"/>
      <c r="H4" s="239"/>
      <c r="I4" s="9"/>
      <c r="J4" s="253"/>
      <c r="K4" s="254"/>
      <c r="L4" s="254"/>
      <c r="M4" s="254"/>
      <c r="N4" s="254"/>
      <c r="O4" s="254"/>
      <c r="P4" s="254"/>
      <c r="Q4" s="254"/>
      <c r="R4" s="254"/>
      <c r="S4" s="254"/>
      <c r="T4" s="254"/>
      <c r="U4" s="254"/>
      <c r="V4" s="254"/>
      <c r="W4" s="254"/>
      <c r="X4" s="254"/>
      <c r="Y4" s="254"/>
      <c r="Z4" s="254"/>
      <c r="AA4" s="254"/>
      <c r="AB4" s="254"/>
      <c r="AC4" s="254"/>
      <c r="AD4" s="254"/>
      <c r="AE4" s="255"/>
      <c r="AF4" s="258" t="s">
        <v>6</v>
      </c>
      <c r="AG4" s="173"/>
      <c r="AH4" s="173"/>
      <c r="AI4" s="173"/>
      <c r="AJ4" s="10">
        <v>1</v>
      </c>
      <c r="AK4" s="11"/>
      <c r="AM4" s="5"/>
      <c r="AP4" s="26">
        <f>DATE(O6,5,1)</f>
        <v>43586</v>
      </c>
    </row>
    <row r="5" spans="1:42" ht="13.5" customHeight="1" thickBot="1">
      <c r="A5" s="209" t="s">
        <v>7</v>
      </c>
      <c r="B5" s="210"/>
      <c r="C5" s="210"/>
      <c r="D5" s="210"/>
      <c r="E5" s="28"/>
      <c r="F5" s="28"/>
      <c r="G5" s="28"/>
      <c r="H5" s="28"/>
      <c r="I5" s="28"/>
      <c r="J5" s="28"/>
      <c r="K5" s="28"/>
      <c r="L5" s="28"/>
      <c r="M5" s="28"/>
      <c r="N5" s="29"/>
      <c r="O5" s="206" t="s">
        <v>8</v>
      </c>
      <c r="P5" s="207"/>
      <c r="Q5" s="207"/>
      <c r="R5" s="207"/>
      <c r="S5" s="207"/>
      <c r="T5" s="206" t="s">
        <v>9</v>
      </c>
      <c r="U5" s="207"/>
      <c r="V5" s="207"/>
      <c r="W5" s="207"/>
      <c r="X5" s="207"/>
      <c r="Y5" s="207"/>
      <c r="Z5" s="208"/>
      <c r="AA5" s="230" t="s">
        <v>10</v>
      </c>
      <c r="AB5" s="231"/>
      <c r="AC5" s="231"/>
      <c r="AD5" s="231"/>
      <c r="AE5" s="231"/>
      <c r="AF5" s="231"/>
      <c r="AG5" s="231"/>
      <c r="AH5" s="231"/>
      <c r="AI5" s="231"/>
      <c r="AJ5" s="231"/>
      <c r="AK5" s="232"/>
      <c r="AL5" s="36"/>
      <c r="AM5" s="5"/>
      <c r="AP5" s="24">
        <f>DATE(O6,5,8)</f>
        <v>43593</v>
      </c>
    </row>
    <row r="6" spans="1:42" ht="12.75" customHeight="1">
      <c r="A6" s="211"/>
      <c r="B6" s="212"/>
      <c r="C6" s="212"/>
      <c r="D6" s="212"/>
      <c r="E6" s="30"/>
      <c r="F6" s="30"/>
      <c r="G6" s="30"/>
      <c r="H6" s="30"/>
      <c r="I6" s="30"/>
      <c r="J6" s="30"/>
      <c r="K6" s="30"/>
      <c r="L6" s="30"/>
      <c r="M6" s="30"/>
      <c r="N6" s="31"/>
      <c r="O6" s="196">
        <v>2019</v>
      </c>
      <c r="P6" s="197"/>
      <c r="Q6" s="197"/>
      <c r="R6" s="197"/>
      <c r="S6" s="198"/>
      <c r="T6" s="202" t="s">
        <v>42</v>
      </c>
      <c r="U6" s="202"/>
      <c r="V6" s="202"/>
      <c r="W6" s="202"/>
      <c r="X6" s="202"/>
      <c r="Y6" s="202"/>
      <c r="Z6" s="203"/>
      <c r="AA6" s="190" t="s">
        <v>12</v>
      </c>
      <c r="AB6" s="191"/>
      <c r="AC6" s="191"/>
      <c r="AD6" s="191"/>
      <c r="AE6" s="191"/>
      <c r="AF6" s="191"/>
      <c r="AG6" s="191"/>
      <c r="AH6" s="191"/>
      <c r="AI6" s="191"/>
      <c r="AJ6" s="191"/>
      <c r="AK6" s="192"/>
      <c r="AL6" s="34"/>
      <c r="AM6" s="5"/>
      <c r="AP6" s="24">
        <f>DATE(O6,7,14)</f>
        <v>43660</v>
      </c>
    </row>
    <row r="7" spans="1:42" ht="12.75" customHeight="1" thickBot="1">
      <c r="A7" s="213"/>
      <c r="B7" s="214"/>
      <c r="C7" s="214"/>
      <c r="D7" s="214"/>
      <c r="E7" s="32"/>
      <c r="F7" s="32"/>
      <c r="G7" s="32"/>
      <c r="H7" s="32"/>
      <c r="I7" s="32"/>
      <c r="J7" s="32"/>
      <c r="K7" s="32"/>
      <c r="L7" s="32"/>
      <c r="M7" s="32"/>
      <c r="N7" s="33"/>
      <c r="O7" s="199"/>
      <c r="P7" s="200"/>
      <c r="Q7" s="200"/>
      <c r="R7" s="200"/>
      <c r="S7" s="201"/>
      <c r="T7" s="204"/>
      <c r="U7" s="204"/>
      <c r="V7" s="204"/>
      <c r="W7" s="204"/>
      <c r="X7" s="204"/>
      <c r="Y7" s="204"/>
      <c r="Z7" s="205"/>
      <c r="AA7" s="193"/>
      <c r="AB7" s="194"/>
      <c r="AC7" s="194"/>
      <c r="AD7" s="194"/>
      <c r="AE7" s="194"/>
      <c r="AF7" s="194"/>
      <c r="AG7" s="194"/>
      <c r="AH7" s="194"/>
      <c r="AI7" s="194"/>
      <c r="AJ7" s="194"/>
      <c r="AK7" s="195"/>
      <c r="AL7" s="34"/>
      <c r="AM7" s="5"/>
      <c r="AP7" s="24">
        <f>DATE(O6,8,15)</f>
        <v>43692</v>
      </c>
    </row>
    <row r="8" spans="1:42" ht="13.5" thickBot="1">
      <c r="A8" s="259" t="s">
        <v>13</v>
      </c>
      <c r="B8" s="260"/>
      <c r="C8" s="260"/>
      <c r="D8" s="260"/>
      <c r="E8" s="260"/>
      <c r="F8" s="260"/>
      <c r="G8" s="260"/>
      <c r="H8" s="260"/>
      <c r="I8" s="260"/>
      <c r="J8" s="261"/>
      <c r="K8" s="231" t="s">
        <v>14</v>
      </c>
      <c r="L8" s="231"/>
      <c r="M8" s="231"/>
      <c r="N8" s="231"/>
      <c r="O8" s="268"/>
      <c r="P8" s="268"/>
      <c r="Q8" s="268"/>
      <c r="R8" s="268"/>
      <c r="S8" s="268"/>
      <c r="T8" s="231"/>
      <c r="U8" s="231"/>
      <c r="V8" s="231"/>
      <c r="W8" s="231"/>
      <c r="X8" s="231"/>
      <c r="Y8" s="231"/>
      <c r="Z8" s="231"/>
      <c r="AA8" s="231"/>
      <c r="AB8" s="231"/>
      <c r="AC8" s="231"/>
      <c r="AD8" s="231"/>
      <c r="AE8" s="231"/>
      <c r="AF8" s="231"/>
      <c r="AG8" s="231"/>
      <c r="AH8" s="231"/>
      <c r="AI8" s="221" t="s">
        <v>15</v>
      </c>
      <c r="AJ8" s="222"/>
      <c r="AK8" s="223"/>
      <c r="AL8" s="34"/>
      <c r="AP8" s="24">
        <f>DATE(O6,11,1)</f>
        <v>43770</v>
      </c>
    </row>
    <row r="9" spans="1:42" ht="13.5" customHeight="1" thickBot="1">
      <c r="A9" s="262"/>
      <c r="B9" s="263"/>
      <c r="C9" s="263"/>
      <c r="D9" s="263"/>
      <c r="E9" s="263"/>
      <c r="F9" s="263"/>
      <c r="G9" s="263"/>
      <c r="H9" s="263"/>
      <c r="I9" s="263"/>
      <c r="J9" s="264"/>
      <c r="K9" s="269" t="s">
        <v>16</v>
      </c>
      <c r="L9" s="270"/>
      <c r="M9" s="270"/>
      <c r="N9" s="270"/>
      <c r="O9" s="270"/>
      <c r="P9" s="270"/>
      <c r="Q9" s="270"/>
      <c r="R9" s="270"/>
      <c r="S9" s="270"/>
      <c r="T9" s="270"/>
      <c r="U9" s="270"/>
      <c r="V9" s="270"/>
      <c r="W9" s="270"/>
      <c r="X9" s="270"/>
      <c r="Y9" s="270"/>
      <c r="Z9" s="271"/>
      <c r="AA9" s="272" t="s">
        <v>17</v>
      </c>
      <c r="AB9" s="273"/>
      <c r="AC9" s="273"/>
      <c r="AD9" s="273"/>
      <c r="AE9" s="273"/>
      <c r="AF9" s="273"/>
      <c r="AG9" s="273"/>
      <c r="AH9" s="274"/>
      <c r="AI9" s="224"/>
      <c r="AJ9" s="225"/>
      <c r="AK9" s="226"/>
      <c r="AL9" s="1"/>
      <c r="AP9" s="24">
        <f>DATE(O6,11,11)</f>
        <v>43780</v>
      </c>
    </row>
    <row r="10" spans="1:42" ht="13.5" thickBot="1">
      <c r="A10" s="265"/>
      <c r="B10" s="266"/>
      <c r="C10" s="266"/>
      <c r="D10" s="266"/>
      <c r="E10" s="266"/>
      <c r="F10" s="266"/>
      <c r="G10" s="266"/>
      <c r="H10" s="266"/>
      <c r="I10" s="266"/>
      <c r="J10" s="267"/>
      <c r="K10" s="215">
        <v>808001</v>
      </c>
      <c r="L10" s="216"/>
      <c r="M10" s="216"/>
      <c r="N10" s="216"/>
      <c r="O10" s="215">
        <v>525202</v>
      </c>
      <c r="P10" s="216"/>
      <c r="Q10" s="216"/>
      <c r="R10" s="216"/>
      <c r="S10" s="215">
        <v>525203</v>
      </c>
      <c r="T10" s="216"/>
      <c r="U10" s="216"/>
      <c r="V10" s="216"/>
      <c r="W10" s="215"/>
      <c r="X10" s="216"/>
      <c r="Y10" s="216"/>
      <c r="Z10" s="217"/>
      <c r="AA10" s="233" t="s">
        <v>18</v>
      </c>
      <c r="AB10" s="218"/>
      <c r="AC10" s="218" t="s">
        <v>19</v>
      </c>
      <c r="AD10" s="219"/>
      <c r="AE10" s="218"/>
      <c r="AF10" s="219"/>
      <c r="AG10" s="218"/>
      <c r="AH10" s="220"/>
      <c r="AI10" s="227"/>
      <c r="AJ10" s="228"/>
      <c r="AK10" s="229"/>
      <c r="AL10" s="1"/>
      <c r="AP10" s="24">
        <f>DATE(O6,12,25)</f>
        <v>43824</v>
      </c>
    </row>
    <row r="11" spans="1:42" ht="13.15" customHeight="1" thickBot="1">
      <c r="A11" s="102" t="s">
        <v>20</v>
      </c>
      <c r="B11" s="103"/>
      <c r="C11" s="103"/>
      <c r="D11" s="103"/>
      <c r="E11" s="104"/>
      <c r="F11" s="158" t="str">
        <f>IF(TEXT(DATEVALUE(16&amp;"-"&amp;$T$6&amp;"-"&amp;$O$6),"jjj")=$A11,DATEVALUE(16&amp;"-"&amp;$T$6&amp;"-"&amp;$O$6),
IF(ISNUMBER(F10),$F10+1,""))</f>
        <v/>
      </c>
      <c r="G11" s="275"/>
      <c r="H11" s="275"/>
      <c r="I11" s="275"/>
      <c r="J11" s="276"/>
      <c r="K11" s="120"/>
      <c r="L11" s="121"/>
      <c r="M11" s="121"/>
      <c r="N11" s="122"/>
      <c r="O11" s="120"/>
      <c r="P11" s="121"/>
      <c r="Q11" s="121"/>
      <c r="R11" s="122"/>
      <c r="S11" s="120"/>
      <c r="T11" s="121"/>
      <c r="U11" s="121"/>
      <c r="V11" s="121"/>
      <c r="W11" s="123"/>
      <c r="X11" s="76"/>
      <c r="Y11" s="124"/>
      <c r="Z11" s="124"/>
      <c r="AA11" s="85"/>
      <c r="AB11" s="76"/>
      <c r="AC11" s="77"/>
      <c r="AD11" s="76"/>
      <c r="AE11" s="76"/>
      <c r="AF11" s="76"/>
      <c r="AG11" s="77"/>
      <c r="AH11" s="78"/>
      <c r="AI11" s="41">
        <f>WEEKNUM(F17,2)</f>
        <v>29</v>
      </c>
      <c r="AJ11" s="42"/>
      <c r="AK11" s="43"/>
      <c r="AL11" s="37"/>
      <c r="AM11" s="39"/>
      <c r="AP11" s="24">
        <f>AP3+1</f>
        <v>43577</v>
      </c>
    </row>
    <row r="12" spans="1:42" ht="13.15" customHeight="1" thickBot="1">
      <c r="A12" s="102" t="s">
        <v>58</v>
      </c>
      <c r="B12" s="103"/>
      <c r="C12" s="103"/>
      <c r="D12" s="103"/>
      <c r="E12" s="104"/>
      <c r="F12" s="159">
        <f>IF(TEXT(DATEVALUE(16&amp;"-"&amp;$T$6&amp;"-"&amp;$O$6),"jjj")=$A12,DATEVALUE(16&amp;"-"&amp;$T$6&amp;"-"&amp;$O$6),
IF(ISNUMBER(F11),$F11+1,""))</f>
        <v>43662</v>
      </c>
      <c r="G12" s="187"/>
      <c r="H12" s="187"/>
      <c r="I12" s="187"/>
      <c r="J12" s="188"/>
      <c r="K12" s="120"/>
      <c r="L12" s="121"/>
      <c r="M12" s="121"/>
      <c r="N12" s="122"/>
      <c r="O12" s="116"/>
      <c r="P12" s="117"/>
      <c r="Q12" s="117"/>
      <c r="R12" s="174"/>
      <c r="S12" s="116"/>
      <c r="T12" s="117"/>
      <c r="U12" s="117"/>
      <c r="V12" s="117"/>
      <c r="W12" s="86"/>
      <c r="X12" s="73"/>
      <c r="Y12" s="128"/>
      <c r="Z12" s="128"/>
      <c r="AA12" s="86"/>
      <c r="AB12" s="73"/>
      <c r="AC12" s="73"/>
      <c r="AD12" s="73"/>
      <c r="AE12" s="71"/>
      <c r="AF12" s="73"/>
      <c r="AG12" s="71"/>
      <c r="AH12" s="72"/>
      <c r="AI12" s="44"/>
      <c r="AJ12" s="45"/>
      <c r="AK12" s="46"/>
      <c r="AL12" s="37"/>
      <c r="AM12" s="39"/>
      <c r="AP12" s="24">
        <f>AP3+39</f>
        <v>43615</v>
      </c>
    </row>
    <row r="13" spans="1:42" ht="13.15" customHeight="1" thickBot="1">
      <c r="A13" s="102" t="s">
        <v>59</v>
      </c>
      <c r="B13" s="103"/>
      <c r="C13" s="103"/>
      <c r="D13" s="103"/>
      <c r="E13" s="104"/>
      <c r="F13" s="159">
        <f t="shared" ref="F11:F17" si="0">IF(TEXT(DATEVALUE(16&amp;"-"&amp;$T$6&amp;"-"&amp;$O$6),"jjj")=$A13,DATEVALUE(16&amp;"-"&amp;$T$6&amp;"-"&amp;$O$6),
IF(ISNUMBER(F12),$F12+1,""))</f>
        <v>43663</v>
      </c>
      <c r="G13" s="187"/>
      <c r="H13" s="187"/>
      <c r="I13" s="187"/>
      <c r="J13" s="188"/>
      <c r="K13" s="116"/>
      <c r="L13" s="117"/>
      <c r="M13" s="117"/>
      <c r="N13" s="174"/>
      <c r="O13" s="116"/>
      <c r="P13" s="117"/>
      <c r="Q13" s="117"/>
      <c r="R13" s="118"/>
      <c r="S13" s="116"/>
      <c r="T13" s="117"/>
      <c r="U13" s="117"/>
      <c r="V13" s="117"/>
      <c r="W13" s="86"/>
      <c r="X13" s="73"/>
      <c r="Y13" s="128"/>
      <c r="Z13" s="128"/>
      <c r="AA13" s="87"/>
      <c r="AB13" s="73"/>
      <c r="AC13" s="73"/>
      <c r="AD13" s="73"/>
      <c r="AE13" s="71"/>
      <c r="AF13" s="73"/>
      <c r="AG13" s="71"/>
      <c r="AH13" s="72"/>
      <c r="AI13" s="44"/>
      <c r="AJ13" s="45"/>
      <c r="AK13" s="46"/>
      <c r="AL13" s="37"/>
      <c r="AM13" s="39"/>
      <c r="AP13" s="24">
        <f>AP3+50</f>
        <v>43626</v>
      </c>
    </row>
    <row r="14" spans="1:42" ht="13.15" customHeight="1" thickBot="1">
      <c r="A14" s="102" t="s">
        <v>60</v>
      </c>
      <c r="B14" s="103"/>
      <c r="C14" s="103"/>
      <c r="D14" s="103"/>
      <c r="E14" s="104"/>
      <c r="F14" s="159">
        <f t="shared" si="0"/>
        <v>43664</v>
      </c>
      <c r="G14" s="187"/>
      <c r="H14" s="187"/>
      <c r="I14" s="187"/>
      <c r="J14" s="188"/>
      <c r="K14" s="116"/>
      <c r="L14" s="117"/>
      <c r="M14" s="117"/>
      <c r="N14" s="174"/>
      <c r="O14" s="116"/>
      <c r="P14" s="117"/>
      <c r="Q14" s="117"/>
      <c r="R14" s="118"/>
      <c r="S14" s="116"/>
      <c r="T14" s="117"/>
      <c r="U14" s="117"/>
      <c r="V14" s="117"/>
      <c r="W14" s="189"/>
      <c r="X14" s="73"/>
      <c r="Y14" s="128"/>
      <c r="Z14" s="128"/>
      <c r="AA14" s="86"/>
      <c r="AB14" s="73"/>
      <c r="AC14" s="71"/>
      <c r="AD14" s="73"/>
      <c r="AE14" s="73"/>
      <c r="AF14" s="73"/>
      <c r="AG14" s="71"/>
      <c r="AH14" s="72"/>
      <c r="AI14" s="44"/>
      <c r="AJ14" s="45"/>
      <c r="AK14" s="46"/>
      <c r="AL14" s="37"/>
      <c r="AM14" s="39"/>
    </row>
    <row r="15" spans="1:42" ht="13.15" customHeight="1" thickBot="1">
      <c r="A15" s="102" t="s">
        <v>61</v>
      </c>
      <c r="B15" s="103"/>
      <c r="C15" s="103"/>
      <c r="D15" s="103"/>
      <c r="E15" s="104"/>
      <c r="F15" s="159">
        <f t="shared" si="0"/>
        <v>43665</v>
      </c>
      <c r="G15" s="187"/>
      <c r="H15" s="187"/>
      <c r="I15" s="187"/>
      <c r="J15" s="188"/>
      <c r="K15" s="116"/>
      <c r="L15" s="117"/>
      <c r="M15" s="117"/>
      <c r="N15" s="174"/>
      <c r="O15" s="116"/>
      <c r="P15" s="117"/>
      <c r="Q15" s="117"/>
      <c r="R15" s="118"/>
      <c r="S15" s="116"/>
      <c r="T15" s="117"/>
      <c r="U15" s="117"/>
      <c r="V15" s="117"/>
      <c r="W15" s="86"/>
      <c r="X15" s="73"/>
      <c r="Y15" s="128"/>
      <c r="Z15" s="128"/>
      <c r="AA15" s="87"/>
      <c r="AB15" s="73"/>
      <c r="AC15" s="73"/>
      <c r="AD15" s="73"/>
      <c r="AE15" s="73"/>
      <c r="AF15" s="73"/>
      <c r="AG15" s="71"/>
      <c r="AH15" s="72"/>
      <c r="AI15" s="44"/>
      <c r="AJ15" s="45"/>
      <c r="AK15" s="46"/>
      <c r="AL15" s="37"/>
      <c r="AM15" s="39"/>
    </row>
    <row r="16" spans="1:42" ht="13.15" customHeight="1" thickBot="1">
      <c r="A16" s="102" t="s">
        <v>62</v>
      </c>
      <c r="B16" s="103"/>
      <c r="C16" s="103"/>
      <c r="D16" s="103"/>
      <c r="E16" s="104"/>
      <c r="F16" s="159">
        <f t="shared" si="0"/>
        <v>43666</v>
      </c>
      <c r="G16" s="187"/>
      <c r="H16" s="187"/>
      <c r="I16" s="187"/>
      <c r="J16" s="188"/>
      <c r="K16" s="108"/>
      <c r="L16" s="109"/>
      <c r="M16" s="109"/>
      <c r="N16" s="110"/>
      <c r="O16" s="108"/>
      <c r="P16" s="109"/>
      <c r="Q16" s="109"/>
      <c r="R16" s="110"/>
      <c r="S16" s="108"/>
      <c r="T16" s="109"/>
      <c r="U16" s="109"/>
      <c r="V16" s="109"/>
      <c r="W16" s="137"/>
      <c r="X16" s="82"/>
      <c r="Y16" s="138"/>
      <c r="Z16" s="138"/>
      <c r="AA16" s="137"/>
      <c r="AB16" s="82"/>
      <c r="AC16" s="83"/>
      <c r="AD16" s="82"/>
      <c r="AE16" s="82"/>
      <c r="AF16" s="82"/>
      <c r="AG16" s="83"/>
      <c r="AH16" s="84"/>
      <c r="AI16" s="44"/>
      <c r="AJ16" s="45"/>
      <c r="AK16" s="46"/>
      <c r="AL16" s="37"/>
      <c r="AM16" s="39"/>
    </row>
    <row r="17" spans="1:40" ht="13.15" customHeight="1" thickBot="1">
      <c r="A17" s="102" t="s">
        <v>63</v>
      </c>
      <c r="B17" s="103"/>
      <c r="C17" s="103"/>
      <c r="D17" s="103"/>
      <c r="E17" s="104"/>
      <c r="F17" s="184">
        <f t="shared" si="0"/>
        <v>43667</v>
      </c>
      <c r="G17" s="185"/>
      <c r="H17" s="185"/>
      <c r="I17" s="185"/>
      <c r="J17" s="186"/>
      <c r="K17" s="108"/>
      <c r="L17" s="109"/>
      <c r="M17" s="109"/>
      <c r="N17" s="110"/>
      <c r="O17" s="111"/>
      <c r="P17" s="112"/>
      <c r="Q17" s="112"/>
      <c r="R17" s="113"/>
      <c r="S17" s="108"/>
      <c r="T17" s="109"/>
      <c r="U17" s="109"/>
      <c r="V17" s="109"/>
      <c r="W17" s="139"/>
      <c r="X17" s="140"/>
      <c r="Y17" s="141"/>
      <c r="Z17" s="141"/>
      <c r="AA17" s="149"/>
      <c r="AB17" s="74"/>
      <c r="AC17" s="74"/>
      <c r="AD17" s="74"/>
      <c r="AE17" s="74"/>
      <c r="AF17" s="74"/>
      <c r="AG17" s="74"/>
      <c r="AH17" s="75"/>
      <c r="AI17" s="44"/>
      <c r="AJ17" s="45"/>
      <c r="AK17" s="46"/>
      <c r="AL17" s="37"/>
      <c r="AM17" s="39"/>
    </row>
    <row r="18" spans="1:40" ht="13.15" customHeight="1" thickBot="1">
      <c r="A18" s="162" t="s">
        <v>21</v>
      </c>
      <c r="B18" s="163"/>
      <c r="C18" s="163"/>
      <c r="D18" s="163"/>
      <c r="E18" s="163"/>
      <c r="F18" s="163"/>
      <c r="G18" s="163"/>
      <c r="H18" s="163"/>
      <c r="I18" s="164"/>
      <c r="J18" s="165"/>
      <c r="K18" s="142">
        <f>SUMIF($F$11:$F$17,"&gt;0",K11:K17)</f>
        <v>0</v>
      </c>
      <c r="L18" s="143"/>
      <c r="M18" s="143"/>
      <c r="N18" s="143"/>
      <c r="O18" s="142">
        <f t="shared" ref="O18" si="1">SUMIF($F$11:$F$17,"&gt;0",O11:O17)</f>
        <v>0</v>
      </c>
      <c r="P18" s="143"/>
      <c r="Q18" s="143"/>
      <c r="R18" s="143"/>
      <c r="S18" s="142">
        <f t="shared" ref="S18" si="2">SUMIF($F$11:$F$17,"&gt;0",S11:S17)</f>
        <v>0</v>
      </c>
      <c r="T18" s="143"/>
      <c r="U18" s="143"/>
      <c r="V18" s="143"/>
      <c r="W18" s="142">
        <f t="shared" ref="W18" si="3">SUMIF($F$11:$F$17,"&gt;0",W11:W17)</f>
        <v>0</v>
      </c>
      <c r="X18" s="143"/>
      <c r="Y18" s="143"/>
      <c r="Z18" s="143"/>
      <c r="AA18" s="114">
        <f>COUNTIFS($F$11:$F$17,"&gt;0",AA11:AA17,"x")</f>
        <v>0</v>
      </c>
      <c r="AB18" s="115">
        <f>SUMIF(O23,"x",O16:R23)</f>
        <v>0</v>
      </c>
      <c r="AC18" s="114">
        <f t="shared" ref="AC18" si="4">COUNTIFS($F$11:$F$17,"&gt;0",AC11:AC17,"x")</f>
        <v>0</v>
      </c>
      <c r="AD18" s="115">
        <f t="shared" ref="AD18" si="5">SUMIF(Q23,"x",Q16:T23)</f>
        <v>0</v>
      </c>
      <c r="AE18" s="114">
        <f t="shared" ref="AE18" si="6">COUNTIFS($F$11:$F$17,"&gt;0",AE11:AE17,"x")</f>
        <v>0</v>
      </c>
      <c r="AF18" s="115">
        <f t="shared" ref="AF18" si="7">SUMIF(S23,"x",S16:V23)</f>
        <v>0</v>
      </c>
      <c r="AG18" s="114">
        <f t="shared" ref="AG18" si="8">COUNTIFS($F$11:$F$17,"&gt;0",AG11:AG17,"x")</f>
        <v>0</v>
      </c>
      <c r="AH18" s="115">
        <f t="shared" ref="AH18" si="9">SUMIF(U23,"x",U16:X23)</f>
        <v>0</v>
      </c>
      <c r="AI18" s="44"/>
      <c r="AJ18" s="45"/>
      <c r="AK18" s="46"/>
      <c r="AL18" s="37"/>
      <c r="AM18" s="39"/>
    </row>
    <row r="19" spans="1:40" ht="13.15" customHeight="1" thickBot="1">
      <c r="A19" s="151" t="s">
        <v>22</v>
      </c>
      <c r="B19" s="152"/>
      <c r="C19" s="152"/>
      <c r="D19" s="152"/>
      <c r="E19" s="152"/>
      <c r="F19" s="152"/>
      <c r="G19" s="152"/>
      <c r="H19" s="152"/>
      <c r="I19" s="153"/>
      <c r="J19" s="154"/>
      <c r="K19" s="147">
        <f>SUM(K18:Z18)</f>
        <v>0</v>
      </c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8"/>
      <c r="X19" s="148"/>
      <c r="Y19" s="148"/>
      <c r="Z19" s="148"/>
      <c r="AA19" s="79"/>
      <c r="AB19" s="80"/>
      <c r="AC19" s="80"/>
      <c r="AD19" s="80"/>
      <c r="AE19" s="80"/>
      <c r="AF19" s="80"/>
      <c r="AG19" s="80"/>
      <c r="AH19" s="81"/>
      <c r="AI19" s="44"/>
      <c r="AJ19" s="45"/>
      <c r="AK19" s="46"/>
      <c r="AL19" s="37"/>
      <c r="AM19" s="39"/>
    </row>
    <row r="20" spans="1:40" ht="13.15" customHeight="1" thickBot="1">
      <c r="A20" s="102" t="s">
        <v>20</v>
      </c>
      <c r="B20" s="103"/>
      <c r="C20" s="103"/>
      <c r="D20" s="103"/>
      <c r="E20" s="104"/>
      <c r="F20" s="119">
        <f>F17+1</f>
        <v>43668</v>
      </c>
      <c r="G20" s="119"/>
      <c r="H20" s="119"/>
      <c r="I20" s="105"/>
      <c r="J20" s="105"/>
      <c r="K20" s="120"/>
      <c r="L20" s="121"/>
      <c r="M20" s="121"/>
      <c r="N20" s="122"/>
      <c r="O20" s="120"/>
      <c r="P20" s="121"/>
      <c r="Q20" s="121"/>
      <c r="R20" s="122"/>
      <c r="S20" s="120"/>
      <c r="T20" s="121"/>
      <c r="U20" s="121"/>
      <c r="V20" s="121"/>
      <c r="W20" s="123"/>
      <c r="X20" s="76"/>
      <c r="Y20" s="124"/>
      <c r="Z20" s="124"/>
      <c r="AA20" s="85"/>
      <c r="AB20" s="76"/>
      <c r="AC20" s="77"/>
      <c r="AD20" s="76"/>
      <c r="AE20" s="76"/>
      <c r="AF20" s="76"/>
      <c r="AG20" s="77"/>
      <c r="AH20" s="78"/>
      <c r="AI20" s="47">
        <f>AI11+1</f>
        <v>30</v>
      </c>
      <c r="AJ20" s="48"/>
      <c r="AK20" s="49"/>
      <c r="AL20" s="37"/>
      <c r="AM20" s="39"/>
    </row>
    <row r="21" spans="1:40" ht="13.15" customHeight="1" thickBot="1">
      <c r="A21" s="102" t="s">
        <v>58</v>
      </c>
      <c r="B21" s="103"/>
      <c r="C21" s="103"/>
      <c r="D21" s="103"/>
      <c r="E21" s="104"/>
      <c r="F21" s="105">
        <f>F20+1</f>
        <v>43669</v>
      </c>
      <c r="G21" s="106"/>
      <c r="H21" s="106"/>
      <c r="I21" s="106"/>
      <c r="J21" s="107"/>
      <c r="K21" s="116"/>
      <c r="L21" s="117"/>
      <c r="M21" s="117"/>
      <c r="N21" s="174"/>
      <c r="O21" s="116"/>
      <c r="P21" s="117"/>
      <c r="Q21" s="117"/>
      <c r="R21" s="174"/>
      <c r="S21" s="116"/>
      <c r="T21" s="117"/>
      <c r="U21" s="117"/>
      <c r="V21" s="117"/>
      <c r="W21" s="86"/>
      <c r="X21" s="73"/>
      <c r="Y21" s="128"/>
      <c r="Z21" s="128"/>
      <c r="AA21" s="86"/>
      <c r="AB21" s="73"/>
      <c r="AC21" s="73"/>
      <c r="AD21" s="73"/>
      <c r="AE21" s="71"/>
      <c r="AF21" s="73"/>
      <c r="AG21" s="71"/>
      <c r="AH21" s="72"/>
      <c r="AI21" s="50"/>
      <c r="AJ21" s="51"/>
      <c r="AK21" s="52"/>
      <c r="AL21" s="37"/>
      <c r="AM21" s="39"/>
      <c r="AN21" s="34"/>
    </row>
    <row r="22" spans="1:40" ht="13.15" customHeight="1" thickBot="1">
      <c r="A22" s="102" t="s">
        <v>59</v>
      </c>
      <c r="B22" s="103"/>
      <c r="C22" s="103"/>
      <c r="D22" s="103"/>
      <c r="E22" s="104"/>
      <c r="F22" s="105">
        <f t="shared" ref="F22:F26" si="10">F21+1</f>
        <v>43670</v>
      </c>
      <c r="G22" s="106"/>
      <c r="H22" s="106"/>
      <c r="I22" s="106"/>
      <c r="J22" s="107"/>
      <c r="K22" s="116"/>
      <c r="L22" s="117"/>
      <c r="M22" s="117"/>
      <c r="N22" s="174"/>
      <c r="O22" s="116"/>
      <c r="P22" s="117"/>
      <c r="Q22" s="117"/>
      <c r="R22" s="118"/>
      <c r="S22" s="116"/>
      <c r="T22" s="117"/>
      <c r="U22" s="117"/>
      <c r="V22" s="117"/>
      <c r="W22" s="86"/>
      <c r="X22" s="73"/>
      <c r="Y22" s="128"/>
      <c r="Z22" s="128"/>
      <c r="AA22" s="86"/>
      <c r="AB22" s="73"/>
      <c r="AC22" s="73"/>
      <c r="AD22" s="73"/>
      <c r="AE22" s="71"/>
      <c r="AF22" s="73"/>
      <c r="AG22" s="71"/>
      <c r="AH22" s="72"/>
      <c r="AI22" s="50"/>
      <c r="AJ22" s="51"/>
      <c r="AK22" s="52"/>
      <c r="AL22" s="37"/>
      <c r="AM22" s="39"/>
      <c r="AN22" s="38"/>
    </row>
    <row r="23" spans="1:40" ht="13.15" customHeight="1" thickBot="1">
      <c r="A23" s="102" t="s">
        <v>60</v>
      </c>
      <c r="B23" s="103"/>
      <c r="C23" s="103"/>
      <c r="D23" s="103"/>
      <c r="E23" s="104"/>
      <c r="F23" s="105">
        <f t="shared" si="10"/>
        <v>43671</v>
      </c>
      <c r="G23" s="106"/>
      <c r="H23" s="106"/>
      <c r="I23" s="106"/>
      <c r="J23" s="107"/>
      <c r="K23" s="116"/>
      <c r="L23" s="117"/>
      <c r="M23" s="117"/>
      <c r="N23" s="174"/>
      <c r="O23" s="116"/>
      <c r="P23" s="117"/>
      <c r="Q23" s="117"/>
      <c r="R23" s="118"/>
      <c r="S23" s="116"/>
      <c r="T23" s="117"/>
      <c r="U23" s="117"/>
      <c r="V23" s="117"/>
      <c r="W23" s="86"/>
      <c r="X23" s="73"/>
      <c r="Y23" s="128"/>
      <c r="Z23" s="128"/>
      <c r="AA23" s="86"/>
      <c r="AB23" s="73"/>
      <c r="AC23" s="71"/>
      <c r="AD23" s="73"/>
      <c r="AE23" s="73"/>
      <c r="AF23" s="73"/>
      <c r="AG23" s="71"/>
      <c r="AH23" s="72"/>
      <c r="AI23" s="50"/>
      <c r="AJ23" s="51"/>
      <c r="AK23" s="52"/>
      <c r="AL23" s="37"/>
      <c r="AM23" s="39"/>
    </row>
    <row r="24" spans="1:40" ht="13.15" customHeight="1" thickBot="1">
      <c r="A24" s="102" t="s">
        <v>61</v>
      </c>
      <c r="B24" s="103"/>
      <c r="C24" s="103"/>
      <c r="D24" s="103"/>
      <c r="E24" s="104"/>
      <c r="F24" s="105">
        <f t="shared" si="10"/>
        <v>43672</v>
      </c>
      <c r="G24" s="106"/>
      <c r="H24" s="106"/>
      <c r="I24" s="106"/>
      <c r="J24" s="107"/>
      <c r="K24" s="178"/>
      <c r="L24" s="179"/>
      <c r="M24" s="179"/>
      <c r="N24" s="180"/>
      <c r="O24" s="116"/>
      <c r="P24" s="117"/>
      <c r="Q24" s="117"/>
      <c r="R24" s="118"/>
      <c r="S24" s="116"/>
      <c r="T24" s="117"/>
      <c r="U24" s="117"/>
      <c r="V24" s="117"/>
      <c r="W24" s="86"/>
      <c r="X24" s="73"/>
      <c r="Y24" s="128"/>
      <c r="Z24" s="128"/>
      <c r="AA24" s="87"/>
      <c r="AB24" s="73"/>
      <c r="AC24" s="71"/>
      <c r="AD24" s="73"/>
      <c r="AE24" s="73"/>
      <c r="AF24" s="73"/>
      <c r="AG24" s="71"/>
      <c r="AH24" s="72"/>
      <c r="AI24" s="50"/>
      <c r="AJ24" s="51"/>
      <c r="AK24" s="52"/>
      <c r="AL24" s="37"/>
      <c r="AM24" s="39"/>
    </row>
    <row r="25" spans="1:40" ht="13.15" customHeight="1" thickBot="1">
      <c r="A25" s="102" t="s">
        <v>62</v>
      </c>
      <c r="B25" s="103"/>
      <c r="C25" s="103"/>
      <c r="D25" s="103"/>
      <c r="E25" s="104"/>
      <c r="F25" s="105">
        <f t="shared" si="10"/>
        <v>43673</v>
      </c>
      <c r="G25" s="106"/>
      <c r="H25" s="106"/>
      <c r="I25" s="106"/>
      <c r="J25" s="107"/>
      <c r="K25" s="108"/>
      <c r="L25" s="109"/>
      <c r="M25" s="109"/>
      <c r="N25" s="110"/>
      <c r="O25" s="108"/>
      <c r="P25" s="109"/>
      <c r="Q25" s="109"/>
      <c r="R25" s="110"/>
      <c r="S25" s="108"/>
      <c r="T25" s="109"/>
      <c r="U25" s="109"/>
      <c r="V25" s="109"/>
      <c r="W25" s="137"/>
      <c r="X25" s="82"/>
      <c r="Y25" s="138"/>
      <c r="Z25" s="138"/>
      <c r="AA25" s="137"/>
      <c r="AB25" s="82"/>
      <c r="AC25" s="83"/>
      <c r="AD25" s="82"/>
      <c r="AE25" s="82"/>
      <c r="AF25" s="82"/>
      <c r="AG25" s="83"/>
      <c r="AH25" s="84"/>
      <c r="AI25" s="50"/>
      <c r="AJ25" s="51"/>
      <c r="AK25" s="52"/>
      <c r="AL25" s="37"/>
      <c r="AM25" s="39"/>
    </row>
    <row r="26" spans="1:40" ht="13.15" customHeight="1" thickBot="1">
      <c r="A26" s="102" t="s">
        <v>63</v>
      </c>
      <c r="B26" s="103"/>
      <c r="C26" s="103"/>
      <c r="D26" s="103"/>
      <c r="E26" s="104"/>
      <c r="F26" s="105">
        <f t="shared" si="10"/>
        <v>43674</v>
      </c>
      <c r="G26" s="106"/>
      <c r="H26" s="106"/>
      <c r="I26" s="106"/>
      <c r="J26" s="107"/>
      <c r="K26" s="108"/>
      <c r="L26" s="109"/>
      <c r="M26" s="109"/>
      <c r="N26" s="110"/>
      <c r="O26" s="111"/>
      <c r="P26" s="112"/>
      <c r="Q26" s="112"/>
      <c r="R26" s="113"/>
      <c r="S26" s="108"/>
      <c r="T26" s="109"/>
      <c r="U26" s="109"/>
      <c r="V26" s="109"/>
      <c r="W26" s="139"/>
      <c r="X26" s="140"/>
      <c r="Y26" s="141"/>
      <c r="Z26" s="141"/>
      <c r="AA26" s="149"/>
      <c r="AB26" s="74"/>
      <c r="AC26" s="74"/>
      <c r="AD26" s="74"/>
      <c r="AE26" s="74"/>
      <c r="AF26" s="74"/>
      <c r="AG26" s="74"/>
      <c r="AH26" s="75"/>
      <c r="AI26" s="50"/>
      <c r="AJ26" s="51"/>
      <c r="AK26" s="52"/>
      <c r="AL26" s="37"/>
      <c r="AM26" s="39"/>
    </row>
    <row r="27" spans="1:40" ht="13.15" customHeight="1" thickBot="1">
      <c r="A27" s="162" t="s">
        <v>21</v>
      </c>
      <c r="B27" s="163"/>
      <c r="C27" s="163"/>
      <c r="D27" s="163"/>
      <c r="E27" s="163"/>
      <c r="F27" s="163"/>
      <c r="G27" s="163"/>
      <c r="H27" s="163"/>
      <c r="I27" s="164"/>
      <c r="J27" s="165"/>
      <c r="K27" s="144">
        <f>SUM(K20:N26)</f>
        <v>0</v>
      </c>
      <c r="L27" s="145"/>
      <c r="M27" s="145"/>
      <c r="N27" s="145"/>
      <c r="O27" s="144">
        <f>SUM(O20:R26)</f>
        <v>0</v>
      </c>
      <c r="P27" s="145"/>
      <c r="Q27" s="145"/>
      <c r="R27" s="145"/>
      <c r="S27" s="144">
        <f>SUM(S20:V26)</f>
        <v>0</v>
      </c>
      <c r="T27" s="145"/>
      <c r="U27" s="145"/>
      <c r="V27" s="145"/>
      <c r="W27" s="144">
        <f>SUM(W20:Z26)</f>
        <v>0</v>
      </c>
      <c r="X27" s="145"/>
      <c r="Y27" s="145"/>
      <c r="Z27" s="146"/>
      <c r="AA27" s="67">
        <f>COUNTIF(AA20:AB26,"x")</f>
        <v>0</v>
      </c>
      <c r="AB27" s="70">
        <f t="shared" ref="AB27" si="11">SUMIF(O32,"x",O25:R32)</f>
        <v>0</v>
      </c>
      <c r="AC27" s="67">
        <f>COUNTIF(AC20:AD26,"x")</f>
        <v>0</v>
      </c>
      <c r="AD27" s="70">
        <f t="shared" ref="AD27" si="12">SUMIF(Q32,"x",Q25:T32)</f>
        <v>0</v>
      </c>
      <c r="AE27" s="67">
        <f>COUNTIF(AE20:AF26,"x")</f>
        <v>0</v>
      </c>
      <c r="AF27" s="68"/>
      <c r="AG27" s="67">
        <f>COUNTIF(AG20:AH26,"x")</f>
        <v>0</v>
      </c>
      <c r="AH27" s="69"/>
      <c r="AI27" s="50"/>
      <c r="AJ27" s="51"/>
      <c r="AK27" s="52"/>
      <c r="AL27" s="37"/>
      <c r="AM27" s="39"/>
    </row>
    <row r="28" spans="1:40" ht="13.15" customHeight="1" thickBot="1">
      <c r="A28" s="151" t="s">
        <v>22</v>
      </c>
      <c r="B28" s="152"/>
      <c r="C28" s="152"/>
      <c r="D28" s="152"/>
      <c r="E28" s="152"/>
      <c r="F28" s="152"/>
      <c r="G28" s="152"/>
      <c r="H28" s="152"/>
      <c r="I28" s="153"/>
      <c r="J28" s="154"/>
      <c r="K28" s="147">
        <f>SUM(K27:Z27)</f>
        <v>0</v>
      </c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79"/>
      <c r="AB28" s="80"/>
      <c r="AC28" s="80"/>
      <c r="AD28" s="80"/>
      <c r="AE28" s="80"/>
      <c r="AF28" s="80"/>
      <c r="AG28" s="80"/>
      <c r="AH28" s="81"/>
      <c r="AI28" s="53"/>
      <c r="AJ28" s="54"/>
      <c r="AK28" s="55"/>
      <c r="AL28" s="37"/>
      <c r="AM28" s="39"/>
    </row>
    <row r="29" spans="1:40" ht="13.15" customHeight="1" thickBot="1">
      <c r="A29" s="102" t="s">
        <v>20</v>
      </c>
      <c r="B29" s="103"/>
      <c r="C29" s="103"/>
      <c r="D29" s="103"/>
      <c r="E29" s="104"/>
      <c r="F29" s="119">
        <f>F26+1</f>
        <v>43675</v>
      </c>
      <c r="G29" s="119"/>
      <c r="H29" s="119"/>
      <c r="I29" s="105"/>
      <c r="J29" s="105"/>
      <c r="K29" s="120"/>
      <c r="L29" s="121"/>
      <c r="M29" s="121"/>
      <c r="N29" s="122"/>
      <c r="O29" s="120"/>
      <c r="P29" s="121"/>
      <c r="Q29" s="121"/>
      <c r="R29" s="122"/>
      <c r="S29" s="120"/>
      <c r="T29" s="121"/>
      <c r="U29" s="121"/>
      <c r="V29" s="121"/>
      <c r="W29" s="123"/>
      <c r="X29" s="76"/>
      <c r="Y29" s="124"/>
      <c r="Z29" s="124"/>
      <c r="AA29" s="85"/>
      <c r="AB29" s="76"/>
      <c r="AC29" s="77"/>
      <c r="AD29" s="76"/>
      <c r="AE29" s="76"/>
      <c r="AF29" s="76"/>
      <c r="AG29" s="77"/>
      <c r="AH29" s="78"/>
      <c r="AI29" s="50">
        <f>AI20+1</f>
        <v>31</v>
      </c>
      <c r="AJ29" s="51"/>
      <c r="AK29" s="52"/>
      <c r="AL29" s="37"/>
      <c r="AM29" s="39"/>
    </row>
    <row r="30" spans="1:40" ht="13.15" customHeight="1" thickBot="1">
      <c r="A30" s="102" t="s">
        <v>58</v>
      </c>
      <c r="B30" s="103"/>
      <c r="C30" s="103"/>
      <c r="D30" s="103"/>
      <c r="E30" s="104"/>
      <c r="F30" s="105">
        <f>F29+1</f>
        <v>43676</v>
      </c>
      <c r="G30" s="106"/>
      <c r="H30" s="106"/>
      <c r="I30" s="106"/>
      <c r="J30" s="107"/>
      <c r="K30" s="116"/>
      <c r="L30" s="117"/>
      <c r="M30" s="117"/>
      <c r="N30" s="174"/>
      <c r="O30" s="116"/>
      <c r="P30" s="117"/>
      <c r="Q30" s="117"/>
      <c r="R30" s="174"/>
      <c r="S30" s="116"/>
      <c r="T30" s="117"/>
      <c r="U30" s="117"/>
      <c r="V30" s="117"/>
      <c r="W30" s="86"/>
      <c r="X30" s="73"/>
      <c r="Y30" s="128"/>
      <c r="Z30" s="128"/>
      <c r="AA30" s="86"/>
      <c r="AB30" s="73"/>
      <c r="AC30" s="73"/>
      <c r="AD30" s="73"/>
      <c r="AE30" s="71"/>
      <c r="AF30" s="73"/>
      <c r="AG30" s="71"/>
      <c r="AH30" s="72"/>
      <c r="AI30" s="50"/>
      <c r="AJ30" s="51"/>
      <c r="AK30" s="52"/>
      <c r="AL30" s="37"/>
      <c r="AM30" s="39"/>
      <c r="AN30" s="34"/>
    </row>
    <row r="31" spans="1:40" ht="13.15" customHeight="1" thickBot="1">
      <c r="A31" s="102" t="s">
        <v>59</v>
      </c>
      <c r="B31" s="103"/>
      <c r="C31" s="103"/>
      <c r="D31" s="103"/>
      <c r="E31" s="104"/>
      <c r="F31" s="105">
        <f t="shared" ref="F31:F35" si="13">F30+1</f>
        <v>43677</v>
      </c>
      <c r="G31" s="106"/>
      <c r="H31" s="106"/>
      <c r="I31" s="106"/>
      <c r="J31" s="107"/>
      <c r="K31" s="116"/>
      <c r="L31" s="117"/>
      <c r="M31" s="117"/>
      <c r="N31" s="174"/>
      <c r="O31" s="116"/>
      <c r="P31" s="117"/>
      <c r="Q31" s="117"/>
      <c r="R31" s="118"/>
      <c r="S31" s="116"/>
      <c r="T31" s="117"/>
      <c r="U31" s="117"/>
      <c r="V31" s="117"/>
      <c r="W31" s="86"/>
      <c r="X31" s="73"/>
      <c r="Y31" s="128"/>
      <c r="Z31" s="128"/>
      <c r="AA31" s="87"/>
      <c r="AB31" s="73"/>
      <c r="AC31" s="73"/>
      <c r="AD31" s="73"/>
      <c r="AE31" s="71"/>
      <c r="AF31" s="73"/>
      <c r="AG31" s="71"/>
      <c r="AH31" s="72"/>
      <c r="AI31" s="50"/>
      <c r="AJ31" s="51"/>
      <c r="AK31" s="52"/>
      <c r="AL31" s="37"/>
      <c r="AM31" s="39"/>
    </row>
    <row r="32" spans="1:40" ht="13.15" customHeight="1" thickBot="1">
      <c r="A32" s="102" t="s">
        <v>60</v>
      </c>
      <c r="B32" s="103"/>
      <c r="C32" s="103"/>
      <c r="D32" s="103"/>
      <c r="E32" s="104"/>
      <c r="F32" s="105">
        <f t="shared" si="13"/>
        <v>43678</v>
      </c>
      <c r="G32" s="106"/>
      <c r="H32" s="106"/>
      <c r="I32" s="106"/>
      <c r="J32" s="107"/>
      <c r="K32" s="116"/>
      <c r="L32" s="117"/>
      <c r="M32" s="117"/>
      <c r="N32" s="174"/>
      <c r="O32" s="116"/>
      <c r="P32" s="117"/>
      <c r="Q32" s="117"/>
      <c r="R32" s="118"/>
      <c r="S32" s="116"/>
      <c r="T32" s="117"/>
      <c r="U32" s="117"/>
      <c r="V32" s="117"/>
      <c r="W32" s="86"/>
      <c r="X32" s="73"/>
      <c r="Y32" s="128"/>
      <c r="Z32" s="128"/>
      <c r="AA32" s="86"/>
      <c r="AB32" s="73"/>
      <c r="AC32" s="71"/>
      <c r="AD32" s="73"/>
      <c r="AE32" s="73"/>
      <c r="AF32" s="73"/>
      <c r="AG32" s="71"/>
      <c r="AH32" s="72"/>
      <c r="AI32" s="50"/>
      <c r="AJ32" s="51"/>
      <c r="AK32" s="52"/>
      <c r="AL32" s="37"/>
      <c r="AM32" s="39"/>
    </row>
    <row r="33" spans="1:40" ht="13.15" customHeight="1" thickBot="1">
      <c r="A33" s="102" t="s">
        <v>61</v>
      </c>
      <c r="B33" s="103"/>
      <c r="C33" s="103"/>
      <c r="D33" s="103"/>
      <c r="E33" s="104"/>
      <c r="F33" s="105">
        <f t="shared" si="13"/>
        <v>43679</v>
      </c>
      <c r="G33" s="106"/>
      <c r="H33" s="106"/>
      <c r="I33" s="106"/>
      <c r="J33" s="107"/>
      <c r="K33" s="178"/>
      <c r="L33" s="179"/>
      <c r="M33" s="179"/>
      <c r="N33" s="180"/>
      <c r="O33" s="116"/>
      <c r="P33" s="117"/>
      <c r="Q33" s="117"/>
      <c r="R33" s="118"/>
      <c r="S33" s="116"/>
      <c r="T33" s="117"/>
      <c r="U33" s="117"/>
      <c r="V33" s="117"/>
      <c r="W33" s="86"/>
      <c r="X33" s="73"/>
      <c r="Y33" s="128"/>
      <c r="Z33" s="128"/>
      <c r="AA33" s="87"/>
      <c r="AB33" s="73"/>
      <c r="AC33" s="71"/>
      <c r="AD33" s="73"/>
      <c r="AE33" s="73"/>
      <c r="AF33" s="73"/>
      <c r="AG33" s="71"/>
      <c r="AH33" s="72"/>
      <c r="AI33" s="50"/>
      <c r="AJ33" s="51"/>
      <c r="AK33" s="52"/>
      <c r="AL33" s="37"/>
      <c r="AM33" s="39"/>
    </row>
    <row r="34" spans="1:40" ht="13.15" customHeight="1" thickBot="1">
      <c r="A34" s="102" t="s">
        <v>62</v>
      </c>
      <c r="B34" s="103"/>
      <c r="C34" s="103"/>
      <c r="D34" s="103"/>
      <c r="E34" s="104"/>
      <c r="F34" s="105">
        <f t="shared" si="13"/>
        <v>43680</v>
      </c>
      <c r="G34" s="106"/>
      <c r="H34" s="106"/>
      <c r="I34" s="106"/>
      <c r="J34" s="107"/>
      <c r="K34" s="108"/>
      <c r="L34" s="109"/>
      <c r="M34" s="109"/>
      <c r="N34" s="110"/>
      <c r="O34" s="108"/>
      <c r="P34" s="109"/>
      <c r="Q34" s="109"/>
      <c r="R34" s="110"/>
      <c r="S34" s="108"/>
      <c r="T34" s="109"/>
      <c r="U34" s="109"/>
      <c r="V34" s="109"/>
      <c r="W34" s="137"/>
      <c r="X34" s="82"/>
      <c r="Y34" s="138"/>
      <c r="Z34" s="138"/>
      <c r="AA34" s="137"/>
      <c r="AB34" s="82"/>
      <c r="AC34" s="83"/>
      <c r="AD34" s="82"/>
      <c r="AE34" s="82"/>
      <c r="AF34" s="82"/>
      <c r="AG34" s="83"/>
      <c r="AH34" s="84"/>
      <c r="AI34" s="50"/>
      <c r="AJ34" s="51"/>
      <c r="AK34" s="52"/>
      <c r="AL34" s="37"/>
      <c r="AM34" s="39"/>
    </row>
    <row r="35" spans="1:40" ht="13.15" customHeight="1" thickBot="1">
      <c r="A35" s="102" t="s">
        <v>63</v>
      </c>
      <c r="B35" s="103"/>
      <c r="C35" s="103"/>
      <c r="D35" s="103"/>
      <c r="E35" s="104"/>
      <c r="F35" s="105">
        <f t="shared" si="13"/>
        <v>43681</v>
      </c>
      <c r="G35" s="106"/>
      <c r="H35" s="106"/>
      <c r="I35" s="106"/>
      <c r="J35" s="107"/>
      <c r="K35" s="108"/>
      <c r="L35" s="109"/>
      <c r="M35" s="109"/>
      <c r="N35" s="110"/>
      <c r="O35" s="111"/>
      <c r="P35" s="112"/>
      <c r="Q35" s="112"/>
      <c r="R35" s="113"/>
      <c r="S35" s="108"/>
      <c r="T35" s="109"/>
      <c r="U35" s="109"/>
      <c r="V35" s="109"/>
      <c r="W35" s="139"/>
      <c r="X35" s="140"/>
      <c r="Y35" s="141"/>
      <c r="Z35" s="141"/>
      <c r="AA35" s="149"/>
      <c r="AB35" s="74"/>
      <c r="AC35" s="74"/>
      <c r="AD35" s="74"/>
      <c r="AE35" s="74"/>
      <c r="AF35" s="74"/>
      <c r="AG35" s="74"/>
      <c r="AH35" s="75"/>
      <c r="AI35" s="50"/>
      <c r="AJ35" s="51"/>
      <c r="AK35" s="52"/>
      <c r="AL35" s="37"/>
      <c r="AM35" s="39"/>
    </row>
    <row r="36" spans="1:40" ht="13.15" customHeight="1" thickBot="1">
      <c r="A36" s="175" t="s">
        <v>21</v>
      </c>
      <c r="B36" s="176"/>
      <c r="C36" s="176"/>
      <c r="D36" s="176"/>
      <c r="E36" s="176"/>
      <c r="F36" s="176"/>
      <c r="G36" s="176"/>
      <c r="H36" s="176"/>
      <c r="I36" s="176"/>
      <c r="J36" s="177"/>
      <c r="K36" s="144">
        <f>SUM(K29:N35)</f>
        <v>0</v>
      </c>
      <c r="L36" s="145"/>
      <c r="M36" s="145"/>
      <c r="N36" s="145"/>
      <c r="O36" s="144">
        <f>SUM(O29:R35)</f>
        <v>0</v>
      </c>
      <c r="P36" s="145"/>
      <c r="Q36" s="145"/>
      <c r="R36" s="145"/>
      <c r="S36" s="144">
        <f>SUM(S29:V35)</f>
        <v>0</v>
      </c>
      <c r="T36" s="145"/>
      <c r="U36" s="145"/>
      <c r="V36" s="145"/>
      <c r="W36" s="144">
        <f>SUM(W29:Z35)</f>
        <v>0</v>
      </c>
      <c r="X36" s="145"/>
      <c r="Y36" s="145"/>
      <c r="Z36" s="146"/>
      <c r="AA36" s="67">
        <f>COUNTIF(AA29:AB35,"x")</f>
        <v>0</v>
      </c>
      <c r="AB36" s="70">
        <f>SUMIF(O41,"x",O34:R41)</f>
        <v>0</v>
      </c>
      <c r="AC36" s="67">
        <f>COUNTIF(AC29:AD35,"x")</f>
        <v>0</v>
      </c>
      <c r="AD36" s="70">
        <f>SUMIF(Q41,"x",Q34:T41)</f>
        <v>0</v>
      </c>
      <c r="AE36" s="67">
        <f>COUNTIF(AE29:AF35,"x")</f>
        <v>0</v>
      </c>
      <c r="AF36" s="68"/>
      <c r="AG36" s="67">
        <f>COUNTIF(AG29:AH35,"x")</f>
        <v>0</v>
      </c>
      <c r="AH36" s="69"/>
      <c r="AI36" s="50"/>
      <c r="AJ36" s="51"/>
      <c r="AK36" s="52"/>
      <c r="AL36" s="37"/>
      <c r="AM36" s="39"/>
    </row>
    <row r="37" spans="1:40" ht="13.15" customHeight="1" thickBot="1">
      <c r="A37" s="151" t="s">
        <v>22</v>
      </c>
      <c r="B37" s="152"/>
      <c r="C37" s="152"/>
      <c r="D37" s="152"/>
      <c r="E37" s="152"/>
      <c r="F37" s="152"/>
      <c r="G37" s="152"/>
      <c r="H37" s="152"/>
      <c r="I37" s="153"/>
      <c r="J37" s="154"/>
      <c r="K37" s="147">
        <f>SUM(K36:Z36)</f>
        <v>0</v>
      </c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/>
      <c r="W37" s="148"/>
      <c r="X37" s="148"/>
      <c r="Y37" s="148"/>
      <c r="Z37" s="148"/>
      <c r="AA37" s="79"/>
      <c r="AB37" s="80"/>
      <c r="AC37" s="80"/>
      <c r="AD37" s="80"/>
      <c r="AE37" s="80"/>
      <c r="AF37" s="80"/>
      <c r="AG37" s="80"/>
      <c r="AH37" s="81"/>
      <c r="AI37" s="50"/>
      <c r="AJ37" s="51"/>
      <c r="AK37" s="52"/>
      <c r="AL37" s="37"/>
      <c r="AM37" s="39"/>
    </row>
    <row r="38" spans="1:40" ht="13.15" customHeight="1" thickBot="1">
      <c r="A38" s="102" t="s">
        <v>20</v>
      </c>
      <c r="B38" s="103"/>
      <c r="C38" s="103"/>
      <c r="D38" s="103"/>
      <c r="E38" s="104"/>
      <c r="F38" s="119">
        <f>F35+1</f>
        <v>43682</v>
      </c>
      <c r="G38" s="119"/>
      <c r="H38" s="119"/>
      <c r="I38" s="105"/>
      <c r="J38" s="105"/>
      <c r="K38" s="120"/>
      <c r="L38" s="121"/>
      <c r="M38" s="121"/>
      <c r="N38" s="122"/>
      <c r="O38" s="120"/>
      <c r="P38" s="121"/>
      <c r="Q38" s="121"/>
      <c r="R38" s="122"/>
      <c r="S38" s="120"/>
      <c r="T38" s="121"/>
      <c r="U38" s="121"/>
      <c r="V38" s="121"/>
      <c r="W38" s="123"/>
      <c r="X38" s="76"/>
      <c r="Y38" s="124"/>
      <c r="Z38" s="124"/>
      <c r="AA38" s="85"/>
      <c r="AB38" s="76"/>
      <c r="AC38" s="77"/>
      <c r="AD38" s="76"/>
      <c r="AE38" s="76"/>
      <c r="AF38" s="76"/>
      <c r="AG38" s="77"/>
      <c r="AH38" s="78"/>
      <c r="AI38" s="47">
        <f>AI29+1</f>
        <v>32</v>
      </c>
      <c r="AJ38" s="48"/>
      <c r="AK38" s="49"/>
      <c r="AL38" s="37"/>
      <c r="AM38" s="39"/>
    </row>
    <row r="39" spans="1:40" ht="13.15" customHeight="1" thickBot="1">
      <c r="A39" s="102" t="s">
        <v>58</v>
      </c>
      <c r="B39" s="103"/>
      <c r="C39" s="103"/>
      <c r="D39" s="103"/>
      <c r="E39" s="104"/>
      <c r="F39" s="105">
        <f>F38+1</f>
        <v>43683</v>
      </c>
      <c r="G39" s="106"/>
      <c r="H39" s="106"/>
      <c r="I39" s="106"/>
      <c r="J39" s="107"/>
      <c r="K39" s="116"/>
      <c r="L39" s="117"/>
      <c r="M39" s="117"/>
      <c r="N39" s="174"/>
      <c r="O39" s="116"/>
      <c r="P39" s="117"/>
      <c r="Q39" s="117"/>
      <c r="R39" s="174"/>
      <c r="S39" s="116"/>
      <c r="T39" s="117"/>
      <c r="U39" s="117"/>
      <c r="V39" s="117"/>
      <c r="W39" s="86"/>
      <c r="X39" s="73"/>
      <c r="Y39" s="128"/>
      <c r="Z39" s="128"/>
      <c r="AA39" s="86"/>
      <c r="AB39" s="73"/>
      <c r="AC39" s="73"/>
      <c r="AD39" s="73"/>
      <c r="AE39" s="71"/>
      <c r="AF39" s="73"/>
      <c r="AG39" s="71"/>
      <c r="AH39" s="72"/>
      <c r="AI39" s="50"/>
      <c r="AJ39" s="51"/>
      <c r="AK39" s="52"/>
      <c r="AL39" s="37"/>
      <c r="AM39" s="39"/>
      <c r="AN39" s="34"/>
    </row>
    <row r="40" spans="1:40" ht="13.15" customHeight="1" thickBot="1">
      <c r="A40" s="102" t="s">
        <v>59</v>
      </c>
      <c r="B40" s="103"/>
      <c r="C40" s="103"/>
      <c r="D40" s="103"/>
      <c r="E40" s="104"/>
      <c r="F40" s="105">
        <f t="shared" ref="F40:F44" si="14">F39+1</f>
        <v>43684</v>
      </c>
      <c r="G40" s="106"/>
      <c r="H40" s="106"/>
      <c r="I40" s="106"/>
      <c r="J40" s="107"/>
      <c r="K40" s="116"/>
      <c r="L40" s="117"/>
      <c r="M40" s="117"/>
      <c r="N40" s="174"/>
      <c r="O40" s="116"/>
      <c r="P40" s="117"/>
      <c r="Q40" s="117"/>
      <c r="R40" s="118"/>
      <c r="S40" s="116"/>
      <c r="T40" s="117"/>
      <c r="U40" s="117"/>
      <c r="V40" s="117"/>
      <c r="W40" s="86"/>
      <c r="X40" s="73"/>
      <c r="Y40" s="128"/>
      <c r="Z40" s="128"/>
      <c r="AA40" s="87"/>
      <c r="AB40" s="73"/>
      <c r="AC40" s="73"/>
      <c r="AD40" s="73"/>
      <c r="AE40" s="71"/>
      <c r="AF40" s="73"/>
      <c r="AG40" s="71"/>
      <c r="AH40" s="72"/>
      <c r="AI40" s="50"/>
      <c r="AJ40" s="51"/>
      <c r="AK40" s="52"/>
      <c r="AL40" s="37"/>
      <c r="AM40" s="12"/>
    </row>
    <row r="41" spans="1:40" ht="13.15" customHeight="1" thickBot="1">
      <c r="A41" s="102" t="s">
        <v>60</v>
      </c>
      <c r="B41" s="103"/>
      <c r="C41" s="103"/>
      <c r="D41" s="103"/>
      <c r="E41" s="104"/>
      <c r="F41" s="105">
        <f t="shared" si="14"/>
        <v>43685</v>
      </c>
      <c r="G41" s="106"/>
      <c r="H41" s="106"/>
      <c r="I41" s="106"/>
      <c r="J41" s="107"/>
      <c r="K41" s="116"/>
      <c r="L41" s="117"/>
      <c r="M41" s="117"/>
      <c r="N41" s="174"/>
      <c r="O41" s="116"/>
      <c r="P41" s="117"/>
      <c r="Q41" s="117"/>
      <c r="R41" s="118"/>
      <c r="S41" s="116"/>
      <c r="T41" s="117"/>
      <c r="U41" s="117"/>
      <c r="V41" s="117"/>
      <c r="W41" s="86"/>
      <c r="X41" s="73"/>
      <c r="Y41" s="128"/>
      <c r="Z41" s="128"/>
      <c r="AA41" s="86"/>
      <c r="AB41" s="73"/>
      <c r="AC41" s="71"/>
      <c r="AD41" s="73"/>
      <c r="AE41" s="73"/>
      <c r="AF41" s="73"/>
      <c r="AG41" s="71"/>
      <c r="AH41" s="72"/>
      <c r="AI41" s="50"/>
      <c r="AJ41" s="51"/>
      <c r="AK41" s="52"/>
      <c r="AL41" s="37"/>
      <c r="AM41" s="12"/>
    </row>
    <row r="42" spans="1:40" ht="13.15" customHeight="1" thickBot="1">
      <c r="A42" s="102" t="s">
        <v>61</v>
      </c>
      <c r="B42" s="103"/>
      <c r="C42" s="103"/>
      <c r="D42" s="103"/>
      <c r="E42" s="104"/>
      <c r="F42" s="105">
        <f t="shared" si="14"/>
        <v>43686</v>
      </c>
      <c r="G42" s="106"/>
      <c r="H42" s="106"/>
      <c r="I42" s="106"/>
      <c r="J42" s="107"/>
      <c r="K42" s="178"/>
      <c r="L42" s="179"/>
      <c r="M42" s="179"/>
      <c r="N42" s="180"/>
      <c r="O42" s="116"/>
      <c r="P42" s="117"/>
      <c r="Q42" s="117"/>
      <c r="R42" s="118"/>
      <c r="S42" s="116"/>
      <c r="T42" s="117"/>
      <c r="U42" s="117"/>
      <c r="V42" s="117"/>
      <c r="W42" s="86"/>
      <c r="X42" s="73"/>
      <c r="Y42" s="128"/>
      <c r="Z42" s="128"/>
      <c r="AA42" s="87"/>
      <c r="AB42" s="73"/>
      <c r="AC42" s="71"/>
      <c r="AD42" s="73"/>
      <c r="AE42" s="73"/>
      <c r="AF42" s="73"/>
      <c r="AG42" s="71"/>
      <c r="AH42" s="72"/>
      <c r="AI42" s="50"/>
      <c r="AJ42" s="51"/>
      <c r="AK42" s="52"/>
      <c r="AL42" s="34"/>
      <c r="AM42" s="12"/>
    </row>
    <row r="43" spans="1:40" ht="13.15" customHeight="1" thickBot="1">
      <c r="A43" s="102" t="s">
        <v>62</v>
      </c>
      <c r="B43" s="103"/>
      <c r="C43" s="103"/>
      <c r="D43" s="103"/>
      <c r="E43" s="104"/>
      <c r="F43" s="105">
        <f t="shared" si="14"/>
        <v>43687</v>
      </c>
      <c r="G43" s="106"/>
      <c r="H43" s="106"/>
      <c r="I43" s="106"/>
      <c r="J43" s="107"/>
      <c r="K43" s="108"/>
      <c r="L43" s="109"/>
      <c r="M43" s="109"/>
      <c r="N43" s="110"/>
      <c r="O43" s="108"/>
      <c r="P43" s="109"/>
      <c r="Q43" s="109"/>
      <c r="R43" s="110"/>
      <c r="S43" s="108"/>
      <c r="T43" s="109"/>
      <c r="U43" s="109"/>
      <c r="V43" s="109"/>
      <c r="W43" s="137"/>
      <c r="X43" s="82"/>
      <c r="Y43" s="138"/>
      <c r="Z43" s="138"/>
      <c r="AA43" s="137"/>
      <c r="AB43" s="82"/>
      <c r="AC43" s="83"/>
      <c r="AD43" s="82"/>
      <c r="AE43" s="82"/>
      <c r="AF43" s="82"/>
      <c r="AG43" s="83"/>
      <c r="AH43" s="84"/>
      <c r="AI43" s="50"/>
      <c r="AJ43" s="51"/>
      <c r="AK43" s="52"/>
      <c r="AL43" s="34"/>
      <c r="AM43" s="12"/>
    </row>
    <row r="44" spans="1:40" ht="13.15" customHeight="1" thickBot="1">
      <c r="A44" s="102" t="s">
        <v>63</v>
      </c>
      <c r="B44" s="103"/>
      <c r="C44" s="103"/>
      <c r="D44" s="103"/>
      <c r="E44" s="104"/>
      <c r="F44" s="105">
        <f t="shared" si="14"/>
        <v>43688</v>
      </c>
      <c r="G44" s="106"/>
      <c r="H44" s="106"/>
      <c r="I44" s="106"/>
      <c r="J44" s="107"/>
      <c r="K44" s="108"/>
      <c r="L44" s="109"/>
      <c r="M44" s="109"/>
      <c r="N44" s="110"/>
      <c r="O44" s="111"/>
      <c r="P44" s="112"/>
      <c r="Q44" s="112"/>
      <c r="R44" s="113"/>
      <c r="S44" s="108"/>
      <c r="T44" s="109"/>
      <c r="U44" s="109"/>
      <c r="V44" s="109"/>
      <c r="W44" s="139"/>
      <c r="X44" s="140"/>
      <c r="Y44" s="141"/>
      <c r="Z44" s="141"/>
      <c r="AA44" s="149"/>
      <c r="AB44" s="74"/>
      <c r="AC44" s="74"/>
      <c r="AD44" s="74"/>
      <c r="AE44" s="74"/>
      <c r="AF44" s="74"/>
      <c r="AG44" s="74"/>
      <c r="AH44" s="75"/>
      <c r="AI44" s="50"/>
      <c r="AJ44" s="51"/>
      <c r="AK44" s="52"/>
      <c r="AL44" s="34"/>
      <c r="AM44" s="12"/>
    </row>
    <row r="45" spans="1:40" ht="13.15" customHeight="1" thickBot="1">
      <c r="A45" s="175" t="s">
        <v>21</v>
      </c>
      <c r="B45" s="176"/>
      <c r="C45" s="176"/>
      <c r="D45" s="176"/>
      <c r="E45" s="176"/>
      <c r="F45" s="176"/>
      <c r="G45" s="176"/>
      <c r="H45" s="176"/>
      <c r="I45" s="176"/>
      <c r="J45" s="177"/>
      <c r="K45" s="144">
        <f>SUM(K38:N44)</f>
        <v>0</v>
      </c>
      <c r="L45" s="145"/>
      <c r="M45" s="145"/>
      <c r="N45" s="145"/>
      <c r="O45" s="144">
        <f>SUM(O38:R44)</f>
        <v>0</v>
      </c>
      <c r="P45" s="145"/>
      <c r="Q45" s="145"/>
      <c r="R45" s="145"/>
      <c r="S45" s="144">
        <f>SUM(S38:V44)</f>
        <v>0</v>
      </c>
      <c r="T45" s="145"/>
      <c r="U45" s="145"/>
      <c r="V45" s="145"/>
      <c r="W45" s="144">
        <f>SUM(W38:Z44)</f>
        <v>0</v>
      </c>
      <c r="X45" s="145"/>
      <c r="Y45" s="145"/>
      <c r="Z45" s="146"/>
      <c r="AA45" s="67">
        <f>COUNTIF(AA38:AB44,"x")</f>
        <v>0</v>
      </c>
      <c r="AB45" s="70">
        <f t="shared" ref="AB45" si="15">SUMIF(O50,"x",O43:R50)</f>
        <v>0</v>
      </c>
      <c r="AC45" s="67">
        <f>COUNTIF(AC38:AD44,"x")</f>
        <v>0</v>
      </c>
      <c r="AD45" s="70">
        <f t="shared" ref="AD45" si="16">SUMIF(Q50,"x",Q43:T50)</f>
        <v>0</v>
      </c>
      <c r="AE45" s="67">
        <f>COUNTIF(AE38:AF44,"x")</f>
        <v>0</v>
      </c>
      <c r="AF45" s="68"/>
      <c r="AG45" s="67">
        <f>COUNTIF(AG38:AH44,"x")</f>
        <v>0</v>
      </c>
      <c r="AH45" s="69"/>
      <c r="AI45" s="50"/>
      <c r="AJ45" s="51"/>
      <c r="AK45" s="52"/>
      <c r="AL45" s="34"/>
      <c r="AM45" s="12"/>
    </row>
    <row r="46" spans="1:40" ht="13.15" customHeight="1" thickBot="1">
      <c r="A46" s="151" t="s">
        <v>22</v>
      </c>
      <c r="B46" s="152"/>
      <c r="C46" s="152"/>
      <c r="D46" s="152"/>
      <c r="E46" s="152"/>
      <c r="F46" s="152"/>
      <c r="G46" s="152"/>
      <c r="H46" s="152"/>
      <c r="I46" s="153"/>
      <c r="J46" s="154"/>
      <c r="K46" s="147">
        <f>SUM(K45:Z45)</f>
        <v>0</v>
      </c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148"/>
      <c r="W46" s="148"/>
      <c r="X46" s="148"/>
      <c r="Y46" s="148"/>
      <c r="Z46" s="148"/>
      <c r="AA46" s="79"/>
      <c r="AB46" s="80"/>
      <c r="AC46" s="80"/>
      <c r="AD46" s="80"/>
      <c r="AE46" s="80"/>
      <c r="AF46" s="80"/>
      <c r="AG46" s="80"/>
      <c r="AH46" s="81"/>
      <c r="AI46" s="53"/>
      <c r="AJ46" s="54"/>
      <c r="AK46" s="55"/>
      <c r="AL46" s="34"/>
      <c r="AM46" s="12"/>
    </row>
    <row r="47" spans="1:40" ht="13.15" customHeight="1" thickBot="1">
      <c r="A47" s="102" t="s">
        <v>20</v>
      </c>
      <c r="B47" s="103"/>
      <c r="C47" s="103"/>
      <c r="D47" s="103"/>
      <c r="E47" s="104"/>
      <c r="F47" s="158">
        <f>F44+1</f>
        <v>43689</v>
      </c>
      <c r="G47" s="158"/>
      <c r="H47" s="158"/>
      <c r="I47" s="159"/>
      <c r="J47" s="159"/>
      <c r="K47" s="120"/>
      <c r="L47" s="121"/>
      <c r="M47" s="121"/>
      <c r="N47" s="122"/>
      <c r="O47" s="120"/>
      <c r="P47" s="121"/>
      <c r="Q47" s="121"/>
      <c r="R47" s="122"/>
      <c r="S47" s="120"/>
      <c r="T47" s="121"/>
      <c r="U47" s="121"/>
      <c r="V47" s="121"/>
      <c r="W47" s="123"/>
      <c r="X47" s="76"/>
      <c r="Y47" s="124"/>
      <c r="Z47" s="124"/>
      <c r="AA47" s="85"/>
      <c r="AB47" s="76"/>
      <c r="AC47" s="77"/>
      <c r="AD47" s="76"/>
      <c r="AE47" s="76"/>
      <c r="AF47" s="76"/>
      <c r="AG47" s="77"/>
      <c r="AH47" s="78"/>
      <c r="AI47" s="56">
        <f>IF(ISNUMBER(F47),AI38+1,"")</f>
        <v>33</v>
      </c>
      <c r="AJ47" s="57"/>
      <c r="AK47" s="58"/>
      <c r="AL47" s="34"/>
      <c r="AM47" s="12"/>
    </row>
    <row r="48" spans="1:40" ht="13.15" customHeight="1" thickBot="1">
      <c r="A48" s="102" t="s">
        <v>58</v>
      </c>
      <c r="B48" s="103"/>
      <c r="C48" s="103"/>
      <c r="D48" s="103"/>
      <c r="E48" s="104"/>
      <c r="F48" s="158">
        <f>F47+1</f>
        <v>43690</v>
      </c>
      <c r="G48" s="158"/>
      <c r="H48" s="158"/>
      <c r="I48" s="159"/>
      <c r="J48" s="159"/>
      <c r="K48" s="120"/>
      <c r="L48" s="121"/>
      <c r="M48" s="121"/>
      <c r="N48" s="122"/>
      <c r="O48" s="116"/>
      <c r="P48" s="117"/>
      <c r="Q48" s="117"/>
      <c r="R48" s="174"/>
      <c r="S48" s="116"/>
      <c r="T48" s="117"/>
      <c r="U48" s="117"/>
      <c r="V48" s="117"/>
      <c r="W48" s="86"/>
      <c r="X48" s="73"/>
      <c r="Y48" s="128"/>
      <c r="Z48" s="128"/>
      <c r="AA48" s="86"/>
      <c r="AB48" s="73"/>
      <c r="AC48" s="73"/>
      <c r="AD48" s="73"/>
      <c r="AE48" s="71"/>
      <c r="AF48" s="73"/>
      <c r="AG48" s="71"/>
      <c r="AH48" s="72"/>
      <c r="AI48" s="59"/>
      <c r="AJ48" s="60"/>
      <c r="AK48" s="61"/>
      <c r="AL48" s="34"/>
      <c r="AM48" s="12"/>
      <c r="AN48" s="34"/>
    </row>
    <row r="49" spans="1:39" ht="13.15" customHeight="1" thickBot="1">
      <c r="A49" s="102" t="s">
        <v>59</v>
      </c>
      <c r="B49" s="103"/>
      <c r="C49" s="103"/>
      <c r="D49" s="103"/>
      <c r="E49" s="104"/>
      <c r="F49" s="158">
        <f t="shared" ref="F49" si="17">F48+1</f>
        <v>43691</v>
      </c>
      <c r="G49" s="158"/>
      <c r="H49" s="158"/>
      <c r="I49" s="159"/>
      <c r="J49" s="159"/>
      <c r="K49" s="120"/>
      <c r="L49" s="121"/>
      <c r="M49" s="121"/>
      <c r="N49" s="122"/>
      <c r="O49" s="116"/>
      <c r="P49" s="117"/>
      <c r="Q49" s="117"/>
      <c r="R49" s="118"/>
      <c r="S49" s="116"/>
      <c r="T49" s="117"/>
      <c r="U49" s="117"/>
      <c r="V49" s="117"/>
      <c r="W49" s="86"/>
      <c r="X49" s="73"/>
      <c r="Y49" s="128"/>
      <c r="Z49" s="128"/>
      <c r="AA49" s="87"/>
      <c r="AB49" s="73"/>
      <c r="AC49" s="73"/>
      <c r="AD49" s="73"/>
      <c r="AE49" s="71"/>
      <c r="AF49" s="73"/>
      <c r="AG49" s="71"/>
      <c r="AH49" s="72"/>
      <c r="AI49" s="59"/>
      <c r="AJ49" s="60"/>
      <c r="AK49" s="61"/>
      <c r="AL49" s="34"/>
      <c r="AM49" s="12"/>
    </row>
    <row r="50" spans="1:39" ht="13.15" customHeight="1" thickBot="1">
      <c r="A50" s="102" t="s">
        <v>60</v>
      </c>
      <c r="B50" s="103"/>
      <c r="C50" s="103"/>
      <c r="D50" s="103"/>
      <c r="E50" s="104"/>
      <c r="F50" s="158">
        <f t="shared" ref="F50:F53" si="18">F49+1</f>
        <v>43692</v>
      </c>
      <c r="G50" s="158"/>
      <c r="H50" s="158"/>
      <c r="I50" s="159"/>
      <c r="J50" s="159"/>
      <c r="K50" s="120"/>
      <c r="L50" s="121"/>
      <c r="M50" s="121"/>
      <c r="N50" s="122"/>
      <c r="O50" s="116"/>
      <c r="P50" s="117"/>
      <c r="Q50" s="117"/>
      <c r="R50" s="118"/>
      <c r="S50" s="116"/>
      <c r="T50" s="117"/>
      <c r="U50" s="117"/>
      <c r="V50" s="117"/>
      <c r="W50" s="86"/>
      <c r="X50" s="73"/>
      <c r="Y50" s="128"/>
      <c r="Z50" s="128"/>
      <c r="AA50" s="86"/>
      <c r="AB50" s="73"/>
      <c r="AC50" s="71"/>
      <c r="AD50" s="73"/>
      <c r="AE50" s="73"/>
      <c r="AF50" s="73"/>
      <c r="AG50" s="71"/>
      <c r="AH50" s="72"/>
      <c r="AI50" s="59"/>
      <c r="AJ50" s="60"/>
      <c r="AK50" s="61"/>
      <c r="AL50" s="34"/>
      <c r="AM50" s="12"/>
    </row>
    <row r="51" spans="1:39" ht="13.15" customHeight="1" thickBot="1">
      <c r="A51" s="102" t="s">
        <v>61</v>
      </c>
      <c r="B51" s="103"/>
      <c r="C51" s="103"/>
      <c r="D51" s="103"/>
      <c r="E51" s="104"/>
      <c r="F51" s="158">
        <f t="shared" si="18"/>
        <v>43693</v>
      </c>
      <c r="G51" s="158"/>
      <c r="H51" s="158"/>
      <c r="I51" s="159"/>
      <c r="J51" s="159"/>
      <c r="K51" s="120"/>
      <c r="L51" s="121"/>
      <c r="M51" s="121"/>
      <c r="N51" s="122"/>
      <c r="O51" s="116"/>
      <c r="P51" s="117"/>
      <c r="Q51" s="117"/>
      <c r="R51" s="118"/>
      <c r="S51" s="116"/>
      <c r="T51" s="117"/>
      <c r="U51" s="117"/>
      <c r="V51" s="117"/>
      <c r="W51" s="86"/>
      <c r="X51" s="73"/>
      <c r="Y51" s="128"/>
      <c r="Z51" s="128"/>
      <c r="AA51" s="87"/>
      <c r="AB51" s="73"/>
      <c r="AC51" s="71"/>
      <c r="AD51" s="73"/>
      <c r="AE51" s="73"/>
      <c r="AF51" s="73"/>
      <c r="AG51" s="71"/>
      <c r="AH51" s="72"/>
      <c r="AI51" s="59"/>
      <c r="AJ51" s="60"/>
      <c r="AK51" s="61"/>
      <c r="AL51" s="34"/>
      <c r="AM51" s="12"/>
    </row>
    <row r="52" spans="1:39" ht="13.15" customHeight="1" thickBot="1">
      <c r="A52" s="102" t="s">
        <v>62</v>
      </c>
      <c r="B52" s="103"/>
      <c r="C52" s="103"/>
      <c r="D52" s="103"/>
      <c r="E52" s="104"/>
      <c r="F52" s="160">
        <f t="shared" si="18"/>
        <v>43694</v>
      </c>
      <c r="G52" s="160"/>
      <c r="H52" s="160"/>
      <c r="I52" s="161"/>
      <c r="J52" s="161"/>
      <c r="K52" s="120"/>
      <c r="L52" s="121"/>
      <c r="M52" s="121"/>
      <c r="N52" s="122"/>
      <c r="O52" s="116"/>
      <c r="P52" s="117"/>
      <c r="Q52" s="117"/>
      <c r="R52" s="174"/>
      <c r="S52" s="116"/>
      <c r="T52" s="117"/>
      <c r="U52" s="117"/>
      <c r="V52" s="117"/>
      <c r="W52" s="86"/>
      <c r="X52" s="73"/>
      <c r="Y52" s="128"/>
      <c r="Z52" s="128"/>
      <c r="AA52" s="86"/>
      <c r="AB52" s="73"/>
      <c r="AC52" s="71"/>
      <c r="AD52" s="73"/>
      <c r="AE52" s="73"/>
      <c r="AF52" s="73"/>
      <c r="AG52" s="71"/>
      <c r="AH52" s="72"/>
      <c r="AI52" s="59"/>
      <c r="AJ52" s="60"/>
      <c r="AK52" s="61"/>
      <c r="AL52" s="34"/>
      <c r="AM52" s="12"/>
    </row>
    <row r="53" spans="1:39" ht="13.15" customHeight="1" thickBot="1">
      <c r="A53" s="102" t="s">
        <v>63</v>
      </c>
      <c r="B53" s="103"/>
      <c r="C53" s="103"/>
      <c r="D53" s="103"/>
      <c r="E53" s="104"/>
      <c r="F53" s="160">
        <f t="shared" si="18"/>
        <v>43695</v>
      </c>
      <c r="G53" s="160"/>
      <c r="H53" s="160"/>
      <c r="I53" s="161"/>
      <c r="J53" s="161"/>
      <c r="K53" s="120"/>
      <c r="L53" s="121"/>
      <c r="M53" s="121"/>
      <c r="N53" s="122"/>
      <c r="O53" s="166"/>
      <c r="P53" s="167"/>
      <c r="Q53" s="167"/>
      <c r="R53" s="168"/>
      <c r="S53" s="116"/>
      <c r="T53" s="117"/>
      <c r="U53" s="117"/>
      <c r="V53" s="117"/>
      <c r="W53" s="155"/>
      <c r="X53" s="156"/>
      <c r="Y53" s="157"/>
      <c r="Z53" s="157"/>
      <c r="AA53" s="150"/>
      <c r="AB53" s="65"/>
      <c r="AC53" s="65"/>
      <c r="AD53" s="65"/>
      <c r="AE53" s="65"/>
      <c r="AF53" s="65"/>
      <c r="AG53" s="65"/>
      <c r="AH53" s="66"/>
      <c r="AI53" s="59"/>
      <c r="AJ53" s="60"/>
      <c r="AK53" s="61"/>
      <c r="AL53" s="34"/>
      <c r="AM53" s="12"/>
    </row>
    <row r="54" spans="1:39" ht="13.15" customHeight="1" thickBot="1">
      <c r="A54" s="162" t="s">
        <v>21</v>
      </c>
      <c r="B54" s="163"/>
      <c r="C54" s="163"/>
      <c r="D54" s="163"/>
      <c r="E54" s="163"/>
      <c r="F54" s="163"/>
      <c r="G54" s="163"/>
      <c r="H54" s="163"/>
      <c r="I54" s="164"/>
      <c r="J54" s="165"/>
      <c r="K54" s="144">
        <f>SUM(K47:N53)</f>
        <v>0</v>
      </c>
      <c r="L54" s="145"/>
      <c r="M54" s="145"/>
      <c r="N54" s="145"/>
      <c r="O54" s="144">
        <f>SUM(O47:R53)</f>
        <v>0</v>
      </c>
      <c r="P54" s="145"/>
      <c r="Q54" s="145"/>
      <c r="R54" s="145"/>
      <c r="S54" s="144">
        <f>SUM(S47:V53)</f>
        <v>0</v>
      </c>
      <c r="T54" s="145"/>
      <c r="U54" s="145"/>
      <c r="V54" s="145"/>
      <c r="W54" s="144">
        <f>SUM(W47:Z53)</f>
        <v>0</v>
      </c>
      <c r="X54" s="145"/>
      <c r="Y54" s="145"/>
      <c r="Z54" s="146"/>
      <c r="AA54" s="67">
        <f>COUNTIF(AA47:AB53,"x")</f>
        <v>0</v>
      </c>
      <c r="AB54" s="70">
        <f>SUMIF(O68,"x",O52:R68)</f>
        <v>0</v>
      </c>
      <c r="AC54" s="67">
        <f>COUNTIF(AC47:AD53,"x")</f>
        <v>0</v>
      </c>
      <c r="AD54" s="70">
        <f>SUMIF(Q68,"x",Q52:T68)</f>
        <v>0</v>
      </c>
      <c r="AE54" s="67">
        <f>COUNTIF(AE47:AF53,"x")</f>
        <v>0</v>
      </c>
      <c r="AF54" s="68"/>
      <c r="AG54" s="67">
        <f>COUNTIF(AG47:AH53,"x")</f>
        <v>0</v>
      </c>
      <c r="AH54" s="69"/>
      <c r="AI54" s="59"/>
      <c r="AJ54" s="60"/>
      <c r="AK54" s="61"/>
      <c r="AL54" s="34"/>
    </row>
    <row r="55" spans="1:39" ht="13.15" customHeight="1" thickBot="1">
      <c r="A55" s="151" t="s">
        <v>22</v>
      </c>
      <c r="B55" s="152"/>
      <c r="C55" s="152"/>
      <c r="D55" s="152"/>
      <c r="E55" s="152"/>
      <c r="F55" s="152"/>
      <c r="G55" s="152"/>
      <c r="H55" s="152"/>
      <c r="I55" s="153"/>
      <c r="J55" s="154"/>
      <c r="K55" s="147">
        <f>SUM(K54:Z54)</f>
        <v>0</v>
      </c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69"/>
      <c r="AB55" s="170"/>
      <c r="AC55" s="170"/>
      <c r="AD55" s="170"/>
      <c r="AE55" s="170"/>
      <c r="AF55" s="170"/>
      <c r="AG55" s="170"/>
      <c r="AH55" s="171"/>
      <c r="AI55" s="62"/>
      <c r="AJ55" s="63"/>
      <c r="AK55" s="64"/>
      <c r="AL55" s="34"/>
    </row>
    <row r="56" spans="1:39" ht="13.15" customHeight="1" thickBot="1">
      <c r="A56" s="102" t="s">
        <v>20</v>
      </c>
      <c r="B56" s="103"/>
      <c r="C56" s="103"/>
      <c r="D56" s="103"/>
      <c r="E56" s="104"/>
      <c r="F56" s="158">
        <f>F53+1</f>
        <v>43696</v>
      </c>
      <c r="G56" s="158"/>
      <c r="H56" s="158"/>
      <c r="I56" s="159"/>
      <c r="J56" s="159"/>
      <c r="K56" s="120"/>
      <c r="L56" s="121"/>
      <c r="M56" s="121"/>
      <c r="N56" s="122"/>
      <c r="O56" s="120"/>
      <c r="P56" s="121"/>
      <c r="Q56" s="121"/>
      <c r="R56" s="122"/>
      <c r="S56" s="120"/>
      <c r="T56" s="121"/>
      <c r="U56" s="121"/>
      <c r="V56" s="121"/>
      <c r="W56" s="123"/>
      <c r="X56" s="76"/>
      <c r="Y56" s="124"/>
      <c r="Z56" s="124"/>
      <c r="AA56" s="85"/>
      <c r="AB56" s="76"/>
      <c r="AC56" s="77"/>
      <c r="AD56" s="76"/>
      <c r="AE56" s="76"/>
      <c r="AF56" s="76"/>
      <c r="AG56" s="77"/>
      <c r="AH56" s="78"/>
      <c r="AI56" s="56">
        <f>IF(ISNUMBER(F56),AI47+1,"")</f>
        <v>34</v>
      </c>
      <c r="AJ56" s="57"/>
      <c r="AK56" s="58"/>
      <c r="AL56" s="34"/>
    </row>
    <row r="57" spans="1:39" ht="13.15" customHeight="1" thickBot="1">
      <c r="A57" s="102" t="s">
        <v>58</v>
      </c>
      <c r="B57" s="103"/>
      <c r="C57" s="103"/>
      <c r="D57" s="103"/>
      <c r="E57" s="104"/>
      <c r="F57" s="158">
        <f>F56+1</f>
        <v>43697</v>
      </c>
      <c r="G57" s="158"/>
      <c r="H57" s="158"/>
      <c r="I57" s="159"/>
      <c r="J57" s="159"/>
      <c r="K57" s="120"/>
      <c r="L57" s="121"/>
      <c r="M57" s="121"/>
      <c r="N57" s="122"/>
      <c r="O57" s="116"/>
      <c r="P57" s="117"/>
      <c r="Q57" s="117"/>
      <c r="R57" s="174"/>
      <c r="S57" s="116"/>
      <c r="T57" s="117"/>
      <c r="U57" s="117"/>
      <c r="V57" s="117"/>
      <c r="W57" s="86"/>
      <c r="X57" s="73"/>
      <c r="Y57" s="128"/>
      <c r="Z57" s="128"/>
      <c r="AA57" s="86"/>
      <c r="AB57" s="73"/>
      <c r="AC57" s="73"/>
      <c r="AD57" s="73"/>
      <c r="AE57" s="71"/>
      <c r="AF57" s="73"/>
      <c r="AG57" s="71"/>
      <c r="AH57" s="72"/>
      <c r="AI57" s="59"/>
      <c r="AJ57" s="60"/>
      <c r="AK57" s="61"/>
      <c r="AL57" s="27"/>
    </row>
    <row r="58" spans="1:39" ht="13.15" customHeight="1" thickBot="1">
      <c r="A58" s="102" t="s">
        <v>59</v>
      </c>
      <c r="B58" s="103"/>
      <c r="C58" s="103"/>
      <c r="D58" s="103"/>
      <c r="E58" s="104"/>
      <c r="F58" s="158">
        <f t="shared" ref="F58:F60" si="19">F57+1</f>
        <v>43698</v>
      </c>
      <c r="G58" s="158"/>
      <c r="H58" s="158"/>
      <c r="I58" s="159"/>
      <c r="J58" s="159"/>
      <c r="K58" s="120"/>
      <c r="L58" s="121"/>
      <c r="M58" s="121"/>
      <c r="N58" s="122"/>
      <c r="O58" s="116"/>
      <c r="P58" s="117"/>
      <c r="Q58" s="117"/>
      <c r="R58" s="118"/>
      <c r="S58" s="116"/>
      <c r="T58" s="117"/>
      <c r="U58" s="117"/>
      <c r="V58" s="117"/>
      <c r="W58" s="86"/>
      <c r="X58" s="73"/>
      <c r="Y58" s="128"/>
      <c r="Z58" s="128"/>
      <c r="AA58" s="87"/>
      <c r="AB58" s="73"/>
      <c r="AC58" s="73"/>
      <c r="AD58" s="73"/>
      <c r="AE58" s="71"/>
      <c r="AF58" s="73"/>
      <c r="AG58" s="71"/>
      <c r="AH58" s="72"/>
      <c r="AI58" s="59"/>
      <c r="AJ58" s="60"/>
      <c r="AK58" s="61"/>
      <c r="AL58" s="34"/>
    </row>
    <row r="59" spans="1:39" ht="13.15" customHeight="1" thickBot="1">
      <c r="A59" s="102" t="s">
        <v>60</v>
      </c>
      <c r="B59" s="103"/>
      <c r="C59" s="103"/>
      <c r="D59" s="103"/>
      <c r="E59" s="104"/>
      <c r="F59" s="158">
        <f t="shared" si="19"/>
        <v>43699</v>
      </c>
      <c r="G59" s="158"/>
      <c r="H59" s="158"/>
      <c r="I59" s="159"/>
      <c r="J59" s="159"/>
      <c r="K59" s="120"/>
      <c r="L59" s="121"/>
      <c r="M59" s="121"/>
      <c r="N59" s="122"/>
      <c r="O59" s="116"/>
      <c r="P59" s="117"/>
      <c r="Q59" s="117"/>
      <c r="R59" s="118"/>
      <c r="S59" s="116"/>
      <c r="T59" s="117"/>
      <c r="U59" s="117"/>
      <c r="V59" s="117"/>
      <c r="W59" s="86"/>
      <c r="X59" s="73"/>
      <c r="Y59" s="128"/>
      <c r="Z59" s="128"/>
      <c r="AA59" s="86"/>
      <c r="AB59" s="73"/>
      <c r="AC59" s="71"/>
      <c r="AD59" s="73"/>
      <c r="AE59" s="73"/>
      <c r="AF59" s="73"/>
      <c r="AG59" s="71"/>
      <c r="AH59" s="72"/>
      <c r="AI59" s="59"/>
      <c r="AJ59" s="60"/>
      <c r="AK59" s="61"/>
      <c r="AL59" s="34"/>
    </row>
    <row r="60" spans="1:39" ht="13.15" customHeight="1" thickBot="1">
      <c r="A60" s="102" t="s">
        <v>61</v>
      </c>
      <c r="B60" s="103"/>
      <c r="C60" s="103"/>
      <c r="D60" s="103"/>
      <c r="E60" s="104"/>
      <c r="F60" s="158">
        <f t="shared" si="19"/>
        <v>43700</v>
      </c>
      <c r="G60" s="158"/>
      <c r="H60" s="158"/>
      <c r="I60" s="159"/>
      <c r="J60" s="159"/>
      <c r="K60" s="120"/>
      <c r="L60" s="121"/>
      <c r="M60" s="121"/>
      <c r="N60" s="122"/>
      <c r="O60" s="116"/>
      <c r="P60" s="117"/>
      <c r="Q60" s="117"/>
      <c r="R60" s="118"/>
      <c r="S60" s="116"/>
      <c r="T60" s="117"/>
      <c r="U60" s="117"/>
      <c r="V60" s="117"/>
      <c r="W60" s="86"/>
      <c r="X60" s="73"/>
      <c r="Y60" s="128"/>
      <c r="Z60" s="128"/>
      <c r="AA60" s="87"/>
      <c r="AB60" s="73"/>
      <c r="AC60" s="71"/>
      <c r="AD60" s="73"/>
      <c r="AE60" s="73"/>
      <c r="AF60" s="73"/>
      <c r="AG60" s="71"/>
      <c r="AH60" s="72"/>
      <c r="AI60" s="59"/>
      <c r="AJ60" s="60"/>
      <c r="AK60" s="61"/>
      <c r="AL60" s="34"/>
    </row>
    <row r="61" spans="1:39" ht="13.15" customHeight="1" thickBot="1">
      <c r="A61" s="102" t="s">
        <v>62</v>
      </c>
      <c r="B61" s="103"/>
      <c r="C61" s="103"/>
      <c r="D61" s="103"/>
      <c r="E61" s="104"/>
      <c r="F61" s="277"/>
      <c r="G61" s="277"/>
      <c r="H61" s="277"/>
      <c r="I61" s="278"/>
      <c r="J61" s="278"/>
      <c r="K61" s="120"/>
      <c r="L61" s="121"/>
      <c r="M61" s="121"/>
      <c r="N61" s="122"/>
      <c r="O61" s="116"/>
      <c r="P61" s="117"/>
      <c r="Q61" s="117"/>
      <c r="R61" s="174"/>
      <c r="S61" s="116"/>
      <c r="T61" s="117"/>
      <c r="U61" s="117"/>
      <c r="V61" s="117"/>
      <c r="W61" s="86"/>
      <c r="X61" s="73"/>
      <c r="Y61" s="128"/>
      <c r="Z61" s="128"/>
      <c r="AA61" s="86"/>
      <c r="AB61" s="73"/>
      <c r="AC61" s="71"/>
      <c r="AD61" s="73"/>
      <c r="AE61" s="73"/>
      <c r="AF61" s="73"/>
      <c r="AG61" s="71"/>
      <c r="AH61" s="72"/>
      <c r="AI61" s="59"/>
      <c r="AJ61" s="60"/>
      <c r="AK61" s="61"/>
      <c r="AL61" s="34"/>
    </row>
    <row r="62" spans="1:39" ht="13.15" customHeight="1" thickBot="1">
      <c r="A62" s="102" t="s">
        <v>63</v>
      </c>
      <c r="B62" s="103"/>
      <c r="C62" s="103"/>
      <c r="D62" s="103"/>
      <c r="E62" s="104"/>
      <c r="F62" s="277"/>
      <c r="G62" s="277"/>
      <c r="H62" s="277"/>
      <c r="I62" s="278"/>
      <c r="J62" s="278"/>
      <c r="K62" s="120"/>
      <c r="L62" s="121"/>
      <c r="M62" s="121"/>
      <c r="N62" s="122"/>
      <c r="O62" s="166"/>
      <c r="P62" s="167"/>
      <c r="Q62" s="167"/>
      <c r="R62" s="168"/>
      <c r="S62" s="116"/>
      <c r="T62" s="117"/>
      <c r="U62" s="117"/>
      <c r="V62" s="117"/>
      <c r="W62" s="155"/>
      <c r="X62" s="156"/>
      <c r="Y62" s="157"/>
      <c r="Z62" s="157"/>
      <c r="AA62" s="150"/>
      <c r="AB62" s="65"/>
      <c r="AC62" s="65"/>
      <c r="AD62" s="65"/>
      <c r="AE62" s="65"/>
      <c r="AF62" s="65"/>
      <c r="AG62" s="65"/>
      <c r="AH62" s="66"/>
      <c r="AI62" s="59"/>
      <c r="AJ62" s="60"/>
      <c r="AK62" s="61"/>
      <c r="AL62" s="34"/>
    </row>
    <row r="63" spans="1:39" ht="13.15" customHeight="1" thickBot="1">
      <c r="A63" s="162" t="s">
        <v>21</v>
      </c>
      <c r="B63" s="163"/>
      <c r="C63" s="163"/>
      <c r="D63" s="163"/>
      <c r="E63" s="163"/>
      <c r="F63" s="163"/>
      <c r="G63" s="163"/>
      <c r="H63" s="163"/>
      <c r="I63" s="164"/>
      <c r="J63" s="165"/>
      <c r="K63" s="144">
        <f>SUM(K56:N62)</f>
        <v>0</v>
      </c>
      <c r="L63" s="145"/>
      <c r="M63" s="145"/>
      <c r="N63" s="145"/>
      <c r="O63" s="144">
        <f>SUM(O56:R62)</f>
        <v>0</v>
      </c>
      <c r="P63" s="145"/>
      <c r="Q63" s="145"/>
      <c r="R63" s="145"/>
      <c r="S63" s="144">
        <f>SUM(S56:V62)</f>
        <v>0</v>
      </c>
      <c r="T63" s="145"/>
      <c r="U63" s="145"/>
      <c r="V63" s="145"/>
      <c r="W63" s="144">
        <f>SUM(W56:Z62)</f>
        <v>0</v>
      </c>
      <c r="X63" s="145"/>
      <c r="Y63" s="145"/>
      <c r="Z63" s="146"/>
      <c r="AA63" s="67">
        <f>COUNTIF(AA56:AB62,"x")</f>
        <v>0</v>
      </c>
      <c r="AB63" s="70" t="e">
        <f>SUMIF(#REF!,"x",O61:R74)</f>
        <v>#REF!</v>
      </c>
      <c r="AC63" s="67">
        <f>COUNTIF(AC56:AD62,"x")</f>
        <v>0</v>
      </c>
      <c r="AD63" s="70" t="e">
        <f>SUMIF(#REF!,"x",Q61:T74)</f>
        <v>#REF!</v>
      </c>
      <c r="AE63" s="67">
        <f>COUNTIF(AE56:AF62,"x")</f>
        <v>0</v>
      </c>
      <c r="AF63" s="68"/>
      <c r="AG63" s="67">
        <f>COUNTIF(AG56:AH62,"x")</f>
        <v>0</v>
      </c>
      <c r="AH63" s="69"/>
      <c r="AI63" s="59"/>
      <c r="AJ63" s="60"/>
      <c r="AK63" s="61"/>
      <c r="AL63" s="34"/>
    </row>
    <row r="64" spans="1:39" ht="13.15" customHeight="1" thickBot="1">
      <c r="A64" s="151" t="s">
        <v>22</v>
      </c>
      <c r="B64" s="152"/>
      <c r="C64" s="152"/>
      <c r="D64" s="152"/>
      <c r="E64" s="152"/>
      <c r="F64" s="152"/>
      <c r="G64" s="152"/>
      <c r="H64" s="152"/>
      <c r="I64" s="153"/>
      <c r="J64" s="154"/>
      <c r="K64" s="147">
        <f>SUM(K63:Z63)</f>
        <v>0</v>
      </c>
      <c r="L64" s="148"/>
      <c r="M64" s="148"/>
      <c r="N64" s="148"/>
      <c r="O64" s="148"/>
      <c r="P64" s="148"/>
      <c r="Q64" s="148"/>
      <c r="R64" s="148"/>
      <c r="S64" s="148"/>
      <c r="T64" s="148"/>
      <c r="U64" s="148"/>
      <c r="V64" s="148"/>
      <c r="W64" s="148"/>
      <c r="X64" s="148"/>
      <c r="Y64" s="148"/>
      <c r="Z64" s="148"/>
      <c r="AA64" s="169"/>
      <c r="AB64" s="170"/>
      <c r="AC64" s="170"/>
      <c r="AD64" s="170"/>
      <c r="AE64" s="170"/>
      <c r="AF64" s="170"/>
      <c r="AG64" s="170"/>
      <c r="AH64" s="171"/>
      <c r="AI64" s="62"/>
      <c r="AJ64" s="63"/>
      <c r="AK64" s="64"/>
      <c r="AL64" s="34"/>
    </row>
    <row r="65" spans="1:40" ht="13.15" customHeight="1" thickBot="1">
      <c r="A65" s="13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3"/>
      <c r="AL65" s="34"/>
    </row>
    <row r="66" spans="1:40" ht="27.75" customHeight="1" thickBot="1">
      <c r="A66" s="181" t="s">
        <v>23</v>
      </c>
      <c r="B66" s="182"/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2"/>
      <c r="O66" s="182"/>
      <c r="P66" s="182"/>
      <c r="Q66" s="182"/>
      <c r="R66" s="182"/>
      <c r="S66" s="182"/>
      <c r="T66" s="182"/>
      <c r="U66" s="182"/>
      <c r="V66" s="182"/>
      <c r="W66" s="182"/>
      <c r="X66" s="182"/>
      <c r="Y66" s="182"/>
      <c r="Z66" s="182"/>
      <c r="AA66" s="182"/>
      <c r="AB66" s="182"/>
      <c r="AC66" s="182"/>
      <c r="AD66" s="182"/>
      <c r="AE66" s="182"/>
      <c r="AF66" s="182"/>
      <c r="AG66" s="182"/>
      <c r="AH66" s="182"/>
      <c r="AI66" s="182"/>
      <c r="AJ66" s="182"/>
      <c r="AK66" s="183"/>
      <c r="AL66" s="34"/>
      <c r="AN66" s="34"/>
    </row>
    <row r="67" spans="1:40" ht="24.75" customHeight="1" thickBot="1">
      <c r="A67" s="129" t="s">
        <v>5</v>
      </c>
      <c r="B67" s="126"/>
      <c r="C67" s="126"/>
      <c r="D67" s="126"/>
      <c r="E67" s="127"/>
      <c r="F67" s="129" t="s">
        <v>24</v>
      </c>
      <c r="G67" s="126"/>
      <c r="H67" s="126"/>
      <c r="I67" s="126"/>
      <c r="J67" s="127"/>
      <c r="K67" s="129" t="s">
        <v>25</v>
      </c>
      <c r="L67" s="126"/>
      <c r="M67" s="126"/>
      <c r="N67" s="127"/>
      <c r="O67" s="125" t="s">
        <v>26</v>
      </c>
      <c r="P67" s="126"/>
      <c r="Q67" s="126"/>
      <c r="R67" s="126"/>
      <c r="S67" s="127"/>
      <c r="T67" s="129" t="s">
        <v>27</v>
      </c>
      <c r="U67" s="126"/>
      <c r="V67" s="126"/>
      <c r="W67" s="126"/>
      <c r="X67" s="126"/>
      <c r="Y67" s="126"/>
      <c r="Z67" s="126"/>
      <c r="AA67" s="126"/>
      <c r="AB67" s="127"/>
      <c r="AC67" s="129" t="s">
        <v>28</v>
      </c>
      <c r="AD67" s="126"/>
      <c r="AE67" s="126"/>
      <c r="AF67" s="126"/>
      <c r="AG67" s="126"/>
      <c r="AH67" s="126"/>
      <c r="AI67" s="126"/>
      <c r="AJ67" s="126"/>
      <c r="AK67" s="127"/>
      <c r="AL67" s="16"/>
      <c r="AM67" s="17"/>
    </row>
    <row r="68" spans="1:40" ht="13.15" customHeight="1" thickBot="1">
      <c r="A68" s="172"/>
      <c r="B68" s="173"/>
      <c r="C68" s="173"/>
      <c r="D68" s="173"/>
      <c r="E68" s="173"/>
      <c r="F68" s="91"/>
      <c r="G68" s="92"/>
      <c r="H68" s="92"/>
      <c r="I68" s="92"/>
      <c r="J68" s="93"/>
      <c r="K68" s="94"/>
      <c r="L68" s="95"/>
      <c r="M68" s="95"/>
      <c r="N68" s="95"/>
      <c r="O68" s="96">
        <f t="shared" ref="O68" si="20">(+K68-F68+IF(F68&gt;K68,24))*24</f>
        <v>0</v>
      </c>
      <c r="P68" s="97"/>
      <c r="Q68" s="97"/>
      <c r="R68" s="97"/>
      <c r="S68" s="98"/>
      <c r="T68" s="99"/>
      <c r="U68" s="100"/>
      <c r="V68" s="100"/>
      <c r="W68" s="100"/>
      <c r="X68" s="100"/>
      <c r="Y68" s="100"/>
      <c r="Z68" s="100"/>
      <c r="AA68" s="100"/>
      <c r="AB68" s="101"/>
      <c r="AC68" s="99"/>
      <c r="AD68" s="100"/>
      <c r="AE68" s="100"/>
      <c r="AF68" s="100"/>
      <c r="AG68" s="100"/>
      <c r="AH68" s="100"/>
      <c r="AI68" s="100"/>
      <c r="AJ68" s="100"/>
      <c r="AK68" s="101"/>
    </row>
    <row r="69" spans="1:40" ht="13.15" customHeight="1" thickBot="1">
      <c r="A69" s="88"/>
      <c r="B69" s="89"/>
      <c r="C69" s="89"/>
      <c r="D69" s="89"/>
      <c r="E69" s="90"/>
      <c r="F69" s="91"/>
      <c r="G69" s="92"/>
      <c r="H69" s="92"/>
      <c r="I69" s="92"/>
      <c r="J69" s="93"/>
      <c r="K69" s="94"/>
      <c r="L69" s="95"/>
      <c r="M69" s="95"/>
      <c r="N69" s="95"/>
      <c r="O69" s="96">
        <f t="shared" ref="O69" si="21">(+K69-F69+IF(F69&gt;K69,24))*24</f>
        <v>0</v>
      </c>
      <c r="P69" s="97"/>
      <c r="Q69" s="97"/>
      <c r="R69" s="97"/>
      <c r="S69" s="98"/>
      <c r="T69" s="99"/>
      <c r="U69" s="100"/>
      <c r="V69" s="100"/>
      <c r="W69" s="100"/>
      <c r="X69" s="100"/>
      <c r="Y69" s="100"/>
      <c r="Z69" s="100"/>
      <c r="AA69" s="100"/>
      <c r="AB69" s="101"/>
      <c r="AC69" s="99"/>
      <c r="AD69" s="100"/>
      <c r="AE69" s="100"/>
      <c r="AF69" s="100"/>
      <c r="AG69" s="100"/>
      <c r="AH69" s="100"/>
      <c r="AI69" s="100"/>
      <c r="AJ69" s="100"/>
      <c r="AK69" s="101"/>
    </row>
    <row r="70" spans="1:40" ht="13.15" customHeight="1" thickBot="1">
      <c r="A70" s="88"/>
      <c r="B70" s="89"/>
      <c r="C70" s="89"/>
      <c r="D70" s="89"/>
      <c r="E70" s="90"/>
      <c r="F70" s="91"/>
      <c r="G70" s="92"/>
      <c r="H70" s="92"/>
      <c r="I70" s="92"/>
      <c r="J70" s="93"/>
      <c r="K70" s="94"/>
      <c r="L70" s="95"/>
      <c r="M70" s="95"/>
      <c r="N70" s="95"/>
      <c r="O70" s="96">
        <f>(+K70-F70+IF(F70&gt;K70,24))*24</f>
        <v>0</v>
      </c>
      <c r="P70" s="97"/>
      <c r="Q70" s="97"/>
      <c r="R70" s="97"/>
      <c r="S70" s="98"/>
      <c r="T70" s="99"/>
      <c r="U70" s="100"/>
      <c r="V70" s="100"/>
      <c r="W70" s="100"/>
      <c r="X70" s="100"/>
      <c r="Y70" s="100"/>
      <c r="Z70" s="100"/>
      <c r="AA70" s="100"/>
      <c r="AB70" s="101"/>
      <c r="AC70" s="99"/>
      <c r="AD70" s="100"/>
      <c r="AE70" s="100"/>
      <c r="AF70" s="100"/>
      <c r="AG70" s="100"/>
      <c r="AH70" s="100"/>
      <c r="AI70" s="100"/>
      <c r="AJ70" s="100"/>
      <c r="AK70" s="101"/>
    </row>
    <row r="71" spans="1:40" ht="13.15" customHeight="1" thickBot="1">
      <c r="A71" s="88"/>
      <c r="B71" s="89"/>
      <c r="C71" s="89"/>
      <c r="D71" s="89"/>
      <c r="E71" s="90"/>
      <c r="F71" s="91"/>
      <c r="G71" s="92"/>
      <c r="H71" s="92"/>
      <c r="I71" s="92"/>
      <c r="J71" s="93"/>
      <c r="K71" s="94"/>
      <c r="L71" s="95"/>
      <c r="M71" s="95"/>
      <c r="N71" s="95"/>
      <c r="O71" s="96">
        <f t="shared" ref="O71:O74" si="22">(+K71-F71+IF(F71&gt;K71,24))*24</f>
        <v>0</v>
      </c>
      <c r="P71" s="97"/>
      <c r="Q71" s="97"/>
      <c r="R71" s="97"/>
      <c r="S71" s="98"/>
      <c r="T71" s="99"/>
      <c r="U71" s="100"/>
      <c r="V71" s="100"/>
      <c r="W71" s="100"/>
      <c r="X71" s="100"/>
      <c r="Y71" s="100"/>
      <c r="Z71" s="100"/>
      <c r="AA71" s="100"/>
      <c r="AB71" s="101"/>
      <c r="AC71" s="99"/>
      <c r="AD71" s="100"/>
      <c r="AE71" s="100"/>
      <c r="AF71" s="100"/>
      <c r="AG71" s="100"/>
      <c r="AH71" s="100"/>
      <c r="AI71" s="100"/>
      <c r="AJ71" s="100"/>
      <c r="AK71" s="101"/>
    </row>
    <row r="72" spans="1:40" ht="13.15" customHeight="1" thickBot="1">
      <c r="A72" s="88"/>
      <c r="B72" s="89"/>
      <c r="C72" s="89"/>
      <c r="D72" s="89"/>
      <c r="E72" s="90"/>
      <c r="F72" s="91"/>
      <c r="G72" s="92"/>
      <c r="H72" s="92"/>
      <c r="I72" s="92"/>
      <c r="J72" s="93"/>
      <c r="K72" s="94"/>
      <c r="L72" s="95"/>
      <c r="M72" s="95"/>
      <c r="N72" s="95"/>
      <c r="O72" s="96">
        <f t="shared" si="22"/>
        <v>0</v>
      </c>
      <c r="P72" s="97"/>
      <c r="Q72" s="97"/>
      <c r="R72" s="97"/>
      <c r="S72" s="98"/>
      <c r="T72" s="99"/>
      <c r="U72" s="100"/>
      <c r="V72" s="100"/>
      <c r="W72" s="100"/>
      <c r="X72" s="100"/>
      <c r="Y72" s="100"/>
      <c r="Z72" s="100"/>
      <c r="AA72" s="100"/>
      <c r="AB72" s="101"/>
      <c r="AC72" s="99"/>
      <c r="AD72" s="100"/>
      <c r="AE72" s="100"/>
      <c r="AF72" s="100"/>
      <c r="AG72" s="100"/>
      <c r="AH72" s="100"/>
      <c r="AI72" s="100"/>
      <c r="AJ72" s="100"/>
      <c r="AK72" s="101"/>
      <c r="AM72" s="18"/>
    </row>
    <row r="73" spans="1:40" ht="13.15" customHeight="1" thickBot="1">
      <c r="A73" s="88"/>
      <c r="B73" s="89"/>
      <c r="C73" s="89"/>
      <c r="D73" s="89"/>
      <c r="E73" s="90"/>
      <c r="F73" s="91"/>
      <c r="G73" s="92"/>
      <c r="H73" s="92"/>
      <c r="I73" s="92"/>
      <c r="J73" s="93"/>
      <c r="K73" s="94"/>
      <c r="L73" s="95"/>
      <c r="M73" s="95"/>
      <c r="N73" s="95"/>
      <c r="O73" s="96">
        <f t="shared" si="22"/>
        <v>0</v>
      </c>
      <c r="P73" s="97"/>
      <c r="Q73" s="97"/>
      <c r="R73" s="97"/>
      <c r="S73" s="98"/>
      <c r="T73" s="99"/>
      <c r="U73" s="100"/>
      <c r="V73" s="100"/>
      <c r="W73" s="100"/>
      <c r="X73" s="100"/>
      <c r="Y73" s="100"/>
      <c r="Z73" s="100"/>
      <c r="AA73" s="100"/>
      <c r="AB73" s="101"/>
      <c r="AC73" s="99"/>
      <c r="AD73" s="100"/>
      <c r="AE73" s="100"/>
      <c r="AF73" s="100"/>
      <c r="AG73" s="100"/>
      <c r="AH73" s="100"/>
      <c r="AI73" s="100"/>
      <c r="AJ73" s="100"/>
      <c r="AK73" s="101"/>
    </row>
    <row r="74" spans="1:40" ht="13.15" customHeight="1" thickBot="1">
      <c r="A74" s="88"/>
      <c r="B74" s="89"/>
      <c r="C74" s="89"/>
      <c r="D74" s="89"/>
      <c r="E74" s="90"/>
      <c r="F74" s="91"/>
      <c r="G74" s="92"/>
      <c r="H74" s="92"/>
      <c r="I74" s="92"/>
      <c r="J74" s="93"/>
      <c r="K74" s="94"/>
      <c r="L74" s="95"/>
      <c r="M74" s="95"/>
      <c r="N74" s="95"/>
      <c r="O74" s="96">
        <f t="shared" si="22"/>
        <v>0</v>
      </c>
      <c r="P74" s="97"/>
      <c r="Q74" s="97"/>
      <c r="R74" s="97"/>
      <c r="S74" s="98"/>
      <c r="T74" s="99"/>
      <c r="U74" s="100"/>
      <c r="V74" s="100"/>
      <c r="W74" s="100"/>
      <c r="X74" s="100"/>
      <c r="Y74" s="100"/>
      <c r="Z74" s="100"/>
      <c r="AA74" s="100"/>
      <c r="AB74" s="101"/>
      <c r="AC74" s="99"/>
      <c r="AD74" s="100"/>
      <c r="AE74" s="100"/>
      <c r="AF74" s="100"/>
      <c r="AG74" s="100"/>
      <c r="AH74" s="100"/>
      <c r="AI74" s="100"/>
      <c r="AJ74" s="100"/>
      <c r="AK74" s="101"/>
    </row>
    <row r="75" spans="1:40" ht="13.15" customHeight="1" thickBot="1">
      <c r="A75" s="132" t="s">
        <v>29</v>
      </c>
      <c r="B75" s="133"/>
      <c r="C75" s="133"/>
      <c r="D75" s="133"/>
      <c r="E75" s="133"/>
      <c r="F75" s="133"/>
      <c r="G75" s="133"/>
      <c r="H75" s="133"/>
      <c r="I75" s="133"/>
      <c r="J75" s="133"/>
      <c r="K75" s="133"/>
      <c r="L75" s="133"/>
      <c r="M75" s="133"/>
      <c r="N75" s="134"/>
      <c r="O75" s="135">
        <f>SUM(O68:S74)</f>
        <v>0</v>
      </c>
      <c r="P75" s="136"/>
      <c r="Q75" s="136"/>
      <c r="R75" s="136"/>
      <c r="S75" s="136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</row>
    <row r="76" spans="1:40" ht="1.1499999999999999" customHeight="1" thickBot="1">
      <c r="A76" s="130"/>
      <c r="B76" s="131"/>
      <c r="C76" s="131"/>
      <c r="D76" s="131"/>
      <c r="E76" s="131"/>
      <c r="F76" s="131"/>
      <c r="G76" s="131"/>
      <c r="H76" s="131"/>
      <c r="I76" s="131"/>
      <c r="J76" s="131"/>
      <c r="K76" s="131"/>
      <c r="L76" s="131"/>
      <c r="M76" s="131"/>
      <c r="N76" s="131"/>
      <c r="O76" s="131"/>
      <c r="P76" s="131"/>
      <c r="Q76" s="131"/>
      <c r="R76" s="131"/>
      <c r="S76" s="131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</row>
    <row r="77" spans="1:40" ht="13.5" thickBot="1"/>
    <row r="78" spans="1:40" ht="13.5" thickBot="1">
      <c r="A78" s="279" t="s">
        <v>30</v>
      </c>
      <c r="B78" s="280"/>
      <c r="C78" s="280"/>
      <c r="D78" s="280"/>
      <c r="E78" s="280"/>
      <c r="F78" s="280"/>
      <c r="G78" s="280"/>
      <c r="H78" s="280"/>
      <c r="I78" s="280"/>
      <c r="J78" s="280"/>
      <c r="K78" s="280"/>
      <c r="L78" s="280"/>
      <c r="M78" s="280"/>
      <c r="N78" s="280"/>
      <c r="O78" s="280"/>
      <c r="P78" s="280"/>
      <c r="Q78" s="280"/>
      <c r="R78" s="280"/>
      <c r="S78" s="280"/>
      <c r="T78" s="280"/>
      <c r="U78" s="280"/>
      <c r="V78" s="280"/>
      <c r="W78" s="280"/>
      <c r="X78" s="280"/>
      <c r="Y78" s="280"/>
      <c r="Z78" s="280"/>
      <c r="AA78" s="280"/>
      <c r="AB78" s="280"/>
      <c r="AC78" s="280"/>
      <c r="AD78" s="280"/>
      <c r="AE78" s="280"/>
      <c r="AF78" s="280"/>
      <c r="AG78" s="280"/>
      <c r="AH78" s="280"/>
      <c r="AI78" s="280"/>
      <c r="AJ78" s="280"/>
      <c r="AK78" s="281"/>
    </row>
    <row r="79" spans="1:40" ht="13.5" thickBot="1">
      <c r="A79" s="282" t="s">
        <v>31</v>
      </c>
      <c r="B79" s="282"/>
      <c r="C79" s="282"/>
      <c r="D79" s="282"/>
      <c r="E79" s="282"/>
      <c r="F79" s="282"/>
      <c r="G79" s="282"/>
      <c r="H79" s="282"/>
      <c r="I79" s="282"/>
      <c r="J79" s="282"/>
      <c r="K79" s="282"/>
      <c r="L79" s="282"/>
      <c r="M79" s="282" t="s">
        <v>32</v>
      </c>
      <c r="N79" s="282"/>
      <c r="O79" s="282"/>
      <c r="P79" s="282"/>
      <c r="Q79" s="282"/>
      <c r="R79" s="282"/>
      <c r="S79" s="282"/>
      <c r="T79" s="282"/>
      <c r="U79" s="282"/>
      <c r="V79" s="282"/>
      <c r="W79" s="282"/>
      <c r="X79" s="282"/>
      <c r="Y79" s="258" t="s">
        <v>33</v>
      </c>
      <c r="Z79" s="173"/>
      <c r="AA79" s="173"/>
      <c r="AB79" s="173"/>
      <c r="AC79" s="173"/>
      <c r="AD79" s="173"/>
      <c r="AE79" s="173"/>
      <c r="AF79" s="173"/>
      <c r="AG79" s="173"/>
      <c r="AH79" s="173"/>
      <c r="AI79" s="173"/>
      <c r="AJ79" s="173"/>
      <c r="AK79" s="249"/>
    </row>
    <row r="80" spans="1:40">
      <c r="A80" s="283"/>
      <c r="B80" s="283"/>
      <c r="C80" s="283"/>
      <c r="D80" s="283"/>
      <c r="E80" s="283"/>
      <c r="F80" s="283"/>
      <c r="G80" s="283"/>
      <c r="H80" s="283"/>
      <c r="I80" s="283"/>
      <c r="J80" s="283"/>
      <c r="K80" s="283"/>
      <c r="L80" s="283"/>
      <c r="M80" s="283"/>
      <c r="N80" s="283"/>
      <c r="O80" s="283"/>
      <c r="P80" s="283"/>
      <c r="Q80" s="283"/>
      <c r="R80" s="283"/>
      <c r="S80" s="283"/>
      <c r="T80" s="283"/>
      <c r="U80" s="283"/>
      <c r="V80" s="283"/>
      <c r="W80" s="283"/>
      <c r="X80" s="283"/>
      <c r="Y80" s="283"/>
      <c r="Z80" s="283"/>
      <c r="AA80" s="283"/>
      <c r="AB80" s="283"/>
      <c r="AC80" s="283"/>
      <c r="AD80" s="283"/>
      <c r="AE80" s="283"/>
      <c r="AF80" s="283"/>
      <c r="AG80" s="283"/>
      <c r="AH80" s="283"/>
      <c r="AI80" s="283"/>
      <c r="AJ80" s="283"/>
      <c r="AK80" s="283"/>
    </row>
    <row r="81" spans="1:37">
      <c r="A81" s="284"/>
      <c r="B81" s="284"/>
      <c r="C81" s="284"/>
      <c r="D81" s="284"/>
      <c r="E81" s="284"/>
      <c r="F81" s="284"/>
      <c r="G81" s="284"/>
      <c r="H81" s="284"/>
      <c r="I81" s="284"/>
      <c r="J81" s="284"/>
      <c r="K81" s="284"/>
      <c r="L81" s="284"/>
      <c r="M81" s="284"/>
      <c r="N81" s="284"/>
      <c r="O81" s="284"/>
      <c r="P81" s="284"/>
      <c r="Q81" s="284"/>
      <c r="R81" s="284"/>
      <c r="S81" s="284"/>
      <c r="T81" s="284"/>
      <c r="U81" s="284"/>
      <c r="V81" s="284"/>
      <c r="W81" s="284"/>
      <c r="X81" s="284"/>
      <c r="Y81" s="284"/>
      <c r="Z81" s="284"/>
      <c r="AA81" s="284"/>
      <c r="AB81" s="284"/>
      <c r="AC81" s="284"/>
      <c r="AD81" s="284"/>
      <c r="AE81" s="284"/>
      <c r="AF81" s="284"/>
      <c r="AG81" s="284"/>
      <c r="AH81" s="284"/>
      <c r="AI81" s="284"/>
      <c r="AJ81" s="284"/>
      <c r="AK81" s="284"/>
    </row>
    <row r="82" spans="1:37">
      <c r="A82" s="284"/>
      <c r="B82" s="284"/>
      <c r="C82" s="284"/>
      <c r="D82" s="284"/>
      <c r="E82" s="284"/>
      <c r="F82" s="284"/>
      <c r="G82" s="284"/>
      <c r="H82" s="284"/>
      <c r="I82" s="284"/>
      <c r="J82" s="284"/>
      <c r="K82" s="284"/>
      <c r="L82" s="284"/>
      <c r="M82" s="284"/>
      <c r="N82" s="284"/>
      <c r="O82" s="284"/>
      <c r="P82" s="284"/>
      <c r="Q82" s="284"/>
      <c r="R82" s="284"/>
      <c r="S82" s="284"/>
      <c r="T82" s="284"/>
      <c r="U82" s="284"/>
      <c r="V82" s="284"/>
      <c r="W82" s="284"/>
      <c r="X82" s="284"/>
      <c r="Y82" s="284"/>
      <c r="Z82" s="284"/>
      <c r="AA82" s="284"/>
      <c r="AB82" s="284"/>
      <c r="AC82" s="284"/>
      <c r="AD82" s="284"/>
      <c r="AE82" s="284"/>
      <c r="AF82" s="284"/>
      <c r="AG82" s="284"/>
      <c r="AH82" s="284"/>
      <c r="AI82" s="284"/>
      <c r="AJ82" s="284"/>
      <c r="AK82" s="284"/>
    </row>
    <row r="83" spans="1:37" ht="13.5" thickBot="1">
      <c r="A83" s="285"/>
      <c r="B83" s="285"/>
      <c r="C83" s="285"/>
      <c r="D83" s="285"/>
      <c r="E83" s="285"/>
      <c r="F83" s="285"/>
      <c r="G83" s="285"/>
      <c r="H83" s="285"/>
      <c r="I83" s="285"/>
      <c r="J83" s="285"/>
      <c r="K83" s="285"/>
      <c r="L83" s="285"/>
      <c r="M83" s="285"/>
      <c r="N83" s="285"/>
      <c r="O83" s="285"/>
      <c r="P83" s="285"/>
      <c r="Q83" s="285"/>
      <c r="R83" s="285"/>
      <c r="S83" s="285"/>
      <c r="T83" s="285"/>
      <c r="U83" s="285"/>
      <c r="V83" s="285"/>
      <c r="W83" s="285"/>
      <c r="X83" s="285"/>
      <c r="Y83" s="285"/>
      <c r="Z83" s="285"/>
      <c r="AA83" s="285"/>
      <c r="AB83" s="285"/>
      <c r="AC83" s="285"/>
      <c r="AD83" s="285"/>
      <c r="AE83" s="285"/>
      <c r="AF83" s="285"/>
      <c r="AG83" s="285"/>
      <c r="AH83" s="285"/>
      <c r="AI83" s="285"/>
      <c r="AJ83" s="285"/>
      <c r="AK83" s="285"/>
    </row>
  </sheetData>
  <sheetProtection insertColumns="0" insertRows="0" deleteColumns="0" deleteRows="0" selectLockedCells="1"/>
  <dataConsolidate/>
  <mergeCells count="596">
    <mergeCell ref="A78:AK78"/>
    <mergeCell ref="A79:L79"/>
    <mergeCell ref="M79:X79"/>
    <mergeCell ref="Y79:AK79"/>
    <mergeCell ref="Y80:AK83"/>
    <mergeCell ref="M80:X83"/>
    <mergeCell ref="A80:L83"/>
    <mergeCell ref="A64:J64"/>
    <mergeCell ref="K64:Z64"/>
    <mergeCell ref="AA64:AH64"/>
    <mergeCell ref="AI56:AK64"/>
    <mergeCell ref="AG57:AH57"/>
    <mergeCell ref="AG58:AH58"/>
    <mergeCell ref="AG59:AH59"/>
    <mergeCell ref="AG60:AH60"/>
    <mergeCell ref="AG61:AH61"/>
    <mergeCell ref="AG62:AH62"/>
    <mergeCell ref="A57:E57"/>
    <mergeCell ref="F57:J57"/>
    <mergeCell ref="K57:N57"/>
    <mergeCell ref="O57:R57"/>
    <mergeCell ref="S57:V57"/>
    <mergeCell ref="W57:Z57"/>
    <mergeCell ref="AA57:AB57"/>
    <mergeCell ref="A63:J63"/>
    <mergeCell ref="K63:N63"/>
    <mergeCell ref="O63:R63"/>
    <mergeCell ref="S63:V63"/>
    <mergeCell ref="W63:Z63"/>
    <mergeCell ref="AA63:AB63"/>
    <mergeCell ref="AC63:AD63"/>
    <mergeCell ref="AE63:AF63"/>
    <mergeCell ref="AG63:AH63"/>
    <mergeCell ref="A62:E62"/>
    <mergeCell ref="F62:J62"/>
    <mergeCell ref="K62:N62"/>
    <mergeCell ref="O62:R62"/>
    <mergeCell ref="S62:V62"/>
    <mergeCell ref="W62:Z62"/>
    <mergeCell ref="AA62:AB62"/>
    <mergeCell ref="AC62:AD62"/>
    <mergeCell ref="AE62:AF62"/>
    <mergeCell ref="A61:E61"/>
    <mergeCell ref="F61:J61"/>
    <mergeCell ref="K61:N61"/>
    <mergeCell ref="O61:R61"/>
    <mergeCell ref="S61:V61"/>
    <mergeCell ref="W61:Z61"/>
    <mergeCell ref="AA61:AB61"/>
    <mergeCell ref="AC61:AD61"/>
    <mergeCell ref="AE61:AF61"/>
    <mergeCell ref="A60:E60"/>
    <mergeCell ref="F60:J60"/>
    <mergeCell ref="K60:N60"/>
    <mergeCell ref="O60:R60"/>
    <mergeCell ref="S60:V60"/>
    <mergeCell ref="W60:Z60"/>
    <mergeCell ref="AA60:AB60"/>
    <mergeCell ref="AC60:AD60"/>
    <mergeCell ref="AE60:AF60"/>
    <mergeCell ref="A59:E59"/>
    <mergeCell ref="F59:J59"/>
    <mergeCell ref="K59:N59"/>
    <mergeCell ref="O59:R59"/>
    <mergeCell ref="S59:V59"/>
    <mergeCell ref="W59:Z59"/>
    <mergeCell ref="AA59:AB59"/>
    <mergeCell ref="AC59:AD59"/>
    <mergeCell ref="AE59:AF59"/>
    <mergeCell ref="AC57:AD57"/>
    <mergeCell ref="AE57:AF57"/>
    <mergeCell ref="A58:E58"/>
    <mergeCell ref="F58:J58"/>
    <mergeCell ref="K58:N58"/>
    <mergeCell ref="O58:R58"/>
    <mergeCell ref="S58:V58"/>
    <mergeCell ref="W58:Z58"/>
    <mergeCell ref="AA58:AB58"/>
    <mergeCell ref="AC58:AD58"/>
    <mergeCell ref="AE58:AF58"/>
    <mergeCell ref="A8:J10"/>
    <mergeCell ref="K8:AH8"/>
    <mergeCell ref="K9:Z9"/>
    <mergeCell ref="AA9:AH9"/>
    <mergeCell ref="K10:N10"/>
    <mergeCell ref="O10:R10"/>
    <mergeCell ref="AE56:AF56"/>
    <mergeCell ref="AG56:AH56"/>
    <mergeCell ref="S10:V10"/>
    <mergeCell ref="F11:J11"/>
    <mergeCell ref="A56:E56"/>
    <mergeCell ref="F56:J56"/>
    <mergeCell ref="K56:N56"/>
    <mergeCell ref="O56:R56"/>
    <mergeCell ref="S56:V56"/>
    <mergeCell ref="W56:Z56"/>
    <mergeCell ref="AA56:AB56"/>
    <mergeCell ref="AC56:AD56"/>
    <mergeCell ref="K11:N11"/>
    <mergeCell ref="O11:R11"/>
    <mergeCell ref="S11:V11"/>
    <mergeCell ref="A14:E14"/>
    <mergeCell ref="F14:J14"/>
    <mergeCell ref="K14:N14"/>
    <mergeCell ref="A1:H4"/>
    <mergeCell ref="J1:AE2"/>
    <mergeCell ref="AF1:AI1"/>
    <mergeCell ref="AJ1:AK1"/>
    <mergeCell ref="AF2:AI2"/>
    <mergeCell ref="AJ2:AK2"/>
    <mergeCell ref="J3:AE4"/>
    <mergeCell ref="AF3:AI3"/>
    <mergeCell ref="AJ3:AK3"/>
    <mergeCell ref="AF4:AI4"/>
    <mergeCell ref="AA6:AK7"/>
    <mergeCell ref="O6:S7"/>
    <mergeCell ref="T6:Z7"/>
    <mergeCell ref="T5:Z5"/>
    <mergeCell ref="O5:S5"/>
    <mergeCell ref="A5:D7"/>
    <mergeCell ref="W10:Z10"/>
    <mergeCell ref="W11:Z11"/>
    <mergeCell ref="O13:R13"/>
    <mergeCell ref="S13:V13"/>
    <mergeCell ref="AA11:AB11"/>
    <mergeCell ref="AC11:AD11"/>
    <mergeCell ref="AC12:AD12"/>
    <mergeCell ref="AA12:AB12"/>
    <mergeCell ref="AE10:AF10"/>
    <mergeCell ref="AG10:AH10"/>
    <mergeCell ref="AE11:AF11"/>
    <mergeCell ref="AE12:AF12"/>
    <mergeCell ref="AE13:AF13"/>
    <mergeCell ref="AI8:AK10"/>
    <mergeCell ref="AA5:AK5"/>
    <mergeCell ref="AA10:AB10"/>
    <mergeCell ref="AC10:AD10"/>
    <mergeCell ref="A11:E11"/>
    <mergeCell ref="O14:R14"/>
    <mergeCell ref="S14:V14"/>
    <mergeCell ref="W13:Z13"/>
    <mergeCell ref="A12:E12"/>
    <mergeCell ref="F12:J12"/>
    <mergeCell ref="K12:N12"/>
    <mergeCell ref="O12:R12"/>
    <mergeCell ref="S12:V12"/>
    <mergeCell ref="W14:Z14"/>
    <mergeCell ref="W12:Z12"/>
    <mergeCell ref="AC18:AD18"/>
    <mergeCell ref="AG14:AH14"/>
    <mergeCell ref="AG15:AH15"/>
    <mergeCell ref="AG16:AH16"/>
    <mergeCell ref="A13:E13"/>
    <mergeCell ref="F16:J16"/>
    <mergeCell ref="K16:N16"/>
    <mergeCell ref="O16:R16"/>
    <mergeCell ref="S16:V16"/>
    <mergeCell ref="A16:E16"/>
    <mergeCell ref="A15:E15"/>
    <mergeCell ref="F15:J15"/>
    <mergeCell ref="K15:N15"/>
    <mergeCell ref="O15:R15"/>
    <mergeCell ref="S15:V15"/>
    <mergeCell ref="F13:J13"/>
    <mergeCell ref="K13:N13"/>
    <mergeCell ref="A18:J18"/>
    <mergeCell ref="K18:N18"/>
    <mergeCell ref="O18:R18"/>
    <mergeCell ref="AC16:AD16"/>
    <mergeCell ref="AA14:AB14"/>
    <mergeCell ref="AC14:AD14"/>
    <mergeCell ref="AA17:AB17"/>
    <mergeCell ref="AC17:AD17"/>
    <mergeCell ref="AC20:AD20"/>
    <mergeCell ref="AC21:AD21"/>
    <mergeCell ref="AA13:AB13"/>
    <mergeCell ref="AC13:AD13"/>
    <mergeCell ref="A66:AK66"/>
    <mergeCell ref="AC22:AD22"/>
    <mergeCell ref="A23:E23"/>
    <mergeCell ref="F23:J23"/>
    <mergeCell ref="K23:N23"/>
    <mergeCell ref="O23:R23"/>
    <mergeCell ref="S18:V18"/>
    <mergeCell ref="AA18:AB18"/>
    <mergeCell ref="A17:E17"/>
    <mergeCell ref="F17:J17"/>
    <mergeCell ref="K17:N17"/>
    <mergeCell ref="O17:R17"/>
    <mergeCell ref="S17:V17"/>
    <mergeCell ref="F21:J21"/>
    <mergeCell ref="K21:N21"/>
    <mergeCell ref="O21:R21"/>
    <mergeCell ref="A20:E20"/>
    <mergeCell ref="F20:J20"/>
    <mergeCell ref="K20:N20"/>
    <mergeCell ref="AA21:AB21"/>
    <mergeCell ref="AA20:AB20"/>
    <mergeCell ref="A19:J19"/>
    <mergeCell ref="A22:E22"/>
    <mergeCell ref="F22:J22"/>
    <mergeCell ref="K22:N22"/>
    <mergeCell ref="O22:R22"/>
    <mergeCell ref="S22:V22"/>
    <mergeCell ref="A21:E21"/>
    <mergeCell ref="AA22:AB22"/>
    <mergeCell ref="S21:V21"/>
    <mergeCell ref="AA19:AH19"/>
    <mergeCell ref="AG21:AH21"/>
    <mergeCell ref="AE25:AF25"/>
    <mergeCell ref="AC29:AD29"/>
    <mergeCell ref="A29:E29"/>
    <mergeCell ref="AG25:AH25"/>
    <mergeCell ref="AE26:AF26"/>
    <mergeCell ref="AG26:AH26"/>
    <mergeCell ref="AA27:AB27"/>
    <mergeCell ref="AC27:AD27"/>
    <mergeCell ref="AA25:AB25"/>
    <mergeCell ref="AC25:AD25"/>
    <mergeCell ref="S26:V26"/>
    <mergeCell ref="AA26:AB26"/>
    <mergeCell ref="S25:V25"/>
    <mergeCell ref="AC26:AD26"/>
    <mergeCell ref="W25:Z25"/>
    <mergeCell ref="W26:Z26"/>
    <mergeCell ref="AE27:AF27"/>
    <mergeCell ref="AG27:AH27"/>
    <mergeCell ref="AG29:AH29"/>
    <mergeCell ref="A26:E26"/>
    <mergeCell ref="F26:J26"/>
    <mergeCell ref="K26:N26"/>
    <mergeCell ref="O26:R26"/>
    <mergeCell ref="AE29:AF29"/>
    <mergeCell ref="AA23:AB23"/>
    <mergeCell ref="AC23:AD23"/>
    <mergeCell ref="A24:E24"/>
    <mergeCell ref="F24:J24"/>
    <mergeCell ref="K24:N24"/>
    <mergeCell ref="O24:R24"/>
    <mergeCell ref="S24:V24"/>
    <mergeCell ref="AA24:AB24"/>
    <mergeCell ref="AA29:AB29"/>
    <mergeCell ref="A28:J28"/>
    <mergeCell ref="K28:Z28"/>
    <mergeCell ref="A25:E25"/>
    <mergeCell ref="F25:J25"/>
    <mergeCell ref="K25:N25"/>
    <mergeCell ref="O25:R25"/>
    <mergeCell ref="A27:J27"/>
    <mergeCell ref="F33:J33"/>
    <mergeCell ref="K33:N33"/>
    <mergeCell ref="O33:R33"/>
    <mergeCell ref="S33:V33"/>
    <mergeCell ref="AA34:AB34"/>
    <mergeCell ref="A33:E33"/>
    <mergeCell ref="A32:E32"/>
    <mergeCell ref="F32:J32"/>
    <mergeCell ref="K32:N32"/>
    <mergeCell ref="A34:E34"/>
    <mergeCell ref="AG31:AH31"/>
    <mergeCell ref="A30:E30"/>
    <mergeCell ref="F30:J30"/>
    <mergeCell ref="K30:N30"/>
    <mergeCell ref="O30:R30"/>
    <mergeCell ref="S30:V30"/>
    <mergeCell ref="AA30:AB30"/>
    <mergeCell ref="AC30:AD30"/>
    <mergeCell ref="A31:E31"/>
    <mergeCell ref="F31:J31"/>
    <mergeCell ref="K31:N31"/>
    <mergeCell ref="AA31:AB31"/>
    <mergeCell ref="AC31:AD31"/>
    <mergeCell ref="W30:Z30"/>
    <mergeCell ref="W31:Z31"/>
    <mergeCell ref="AE31:AF31"/>
    <mergeCell ref="A38:E38"/>
    <mergeCell ref="F38:J38"/>
    <mergeCell ref="K38:N38"/>
    <mergeCell ref="O38:R38"/>
    <mergeCell ref="S38:V38"/>
    <mergeCell ref="W38:Z38"/>
    <mergeCell ref="A36:J36"/>
    <mergeCell ref="K36:N36"/>
    <mergeCell ref="O36:R36"/>
    <mergeCell ref="S36:V36"/>
    <mergeCell ref="A37:J37"/>
    <mergeCell ref="K37:Z37"/>
    <mergeCell ref="W36:Z36"/>
    <mergeCell ref="A40:E40"/>
    <mergeCell ref="F40:J40"/>
    <mergeCell ref="K40:N40"/>
    <mergeCell ref="O40:R40"/>
    <mergeCell ref="S40:V40"/>
    <mergeCell ref="AA40:AB40"/>
    <mergeCell ref="AC40:AD40"/>
    <mergeCell ref="W39:Z39"/>
    <mergeCell ref="W40:Z40"/>
    <mergeCell ref="A39:E39"/>
    <mergeCell ref="F39:J39"/>
    <mergeCell ref="K39:N39"/>
    <mergeCell ref="O39:R39"/>
    <mergeCell ref="S39:V39"/>
    <mergeCell ref="AA39:AB39"/>
    <mergeCell ref="F41:J41"/>
    <mergeCell ref="K41:N41"/>
    <mergeCell ref="O41:R41"/>
    <mergeCell ref="S41:V41"/>
    <mergeCell ref="AA41:AB41"/>
    <mergeCell ref="AC41:AD41"/>
    <mergeCell ref="W41:Z41"/>
    <mergeCell ref="AC39:AD39"/>
    <mergeCell ref="AA42:AB42"/>
    <mergeCell ref="AC42:AD42"/>
    <mergeCell ref="A43:E43"/>
    <mergeCell ref="F43:J43"/>
    <mergeCell ref="A46:J46"/>
    <mergeCell ref="K46:Z46"/>
    <mergeCell ref="W47:Z47"/>
    <mergeCell ref="A42:E42"/>
    <mergeCell ref="F42:J42"/>
    <mergeCell ref="K42:N42"/>
    <mergeCell ref="O42:R42"/>
    <mergeCell ref="S42:V42"/>
    <mergeCell ref="W42:Z42"/>
    <mergeCell ref="W43:Z43"/>
    <mergeCell ref="W44:Z44"/>
    <mergeCell ref="K43:N43"/>
    <mergeCell ref="O43:R43"/>
    <mergeCell ref="S43:V43"/>
    <mergeCell ref="A44:E44"/>
    <mergeCell ref="F44:J44"/>
    <mergeCell ref="K44:N44"/>
    <mergeCell ref="O44:R44"/>
    <mergeCell ref="S44:V44"/>
    <mergeCell ref="A47:E47"/>
    <mergeCell ref="F47:J47"/>
    <mergeCell ref="K47:N47"/>
    <mergeCell ref="O47:R47"/>
    <mergeCell ref="S47:V47"/>
    <mergeCell ref="A45:J45"/>
    <mergeCell ref="K45:N45"/>
    <mergeCell ref="O45:R45"/>
    <mergeCell ref="S45:V45"/>
    <mergeCell ref="A49:E49"/>
    <mergeCell ref="F49:J49"/>
    <mergeCell ref="K49:N49"/>
    <mergeCell ref="O49:R49"/>
    <mergeCell ref="S49:V49"/>
    <mergeCell ref="W49:Z49"/>
    <mergeCell ref="A48:E48"/>
    <mergeCell ref="F48:J48"/>
    <mergeCell ref="K48:N48"/>
    <mergeCell ref="O48:R48"/>
    <mergeCell ref="S48:V48"/>
    <mergeCell ref="AA48:AB48"/>
    <mergeCell ref="AC48:AD48"/>
    <mergeCell ref="W48:Z48"/>
    <mergeCell ref="A41:E41"/>
    <mergeCell ref="AA55:AH55"/>
    <mergeCell ref="K67:N67"/>
    <mergeCell ref="A68:E68"/>
    <mergeCell ref="K68:N68"/>
    <mergeCell ref="A67:E67"/>
    <mergeCell ref="A74:E74"/>
    <mergeCell ref="O68:S68"/>
    <mergeCell ref="K74:N74"/>
    <mergeCell ref="O74:S74"/>
    <mergeCell ref="AC67:AK67"/>
    <mergeCell ref="AC68:AK68"/>
    <mergeCell ref="AC74:AK74"/>
    <mergeCell ref="T68:AB68"/>
    <mergeCell ref="F52:J52"/>
    <mergeCell ref="K52:N52"/>
    <mergeCell ref="O52:R52"/>
    <mergeCell ref="S52:V52"/>
    <mergeCell ref="AA52:AB52"/>
    <mergeCell ref="AC52:AD52"/>
    <mergeCell ref="A51:E51"/>
    <mergeCell ref="AA51:AB51"/>
    <mergeCell ref="AC51:AD51"/>
    <mergeCell ref="W51:Z51"/>
    <mergeCell ref="A55:J55"/>
    <mergeCell ref="W53:Z53"/>
    <mergeCell ref="W54:Z54"/>
    <mergeCell ref="K55:Z55"/>
    <mergeCell ref="F51:J51"/>
    <mergeCell ref="K51:N51"/>
    <mergeCell ref="O51:R51"/>
    <mergeCell ref="S51:V51"/>
    <mergeCell ref="A50:E50"/>
    <mergeCell ref="F50:J50"/>
    <mergeCell ref="K50:N50"/>
    <mergeCell ref="O50:R50"/>
    <mergeCell ref="S50:V50"/>
    <mergeCell ref="F53:J53"/>
    <mergeCell ref="A54:J54"/>
    <mergeCell ref="K54:N54"/>
    <mergeCell ref="O54:R54"/>
    <mergeCell ref="S54:V54"/>
    <mergeCell ref="A53:E53"/>
    <mergeCell ref="K53:N53"/>
    <mergeCell ref="O53:R53"/>
    <mergeCell ref="S53:V53"/>
    <mergeCell ref="W50:Z50"/>
    <mergeCell ref="A52:E52"/>
    <mergeCell ref="AA54:AB54"/>
    <mergeCell ref="AC54:AD54"/>
    <mergeCell ref="AA53:AB53"/>
    <mergeCell ref="AC53:AD53"/>
    <mergeCell ref="AA50:AB50"/>
    <mergeCell ref="AC50:AD50"/>
    <mergeCell ref="AE50:AF50"/>
    <mergeCell ref="AG50:AH50"/>
    <mergeCell ref="AE51:AF51"/>
    <mergeCell ref="AG51:AH51"/>
    <mergeCell ref="AE52:AF52"/>
    <mergeCell ref="AG52:AH52"/>
    <mergeCell ref="AA15:AB15"/>
    <mergeCell ref="AC15:AD15"/>
    <mergeCell ref="AA16:AB16"/>
    <mergeCell ref="AE21:AF21"/>
    <mergeCell ref="AE44:AF44"/>
    <mergeCell ref="AG44:AH44"/>
    <mergeCell ref="AE45:AF45"/>
    <mergeCell ref="AC43:AD43"/>
    <mergeCell ref="AC45:AD45"/>
    <mergeCell ref="AC44:AD44"/>
    <mergeCell ref="AA45:AB45"/>
    <mergeCell ref="AA44:AB44"/>
    <mergeCell ref="AA43:AB43"/>
    <mergeCell ref="AA38:AB38"/>
    <mergeCell ref="AC38:AD38"/>
    <mergeCell ref="AE36:AF36"/>
    <mergeCell ref="AG36:AH36"/>
    <mergeCell ref="AE38:AF38"/>
    <mergeCell ref="AG38:AH38"/>
    <mergeCell ref="AC34:AD34"/>
    <mergeCell ref="AA35:AB35"/>
    <mergeCell ref="AC35:AD35"/>
    <mergeCell ref="AC33:AD33"/>
    <mergeCell ref="AG34:AH34"/>
    <mergeCell ref="W15:Z15"/>
    <mergeCell ref="W16:Z16"/>
    <mergeCell ref="W17:Z17"/>
    <mergeCell ref="W18:Z18"/>
    <mergeCell ref="W20:Z20"/>
    <mergeCell ref="W21:Z21"/>
    <mergeCell ref="W22:Z22"/>
    <mergeCell ref="W23:Z23"/>
    <mergeCell ref="W45:Z45"/>
    <mergeCell ref="K19:Z19"/>
    <mergeCell ref="W32:Z32"/>
    <mergeCell ref="O27:R27"/>
    <mergeCell ref="S27:V27"/>
    <mergeCell ref="W24:Z24"/>
    <mergeCell ref="K27:N27"/>
    <mergeCell ref="W33:Z33"/>
    <mergeCell ref="W34:Z34"/>
    <mergeCell ref="W35:Z35"/>
    <mergeCell ref="O20:R20"/>
    <mergeCell ref="S20:V20"/>
    <mergeCell ref="S23:V23"/>
    <mergeCell ref="O31:R31"/>
    <mergeCell ref="S31:V31"/>
    <mergeCell ref="W27:Z27"/>
    <mergeCell ref="T74:Z74"/>
    <mergeCell ref="AC73:AK73"/>
    <mergeCell ref="A71:E71"/>
    <mergeCell ref="F67:J67"/>
    <mergeCell ref="T67:Z67"/>
    <mergeCell ref="AA67:AB67"/>
    <mergeCell ref="A76:S76"/>
    <mergeCell ref="F68:J68"/>
    <mergeCell ref="F74:J74"/>
    <mergeCell ref="AA74:AB74"/>
    <mergeCell ref="A75:N75"/>
    <mergeCell ref="O75:S75"/>
    <mergeCell ref="AA71:AB71"/>
    <mergeCell ref="AC71:AK71"/>
    <mergeCell ref="A72:E72"/>
    <mergeCell ref="F72:J72"/>
    <mergeCell ref="K72:N72"/>
    <mergeCell ref="O72:S72"/>
    <mergeCell ref="T72:Z72"/>
    <mergeCell ref="AA72:AB72"/>
    <mergeCell ref="AC72:AK72"/>
    <mergeCell ref="A69:E69"/>
    <mergeCell ref="F69:J69"/>
    <mergeCell ref="K69:N69"/>
    <mergeCell ref="O69:S69"/>
    <mergeCell ref="T69:Z69"/>
    <mergeCell ref="AA69:AB69"/>
    <mergeCell ref="AC69:AK69"/>
    <mergeCell ref="A70:E70"/>
    <mergeCell ref="F70:J70"/>
    <mergeCell ref="K70:N70"/>
    <mergeCell ref="O70:S70"/>
    <mergeCell ref="T70:Z70"/>
    <mergeCell ref="AA70:AB70"/>
    <mergeCell ref="AC70:AK70"/>
    <mergeCell ref="F71:J71"/>
    <mergeCell ref="K71:N71"/>
    <mergeCell ref="O71:S71"/>
    <mergeCell ref="T71:Z71"/>
    <mergeCell ref="AE34:AF34"/>
    <mergeCell ref="AE32:AF32"/>
    <mergeCell ref="AG32:AH32"/>
    <mergeCell ref="AA28:AH28"/>
    <mergeCell ref="AA37:AH37"/>
    <mergeCell ref="F34:J34"/>
    <mergeCell ref="K34:N34"/>
    <mergeCell ref="O34:R34"/>
    <mergeCell ref="S34:V34"/>
    <mergeCell ref="O32:R32"/>
    <mergeCell ref="S32:V32"/>
    <mergeCell ref="F29:J29"/>
    <mergeCell ref="K29:N29"/>
    <mergeCell ref="O29:R29"/>
    <mergeCell ref="S29:V29"/>
    <mergeCell ref="W29:Z29"/>
    <mergeCell ref="O67:S67"/>
    <mergeCell ref="W52:Z52"/>
    <mergeCell ref="AG48:AH48"/>
    <mergeCell ref="AE48:AF48"/>
    <mergeCell ref="AE14:AF14"/>
    <mergeCell ref="AE15:AF15"/>
    <mergeCell ref="AE16:AF16"/>
    <mergeCell ref="AE17:AF17"/>
    <mergeCell ref="AG11:AH11"/>
    <mergeCell ref="AG12:AH12"/>
    <mergeCell ref="AG13:AH13"/>
    <mergeCell ref="A73:E73"/>
    <mergeCell ref="F73:J73"/>
    <mergeCell ref="K73:N73"/>
    <mergeCell ref="O73:S73"/>
    <mergeCell ref="T73:Z73"/>
    <mergeCell ref="AA73:AB73"/>
    <mergeCell ref="A35:E35"/>
    <mergeCell ref="F35:J35"/>
    <mergeCell ref="K35:N35"/>
    <mergeCell ref="O35:R35"/>
    <mergeCell ref="S35:V35"/>
    <mergeCell ref="AE18:AF18"/>
    <mergeCell ref="AG18:AH18"/>
    <mergeCell ref="AG45:AH45"/>
    <mergeCell ref="AE47:AF47"/>
    <mergeCell ref="AG47:AH47"/>
    <mergeCell ref="AG17:AH17"/>
    <mergeCell ref="AE49:AF49"/>
    <mergeCell ref="AG49:AH49"/>
    <mergeCell ref="AE24:AF24"/>
    <mergeCell ref="AG24:AH24"/>
    <mergeCell ref="AE20:AF20"/>
    <mergeCell ref="AG20:AH20"/>
    <mergeCell ref="AE22:AF22"/>
    <mergeCell ref="AA46:AH46"/>
    <mergeCell ref="AE42:AF42"/>
    <mergeCell ref="AG42:AH42"/>
    <mergeCell ref="AE43:AF43"/>
    <mergeCell ref="AG43:AH43"/>
    <mergeCell ref="AG22:AH22"/>
    <mergeCell ref="AE23:AF23"/>
    <mergeCell ref="AA47:AB47"/>
    <mergeCell ref="AC47:AD47"/>
    <mergeCell ref="AA32:AB32"/>
    <mergeCell ref="AC32:AD32"/>
    <mergeCell ref="AC24:AD24"/>
    <mergeCell ref="AA49:AB49"/>
    <mergeCell ref="AC49:AD49"/>
    <mergeCell ref="AA33:AB33"/>
    <mergeCell ref="AE30:AF30"/>
    <mergeCell ref="AG30:AH30"/>
    <mergeCell ref="T76:AC76"/>
    <mergeCell ref="AD76:AK76"/>
    <mergeCell ref="AI11:AK19"/>
    <mergeCell ref="AI20:AK28"/>
    <mergeCell ref="AI29:AK37"/>
    <mergeCell ref="AI38:AK46"/>
    <mergeCell ref="AI47:AK55"/>
    <mergeCell ref="AG53:AH53"/>
    <mergeCell ref="AE54:AF54"/>
    <mergeCell ref="AG54:AH54"/>
    <mergeCell ref="AA36:AB36"/>
    <mergeCell ref="AC36:AD36"/>
    <mergeCell ref="AG23:AH23"/>
    <mergeCell ref="AE41:AF41"/>
    <mergeCell ref="AG41:AH41"/>
    <mergeCell ref="AE39:AF39"/>
    <mergeCell ref="AG39:AH39"/>
    <mergeCell ref="AE40:AF40"/>
    <mergeCell ref="AG40:AH40"/>
    <mergeCell ref="AE35:AF35"/>
    <mergeCell ref="AG35:AH35"/>
    <mergeCell ref="AE33:AF33"/>
    <mergeCell ref="AG33:AH33"/>
    <mergeCell ref="AE53:AF53"/>
  </mergeCells>
  <conditionalFormatting sqref="A11:AH55">
    <cfRule type="expression" dxfId="29" priority="36" stopIfTrue="1">
      <formula>COUNTIF(fériés,$F11)&gt;0</formula>
    </cfRule>
  </conditionalFormatting>
  <conditionalFormatting sqref="A11:AH17">
    <cfRule type="expression" dxfId="28" priority="35" stopIfTrue="1">
      <formula>WEEKDAY($F11,2)&gt;5</formula>
    </cfRule>
  </conditionalFormatting>
  <conditionalFormatting sqref="A20:AH26">
    <cfRule type="expression" dxfId="27" priority="34">
      <formula>WEEKDAY($F20,2)&gt;5</formula>
    </cfRule>
  </conditionalFormatting>
  <conditionalFormatting sqref="A29:AH35">
    <cfRule type="expression" dxfId="26" priority="33">
      <formula>WEEKDAY($F29,2)&gt;5</formula>
    </cfRule>
  </conditionalFormatting>
  <conditionalFormatting sqref="A38:AH44">
    <cfRule type="expression" dxfId="25" priority="32">
      <formula>WEEKDAY($F38,2)&gt;5</formula>
    </cfRule>
  </conditionalFormatting>
  <conditionalFormatting sqref="A47:AH53">
    <cfRule type="expression" dxfId="24" priority="31">
      <formula>WEEKDAY($F47,2)&gt;5</formula>
    </cfRule>
  </conditionalFormatting>
  <conditionalFormatting sqref="F29:J35">
    <cfRule type="expression" dxfId="23" priority="30">
      <formula>WEEKDAY($F29,2)&gt;5</formula>
    </cfRule>
  </conditionalFormatting>
  <conditionalFormatting sqref="F38:J44">
    <cfRule type="expression" dxfId="22" priority="29">
      <formula>WEEKDAY($F38,2)&gt;5</formula>
    </cfRule>
  </conditionalFormatting>
  <conditionalFormatting sqref="F38:J44">
    <cfRule type="expression" dxfId="21" priority="28">
      <formula>WEEKDAY($F38,2)&gt;5</formula>
    </cfRule>
  </conditionalFormatting>
  <conditionalFormatting sqref="F47:J53">
    <cfRule type="expression" dxfId="20" priority="27">
      <formula>WEEKDAY($F47,2)&gt;5</formula>
    </cfRule>
    <cfRule type="expression" dxfId="19" priority="2">
      <formula>DAY($F47+1)&gt;16</formula>
    </cfRule>
  </conditionalFormatting>
  <conditionalFormatting sqref="F47:J53">
    <cfRule type="expression" dxfId="18" priority="26">
      <formula>WEEKDAY($F47,2)&gt;5</formula>
    </cfRule>
  </conditionalFormatting>
  <conditionalFormatting sqref="F47:J53">
    <cfRule type="expression" dxfId="17" priority="25">
      <formula>WEEKDAY($F47,2)&gt;5</formula>
    </cfRule>
  </conditionalFormatting>
  <conditionalFormatting sqref="F47:J53">
    <cfRule type="expression" dxfId="16" priority="24">
      <formula>WEEKDAY($F47,2)&gt;5</formula>
    </cfRule>
  </conditionalFormatting>
  <conditionalFormatting sqref="F47:J53">
    <cfRule type="expression" dxfId="15" priority="23">
      <formula>WEEKDAY($F47,2)&gt;5</formula>
    </cfRule>
  </conditionalFormatting>
  <conditionalFormatting sqref="F11:J17">
    <cfRule type="expression" dxfId="14" priority="16">
      <formula>WEEKDAY($F11,2)&gt;5</formula>
    </cfRule>
  </conditionalFormatting>
  <conditionalFormatting sqref="F56:J62">
    <cfRule type="expression" dxfId="13" priority="3">
      <formula>WEEKDAY($F56,2)&gt;5</formula>
    </cfRule>
  </conditionalFormatting>
  <conditionalFormatting sqref="A56:AH64">
    <cfRule type="expression" dxfId="12" priority="15" stopIfTrue="1">
      <formula>COUNTIF(fériés,$F56)&gt;0</formula>
    </cfRule>
  </conditionalFormatting>
  <conditionalFormatting sqref="A56:AH62">
    <cfRule type="expression" dxfId="11" priority="14">
      <formula>WEEKDAY($F56,2)&gt;5</formula>
    </cfRule>
  </conditionalFormatting>
  <conditionalFormatting sqref="F56:J62">
    <cfRule type="expression" dxfId="10" priority="13">
      <formula>WEEKDAY($F56,2)&gt;5</formula>
    </cfRule>
  </conditionalFormatting>
  <conditionalFormatting sqref="F56:J62">
    <cfRule type="expression" dxfId="9" priority="12">
      <formula>WEEKDAY($F56,2)&gt;5</formula>
    </cfRule>
  </conditionalFormatting>
  <conditionalFormatting sqref="F56:J62">
    <cfRule type="expression" dxfId="8" priority="11">
      <formula>WEEKDAY($F56,2)&gt;5</formula>
    </cfRule>
  </conditionalFormatting>
  <conditionalFormatting sqref="F56:J62">
    <cfRule type="expression" dxfId="7" priority="10">
      <formula>WEEKDAY($F56,2)&gt;5</formula>
    </cfRule>
  </conditionalFormatting>
  <conditionalFormatting sqref="F56:J62">
    <cfRule type="expression" dxfId="6" priority="9">
      <formula>WEEKDAY($F56,2)&gt;5</formula>
    </cfRule>
  </conditionalFormatting>
  <conditionalFormatting sqref="F56:J62">
    <cfRule type="expression" dxfId="5" priority="8">
      <formula>WEEKDAY($F56,2)&gt;5</formula>
    </cfRule>
  </conditionalFormatting>
  <conditionalFormatting sqref="F56:J62">
    <cfRule type="expression" dxfId="4" priority="7">
      <formula>WEEKDAY($F56,2)&gt;5</formula>
    </cfRule>
  </conditionalFormatting>
  <conditionalFormatting sqref="F56:J62">
    <cfRule type="expression" dxfId="3" priority="6">
      <formula>WEEKDAY($F56,2)&gt;5</formula>
    </cfRule>
  </conditionalFormatting>
  <conditionalFormatting sqref="A56:J62">
    <cfRule type="expression" dxfId="2" priority="5">
      <formula>WEEKDAY($F56,2)&gt;5</formula>
    </cfRule>
  </conditionalFormatting>
  <conditionalFormatting sqref="F56:J62">
    <cfRule type="expression" dxfId="1" priority="4">
      <formula>WEEKDAY($F56,2)&gt;5</formula>
    </cfRule>
  </conditionalFormatting>
  <conditionalFormatting sqref="F56:J60">
    <cfRule type="expression" dxfId="0" priority="1">
      <formula>DAY($F56+1)&gt;16</formula>
    </cfRule>
  </conditionalFormatting>
  <dataValidations count="1">
    <dataValidation type="list" allowBlank="1" showInputMessage="1" showErrorMessage="1" sqref="AA10:AH10">
      <formula1>$AN$6:$AN$17</formula1>
    </dataValidation>
  </dataValidations>
  <printOptions horizontalCentered="1" verticalCentered="1"/>
  <pageMargins left="0.7" right="0.7" top="0.75" bottom="0.75" header="0.3" footer="0.3"/>
  <pageSetup paperSize="9" scale="68" orientation="portrait" r:id="rId1"/>
  <headerFooter alignWithMargins="0"/>
  <ignoredErrors>
    <ignoredError sqref="L18:N18 AB18 AA27:AH27 K27:Z27 K28 K36:Z36 K37 K45:Z46 K54:Z55 AA36:AH36 AA45:AH46 AA54:AH55" emptyCellReference="1"/>
    <ignoredError sqref="AI20 AI29 AI38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Paramètres!$A$3:$A$14</xm:f>
          </x14:formula1>
          <xm:sqref>T6:Z7</xm:sqref>
        </x14:dataValidation>
        <x14:dataValidation type="list" allowBlank="1" showInputMessage="1" showErrorMessage="1">
          <x14:formula1>
            <xm:f>Paramètres!$C$3:$C$14</xm:f>
          </x14:formula1>
          <xm:sqref>O6:S7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14"/>
  <sheetViews>
    <sheetView workbookViewId="0">
      <selection activeCell="E20" sqref="E20"/>
    </sheetView>
  </sheetViews>
  <sheetFormatPr baseColWidth="10" defaultColWidth="11.42578125" defaultRowHeight="12.75"/>
  <sheetData>
    <row r="2" spans="1:3">
      <c r="A2" t="s">
        <v>34</v>
      </c>
      <c r="B2" s="21"/>
      <c r="C2" s="22" t="s">
        <v>35</v>
      </c>
    </row>
    <row r="3" spans="1:3">
      <c r="A3" t="s">
        <v>36</v>
      </c>
      <c r="B3" s="21">
        <v>1</v>
      </c>
      <c r="C3">
        <v>2018</v>
      </c>
    </row>
    <row r="4" spans="1:3">
      <c r="A4" t="s">
        <v>37</v>
      </c>
      <c r="B4" s="21">
        <v>2</v>
      </c>
      <c r="C4">
        <v>2019</v>
      </c>
    </row>
    <row r="5" spans="1:3">
      <c r="A5" t="s">
        <v>38</v>
      </c>
      <c r="B5" s="21">
        <v>3</v>
      </c>
      <c r="C5">
        <v>2020</v>
      </c>
    </row>
    <row r="6" spans="1:3">
      <c r="A6" t="s">
        <v>39</v>
      </c>
      <c r="B6" s="21">
        <v>4</v>
      </c>
      <c r="C6">
        <v>2021</v>
      </c>
    </row>
    <row r="7" spans="1:3">
      <c r="A7" t="s">
        <v>40</v>
      </c>
      <c r="B7" s="21">
        <v>5</v>
      </c>
      <c r="C7">
        <v>2022</v>
      </c>
    </row>
    <row r="8" spans="1:3">
      <c r="A8" t="s">
        <v>41</v>
      </c>
      <c r="B8" s="21">
        <v>6</v>
      </c>
      <c r="C8">
        <v>2023</v>
      </c>
    </row>
    <row r="9" spans="1:3">
      <c r="A9" t="s">
        <v>42</v>
      </c>
      <c r="B9" s="21">
        <v>7</v>
      </c>
      <c r="C9">
        <v>2024</v>
      </c>
    </row>
    <row r="10" spans="1:3">
      <c r="A10" t="s">
        <v>43</v>
      </c>
      <c r="B10" s="21">
        <v>8</v>
      </c>
      <c r="C10">
        <v>2025</v>
      </c>
    </row>
    <row r="11" spans="1:3">
      <c r="A11" t="s">
        <v>11</v>
      </c>
      <c r="B11" s="21">
        <v>9</v>
      </c>
      <c r="C11">
        <v>2026</v>
      </c>
    </row>
    <row r="12" spans="1:3">
      <c r="A12" t="s">
        <v>44</v>
      </c>
      <c r="B12" s="21">
        <v>10</v>
      </c>
      <c r="C12">
        <v>2027</v>
      </c>
    </row>
    <row r="13" spans="1:3">
      <c r="A13" t="s">
        <v>45</v>
      </c>
      <c r="B13" s="21">
        <v>11</v>
      </c>
      <c r="C13">
        <v>2028</v>
      </c>
    </row>
    <row r="14" spans="1:3">
      <c r="A14" t="s">
        <v>46</v>
      </c>
      <c r="B14" s="21">
        <v>12</v>
      </c>
      <c r="C14">
        <v>2029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5"/>
  <sheetViews>
    <sheetView workbookViewId="0">
      <selection activeCell="G20" sqref="G20"/>
    </sheetView>
  </sheetViews>
  <sheetFormatPr baseColWidth="10" defaultColWidth="11.42578125" defaultRowHeight="12.75"/>
  <sheetData>
    <row r="1" spans="1:1">
      <c r="A1" t="s">
        <v>47</v>
      </c>
    </row>
    <row r="2" spans="1:1">
      <c r="A2" t="s">
        <v>48</v>
      </c>
    </row>
    <row r="4" spans="1:1">
      <c r="A4" t="s">
        <v>49</v>
      </c>
    </row>
    <row r="5" spans="1:1">
      <c r="A5" t="s">
        <v>50</v>
      </c>
    </row>
    <row r="7" spans="1:1">
      <c r="A7" t="s">
        <v>51</v>
      </c>
    </row>
    <row r="8" spans="1:1">
      <c r="A8" t="s">
        <v>52</v>
      </c>
    </row>
    <row r="10" spans="1:1">
      <c r="A10" t="s">
        <v>53</v>
      </c>
    </row>
    <row r="11" spans="1:1">
      <c r="A11" t="s">
        <v>54</v>
      </c>
    </row>
    <row r="13" spans="1:1">
      <c r="A13" t="s">
        <v>55</v>
      </c>
    </row>
    <row r="14" spans="1:1">
      <c r="A14" s="20" t="s">
        <v>56</v>
      </c>
    </row>
    <row r="15" spans="1:1">
      <c r="A15" s="20" t="s">
        <v>57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78B3C10FE65B4FB0B999BD5F69FEAA" ma:contentTypeVersion="6" ma:contentTypeDescription="Crée un document." ma:contentTypeScope="" ma:versionID="4a93d82b880d5ef9d22cef0bb6f9e942">
  <xsd:schema xmlns:xsd="http://www.w3.org/2001/XMLSchema" xmlns:xs="http://www.w3.org/2001/XMLSchema" xmlns:p="http://schemas.microsoft.com/office/2006/metadata/properties" xmlns:ns2="f0bb2f24-d377-4307-a5cc-07985f920e5c" xmlns:ns3="53bae00c-6b72-46fa-9282-3bff4a993637" targetNamespace="http://schemas.microsoft.com/office/2006/metadata/properties" ma:root="true" ma:fieldsID="dd055dfc8d9a74fdf4ee75f2ba14a4f2" ns2:_="" ns3:_="">
    <xsd:import namespace="f0bb2f24-d377-4307-a5cc-07985f920e5c"/>
    <xsd:import namespace="53bae00c-6b72-46fa-9282-3bff4a99363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bb2f24-d377-4307-a5cc-07985f920e5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0" nillable="true" ma:displayName="Dernier partage par heure par utilisateu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1" nillable="true" ma:displayName="Dernier partage par heur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bae00c-6b72-46fa-9282-3bff4a9936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0bb2f24-d377-4307-a5cc-07985f920e5c">
      <UserInfo>
        <DisplayName>MOREILLON Johann [EIFFAGE]</DisplayName>
        <AccountId>485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CB862B4D-4AAC-472A-835D-276911FDAF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bb2f24-d377-4307-a5cc-07985f920e5c"/>
    <ds:schemaRef ds:uri="53bae00c-6b72-46fa-9282-3bff4a9936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DE9BF1-E4D0-435C-86F2-DC26882165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552AC3-21EA-4ECB-9279-D55278CB3126}">
  <ds:schemaRefs>
    <ds:schemaRef ds:uri="http://schemas.microsoft.com/office/infopath/2007/PartnerControls"/>
    <ds:schemaRef ds:uri="http://purl.org/dc/terms/"/>
    <ds:schemaRef ds:uri="53bae00c-6b72-46fa-9282-3bff4a993637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f0bb2f24-d377-4307-a5cc-07985f920e5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Matrice présence ES</vt:lpstr>
      <vt:lpstr>Paramètres</vt:lpstr>
      <vt:lpstr>MODE OPERATOIRE</vt:lpstr>
      <vt:lpstr>an</vt:lpstr>
      <vt:lpstr>fériés</vt:lpstr>
      <vt:lpstr>'Matrice présence ES'!Zone_d_impression</vt:lpstr>
    </vt:vector>
  </TitlesOfParts>
  <Manager/>
  <Company>EIFFAGE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Cedric.BREDECHE@eiffage.com</dc:creator>
  <cp:keywords/>
  <dc:description/>
  <cp:lastModifiedBy>BREDECHE Cédric [EIFFAGE]</cp:lastModifiedBy>
  <cp:revision>2</cp:revision>
  <dcterms:created xsi:type="dcterms:W3CDTF">2015-01-23T09:28:20Z</dcterms:created>
  <dcterms:modified xsi:type="dcterms:W3CDTF">2019-05-17T08:37:40Z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0x0101005978B3C10FE65B4FB0B999BD5F69FEAA</vt:lpwstr>
  </property>
</Properties>
</file>