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ionel.regnier\Documents\magnum\piece\"/>
    </mc:Choice>
  </mc:AlternateContent>
  <bookViews>
    <workbookView xWindow="0" yWindow="0" windowWidth="28800" windowHeight="12435" activeTab="1"/>
  </bookViews>
  <sheets>
    <sheet name="revision " sheetId="2" r:id="rId1"/>
    <sheet name="dienst" sheetId="1" r:id="rId2"/>
    <sheet name="shreyer" sheetId="3" r:id="rId3"/>
  </sheets>
  <externalReferences>
    <externalReference r:id="rId4"/>
  </externalReferenc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2" l="1"/>
  <c r="J10" i="2"/>
  <c r="Q9" i="2" l="1"/>
  <c r="P9" i="2"/>
  <c r="O9" i="2"/>
  <c r="N9" i="2"/>
  <c r="M9" i="2"/>
  <c r="K9" i="2"/>
  <c r="J9" i="2"/>
  <c r="I9" i="2"/>
  <c r="H9" i="2"/>
  <c r="G9" i="2"/>
  <c r="F9" i="2"/>
  <c r="E9" i="2"/>
  <c r="D9" i="2"/>
  <c r="Q6" i="2"/>
  <c r="P6" i="2"/>
  <c r="O6" i="2"/>
  <c r="M6" i="2"/>
  <c r="K6" i="2"/>
  <c r="J6" i="2"/>
  <c r="I6" i="2"/>
  <c r="H6" i="2"/>
  <c r="G6" i="2"/>
  <c r="F6" i="2"/>
  <c r="L6" i="2"/>
  <c r="G5" i="2"/>
  <c r="F5" i="2"/>
  <c r="E5" i="2"/>
  <c r="E6" i="2"/>
  <c r="P10" i="2" l="1"/>
  <c r="Q10" i="2"/>
  <c r="O10" i="2"/>
  <c r="K10" i="2"/>
  <c r="H10" i="2"/>
  <c r="G10" i="2"/>
  <c r="L9" i="2"/>
  <c r="Q5" i="2"/>
  <c r="O5" i="2"/>
  <c r="M5" i="2"/>
  <c r="L5" i="2"/>
  <c r="K5" i="2"/>
  <c r="J5" i="2"/>
  <c r="H5" i="2"/>
  <c r="M10" i="2" l="1"/>
  <c r="I10" i="2"/>
  <c r="E10" i="2" l="1"/>
  <c r="F10" i="2"/>
  <c r="I5" i="2" l="1"/>
  <c r="P5" i="2"/>
  <c r="L10" i="2" l="1"/>
  <c r="D6" i="2" l="1"/>
  <c r="D5" i="2" l="1"/>
  <c r="N5" i="2" l="1"/>
  <c r="R5" i="2" s="1"/>
  <c r="N6" i="2"/>
  <c r="D10" i="2" l="1"/>
  <c r="R10" i="2" s="1"/>
</calcChain>
</file>

<file path=xl/sharedStrings.xml><?xml version="1.0" encoding="utf-8"?>
<sst xmlns="http://schemas.openxmlformats.org/spreadsheetml/2006/main" count="50" uniqueCount="39">
  <si>
    <t>revision 2017</t>
  </si>
  <si>
    <t xml:space="preserve">cout filtre </t>
  </si>
  <si>
    <t xml:space="preserve">cout machine </t>
  </si>
  <si>
    <t xml:space="preserve">paletisseur </t>
  </si>
  <si>
    <t xml:space="preserve">convoyage </t>
  </si>
  <si>
    <t>shreyer</t>
  </si>
  <si>
    <t>melter toledo</t>
  </si>
  <si>
    <t xml:space="preserve">dienst </t>
  </si>
  <si>
    <t>ct pack</t>
  </si>
  <si>
    <t>gmw</t>
  </si>
  <si>
    <t xml:space="preserve">baignoire chocolat </t>
  </si>
  <si>
    <t>stemping</t>
  </si>
  <si>
    <t xml:space="preserve">ahs </t>
  </si>
  <si>
    <t>stiker</t>
  </si>
  <si>
    <t>tunnel</t>
  </si>
  <si>
    <t>extrudeur</t>
  </si>
  <si>
    <t>filmeuse tosa</t>
  </si>
  <si>
    <t>revision 2018</t>
  </si>
  <si>
    <t>revision 2019</t>
  </si>
  <si>
    <t>revision 2020</t>
  </si>
  <si>
    <t>revision 2021</t>
  </si>
  <si>
    <t>revision 2022</t>
  </si>
  <si>
    <t>nb heures</t>
  </si>
  <si>
    <t>ot revision</t>
  </si>
  <si>
    <t xml:space="preserve">total </t>
  </si>
  <si>
    <t>total</t>
  </si>
  <si>
    <t>maint</t>
  </si>
  <si>
    <t xml:space="preserve">prod </t>
  </si>
  <si>
    <t xml:space="preserve">machine </t>
  </si>
  <si>
    <t xml:space="preserve">ensemble </t>
  </si>
  <si>
    <t xml:space="preserve">designation </t>
  </si>
  <si>
    <t xml:space="preserve">fabriquant </t>
  </si>
  <si>
    <t xml:space="preserve">constructeur </t>
  </si>
  <si>
    <t xml:space="preserve">code sap </t>
  </si>
  <si>
    <t xml:space="preserve">lieux </t>
  </si>
  <si>
    <t xml:space="preserve">s/ensemble  </t>
  </si>
  <si>
    <t>reference</t>
  </si>
  <si>
    <t>sticker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</si>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</sst>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\ _€"/>
  </numFmts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164" fontId="3" fillId="0" borderId="0" xfId="0" applyNumberFormat="1" applyFont="1"/>
    <xf numFmtId="165" fontId="1" fillId="0" borderId="0" xfId="0" applyNumberFormat="1" applyFont="1"/>
    <xf numFmtId="165" fontId="0" fillId="0" borderId="0" xfId="0" applyNumberFormat="1"/>
    <xf numFmtId="165" fontId="2" fillId="0" borderId="0" xfId="0" applyNumberFormat="1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1" fontId="3" fillId="2" borderId="3" xfId="0" applyNumberFormat="1" applyFont="1" applyFill="1" applyBorder="1"/>
    <xf numFmtId="165" fontId="4" fillId="0" borderId="0" xfId="0" applyNumberFormat="1" applyFont="1"/>
    <xf numFmtId="0" fontId="1" fillId="2" borderId="0" xfId="0" applyFont="1" applyFill="1" applyBorder="1"/>
    <xf numFmtId="165" fontId="1" fillId="3" borderId="1" xfId="0" applyNumberFormat="1" applyFont="1" applyFill="1" applyBorder="1"/>
    <xf numFmtId="164" fontId="4" fillId="0" borderId="0" xfId="0" applyNumberFormat="1" applyFont="1"/>
    <xf numFmtId="0" fontId="4" fillId="0" borderId="0" xfId="0" applyFont="1"/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/>
    <xf numFmtId="165" fontId="2" fillId="0" borderId="0" xfId="0" applyNumberFormat="1" applyFont="1" applyProtection="1">
      <protection hidden="1"/>
    </xf>
    <xf numFmtId="165" fontId="1" fillId="3" borderId="4" xfId="0" applyNumberFormat="1" applyFont="1" applyFill="1" applyBorder="1" applyAlignment="1">
      <alignment horizontal="center"/>
    </xf>
    <xf numFmtId="165" fontId="1" fillId="3" borderId="3" xfId="0" applyNumberFormat="1" applyFont="1" applyFill="1" applyBorder="1" applyAlignment="1">
      <alignment horizontal="center"/>
    </xf>
    <xf numFmtId="165" fontId="1" fillId="3" borderId="5" xfId="0" applyNumberFormat="1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4" fontId="3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7</xdr:row>
      <xdr:rowOff>219075</xdr:rowOff>
    </xdr:from>
    <xdr:to>
      <xdr:col>3</xdr:col>
      <xdr:colOff>1419225</xdr:colOff>
      <xdr:row>7</xdr:row>
      <xdr:rowOff>1085850</xdr:rowOff>
    </xdr:to>
    <xdr:sp macro="" textlink="">
      <xdr:nvSpPr>
        <xdr:cNvPr id="3" name="Rectangle à coins arrondis 2"/>
        <xdr:cNvSpPr/>
      </xdr:nvSpPr>
      <xdr:spPr>
        <a:xfrm>
          <a:off x="3609975" y="2962275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tunnel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95250</xdr:colOff>
      <xdr:row>7</xdr:row>
      <xdr:rowOff>228600</xdr:rowOff>
    </xdr:from>
    <xdr:to>
      <xdr:col>4</xdr:col>
      <xdr:colOff>1352550</xdr:colOff>
      <xdr:row>7</xdr:row>
      <xdr:rowOff>1095375</xdr:rowOff>
    </xdr:to>
    <xdr:sp macro="" textlink="">
      <xdr:nvSpPr>
        <xdr:cNvPr id="5" name="Rectangle à coins arrondis 4"/>
        <xdr:cNvSpPr/>
      </xdr:nvSpPr>
      <xdr:spPr>
        <a:xfrm>
          <a:off x="5057775" y="2971800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 stiker</a:t>
          </a:r>
        </a:p>
      </xdr:txBody>
    </xdr:sp>
    <xdr:clientData/>
  </xdr:twoCellAnchor>
  <xdr:twoCellAnchor>
    <xdr:from>
      <xdr:col>5</xdr:col>
      <xdr:colOff>123825</xdr:colOff>
      <xdr:row>7</xdr:row>
      <xdr:rowOff>200025</xdr:rowOff>
    </xdr:from>
    <xdr:to>
      <xdr:col>5</xdr:col>
      <xdr:colOff>1381125</xdr:colOff>
      <xdr:row>7</xdr:row>
      <xdr:rowOff>1066800</xdr:rowOff>
    </xdr:to>
    <xdr:sp macro="" textlink="">
      <xdr:nvSpPr>
        <xdr:cNvPr id="7" name="Rectangle à coins arrondis 6"/>
        <xdr:cNvSpPr/>
      </xdr:nvSpPr>
      <xdr:spPr>
        <a:xfrm>
          <a:off x="6600825" y="2943225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extrudeur</a:t>
          </a:r>
        </a:p>
      </xdr:txBody>
    </xdr:sp>
    <xdr:clientData/>
  </xdr:twoCellAnchor>
  <xdr:twoCellAnchor>
    <xdr:from>
      <xdr:col>6</xdr:col>
      <xdr:colOff>142875</xdr:colOff>
      <xdr:row>7</xdr:row>
      <xdr:rowOff>180975</xdr:rowOff>
    </xdr:from>
    <xdr:to>
      <xdr:col>6</xdr:col>
      <xdr:colOff>1400175</xdr:colOff>
      <xdr:row>7</xdr:row>
      <xdr:rowOff>1047750</xdr:rowOff>
    </xdr:to>
    <xdr:sp macro="" textlink="">
      <xdr:nvSpPr>
        <xdr:cNvPr id="9" name="Rectangle à coins arrondis 8"/>
        <xdr:cNvSpPr/>
      </xdr:nvSpPr>
      <xdr:spPr>
        <a:xfrm>
          <a:off x="8134350" y="2924175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ahs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85725</xdr:colOff>
      <xdr:row>7</xdr:row>
      <xdr:rowOff>180975</xdr:rowOff>
    </xdr:from>
    <xdr:to>
      <xdr:col>7</xdr:col>
      <xdr:colOff>1343025</xdr:colOff>
      <xdr:row>7</xdr:row>
      <xdr:rowOff>1047750</xdr:rowOff>
    </xdr:to>
    <xdr:sp macro="" textlink="">
      <xdr:nvSpPr>
        <xdr:cNvPr id="11" name="Rectangle à coins arrondis 10"/>
        <xdr:cNvSpPr/>
      </xdr:nvSpPr>
      <xdr:spPr>
        <a:xfrm>
          <a:off x="9591675" y="2924175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stemping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8</xdr:col>
      <xdr:colOff>95250</xdr:colOff>
      <xdr:row>7</xdr:row>
      <xdr:rowOff>161925</xdr:rowOff>
    </xdr:from>
    <xdr:to>
      <xdr:col>8</xdr:col>
      <xdr:colOff>1352550</xdr:colOff>
      <xdr:row>7</xdr:row>
      <xdr:rowOff>1028700</xdr:rowOff>
    </xdr:to>
    <xdr:sp macro="" textlink="">
      <xdr:nvSpPr>
        <xdr:cNvPr id="12" name="Rectangle à coins arrondis 11"/>
        <xdr:cNvSpPr/>
      </xdr:nvSpPr>
      <xdr:spPr>
        <a:xfrm>
          <a:off x="11115675" y="2905125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baingnoire </a:t>
          </a:r>
        </a:p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chocolat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9</xdr:col>
      <xdr:colOff>133350</xdr:colOff>
      <xdr:row>7</xdr:row>
      <xdr:rowOff>152400</xdr:rowOff>
    </xdr:from>
    <xdr:to>
      <xdr:col>9</xdr:col>
      <xdr:colOff>1390650</xdr:colOff>
      <xdr:row>7</xdr:row>
      <xdr:rowOff>1019175</xdr:rowOff>
    </xdr:to>
    <xdr:sp macro="" textlink="">
      <xdr:nvSpPr>
        <xdr:cNvPr id="14" name="Rectangle à coins arrondis 13"/>
        <xdr:cNvSpPr/>
      </xdr:nvSpPr>
      <xdr:spPr>
        <a:xfrm>
          <a:off x="12668250" y="2895600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gmw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123825</xdr:colOff>
      <xdr:row>7</xdr:row>
      <xdr:rowOff>190500</xdr:rowOff>
    </xdr:from>
    <xdr:to>
      <xdr:col>11</xdr:col>
      <xdr:colOff>1381125</xdr:colOff>
      <xdr:row>7</xdr:row>
      <xdr:rowOff>1057275</xdr:rowOff>
    </xdr:to>
    <xdr:sp macro="" textlink="">
      <xdr:nvSpPr>
        <xdr:cNvPr id="17" name="Rectangle à coins arrondis 16"/>
        <xdr:cNvSpPr/>
      </xdr:nvSpPr>
      <xdr:spPr>
        <a:xfrm>
          <a:off x="15687675" y="2933700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dienst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12</xdr:col>
      <xdr:colOff>95250</xdr:colOff>
      <xdr:row>7</xdr:row>
      <xdr:rowOff>219075</xdr:rowOff>
    </xdr:from>
    <xdr:to>
      <xdr:col>12</xdr:col>
      <xdr:colOff>1352550</xdr:colOff>
      <xdr:row>7</xdr:row>
      <xdr:rowOff>1085850</xdr:rowOff>
    </xdr:to>
    <xdr:sp macro="" textlink="">
      <xdr:nvSpPr>
        <xdr:cNvPr id="18" name="Rectangle à coins arrondis 17"/>
        <xdr:cNvSpPr/>
      </xdr:nvSpPr>
      <xdr:spPr>
        <a:xfrm>
          <a:off x="17173575" y="2962275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melter toledo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13</xdr:col>
      <xdr:colOff>123825</xdr:colOff>
      <xdr:row>7</xdr:row>
      <xdr:rowOff>200025</xdr:rowOff>
    </xdr:from>
    <xdr:to>
      <xdr:col>13</xdr:col>
      <xdr:colOff>1381125</xdr:colOff>
      <xdr:row>7</xdr:row>
      <xdr:rowOff>1066800</xdr:rowOff>
    </xdr:to>
    <xdr:sp macro="" textlink="">
      <xdr:nvSpPr>
        <xdr:cNvPr id="19" name="Rectangle à coins arrondis 18"/>
        <xdr:cNvSpPr/>
      </xdr:nvSpPr>
      <xdr:spPr>
        <a:xfrm>
          <a:off x="18716625" y="2943225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shreyer</a:t>
          </a:r>
        </a:p>
      </xdr:txBody>
    </xdr:sp>
    <xdr:clientData/>
  </xdr:twoCellAnchor>
  <xdr:twoCellAnchor>
    <xdr:from>
      <xdr:col>14</xdr:col>
      <xdr:colOff>133350</xdr:colOff>
      <xdr:row>7</xdr:row>
      <xdr:rowOff>190500</xdr:rowOff>
    </xdr:from>
    <xdr:to>
      <xdr:col>14</xdr:col>
      <xdr:colOff>1390650</xdr:colOff>
      <xdr:row>7</xdr:row>
      <xdr:rowOff>1057275</xdr:rowOff>
    </xdr:to>
    <xdr:sp macro="" textlink="">
      <xdr:nvSpPr>
        <xdr:cNvPr id="21" name="Rectangle à coins arrondis 20"/>
        <xdr:cNvSpPr/>
      </xdr:nvSpPr>
      <xdr:spPr>
        <a:xfrm>
          <a:off x="20240625" y="2933700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convoyage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15</xdr:col>
      <xdr:colOff>123825</xdr:colOff>
      <xdr:row>7</xdr:row>
      <xdr:rowOff>190500</xdr:rowOff>
    </xdr:from>
    <xdr:to>
      <xdr:col>15</xdr:col>
      <xdr:colOff>1381125</xdr:colOff>
      <xdr:row>7</xdr:row>
      <xdr:rowOff>1057275</xdr:rowOff>
    </xdr:to>
    <xdr:sp macro="" textlink="">
      <xdr:nvSpPr>
        <xdr:cNvPr id="22" name="Rectangle à coins arrondis 21"/>
        <xdr:cNvSpPr/>
      </xdr:nvSpPr>
      <xdr:spPr>
        <a:xfrm>
          <a:off x="21745575" y="2933700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paletiseurr</a:t>
          </a:r>
        </a:p>
      </xdr:txBody>
    </xdr:sp>
    <xdr:clientData/>
  </xdr:twoCellAnchor>
  <xdr:twoCellAnchor>
    <xdr:from>
      <xdr:col>16</xdr:col>
      <xdr:colOff>114300</xdr:colOff>
      <xdr:row>7</xdr:row>
      <xdr:rowOff>209550</xdr:rowOff>
    </xdr:from>
    <xdr:to>
      <xdr:col>16</xdr:col>
      <xdr:colOff>1371600</xdr:colOff>
      <xdr:row>7</xdr:row>
      <xdr:rowOff>1076325</xdr:rowOff>
    </xdr:to>
    <xdr:sp macro="" textlink="">
      <xdr:nvSpPr>
        <xdr:cNvPr id="24" name="Rectangle à coins arrondis 23"/>
        <xdr:cNvSpPr/>
      </xdr:nvSpPr>
      <xdr:spPr>
        <a:xfrm>
          <a:off x="23250525" y="2952750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filmeuse tosa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10</xdr:col>
      <xdr:colOff>180975</xdr:colOff>
      <xdr:row>7</xdr:row>
      <xdr:rowOff>209550</xdr:rowOff>
    </xdr:from>
    <xdr:to>
      <xdr:col>10</xdr:col>
      <xdr:colOff>1438275</xdr:colOff>
      <xdr:row>7</xdr:row>
      <xdr:rowOff>1076325</xdr:rowOff>
    </xdr:to>
    <xdr:sp macro="" textlink="">
      <xdr:nvSpPr>
        <xdr:cNvPr id="25" name="Rectangle à coins arrondis 24"/>
        <xdr:cNvSpPr/>
      </xdr:nvSpPr>
      <xdr:spPr>
        <a:xfrm>
          <a:off x="14230350" y="2952750"/>
          <a:ext cx="1257300" cy="8667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piece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revision    </a:t>
          </a:r>
        </a:p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ct pack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eces%20lign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nst "/>
      <sheetName val="shreyer"/>
      <sheetName val="gmw"/>
      <sheetName val="convoyage"/>
      <sheetName val="tunnel"/>
      <sheetName val="freezer19-61"/>
      <sheetName val="extrudeur 1"/>
      <sheetName val="stemping"/>
      <sheetName val="sticker1"/>
      <sheetName val="ahs"/>
      <sheetName val="melangeur a amende"/>
      <sheetName val="baignoire chocolat"/>
      <sheetName val="convoyeur dechet gram"/>
      <sheetName val=" daily tank"/>
      <sheetName val="melter toledo"/>
      <sheetName val="etiqueuse"/>
      <sheetName val=" ct pack"/>
      <sheetName val="paletiseur"/>
      <sheetName val="tosa"/>
      <sheetName val="synthese"/>
      <sheetName val="base Z2"/>
    </sheetNames>
    <sheetDataSet>
      <sheetData sheetId="0">
        <row r="2">
          <cell r="B2">
            <v>4645.82</v>
          </cell>
          <cell r="R2">
            <v>15499</v>
          </cell>
        </row>
        <row r="5">
          <cell r="S5">
            <v>69.599999999999994</v>
          </cell>
        </row>
      </sheetData>
      <sheetData sheetId="1">
        <row r="1">
          <cell r="R1"/>
        </row>
        <row r="2">
          <cell r="B2">
            <v>8400.27</v>
          </cell>
        </row>
        <row r="5">
          <cell r="S5">
            <v>3687.56</v>
          </cell>
        </row>
      </sheetData>
      <sheetData sheetId="2">
        <row r="1">
          <cell r="R1"/>
        </row>
        <row r="2">
          <cell r="B2">
            <v>19034.939333333325</v>
          </cell>
        </row>
        <row r="5">
          <cell r="S5">
            <v>0</v>
          </cell>
        </row>
      </sheetData>
      <sheetData sheetId="3">
        <row r="1">
          <cell r="R1"/>
        </row>
        <row r="2">
          <cell r="B2">
            <v>331.79999999999995</v>
          </cell>
        </row>
        <row r="4">
          <cell r="S4" t="str">
            <v xml:space="preserve">REVISION </v>
          </cell>
        </row>
      </sheetData>
      <sheetData sheetId="4">
        <row r="1">
          <cell r="R1"/>
        </row>
        <row r="2">
          <cell r="B2">
            <v>21349.812666666672</v>
          </cell>
        </row>
        <row r="4">
          <cell r="S4" t="str">
            <v xml:space="preserve">REVISION </v>
          </cell>
        </row>
      </sheetData>
      <sheetData sheetId="5"/>
      <sheetData sheetId="6">
        <row r="2">
          <cell r="B2">
            <v>6051.17</v>
          </cell>
        </row>
      </sheetData>
      <sheetData sheetId="7">
        <row r="1">
          <cell r="B1">
            <v>3301.5300000000007</v>
          </cell>
          <cell r="R1">
            <v>15479</v>
          </cell>
        </row>
        <row r="2">
          <cell r="B2">
            <v>3301.5300000000007</v>
          </cell>
        </row>
        <row r="4">
          <cell r="S4">
            <v>70.69</v>
          </cell>
        </row>
      </sheetData>
      <sheetData sheetId="8">
        <row r="1">
          <cell r="B1">
            <v>4379.3799999999992</v>
          </cell>
          <cell r="R1">
            <v>15431</v>
          </cell>
        </row>
        <row r="2">
          <cell r="B2">
            <v>4379.3799999999992</v>
          </cell>
        </row>
        <row r="4">
          <cell r="S4">
            <v>929.09999999999991</v>
          </cell>
        </row>
      </sheetData>
      <sheetData sheetId="9">
        <row r="1">
          <cell r="R1">
            <v>15467</v>
          </cell>
        </row>
        <row r="2">
          <cell r="B2">
            <v>20264.140000000003</v>
          </cell>
        </row>
        <row r="4">
          <cell r="S4">
            <v>197</v>
          </cell>
        </row>
      </sheetData>
      <sheetData sheetId="10"/>
      <sheetData sheetId="11">
        <row r="1">
          <cell r="B1">
            <v>7029.65</v>
          </cell>
          <cell r="R1">
            <v>15471</v>
          </cell>
        </row>
        <row r="2">
          <cell r="B2">
            <v>7029.65</v>
          </cell>
        </row>
        <row r="4">
          <cell r="S4">
            <v>0</v>
          </cell>
        </row>
      </sheetData>
      <sheetData sheetId="12"/>
      <sheetData sheetId="13"/>
      <sheetData sheetId="14">
        <row r="1">
          <cell r="B1">
            <v>0</v>
          </cell>
          <cell r="R1">
            <v>15515</v>
          </cell>
        </row>
        <row r="2">
          <cell r="B2">
            <v>0</v>
          </cell>
        </row>
        <row r="4">
          <cell r="S4">
            <v>0</v>
          </cell>
        </row>
      </sheetData>
      <sheetData sheetId="15"/>
      <sheetData sheetId="16">
        <row r="1">
          <cell r="B1">
            <v>1111.5500000000002</v>
          </cell>
          <cell r="R1">
            <v>15495</v>
          </cell>
        </row>
        <row r="2">
          <cell r="B2">
            <v>1111.5500000000002</v>
          </cell>
        </row>
        <row r="4">
          <cell r="S4">
            <v>42.78</v>
          </cell>
        </row>
      </sheetData>
      <sheetData sheetId="17">
        <row r="1">
          <cell r="B1">
            <v>0</v>
          </cell>
          <cell r="R1">
            <v>15527</v>
          </cell>
        </row>
        <row r="2">
          <cell r="B2">
            <v>0</v>
          </cell>
        </row>
        <row r="4">
          <cell r="S4">
            <v>0</v>
          </cell>
        </row>
      </sheetData>
      <sheetData sheetId="18">
        <row r="1">
          <cell r="B1">
            <v>0</v>
          </cell>
          <cell r="R1">
            <v>15531</v>
          </cell>
        </row>
        <row r="2">
          <cell r="B2">
            <v>0</v>
          </cell>
        </row>
        <row r="4">
          <cell r="S4">
            <v>0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ieces%20ligne%20.xls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pieces%20ligne%20.xlsm" TargetMode="External"/><Relationship Id="rId7" Type="http://schemas.openxmlformats.org/officeDocument/2006/relationships/hyperlink" Target="pieces%20ligne%20.xlsm" TargetMode="External"/><Relationship Id="rId12" Type="http://schemas.openxmlformats.org/officeDocument/2006/relationships/hyperlink" Target="pieces%20ligne%20.xlsm" TargetMode="External"/><Relationship Id="rId2" Type="http://schemas.openxmlformats.org/officeDocument/2006/relationships/hyperlink" Target="pieces%20ligne%20.xlsm" TargetMode="External"/><Relationship Id="rId1" Type="http://schemas.openxmlformats.org/officeDocument/2006/relationships/hyperlink" Target="pieces%20ligne%20.xlsm" TargetMode="External"/><Relationship Id="rId6" Type="http://schemas.openxmlformats.org/officeDocument/2006/relationships/hyperlink" Target="pieces%20ligne%20.xlsm" TargetMode="External"/><Relationship Id="rId11" Type="http://schemas.openxmlformats.org/officeDocument/2006/relationships/hyperlink" Target="pieces%20ligne%20.xlsm" TargetMode="External"/><Relationship Id="rId5" Type="http://schemas.openxmlformats.org/officeDocument/2006/relationships/hyperlink" Target="pieces%20ligne%20.xlsm" TargetMode="External"/><Relationship Id="rId10" Type="http://schemas.openxmlformats.org/officeDocument/2006/relationships/hyperlink" Target="pieces%20ligne%20.xlsm" TargetMode="External"/><Relationship Id="rId4" Type="http://schemas.openxmlformats.org/officeDocument/2006/relationships/hyperlink" Target="pieces%20ligne%20.xlsm" TargetMode="External"/><Relationship Id="rId9" Type="http://schemas.openxmlformats.org/officeDocument/2006/relationships/hyperlink" Target="pieces%20ligne%20.xlsm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17"/>
  <sheetViews>
    <sheetView topLeftCell="E4" zoomScaleNormal="100" workbookViewId="0">
      <selection activeCell="J15" sqref="J15"/>
    </sheetView>
  </sheetViews>
  <sheetFormatPr baseColWidth="10" defaultRowHeight="15" x14ac:dyDescent="0.25"/>
  <cols>
    <col min="1" max="1" width="4.7109375" customWidth="1"/>
    <col min="2" max="2" width="28.42578125" bestFit="1" customWidth="1"/>
    <col min="3" max="3" width="18.5703125" customWidth="1"/>
    <col min="4" max="18" width="22.7109375" customWidth="1"/>
  </cols>
  <sheetData>
    <row r="2" spans="2:18" ht="57.75" customHeight="1" x14ac:dyDescent="0.25"/>
    <row r="3" spans="2:18" ht="15.75" thickBot="1" x14ac:dyDescent="0.3"/>
    <row r="4" spans="2:18" s="2" customFormat="1" ht="59.25" customHeight="1" thickBot="1" x14ac:dyDescent="0.4">
      <c r="D4" s="8" t="s">
        <v>14</v>
      </c>
      <c r="E4" s="8" t="s">
        <v>13</v>
      </c>
      <c r="F4" s="8" t="s">
        <v>15</v>
      </c>
      <c r="G4" s="8" t="s">
        <v>12</v>
      </c>
      <c r="H4" s="8" t="s">
        <v>11</v>
      </c>
      <c r="I4" s="8" t="s">
        <v>10</v>
      </c>
      <c r="J4" s="8" t="s">
        <v>9</v>
      </c>
      <c r="K4" s="8" t="s">
        <v>8</v>
      </c>
      <c r="L4" s="29" t="s">
        <v>7</v>
      </c>
      <c r="M4" s="8" t="s">
        <v>6</v>
      </c>
      <c r="N4" s="29" t="s">
        <v>5</v>
      </c>
      <c r="O4" s="8" t="s">
        <v>4</v>
      </c>
      <c r="P4" s="8" t="s">
        <v>3</v>
      </c>
      <c r="Q4" s="8" t="s">
        <v>16</v>
      </c>
      <c r="R4" s="8" t="s">
        <v>24</v>
      </c>
    </row>
    <row r="5" spans="2:18" ht="32.25" thickBot="1" x14ac:dyDescent="0.55000000000000004">
      <c r="B5" s="9" t="s">
        <v>2</v>
      </c>
      <c r="C5" s="12"/>
      <c r="D5" s="11">
        <f>[1]tunnel!$B$1</f>
        <v>0</v>
      </c>
      <c r="E5" s="11">
        <f>[1]sticker1!$B$2</f>
        <v>4379.3799999999992</v>
      </c>
      <c r="F5" s="11">
        <f>'[1]extrudeur 1'!$B$2</f>
        <v>6051.17</v>
      </c>
      <c r="G5" s="11">
        <f>[1]ahs!$B$2</f>
        <v>20264.140000000003</v>
      </c>
      <c r="H5" s="11">
        <f>[1]stemping!$B$1</f>
        <v>3301.5300000000007</v>
      </c>
      <c r="I5" s="11">
        <f>'[1]baignoire chocolat'!$B$1</f>
        <v>7029.65</v>
      </c>
      <c r="J5" s="11">
        <f>[1]gmw!$B$1</f>
        <v>0</v>
      </c>
      <c r="K5" s="11">
        <f>'[1] ct pack'!$B$1</f>
        <v>1111.5500000000002</v>
      </c>
      <c r="L5" s="11">
        <f>'[1]dienst '!$B$2</f>
        <v>4645.82</v>
      </c>
      <c r="M5" s="11">
        <f>'[1]melter toledo'!$B$1</f>
        <v>0</v>
      </c>
      <c r="N5" s="11">
        <f>[1]shreyer!$B$1</f>
        <v>0</v>
      </c>
      <c r="O5" s="11">
        <f>[1]convoyage!$B$1</f>
        <v>0</v>
      </c>
      <c r="P5" s="11">
        <f>[1]paletiseur!$B$1</f>
        <v>0</v>
      </c>
      <c r="Q5" s="11">
        <f>[1]tosa!$B$1</f>
        <v>0</v>
      </c>
      <c r="R5" s="11">
        <f>SUM(D5:Q5)</f>
        <v>46783.240000000005</v>
      </c>
    </row>
    <row r="6" spans="2:18" ht="32.25" thickBot="1" x14ac:dyDescent="0.55000000000000004">
      <c r="B6" s="9" t="s">
        <v>1</v>
      </c>
      <c r="C6" s="12"/>
      <c r="D6" s="14">
        <f>[1]tunnel!$B$2</f>
        <v>21349.812666666672</v>
      </c>
      <c r="E6" s="14">
        <f>[1]sticker1!$B$1</f>
        <v>4379.3799999999992</v>
      </c>
      <c r="F6" s="14">
        <f>'[1]extrudeur 1'!$B$2</f>
        <v>6051.17</v>
      </c>
      <c r="G6" s="14">
        <f>[1]ahs!$B$2</f>
        <v>20264.140000000003</v>
      </c>
      <c r="H6" s="14">
        <f>[1]stemping!$B$2</f>
        <v>3301.5300000000007</v>
      </c>
      <c r="I6" s="14">
        <f>'[1]baignoire chocolat'!$B$2</f>
        <v>7029.65</v>
      </c>
      <c r="J6" s="14">
        <f>[1]gmw!$B$2</f>
        <v>19034.939333333325</v>
      </c>
      <c r="K6" s="14">
        <f>'[1] ct pack'!$B$2</f>
        <v>1111.5500000000002</v>
      </c>
      <c r="L6" s="14">
        <f>'[1]dienst '!$B$2</f>
        <v>4645.82</v>
      </c>
      <c r="M6" s="14">
        <f>'[1]melter toledo'!$B$2</f>
        <v>0</v>
      </c>
      <c r="N6" s="14">
        <f>[1]shreyer!$B$2</f>
        <v>8400.27</v>
      </c>
      <c r="O6" s="14">
        <f>[1]convoyage!$B$2</f>
        <v>331.79999999999995</v>
      </c>
      <c r="P6" s="14">
        <f>[1]paletiseur!$B$2</f>
        <v>0</v>
      </c>
      <c r="Q6" s="14">
        <f>[1]tosa!$B$2</f>
        <v>0</v>
      </c>
      <c r="R6" s="14"/>
    </row>
    <row r="7" spans="2:18" ht="3.75" customHeight="1" x14ac:dyDescent="0.5">
      <c r="B7" s="1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 ht="102" customHeight="1" thickBot="1" x14ac:dyDescent="0.55000000000000004">
      <c r="B8" s="1"/>
      <c r="C8" s="1"/>
      <c r="D8" s="3"/>
      <c r="E8" s="3"/>
      <c r="F8" s="3"/>
      <c r="G8" s="3"/>
      <c r="H8" s="3"/>
      <c r="I8" s="3"/>
      <c r="J8" s="3"/>
      <c r="K8" s="3"/>
      <c r="L8" s="30"/>
      <c r="M8" s="3"/>
      <c r="N8" s="30"/>
      <c r="O8" s="3"/>
      <c r="P8" s="3"/>
      <c r="Q8" s="3"/>
      <c r="R8" s="3"/>
    </row>
    <row r="9" spans="2:18" ht="32.25" thickBot="1" x14ac:dyDescent="0.55000000000000004">
      <c r="B9" s="24" t="s">
        <v>23</v>
      </c>
      <c r="C9" s="25"/>
      <c r="D9" s="10">
        <f>[1]tunnel!$R$1</f>
        <v>0</v>
      </c>
      <c r="E9" s="10">
        <f>[1]sticker1!$R$1</f>
        <v>15431</v>
      </c>
      <c r="F9" s="10">
        <f>G8</f>
        <v>0</v>
      </c>
      <c r="G9" s="10">
        <f>[1]ahs!$R$1</f>
        <v>15467</v>
      </c>
      <c r="H9" s="10">
        <f>[1]stemping!$R$1</f>
        <v>15479</v>
      </c>
      <c r="I9" s="10">
        <f>'[1]baignoire chocolat'!$R$1</f>
        <v>15471</v>
      </c>
      <c r="J9" s="10">
        <f>[1]gmw!$R$1</f>
        <v>0</v>
      </c>
      <c r="K9" s="10">
        <f>'[1] ct pack'!$R$1</f>
        <v>15495</v>
      </c>
      <c r="L9" s="10">
        <f>'[1]dienst '!$R$2</f>
        <v>15499</v>
      </c>
      <c r="M9" s="10">
        <f>'[1]melter toledo'!$R$1</f>
        <v>15515</v>
      </c>
      <c r="N9" s="10">
        <f>[1]shreyer!$R$1</f>
        <v>0</v>
      </c>
      <c r="O9" s="10">
        <f>[1]convoyage!$R$1</f>
        <v>0</v>
      </c>
      <c r="P9" s="10">
        <f>[1]paletiseur!$R$1</f>
        <v>15527</v>
      </c>
      <c r="Q9" s="10">
        <f>[1]tosa!$R$1</f>
        <v>15531</v>
      </c>
      <c r="R9" s="10" t="s">
        <v>25</v>
      </c>
    </row>
    <row r="10" spans="2:18" s="5" customFormat="1" ht="32.25" thickBot="1" x14ac:dyDescent="0.55000000000000004">
      <c r="B10" s="20" t="s">
        <v>0</v>
      </c>
      <c r="C10" s="21"/>
      <c r="D10" s="6" t="str">
        <f>[1]tunnel!$S$4</f>
        <v xml:space="preserve">REVISION </v>
      </c>
      <c r="E10" s="6">
        <f>[1]sticker1!$S$4</f>
        <v>929.09999999999991</v>
      </c>
      <c r="F10" s="6">
        <f>[1]sticker1!$S$4</f>
        <v>929.09999999999991</v>
      </c>
      <c r="G10" s="6">
        <f>[1]ahs!$S$4</f>
        <v>197</v>
      </c>
      <c r="H10" s="6">
        <f>[1]stemping!$S$4</f>
        <v>70.69</v>
      </c>
      <c r="I10" s="6">
        <f>'[1]baignoire chocolat'!$S$4</f>
        <v>0</v>
      </c>
      <c r="J10" s="6">
        <f>[1]gmw!$S$5</f>
        <v>0</v>
      </c>
      <c r="K10" s="6">
        <f>'[1] ct pack'!$S$4</f>
        <v>42.78</v>
      </c>
      <c r="L10" s="6">
        <f>'[1]dienst '!$S$5</f>
        <v>69.599999999999994</v>
      </c>
      <c r="M10" s="6">
        <f>'[1]melter toledo'!$S$4</f>
        <v>0</v>
      </c>
      <c r="N10" s="19">
        <f>[1]shreyer!$S$5</f>
        <v>3687.56</v>
      </c>
      <c r="O10" s="6" t="str">
        <f>[1]convoyage!$S$4</f>
        <v xml:space="preserve">REVISION </v>
      </c>
      <c r="P10" s="6">
        <f>[1]paletiseur!$S$4</f>
        <v>0</v>
      </c>
      <c r="Q10" s="6">
        <f>[1]tosa!$S$4</f>
        <v>0</v>
      </c>
      <c r="R10" s="6">
        <f>SUM(D10:Q10)</f>
        <v>5925.83</v>
      </c>
    </row>
    <row r="11" spans="2:18" s="5" customFormat="1" ht="32.25" thickBot="1" x14ac:dyDescent="0.55000000000000004">
      <c r="B11" s="22" t="s">
        <v>22</v>
      </c>
      <c r="C11" s="13" t="s">
        <v>26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2:18" s="5" customFormat="1" ht="32.25" thickBot="1" x14ac:dyDescent="0.55000000000000004">
      <c r="B12" s="23"/>
      <c r="C12" s="13" t="s">
        <v>27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2:18" s="5" customFormat="1" ht="29.25" customHeight="1" x14ac:dyDescent="0.5">
      <c r="B13" s="4" t="s">
        <v>17</v>
      </c>
      <c r="C13" s="4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2:18" ht="31.5" x14ac:dyDescent="0.5">
      <c r="B14" s="4" t="s">
        <v>18</v>
      </c>
      <c r="C14" s="4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2:18" ht="31.5" x14ac:dyDescent="0.5">
      <c r="B15" s="4" t="s">
        <v>19</v>
      </c>
      <c r="C15" s="4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2:18" ht="31.5" x14ac:dyDescent="0.5">
      <c r="B16" s="4" t="s">
        <v>20</v>
      </c>
      <c r="C16" s="4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2:18" ht="31.5" x14ac:dyDescent="0.5">
      <c r="B17" s="4" t="s">
        <v>21</v>
      </c>
      <c r="C17" s="4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</sheetData>
  <mergeCells count="3">
    <mergeCell ref="B10:C10"/>
    <mergeCell ref="B11:B12"/>
    <mergeCell ref="B9:C9"/>
  </mergeCells>
  <hyperlinks>
    <hyperlink ref="P5" r:id="rId1" display="pieces ligne .xlsm"/>
    <hyperlink ref="E5" r:id="rId2" display="pieces ligne .xlsm"/>
    <hyperlink ref="F5" r:id="rId3" display="pieces ligne .xlsm"/>
    <hyperlink ref="G5" r:id="rId4" display="pieces ligne .xlsm"/>
    <hyperlink ref="H5" r:id="rId5" display="pieces ligne .xlsm"/>
    <hyperlink ref="I5" r:id="rId6" display="pieces ligne .xlsm"/>
    <hyperlink ref="J5" r:id="rId7" display="pieces ligne .xlsm"/>
    <hyperlink ref="K5" r:id="rId8" display="pieces ligne .xlsm"/>
    <hyperlink ref="L5" r:id="rId9" display="pieces ligne .xlsm"/>
    <hyperlink ref="M5" r:id="rId10" display="pieces ligne .xlsm"/>
    <hyperlink ref="O5" r:id="rId11" display="pieces ligne .xlsm"/>
    <hyperlink ref="N5" r:id="rId12" display="pieces ligne .xlsm"/>
  </hyperlinks>
  <pageMargins left="0.7" right="0.7" top="0.75" bottom="0.75" header="0.3" footer="0.3"/>
  <pageSetup paperSize="9" orientation="portrait" r:id="rId13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tabSelected="1" workbookViewId="0">
      <selection activeCell="C30" sqref="C30"/>
    </sheetView>
  </sheetViews>
  <sheetFormatPr baseColWidth="10" defaultRowHeight="15" x14ac:dyDescent="0.25"/>
  <cols>
    <col min="1" max="1" width="25.140625" customWidth="1"/>
    <col min="2" max="2" width="24.7109375" customWidth="1"/>
    <col min="3" max="3" width="29" customWidth="1"/>
    <col min="4" max="4" width="44.5703125" customWidth="1"/>
    <col min="5" max="5" width="43.5703125" customWidth="1"/>
    <col min="6" max="6" width="30" customWidth="1"/>
    <col min="7" max="7" width="25" customWidth="1"/>
    <col min="8" max="8" width="25.5703125" customWidth="1"/>
    <col min="9" max="9" width="19.7109375" customWidth="1"/>
  </cols>
  <sheetData>
    <row r="1" spans="1:9" ht="15.75" thickBot="1" x14ac:dyDescent="0.3"/>
    <row r="2" spans="1:9" ht="51" customHeight="1" thickBot="1" x14ac:dyDescent="0.3">
      <c r="C2" s="26" t="s">
        <v>7</v>
      </c>
      <c r="D2" s="27"/>
      <c r="E2" s="28"/>
      <c r="F2" s="16" t="s">
        <v>38</v>
      </c>
    </row>
    <row r="3" spans="1:9" ht="15.75" thickBot="1" x14ac:dyDescent="0.3"/>
    <row r="4" spans="1:9" s="15" customFormat="1" ht="38.25" customHeight="1" thickBot="1" x14ac:dyDescent="0.45">
      <c r="A4" s="17" t="s">
        <v>28</v>
      </c>
      <c r="B4" s="17" t="s">
        <v>29</v>
      </c>
      <c r="C4" s="17" t="s">
        <v>35</v>
      </c>
      <c r="D4" s="17" t="s">
        <v>36</v>
      </c>
      <c r="E4" s="17" t="s">
        <v>30</v>
      </c>
      <c r="F4" s="17" t="s">
        <v>31</v>
      </c>
      <c r="G4" s="17" t="s">
        <v>32</v>
      </c>
      <c r="H4" s="17" t="s">
        <v>33</v>
      </c>
      <c r="I4" s="17" t="s">
        <v>34</v>
      </c>
    </row>
    <row r="15" spans="1:9" x14ac:dyDescent="0.25">
      <c r="C15" s="18"/>
    </row>
  </sheetData>
  <mergeCells count="1"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F2" sqref="F2"/>
    </sheetView>
  </sheetViews>
  <sheetFormatPr baseColWidth="10" defaultRowHeight="15" x14ac:dyDescent="0.25"/>
  <cols>
    <col min="1" max="1" width="25.140625" customWidth="1"/>
    <col min="2" max="2" width="24.7109375" customWidth="1"/>
    <col min="3" max="3" width="29" customWidth="1"/>
    <col min="4" max="4" width="44.5703125" customWidth="1"/>
    <col min="5" max="5" width="43.5703125" customWidth="1"/>
    <col min="6" max="6" width="30" customWidth="1"/>
    <col min="7" max="7" width="25" customWidth="1"/>
    <col min="8" max="8" width="25.5703125" customWidth="1"/>
    <col min="9" max="9" width="19.7109375" customWidth="1"/>
  </cols>
  <sheetData>
    <row r="1" spans="1:9" ht="15.75" thickBot="1" x14ac:dyDescent="0.3"/>
    <row r="2" spans="1:9" ht="51" customHeight="1" thickBot="1" x14ac:dyDescent="0.3">
      <c r="C2" s="26" t="s">
        <v>37</v>
      </c>
      <c r="D2" s="27"/>
      <c r="E2" s="28"/>
      <c r="F2" s="16" t="s">
        <v>38</v>
      </c>
    </row>
    <row r="3" spans="1:9" ht="15.75" thickBot="1" x14ac:dyDescent="0.3"/>
    <row r="4" spans="1:9" s="15" customFormat="1" ht="38.25" customHeight="1" thickBot="1" x14ac:dyDescent="0.45">
      <c r="A4" s="17" t="s">
        <v>28</v>
      </c>
      <c r="B4" s="17" t="s">
        <v>29</v>
      </c>
      <c r="C4" s="17" t="s">
        <v>35</v>
      </c>
      <c r="D4" s="17" t="s">
        <v>36</v>
      </c>
      <c r="E4" s="17" t="s">
        <v>30</v>
      </c>
      <c r="F4" s="17" t="s">
        <v>31</v>
      </c>
      <c r="G4" s="17" t="s">
        <v>32</v>
      </c>
      <c r="H4" s="17" t="s">
        <v>33</v>
      </c>
      <c r="I4" s="17" t="s">
        <v>34</v>
      </c>
    </row>
    <row r="15" spans="1:9" x14ac:dyDescent="0.25">
      <c r="C15" s="18"/>
    </row>
  </sheetData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revision </vt:lpstr>
      <vt:lpstr>dienst</vt:lpstr>
      <vt:lpstr>shreyer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Regnier, Lionel</cp:lastModifiedBy>
  <dcterms:created xsi:type="dcterms:W3CDTF">2017-04-28T05:28:07Z</dcterms:created>
  <dcterms:modified xsi:type="dcterms:W3CDTF">2017-05-08T20:20:36Z</dcterms:modified>
</cp:coreProperties>
</file>