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5" yWindow="-15" windowWidth="14415" windowHeight="13380" activeTab="2"/>
  </bookViews>
  <sheets>
    <sheet name="BASE" sheetId="2" r:id="rId1"/>
    <sheet name="DONNEES" sheetId="3" r:id="rId2"/>
    <sheet name="PLANNING" sheetId="1" r:id="rId3"/>
  </sheets>
  <externalReferences>
    <externalReference r:id="rId4"/>
    <externalReference r:id="rId5"/>
  </externalReferences>
  <definedNames>
    <definedName name="_xlnm._FilterDatabase" localSheetId="2" hidden="1">PLANNING!$A$9:$B$96</definedName>
    <definedName name="an">'[1]Feuil1 (2)'!$C$3</definedName>
    <definedName name="CLIENTS">[2]DONNEES!$Q$2:$Q$31</definedName>
    <definedName name="DETECTE">[2]DONNEES!$A$2:$A$33</definedName>
    <definedName name="ETAT">[2]DONNEES!$O$2:$O$12</definedName>
    <definedName name="FAMILLE_DEFAUT">[2]DONNEES!$C$2:$C$12</definedName>
    <definedName name="fériés">'[1]Feuil1 (2)'!$AN$2:$AN$13</definedName>
    <definedName name="Fiche">[2]!NC_2016[N° Fiche]</definedName>
    <definedName name="horaires">'[1]Feuil1 (2)'!$AB$10:$AH$16</definedName>
    <definedName name="ILOT_NC">[2]DONNEES!$I$2:$I$27</definedName>
    <definedName name="INDUS_PROD">[2]DONNEES!$E$2:$E$4</definedName>
    <definedName name="LIEU_RETOUCHE">[2]DONNEES!$K$2:$K$12</definedName>
    <definedName name="OPERATEURS">#REF!</definedName>
    <definedName name="RESPONSABLE_RETOUCHE">[2]DONNEES!$M$2:$M$20</definedName>
    <definedName name="SECTEUR_NC">[2]DONNEES!$G$2:$G$5</definedName>
    <definedName name="_xlnm.Print_Area" localSheetId="0">BASE!$B:$N</definedName>
    <definedName name="_xlnm.Print_Area" localSheetId="2">PLANNING!$A:$BF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/>
  <c r="C3" l="1"/>
  <c r="C7"/>
  <c r="C5" s="1"/>
  <c r="C6"/>
  <c r="C2"/>
  <c r="C1"/>
  <c r="E4"/>
  <c r="G4" s="1"/>
  <c r="G3" l="1"/>
  <c r="G2"/>
  <c r="G1"/>
  <c r="I4"/>
  <c r="E2"/>
  <c r="E3"/>
  <c r="E1"/>
  <c r="I3" l="1"/>
  <c r="K4"/>
  <c r="I1"/>
  <c r="I2"/>
  <c r="M4" l="1"/>
  <c r="K2"/>
  <c r="K3"/>
  <c r="K1"/>
  <c r="M2" l="1"/>
  <c r="O4"/>
  <c r="M1"/>
  <c r="M3"/>
  <c r="O3" l="1"/>
  <c r="Q4"/>
  <c r="O1"/>
  <c r="O2"/>
  <c r="Q3" l="1"/>
  <c r="S4"/>
  <c r="Q1"/>
  <c r="Q2"/>
  <c r="S1" l="1"/>
  <c r="S2"/>
  <c r="S3"/>
  <c r="U4"/>
  <c r="U3" l="1"/>
  <c r="U1"/>
  <c r="U2"/>
  <c r="W4"/>
  <c r="W3" l="1"/>
  <c r="Y4"/>
  <c r="W1"/>
  <c r="W2"/>
  <c r="Y2" l="1"/>
  <c r="Y3"/>
  <c r="AA4"/>
  <c r="Y1"/>
  <c r="AA3" l="1"/>
  <c r="AA1"/>
  <c r="AA2"/>
  <c r="AC4"/>
  <c r="AC3" l="1"/>
  <c r="AC1"/>
  <c r="AE4"/>
  <c r="AC2"/>
  <c r="AE1" l="1"/>
  <c r="AE3"/>
  <c r="AE2"/>
  <c r="AG4"/>
  <c r="AI4" l="1"/>
  <c r="AG1"/>
  <c r="AG3"/>
  <c r="AG2"/>
  <c r="AI3" l="1"/>
  <c r="AK4"/>
  <c r="AI1"/>
  <c r="AI2"/>
  <c r="AK3" l="1"/>
  <c r="AK1"/>
  <c r="AK2"/>
  <c r="AM4"/>
  <c r="AM1" l="1"/>
  <c r="AO4"/>
  <c r="AM2"/>
  <c r="AM3"/>
  <c r="AO3" l="1"/>
  <c r="AQ4"/>
  <c r="AO1"/>
  <c r="AO2"/>
  <c r="AQ3" l="1"/>
  <c r="AQ1"/>
  <c r="AQ2"/>
  <c r="AS4"/>
  <c r="AS3" l="1"/>
  <c r="AU4"/>
  <c r="AS1"/>
  <c r="AS2"/>
  <c r="AU1" l="1"/>
  <c r="AU2"/>
  <c r="AU3"/>
  <c r="AW4"/>
  <c r="AW1" l="1"/>
  <c r="AW2"/>
  <c r="AY4"/>
  <c r="AW3"/>
  <c r="AY2" l="1"/>
  <c r="AY3"/>
  <c r="BA4"/>
  <c r="AY1"/>
  <c r="BA2" l="1"/>
  <c r="BA1"/>
  <c r="BA3"/>
  <c r="BC4"/>
  <c r="BE4" l="1"/>
  <c r="BC1"/>
  <c r="BC3"/>
  <c r="BC2"/>
  <c r="BG4" l="1"/>
  <c r="BE1"/>
  <c r="BE2"/>
  <c r="BE3"/>
  <c r="BI4" l="1"/>
  <c r="BG1"/>
  <c r="BG2"/>
  <c r="BG3"/>
  <c r="BI2" l="1"/>
  <c r="BI3"/>
  <c r="BK4"/>
  <c r="BI1"/>
  <c r="BM4" l="1"/>
  <c r="BK1"/>
  <c r="BK2"/>
  <c r="BK3"/>
  <c r="BM1" l="1"/>
  <c r="BM2"/>
  <c r="BM3"/>
  <c r="BO4"/>
  <c r="BO3" l="1"/>
  <c r="BO1"/>
  <c r="BQ4"/>
  <c r="BO2"/>
  <c r="BQ3" l="1"/>
  <c r="BS4"/>
  <c r="BQ1"/>
  <c r="BQ2"/>
  <c r="BS1" l="1"/>
  <c r="BS2"/>
  <c r="BS3"/>
  <c r="BU4"/>
  <c r="BU1" l="1"/>
  <c r="BW4"/>
  <c r="BU2"/>
  <c r="BU3"/>
  <c r="BY4" l="1"/>
  <c r="BW2"/>
  <c r="BW3"/>
  <c r="BW1"/>
  <c r="BY1" l="1"/>
  <c r="BY2"/>
  <c r="BY3"/>
  <c r="CA4"/>
  <c r="CA3" l="1"/>
  <c r="CC4"/>
  <c r="CA1"/>
  <c r="CA2"/>
  <c r="CC1" l="1"/>
  <c r="CC2"/>
  <c r="CC3"/>
  <c r="CE4"/>
  <c r="CG4" l="1"/>
  <c r="CE1"/>
  <c r="CE3"/>
  <c r="CE2"/>
  <c r="CG3" l="1"/>
  <c r="CI4"/>
  <c r="CG2"/>
  <c r="CG1"/>
  <c r="CI1" l="1"/>
  <c r="CI2"/>
  <c r="CK4"/>
  <c r="CI3"/>
  <c r="CM4" l="1"/>
  <c r="CK1"/>
  <c r="CK2"/>
  <c r="CK3"/>
  <c r="CO4" l="1"/>
  <c r="CM1"/>
  <c r="CM2"/>
  <c r="CM3"/>
  <c r="CO3" l="1"/>
  <c r="CQ4"/>
  <c r="CO1"/>
  <c r="CO2"/>
  <c r="CQ1" l="1"/>
  <c r="CQ2"/>
  <c r="CQ3"/>
  <c r="I58" i="3" l="1"/>
  <c r="J58" s="1"/>
  <c r="I57"/>
  <c r="J57" s="1"/>
  <c r="I56"/>
  <c r="I59" s="1"/>
  <c r="J59" s="1"/>
  <c r="I53"/>
  <c r="J53" s="1"/>
  <c r="I52"/>
  <c r="J52" s="1"/>
  <c r="I51"/>
  <c r="J51" s="1"/>
  <c r="I48"/>
  <c r="J48" s="1"/>
  <c r="I47"/>
  <c r="J47" s="1"/>
  <c r="I46"/>
  <c r="J46" s="1"/>
  <c r="I45"/>
  <c r="J45" s="1"/>
  <c r="I42"/>
  <c r="J42" s="1"/>
  <c r="I41"/>
  <c r="J41" s="1"/>
  <c r="I40"/>
  <c r="J40" s="1"/>
  <c r="I39"/>
  <c r="J39" s="1"/>
  <c r="I36"/>
  <c r="J36" s="1"/>
  <c r="I35"/>
  <c r="J35" s="1"/>
  <c r="I32"/>
  <c r="J32" s="1"/>
  <c r="I31"/>
  <c r="I33" s="1"/>
  <c r="J33" s="1"/>
  <c r="I28"/>
  <c r="J28" s="1"/>
  <c r="I27"/>
  <c r="J27" s="1"/>
  <c r="I26"/>
  <c r="J26" s="1"/>
  <c r="I25"/>
  <c r="J25" s="1"/>
  <c r="I22"/>
  <c r="J22" s="1"/>
  <c r="I21"/>
  <c r="J21" s="1"/>
  <c r="I20"/>
  <c r="J20" s="1"/>
  <c r="I19"/>
  <c r="J19" s="1"/>
  <c r="I16"/>
  <c r="J16" s="1"/>
  <c r="I15"/>
  <c r="J15" s="1"/>
  <c r="I14"/>
  <c r="I11"/>
  <c r="J11" s="1"/>
  <c r="I10"/>
  <c r="J10" s="1"/>
  <c r="I9"/>
  <c r="I6"/>
  <c r="J6" s="1"/>
  <c r="I5"/>
  <c r="J5" s="1"/>
  <c r="I4"/>
  <c r="J4" s="1"/>
  <c r="I3"/>
  <c r="J3" s="1"/>
  <c r="I2"/>
  <c r="I7" l="1"/>
  <c r="J7" s="1"/>
  <c r="I17"/>
  <c r="J17" s="1"/>
  <c r="I12"/>
  <c r="J12" s="1"/>
  <c r="I43"/>
  <c r="J43" s="1"/>
  <c r="J9"/>
  <c r="J14"/>
  <c r="J31"/>
  <c r="J56"/>
  <c r="I29"/>
  <c r="J29" s="1"/>
  <c r="I37"/>
  <c r="J37" s="1"/>
  <c r="I49"/>
  <c r="J49" s="1"/>
  <c r="I54"/>
  <c r="J54" s="1"/>
  <c r="I23"/>
  <c r="J23" s="1"/>
  <c r="J2"/>
  <c r="E6" i="1"/>
  <c r="E7"/>
  <c r="E5" s="1"/>
  <c r="G6" l="1"/>
  <c r="G7"/>
  <c r="G5" s="1"/>
  <c r="I6" l="1"/>
  <c r="I7"/>
  <c r="I5" s="1"/>
  <c r="K6" l="1"/>
  <c r="K7"/>
  <c r="K5" s="1"/>
  <c r="M6" l="1"/>
  <c r="M7"/>
  <c r="M5" s="1"/>
  <c r="O7" l="1"/>
  <c r="O5" s="1"/>
  <c r="O6"/>
  <c r="Q6" l="1"/>
  <c r="Q7"/>
  <c r="Q5" s="1"/>
  <c r="S7" l="1"/>
  <c r="S5" s="1"/>
  <c r="S6"/>
  <c r="U7" l="1"/>
  <c r="U5" s="1"/>
  <c r="U6"/>
  <c r="W7" l="1"/>
  <c r="W5" s="1"/>
  <c r="W6"/>
  <c r="Y6" l="1"/>
  <c r="Y7"/>
  <c r="Y5" s="1"/>
  <c r="AA6" l="1"/>
  <c r="AA7"/>
  <c r="AA5" s="1"/>
  <c r="AC7" l="1"/>
  <c r="AC5" s="1"/>
  <c r="AC6"/>
  <c r="AE7" l="1"/>
  <c r="AE5" s="1"/>
  <c r="AE6"/>
  <c r="AG6" l="1"/>
  <c r="AG7"/>
  <c r="AG5" s="1"/>
  <c r="AI6" l="1"/>
  <c r="AI7"/>
  <c r="AI5" s="1"/>
  <c r="AK7" l="1"/>
  <c r="AK5" s="1"/>
  <c r="AK6"/>
  <c r="AM6" l="1"/>
  <c r="AM7"/>
  <c r="AM5" s="1"/>
  <c r="AO7" l="1"/>
  <c r="AO5" s="1"/>
  <c r="AO6"/>
  <c r="AQ6" l="1"/>
  <c r="AQ7"/>
  <c r="AQ5" s="1"/>
  <c r="AS6" l="1"/>
  <c r="AS7"/>
  <c r="AS5" s="1"/>
  <c r="AU6" l="1"/>
  <c r="AU7"/>
  <c r="AU5" s="1"/>
  <c r="AW7" l="1"/>
  <c r="AW5" s="1"/>
  <c r="AW6"/>
  <c r="AY7" l="1"/>
  <c r="AY5" s="1"/>
  <c r="AY6"/>
  <c r="BA7" l="1"/>
  <c r="BA5" s="1"/>
  <c r="BA6"/>
  <c r="BC7" l="1"/>
  <c r="BC5" s="1"/>
  <c r="BC6"/>
  <c r="BE7" l="1"/>
  <c r="BE5" s="1"/>
  <c r="BE6"/>
  <c r="BG7" l="1"/>
  <c r="BG5" s="1"/>
  <c r="BG6"/>
  <c r="BI6" l="1"/>
  <c r="BI7"/>
  <c r="BI5" s="1"/>
  <c r="BK6" l="1"/>
  <c r="BK7"/>
  <c r="BK5" s="1"/>
  <c r="BM7" l="1"/>
  <c r="BM5" s="1"/>
  <c r="BM6"/>
  <c r="BO7" l="1"/>
  <c r="BO5" s="1"/>
  <c r="BO6"/>
  <c r="BQ7" l="1"/>
  <c r="BQ5" s="1"/>
  <c r="BQ6"/>
  <c r="BS6" l="1"/>
  <c r="BS7"/>
  <c r="BS5" s="1"/>
  <c r="BU6" l="1"/>
  <c r="BU7"/>
  <c r="BU5" s="1"/>
  <c r="BW7" l="1"/>
  <c r="BW5" s="1"/>
  <c r="BW6"/>
  <c r="BY6" l="1"/>
  <c r="BY7"/>
  <c r="BY5" s="1"/>
  <c r="CA6" l="1"/>
  <c r="CA7"/>
  <c r="CA5" s="1"/>
  <c r="CC7" l="1"/>
  <c r="CC5" s="1"/>
  <c r="CC6"/>
  <c r="CE7" l="1"/>
  <c r="CE5" s="1"/>
  <c r="CE6"/>
  <c r="CG7" l="1"/>
  <c r="CG5" s="1"/>
  <c r="CG6"/>
  <c r="CK6" l="1"/>
  <c r="CI7"/>
  <c r="CI5" s="1"/>
  <c r="CI6"/>
  <c r="CK7" l="1"/>
  <c r="CK5" s="1"/>
  <c r="CM6" l="1"/>
  <c r="CM7"/>
  <c r="CM5" s="1"/>
  <c r="CO7" l="1"/>
  <c r="CO5" s="1"/>
  <c r="CO6"/>
  <c r="CQ7" l="1"/>
  <c r="CQ5" s="1"/>
  <c r="CQ6"/>
</calcChain>
</file>

<file path=xl/sharedStrings.xml><?xml version="1.0" encoding="utf-8"?>
<sst xmlns="http://schemas.openxmlformats.org/spreadsheetml/2006/main" count="567" uniqueCount="97">
  <si>
    <t>Année</t>
  </si>
  <si>
    <t>Date</t>
  </si>
  <si>
    <t>Am</t>
  </si>
  <si>
    <t>Pm</t>
  </si>
  <si>
    <t>Atelier</t>
  </si>
  <si>
    <t>Date début planning</t>
  </si>
  <si>
    <t>S05</t>
  </si>
  <si>
    <t>S06</t>
  </si>
  <si>
    <t>S07</t>
  </si>
  <si>
    <t>S08</t>
  </si>
  <si>
    <t>S09</t>
  </si>
  <si>
    <t>Code</t>
  </si>
  <si>
    <t>J heure</t>
  </si>
  <si>
    <t>Pause midi</t>
  </si>
  <si>
    <t>H Centième</t>
  </si>
  <si>
    <t>Statut</t>
  </si>
  <si>
    <t>effectif</t>
  </si>
  <si>
    <t>%</t>
  </si>
  <si>
    <t>Horaire</t>
  </si>
  <si>
    <t>N</t>
  </si>
  <si>
    <t>Lundi 7h30/16h30</t>
  </si>
  <si>
    <t>Mardi 7h15/16/30</t>
  </si>
  <si>
    <t>Mercredi 7h15/16h30</t>
  </si>
  <si>
    <t>Jeudi 7h15/16h30</t>
  </si>
  <si>
    <t>Vendredi 7h15/11h30</t>
  </si>
  <si>
    <t>Mardi 7h15/16h30</t>
  </si>
  <si>
    <t>Mercredi 7h15/11h45</t>
  </si>
  <si>
    <t>ABS</t>
  </si>
  <si>
    <t>Mercredi 12h30/16h30</t>
  </si>
  <si>
    <t>Jeudi 7h15/11h45</t>
  </si>
  <si>
    <t>Lundi 7h30/12h15</t>
  </si>
  <si>
    <t>Mardi 7h30/12h15</t>
  </si>
  <si>
    <t>Mercredi 7h30/12h15</t>
  </si>
  <si>
    <t>Jeudi 7h30/12h15</t>
  </si>
  <si>
    <t>Lundi 7h30/16h30h</t>
  </si>
  <si>
    <t>Mardi 12h30/16h30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</si>
  <si>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</si>
  <si>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</si>
  <si>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</si>
  <si>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</si>
  <si>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</si>
  <si>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</si>
  <si>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</si>
  <si>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</si>
  <si>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</si>
  <si>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Mois Nb</t>
  </si>
  <si>
    <t>Mois Nom</t>
  </si>
  <si>
    <t>Jour  Nb</t>
  </si>
  <si>
    <t>Jour Nom</t>
  </si>
  <si>
    <t>1/2 journée</t>
  </si>
  <si>
    <t>Debut journée</t>
  </si>
  <si>
    <t>Fin journée</t>
  </si>
  <si>
    <t>Total H normales</t>
  </si>
  <si>
    <t>Semaine N°</t>
  </si>
  <si>
    <t>Lundi</t>
  </si>
  <si>
    <t>Mardi</t>
  </si>
  <si>
    <t>Mercredi</t>
  </si>
  <si>
    <t>Jeudi</t>
  </si>
  <si>
    <t>Vendredi</t>
  </si>
  <si>
    <t>Comment mettre en forme la colonne après-midi de samedi et dimanche ?</t>
  </si>
  <si>
    <t>Mécanique</t>
  </si>
  <si>
    <t>Polissage</t>
  </si>
  <si>
    <t>Presses</t>
  </si>
  <si>
    <t>Vibrateur</t>
  </si>
  <si>
    <t>Pliage</t>
  </si>
  <si>
    <t>Fraisage</t>
  </si>
  <si>
    <t>Soudage</t>
  </si>
  <si>
    <t>Finition</t>
  </si>
  <si>
    <t>Matricule</t>
  </si>
  <si>
    <t>Protos</t>
  </si>
  <si>
    <t>Ad</t>
  </si>
  <si>
    <t/>
  </si>
  <si>
    <t>BE</t>
  </si>
  <si>
    <t>Projet</t>
  </si>
  <si>
    <t>Qualité</t>
  </si>
  <si>
    <t>Maintenance</t>
  </si>
  <si>
    <t>Méthodes</t>
  </si>
  <si>
    <t>Administratif</t>
  </si>
  <si>
    <t>Logistique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</si>
  <si>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</si>
  <si>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</si>
  <si>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</si>
  <si>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</si>
  <si>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</si>
  <si>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</si>
  <si>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</si>
  <si>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</si>
  <si>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</si>
  <si>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</si>
  <si>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</si>
  <si>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</si>
  <si>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AM</t>
  </si>
  <si>
    <t>PM</t>
  </si>
  <si>
    <t>OUI</t>
  </si>
  <si>
    <t>NON</t>
  </si>
  <si>
    <t>JOUR</t>
  </si>
  <si>
    <t>Total semaine</t>
  </si>
</sst>
</file>

<file path=xl/styles.xml><?xml version="1.0" encoding="utf-8"?>
<styleSheet xmlns="http://schemas.openxmlformats.org/spreadsheetml/2006/main">
  <numFmts count="5">
    <numFmt numFmtId="164" formatCode="dd/mm/yy;@"/>
    <numFmt numFmtId="165" formatCode="[h]:mm;@"/>
    <numFmt numFmtId="166" formatCode="[$-40C]mmmm;@"/>
    <numFmt numFmtId="167" formatCode="_-* #,##0.00\ [$€]_-;\-* #,##0.00\ [$€]_-;_-* &quot;-&quot;??\ [$€]_-;_-@_-"/>
    <numFmt numFmtId="168" formatCode="#,##0.00_ ;\-#,##0.00\ 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/>
      <right style="dotted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</borders>
  <cellStyleXfs count="12">
    <xf numFmtId="0" fontId="0" fillId="0" borderId="0"/>
    <xf numFmtId="0" fontId="2" fillId="0" borderId="0"/>
    <xf numFmtId="0" fontId="6" fillId="0" borderId="0"/>
    <xf numFmtId="0" fontId="6" fillId="0" borderId="0"/>
    <xf numFmtId="0" fontId="1" fillId="0" borderId="0"/>
    <xf numFmtId="167" fontId="1" fillId="0" borderId="0" applyFont="0" applyFill="0" applyBorder="0" applyAlignment="0" applyProtection="0"/>
    <xf numFmtId="167" fontId="1" fillId="0" borderId="0" applyFont="0" applyFill="0" applyBorder="0" applyProtection="0">
      <alignment horizontal="right" vertical="top" indent="1"/>
    </xf>
    <xf numFmtId="168" fontId="1" fillId="0" borderId="0" applyFont="0" applyFill="0" applyBorder="0" applyProtection="0">
      <alignment horizontal="right" vertical="top" indent="1"/>
    </xf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9" fontId="1" fillId="0" borderId="0" applyFont="0">
      <alignment horizontal="left" vertical="top" wrapText="1" indent="1"/>
    </xf>
    <xf numFmtId="9" fontId="6" fillId="0" borderId="0" applyFont="0" applyFill="0" applyBorder="0" applyAlignment="0" applyProtection="0"/>
  </cellStyleXfs>
  <cellXfs count="61">
    <xf numFmtId="0" fontId="0" fillId="0" borderId="0" xfId="0"/>
    <xf numFmtId="0" fontId="3" fillId="0" borderId="2" xfId="1" applyFont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2" fillId="0" borderId="0" xfId="1" applyFill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0" xfId="1" applyFill="1" applyAlignment="1">
      <alignment vertical="center"/>
    </xf>
    <xf numFmtId="0" fontId="2" fillId="0" borderId="0" xfId="1" applyFill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 wrapText="1"/>
    </xf>
    <xf numFmtId="14" fontId="10" fillId="4" borderId="0" xfId="0" applyNumberFormat="1" applyFont="1" applyFill="1" applyBorder="1" applyAlignment="1">
      <alignment horizontal="center" vertical="center"/>
    </xf>
    <xf numFmtId="0" fontId="10" fillId="0" borderId="3" xfId="2" applyFont="1" applyFill="1" applyBorder="1" applyAlignment="1">
      <alignment horizontal="left" vertical="center"/>
    </xf>
    <xf numFmtId="0" fontId="10" fillId="0" borderId="0" xfId="0" applyFont="1" applyAlignment="1">
      <alignment vertical="center"/>
    </xf>
    <xf numFmtId="0" fontId="10" fillId="0" borderId="0" xfId="2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3" fillId="0" borderId="0" xfId="1" applyFont="1" applyFill="1" applyAlignment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0" fontId="0" fillId="0" borderId="0" xfId="0" applyFill="1"/>
    <xf numFmtId="0" fontId="1" fillId="0" borderId="0" xfId="1" applyFont="1" applyFill="1" applyAlignment="1">
      <alignment vertical="center"/>
    </xf>
    <xf numFmtId="20" fontId="2" fillId="0" borderId="0" xfId="1" applyNumberFormat="1" applyFill="1" applyAlignment="1">
      <alignment horizontal="center" vertical="center"/>
    </xf>
    <xf numFmtId="2" fontId="4" fillId="0" borderId="0" xfId="1" applyNumberFormat="1" applyFont="1" applyFill="1" applyAlignment="1">
      <alignment vertical="center"/>
    </xf>
    <xf numFmtId="20" fontId="2" fillId="0" borderId="0" xfId="1" applyNumberFormat="1" applyFill="1" applyAlignment="1">
      <alignment horizontal="center"/>
    </xf>
    <xf numFmtId="165" fontId="4" fillId="0" borderId="0" xfId="1" applyNumberFormat="1" applyFont="1" applyFill="1" applyAlignment="1">
      <alignment horizontal="center" vertical="center"/>
    </xf>
    <xf numFmtId="0" fontId="4" fillId="0" borderId="0" xfId="1" applyFont="1" applyFill="1" applyAlignment="1">
      <alignment vertical="center"/>
    </xf>
    <xf numFmtId="0" fontId="2" fillId="0" borderId="0" xfId="1" applyFill="1" applyAlignment="1">
      <alignment horizontal="center"/>
    </xf>
    <xf numFmtId="20" fontId="1" fillId="0" borderId="0" xfId="1" applyNumberFormat="1" applyFont="1" applyFill="1" applyAlignment="1">
      <alignment horizontal="center" vertical="center"/>
    </xf>
    <xf numFmtId="0" fontId="4" fillId="0" borderId="0" xfId="1" applyFont="1" applyFill="1"/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0" fillId="0" borderId="0" xfId="0" applyFont="1" applyBorder="1" applyAlignment="1">
      <alignment horizontal="center" vertical="center" wrapText="1"/>
    </xf>
    <xf numFmtId="0" fontId="5" fillId="3" borderId="2" xfId="1" applyFont="1" applyFill="1" applyBorder="1" applyAlignment="1">
      <alignment horizontal="left" vertical="center"/>
    </xf>
    <xf numFmtId="0" fontId="2" fillId="0" borderId="0" xfId="1" applyAlignment="1">
      <alignment horizontal="left" vertical="center"/>
    </xf>
    <xf numFmtId="9" fontId="5" fillId="0" borderId="2" xfId="1" applyNumberFormat="1" applyFont="1" applyFill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1" fillId="0" borderId="3" xfId="0" applyNumberFormat="1" applyFont="1" applyBorder="1" applyAlignment="1">
      <alignment horizontal="center" vertical="center" textRotation="90"/>
    </xf>
    <xf numFmtId="166" fontId="11" fillId="0" borderId="3" xfId="0" applyNumberFormat="1" applyFont="1" applyBorder="1" applyAlignment="1">
      <alignment horizontal="center" vertical="center" textRotation="90"/>
    </xf>
    <xf numFmtId="0" fontId="0" fillId="0" borderId="3" xfId="0" applyBorder="1" applyAlignment="1">
      <alignment horizontal="center" vertical="center"/>
    </xf>
    <xf numFmtId="164" fontId="11" fillId="0" borderId="3" xfId="0" applyNumberFormat="1" applyFont="1" applyBorder="1" applyAlignment="1">
      <alignment horizontal="center" vertical="center" textRotation="90"/>
    </xf>
    <xf numFmtId="0" fontId="9" fillId="0" borderId="3" xfId="0" applyFont="1" applyBorder="1" applyAlignment="1">
      <alignment horizontal="center" vertical="center" textRotation="90"/>
    </xf>
    <xf numFmtId="0" fontId="0" fillId="6" borderId="3" xfId="0" applyFill="1" applyBorder="1" applyAlignment="1">
      <alignment vertical="center"/>
    </xf>
    <xf numFmtId="0" fontId="6" fillId="6" borderId="3" xfId="2" applyFont="1" applyFill="1" applyBorder="1" applyAlignment="1">
      <alignment horizontal="left" vertical="center"/>
    </xf>
    <xf numFmtId="0" fontId="5" fillId="3" borderId="2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left" vertical="center"/>
    </xf>
    <xf numFmtId="0" fontId="3" fillId="0" borderId="0" xfId="1" applyFont="1" applyBorder="1" applyAlignment="1">
      <alignment horizontal="center" vertical="center"/>
    </xf>
    <xf numFmtId="0" fontId="2" fillId="0" borderId="2" xfId="1" applyBorder="1" applyAlignment="1">
      <alignment horizontal="left" vertical="center"/>
    </xf>
    <xf numFmtId="0" fontId="3" fillId="0" borderId="2" xfId="1" applyFont="1" applyBorder="1" applyAlignment="1">
      <alignment horizontal="center" vertical="center"/>
    </xf>
    <xf numFmtId="9" fontId="5" fillId="0" borderId="2" xfId="1" applyNumberFormat="1" applyFont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9" fontId="5" fillId="0" borderId="2" xfId="1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1" applyFont="1" applyFill="1" applyAlignment="1">
      <alignment vertical="center"/>
    </xf>
    <xf numFmtId="0" fontId="12" fillId="0" borderId="0" xfId="0" applyFont="1" applyFill="1" applyAlignment="1">
      <alignment horizontal="center"/>
    </xf>
  </cellXfs>
  <cellStyles count="12">
    <cellStyle name="Euro" xfId="5"/>
    <cellStyle name="Euro retrait" xfId="6"/>
    <cellStyle name="Heure retrait" xfId="7"/>
    <cellStyle name="Normal" xfId="0" builtinId="0"/>
    <cellStyle name="Normal 2" xfId="1"/>
    <cellStyle name="Normal 2 2" xfId="3"/>
    <cellStyle name="Normal 3" xfId="2"/>
    <cellStyle name="Normal 4" xfId="4"/>
    <cellStyle name="Pourcentage" xfId="11" builtinId="5"/>
    <cellStyle name="Pourcentage 2" xfId="8"/>
    <cellStyle name="Pourcentage 2 2" xfId="9"/>
    <cellStyle name="Texte Retrait" xfId="10"/>
  </cellStyles>
  <dxfs count="3">
    <dxf>
      <fill>
        <patternFill>
          <bgColor rgb="FFFF9999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/>
        <color rgb="FFC00000"/>
      </font>
      <fill>
        <patternFill>
          <bgColor rgb="FFDDDDDD"/>
        </patternFill>
      </fill>
    </dxf>
    <dxf>
      <font>
        <b val="0"/>
        <i/>
        <color rgb="FFC00000"/>
      </font>
      <fill>
        <patternFill>
          <bgColor rgb="FFDDDDDD"/>
        </patternFill>
      </fill>
    </dxf>
  </dxfs>
  <tableStyles count="0" defaultTableStyle="TableStyleMedium2" defaultPivotStyle="PivotStyleLight16"/>
  <colors>
    <mruColors>
      <color rgb="FFDDDDDD"/>
      <color rgb="FFFF99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neDrive\02%20-%20JOB\TEST%20ACTIVITE%20PARTIELLE%20V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JAFIC\Travail\DIRECTION\Donn&#233;es%20Publi&#233;es\INDICATEURS\Q_Qualit&#233;%20Hygiene%20Envirronement%20Securit\Non%20Conformite%20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1"/>
      <sheetName val="01-2017"/>
      <sheetName val="02-2017"/>
      <sheetName val="TOUT OK"/>
      <sheetName val="TEST"/>
      <sheetName val="Plan"/>
      <sheetName val="Planning (2)"/>
      <sheetName val="Feuil1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N2">
            <v>42736</v>
          </cell>
        </row>
        <row r="3">
          <cell r="C3">
            <v>2017</v>
          </cell>
          <cell r="AN3">
            <v>42841</v>
          </cell>
        </row>
        <row r="4">
          <cell r="AN4">
            <v>42856</v>
          </cell>
        </row>
        <row r="5">
          <cell r="AN5">
            <v>42863</v>
          </cell>
        </row>
        <row r="6">
          <cell r="AN6">
            <v>42930</v>
          </cell>
        </row>
        <row r="7">
          <cell r="AN7">
            <v>42962</v>
          </cell>
        </row>
        <row r="8">
          <cell r="AN8">
            <v>43040</v>
          </cell>
        </row>
        <row r="9">
          <cell r="AN9">
            <v>43050</v>
          </cell>
        </row>
        <row r="10">
          <cell r="AB10" t="str">
            <v>lundi</v>
          </cell>
          <cell r="AC10">
            <v>0.36458333333333331</v>
          </cell>
          <cell r="AD10">
            <v>0.5</v>
          </cell>
          <cell r="AE10">
            <v>0.58333333333333337</v>
          </cell>
          <cell r="AF10">
            <v>0.70833333333333337</v>
          </cell>
          <cell r="AG10">
            <v>0.79166666666666663</v>
          </cell>
          <cell r="AH10">
            <v>0.91666666666666663</v>
          </cell>
          <cell r="AN10">
            <v>43094</v>
          </cell>
        </row>
        <row r="11">
          <cell r="AB11" t="str">
            <v>mardi</v>
          </cell>
          <cell r="AC11">
            <v>0.36458333333333331</v>
          </cell>
          <cell r="AD11">
            <v>0.375</v>
          </cell>
          <cell r="AE11">
            <v>0.58333333333333337</v>
          </cell>
          <cell r="AF11">
            <v>0.70833333333333337</v>
          </cell>
          <cell r="AN11">
            <v>42842</v>
          </cell>
        </row>
        <row r="12">
          <cell r="AB12" t="str">
            <v>mercredi</v>
          </cell>
          <cell r="AC12">
            <v>0.36458333333333331</v>
          </cell>
          <cell r="AD12">
            <v>0.5</v>
          </cell>
          <cell r="AE12">
            <v>0.66666666666666663</v>
          </cell>
          <cell r="AF12">
            <v>0.83333333333333337</v>
          </cell>
          <cell r="AN12">
            <v>42880</v>
          </cell>
        </row>
        <row r="13">
          <cell r="AB13" t="str">
            <v>jeudi</v>
          </cell>
          <cell r="AC13">
            <v>0.36458333333333331</v>
          </cell>
          <cell r="AD13">
            <v>0.5</v>
          </cell>
          <cell r="AE13">
            <v>0.58333333333333337</v>
          </cell>
          <cell r="AF13">
            <v>0.70833333333333337</v>
          </cell>
          <cell r="AN13">
            <v>42891</v>
          </cell>
        </row>
        <row r="14">
          <cell r="AB14" t="str">
            <v>vendredi</v>
          </cell>
          <cell r="AC14">
            <v>0.36458333333333331</v>
          </cell>
          <cell r="AD14">
            <v>0.5</v>
          </cell>
          <cell r="AE14">
            <v>0.58333333333333337</v>
          </cell>
          <cell r="AF14">
            <v>0.6875</v>
          </cell>
        </row>
        <row r="15">
          <cell r="AB15" t="str">
            <v>samedi</v>
          </cell>
        </row>
        <row r="16">
          <cell r="AB16" t="str">
            <v>dimanche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ES"/>
      <sheetName val="2017"/>
      <sheetName val="201701 - PRIMES"/>
      <sheetName val="BILAN ANNUEL"/>
      <sheetName val="TAUX"/>
      <sheetName val="2016 RETARD"/>
      <sheetName val="RECAP PAR RESPONSABLE"/>
      <sheetName val="2016"/>
      <sheetName val="201612 RECAP"/>
      <sheetName val="201611 RECAP"/>
      <sheetName val="201611 PRIMES"/>
      <sheetName val="201610 RECAP"/>
      <sheetName val="201610 PRIMES"/>
      <sheetName val="201609 RECAP"/>
      <sheetName val="201608 RECAP"/>
      <sheetName val="201607 RECAP"/>
      <sheetName val="201607 PRIMES"/>
      <sheetName val="201606 RECAP"/>
      <sheetName val="201606 PRIMES"/>
      <sheetName val="201605 RECAP"/>
      <sheetName val="201604 RECAP"/>
      <sheetName val="201603 RECAP"/>
      <sheetName val="201602 RECAP"/>
      <sheetName val="201601 RECAP"/>
      <sheetName val="OLD"/>
      <sheetName val="2015"/>
      <sheetName val="201512 PRIMES"/>
      <sheetName val="201511 PRIMES"/>
      <sheetName val="Non Conformite 2015"/>
    </sheetNames>
    <sheetDataSet>
      <sheetData sheetId="0">
        <row r="2">
          <cell r="A2" t="str">
            <v>A. Karcher</v>
          </cell>
          <cell r="C2" t="str">
            <v>Aspect</v>
          </cell>
          <cell r="E2" t="str">
            <v>Externe</v>
          </cell>
          <cell r="G2" t="str">
            <v>Divers</v>
          </cell>
          <cell r="I2" t="str">
            <v>Achat</v>
          </cell>
          <cell r="K2" t="str">
            <v>Clients</v>
          </cell>
          <cell r="M2" t="str">
            <v>D. Marques</v>
          </cell>
          <cell r="O2" t="str">
            <v>Chiffrage</v>
          </cell>
          <cell r="Q2" t="str">
            <v>ADN</v>
          </cell>
        </row>
        <row r="3">
          <cell r="A3" t="str">
            <v>A.L. Bernard</v>
          </cell>
          <cell r="C3" t="str">
            <v>Demande client</v>
          </cell>
          <cell r="E3" t="str">
            <v>Industrialisation</v>
          </cell>
          <cell r="G3" t="str">
            <v>Indus</v>
          </cell>
          <cell r="I3" t="str">
            <v>Client</v>
          </cell>
          <cell r="K3" t="str">
            <v>Divers</v>
          </cell>
          <cell r="M3" t="str">
            <v>F. Acerbis</v>
          </cell>
          <cell r="O3" t="str">
            <v>Clôturé</v>
          </cell>
          <cell r="Q3" t="str">
            <v>Atol</v>
          </cell>
        </row>
        <row r="4">
          <cell r="A4" t="str">
            <v>ATOL</v>
          </cell>
          <cell r="C4" t="str">
            <v>Dimensionnel</v>
          </cell>
          <cell r="E4" t="str">
            <v>Production</v>
          </cell>
          <cell r="G4" t="str">
            <v>UPA 1</v>
          </cell>
          <cell r="I4" t="str">
            <v>Direction</v>
          </cell>
          <cell r="K4" t="str">
            <v>Finition</v>
          </cell>
          <cell r="M4" t="str">
            <v>G. Mendola</v>
          </cell>
          <cell r="O4" t="str">
            <v>Ec validation</v>
          </cell>
          <cell r="Q4" t="str">
            <v>CEMO</v>
          </cell>
        </row>
        <row r="5">
          <cell r="A5" t="str">
            <v>CEMO</v>
          </cell>
          <cell r="C5" t="str">
            <v>Ecart inventaire</v>
          </cell>
          <cell r="G5" t="str">
            <v>UPA 2</v>
          </cell>
          <cell r="I5" t="str">
            <v>Etudes Indus</v>
          </cell>
          <cell r="K5" t="str">
            <v>Fournisseurs</v>
          </cell>
          <cell r="M5" t="str">
            <v>H. Bailly-Basin</v>
          </cell>
          <cell r="O5" t="str">
            <v>Facturé</v>
          </cell>
          <cell r="Q5" t="str">
            <v>CMC Développement</v>
          </cell>
        </row>
        <row r="6">
          <cell r="A6" t="str">
            <v>CMC Développement</v>
          </cell>
          <cell r="C6" t="str">
            <v>Matière</v>
          </cell>
          <cell r="I6" t="str">
            <v>Extérieure</v>
          </cell>
          <cell r="K6" t="str">
            <v>Fraisage</v>
          </cell>
          <cell r="M6" t="str">
            <v>J. Royet</v>
          </cell>
          <cell r="O6" t="str">
            <v>Ouvert</v>
          </cell>
          <cell r="Q6" t="str">
            <v>Création libre</v>
          </cell>
        </row>
        <row r="7">
          <cell r="A7" t="str">
            <v>D. Coutant</v>
          </cell>
          <cell r="C7" t="str">
            <v>Mise au point</v>
          </cell>
          <cell r="I7" t="str">
            <v>Finition</v>
          </cell>
          <cell r="K7" t="str">
            <v>Logistique</v>
          </cell>
          <cell r="M7" t="str">
            <v>L. Arbez</v>
          </cell>
          <cell r="O7" t="str">
            <v>Vide</v>
          </cell>
          <cell r="Q7" t="str">
            <v>Ellaps</v>
          </cell>
        </row>
        <row r="8">
          <cell r="A8" t="str">
            <v>D. Marques</v>
          </cell>
          <cell r="C8" t="str">
            <v>Organisation</v>
          </cell>
          <cell r="I8" t="str">
            <v>Fournisseur</v>
          </cell>
          <cell r="K8" t="str">
            <v>Pliage</v>
          </cell>
          <cell r="M8" t="str">
            <v>L. Chauvin</v>
          </cell>
          <cell r="Q8" t="str">
            <v>EMS</v>
          </cell>
        </row>
        <row r="9">
          <cell r="A9" t="str">
            <v>Divers</v>
          </cell>
          <cell r="C9" t="str">
            <v>Outillage</v>
          </cell>
          <cell r="I9" t="str">
            <v>Fraisage</v>
          </cell>
          <cell r="K9" t="str">
            <v>Polissage</v>
          </cell>
          <cell r="M9" t="str">
            <v>L. Vincent</v>
          </cell>
          <cell r="Q9" t="str">
            <v>Exalto</v>
          </cell>
        </row>
        <row r="10">
          <cell r="A10" t="str">
            <v>Ellaps</v>
          </cell>
          <cell r="I10" t="str">
            <v>Logistique</v>
          </cell>
          <cell r="K10" t="str">
            <v>Presses</v>
          </cell>
          <cell r="M10" t="str">
            <v>M. Diaz</v>
          </cell>
          <cell r="Q10" t="str">
            <v>Ion Eyewear</v>
          </cell>
        </row>
        <row r="11">
          <cell r="A11" t="str">
            <v>F. Acerbis</v>
          </cell>
          <cell r="I11" t="str">
            <v>Pliage</v>
          </cell>
          <cell r="K11" t="str">
            <v>Soudage</v>
          </cell>
          <cell r="M11" t="str">
            <v>M.C. Garnier</v>
          </cell>
          <cell r="Q11" t="str">
            <v>Jécor</v>
          </cell>
        </row>
        <row r="12">
          <cell r="A12" t="str">
            <v>H. Bailly-Basin</v>
          </cell>
          <cell r="I12" t="str">
            <v>Polissage</v>
          </cell>
          <cell r="K12" t="str">
            <v>Tribofinition</v>
          </cell>
          <cell r="M12" t="str">
            <v>N. Girard</v>
          </cell>
          <cell r="Q12" t="str">
            <v>MB Production</v>
          </cell>
        </row>
        <row r="13">
          <cell r="A13" t="str">
            <v>Jécor</v>
          </cell>
          <cell r="I13" t="str">
            <v>Presses</v>
          </cell>
          <cell r="M13" t="str">
            <v>O. Davras</v>
          </cell>
          <cell r="Q13" t="str">
            <v>MCL</v>
          </cell>
        </row>
        <row r="14">
          <cell r="A14" t="str">
            <v>L. Arbez</v>
          </cell>
          <cell r="I14" t="str">
            <v>Presses / Fraisage</v>
          </cell>
          <cell r="M14" t="str">
            <v>P. Girod</v>
          </cell>
          <cell r="Q14" t="str">
            <v>Minima</v>
          </cell>
        </row>
        <row r="15">
          <cell r="A15" t="str">
            <v>L. Chauvin</v>
          </cell>
          <cell r="I15" t="str">
            <v>Presses / Logistique</v>
          </cell>
          <cell r="M15" t="str">
            <v>S. Lamy-Quique</v>
          </cell>
          <cell r="Q15" t="str">
            <v>Modularité</v>
          </cell>
        </row>
        <row r="16">
          <cell r="A16" t="str">
            <v>Logistique</v>
          </cell>
          <cell r="I16" t="str">
            <v>Presses / Polissage</v>
          </cell>
          <cell r="Q16" t="str">
            <v>MPS Précimed</v>
          </cell>
        </row>
        <row r="17">
          <cell r="A17" t="str">
            <v>M.C. Garnier</v>
          </cell>
          <cell r="I17" t="str">
            <v>Presses / Soudage</v>
          </cell>
          <cell r="Q17" t="str">
            <v>Oxibis</v>
          </cell>
        </row>
        <row r="18">
          <cell r="A18" t="str">
            <v>MB Production</v>
          </cell>
          <cell r="I18" t="str">
            <v>Presses / Tribofinition</v>
          </cell>
          <cell r="Q18" t="str">
            <v>Rebellion</v>
          </cell>
        </row>
        <row r="19">
          <cell r="A19" t="str">
            <v>MCL</v>
          </cell>
          <cell r="I19" t="str">
            <v>Qualité</v>
          </cell>
          <cell r="Q19" t="str">
            <v>Smoke Mirrors</v>
          </cell>
        </row>
        <row r="20">
          <cell r="A20" t="str">
            <v>Minima</v>
          </cell>
          <cell r="I20" t="str">
            <v>Responsabilité indéterminée</v>
          </cell>
          <cell r="Q20" t="str">
            <v>Texpart</v>
          </cell>
        </row>
        <row r="21">
          <cell r="A21" t="str">
            <v>Modularité</v>
          </cell>
          <cell r="I21" t="str">
            <v>Rétreint</v>
          </cell>
          <cell r="Q21" t="str">
            <v>Vectec</v>
          </cell>
        </row>
        <row r="22">
          <cell r="A22" t="str">
            <v>N. Girard</v>
          </cell>
          <cell r="I22" t="str">
            <v>Roulage</v>
          </cell>
          <cell r="Q22" t="str">
            <v>Von Arkel</v>
          </cell>
        </row>
        <row r="23">
          <cell r="A23" t="str">
            <v>O. Davras</v>
          </cell>
          <cell r="I23" t="str">
            <v>Soudage</v>
          </cell>
          <cell r="Q23" t="str">
            <v>Vuillet Vega</v>
          </cell>
        </row>
        <row r="24">
          <cell r="A24" t="str">
            <v>Oxibis</v>
          </cell>
          <cell r="I24" t="str">
            <v>Soudage / Pliage</v>
          </cell>
        </row>
        <row r="25">
          <cell r="A25" t="str">
            <v>Vectec</v>
          </cell>
          <cell r="I25" t="str">
            <v>Soudage / Polissage</v>
          </cell>
        </row>
        <row r="26">
          <cell r="A26" t="str">
            <v>Visio</v>
          </cell>
          <cell r="I26" t="str">
            <v>Sous-Traitant</v>
          </cell>
        </row>
        <row r="27">
          <cell r="A27" t="str">
            <v>Vuillet</v>
          </cell>
          <cell r="I27" t="str">
            <v>Tribofinition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D76"/>
  <sheetViews>
    <sheetView zoomScaleNormal="100" workbookViewId="0">
      <selection activeCell="M4" sqref="M4"/>
    </sheetView>
  </sheetViews>
  <sheetFormatPr baseColWidth="10" defaultRowHeight="12.75"/>
  <cols>
    <col min="1" max="1" width="10" style="38" customWidth="1"/>
    <col min="2" max="2" width="9" style="2" customWidth="1"/>
    <col min="3" max="3" width="6.85546875" style="2" customWidth="1"/>
    <col min="4" max="4" width="7.28515625" style="2" customWidth="1"/>
    <col min="5" max="56" width="8.7109375" style="3" customWidth="1"/>
    <col min="57" max="16384" width="11.42578125" style="2"/>
  </cols>
  <sheetData>
    <row r="1" spans="1:56" s="52" customFormat="1" ht="32.25" customHeight="1">
      <c r="A1" s="51"/>
      <c r="E1" s="56" t="s">
        <v>6</v>
      </c>
      <c r="F1" s="56"/>
      <c r="G1" s="56" t="s">
        <v>7</v>
      </c>
      <c r="H1" s="56"/>
      <c r="I1" s="56" t="s">
        <v>8</v>
      </c>
      <c r="J1" s="56"/>
      <c r="K1" s="56" t="s">
        <v>9</v>
      </c>
      <c r="L1" s="56"/>
      <c r="M1" s="56" t="s">
        <v>10</v>
      </c>
      <c r="N1" s="56"/>
      <c r="O1" s="56" t="s">
        <v>36</v>
      </c>
      <c r="P1" s="56"/>
      <c r="Q1" s="56" t="s">
        <v>37</v>
      </c>
      <c r="R1" s="56"/>
      <c r="S1" s="56" t="s">
        <v>38</v>
      </c>
      <c r="T1" s="56"/>
      <c r="U1" s="56" t="s">
        <v>39</v>
      </c>
      <c r="V1" s="56"/>
      <c r="W1" s="56" t="s">
        <v>40</v>
      </c>
      <c r="X1" s="56"/>
      <c r="Y1" s="56" t="s">
        <v>41</v>
      </c>
      <c r="Z1" s="56"/>
      <c r="AA1" s="56" t="s">
        <v>42</v>
      </c>
      <c r="AB1" s="56"/>
      <c r="AC1" s="56" t="s">
        <v>43</v>
      </c>
      <c r="AD1" s="56"/>
      <c r="AE1" s="56" t="s">
        <v>44</v>
      </c>
      <c r="AF1" s="56"/>
      <c r="AG1" s="56" t="s">
        <v>79</v>
      </c>
      <c r="AH1" s="56"/>
      <c r="AI1" s="56" t="s">
        <v>80</v>
      </c>
      <c r="AJ1" s="56"/>
      <c r="AK1" s="56" t="s">
        <v>81</v>
      </c>
      <c r="AL1" s="56"/>
      <c r="AM1" s="56" t="s">
        <v>82</v>
      </c>
      <c r="AN1" s="56"/>
      <c r="AO1" s="56" t="s">
        <v>83</v>
      </c>
      <c r="AP1" s="56"/>
      <c r="AQ1" s="56" t="s">
        <v>84</v>
      </c>
      <c r="AR1" s="56"/>
      <c r="AS1" s="56" t="s">
        <v>85</v>
      </c>
      <c r="AT1" s="56"/>
      <c r="AU1" s="56" t="s">
        <v>86</v>
      </c>
      <c r="AV1" s="56"/>
      <c r="AW1" s="56" t="s">
        <v>87</v>
      </c>
      <c r="AX1" s="56"/>
      <c r="AY1" s="56" t="s">
        <v>88</v>
      </c>
      <c r="AZ1" s="56"/>
      <c r="BA1" s="56" t="s">
        <v>89</v>
      </c>
      <c r="BB1" s="56"/>
      <c r="BC1" s="56" t="s">
        <v>90</v>
      </c>
      <c r="BD1" s="56"/>
    </row>
    <row r="2" spans="1:56">
      <c r="A2" s="1" t="s">
        <v>4</v>
      </c>
      <c r="B2" s="1" t="s">
        <v>68</v>
      </c>
      <c r="C2" s="1" t="s">
        <v>15</v>
      </c>
      <c r="D2" s="1" t="s">
        <v>16</v>
      </c>
      <c r="E2" s="1" t="s">
        <v>18</v>
      </c>
      <c r="F2" s="1" t="s">
        <v>17</v>
      </c>
      <c r="G2" s="1" t="s">
        <v>18</v>
      </c>
      <c r="H2" s="1" t="s">
        <v>17</v>
      </c>
      <c r="I2" s="1" t="s">
        <v>18</v>
      </c>
      <c r="J2" s="1" t="s">
        <v>17</v>
      </c>
      <c r="K2" s="1" t="s">
        <v>18</v>
      </c>
      <c r="L2" s="1" t="s">
        <v>17</v>
      </c>
      <c r="M2" s="1" t="s">
        <v>18</v>
      </c>
      <c r="N2" s="1" t="s">
        <v>17</v>
      </c>
      <c r="O2" s="1" t="s">
        <v>18</v>
      </c>
      <c r="P2" s="1" t="s">
        <v>17</v>
      </c>
      <c r="Q2" s="1" t="s">
        <v>18</v>
      </c>
      <c r="R2" s="1" t="s">
        <v>17</v>
      </c>
      <c r="S2" s="1" t="s">
        <v>18</v>
      </c>
      <c r="T2" s="1" t="s">
        <v>17</v>
      </c>
      <c r="U2" s="1" t="s">
        <v>18</v>
      </c>
      <c r="V2" s="1" t="s">
        <v>17</v>
      </c>
      <c r="W2" s="1" t="s">
        <v>18</v>
      </c>
      <c r="X2" s="1" t="s">
        <v>17</v>
      </c>
      <c r="Y2" s="1" t="s">
        <v>18</v>
      </c>
      <c r="Z2" s="1" t="s">
        <v>17</v>
      </c>
      <c r="AA2" s="1" t="s">
        <v>18</v>
      </c>
      <c r="AB2" s="1" t="s">
        <v>17</v>
      </c>
      <c r="AC2" s="1" t="s">
        <v>18</v>
      </c>
      <c r="AD2" s="1" t="s">
        <v>17</v>
      </c>
      <c r="AE2" s="1" t="s">
        <v>18</v>
      </c>
      <c r="AF2" s="1" t="s">
        <v>17</v>
      </c>
      <c r="AG2" s="1" t="s">
        <v>18</v>
      </c>
      <c r="AH2" s="1" t="s">
        <v>17</v>
      </c>
      <c r="AI2" s="1" t="s">
        <v>18</v>
      </c>
      <c r="AJ2" s="1" t="s">
        <v>17</v>
      </c>
      <c r="AK2" s="1" t="s">
        <v>18</v>
      </c>
      <c r="AL2" s="1" t="s">
        <v>17</v>
      </c>
      <c r="AM2" s="1" t="s">
        <v>18</v>
      </c>
      <c r="AN2" s="1" t="s">
        <v>17</v>
      </c>
      <c r="AO2" s="1" t="s">
        <v>18</v>
      </c>
      <c r="AP2" s="1" t="s">
        <v>17</v>
      </c>
      <c r="AQ2" s="1" t="s">
        <v>18</v>
      </c>
      <c r="AR2" s="1" t="s">
        <v>17</v>
      </c>
      <c r="AS2" s="1" t="s">
        <v>18</v>
      </c>
      <c r="AT2" s="1" t="s">
        <v>17</v>
      </c>
      <c r="AU2" s="1" t="s">
        <v>18</v>
      </c>
      <c r="AV2" s="1" t="s">
        <v>17</v>
      </c>
      <c r="AW2" s="1" t="s">
        <v>18</v>
      </c>
      <c r="AX2" s="1" t="s">
        <v>17</v>
      </c>
      <c r="AY2" s="1" t="s">
        <v>18</v>
      </c>
      <c r="AZ2" s="1" t="s">
        <v>17</v>
      </c>
      <c r="BA2" s="1" t="s">
        <v>18</v>
      </c>
      <c r="BB2" s="1" t="s">
        <v>17</v>
      </c>
      <c r="BC2" s="1" t="s">
        <v>18</v>
      </c>
      <c r="BD2" s="1" t="s">
        <v>17</v>
      </c>
    </row>
    <row r="3" spans="1:56">
      <c r="A3" s="53"/>
      <c r="B3" s="5"/>
      <c r="C3" s="5"/>
      <c r="D3" s="5"/>
      <c r="E3" s="54"/>
      <c r="F3" s="57"/>
      <c r="G3" s="54"/>
      <c r="H3" s="57"/>
      <c r="I3" s="54"/>
      <c r="J3" s="57"/>
      <c r="K3" s="54"/>
      <c r="L3" s="57"/>
      <c r="M3" s="54"/>
      <c r="N3" s="57"/>
      <c r="O3" s="54"/>
      <c r="P3" s="57"/>
      <c r="Q3" s="54"/>
      <c r="R3" s="57"/>
      <c r="S3" s="54"/>
      <c r="T3" s="57"/>
      <c r="U3" s="54"/>
      <c r="V3" s="57"/>
      <c r="W3" s="54"/>
      <c r="X3" s="57"/>
      <c r="Y3" s="54"/>
      <c r="Z3" s="57"/>
      <c r="AA3" s="54"/>
      <c r="AB3" s="57"/>
      <c r="AC3" s="54"/>
      <c r="AD3" s="57"/>
      <c r="AE3" s="54"/>
      <c r="AF3" s="57"/>
      <c r="AG3" s="54"/>
      <c r="AH3" s="57"/>
      <c r="AI3" s="54"/>
      <c r="AJ3" s="57"/>
      <c r="AK3" s="54"/>
      <c r="AL3" s="57"/>
      <c r="AM3" s="54"/>
      <c r="AN3" s="57"/>
      <c r="AO3" s="54"/>
      <c r="AP3" s="57"/>
      <c r="AQ3" s="54"/>
      <c r="AR3" s="57"/>
      <c r="AS3" s="54"/>
      <c r="AT3" s="57"/>
      <c r="AU3" s="54"/>
      <c r="AV3" s="57"/>
      <c r="AW3" s="54"/>
      <c r="AX3" s="57"/>
      <c r="AY3" s="54"/>
      <c r="AZ3" s="57"/>
      <c r="BA3" s="54"/>
      <c r="BB3" s="57"/>
      <c r="BC3" s="54"/>
      <c r="BD3" s="57"/>
    </row>
    <row r="4" spans="1:56">
      <c r="A4" s="37" t="s">
        <v>62</v>
      </c>
      <c r="B4" s="50">
        <v>505</v>
      </c>
      <c r="C4" s="39">
        <v>1</v>
      </c>
      <c r="D4" s="5">
        <v>5</v>
      </c>
      <c r="E4" s="54">
        <v>1</v>
      </c>
      <c r="F4" s="57">
        <v>0.5</v>
      </c>
      <c r="G4" s="54">
        <v>2</v>
      </c>
      <c r="H4" s="57">
        <v>0.5</v>
      </c>
      <c r="I4" s="54">
        <v>1</v>
      </c>
      <c r="J4" s="57">
        <v>0.5</v>
      </c>
      <c r="K4" s="54">
        <v>6</v>
      </c>
      <c r="L4" s="57">
        <v>0.45</v>
      </c>
      <c r="M4" s="54">
        <v>9</v>
      </c>
      <c r="N4" s="57">
        <v>0.55000000000000004</v>
      </c>
      <c r="O4" s="54"/>
      <c r="P4" s="57"/>
      <c r="Q4" s="54"/>
      <c r="R4" s="57"/>
      <c r="S4" s="54"/>
      <c r="T4" s="57"/>
      <c r="U4" s="54"/>
      <c r="V4" s="57"/>
      <c r="W4" s="54"/>
      <c r="X4" s="57"/>
      <c r="Y4" s="54"/>
      <c r="Z4" s="57"/>
      <c r="AA4" s="54"/>
      <c r="AB4" s="57"/>
      <c r="AC4" s="54"/>
      <c r="AD4" s="57"/>
      <c r="AE4" s="54"/>
      <c r="AF4" s="57"/>
      <c r="AG4" s="54"/>
      <c r="AH4" s="57"/>
      <c r="AI4" s="54"/>
      <c r="AJ4" s="57"/>
      <c r="AK4" s="54"/>
      <c r="AL4" s="57"/>
      <c r="AM4" s="54"/>
      <c r="AN4" s="57"/>
      <c r="AO4" s="54"/>
      <c r="AP4" s="57"/>
      <c r="AQ4" s="54"/>
      <c r="AR4" s="57"/>
      <c r="AS4" s="54"/>
      <c r="AT4" s="57"/>
      <c r="AU4" s="54"/>
      <c r="AV4" s="57"/>
      <c r="AW4" s="54"/>
      <c r="AX4" s="57"/>
      <c r="AY4" s="54"/>
      <c r="AZ4" s="57"/>
      <c r="BA4" s="54"/>
      <c r="BB4" s="57"/>
      <c r="BC4" s="54"/>
      <c r="BD4" s="57"/>
    </row>
    <row r="5" spans="1:56">
      <c r="A5" s="37" t="s">
        <v>62</v>
      </c>
      <c r="B5" s="50">
        <v>204</v>
      </c>
      <c r="C5" s="39">
        <v>1</v>
      </c>
      <c r="D5" s="5"/>
      <c r="E5" s="54">
        <v>2</v>
      </c>
      <c r="F5" s="57">
        <v>0.5</v>
      </c>
      <c r="G5" s="54">
        <v>1</v>
      </c>
      <c r="H5" s="57">
        <v>0.5</v>
      </c>
      <c r="I5" s="54">
        <v>2</v>
      </c>
      <c r="J5" s="57">
        <v>0.5</v>
      </c>
      <c r="K5" s="54">
        <v>5</v>
      </c>
      <c r="L5" s="57">
        <v>0.45</v>
      </c>
      <c r="M5" s="54">
        <v>10</v>
      </c>
      <c r="N5" s="57">
        <v>0.55000000000000004</v>
      </c>
      <c r="O5" s="54"/>
      <c r="P5" s="57"/>
      <c r="Q5" s="54"/>
      <c r="R5" s="57"/>
      <c r="S5" s="54"/>
      <c r="T5" s="57"/>
      <c r="U5" s="54"/>
      <c r="V5" s="57"/>
      <c r="W5" s="54"/>
      <c r="X5" s="57"/>
      <c r="Y5" s="54"/>
      <c r="Z5" s="57"/>
      <c r="AA5" s="54"/>
      <c r="AB5" s="57"/>
      <c r="AC5" s="54"/>
      <c r="AD5" s="57"/>
      <c r="AE5" s="54"/>
      <c r="AF5" s="57"/>
      <c r="AG5" s="54"/>
      <c r="AH5" s="57"/>
      <c r="AI5" s="54"/>
      <c r="AJ5" s="57"/>
      <c r="AK5" s="54"/>
      <c r="AL5" s="57"/>
      <c r="AM5" s="54"/>
      <c r="AN5" s="57"/>
      <c r="AO5" s="54"/>
      <c r="AP5" s="57"/>
      <c r="AQ5" s="54"/>
      <c r="AR5" s="57"/>
      <c r="AS5" s="54"/>
      <c r="AT5" s="57"/>
      <c r="AU5" s="54"/>
      <c r="AV5" s="57"/>
      <c r="AW5" s="54"/>
      <c r="AX5" s="57"/>
      <c r="AY5" s="54"/>
      <c r="AZ5" s="57"/>
      <c r="BA5" s="54"/>
      <c r="BB5" s="57"/>
      <c r="BC5" s="54"/>
      <c r="BD5" s="57"/>
    </row>
    <row r="6" spans="1:56">
      <c r="A6" s="37" t="s">
        <v>62</v>
      </c>
      <c r="B6" s="50">
        <v>157</v>
      </c>
      <c r="C6" s="39">
        <v>1</v>
      </c>
      <c r="D6" s="5"/>
      <c r="E6" s="54"/>
      <c r="F6" s="57">
        <v>0.8</v>
      </c>
      <c r="G6" s="54"/>
      <c r="H6" s="57">
        <v>0.8</v>
      </c>
      <c r="I6" s="54"/>
      <c r="J6" s="57">
        <v>0.8</v>
      </c>
      <c r="K6" s="54">
        <v>7</v>
      </c>
      <c r="L6" s="57">
        <v>0.8</v>
      </c>
      <c r="M6" s="54">
        <v>7</v>
      </c>
      <c r="N6" s="57">
        <v>0.8</v>
      </c>
      <c r="O6" s="54"/>
      <c r="P6" s="57"/>
      <c r="Q6" s="54"/>
      <c r="R6" s="57"/>
      <c r="S6" s="54"/>
      <c r="T6" s="57"/>
      <c r="U6" s="54"/>
      <c r="V6" s="57"/>
      <c r="W6" s="54"/>
      <c r="X6" s="57"/>
      <c r="Y6" s="54"/>
      <c r="Z6" s="57"/>
      <c r="AA6" s="54"/>
      <c r="AB6" s="57"/>
      <c r="AC6" s="54"/>
      <c r="AD6" s="57"/>
      <c r="AE6" s="54"/>
      <c r="AF6" s="57"/>
      <c r="AG6" s="54"/>
      <c r="AH6" s="57"/>
      <c r="AI6" s="54"/>
      <c r="AJ6" s="57"/>
      <c r="AK6" s="54"/>
      <c r="AL6" s="57"/>
      <c r="AM6" s="54"/>
      <c r="AN6" s="57"/>
      <c r="AO6" s="54"/>
      <c r="AP6" s="57"/>
      <c r="AQ6" s="54"/>
      <c r="AR6" s="57"/>
      <c r="AS6" s="54"/>
      <c r="AT6" s="57"/>
      <c r="AU6" s="54"/>
      <c r="AV6" s="57"/>
      <c r="AW6" s="54"/>
      <c r="AX6" s="57"/>
      <c r="AY6" s="54"/>
      <c r="AZ6" s="57"/>
      <c r="BA6" s="54"/>
      <c r="BB6" s="57"/>
      <c r="BC6" s="54"/>
      <c r="BD6" s="57"/>
    </row>
    <row r="7" spans="1:56">
      <c r="A7" s="37" t="s">
        <v>62</v>
      </c>
      <c r="B7" s="50">
        <v>249</v>
      </c>
      <c r="C7" s="39">
        <v>1</v>
      </c>
      <c r="D7" s="5"/>
      <c r="E7" s="54">
        <v>1</v>
      </c>
      <c r="F7" s="57">
        <v>0.5</v>
      </c>
      <c r="G7" s="54">
        <v>2</v>
      </c>
      <c r="H7" s="57">
        <v>0.5</v>
      </c>
      <c r="I7" s="54">
        <v>1</v>
      </c>
      <c r="J7" s="57">
        <v>0.5</v>
      </c>
      <c r="K7" s="54">
        <v>6</v>
      </c>
      <c r="L7" s="57">
        <v>0.45</v>
      </c>
      <c r="M7" s="54">
        <v>9</v>
      </c>
      <c r="N7" s="57">
        <v>0.55000000000000004</v>
      </c>
      <c r="O7" s="54"/>
      <c r="P7" s="57"/>
      <c r="Q7" s="54"/>
      <c r="R7" s="57"/>
      <c r="S7" s="54"/>
      <c r="T7" s="57"/>
      <c r="U7" s="54"/>
      <c r="V7" s="57"/>
      <c r="W7" s="54"/>
      <c r="X7" s="57"/>
      <c r="Y7" s="54"/>
      <c r="Z7" s="57"/>
      <c r="AA7" s="54"/>
      <c r="AB7" s="57"/>
      <c r="AC7" s="54"/>
      <c r="AD7" s="57"/>
      <c r="AE7" s="54"/>
      <c r="AF7" s="57"/>
      <c r="AG7" s="54"/>
      <c r="AH7" s="57"/>
      <c r="AI7" s="54"/>
      <c r="AJ7" s="57"/>
      <c r="AK7" s="54"/>
      <c r="AL7" s="57"/>
      <c r="AM7" s="54"/>
      <c r="AN7" s="57"/>
      <c r="AO7" s="54"/>
      <c r="AP7" s="57"/>
      <c r="AQ7" s="54"/>
      <c r="AR7" s="57"/>
      <c r="AS7" s="54"/>
      <c r="AT7" s="57"/>
      <c r="AU7" s="54"/>
      <c r="AV7" s="57"/>
      <c r="AW7" s="54"/>
      <c r="AX7" s="57"/>
      <c r="AY7" s="54"/>
      <c r="AZ7" s="57"/>
      <c r="BA7" s="54"/>
      <c r="BB7" s="57"/>
      <c r="BC7" s="54"/>
      <c r="BD7" s="57"/>
    </row>
    <row r="8" spans="1:56">
      <c r="A8" s="37" t="s">
        <v>62</v>
      </c>
      <c r="B8" s="50">
        <v>502</v>
      </c>
      <c r="C8" s="39">
        <v>1</v>
      </c>
      <c r="D8" s="5"/>
      <c r="E8" s="54">
        <v>2</v>
      </c>
      <c r="F8" s="57">
        <v>0.5</v>
      </c>
      <c r="G8" s="54">
        <v>1</v>
      </c>
      <c r="H8" s="57">
        <v>0.5</v>
      </c>
      <c r="I8" s="54">
        <v>2</v>
      </c>
      <c r="J8" s="57">
        <v>0.5</v>
      </c>
      <c r="K8" s="54"/>
      <c r="L8" s="57">
        <v>0</v>
      </c>
      <c r="M8" s="54"/>
      <c r="N8" s="57">
        <v>0</v>
      </c>
      <c r="O8" s="54"/>
      <c r="P8" s="57"/>
      <c r="Q8" s="54"/>
      <c r="R8" s="57"/>
      <c r="S8" s="54"/>
      <c r="T8" s="57"/>
      <c r="U8" s="54"/>
      <c r="V8" s="57"/>
      <c r="W8" s="54"/>
      <c r="X8" s="57"/>
      <c r="Y8" s="54"/>
      <c r="Z8" s="57"/>
      <c r="AA8" s="54"/>
      <c r="AB8" s="57"/>
      <c r="AC8" s="54"/>
      <c r="AD8" s="57"/>
      <c r="AE8" s="54"/>
      <c r="AF8" s="57"/>
      <c r="AG8" s="54"/>
      <c r="AH8" s="57"/>
      <c r="AI8" s="54"/>
      <c r="AJ8" s="57"/>
      <c r="AK8" s="54"/>
      <c r="AL8" s="57"/>
      <c r="AM8" s="54"/>
      <c r="AN8" s="57"/>
      <c r="AO8" s="54"/>
      <c r="AP8" s="57"/>
      <c r="AQ8" s="54"/>
      <c r="AR8" s="57"/>
      <c r="AS8" s="54"/>
      <c r="AT8" s="57"/>
      <c r="AU8" s="54"/>
      <c r="AV8" s="57"/>
      <c r="AW8" s="54"/>
      <c r="AX8" s="57"/>
      <c r="AY8" s="54"/>
      <c r="AZ8" s="57"/>
      <c r="BA8" s="54"/>
      <c r="BB8" s="57"/>
      <c r="BC8" s="54"/>
      <c r="BD8" s="57"/>
    </row>
    <row r="9" spans="1:56">
      <c r="A9" s="37" t="s">
        <v>63</v>
      </c>
      <c r="B9" s="50">
        <v>190</v>
      </c>
      <c r="C9" s="39">
        <v>1</v>
      </c>
      <c r="D9" s="5">
        <v>1</v>
      </c>
      <c r="E9" s="54">
        <v>1</v>
      </c>
      <c r="F9" s="57">
        <v>0.5</v>
      </c>
      <c r="G9" s="54">
        <v>2</v>
      </c>
      <c r="H9" s="57">
        <v>0.5</v>
      </c>
      <c r="I9" s="54">
        <v>1</v>
      </c>
      <c r="J9" s="57">
        <v>0.5</v>
      </c>
      <c r="K9" s="54">
        <v>5</v>
      </c>
      <c r="L9" s="57">
        <v>0.45</v>
      </c>
      <c r="M9" s="54">
        <v>6</v>
      </c>
      <c r="N9" s="57">
        <v>0.45</v>
      </c>
      <c r="O9" s="54"/>
      <c r="P9" s="57"/>
      <c r="Q9" s="54"/>
      <c r="R9" s="57"/>
      <c r="S9" s="54"/>
      <c r="T9" s="57"/>
      <c r="U9" s="54"/>
      <c r="V9" s="57"/>
      <c r="W9" s="54"/>
      <c r="X9" s="57"/>
      <c r="Y9" s="54"/>
      <c r="Z9" s="57"/>
      <c r="AA9" s="54"/>
      <c r="AB9" s="57"/>
      <c r="AC9" s="54"/>
      <c r="AD9" s="57"/>
      <c r="AE9" s="54"/>
      <c r="AF9" s="57"/>
      <c r="AG9" s="54"/>
      <c r="AH9" s="57"/>
      <c r="AI9" s="54"/>
      <c r="AJ9" s="57"/>
      <c r="AK9" s="54"/>
      <c r="AL9" s="57"/>
      <c r="AM9" s="54"/>
      <c r="AN9" s="57"/>
      <c r="AO9" s="54"/>
      <c r="AP9" s="57"/>
      <c r="AQ9" s="54"/>
      <c r="AR9" s="57"/>
      <c r="AS9" s="54"/>
      <c r="AT9" s="57"/>
      <c r="AU9" s="54"/>
      <c r="AV9" s="57"/>
      <c r="AW9" s="54"/>
      <c r="AX9" s="57"/>
      <c r="AY9" s="54"/>
      <c r="AZ9" s="57"/>
      <c r="BA9" s="54"/>
      <c r="BB9" s="57"/>
      <c r="BC9" s="54"/>
      <c r="BD9" s="57"/>
    </row>
    <row r="10" spans="1:56">
      <c r="A10" s="37" t="s">
        <v>60</v>
      </c>
      <c r="B10" s="50">
        <v>138</v>
      </c>
      <c r="C10" s="39">
        <v>1</v>
      </c>
      <c r="D10" s="40">
        <v>2</v>
      </c>
      <c r="E10" s="54">
        <v>1</v>
      </c>
      <c r="F10" s="57">
        <v>0.5</v>
      </c>
      <c r="G10" s="54">
        <v>2</v>
      </c>
      <c r="H10" s="57">
        <v>0.5</v>
      </c>
      <c r="I10" s="54">
        <v>1</v>
      </c>
      <c r="J10" s="57">
        <v>0.5</v>
      </c>
      <c r="K10" s="54">
        <v>6</v>
      </c>
      <c r="L10" s="57">
        <v>0.45</v>
      </c>
      <c r="M10" s="54">
        <v>5</v>
      </c>
      <c r="N10" s="57">
        <v>0.45</v>
      </c>
      <c r="O10" s="54"/>
      <c r="P10" s="57"/>
      <c r="Q10" s="54"/>
      <c r="R10" s="57"/>
      <c r="S10" s="54"/>
      <c r="T10" s="57"/>
      <c r="U10" s="54"/>
      <c r="V10" s="57"/>
      <c r="W10" s="54"/>
      <c r="X10" s="57"/>
      <c r="Y10" s="54"/>
      <c r="Z10" s="57"/>
      <c r="AA10" s="54"/>
      <c r="AB10" s="57"/>
      <c r="AC10" s="54"/>
      <c r="AD10" s="57"/>
      <c r="AE10" s="54"/>
      <c r="AF10" s="57"/>
      <c r="AG10" s="54"/>
      <c r="AH10" s="57"/>
      <c r="AI10" s="54"/>
      <c r="AJ10" s="57"/>
      <c r="AK10" s="54"/>
      <c r="AL10" s="57"/>
      <c r="AM10" s="54"/>
      <c r="AN10" s="57"/>
      <c r="AO10" s="54"/>
      <c r="AP10" s="57"/>
      <c r="AQ10" s="54"/>
      <c r="AR10" s="57"/>
      <c r="AS10" s="54"/>
      <c r="AT10" s="57"/>
      <c r="AU10" s="54"/>
      <c r="AV10" s="57"/>
      <c r="AW10" s="54"/>
      <c r="AX10" s="57"/>
      <c r="AY10" s="54"/>
      <c r="AZ10" s="57"/>
      <c r="BA10" s="54"/>
      <c r="BB10" s="57"/>
      <c r="BC10" s="54"/>
      <c r="BD10" s="57"/>
    </row>
    <row r="11" spans="1:56">
      <c r="A11" s="37" t="s">
        <v>60</v>
      </c>
      <c r="B11" s="50">
        <v>302</v>
      </c>
      <c r="C11" s="39">
        <v>1</v>
      </c>
      <c r="D11" s="40"/>
      <c r="E11" s="54">
        <v>2</v>
      </c>
      <c r="F11" s="57">
        <v>0.5</v>
      </c>
      <c r="G11" s="54">
        <v>1</v>
      </c>
      <c r="H11" s="57">
        <v>0.5</v>
      </c>
      <c r="I11" s="54">
        <v>2</v>
      </c>
      <c r="J11" s="57">
        <v>0.5</v>
      </c>
      <c r="K11" s="54">
        <v>5</v>
      </c>
      <c r="L11" s="57">
        <v>0.45</v>
      </c>
      <c r="M11" s="54">
        <v>6</v>
      </c>
      <c r="N11" s="57">
        <v>0.45</v>
      </c>
      <c r="O11" s="54"/>
      <c r="P11" s="57"/>
      <c r="Q11" s="54"/>
      <c r="R11" s="57"/>
      <c r="S11" s="54"/>
      <c r="T11" s="57"/>
      <c r="U11" s="54"/>
      <c r="V11" s="57"/>
      <c r="W11" s="54"/>
      <c r="X11" s="57"/>
      <c r="Y11" s="54"/>
      <c r="Z11" s="57"/>
      <c r="AA11" s="54"/>
      <c r="AB11" s="57"/>
      <c r="AC11" s="54"/>
      <c r="AD11" s="57"/>
      <c r="AE11" s="54"/>
      <c r="AF11" s="57"/>
      <c r="AG11" s="54"/>
      <c r="AH11" s="57"/>
      <c r="AI11" s="54"/>
      <c r="AJ11" s="57"/>
      <c r="AK11" s="54"/>
      <c r="AL11" s="57"/>
      <c r="AM11" s="54"/>
      <c r="AN11" s="57"/>
      <c r="AO11" s="54"/>
      <c r="AP11" s="57"/>
      <c r="AQ11" s="54"/>
      <c r="AR11" s="57"/>
      <c r="AS11" s="54"/>
      <c r="AT11" s="57"/>
      <c r="AU11" s="54"/>
      <c r="AV11" s="57"/>
      <c r="AW11" s="54"/>
      <c r="AX11" s="57"/>
      <c r="AY11" s="54"/>
      <c r="AZ11" s="57"/>
      <c r="BA11" s="54"/>
      <c r="BB11" s="57"/>
      <c r="BC11" s="54"/>
      <c r="BD11" s="57"/>
    </row>
    <row r="12" spans="1:56">
      <c r="A12" s="37"/>
      <c r="B12" s="50" t="s">
        <v>71</v>
      </c>
      <c r="C12" s="40"/>
      <c r="D12" s="40"/>
      <c r="E12" s="54"/>
      <c r="F12" s="57"/>
      <c r="G12" s="54"/>
      <c r="H12" s="57"/>
      <c r="I12" s="54"/>
      <c r="J12" s="57"/>
      <c r="K12" s="54"/>
      <c r="L12" s="57"/>
      <c r="M12" s="54"/>
      <c r="N12" s="57"/>
      <c r="O12" s="54"/>
      <c r="P12" s="57"/>
      <c r="Q12" s="54"/>
      <c r="R12" s="57"/>
      <c r="S12" s="54"/>
      <c r="T12" s="57"/>
      <c r="U12" s="54"/>
      <c r="V12" s="57"/>
      <c r="W12" s="54"/>
      <c r="X12" s="57"/>
      <c r="Y12" s="54"/>
      <c r="Z12" s="57"/>
      <c r="AA12" s="54"/>
      <c r="AB12" s="57"/>
      <c r="AC12" s="54"/>
      <c r="AD12" s="57"/>
      <c r="AE12" s="54"/>
      <c r="AF12" s="57"/>
      <c r="AG12" s="54"/>
      <c r="AH12" s="57"/>
      <c r="AI12" s="54"/>
      <c r="AJ12" s="57"/>
      <c r="AK12" s="54"/>
      <c r="AL12" s="57"/>
      <c r="AM12" s="54"/>
      <c r="AN12" s="57"/>
      <c r="AO12" s="54"/>
      <c r="AP12" s="57"/>
      <c r="AQ12" s="54"/>
      <c r="AR12" s="57"/>
      <c r="AS12" s="54"/>
      <c r="AT12" s="57"/>
      <c r="AU12" s="54"/>
      <c r="AV12" s="57"/>
      <c r="AW12" s="54"/>
      <c r="AX12" s="57"/>
      <c r="AY12" s="54"/>
      <c r="AZ12" s="57"/>
      <c r="BA12" s="54"/>
      <c r="BB12" s="57"/>
      <c r="BC12" s="54"/>
      <c r="BD12" s="57"/>
    </row>
    <row r="13" spans="1:56">
      <c r="A13" s="37" t="s">
        <v>64</v>
      </c>
      <c r="B13" s="50">
        <v>240</v>
      </c>
      <c r="C13" s="39">
        <v>1</v>
      </c>
      <c r="D13" s="5">
        <v>4</v>
      </c>
      <c r="E13" s="54">
        <v>2</v>
      </c>
      <c r="F13" s="57">
        <v>0.5</v>
      </c>
      <c r="G13" s="54">
        <v>1</v>
      </c>
      <c r="H13" s="57">
        <v>0.5</v>
      </c>
      <c r="I13" s="54">
        <v>2</v>
      </c>
      <c r="J13" s="57">
        <v>0.5</v>
      </c>
      <c r="K13" s="54">
        <v>5</v>
      </c>
      <c r="L13" s="57">
        <v>0.45</v>
      </c>
      <c r="M13" s="54">
        <v>6</v>
      </c>
      <c r="N13" s="57">
        <v>0.45</v>
      </c>
      <c r="O13" s="54"/>
      <c r="P13" s="57"/>
      <c r="Q13" s="54"/>
      <c r="R13" s="57"/>
      <c r="S13" s="54"/>
      <c r="T13" s="57"/>
      <c r="U13" s="54"/>
      <c r="V13" s="57"/>
      <c r="W13" s="54"/>
      <c r="X13" s="57"/>
      <c r="Y13" s="54"/>
      <c r="Z13" s="57"/>
      <c r="AA13" s="54"/>
      <c r="AB13" s="57"/>
      <c r="AC13" s="54"/>
      <c r="AD13" s="57"/>
      <c r="AE13" s="54"/>
      <c r="AF13" s="57"/>
      <c r="AG13" s="54"/>
      <c r="AH13" s="57"/>
      <c r="AI13" s="54"/>
      <c r="AJ13" s="57"/>
      <c r="AK13" s="54"/>
      <c r="AL13" s="57"/>
      <c r="AM13" s="54"/>
      <c r="AN13" s="57"/>
      <c r="AO13" s="54"/>
      <c r="AP13" s="57"/>
      <c r="AQ13" s="54"/>
      <c r="AR13" s="57"/>
      <c r="AS13" s="54"/>
      <c r="AT13" s="57"/>
      <c r="AU13" s="54"/>
      <c r="AV13" s="57"/>
      <c r="AW13" s="54"/>
      <c r="AX13" s="57"/>
      <c r="AY13" s="54"/>
      <c r="AZ13" s="57"/>
      <c r="BA13" s="54"/>
      <c r="BB13" s="57"/>
      <c r="BC13" s="54"/>
      <c r="BD13" s="57"/>
    </row>
    <row r="14" spans="1:56">
      <c r="A14" s="37" t="s">
        <v>64</v>
      </c>
      <c r="B14" s="50">
        <v>239</v>
      </c>
      <c r="C14" s="39">
        <v>1</v>
      </c>
      <c r="D14" s="5"/>
      <c r="E14" s="54"/>
      <c r="F14" s="57" t="s">
        <v>27</v>
      </c>
      <c r="G14" s="54"/>
      <c r="H14" s="57" t="s">
        <v>27</v>
      </c>
      <c r="I14" s="54"/>
      <c r="J14" s="57" t="s">
        <v>27</v>
      </c>
      <c r="K14" s="54"/>
      <c r="L14" s="57">
        <v>0.45</v>
      </c>
      <c r="M14" s="54"/>
      <c r="N14" s="57">
        <v>0.45</v>
      </c>
      <c r="O14" s="54"/>
      <c r="P14" s="57"/>
      <c r="Q14" s="54"/>
      <c r="R14" s="57"/>
      <c r="S14" s="54"/>
      <c r="T14" s="57"/>
      <c r="U14" s="54"/>
      <c r="V14" s="57"/>
      <c r="W14" s="54"/>
      <c r="X14" s="57"/>
      <c r="Y14" s="54"/>
      <c r="Z14" s="57"/>
      <c r="AA14" s="54"/>
      <c r="AB14" s="57"/>
      <c r="AC14" s="54"/>
      <c r="AD14" s="57"/>
      <c r="AE14" s="54"/>
      <c r="AF14" s="57"/>
      <c r="AG14" s="54"/>
      <c r="AH14" s="57"/>
      <c r="AI14" s="54"/>
      <c r="AJ14" s="57"/>
      <c r="AK14" s="54"/>
      <c r="AL14" s="57"/>
      <c r="AM14" s="54"/>
      <c r="AN14" s="57"/>
      <c r="AO14" s="54"/>
      <c r="AP14" s="57"/>
      <c r="AQ14" s="54"/>
      <c r="AR14" s="57"/>
      <c r="AS14" s="54"/>
      <c r="AT14" s="57"/>
      <c r="AU14" s="54"/>
      <c r="AV14" s="57"/>
      <c r="AW14" s="54"/>
      <c r="AX14" s="57"/>
      <c r="AY14" s="54"/>
      <c r="AZ14" s="57"/>
      <c r="BA14" s="54"/>
      <c r="BB14" s="57"/>
      <c r="BC14" s="54"/>
      <c r="BD14" s="57"/>
    </row>
    <row r="15" spans="1:56">
      <c r="A15" s="37" t="s">
        <v>64</v>
      </c>
      <c r="B15" s="50">
        <v>236</v>
      </c>
      <c r="C15" s="39">
        <v>1</v>
      </c>
      <c r="D15" s="5"/>
      <c r="E15" s="54">
        <v>1</v>
      </c>
      <c r="F15" s="57">
        <v>0.5</v>
      </c>
      <c r="G15" s="54">
        <v>2</v>
      </c>
      <c r="H15" s="57">
        <v>0.5</v>
      </c>
      <c r="I15" s="54">
        <v>1</v>
      </c>
      <c r="J15" s="57">
        <v>0.5</v>
      </c>
      <c r="K15" s="54">
        <v>6</v>
      </c>
      <c r="L15" s="57">
        <v>0.45</v>
      </c>
      <c r="M15" s="54">
        <v>5</v>
      </c>
      <c r="N15" s="57">
        <v>0.45</v>
      </c>
      <c r="O15" s="54"/>
      <c r="P15" s="57"/>
      <c r="Q15" s="54"/>
      <c r="R15" s="57"/>
      <c r="S15" s="54"/>
      <c r="T15" s="57"/>
      <c r="U15" s="54"/>
      <c r="V15" s="57"/>
      <c r="W15" s="54"/>
      <c r="X15" s="57"/>
      <c r="Y15" s="54"/>
      <c r="Z15" s="57"/>
      <c r="AA15" s="54"/>
      <c r="AB15" s="57"/>
      <c r="AC15" s="54"/>
      <c r="AD15" s="57"/>
      <c r="AE15" s="54"/>
      <c r="AF15" s="57"/>
      <c r="AG15" s="54"/>
      <c r="AH15" s="57"/>
      <c r="AI15" s="54"/>
      <c r="AJ15" s="57"/>
      <c r="AK15" s="54"/>
      <c r="AL15" s="57"/>
      <c r="AM15" s="54"/>
      <c r="AN15" s="57"/>
      <c r="AO15" s="54"/>
      <c r="AP15" s="57"/>
      <c r="AQ15" s="54"/>
      <c r="AR15" s="57"/>
      <c r="AS15" s="54"/>
      <c r="AT15" s="57"/>
      <c r="AU15" s="54"/>
      <c r="AV15" s="57"/>
      <c r="AW15" s="54"/>
      <c r="AX15" s="57"/>
      <c r="AY15" s="54"/>
      <c r="AZ15" s="57"/>
      <c r="BA15" s="54"/>
      <c r="BB15" s="57"/>
      <c r="BC15" s="54"/>
      <c r="BD15" s="57"/>
    </row>
    <row r="16" spans="1:56">
      <c r="A16" s="37" t="s">
        <v>64</v>
      </c>
      <c r="B16" s="50">
        <v>613</v>
      </c>
      <c r="C16" s="39">
        <v>1</v>
      </c>
      <c r="D16" s="5"/>
      <c r="E16" s="54">
        <v>2</v>
      </c>
      <c r="F16" s="57">
        <v>0.5</v>
      </c>
      <c r="G16" s="54">
        <v>1</v>
      </c>
      <c r="H16" s="57">
        <v>0.5</v>
      </c>
      <c r="I16" s="54">
        <v>2</v>
      </c>
      <c r="J16" s="57">
        <v>0.5</v>
      </c>
      <c r="K16" s="54">
        <v>5</v>
      </c>
      <c r="L16" s="57">
        <v>0.45</v>
      </c>
      <c r="M16" s="54">
        <v>6</v>
      </c>
      <c r="N16" s="57">
        <v>0.45</v>
      </c>
      <c r="O16" s="54"/>
      <c r="P16" s="57"/>
      <c r="Q16" s="54"/>
      <c r="R16" s="57"/>
      <c r="S16" s="54"/>
      <c r="T16" s="57"/>
      <c r="U16" s="54"/>
      <c r="V16" s="57"/>
      <c r="W16" s="54"/>
      <c r="X16" s="57"/>
      <c r="Y16" s="54"/>
      <c r="Z16" s="57"/>
      <c r="AA16" s="54"/>
      <c r="AB16" s="57"/>
      <c r="AC16" s="54"/>
      <c r="AD16" s="57"/>
      <c r="AE16" s="54"/>
      <c r="AF16" s="57"/>
      <c r="AG16" s="54"/>
      <c r="AH16" s="57"/>
      <c r="AI16" s="54"/>
      <c r="AJ16" s="57"/>
      <c r="AK16" s="54"/>
      <c r="AL16" s="57"/>
      <c r="AM16" s="54"/>
      <c r="AN16" s="57"/>
      <c r="AO16" s="54"/>
      <c r="AP16" s="57"/>
      <c r="AQ16" s="54"/>
      <c r="AR16" s="57"/>
      <c r="AS16" s="54"/>
      <c r="AT16" s="57"/>
      <c r="AU16" s="54"/>
      <c r="AV16" s="57"/>
      <c r="AW16" s="54"/>
      <c r="AX16" s="57"/>
      <c r="AY16" s="54"/>
      <c r="AZ16" s="57"/>
      <c r="BA16" s="54"/>
      <c r="BB16" s="57"/>
      <c r="BC16" s="54"/>
      <c r="BD16" s="57"/>
    </row>
    <row r="17" spans="1:56">
      <c r="A17" s="37" t="s">
        <v>64</v>
      </c>
      <c r="B17" s="50">
        <v>174</v>
      </c>
      <c r="C17" s="39">
        <v>1</v>
      </c>
      <c r="D17" s="5"/>
      <c r="E17" s="54">
        <v>1</v>
      </c>
      <c r="F17" s="57">
        <v>0.5</v>
      </c>
      <c r="G17" s="54">
        <v>2</v>
      </c>
      <c r="H17" s="57">
        <v>0.5</v>
      </c>
      <c r="I17" s="54">
        <v>1</v>
      </c>
      <c r="J17" s="57">
        <v>0.5</v>
      </c>
      <c r="K17" s="54">
        <v>6</v>
      </c>
      <c r="L17" s="57">
        <v>0.45</v>
      </c>
      <c r="M17" s="54">
        <v>5</v>
      </c>
      <c r="N17" s="57">
        <v>0.45</v>
      </c>
      <c r="O17" s="54"/>
      <c r="P17" s="57"/>
      <c r="Q17" s="54"/>
      <c r="R17" s="57"/>
      <c r="S17" s="54"/>
      <c r="T17" s="57"/>
      <c r="U17" s="54"/>
      <c r="V17" s="57"/>
      <c r="W17" s="54"/>
      <c r="X17" s="57"/>
      <c r="Y17" s="54"/>
      <c r="Z17" s="57"/>
      <c r="AA17" s="54"/>
      <c r="AB17" s="57"/>
      <c r="AC17" s="54"/>
      <c r="AD17" s="57"/>
      <c r="AE17" s="54"/>
      <c r="AF17" s="57"/>
      <c r="AG17" s="54"/>
      <c r="AH17" s="57"/>
      <c r="AI17" s="54"/>
      <c r="AJ17" s="57"/>
      <c r="AK17" s="54"/>
      <c r="AL17" s="57"/>
      <c r="AM17" s="54"/>
      <c r="AN17" s="57"/>
      <c r="AO17" s="54"/>
      <c r="AP17" s="57"/>
      <c r="AQ17" s="54"/>
      <c r="AR17" s="57"/>
      <c r="AS17" s="54"/>
      <c r="AT17" s="57"/>
      <c r="AU17" s="54"/>
      <c r="AV17" s="57"/>
      <c r="AW17" s="54"/>
      <c r="AX17" s="57"/>
      <c r="AY17" s="54"/>
      <c r="AZ17" s="57"/>
      <c r="BA17" s="54"/>
      <c r="BB17" s="57"/>
      <c r="BC17" s="54"/>
      <c r="BD17" s="57"/>
    </row>
    <row r="18" spans="1:56">
      <c r="A18" s="37" t="s">
        <v>60</v>
      </c>
      <c r="B18" s="50">
        <v>265</v>
      </c>
      <c r="C18" s="39">
        <v>1</v>
      </c>
      <c r="D18" s="5">
        <v>1</v>
      </c>
      <c r="E18" s="54">
        <v>1</v>
      </c>
      <c r="F18" s="57">
        <v>0.5</v>
      </c>
      <c r="G18" s="54">
        <v>2</v>
      </c>
      <c r="H18" s="57">
        <v>0.5</v>
      </c>
      <c r="I18" s="54">
        <v>1</v>
      </c>
      <c r="J18" s="57">
        <v>0.5</v>
      </c>
      <c r="K18" s="54">
        <v>6</v>
      </c>
      <c r="L18" s="57">
        <v>0.45</v>
      </c>
      <c r="M18" s="54">
        <v>5</v>
      </c>
      <c r="N18" s="57">
        <v>0.45</v>
      </c>
      <c r="O18" s="54"/>
      <c r="P18" s="57"/>
      <c r="Q18" s="54"/>
      <c r="R18" s="57"/>
      <c r="S18" s="54"/>
      <c r="T18" s="57"/>
      <c r="U18" s="54"/>
      <c r="V18" s="57"/>
      <c r="W18" s="54"/>
      <c r="X18" s="57"/>
      <c r="Y18" s="54"/>
      <c r="Z18" s="57"/>
      <c r="AA18" s="54"/>
      <c r="AB18" s="57"/>
      <c r="AC18" s="54"/>
      <c r="AD18" s="57"/>
      <c r="AE18" s="54"/>
      <c r="AF18" s="57"/>
      <c r="AG18" s="54"/>
      <c r="AH18" s="57"/>
      <c r="AI18" s="54"/>
      <c r="AJ18" s="57"/>
      <c r="AK18" s="54"/>
      <c r="AL18" s="57"/>
      <c r="AM18" s="54"/>
      <c r="AN18" s="57"/>
      <c r="AO18" s="54"/>
      <c r="AP18" s="57"/>
      <c r="AQ18" s="54"/>
      <c r="AR18" s="57"/>
      <c r="AS18" s="54"/>
      <c r="AT18" s="57"/>
      <c r="AU18" s="54"/>
      <c r="AV18" s="57"/>
      <c r="AW18" s="54"/>
      <c r="AX18" s="57"/>
      <c r="AY18" s="54"/>
      <c r="AZ18" s="57"/>
      <c r="BA18" s="54"/>
      <c r="BB18" s="57"/>
      <c r="BC18" s="54"/>
      <c r="BD18" s="57"/>
    </row>
    <row r="19" spans="1:56">
      <c r="A19" s="37"/>
      <c r="B19" s="50" t="s">
        <v>71</v>
      </c>
      <c r="C19" s="40"/>
      <c r="D19" s="40"/>
      <c r="E19" s="54"/>
      <c r="F19" s="57"/>
      <c r="G19" s="54"/>
      <c r="H19" s="57"/>
      <c r="I19" s="54"/>
      <c r="J19" s="57"/>
      <c r="K19" s="54"/>
      <c r="L19" s="57"/>
      <c r="M19" s="54"/>
      <c r="N19" s="57"/>
      <c r="O19" s="54"/>
      <c r="P19" s="57"/>
      <c r="Q19" s="54"/>
      <c r="R19" s="57"/>
      <c r="S19" s="54"/>
      <c r="T19" s="57"/>
      <c r="U19" s="54"/>
      <c r="V19" s="57"/>
      <c r="W19" s="54"/>
      <c r="X19" s="57"/>
      <c r="Y19" s="54"/>
      <c r="Z19" s="57"/>
      <c r="AA19" s="54"/>
      <c r="AB19" s="57"/>
      <c r="AC19" s="54"/>
      <c r="AD19" s="57"/>
      <c r="AE19" s="54"/>
      <c r="AF19" s="57"/>
      <c r="AG19" s="54"/>
      <c r="AH19" s="57"/>
      <c r="AI19" s="54"/>
      <c r="AJ19" s="57"/>
      <c r="AK19" s="54"/>
      <c r="AL19" s="57"/>
      <c r="AM19" s="54"/>
      <c r="AN19" s="57"/>
      <c r="AO19" s="54"/>
      <c r="AP19" s="57"/>
      <c r="AQ19" s="54"/>
      <c r="AR19" s="57"/>
      <c r="AS19" s="54"/>
      <c r="AT19" s="57"/>
      <c r="AU19" s="54"/>
      <c r="AV19" s="57"/>
      <c r="AW19" s="54"/>
      <c r="AX19" s="57"/>
      <c r="AY19" s="54"/>
      <c r="AZ19" s="57"/>
      <c r="BA19" s="54"/>
      <c r="BB19" s="57"/>
      <c r="BC19" s="54"/>
      <c r="BD19" s="57"/>
    </row>
    <row r="20" spans="1:56">
      <c r="A20" s="37" t="s">
        <v>65</v>
      </c>
      <c r="B20" s="50">
        <v>273</v>
      </c>
      <c r="C20" s="40"/>
      <c r="D20" s="40"/>
      <c r="E20" s="54">
        <v>1</v>
      </c>
      <c r="F20" s="57">
        <v>0.5</v>
      </c>
      <c r="G20" s="54">
        <v>2</v>
      </c>
      <c r="H20" s="57">
        <v>0.5</v>
      </c>
      <c r="I20" s="54">
        <v>1</v>
      </c>
      <c r="J20" s="57">
        <v>0.5</v>
      </c>
      <c r="K20" s="54">
        <v>6</v>
      </c>
      <c r="L20" s="57">
        <v>0.45</v>
      </c>
      <c r="M20" s="54">
        <v>5</v>
      </c>
      <c r="N20" s="57">
        <v>0.45</v>
      </c>
      <c r="O20" s="54"/>
      <c r="P20" s="57"/>
      <c r="Q20" s="54"/>
      <c r="R20" s="57"/>
      <c r="S20" s="54"/>
      <c r="T20" s="57"/>
      <c r="U20" s="54"/>
      <c r="V20" s="57"/>
      <c r="W20" s="54"/>
      <c r="X20" s="57"/>
      <c r="Y20" s="54"/>
      <c r="Z20" s="57"/>
      <c r="AA20" s="54"/>
      <c r="AB20" s="57"/>
      <c r="AC20" s="54"/>
      <c r="AD20" s="57"/>
      <c r="AE20" s="54"/>
      <c r="AF20" s="57"/>
      <c r="AG20" s="54"/>
      <c r="AH20" s="57"/>
      <c r="AI20" s="54"/>
      <c r="AJ20" s="57"/>
      <c r="AK20" s="54"/>
      <c r="AL20" s="57"/>
      <c r="AM20" s="54"/>
      <c r="AN20" s="57"/>
      <c r="AO20" s="54"/>
      <c r="AP20" s="57"/>
      <c r="AQ20" s="54"/>
      <c r="AR20" s="57"/>
      <c r="AS20" s="54"/>
      <c r="AT20" s="57"/>
      <c r="AU20" s="54"/>
      <c r="AV20" s="57"/>
      <c r="AW20" s="54"/>
      <c r="AX20" s="57"/>
      <c r="AY20" s="54"/>
      <c r="AZ20" s="57"/>
      <c r="BA20" s="54"/>
      <c r="BB20" s="57"/>
      <c r="BC20" s="54"/>
      <c r="BD20" s="57"/>
    </row>
    <row r="21" spans="1:56">
      <c r="A21" s="37" t="s">
        <v>65</v>
      </c>
      <c r="B21" s="50">
        <v>609</v>
      </c>
      <c r="C21" s="40"/>
      <c r="D21" s="40"/>
      <c r="E21" s="54">
        <v>2</v>
      </c>
      <c r="F21" s="57">
        <v>0.5</v>
      </c>
      <c r="G21" s="54">
        <v>1</v>
      </c>
      <c r="H21" s="57">
        <v>0.5</v>
      </c>
      <c r="I21" s="54">
        <v>2</v>
      </c>
      <c r="J21" s="57">
        <v>0.5</v>
      </c>
      <c r="K21" s="54">
        <v>5</v>
      </c>
      <c r="L21" s="57">
        <v>0.45</v>
      </c>
      <c r="M21" s="54">
        <v>6</v>
      </c>
      <c r="N21" s="57">
        <v>0.45</v>
      </c>
      <c r="O21" s="54"/>
      <c r="P21" s="57"/>
      <c r="Q21" s="54"/>
      <c r="R21" s="57"/>
      <c r="S21" s="54"/>
      <c r="T21" s="57"/>
      <c r="U21" s="54"/>
      <c r="V21" s="57"/>
      <c r="W21" s="54"/>
      <c r="X21" s="57"/>
      <c r="Y21" s="54"/>
      <c r="Z21" s="57"/>
      <c r="AA21" s="54"/>
      <c r="AB21" s="57"/>
      <c r="AC21" s="54"/>
      <c r="AD21" s="57"/>
      <c r="AE21" s="54"/>
      <c r="AF21" s="57"/>
      <c r="AG21" s="54"/>
      <c r="AH21" s="57"/>
      <c r="AI21" s="54"/>
      <c r="AJ21" s="57"/>
      <c r="AK21" s="54"/>
      <c r="AL21" s="57"/>
      <c r="AM21" s="54"/>
      <c r="AN21" s="57"/>
      <c r="AO21" s="54"/>
      <c r="AP21" s="57"/>
      <c r="AQ21" s="54"/>
      <c r="AR21" s="57"/>
      <c r="AS21" s="54"/>
      <c r="AT21" s="57"/>
      <c r="AU21" s="54"/>
      <c r="AV21" s="57"/>
      <c r="AW21" s="54"/>
      <c r="AX21" s="57"/>
      <c r="AY21" s="54"/>
      <c r="AZ21" s="57"/>
      <c r="BA21" s="54"/>
      <c r="BB21" s="57"/>
      <c r="BC21" s="54"/>
      <c r="BD21" s="57"/>
    </row>
    <row r="22" spans="1:56">
      <c r="A22" s="37" t="s">
        <v>65</v>
      </c>
      <c r="B22" s="50">
        <v>182</v>
      </c>
      <c r="C22" s="40"/>
      <c r="D22" s="40"/>
      <c r="E22" s="54">
        <v>1</v>
      </c>
      <c r="F22" s="57">
        <v>0.5</v>
      </c>
      <c r="G22" s="54">
        <v>2</v>
      </c>
      <c r="H22" s="57">
        <v>0.5</v>
      </c>
      <c r="I22" s="54">
        <v>1</v>
      </c>
      <c r="J22" s="57">
        <v>0.5</v>
      </c>
      <c r="K22" s="54">
        <v>6</v>
      </c>
      <c r="L22" s="57">
        <v>0.45</v>
      </c>
      <c r="M22" s="54">
        <v>5</v>
      </c>
      <c r="N22" s="57">
        <v>0.45</v>
      </c>
      <c r="O22" s="54"/>
      <c r="P22" s="57"/>
      <c r="Q22" s="54"/>
      <c r="R22" s="57"/>
      <c r="S22" s="54"/>
      <c r="T22" s="57"/>
      <c r="U22" s="54"/>
      <c r="V22" s="57"/>
      <c r="W22" s="54"/>
      <c r="X22" s="57"/>
      <c r="Y22" s="54"/>
      <c r="Z22" s="57"/>
      <c r="AA22" s="54"/>
      <c r="AB22" s="57"/>
      <c r="AC22" s="54"/>
      <c r="AD22" s="57"/>
      <c r="AE22" s="54"/>
      <c r="AF22" s="57"/>
      <c r="AG22" s="54"/>
      <c r="AH22" s="57"/>
      <c r="AI22" s="54"/>
      <c r="AJ22" s="57"/>
      <c r="AK22" s="54"/>
      <c r="AL22" s="57"/>
      <c r="AM22" s="54"/>
      <c r="AN22" s="57"/>
      <c r="AO22" s="54"/>
      <c r="AP22" s="57"/>
      <c r="AQ22" s="54"/>
      <c r="AR22" s="57"/>
      <c r="AS22" s="54"/>
      <c r="AT22" s="57"/>
      <c r="AU22" s="54"/>
      <c r="AV22" s="57"/>
      <c r="AW22" s="54"/>
      <c r="AX22" s="57"/>
      <c r="AY22" s="54"/>
      <c r="AZ22" s="57"/>
      <c r="BA22" s="54"/>
      <c r="BB22" s="57"/>
      <c r="BC22" s="54"/>
      <c r="BD22" s="57"/>
    </row>
    <row r="23" spans="1:56">
      <c r="A23" s="37" t="s">
        <v>65</v>
      </c>
      <c r="B23" s="50">
        <v>294</v>
      </c>
      <c r="C23" s="40"/>
      <c r="D23" s="40"/>
      <c r="E23" s="54">
        <v>2</v>
      </c>
      <c r="F23" s="57">
        <v>0.5</v>
      </c>
      <c r="G23" s="54">
        <v>1</v>
      </c>
      <c r="H23" s="57">
        <v>0.5</v>
      </c>
      <c r="I23" s="54">
        <v>2</v>
      </c>
      <c r="J23" s="57">
        <v>0.5</v>
      </c>
      <c r="K23" s="54">
        <v>5</v>
      </c>
      <c r="L23" s="57">
        <v>0.45</v>
      </c>
      <c r="M23" s="54">
        <v>6</v>
      </c>
      <c r="N23" s="57">
        <v>0.45</v>
      </c>
      <c r="O23" s="54"/>
      <c r="P23" s="57"/>
      <c r="Q23" s="54"/>
      <c r="R23" s="57"/>
      <c r="S23" s="54"/>
      <c r="T23" s="57"/>
      <c r="U23" s="54"/>
      <c r="V23" s="57"/>
      <c r="W23" s="54"/>
      <c r="X23" s="57"/>
      <c r="Y23" s="54"/>
      <c r="Z23" s="57"/>
      <c r="AA23" s="54"/>
      <c r="AB23" s="57"/>
      <c r="AC23" s="54"/>
      <c r="AD23" s="57"/>
      <c r="AE23" s="54"/>
      <c r="AF23" s="57"/>
      <c r="AG23" s="54"/>
      <c r="AH23" s="57"/>
      <c r="AI23" s="54"/>
      <c r="AJ23" s="57"/>
      <c r="AK23" s="54"/>
      <c r="AL23" s="57"/>
      <c r="AM23" s="54"/>
      <c r="AN23" s="57"/>
      <c r="AO23" s="54"/>
      <c r="AP23" s="57"/>
      <c r="AQ23" s="54"/>
      <c r="AR23" s="57"/>
      <c r="AS23" s="54"/>
      <c r="AT23" s="57"/>
      <c r="AU23" s="54"/>
      <c r="AV23" s="57"/>
      <c r="AW23" s="54"/>
      <c r="AX23" s="57"/>
      <c r="AY23" s="54"/>
      <c r="AZ23" s="57"/>
      <c r="BA23" s="54"/>
      <c r="BB23" s="57"/>
      <c r="BC23" s="54"/>
      <c r="BD23" s="57"/>
    </row>
    <row r="24" spans="1:56" ht="14.25" customHeight="1">
      <c r="A24" s="37" t="s">
        <v>65</v>
      </c>
      <c r="B24" s="50">
        <v>224</v>
      </c>
      <c r="C24" s="39">
        <v>1</v>
      </c>
      <c r="D24" s="5">
        <v>5</v>
      </c>
      <c r="E24" s="54">
        <v>2</v>
      </c>
      <c r="F24" s="57">
        <v>0.5</v>
      </c>
      <c r="G24" s="54">
        <v>1</v>
      </c>
      <c r="H24" s="57">
        <v>0.5</v>
      </c>
      <c r="I24" s="54">
        <v>2</v>
      </c>
      <c r="J24" s="57">
        <v>0.5</v>
      </c>
      <c r="K24" s="54">
        <v>5</v>
      </c>
      <c r="L24" s="57">
        <v>0.45</v>
      </c>
      <c r="M24" s="54">
        <v>6</v>
      </c>
      <c r="N24" s="57">
        <v>0.45</v>
      </c>
      <c r="O24" s="54"/>
      <c r="P24" s="57"/>
      <c r="Q24" s="54"/>
      <c r="R24" s="57"/>
      <c r="S24" s="54"/>
      <c r="T24" s="57"/>
      <c r="U24" s="54"/>
      <c r="V24" s="57"/>
      <c r="W24" s="54"/>
      <c r="X24" s="57"/>
      <c r="Y24" s="54"/>
      <c r="Z24" s="57"/>
      <c r="AA24" s="54"/>
      <c r="AB24" s="57"/>
      <c r="AC24" s="54"/>
      <c r="AD24" s="57"/>
      <c r="AE24" s="54"/>
      <c r="AF24" s="57"/>
      <c r="AG24" s="54"/>
      <c r="AH24" s="57"/>
      <c r="AI24" s="54"/>
      <c r="AJ24" s="57"/>
      <c r="AK24" s="54"/>
      <c r="AL24" s="57"/>
      <c r="AM24" s="54"/>
      <c r="AN24" s="57"/>
      <c r="AO24" s="54"/>
      <c r="AP24" s="57"/>
      <c r="AQ24" s="54"/>
      <c r="AR24" s="57"/>
      <c r="AS24" s="54"/>
      <c r="AT24" s="57"/>
      <c r="AU24" s="54"/>
      <c r="AV24" s="57"/>
      <c r="AW24" s="54"/>
      <c r="AX24" s="57"/>
      <c r="AY24" s="54"/>
      <c r="AZ24" s="57"/>
      <c r="BA24" s="54"/>
      <c r="BB24" s="57"/>
      <c r="BC24" s="54"/>
      <c r="BD24" s="57"/>
    </row>
    <row r="25" spans="1:56">
      <c r="A25" s="37" t="s">
        <v>65</v>
      </c>
      <c r="B25" s="50">
        <v>199</v>
      </c>
      <c r="C25" s="39">
        <v>1</v>
      </c>
      <c r="D25" s="5"/>
      <c r="E25" s="54">
        <v>1</v>
      </c>
      <c r="F25" s="57">
        <v>0.5</v>
      </c>
      <c r="G25" s="54">
        <v>2</v>
      </c>
      <c r="H25" s="57">
        <v>0.5</v>
      </c>
      <c r="I25" s="54">
        <v>1</v>
      </c>
      <c r="J25" s="57">
        <v>0.5</v>
      </c>
      <c r="K25" s="54">
        <v>6</v>
      </c>
      <c r="L25" s="57">
        <v>0.45</v>
      </c>
      <c r="M25" s="54">
        <v>5</v>
      </c>
      <c r="N25" s="57">
        <v>0.45</v>
      </c>
      <c r="O25" s="54"/>
      <c r="P25" s="57"/>
      <c r="Q25" s="54"/>
      <c r="R25" s="57"/>
      <c r="S25" s="54"/>
      <c r="T25" s="57"/>
      <c r="U25" s="54"/>
      <c r="V25" s="57"/>
      <c r="W25" s="54"/>
      <c r="X25" s="57"/>
      <c r="Y25" s="54"/>
      <c r="Z25" s="57"/>
      <c r="AA25" s="54"/>
      <c r="AB25" s="57"/>
      <c r="AC25" s="54"/>
      <c r="AD25" s="57"/>
      <c r="AE25" s="54"/>
      <c r="AF25" s="57"/>
      <c r="AG25" s="54"/>
      <c r="AH25" s="57"/>
      <c r="AI25" s="54"/>
      <c r="AJ25" s="57"/>
      <c r="AK25" s="54"/>
      <c r="AL25" s="57"/>
      <c r="AM25" s="54"/>
      <c r="AN25" s="57"/>
      <c r="AO25" s="54"/>
      <c r="AP25" s="57"/>
      <c r="AQ25" s="54"/>
      <c r="AR25" s="57"/>
      <c r="AS25" s="54"/>
      <c r="AT25" s="57"/>
      <c r="AU25" s="54"/>
      <c r="AV25" s="57"/>
      <c r="AW25" s="54"/>
      <c r="AX25" s="57"/>
      <c r="AY25" s="54"/>
      <c r="AZ25" s="57"/>
      <c r="BA25" s="54"/>
      <c r="BB25" s="57"/>
      <c r="BC25" s="54"/>
      <c r="BD25" s="57"/>
    </row>
    <row r="26" spans="1:56">
      <c r="A26" s="37" t="s">
        <v>65</v>
      </c>
      <c r="B26" s="50">
        <v>170</v>
      </c>
      <c r="C26" s="39">
        <v>1</v>
      </c>
      <c r="D26" s="5"/>
      <c r="E26" s="54">
        <v>2</v>
      </c>
      <c r="F26" s="57">
        <v>0.5</v>
      </c>
      <c r="G26" s="54">
        <v>1</v>
      </c>
      <c r="H26" s="57">
        <v>0.5</v>
      </c>
      <c r="I26" s="54">
        <v>2</v>
      </c>
      <c r="J26" s="57">
        <v>0.5</v>
      </c>
      <c r="K26" s="54">
        <v>5</v>
      </c>
      <c r="L26" s="57">
        <v>0.45</v>
      </c>
      <c r="M26" s="54">
        <v>6</v>
      </c>
      <c r="N26" s="57">
        <v>0.45</v>
      </c>
      <c r="O26" s="54"/>
      <c r="P26" s="57"/>
      <c r="Q26" s="54"/>
      <c r="R26" s="57"/>
      <c r="S26" s="54"/>
      <c r="T26" s="57"/>
      <c r="U26" s="54"/>
      <c r="V26" s="57"/>
      <c r="W26" s="54"/>
      <c r="X26" s="57"/>
      <c r="Y26" s="54"/>
      <c r="Z26" s="57"/>
      <c r="AA26" s="54"/>
      <c r="AB26" s="57"/>
      <c r="AC26" s="54"/>
      <c r="AD26" s="57"/>
      <c r="AE26" s="54"/>
      <c r="AF26" s="57"/>
      <c r="AG26" s="54"/>
      <c r="AH26" s="57"/>
      <c r="AI26" s="54"/>
      <c r="AJ26" s="57"/>
      <c r="AK26" s="54"/>
      <c r="AL26" s="57"/>
      <c r="AM26" s="54"/>
      <c r="AN26" s="57"/>
      <c r="AO26" s="54"/>
      <c r="AP26" s="57"/>
      <c r="AQ26" s="54"/>
      <c r="AR26" s="57"/>
      <c r="AS26" s="54"/>
      <c r="AT26" s="57"/>
      <c r="AU26" s="54"/>
      <c r="AV26" s="57"/>
      <c r="AW26" s="54"/>
      <c r="AX26" s="57"/>
      <c r="AY26" s="54"/>
      <c r="AZ26" s="57"/>
      <c r="BA26" s="54"/>
      <c r="BB26" s="57"/>
      <c r="BC26" s="54"/>
      <c r="BD26" s="57"/>
    </row>
    <row r="27" spans="1:56">
      <c r="A27" s="37" t="s">
        <v>65</v>
      </c>
      <c r="B27" s="50">
        <v>150</v>
      </c>
      <c r="C27" s="39">
        <v>1</v>
      </c>
      <c r="D27" s="5"/>
      <c r="E27" s="54">
        <v>2</v>
      </c>
      <c r="F27" s="57">
        <v>0.5</v>
      </c>
      <c r="G27" s="54">
        <v>1</v>
      </c>
      <c r="H27" s="57">
        <v>0.5</v>
      </c>
      <c r="I27" s="54">
        <v>2</v>
      </c>
      <c r="J27" s="57">
        <v>0.5</v>
      </c>
      <c r="K27" s="54">
        <v>5</v>
      </c>
      <c r="L27" s="57">
        <v>0.45</v>
      </c>
      <c r="M27" s="54">
        <v>6</v>
      </c>
      <c r="N27" s="57">
        <v>0.45</v>
      </c>
      <c r="O27" s="54"/>
      <c r="P27" s="57"/>
      <c r="Q27" s="54"/>
      <c r="R27" s="57"/>
      <c r="S27" s="54"/>
      <c r="T27" s="57"/>
      <c r="U27" s="54"/>
      <c r="V27" s="57"/>
      <c r="W27" s="54"/>
      <c r="X27" s="57"/>
      <c r="Y27" s="54"/>
      <c r="Z27" s="57"/>
      <c r="AA27" s="54"/>
      <c r="AB27" s="57"/>
      <c r="AC27" s="54"/>
      <c r="AD27" s="57"/>
      <c r="AE27" s="54"/>
      <c r="AF27" s="57"/>
      <c r="AG27" s="54"/>
      <c r="AH27" s="57"/>
      <c r="AI27" s="54"/>
      <c r="AJ27" s="57"/>
      <c r="AK27" s="54"/>
      <c r="AL27" s="57"/>
      <c r="AM27" s="54"/>
      <c r="AN27" s="57"/>
      <c r="AO27" s="54"/>
      <c r="AP27" s="57"/>
      <c r="AQ27" s="54"/>
      <c r="AR27" s="57"/>
      <c r="AS27" s="54"/>
      <c r="AT27" s="57"/>
      <c r="AU27" s="54"/>
      <c r="AV27" s="57"/>
      <c r="AW27" s="54"/>
      <c r="AX27" s="57"/>
      <c r="AY27" s="54"/>
      <c r="AZ27" s="57"/>
      <c r="BA27" s="54"/>
      <c r="BB27" s="57"/>
      <c r="BC27" s="54"/>
      <c r="BD27" s="57"/>
    </row>
    <row r="28" spans="1:56">
      <c r="A28" s="37" t="s">
        <v>65</v>
      </c>
      <c r="B28" s="50">
        <v>220</v>
      </c>
      <c r="C28" s="39">
        <v>1</v>
      </c>
      <c r="D28" s="5"/>
      <c r="E28" s="54">
        <v>1</v>
      </c>
      <c r="F28" s="57">
        <v>0.5</v>
      </c>
      <c r="G28" s="54">
        <v>2</v>
      </c>
      <c r="H28" s="57">
        <v>0.5</v>
      </c>
      <c r="I28" s="54">
        <v>1</v>
      </c>
      <c r="J28" s="57">
        <v>0.5</v>
      </c>
      <c r="K28" s="54">
        <v>6</v>
      </c>
      <c r="L28" s="57">
        <v>0.45</v>
      </c>
      <c r="M28" s="54">
        <v>5</v>
      </c>
      <c r="N28" s="57">
        <v>0.45</v>
      </c>
      <c r="O28" s="54"/>
      <c r="P28" s="57"/>
      <c r="Q28" s="54"/>
      <c r="R28" s="57"/>
      <c r="S28" s="54"/>
      <c r="T28" s="57"/>
      <c r="U28" s="54"/>
      <c r="V28" s="57"/>
      <c r="W28" s="54"/>
      <c r="X28" s="57"/>
      <c r="Y28" s="54"/>
      <c r="Z28" s="57"/>
      <c r="AA28" s="54"/>
      <c r="AB28" s="57"/>
      <c r="AC28" s="54"/>
      <c r="AD28" s="57"/>
      <c r="AE28" s="54"/>
      <c r="AF28" s="57"/>
      <c r="AG28" s="54"/>
      <c r="AH28" s="57"/>
      <c r="AI28" s="54"/>
      <c r="AJ28" s="57"/>
      <c r="AK28" s="54"/>
      <c r="AL28" s="57"/>
      <c r="AM28" s="54"/>
      <c r="AN28" s="57"/>
      <c r="AO28" s="54"/>
      <c r="AP28" s="57"/>
      <c r="AQ28" s="54"/>
      <c r="AR28" s="57"/>
      <c r="AS28" s="54"/>
      <c r="AT28" s="57"/>
      <c r="AU28" s="54"/>
      <c r="AV28" s="57"/>
      <c r="AW28" s="54"/>
      <c r="AX28" s="57"/>
      <c r="AY28" s="54"/>
      <c r="AZ28" s="57"/>
      <c r="BA28" s="54"/>
      <c r="BB28" s="57"/>
      <c r="BC28" s="54"/>
      <c r="BD28" s="57"/>
    </row>
    <row r="29" spans="1:56">
      <c r="A29" s="37" t="s">
        <v>60</v>
      </c>
      <c r="B29" s="50">
        <v>196</v>
      </c>
      <c r="C29" s="39">
        <v>1</v>
      </c>
      <c r="D29" s="5">
        <v>1</v>
      </c>
      <c r="E29" s="54">
        <v>2</v>
      </c>
      <c r="F29" s="57">
        <v>0.5</v>
      </c>
      <c r="G29" s="54">
        <v>1</v>
      </c>
      <c r="H29" s="57">
        <v>0.5</v>
      </c>
      <c r="I29" s="54">
        <v>2</v>
      </c>
      <c r="J29" s="57">
        <v>0.5</v>
      </c>
      <c r="K29" s="54">
        <v>5</v>
      </c>
      <c r="L29" s="57">
        <v>0.45</v>
      </c>
      <c r="M29" s="54">
        <v>6</v>
      </c>
      <c r="N29" s="57">
        <v>0.45</v>
      </c>
      <c r="O29" s="54"/>
      <c r="P29" s="57"/>
      <c r="Q29" s="54"/>
      <c r="R29" s="57"/>
      <c r="S29" s="54"/>
      <c r="T29" s="57"/>
      <c r="U29" s="54"/>
      <c r="V29" s="57"/>
      <c r="W29" s="54"/>
      <c r="X29" s="57"/>
      <c r="Y29" s="54"/>
      <c r="Z29" s="57"/>
      <c r="AA29" s="54"/>
      <c r="AB29" s="57"/>
      <c r="AC29" s="54"/>
      <c r="AD29" s="57"/>
      <c r="AE29" s="54"/>
      <c r="AF29" s="57"/>
      <c r="AG29" s="54"/>
      <c r="AH29" s="57"/>
      <c r="AI29" s="54"/>
      <c r="AJ29" s="57"/>
      <c r="AK29" s="54"/>
      <c r="AL29" s="57"/>
      <c r="AM29" s="54"/>
      <c r="AN29" s="57"/>
      <c r="AO29" s="54"/>
      <c r="AP29" s="57"/>
      <c r="AQ29" s="54"/>
      <c r="AR29" s="57"/>
      <c r="AS29" s="54"/>
      <c r="AT29" s="57"/>
      <c r="AU29" s="54"/>
      <c r="AV29" s="57"/>
      <c r="AW29" s="54"/>
      <c r="AX29" s="57"/>
      <c r="AY29" s="54"/>
      <c r="AZ29" s="57"/>
      <c r="BA29" s="54"/>
      <c r="BB29" s="57"/>
      <c r="BC29" s="54"/>
      <c r="BD29" s="57"/>
    </row>
    <row r="30" spans="1:56">
      <c r="A30" s="37"/>
      <c r="B30" s="50" t="s">
        <v>71</v>
      </c>
      <c r="C30" s="40"/>
      <c r="D30" s="40"/>
      <c r="E30" s="54"/>
      <c r="F30" s="57"/>
      <c r="G30" s="54"/>
      <c r="H30" s="57"/>
      <c r="I30" s="54"/>
      <c r="J30" s="57"/>
      <c r="K30" s="54"/>
      <c r="L30" s="57"/>
      <c r="M30" s="54"/>
      <c r="N30" s="57"/>
      <c r="O30" s="54"/>
      <c r="P30" s="57"/>
      <c r="Q30" s="54"/>
      <c r="R30" s="57"/>
      <c r="S30" s="54"/>
      <c r="T30" s="57"/>
      <c r="U30" s="54"/>
      <c r="V30" s="57"/>
      <c r="W30" s="54"/>
      <c r="X30" s="57"/>
      <c r="Y30" s="54"/>
      <c r="Z30" s="57"/>
      <c r="AA30" s="54"/>
      <c r="AB30" s="57"/>
      <c r="AC30" s="54"/>
      <c r="AD30" s="57"/>
      <c r="AE30" s="54"/>
      <c r="AF30" s="57"/>
      <c r="AG30" s="54"/>
      <c r="AH30" s="57"/>
      <c r="AI30" s="54"/>
      <c r="AJ30" s="57"/>
      <c r="AK30" s="54"/>
      <c r="AL30" s="57"/>
      <c r="AM30" s="54"/>
      <c r="AN30" s="57"/>
      <c r="AO30" s="54"/>
      <c r="AP30" s="57"/>
      <c r="AQ30" s="54"/>
      <c r="AR30" s="57"/>
      <c r="AS30" s="54"/>
      <c r="AT30" s="57"/>
      <c r="AU30" s="54"/>
      <c r="AV30" s="57"/>
      <c r="AW30" s="54"/>
      <c r="AX30" s="57"/>
      <c r="AY30" s="54"/>
      <c r="AZ30" s="57"/>
      <c r="BA30" s="54"/>
      <c r="BB30" s="57"/>
      <c r="BC30" s="54"/>
      <c r="BD30" s="57"/>
    </row>
    <row r="31" spans="1:56">
      <c r="A31" s="37" t="s">
        <v>66</v>
      </c>
      <c r="B31" s="50">
        <v>176</v>
      </c>
      <c r="C31" s="40"/>
      <c r="D31" s="40"/>
      <c r="E31" s="54">
        <v>4</v>
      </c>
      <c r="F31" s="57">
        <v>0.8</v>
      </c>
      <c r="G31" s="54">
        <v>3</v>
      </c>
      <c r="H31" s="57">
        <v>0.8</v>
      </c>
      <c r="I31" s="54">
        <v>4</v>
      </c>
      <c r="J31" s="57">
        <v>0.8</v>
      </c>
      <c r="K31" s="54">
        <v>5</v>
      </c>
      <c r="L31" s="57">
        <v>0.45</v>
      </c>
      <c r="M31" s="54">
        <v>6</v>
      </c>
      <c r="N31" s="57">
        <v>0.45</v>
      </c>
      <c r="O31" s="54"/>
      <c r="P31" s="57"/>
      <c r="Q31" s="54"/>
      <c r="R31" s="57"/>
      <c r="S31" s="54"/>
      <c r="T31" s="57"/>
      <c r="U31" s="54"/>
      <c r="V31" s="57"/>
      <c r="W31" s="54"/>
      <c r="X31" s="57"/>
      <c r="Y31" s="54"/>
      <c r="Z31" s="57"/>
      <c r="AA31" s="54"/>
      <c r="AB31" s="57"/>
      <c r="AC31" s="54"/>
      <c r="AD31" s="57"/>
      <c r="AE31" s="54"/>
      <c r="AF31" s="57"/>
      <c r="AG31" s="54"/>
      <c r="AH31" s="57"/>
      <c r="AI31" s="54"/>
      <c r="AJ31" s="57"/>
      <c r="AK31" s="54"/>
      <c r="AL31" s="57"/>
      <c r="AM31" s="54"/>
      <c r="AN31" s="57"/>
      <c r="AO31" s="54"/>
      <c r="AP31" s="57"/>
      <c r="AQ31" s="54"/>
      <c r="AR31" s="57"/>
      <c r="AS31" s="54"/>
      <c r="AT31" s="57"/>
      <c r="AU31" s="54"/>
      <c r="AV31" s="57"/>
      <c r="AW31" s="54"/>
      <c r="AX31" s="57"/>
      <c r="AY31" s="54"/>
      <c r="AZ31" s="57"/>
      <c r="BA31" s="54"/>
      <c r="BB31" s="57"/>
      <c r="BC31" s="54"/>
      <c r="BD31" s="57"/>
    </row>
    <row r="32" spans="1:56">
      <c r="A32" s="37" t="s">
        <v>66</v>
      </c>
      <c r="B32" s="50">
        <v>181</v>
      </c>
      <c r="C32" s="39">
        <v>1</v>
      </c>
      <c r="D32" s="5">
        <v>7.5</v>
      </c>
      <c r="E32" s="54">
        <v>4</v>
      </c>
      <c r="F32" s="57">
        <v>0.8</v>
      </c>
      <c r="G32" s="54">
        <v>3</v>
      </c>
      <c r="H32" s="57">
        <v>0.8</v>
      </c>
      <c r="I32" s="54">
        <v>4</v>
      </c>
      <c r="J32" s="57">
        <v>0.8</v>
      </c>
      <c r="K32" s="54">
        <v>5</v>
      </c>
      <c r="L32" s="57">
        <v>0.45</v>
      </c>
      <c r="M32" s="54">
        <v>6</v>
      </c>
      <c r="N32" s="57">
        <v>0.45</v>
      </c>
      <c r="O32" s="54"/>
      <c r="P32" s="57"/>
      <c r="Q32" s="54"/>
      <c r="R32" s="57"/>
      <c r="S32" s="54"/>
      <c r="T32" s="57"/>
      <c r="U32" s="54"/>
      <c r="V32" s="57"/>
      <c r="W32" s="54"/>
      <c r="X32" s="57"/>
      <c r="Y32" s="54"/>
      <c r="Z32" s="57"/>
      <c r="AA32" s="54"/>
      <c r="AB32" s="57"/>
      <c r="AC32" s="54"/>
      <c r="AD32" s="57"/>
      <c r="AE32" s="54"/>
      <c r="AF32" s="57"/>
      <c r="AG32" s="54"/>
      <c r="AH32" s="57"/>
      <c r="AI32" s="54"/>
      <c r="AJ32" s="57"/>
      <c r="AK32" s="54"/>
      <c r="AL32" s="57"/>
      <c r="AM32" s="54"/>
      <c r="AN32" s="57"/>
      <c r="AO32" s="54"/>
      <c r="AP32" s="57"/>
      <c r="AQ32" s="54"/>
      <c r="AR32" s="57"/>
      <c r="AS32" s="54"/>
      <c r="AT32" s="57"/>
      <c r="AU32" s="54"/>
      <c r="AV32" s="57"/>
      <c r="AW32" s="54"/>
      <c r="AX32" s="57"/>
      <c r="AY32" s="54"/>
      <c r="AZ32" s="57"/>
      <c r="BA32" s="54"/>
      <c r="BB32" s="57"/>
      <c r="BC32" s="54"/>
      <c r="BD32" s="57"/>
    </row>
    <row r="33" spans="1:56">
      <c r="A33" s="37" t="s">
        <v>66</v>
      </c>
      <c r="B33" s="50">
        <v>191</v>
      </c>
      <c r="C33" s="39">
        <v>1</v>
      </c>
      <c r="D33" s="5"/>
      <c r="E33" s="54">
        <v>3</v>
      </c>
      <c r="F33" s="57">
        <v>0.8</v>
      </c>
      <c r="G33" s="54">
        <v>4</v>
      </c>
      <c r="H33" s="57">
        <v>0.8</v>
      </c>
      <c r="I33" s="54">
        <v>3</v>
      </c>
      <c r="J33" s="57">
        <v>0.8</v>
      </c>
      <c r="K33" s="54">
        <v>6</v>
      </c>
      <c r="L33" s="57">
        <v>0.45</v>
      </c>
      <c r="M33" s="54">
        <v>5</v>
      </c>
      <c r="N33" s="57">
        <v>0.45</v>
      </c>
      <c r="O33" s="54"/>
      <c r="P33" s="57"/>
      <c r="Q33" s="54"/>
      <c r="R33" s="57"/>
      <c r="S33" s="54"/>
      <c r="T33" s="57"/>
      <c r="U33" s="54"/>
      <c r="V33" s="57"/>
      <c r="W33" s="54"/>
      <c r="X33" s="57"/>
      <c r="Y33" s="54"/>
      <c r="Z33" s="57"/>
      <c r="AA33" s="54"/>
      <c r="AB33" s="57"/>
      <c r="AC33" s="54"/>
      <c r="AD33" s="57"/>
      <c r="AE33" s="54"/>
      <c r="AF33" s="57"/>
      <c r="AG33" s="54"/>
      <c r="AH33" s="57"/>
      <c r="AI33" s="54"/>
      <c r="AJ33" s="57"/>
      <c r="AK33" s="54"/>
      <c r="AL33" s="57"/>
      <c r="AM33" s="54"/>
      <c r="AN33" s="57"/>
      <c r="AO33" s="54"/>
      <c r="AP33" s="57"/>
      <c r="AQ33" s="54"/>
      <c r="AR33" s="57"/>
      <c r="AS33" s="54"/>
      <c r="AT33" s="57"/>
      <c r="AU33" s="54"/>
      <c r="AV33" s="57"/>
      <c r="AW33" s="54"/>
      <c r="AX33" s="57"/>
      <c r="AY33" s="54"/>
      <c r="AZ33" s="57"/>
      <c r="BA33" s="54"/>
      <c r="BB33" s="57"/>
      <c r="BC33" s="54"/>
      <c r="BD33" s="57"/>
    </row>
    <row r="34" spans="1:56">
      <c r="A34" s="37" t="s">
        <v>66</v>
      </c>
      <c r="B34" s="50">
        <v>263</v>
      </c>
      <c r="C34" s="39">
        <v>1</v>
      </c>
      <c r="D34" s="5"/>
      <c r="E34" s="54">
        <v>3</v>
      </c>
      <c r="F34" s="57">
        <v>0.8</v>
      </c>
      <c r="G34" s="54">
        <v>4</v>
      </c>
      <c r="H34" s="57">
        <v>0.8</v>
      </c>
      <c r="I34" s="54">
        <v>3</v>
      </c>
      <c r="J34" s="57">
        <v>0.8</v>
      </c>
      <c r="K34" s="54">
        <v>6</v>
      </c>
      <c r="L34" s="57">
        <v>0.45</v>
      </c>
      <c r="M34" s="54">
        <v>5</v>
      </c>
      <c r="N34" s="57">
        <v>0.45</v>
      </c>
      <c r="O34" s="54"/>
      <c r="P34" s="57"/>
      <c r="Q34" s="54"/>
      <c r="R34" s="57"/>
      <c r="S34" s="54"/>
      <c r="T34" s="57"/>
      <c r="U34" s="54"/>
      <c r="V34" s="57"/>
      <c r="W34" s="54"/>
      <c r="X34" s="57"/>
      <c r="Y34" s="54"/>
      <c r="Z34" s="57"/>
      <c r="AA34" s="54"/>
      <c r="AB34" s="57"/>
      <c r="AC34" s="54"/>
      <c r="AD34" s="57"/>
      <c r="AE34" s="54"/>
      <c r="AF34" s="57"/>
      <c r="AG34" s="54"/>
      <c r="AH34" s="57"/>
      <c r="AI34" s="54"/>
      <c r="AJ34" s="57"/>
      <c r="AK34" s="54"/>
      <c r="AL34" s="57"/>
      <c r="AM34" s="54"/>
      <c r="AN34" s="57"/>
      <c r="AO34" s="54"/>
      <c r="AP34" s="57"/>
      <c r="AQ34" s="54"/>
      <c r="AR34" s="57"/>
      <c r="AS34" s="54"/>
      <c r="AT34" s="57"/>
      <c r="AU34" s="54"/>
      <c r="AV34" s="57"/>
      <c r="AW34" s="54"/>
      <c r="AX34" s="57"/>
      <c r="AY34" s="54"/>
      <c r="AZ34" s="57"/>
      <c r="BA34" s="54"/>
      <c r="BB34" s="57"/>
      <c r="BC34" s="54"/>
      <c r="BD34" s="57"/>
    </row>
    <row r="35" spans="1:56">
      <c r="A35" s="37" t="s">
        <v>66</v>
      </c>
      <c r="B35" s="50">
        <v>257</v>
      </c>
      <c r="C35" s="39">
        <v>0.8</v>
      </c>
      <c r="D35" s="5"/>
      <c r="E35" s="54">
        <v>4</v>
      </c>
      <c r="F35" s="57">
        <v>0.8</v>
      </c>
      <c r="G35" s="54">
        <v>3</v>
      </c>
      <c r="H35" s="57">
        <v>0.8</v>
      </c>
      <c r="I35" s="54">
        <v>4</v>
      </c>
      <c r="J35" s="57">
        <v>0.8</v>
      </c>
      <c r="K35" s="54">
        <v>5</v>
      </c>
      <c r="L35" s="57">
        <v>0.45</v>
      </c>
      <c r="M35" s="54">
        <v>6</v>
      </c>
      <c r="N35" s="57">
        <v>0.45</v>
      </c>
      <c r="O35" s="54"/>
      <c r="P35" s="57"/>
      <c r="Q35" s="54"/>
      <c r="R35" s="57"/>
      <c r="S35" s="54"/>
      <c r="T35" s="57"/>
      <c r="U35" s="54"/>
      <c r="V35" s="57"/>
      <c r="W35" s="54"/>
      <c r="X35" s="57"/>
      <c r="Y35" s="54"/>
      <c r="Z35" s="57"/>
      <c r="AA35" s="54"/>
      <c r="AB35" s="57"/>
      <c r="AC35" s="54"/>
      <c r="AD35" s="57"/>
      <c r="AE35" s="54"/>
      <c r="AF35" s="57"/>
      <c r="AG35" s="54"/>
      <c r="AH35" s="57"/>
      <c r="AI35" s="54"/>
      <c r="AJ35" s="57"/>
      <c r="AK35" s="54"/>
      <c r="AL35" s="57"/>
      <c r="AM35" s="54"/>
      <c r="AN35" s="57"/>
      <c r="AO35" s="54"/>
      <c r="AP35" s="57"/>
      <c r="AQ35" s="54"/>
      <c r="AR35" s="57"/>
      <c r="AS35" s="54"/>
      <c r="AT35" s="57"/>
      <c r="AU35" s="54"/>
      <c r="AV35" s="57"/>
      <c r="AW35" s="54"/>
      <c r="AX35" s="57"/>
      <c r="AY35" s="54"/>
      <c r="AZ35" s="57"/>
      <c r="BA35" s="54"/>
      <c r="BB35" s="57"/>
      <c r="BC35" s="54"/>
      <c r="BD35" s="57"/>
    </row>
    <row r="36" spans="1:56">
      <c r="A36" s="37" t="s">
        <v>66</v>
      </c>
      <c r="B36" s="50">
        <v>141</v>
      </c>
      <c r="C36" s="39">
        <v>0.5</v>
      </c>
      <c r="D36" s="5"/>
      <c r="E36" s="54">
        <v>4</v>
      </c>
      <c r="F36" s="57">
        <v>0.5</v>
      </c>
      <c r="G36" s="54">
        <v>4</v>
      </c>
      <c r="H36" s="57">
        <v>0.5</v>
      </c>
      <c r="I36" s="54">
        <v>4</v>
      </c>
      <c r="J36" s="57">
        <v>0.5</v>
      </c>
      <c r="K36" s="54">
        <v>8</v>
      </c>
      <c r="L36" s="57">
        <v>0.45</v>
      </c>
      <c r="M36" s="54">
        <v>8</v>
      </c>
      <c r="N36" s="57">
        <v>0.45</v>
      </c>
      <c r="O36" s="54"/>
      <c r="P36" s="57"/>
      <c r="Q36" s="54"/>
      <c r="R36" s="57"/>
      <c r="S36" s="54"/>
      <c r="T36" s="57"/>
      <c r="U36" s="54"/>
      <c r="V36" s="57"/>
      <c r="W36" s="54"/>
      <c r="X36" s="57"/>
      <c r="Y36" s="54"/>
      <c r="Z36" s="57"/>
      <c r="AA36" s="54"/>
      <c r="AB36" s="57"/>
      <c r="AC36" s="54"/>
      <c r="AD36" s="57"/>
      <c r="AE36" s="54"/>
      <c r="AF36" s="57"/>
      <c r="AG36" s="54"/>
      <c r="AH36" s="57"/>
      <c r="AI36" s="54"/>
      <c r="AJ36" s="57"/>
      <c r="AK36" s="54"/>
      <c r="AL36" s="57"/>
      <c r="AM36" s="54"/>
      <c r="AN36" s="57"/>
      <c r="AO36" s="54"/>
      <c r="AP36" s="57"/>
      <c r="AQ36" s="54"/>
      <c r="AR36" s="57"/>
      <c r="AS36" s="54"/>
      <c r="AT36" s="57"/>
      <c r="AU36" s="54"/>
      <c r="AV36" s="57"/>
      <c r="AW36" s="54"/>
      <c r="AX36" s="57"/>
      <c r="AY36" s="54"/>
      <c r="AZ36" s="57"/>
      <c r="BA36" s="54"/>
      <c r="BB36" s="57"/>
      <c r="BC36" s="54"/>
      <c r="BD36" s="57"/>
    </row>
    <row r="37" spans="1:56">
      <c r="A37" s="37" t="s">
        <v>66</v>
      </c>
      <c r="B37" s="50">
        <v>137</v>
      </c>
      <c r="C37" s="39">
        <v>1</v>
      </c>
      <c r="D37" s="5"/>
      <c r="E37" s="54">
        <v>4</v>
      </c>
      <c r="F37" s="57">
        <v>0.8</v>
      </c>
      <c r="G37" s="54">
        <v>3</v>
      </c>
      <c r="H37" s="57">
        <v>0.8</v>
      </c>
      <c r="I37" s="54">
        <v>4</v>
      </c>
      <c r="J37" s="57">
        <v>0.8</v>
      </c>
      <c r="K37" s="54">
        <v>5</v>
      </c>
      <c r="L37" s="57">
        <v>0.45</v>
      </c>
      <c r="M37" s="54">
        <v>6</v>
      </c>
      <c r="N37" s="57">
        <v>0.45</v>
      </c>
      <c r="O37" s="54"/>
      <c r="P37" s="57"/>
      <c r="Q37" s="54"/>
      <c r="R37" s="57"/>
      <c r="S37" s="54"/>
      <c r="T37" s="57"/>
      <c r="U37" s="54"/>
      <c r="V37" s="57"/>
      <c r="W37" s="54"/>
      <c r="X37" s="57"/>
      <c r="Y37" s="54"/>
      <c r="Z37" s="57"/>
      <c r="AA37" s="54"/>
      <c r="AB37" s="57"/>
      <c r="AC37" s="54"/>
      <c r="AD37" s="57"/>
      <c r="AE37" s="54"/>
      <c r="AF37" s="57"/>
      <c r="AG37" s="54"/>
      <c r="AH37" s="57"/>
      <c r="AI37" s="54"/>
      <c r="AJ37" s="57"/>
      <c r="AK37" s="54"/>
      <c r="AL37" s="57"/>
      <c r="AM37" s="54"/>
      <c r="AN37" s="57"/>
      <c r="AO37" s="54"/>
      <c r="AP37" s="57"/>
      <c r="AQ37" s="54"/>
      <c r="AR37" s="57"/>
      <c r="AS37" s="54"/>
      <c r="AT37" s="57"/>
      <c r="AU37" s="54"/>
      <c r="AV37" s="57"/>
      <c r="AW37" s="54"/>
      <c r="AX37" s="57"/>
      <c r="AY37" s="54"/>
      <c r="AZ37" s="57"/>
      <c r="BA37" s="54"/>
      <c r="BB37" s="57"/>
      <c r="BC37" s="54"/>
      <c r="BD37" s="57"/>
    </row>
    <row r="38" spans="1:56">
      <c r="A38" s="37" t="s">
        <v>66</v>
      </c>
      <c r="B38" s="50">
        <v>146</v>
      </c>
      <c r="C38" s="55">
        <v>1</v>
      </c>
      <c r="D38" s="5"/>
      <c r="E38" s="54">
        <v>3</v>
      </c>
      <c r="F38" s="57">
        <v>0.8</v>
      </c>
      <c r="G38" s="54">
        <v>4</v>
      </c>
      <c r="H38" s="57">
        <v>0.8</v>
      </c>
      <c r="I38" s="54">
        <v>3</v>
      </c>
      <c r="J38" s="57">
        <v>0.8</v>
      </c>
      <c r="K38" s="54">
        <v>6</v>
      </c>
      <c r="L38" s="57">
        <v>0.45</v>
      </c>
      <c r="M38" s="54">
        <v>5</v>
      </c>
      <c r="N38" s="57">
        <v>0.45</v>
      </c>
      <c r="O38" s="54"/>
      <c r="P38" s="57"/>
      <c r="Q38" s="54"/>
      <c r="R38" s="57"/>
      <c r="S38" s="54"/>
      <c r="T38" s="57"/>
      <c r="U38" s="54"/>
      <c r="V38" s="57"/>
      <c r="W38" s="54"/>
      <c r="X38" s="57"/>
      <c r="Y38" s="54"/>
      <c r="Z38" s="57"/>
      <c r="AA38" s="54"/>
      <c r="AB38" s="57"/>
      <c r="AC38" s="54"/>
      <c r="AD38" s="57"/>
      <c r="AE38" s="54"/>
      <c r="AF38" s="57"/>
      <c r="AG38" s="54"/>
      <c r="AH38" s="57"/>
      <c r="AI38" s="54"/>
      <c r="AJ38" s="57"/>
      <c r="AK38" s="54"/>
      <c r="AL38" s="57"/>
      <c r="AM38" s="54"/>
      <c r="AN38" s="57"/>
      <c r="AO38" s="54"/>
      <c r="AP38" s="57"/>
      <c r="AQ38" s="54"/>
      <c r="AR38" s="57"/>
      <c r="AS38" s="54"/>
      <c r="AT38" s="57"/>
      <c r="AU38" s="54"/>
      <c r="AV38" s="57"/>
      <c r="AW38" s="54"/>
      <c r="AX38" s="57"/>
      <c r="AY38" s="54"/>
      <c r="AZ38" s="57"/>
      <c r="BA38" s="54"/>
      <c r="BB38" s="57"/>
      <c r="BC38" s="54"/>
      <c r="BD38" s="57"/>
    </row>
    <row r="39" spans="1:56">
      <c r="A39" s="37"/>
      <c r="B39" s="50" t="s">
        <v>71</v>
      </c>
      <c r="C39" s="40"/>
      <c r="D39" s="40"/>
      <c r="E39" s="54"/>
      <c r="F39" s="57"/>
      <c r="G39" s="54"/>
      <c r="H39" s="57"/>
      <c r="I39" s="54"/>
      <c r="J39" s="57"/>
      <c r="K39" s="54"/>
      <c r="L39" s="57"/>
      <c r="M39" s="54"/>
      <c r="N39" s="57"/>
      <c r="O39" s="54"/>
      <c r="P39" s="57"/>
      <c r="Q39" s="54"/>
      <c r="R39" s="57"/>
      <c r="S39" s="54"/>
      <c r="T39" s="57"/>
      <c r="U39" s="54"/>
      <c r="V39" s="57"/>
      <c r="W39" s="54"/>
      <c r="X39" s="57"/>
      <c r="Y39" s="54"/>
      <c r="Z39" s="57"/>
      <c r="AA39" s="54"/>
      <c r="AB39" s="57"/>
      <c r="AC39" s="54"/>
      <c r="AD39" s="57"/>
      <c r="AE39" s="54"/>
      <c r="AF39" s="57"/>
      <c r="AG39" s="54"/>
      <c r="AH39" s="57"/>
      <c r="AI39" s="54"/>
      <c r="AJ39" s="57"/>
      <c r="AK39" s="54"/>
      <c r="AL39" s="57"/>
      <c r="AM39" s="54"/>
      <c r="AN39" s="57"/>
      <c r="AO39" s="54"/>
      <c r="AP39" s="57"/>
      <c r="AQ39" s="54"/>
      <c r="AR39" s="57"/>
      <c r="AS39" s="54"/>
      <c r="AT39" s="57"/>
      <c r="AU39" s="54"/>
      <c r="AV39" s="57"/>
      <c r="AW39" s="54"/>
      <c r="AX39" s="57"/>
      <c r="AY39" s="54"/>
      <c r="AZ39" s="57"/>
      <c r="BA39" s="54"/>
      <c r="BB39" s="57"/>
      <c r="BC39" s="54"/>
      <c r="BD39" s="57"/>
    </row>
    <row r="40" spans="1:56">
      <c r="A40" s="37" t="s">
        <v>61</v>
      </c>
      <c r="B40" s="50">
        <v>172</v>
      </c>
      <c r="C40" s="39">
        <v>1</v>
      </c>
      <c r="D40" s="5">
        <v>7</v>
      </c>
      <c r="E40" s="54" t="s">
        <v>19</v>
      </c>
      <c r="F40" s="57">
        <v>1</v>
      </c>
      <c r="G40" s="54" t="s">
        <v>19</v>
      </c>
      <c r="H40" s="57">
        <v>1</v>
      </c>
      <c r="I40" s="54" t="s">
        <v>19</v>
      </c>
      <c r="J40" s="57">
        <v>1</v>
      </c>
      <c r="K40" s="54" t="s">
        <v>19</v>
      </c>
      <c r="L40" s="57">
        <v>1</v>
      </c>
      <c r="M40" s="54" t="s">
        <v>19</v>
      </c>
      <c r="N40" s="57">
        <v>1</v>
      </c>
      <c r="O40" s="54"/>
      <c r="P40" s="57"/>
      <c r="Q40" s="54"/>
      <c r="R40" s="57"/>
      <c r="S40" s="54"/>
      <c r="T40" s="57"/>
      <c r="U40" s="54"/>
      <c r="V40" s="57"/>
      <c r="W40" s="54"/>
      <c r="X40" s="57"/>
      <c r="Y40" s="54"/>
      <c r="Z40" s="57"/>
      <c r="AA40" s="54"/>
      <c r="AB40" s="57"/>
      <c r="AC40" s="54"/>
      <c r="AD40" s="57"/>
      <c r="AE40" s="54"/>
      <c r="AF40" s="57"/>
      <c r="AG40" s="54"/>
      <c r="AH40" s="57"/>
      <c r="AI40" s="54"/>
      <c r="AJ40" s="57"/>
      <c r="AK40" s="54"/>
      <c r="AL40" s="57"/>
      <c r="AM40" s="54"/>
      <c r="AN40" s="57"/>
      <c r="AO40" s="54"/>
      <c r="AP40" s="57"/>
      <c r="AQ40" s="54"/>
      <c r="AR40" s="57"/>
      <c r="AS40" s="54"/>
      <c r="AT40" s="57"/>
      <c r="AU40" s="54"/>
      <c r="AV40" s="57"/>
      <c r="AW40" s="54"/>
      <c r="AX40" s="57"/>
      <c r="AY40" s="54"/>
      <c r="AZ40" s="57"/>
      <c r="BA40" s="54"/>
      <c r="BB40" s="57"/>
      <c r="BC40" s="54"/>
      <c r="BD40" s="57"/>
    </row>
    <row r="41" spans="1:56">
      <c r="A41" s="37" t="s">
        <v>61</v>
      </c>
      <c r="B41" s="50">
        <v>272</v>
      </c>
      <c r="C41" s="39">
        <v>1</v>
      </c>
      <c r="D41" s="5"/>
      <c r="E41" s="54" t="s">
        <v>19</v>
      </c>
      <c r="F41" s="57">
        <v>1</v>
      </c>
      <c r="G41" s="54" t="s">
        <v>19</v>
      </c>
      <c r="H41" s="57">
        <v>1</v>
      </c>
      <c r="I41" s="54" t="s">
        <v>19</v>
      </c>
      <c r="J41" s="57">
        <v>1</v>
      </c>
      <c r="K41" s="54" t="s">
        <v>19</v>
      </c>
      <c r="L41" s="57">
        <v>1</v>
      </c>
      <c r="M41" s="54" t="s">
        <v>19</v>
      </c>
      <c r="N41" s="57">
        <v>1</v>
      </c>
      <c r="O41" s="54"/>
      <c r="P41" s="57"/>
      <c r="Q41" s="54"/>
      <c r="R41" s="57"/>
      <c r="S41" s="54"/>
      <c r="T41" s="57"/>
      <c r="U41" s="54"/>
      <c r="V41" s="57"/>
      <c r="W41" s="54"/>
      <c r="X41" s="57"/>
      <c r="Y41" s="54"/>
      <c r="Z41" s="57"/>
      <c r="AA41" s="54"/>
      <c r="AB41" s="57"/>
      <c r="AC41" s="54"/>
      <c r="AD41" s="57"/>
      <c r="AE41" s="54"/>
      <c r="AF41" s="57"/>
      <c r="AG41" s="54"/>
      <c r="AH41" s="57"/>
      <c r="AI41" s="54"/>
      <c r="AJ41" s="57"/>
      <c r="AK41" s="54"/>
      <c r="AL41" s="57"/>
      <c r="AM41" s="54"/>
      <c r="AN41" s="57"/>
      <c r="AO41" s="54"/>
      <c r="AP41" s="57"/>
      <c r="AQ41" s="54"/>
      <c r="AR41" s="57"/>
      <c r="AS41" s="54"/>
      <c r="AT41" s="57"/>
      <c r="AU41" s="54"/>
      <c r="AV41" s="57"/>
      <c r="AW41" s="54"/>
      <c r="AX41" s="57"/>
      <c r="AY41" s="54"/>
      <c r="AZ41" s="57"/>
      <c r="BA41" s="54"/>
      <c r="BB41" s="57"/>
      <c r="BC41" s="54"/>
      <c r="BD41" s="57"/>
    </row>
    <row r="42" spans="1:56">
      <c r="A42" s="37" t="s">
        <v>61</v>
      </c>
      <c r="B42" s="50">
        <v>819</v>
      </c>
      <c r="C42" s="39">
        <v>1</v>
      </c>
      <c r="D42" s="5"/>
      <c r="E42" s="54" t="s">
        <v>19</v>
      </c>
      <c r="F42" s="57">
        <v>1</v>
      </c>
      <c r="G42" s="54" t="s">
        <v>19</v>
      </c>
      <c r="H42" s="57">
        <v>1</v>
      </c>
      <c r="I42" s="54" t="s">
        <v>19</v>
      </c>
      <c r="J42" s="57">
        <v>1</v>
      </c>
      <c r="K42" s="54" t="s">
        <v>19</v>
      </c>
      <c r="L42" s="57">
        <v>1</v>
      </c>
      <c r="M42" s="54" t="s">
        <v>19</v>
      </c>
      <c r="N42" s="57">
        <v>1</v>
      </c>
      <c r="O42" s="54"/>
      <c r="P42" s="57"/>
      <c r="Q42" s="54"/>
      <c r="R42" s="57"/>
      <c r="S42" s="54"/>
      <c r="T42" s="57"/>
      <c r="U42" s="54"/>
      <c r="V42" s="57"/>
      <c r="W42" s="54"/>
      <c r="X42" s="57"/>
      <c r="Y42" s="54"/>
      <c r="Z42" s="57"/>
      <c r="AA42" s="54"/>
      <c r="AB42" s="57"/>
      <c r="AC42" s="54"/>
      <c r="AD42" s="57"/>
      <c r="AE42" s="54"/>
      <c r="AF42" s="57"/>
      <c r="AG42" s="54"/>
      <c r="AH42" s="57"/>
      <c r="AI42" s="54"/>
      <c r="AJ42" s="57"/>
      <c r="AK42" s="54"/>
      <c r="AL42" s="57"/>
      <c r="AM42" s="54"/>
      <c r="AN42" s="57"/>
      <c r="AO42" s="54"/>
      <c r="AP42" s="57"/>
      <c r="AQ42" s="54"/>
      <c r="AR42" s="57"/>
      <c r="AS42" s="54"/>
      <c r="AT42" s="57"/>
      <c r="AU42" s="54"/>
      <c r="AV42" s="57"/>
      <c r="AW42" s="54"/>
      <c r="AX42" s="57"/>
      <c r="AY42" s="54"/>
      <c r="AZ42" s="57"/>
      <c r="BA42" s="54"/>
      <c r="BB42" s="57"/>
      <c r="BC42" s="54"/>
      <c r="BD42" s="57"/>
    </row>
    <row r="43" spans="1:56">
      <c r="A43" s="37" t="s">
        <v>61</v>
      </c>
      <c r="B43" s="50">
        <v>154</v>
      </c>
      <c r="C43" s="39">
        <v>1</v>
      </c>
      <c r="D43" s="5"/>
      <c r="E43" s="54" t="s">
        <v>19</v>
      </c>
      <c r="F43" s="57">
        <v>1</v>
      </c>
      <c r="G43" s="54" t="s">
        <v>19</v>
      </c>
      <c r="H43" s="57">
        <v>1</v>
      </c>
      <c r="I43" s="54" t="s">
        <v>19</v>
      </c>
      <c r="J43" s="57">
        <v>1</v>
      </c>
      <c r="K43" s="54" t="s">
        <v>19</v>
      </c>
      <c r="L43" s="57">
        <v>1</v>
      </c>
      <c r="M43" s="54" t="s">
        <v>19</v>
      </c>
      <c r="N43" s="57">
        <v>1</v>
      </c>
      <c r="O43" s="54"/>
      <c r="P43" s="57"/>
      <c r="Q43" s="54"/>
      <c r="R43" s="57"/>
      <c r="S43" s="54"/>
      <c r="T43" s="57"/>
      <c r="U43" s="54"/>
      <c r="V43" s="57"/>
      <c r="W43" s="54"/>
      <c r="X43" s="57"/>
      <c r="Y43" s="54"/>
      <c r="Z43" s="57"/>
      <c r="AA43" s="54"/>
      <c r="AB43" s="57"/>
      <c r="AC43" s="54"/>
      <c r="AD43" s="57"/>
      <c r="AE43" s="54"/>
      <c r="AF43" s="57"/>
      <c r="AG43" s="54"/>
      <c r="AH43" s="57"/>
      <c r="AI43" s="54"/>
      <c r="AJ43" s="57"/>
      <c r="AK43" s="54"/>
      <c r="AL43" s="57"/>
      <c r="AM43" s="54"/>
      <c r="AN43" s="57"/>
      <c r="AO43" s="54"/>
      <c r="AP43" s="57"/>
      <c r="AQ43" s="54"/>
      <c r="AR43" s="57"/>
      <c r="AS43" s="54"/>
      <c r="AT43" s="57"/>
      <c r="AU43" s="54"/>
      <c r="AV43" s="57"/>
      <c r="AW43" s="54"/>
      <c r="AX43" s="57"/>
      <c r="AY43" s="54"/>
      <c r="AZ43" s="57"/>
      <c r="BA43" s="54"/>
      <c r="BB43" s="57"/>
      <c r="BC43" s="54"/>
      <c r="BD43" s="57"/>
    </row>
    <row r="44" spans="1:56">
      <c r="A44" s="37" t="s">
        <v>61</v>
      </c>
      <c r="B44" s="50">
        <v>173</v>
      </c>
      <c r="C44" s="39">
        <v>1</v>
      </c>
      <c r="D44" s="5"/>
      <c r="E44" s="54" t="s">
        <v>19</v>
      </c>
      <c r="F44" s="57">
        <v>1</v>
      </c>
      <c r="G44" s="54" t="s">
        <v>19</v>
      </c>
      <c r="H44" s="57">
        <v>1</v>
      </c>
      <c r="I44" s="54" t="s">
        <v>19</v>
      </c>
      <c r="J44" s="57">
        <v>1</v>
      </c>
      <c r="K44" s="54" t="s">
        <v>19</v>
      </c>
      <c r="L44" s="57">
        <v>1</v>
      </c>
      <c r="M44" s="54" t="s">
        <v>19</v>
      </c>
      <c r="N44" s="57">
        <v>1</v>
      </c>
      <c r="O44" s="54"/>
      <c r="P44" s="57"/>
      <c r="Q44" s="54"/>
      <c r="R44" s="57"/>
      <c r="S44" s="54"/>
      <c r="T44" s="57"/>
      <c r="U44" s="54"/>
      <c r="V44" s="57"/>
      <c r="W44" s="54"/>
      <c r="X44" s="57"/>
      <c r="Y44" s="54"/>
      <c r="Z44" s="57"/>
      <c r="AA44" s="54"/>
      <c r="AB44" s="57"/>
      <c r="AC44" s="54"/>
      <c r="AD44" s="57"/>
      <c r="AE44" s="54"/>
      <c r="AF44" s="57"/>
      <c r="AG44" s="54"/>
      <c r="AH44" s="57"/>
      <c r="AI44" s="54"/>
      <c r="AJ44" s="57"/>
      <c r="AK44" s="54"/>
      <c r="AL44" s="57"/>
      <c r="AM44" s="54"/>
      <c r="AN44" s="57"/>
      <c r="AO44" s="54"/>
      <c r="AP44" s="57"/>
      <c r="AQ44" s="54"/>
      <c r="AR44" s="57"/>
      <c r="AS44" s="54"/>
      <c r="AT44" s="57"/>
      <c r="AU44" s="54"/>
      <c r="AV44" s="57"/>
      <c r="AW44" s="54"/>
      <c r="AX44" s="57"/>
      <c r="AY44" s="54"/>
      <c r="AZ44" s="57"/>
      <c r="BA44" s="54"/>
      <c r="BB44" s="57"/>
      <c r="BC44" s="54"/>
      <c r="BD44" s="57"/>
    </row>
    <row r="45" spans="1:56">
      <c r="A45" s="37" t="s">
        <v>61</v>
      </c>
      <c r="B45" s="50">
        <v>650</v>
      </c>
      <c r="C45" s="39">
        <v>1</v>
      </c>
      <c r="D45" s="5"/>
      <c r="E45" s="54" t="s">
        <v>19</v>
      </c>
      <c r="F45" s="57">
        <v>1</v>
      </c>
      <c r="G45" s="54" t="s">
        <v>19</v>
      </c>
      <c r="H45" s="57">
        <v>1</v>
      </c>
      <c r="I45" s="54" t="s">
        <v>19</v>
      </c>
      <c r="J45" s="57">
        <v>1</v>
      </c>
      <c r="K45" s="54" t="s">
        <v>19</v>
      </c>
      <c r="L45" s="57">
        <v>1</v>
      </c>
      <c r="M45" s="54" t="s">
        <v>19</v>
      </c>
      <c r="N45" s="57">
        <v>1</v>
      </c>
      <c r="O45" s="54"/>
      <c r="P45" s="57"/>
      <c r="Q45" s="54"/>
      <c r="R45" s="57"/>
      <c r="S45" s="54"/>
      <c r="T45" s="57"/>
      <c r="U45" s="54"/>
      <c r="V45" s="57"/>
      <c r="W45" s="54"/>
      <c r="X45" s="57"/>
      <c r="Y45" s="54"/>
      <c r="Z45" s="57"/>
      <c r="AA45" s="54"/>
      <c r="AB45" s="57"/>
      <c r="AC45" s="54"/>
      <c r="AD45" s="57"/>
      <c r="AE45" s="54"/>
      <c r="AF45" s="57"/>
      <c r="AG45" s="54"/>
      <c r="AH45" s="57"/>
      <c r="AI45" s="54"/>
      <c r="AJ45" s="57"/>
      <c r="AK45" s="54"/>
      <c r="AL45" s="57"/>
      <c r="AM45" s="54"/>
      <c r="AN45" s="57"/>
      <c r="AO45" s="54"/>
      <c r="AP45" s="57"/>
      <c r="AQ45" s="54"/>
      <c r="AR45" s="57"/>
      <c r="AS45" s="54"/>
      <c r="AT45" s="57"/>
      <c r="AU45" s="54"/>
      <c r="AV45" s="57"/>
      <c r="AW45" s="54"/>
      <c r="AX45" s="57"/>
      <c r="AY45" s="54"/>
      <c r="AZ45" s="57"/>
      <c r="BA45" s="54"/>
      <c r="BB45" s="57"/>
      <c r="BC45" s="54"/>
      <c r="BD45" s="57"/>
    </row>
    <row r="46" spans="1:56">
      <c r="A46" s="37" t="s">
        <v>61</v>
      </c>
      <c r="B46" s="50">
        <v>153</v>
      </c>
      <c r="C46" s="39">
        <v>1</v>
      </c>
      <c r="D46" s="5"/>
      <c r="E46" s="54" t="s">
        <v>19</v>
      </c>
      <c r="F46" s="57">
        <v>1</v>
      </c>
      <c r="G46" s="54" t="s">
        <v>19</v>
      </c>
      <c r="H46" s="57">
        <v>1</v>
      </c>
      <c r="I46" s="54" t="s">
        <v>19</v>
      </c>
      <c r="J46" s="57">
        <v>1</v>
      </c>
      <c r="K46" s="54" t="s">
        <v>19</v>
      </c>
      <c r="L46" s="57">
        <v>1</v>
      </c>
      <c r="M46" s="54" t="s">
        <v>19</v>
      </c>
      <c r="N46" s="57">
        <v>1</v>
      </c>
      <c r="O46" s="54"/>
      <c r="P46" s="57"/>
      <c r="Q46" s="54"/>
      <c r="R46" s="57"/>
      <c r="S46" s="54"/>
      <c r="T46" s="57"/>
      <c r="U46" s="54"/>
      <c r="V46" s="57"/>
      <c r="W46" s="54"/>
      <c r="X46" s="57"/>
      <c r="Y46" s="54"/>
      <c r="Z46" s="57"/>
      <c r="AA46" s="54"/>
      <c r="AB46" s="57"/>
      <c r="AC46" s="54"/>
      <c r="AD46" s="57"/>
      <c r="AE46" s="54"/>
      <c r="AF46" s="57"/>
      <c r="AG46" s="54"/>
      <c r="AH46" s="57"/>
      <c r="AI46" s="54"/>
      <c r="AJ46" s="57"/>
      <c r="AK46" s="54"/>
      <c r="AL46" s="57"/>
      <c r="AM46" s="54"/>
      <c r="AN46" s="57"/>
      <c r="AO46" s="54"/>
      <c r="AP46" s="57"/>
      <c r="AQ46" s="54"/>
      <c r="AR46" s="57"/>
      <c r="AS46" s="54"/>
      <c r="AT46" s="57"/>
      <c r="AU46" s="54"/>
      <c r="AV46" s="57"/>
      <c r="AW46" s="54"/>
      <c r="AX46" s="57"/>
      <c r="AY46" s="54"/>
      <c r="AZ46" s="57"/>
      <c r="BA46" s="54"/>
      <c r="BB46" s="57"/>
      <c r="BC46" s="54"/>
      <c r="BD46" s="57"/>
    </row>
    <row r="47" spans="1:56">
      <c r="A47" s="37"/>
      <c r="B47" s="50" t="s">
        <v>71</v>
      </c>
      <c r="C47" s="40"/>
      <c r="D47" s="40"/>
      <c r="E47" s="54"/>
      <c r="F47" s="57"/>
      <c r="G47" s="54"/>
      <c r="H47" s="57"/>
      <c r="I47" s="54"/>
      <c r="J47" s="57"/>
      <c r="K47" s="54"/>
      <c r="L47" s="57"/>
      <c r="M47" s="54"/>
      <c r="N47" s="57"/>
      <c r="O47" s="54"/>
      <c r="P47" s="57"/>
      <c r="Q47" s="54"/>
      <c r="R47" s="57"/>
      <c r="S47" s="54"/>
      <c r="T47" s="57"/>
      <c r="U47" s="54"/>
      <c r="V47" s="57"/>
      <c r="W47" s="54"/>
      <c r="X47" s="57"/>
      <c r="Y47" s="54"/>
      <c r="Z47" s="57"/>
      <c r="AA47" s="54"/>
      <c r="AB47" s="57"/>
      <c r="AC47" s="54"/>
      <c r="AD47" s="57"/>
      <c r="AE47" s="54"/>
      <c r="AF47" s="57"/>
      <c r="AG47" s="54"/>
      <c r="AH47" s="57"/>
      <c r="AI47" s="54"/>
      <c r="AJ47" s="57"/>
      <c r="AK47" s="54"/>
      <c r="AL47" s="57"/>
      <c r="AM47" s="54"/>
      <c r="AN47" s="57"/>
      <c r="AO47" s="54"/>
      <c r="AP47" s="57"/>
      <c r="AQ47" s="54"/>
      <c r="AR47" s="57"/>
      <c r="AS47" s="54"/>
      <c r="AT47" s="57"/>
      <c r="AU47" s="54"/>
      <c r="AV47" s="57"/>
      <c r="AW47" s="54"/>
      <c r="AX47" s="57"/>
      <c r="AY47" s="54"/>
      <c r="AZ47" s="57"/>
      <c r="BA47" s="54"/>
      <c r="BB47" s="57"/>
      <c r="BC47" s="54"/>
      <c r="BD47" s="57"/>
    </row>
    <row r="48" spans="1:56">
      <c r="A48" s="37" t="s">
        <v>67</v>
      </c>
      <c r="B48" s="50">
        <v>237</v>
      </c>
      <c r="C48" s="39">
        <v>1</v>
      </c>
      <c r="D48" s="5">
        <v>6</v>
      </c>
      <c r="E48" s="54" t="s">
        <v>19</v>
      </c>
      <c r="F48" s="57">
        <v>1</v>
      </c>
      <c r="G48" s="54" t="s">
        <v>19</v>
      </c>
      <c r="H48" s="57">
        <v>1</v>
      </c>
      <c r="I48" s="54" t="s">
        <v>19</v>
      </c>
      <c r="J48" s="57">
        <v>1</v>
      </c>
      <c r="K48" s="54">
        <v>7</v>
      </c>
      <c r="L48" s="57">
        <v>0.8</v>
      </c>
      <c r="M48" s="54">
        <v>7</v>
      </c>
      <c r="N48" s="57">
        <v>0.8</v>
      </c>
      <c r="O48" s="54"/>
      <c r="P48" s="57"/>
      <c r="Q48" s="54"/>
      <c r="R48" s="57"/>
      <c r="S48" s="54"/>
      <c r="T48" s="57"/>
      <c r="U48" s="54"/>
      <c r="V48" s="57"/>
      <c r="W48" s="54"/>
      <c r="X48" s="57"/>
      <c r="Y48" s="54"/>
      <c r="Z48" s="57"/>
      <c r="AA48" s="54"/>
      <c r="AB48" s="57"/>
      <c r="AC48" s="54"/>
      <c r="AD48" s="57"/>
      <c r="AE48" s="54"/>
      <c r="AF48" s="57"/>
      <c r="AG48" s="54"/>
      <c r="AH48" s="57"/>
      <c r="AI48" s="54"/>
      <c r="AJ48" s="57"/>
      <c r="AK48" s="54"/>
      <c r="AL48" s="57"/>
      <c r="AM48" s="54"/>
      <c r="AN48" s="57"/>
      <c r="AO48" s="54"/>
      <c r="AP48" s="57"/>
      <c r="AQ48" s="54"/>
      <c r="AR48" s="57"/>
      <c r="AS48" s="54"/>
      <c r="AT48" s="57"/>
      <c r="AU48" s="54"/>
      <c r="AV48" s="57"/>
      <c r="AW48" s="54"/>
      <c r="AX48" s="57"/>
      <c r="AY48" s="54"/>
      <c r="AZ48" s="57"/>
      <c r="BA48" s="54"/>
      <c r="BB48" s="57"/>
      <c r="BC48" s="54"/>
      <c r="BD48" s="57"/>
    </row>
    <row r="49" spans="1:56">
      <c r="A49" s="37" t="s">
        <v>67</v>
      </c>
      <c r="B49" s="50">
        <v>504</v>
      </c>
      <c r="C49" s="39">
        <v>1</v>
      </c>
      <c r="D49" s="5"/>
      <c r="E49" s="54" t="s">
        <v>19</v>
      </c>
      <c r="F49" s="57">
        <v>1</v>
      </c>
      <c r="G49" s="54" t="s">
        <v>19</v>
      </c>
      <c r="H49" s="57">
        <v>1</v>
      </c>
      <c r="I49" s="54" t="s">
        <v>19</v>
      </c>
      <c r="J49" s="57">
        <v>1</v>
      </c>
      <c r="K49" s="54">
        <v>7</v>
      </c>
      <c r="L49" s="57">
        <v>0.8</v>
      </c>
      <c r="M49" s="54">
        <v>7</v>
      </c>
      <c r="N49" s="57">
        <v>0.8</v>
      </c>
      <c r="O49" s="54"/>
      <c r="P49" s="57"/>
      <c r="Q49" s="54"/>
      <c r="R49" s="57"/>
      <c r="S49" s="54"/>
      <c r="T49" s="57"/>
      <c r="U49" s="54"/>
      <c r="V49" s="57"/>
      <c r="W49" s="54"/>
      <c r="X49" s="57"/>
      <c r="Y49" s="54"/>
      <c r="Z49" s="57"/>
      <c r="AA49" s="54"/>
      <c r="AB49" s="57"/>
      <c r="AC49" s="54"/>
      <c r="AD49" s="57"/>
      <c r="AE49" s="54"/>
      <c r="AF49" s="57"/>
      <c r="AG49" s="54"/>
      <c r="AH49" s="57"/>
      <c r="AI49" s="54"/>
      <c r="AJ49" s="57"/>
      <c r="AK49" s="54"/>
      <c r="AL49" s="57"/>
      <c r="AM49" s="54"/>
      <c r="AN49" s="57"/>
      <c r="AO49" s="54"/>
      <c r="AP49" s="57"/>
      <c r="AQ49" s="54"/>
      <c r="AR49" s="57"/>
      <c r="AS49" s="54"/>
      <c r="AT49" s="57"/>
      <c r="AU49" s="54"/>
      <c r="AV49" s="57"/>
      <c r="AW49" s="54"/>
      <c r="AX49" s="57"/>
      <c r="AY49" s="54"/>
      <c r="AZ49" s="57"/>
      <c r="BA49" s="54"/>
      <c r="BB49" s="57"/>
      <c r="BC49" s="54"/>
      <c r="BD49" s="57"/>
    </row>
    <row r="50" spans="1:56">
      <c r="A50" s="37" t="s">
        <v>67</v>
      </c>
      <c r="B50" s="50">
        <v>212</v>
      </c>
      <c r="C50" s="39">
        <v>1</v>
      </c>
      <c r="D50" s="5"/>
      <c r="E50" s="54" t="s">
        <v>19</v>
      </c>
      <c r="F50" s="57">
        <v>1</v>
      </c>
      <c r="G50" s="54" t="s">
        <v>19</v>
      </c>
      <c r="H50" s="57">
        <v>1</v>
      </c>
      <c r="I50" s="54" t="s">
        <v>19</v>
      </c>
      <c r="J50" s="57">
        <v>1</v>
      </c>
      <c r="K50" s="54">
        <v>7</v>
      </c>
      <c r="L50" s="57">
        <v>0.8</v>
      </c>
      <c r="M50" s="54">
        <v>7</v>
      </c>
      <c r="N50" s="57">
        <v>0.8</v>
      </c>
      <c r="O50" s="54"/>
      <c r="P50" s="57"/>
      <c r="Q50" s="54"/>
      <c r="R50" s="57"/>
      <c r="S50" s="54"/>
      <c r="T50" s="57"/>
      <c r="U50" s="54"/>
      <c r="V50" s="57"/>
      <c r="W50" s="54"/>
      <c r="X50" s="57"/>
      <c r="Y50" s="54"/>
      <c r="Z50" s="57"/>
      <c r="AA50" s="54"/>
      <c r="AB50" s="57"/>
      <c r="AC50" s="54"/>
      <c r="AD50" s="57"/>
      <c r="AE50" s="54"/>
      <c r="AF50" s="57"/>
      <c r="AG50" s="54"/>
      <c r="AH50" s="57"/>
      <c r="AI50" s="54"/>
      <c r="AJ50" s="57"/>
      <c r="AK50" s="54"/>
      <c r="AL50" s="57"/>
      <c r="AM50" s="54"/>
      <c r="AN50" s="57"/>
      <c r="AO50" s="54"/>
      <c r="AP50" s="57"/>
      <c r="AQ50" s="54"/>
      <c r="AR50" s="57"/>
      <c r="AS50" s="54"/>
      <c r="AT50" s="57"/>
      <c r="AU50" s="54"/>
      <c r="AV50" s="57"/>
      <c r="AW50" s="54"/>
      <c r="AX50" s="57"/>
      <c r="AY50" s="54"/>
      <c r="AZ50" s="57"/>
      <c r="BA50" s="54"/>
      <c r="BB50" s="57"/>
      <c r="BC50" s="54"/>
      <c r="BD50" s="57"/>
    </row>
    <row r="51" spans="1:56">
      <c r="A51" s="37" t="s">
        <v>67</v>
      </c>
      <c r="B51" s="50">
        <v>637</v>
      </c>
      <c r="C51" s="39">
        <v>1</v>
      </c>
      <c r="D51" s="5"/>
      <c r="E51" s="54" t="s">
        <v>19</v>
      </c>
      <c r="F51" s="57">
        <v>1</v>
      </c>
      <c r="G51" s="54" t="s">
        <v>19</v>
      </c>
      <c r="H51" s="57">
        <v>1</v>
      </c>
      <c r="I51" s="54" t="s">
        <v>19</v>
      </c>
      <c r="J51" s="57">
        <v>1</v>
      </c>
      <c r="K51" s="54">
        <v>7</v>
      </c>
      <c r="L51" s="57">
        <v>0.8</v>
      </c>
      <c r="M51" s="54">
        <v>7</v>
      </c>
      <c r="N51" s="57">
        <v>0.8</v>
      </c>
      <c r="O51" s="54"/>
      <c r="P51" s="57"/>
      <c r="Q51" s="54"/>
      <c r="R51" s="57"/>
      <c r="S51" s="54"/>
      <c r="T51" s="57"/>
      <c r="U51" s="54"/>
      <c r="V51" s="57"/>
      <c r="W51" s="54"/>
      <c r="X51" s="57"/>
      <c r="Y51" s="54"/>
      <c r="Z51" s="57"/>
      <c r="AA51" s="54"/>
      <c r="AB51" s="57"/>
      <c r="AC51" s="54"/>
      <c r="AD51" s="57"/>
      <c r="AE51" s="54"/>
      <c r="AF51" s="57"/>
      <c r="AG51" s="54"/>
      <c r="AH51" s="57"/>
      <c r="AI51" s="54"/>
      <c r="AJ51" s="57"/>
      <c r="AK51" s="54"/>
      <c r="AL51" s="57"/>
      <c r="AM51" s="54"/>
      <c r="AN51" s="57"/>
      <c r="AO51" s="54"/>
      <c r="AP51" s="57"/>
      <c r="AQ51" s="54"/>
      <c r="AR51" s="57"/>
      <c r="AS51" s="54"/>
      <c r="AT51" s="57"/>
      <c r="AU51" s="54"/>
      <c r="AV51" s="57"/>
      <c r="AW51" s="54"/>
      <c r="AX51" s="57"/>
      <c r="AY51" s="54"/>
      <c r="AZ51" s="57"/>
      <c r="BA51" s="54"/>
      <c r="BB51" s="57"/>
      <c r="BC51" s="54"/>
      <c r="BD51" s="57"/>
    </row>
    <row r="52" spans="1:56">
      <c r="A52" s="37" t="s">
        <v>67</v>
      </c>
      <c r="B52" s="50">
        <v>611</v>
      </c>
      <c r="C52" s="39">
        <v>1</v>
      </c>
      <c r="D52" s="5"/>
      <c r="E52" s="54" t="s">
        <v>19</v>
      </c>
      <c r="F52" s="57">
        <v>1</v>
      </c>
      <c r="G52" s="54" t="s">
        <v>19</v>
      </c>
      <c r="H52" s="57">
        <v>1</v>
      </c>
      <c r="I52" s="54" t="s">
        <v>19</v>
      </c>
      <c r="J52" s="57">
        <v>1</v>
      </c>
      <c r="K52" s="54">
        <v>7</v>
      </c>
      <c r="L52" s="57">
        <v>0.8</v>
      </c>
      <c r="M52" s="54">
        <v>7</v>
      </c>
      <c r="N52" s="57">
        <v>0.8</v>
      </c>
      <c r="O52" s="54"/>
      <c r="P52" s="57"/>
      <c r="Q52" s="54"/>
      <c r="R52" s="57"/>
      <c r="S52" s="54"/>
      <c r="T52" s="57"/>
      <c r="U52" s="54"/>
      <c r="V52" s="57"/>
      <c r="W52" s="54"/>
      <c r="X52" s="57"/>
      <c r="Y52" s="54"/>
      <c r="Z52" s="57"/>
      <c r="AA52" s="54"/>
      <c r="AB52" s="57"/>
      <c r="AC52" s="54"/>
      <c r="AD52" s="57"/>
      <c r="AE52" s="54"/>
      <c r="AF52" s="57"/>
      <c r="AG52" s="54"/>
      <c r="AH52" s="57"/>
      <c r="AI52" s="54"/>
      <c r="AJ52" s="57"/>
      <c r="AK52" s="54"/>
      <c r="AL52" s="57"/>
      <c r="AM52" s="54"/>
      <c r="AN52" s="57"/>
      <c r="AO52" s="54"/>
      <c r="AP52" s="57"/>
      <c r="AQ52" s="54"/>
      <c r="AR52" s="57"/>
      <c r="AS52" s="54"/>
      <c r="AT52" s="57"/>
      <c r="AU52" s="54"/>
      <c r="AV52" s="57"/>
      <c r="AW52" s="54"/>
      <c r="AX52" s="57"/>
      <c r="AY52" s="54"/>
      <c r="AZ52" s="57"/>
      <c r="BA52" s="54"/>
      <c r="BB52" s="57"/>
      <c r="BC52" s="54"/>
      <c r="BD52" s="57"/>
    </row>
    <row r="53" spans="1:56">
      <c r="A53" s="37" t="s">
        <v>67</v>
      </c>
      <c r="B53" s="50">
        <v>604</v>
      </c>
      <c r="C53" s="39">
        <v>1</v>
      </c>
      <c r="D53" s="5"/>
      <c r="E53" s="54" t="s">
        <v>19</v>
      </c>
      <c r="F53" s="57">
        <v>1</v>
      </c>
      <c r="G53" s="54" t="s">
        <v>19</v>
      </c>
      <c r="H53" s="57">
        <v>1</v>
      </c>
      <c r="I53" s="54" t="s">
        <v>19</v>
      </c>
      <c r="J53" s="57">
        <v>1</v>
      </c>
      <c r="K53" s="54">
        <v>7</v>
      </c>
      <c r="L53" s="57">
        <v>0.8</v>
      </c>
      <c r="M53" s="54">
        <v>7</v>
      </c>
      <c r="N53" s="57">
        <v>0.8</v>
      </c>
      <c r="O53" s="54"/>
      <c r="P53" s="57"/>
      <c r="Q53" s="54"/>
      <c r="R53" s="57"/>
      <c r="S53" s="54"/>
      <c r="T53" s="57"/>
      <c r="U53" s="54"/>
      <c r="V53" s="57"/>
      <c r="W53" s="54"/>
      <c r="X53" s="57"/>
      <c r="Y53" s="54"/>
      <c r="Z53" s="57"/>
      <c r="AA53" s="54"/>
      <c r="AB53" s="57"/>
      <c r="AC53" s="54"/>
      <c r="AD53" s="57"/>
      <c r="AE53" s="54"/>
      <c r="AF53" s="57"/>
      <c r="AG53" s="54"/>
      <c r="AH53" s="57"/>
      <c r="AI53" s="54"/>
      <c r="AJ53" s="57"/>
      <c r="AK53" s="54"/>
      <c r="AL53" s="57"/>
      <c r="AM53" s="54"/>
      <c r="AN53" s="57"/>
      <c r="AO53" s="54"/>
      <c r="AP53" s="57"/>
      <c r="AQ53" s="54"/>
      <c r="AR53" s="57"/>
      <c r="AS53" s="54"/>
      <c r="AT53" s="57"/>
      <c r="AU53" s="54"/>
      <c r="AV53" s="57"/>
      <c r="AW53" s="54"/>
      <c r="AX53" s="57"/>
      <c r="AY53" s="54"/>
      <c r="AZ53" s="57"/>
      <c r="BA53" s="54"/>
      <c r="BB53" s="57"/>
      <c r="BC53" s="54"/>
      <c r="BD53" s="57"/>
    </row>
    <row r="54" spans="1:56">
      <c r="A54" s="37"/>
      <c r="B54" s="50" t="s">
        <v>71</v>
      </c>
      <c r="C54" s="39"/>
      <c r="D54" s="5"/>
      <c r="E54" s="54"/>
      <c r="F54" s="57"/>
      <c r="G54" s="54"/>
      <c r="H54" s="57"/>
      <c r="I54" s="54"/>
      <c r="J54" s="57"/>
      <c r="K54" s="54"/>
      <c r="L54" s="57"/>
      <c r="M54" s="54"/>
      <c r="N54" s="57"/>
      <c r="O54" s="54"/>
      <c r="P54" s="57"/>
      <c r="Q54" s="54"/>
      <c r="R54" s="57"/>
      <c r="S54" s="54"/>
      <c r="T54" s="57"/>
      <c r="U54" s="54"/>
      <c r="V54" s="57"/>
      <c r="W54" s="54"/>
      <c r="X54" s="57"/>
      <c r="Y54" s="54"/>
      <c r="Z54" s="57"/>
      <c r="AA54" s="54"/>
      <c r="AB54" s="57"/>
      <c r="AC54" s="54"/>
      <c r="AD54" s="57"/>
      <c r="AE54" s="54"/>
      <c r="AF54" s="57"/>
      <c r="AG54" s="54"/>
      <c r="AH54" s="57"/>
      <c r="AI54" s="54"/>
      <c r="AJ54" s="57"/>
      <c r="AK54" s="54"/>
      <c r="AL54" s="57"/>
      <c r="AM54" s="54"/>
      <c r="AN54" s="57"/>
      <c r="AO54" s="54"/>
      <c r="AP54" s="57"/>
      <c r="AQ54" s="54"/>
      <c r="AR54" s="57"/>
      <c r="AS54" s="54"/>
      <c r="AT54" s="57"/>
      <c r="AU54" s="54"/>
      <c r="AV54" s="57"/>
      <c r="AW54" s="54"/>
      <c r="AX54" s="57"/>
      <c r="AY54" s="54"/>
      <c r="AZ54" s="57"/>
      <c r="BA54" s="54"/>
      <c r="BB54" s="57"/>
      <c r="BC54" s="54"/>
      <c r="BD54" s="57"/>
    </row>
    <row r="55" spans="1:56">
      <c r="A55" s="37" t="s">
        <v>66</v>
      </c>
      <c r="B55" s="50">
        <v>133</v>
      </c>
      <c r="C55" s="39"/>
      <c r="D55" s="5"/>
      <c r="E55" s="54"/>
      <c r="F55" s="57"/>
      <c r="G55" s="54"/>
      <c r="H55" s="57"/>
      <c r="I55" s="54"/>
      <c r="J55" s="57"/>
      <c r="K55" s="54"/>
      <c r="L55" s="57"/>
      <c r="M55" s="54"/>
      <c r="N55" s="57"/>
      <c r="O55" s="54"/>
      <c r="P55" s="57"/>
      <c r="Q55" s="54"/>
      <c r="R55" s="57"/>
      <c r="S55" s="54"/>
      <c r="T55" s="57"/>
      <c r="U55" s="54"/>
      <c r="V55" s="57"/>
      <c r="W55" s="54"/>
      <c r="X55" s="57"/>
      <c r="Y55" s="54"/>
      <c r="Z55" s="57"/>
      <c r="AA55" s="54"/>
      <c r="AB55" s="57"/>
      <c r="AC55" s="54"/>
      <c r="AD55" s="57"/>
      <c r="AE55" s="54"/>
      <c r="AF55" s="57"/>
      <c r="AG55" s="54"/>
      <c r="AH55" s="57"/>
      <c r="AI55" s="54"/>
      <c r="AJ55" s="57"/>
      <c r="AK55" s="54"/>
      <c r="AL55" s="57"/>
      <c r="AM55" s="54"/>
      <c r="AN55" s="57"/>
      <c r="AO55" s="54"/>
      <c r="AP55" s="57"/>
      <c r="AQ55" s="54"/>
      <c r="AR55" s="57"/>
      <c r="AS55" s="54"/>
      <c r="AT55" s="57"/>
      <c r="AU55" s="54"/>
      <c r="AV55" s="57"/>
      <c r="AW55" s="54"/>
      <c r="AX55" s="57"/>
      <c r="AY55" s="54"/>
      <c r="AZ55" s="57"/>
      <c r="BA55" s="54"/>
      <c r="BB55" s="57"/>
      <c r="BC55" s="54"/>
      <c r="BD55" s="57"/>
    </row>
    <row r="56" spans="1:56">
      <c r="A56" s="37" t="s">
        <v>62</v>
      </c>
      <c r="B56" s="50">
        <v>144</v>
      </c>
      <c r="C56" s="39"/>
      <c r="D56" s="5"/>
      <c r="E56" s="54"/>
      <c r="F56" s="57"/>
      <c r="G56" s="54"/>
      <c r="H56" s="57"/>
      <c r="I56" s="54"/>
      <c r="J56" s="57"/>
      <c r="K56" s="54"/>
      <c r="L56" s="57"/>
      <c r="M56" s="54"/>
      <c r="N56" s="57"/>
      <c r="O56" s="54"/>
      <c r="P56" s="57"/>
      <c r="Q56" s="54"/>
      <c r="R56" s="57"/>
      <c r="S56" s="54"/>
      <c r="T56" s="57"/>
      <c r="U56" s="54"/>
      <c r="V56" s="57"/>
      <c r="W56" s="54"/>
      <c r="X56" s="57"/>
      <c r="Y56" s="54"/>
      <c r="Z56" s="57"/>
      <c r="AA56" s="54"/>
      <c r="AB56" s="57"/>
      <c r="AC56" s="54"/>
      <c r="AD56" s="57"/>
      <c r="AE56" s="54"/>
      <c r="AF56" s="57"/>
      <c r="AG56" s="54"/>
      <c r="AH56" s="57"/>
      <c r="AI56" s="54"/>
      <c r="AJ56" s="57"/>
      <c r="AK56" s="54"/>
      <c r="AL56" s="57"/>
      <c r="AM56" s="54"/>
      <c r="AN56" s="57"/>
      <c r="AO56" s="54"/>
      <c r="AP56" s="57"/>
      <c r="AQ56" s="54"/>
      <c r="AR56" s="57"/>
      <c r="AS56" s="54"/>
      <c r="AT56" s="57"/>
      <c r="AU56" s="54"/>
      <c r="AV56" s="57"/>
      <c r="AW56" s="54"/>
      <c r="AX56" s="57"/>
      <c r="AY56" s="54"/>
      <c r="AZ56" s="57"/>
      <c r="BA56" s="54"/>
      <c r="BB56" s="57"/>
      <c r="BC56" s="54"/>
      <c r="BD56" s="57"/>
    </row>
    <row r="57" spans="1:56">
      <c r="A57" s="37" t="s">
        <v>69</v>
      </c>
      <c r="B57" s="50">
        <v>156</v>
      </c>
      <c r="C57" s="39"/>
      <c r="D57" s="5"/>
      <c r="E57" s="54"/>
      <c r="F57" s="57"/>
      <c r="G57" s="54"/>
      <c r="H57" s="57"/>
      <c r="I57" s="54"/>
      <c r="J57" s="57"/>
      <c r="K57" s="54"/>
      <c r="L57" s="57"/>
      <c r="M57" s="54"/>
      <c r="N57" s="57"/>
      <c r="O57" s="54"/>
      <c r="P57" s="57"/>
      <c r="Q57" s="54"/>
      <c r="R57" s="57"/>
      <c r="S57" s="54"/>
      <c r="T57" s="57"/>
      <c r="U57" s="54"/>
      <c r="V57" s="57"/>
      <c r="W57" s="54"/>
      <c r="X57" s="57"/>
      <c r="Y57" s="54"/>
      <c r="Z57" s="57"/>
      <c r="AA57" s="54"/>
      <c r="AB57" s="57"/>
      <c r="AC57" s="54"/>
      <c r="AD57" s="57"/>
      <c r="AE57" s="54"/>
      <c r="AF57" s="57"/>
      <c r="AG57" s="54"/>
      <c r="AH57" s="57"/>
      <c r="AI57" s="54"/>
      <c r="AJ57" s="57"/>
      <c r="AK57" s="54"/>
      <c r="AL57" s="57"/>
      <c r="AM57" s="54"/>
      <c r="AN57" s="57"/>
      <c r="AO57" s="54"/>
      <c r="AP57" s="57"/>
      <c r="AQ57" s="54"/>
      <c r="AR57" s="57"/>
      <c r="AS57" s="54"/>
      <c r="AT57" s="57"/>
      <c r="AU57" s="54"/>
      <c r="AV57" s="57"/>
      <c r="AW57" s="54"/>
      <c r="AX57" s="57"/>
      <c r="AY57" s="54"/>
      <c r="AZ57" s="57"/>
      <c r="BA57" s="54"/>
      <c r="BB57" s="57"/>
      <c r="BC57" s="54"/>
      <c r="BD57" s="57"/>
    </row>
    <row r="58" spans="1:56">
      <c r="A58" s="37" t="s">
        <v>73</v>
      </c>
      <c r="B58" s="50">
        <v>105</v>
      </c>
      <c r="C58" s="39"/>
      <c r="D58" s="5"/>
      <c r="E58" s="54"/>
      <c r="F58" s="57"/>
      <c r="G58" s="54"/>
      <c r="H58" s="57"/>
      <c r="I58" s="54"/>
      <c r="J58" s="57"/>
      <c r="K58" s="54"/>
      <c r="L58" s="57"/>
      <c r="M58" s="54"/>
      <c r="N58" s="57"/>
      <c r="O58" s="54"/>
      <c r="P58" s="57"/>
      <c r="Q58" s="54"/>
      <c r="R58" s="57"/>
      <c r="S58" s="54"/>
      <c r="T58" s="57"/>
      <c r="U58" s="54"/>
      <c r="V58" s="57"/>
      <c r="W58" s="54"/>
      <c r="X58" s="57"/>
      <c r="Y58" s="54"/>
      <c r="Z58" s="57"/>
      <c r="AA58" s="54"/>
      <c r="AB58" s="57"/>
      <c r="AC58" s="54"/>
      <c r="AD58" s="57"/>
      <c r="AE58" s="54"/>
      <c r="AF58" s="57"/>
      <c r="AG58" s="54"/>
      <c r="AH58" s="57"/>
      <c r="AI58" s="54"/>
      <c r="AJ58" s="57"/>
      <c r="AK58" s="54"/>
      <c r="AL58" s="57"/>
      <c r="AM58" s="54"/>
      <c r="AN58" s="57"/>
      <c r="AO58" s="54"/>
      <c r="AP58" s="57"/>
      <c r="AQ58" s="54"/>
      <c r="AR58" s="57"/>
      <c r="AS58" s="54"/>
      <c r="AT58" s="57"/>
      <c r="AU58" s="54"/>
      <c r="AV58" s="57"/>
      <c r="AW58" s="54"/>
      <c r="AX58" s="57"/>
      <c r="AY58" s="54"/>
      <c r="AZ58" s="57"/>
      <c r="BA58" s="54"/>
      <c r="BB58" s="57"/>
      <c r="BC58" s="54"/>
      <c r="BD58" s="57"/>
    </row>
    <row r="59" spans="1:56">
      <c r="A59" s="37" t="s">
        <v>64</v>
      </c>
      <c r="B59" s="50">
        <v>134</v>
      </c>
      <c r="C59" s="39"/>
      <c r="D59" s="5"/>
      <c r="E59" s="54"/>
      <c r="F59" s="57"/>
      <c r="G59" s="54"/>
      <c r="H59" s="57"/>
      <c r="I59" s="54"/>
      <c r="J59" s="57"/>
      <c r="K59" s="54"/>
      <c r="L59" s="57"/>
      <c r="M59" s="54"/>
      <c r="N59" s="57"/>
      <c r="O59" s="54"/>
      <c r="P59" s="57"/>
      <c r="Q59" s="54"/>
      <c r="R59" s="57"/>
      <c r="S59" s="54"/>
      <c r="T59" s="57"/>
      <c r="U59" s="54"/>
      <c r="V59" s="57"/>
      <c r="W59" s="54"/>
      <c r="X59" s="57"/>
      <c r="Y59" s="54"/>
      <c r="Z59" s="57"/>
      <c r="AA59" s="54"/>
      <c r="AB59" s="57"/>
      <c r="AC59" s="54"/>
      <c r="AD59" s="57"/>
      <c r="AE59" s="54"/>
      <c r="AF59" s="57"/>
      <c r="AG59" s="54"/>
      <c r="AH59" s="57"/>
      <c r="AI59" s="54"/>
      <c r="AJ59" s="57"/>
      <c r="AK59" s="54"/>
      <c r="AL59" s="57"/>
      <c r="AM59" s="54"/>
      <c r="AN59" s="57"/>
      <c r="AO59" s="54"/>
      <c r="AP59" s="57"/>
      <c r="AQ59" s="54"/>
      <c r="AR59" s="57"/>
      <c r="AS59" s="54"/>
      <c r="AT59" s="57"/>
      <c r="AU59" s="54"/>
      <c r="AV59" s="57"/>
      <c r="AW59" s="54"/>
      <c r="AX59" s="57"/>
      <c r="AY59" s="54"/>
      <c r="AZ59" s="57"/>
      <c r="BA59" s="54"/>
      <c r="BB59" s="57"/>
      <c r="BC59" s="54"/>
      <c r="BD59" s="57"/>
    </row>
    <row r="60" spans="1:56">
      <c r="A60" s="37" t="s">
        <v>72</v>
      </c>
      <c r="B60" s="50">
        <v>287</v>
      </c>
      <c r="C60" s="39"/>
      <c r="D60" s="5"/>
      <c r="E60" s="54"/>
      <c r="F60" s="57"/>
      <c r="G60" s="54"/>
      <c r="H60" s="57"/>
      <c r="I60" s="54"/>
      <c r="J60" s="57"/>
      <c r="K60" s="54"/>
      <c r="L60" s="57"/>
      <c r="M60" s="54"/>
      <c r="N60" s="57"/>
      <c r="O60" s="54"/>
      <c r="P60" s="57"/>
      <c r="Q60" s="54"/>
      <c r="R60" s="57"/>
      <c r="S60" s="54"/>
      <c r="T60" s="57"/>
      <c r="U60" s="54"/>
      <c r="V60" s="57"/>
      <c r="W60" s="54"/>
      <c r="X60" s="57"/>
      <c r="Y60" s="54"/>
      <c r="Z60" s="57"/>
      <c r="AA60" s="54"/>
      <c r="AB60" s="57"/>
      <c r="AC60" s="54"/>
      <c r="AD60" s="57"/>
      <c r="AE60" s="54"/>
      <c r="AF60" s="57"/>
      <c r="AG60" s="54"/>
      <c r="AH60" s="57"/>
      <c r="AI60" s="54"/>
      <c r="AJ60" s="57"/>
      <c r="AK60" s="54"/>
      <c r="AL60" s="57"/>
      <c r="AM60" s="54"/>
      <c r="AN60" s="57"/>
      <c r="AO60" s="54"/>
      <c r="AP60" s="57"/>
      <c r="AQ60" s="54"/>
      <c r="AR60" s="57"/>
      <c r="AS60" s="54"/>
      <c r="AT60" s="57"/>
      <c r="AU60" s="54"/>
      <c r="AV60" s="57"/>
      <c r="AW60" s="54"/>
      <c r="AX60" s="57"/>
      <c r="AY60" s="54"/>
      <c r="AZ60" s="57"/>
      <c r="BA60" s="54"/>
      <c r="BB60" s="57"/>
      <c r="BC60" s="54"/>
      <c r="BD60" s="57"/>
    </row>
    <row r="61" spans="1:56">
      <c r="A61" s="37" t="s">
        <v>74</v>
      </c>
      <c r="B61" s="50">
        <v>192</v>
      </c>
      <c r="C61" s="39"/>
      <c r="D61" s="5"/>
      <c r="E61" s="54"/>
      <c r="F61" s="57"/>
      <c r="G61" s="54"/>
      <c r="H61" s="57"/>
      <c r="I61" s="54"/>
      <c r="J61" s="57"/>
      <c r="K61" s="54"/>
      <c r="L61" s="57"/>
      <c r="M61" s="54"/>
      <c r="N61" s="57"/>
      <c r="O61" s="54"/>
      <c r="P61" s="57"/>
      <c r="Q61" s="54"/>
      <c r="R61" s="57"/>
      <c r="S61" s="54"/>
      <c r="T61" s="57"/>
      <c r="U61" s="54"/>
      <c r="V61" s="57"/>
      <c r="W61" s="54"/>
      <c r="X61" s="57"/>
      <c r="Y61" s="54"/>
      <c r="Z61" s="57"/>
      <c r="AA61" s="54"/>
      <c r="AB61" s="57"/>
      <c r="AC61" s="54"/>
      <c r="AD61" s="57"/>
      <c r="AE61" s="54"/>
      <c r="AF61" s="57"/>
      <c r="AG61" s="54"/>
      <c r="AH61" s="57"/>
      <c r="AI61" s="54"/>
      <c r="AJ61" s="57"/>
      <c r="AK61" s="54"/>
      <c r="AL61" s="57"/>
      <c r="AM61" s="54"/>
      <c r="AN61" s="57"/>
      <c r="AO61" s="54"/>
      <c r="AP61" s="57"/>
      <c r="AQ61" s="54"/>
      <c r="AR61" s="57"/>
      <c r="AS61" s="54"/>
      <c r="AT61" s="57"/>
      <c r="AU61" s="54"/>
      <c r="AV61" s="57"/>
      <c r="AW61" s="54"/>
      <c r="AX61" s="57"/>
      <c r="AY61" s="54"/>
      <c r="AZ61" s="57"/>
      <c r="BA61" s="54"/>
      <c r="BB61" s="57"/>
      <c r="BC61" s="54"/>
      <c r="BD61" s="57"/>
    </row>
    <row r="62" spans="1:56">
      <c r="A62" s="37" t="s">
        <v>60</v>
      </c>
      <c r="B62" s="50">
        <v>264</v>
      </c>
      <c r="C62" s="39"/>
      <c r="D62" s="5"/>
      <c r="E62" s="54"/>
      <c r="F62" s="57"/>
      <c r="G62" s="54"/>
      <c r="H62" s="57"/>
      <c r="I62" s="54"/>
      <c r="J62" s="57"/>
      <c r="K62" s="54"/>
      <c r="L62" s="57"/>
      <c r="M62" s="54"/>
      <c r="N62" s="57"/>
      <c r="O62" s="54"/>
      <c r="P62" s="57"/>
      <c r="Q62" s="54"/>
      <c r="R62" s="57"/>
      <c r="S62" s="54"/>
      <c r="T62" s="57"/>
      <c r="U62" s="54"/>
      <c r="V62" s="57"/>
      <c r="W62" s="54"/>
      <c r="X62" s="57"/>
      <c r="Y62" s="54"/>
      <c r="Z62" s="57"/>
      <c r="AA62" s="54"/>
      <c r="AB62" s="57"/>
      <c r="AC62" s="54"/>
      <c r="AD62" s="57"/>
      <c r="AE62" s="54"/>
      <c r="AF62" s="57"/>
      <c r="AG62" s="54"/>
      <c r="AH62" s="57"/>
      <c r="AI62" s="54"/>
      <c r="AJ62" s="57"/>
      <c r="AK62" s="54"/>
      <c r="AL62" s="57"/>
      <c r="AM62" s="54"/>
      <c r="AN62" s="57"/>
      <c r="AO62" s="54"/>
      <c r="AP62" s="57"/>
      <c r="AQ62" s="54"/>
      <c r="AR62" s="57"/>
      <c r="AS62" s="54"/>
      <c r="AT62" s="57"/>
      <c r="AU62" s="54"/>
      <c r="AV62" s="57"/>
      <c r="AW62" s="54"/>
      <c r="AX62" s="57"/>
      <c r="AY62" s="54"/>
      <c r="AZ62" s="57"/>
      <c r="BA62" s="54"/>
      <c r="BB62" s="57"/>
      <c r="BC62" s="54"/>
      <c r="BD62" s="57"/>
    </row>
    <row r="63" spans="1:56">
      <c r="A63" s="37" t="s">
        <v>75</v>
      </c>
      <c r="B63" s="50">
        <v>194</v>
      </c>
      <c r="C63" s="39"/>
      <c r="D63" s="5"/>
      <c r="E63" s="54"/>
      <c r="F63" s="57"/>
      <c r="G63" s="54"/>
      <c r="H63" s="57"/>
      <c r="I63" s="54"/>
      <c r="J63" s="57"/>
      <c r="K63" s="54"/>
      <c r="L63" s="57"/>
      <c r="M63" s="54"/>
      <c r="N63" s="57"/>
      <c r="O63" s="54"/>
      <c r="P63" s="57"/>
      <c r="Q63" s="54"/>
      <c r="R63" s="57"/>
      <c r="S63" s="54"/>
      <c r="T63" s="57"/>
      <c r="U63" s="54"/>
      <c r="V63" s="57"/>
      <c r="W63" s="54"/>
      <c r="X63" s="57"/>
      <c r="Y63" s="54"/>
      <c r="Z63" s="57"/>
      <c r="AA63" s="54"/>
      <c r="AB63" s="57"/>
      <c r="AC63" s="54"/>
      <c r="AD63" s="57"/>
      <c r="AE63" s="54"/>
      <c r="AF63" s="57"/>
      <c r="AG63" s="54"/>
      <c r="AH63" s="57"/>
      <c r="AI63" s="54"/>
      <c r="AJ63" s="57"/>
      <c r="AK63" s="54"/>
      <c r="AL63" s="57"/>
      <c r="AM63" s="54"/>
      <c r="AN63" s="57"/>
      <c r="AO63" s="54"/>
      <c r="AP63" s="57"/>
      <c r="AQ63" s="54"/>
      <c r="AR63" s="57"/>
      <c r="AS63" s="54"/>
      <c r="AT63" s="57"/>
      <c r="AU63" s="54"/>
      <c r="AV63" s="57"/>
      <c r="AW63" s="54"/>
      <c r="AX63" s="57"/>
      <c r="AY63" s="54"/>
      <c r="AZ63" s="57"/>
      <c r="BA63" s="54"/>
      <c r="BB63" s="57"/>
      <c r="BC63" s="54"/>
      <c r="BD63" s="57"/>
    </row>
    <row r="64" spans="1:56">
      <c r="A64" s="37" t="s">
        <v>76</v>
      </c>
      <c r="B64" s="50">
        <v>285</v>
      </c>
      <c r="C64" s="39"/>
      <c r="D64" s="5"/>
      <c r="E64" s="54"/>
      <c r="F64" s="57"/>
      <c r="G64" s="54"/>
      <c r="H64" s="57"/>
      <c r="I64" s="54"/>
      <c r="J64" s="57"/>
      <c r="K64" s="54"/>
      <c r="L64" s="57"/>
      <c r="M64" s="54"/>
      <c r="N64" s="57"/>
      <c r="O64" s="54"/>
      <c r="P64" s="57"/>
      <c r="Q64" s="54"/>
      <c r="R64" s="57"/>
      <c r="S64" s="54"/>
      <c r="T64" s="57"/>
      <c r="U64" s="54"/>
      <c r="V64" s="57"/>
      <c r="W64" s="54"/>
      <c r="X64" s="57"/>
      <c r="Y64" s="54"/>
      <c r="Z64" s="57"/>
      <c r="AA64" s="54"/>
      <c r="AB64" s="57"/>
      <c r="AC64" s="54"/>
      <c r="AD64" s="57"/>
      <c r="AE64" s="54"/>
      <c r="AF64" s="57"/>
      <c r="AG64" s="54"/>
      <c r="AH64" s="57"/>
      <c r="AI64" s="54"/>
      <c r="AJ64" s="57"/>
      <c r="AK64" s="54"/>
      <c r="AL64" s="57"/>
      <c r="AM64" s="54"/>
      <c r="AN64" s="57"/>
      <c r="AO64" s="54"/>
      <c r="AP64" s="57"/>
      <c r="AQ64" s="54"/>
      <c r="AR64" s="57"/>
      <c r="AS64" s="54"/>
      <c r="AT64" s="57"/>
      <c r="AU64" s="54"/>
      <c r="AV64" s="57"/>
      <c r="AW64" s="54"/>
      <c r="AX64" s="57"/>
      <c r="AY64" s="54"/>
      <c r="AZ64" s="57"/>
      <c r="BA64" s="54"/>
      <c r="BB64" s="57"/>
      <c r="BC64" s="54"/>
      <c r="BD64" s="57"/>
    </row>
    <row r="65" spans="1:56">
      <c r="A65" s="37" t="s">
        <v>77</v>
      </c>
      <c r="B65" s="50">
        <v>115</v>
      </c>
      <c r="C65" s="39"/>
      <c r="D65" s="5"/>
      <c r="E65" s="54"/>
      <c r="F65" s="57"/>
      <c r="G65" s="54"/>
      <c r="H65" s="57"/>
      <c r="I65" s="54"/>
      <c r="J65" s="57"/>
      <c r="K65" s="54"/>
      <c r="L65" s="57"/>
      <c r="M65" s="54"/>
      <c r="N65" s="57"/>
      <c r="O65" s="54"/>
      <c r="P65" s="57"/>
      <c r="Q65" s="54"/>
      <c r="R65" s="57"/>
      <c r="S65" s="54"/>
      <c r="T65" s="57"/>
      <c r="U65" s="54"/>
      <c r="V65" s="57"/>
      <c r="W65" s="54"/>
      <c r="X65" s="57"/>
      <c r="Y65" s="54"/>
      <c r="Z65" s="57"/>
      <c r="AA65" s="54"/>
      <c r="AB65" s="57"/>
      <c r="AC65" s="54"/>
      <c r="AD65" s="57"/>
      <c r="AE65" s="54"/>
      <c r="AF65" s="57"/>
      <c r="AG65" s="54"/>
      <c r="AH65" s="57"/>
      <c r="AI65" s="54"/>
      <c r="AJ65" s="57"/>
      <c r="AK65" s="54"/>
      <c r="AL65" s="57"/>
      <c r="AM65" s="54"/>
      <c r="AN65" s="57"/>
      <c r="AO65" s="54"/>
      <c r="AP65" s="57"/>
      <c r="AQ65" s="54"/>
      <c r="AR65" s="57"/>
      <c r="AS65" s="54"/>
      <c r="AT65" s="57"/>
      <c r="AU65" s="54"/>
      <c r="AV65" s="57"/>
      <c r="AW65" s="54"/>
      <c r="AX65" s="57"/>
      <c r="AY65" s="54"/>
      <c r="AZ65" s="57"/>
      <c r="BA65" s="54"/>
      <c r="BB65" s="57"/>
      <c r="BC65" s="54"/>
      <c r="BD65" s="57"/>
    </row>
    <row r="66" spans="1:56">
      <c r="A66" s="37" t="s">
        <v>73</v>
      </c>
      <c r="B66" s="50">
        <v>300</v>
      </c>
      <c r="C66" s="39"/>
      <c r="D66" s="5"/>
      <c r="E66" s="54"/>
      <c r="F66" s="57"/>
      <c r="G66" s="54"/>
      <c r="H66" s="57"/>
      <c r="I66" s="54"/>
      <c r="J66" s="57"/>
      <c r="K66" s="54"/>
      <c r="L66" s="57"/>
      <c r="M66" s="54"/>
      <c r="N66" s="57"/>
      <c r="O66" s="54"/>
      <c r="P66" s="57"/>
      <c r="Q66" s="54"/>
      <c r="R66" s="57"/>
      <c r="S66" s="54"/>
      <c r="T66" s="57"/>
      <c r="U66" s="54"/>
      <c r="V66" s="57"/>
      <c r="W66" s="54"/>
      <c r="X66" s="57"/>
      <c r="Y66" s="54"/>
      <c r="Z66" s="57"/>
      <c r="AA66" s="54"/>
      <c r="AB66" s="57"/>
      <c r="AC66" s="54"/>
      <c r="AD66" s="57"/>
      <c r="AE66" s="54"/>
      <c r="AF66" s="57"/>
      <c r="AG66" s="54"/>
      <c r="AH66" s="57"/>
      <c r="AI66" s="54"/>
      <c r="AJ66" s="57"/>
      <c r="AK66" s="54"/>
      <c r="AL66" s="57"/>
      <c r="AM66" s="54"/>
      <c r="AN66" s="57"/>
      <c r="AO66" s="54"/>
      <c r="AP66" s="57"/>
      <c r="AQ66" s="54"/>
      <c r="AR66" s="57"/>
      <c r="AS66" s="54"/>
      <c r="AT66" s="57"/>
      <c r="AU66" s="54"/>
      <c r="AV66" s="57"/>
      <c r="AW66" s="54"/>
      <c r="AX66" s="57"/>
      <c r="AY66" s="54"/>
      <c r="AZ66" s="57"/>
      <c r="BA66" s="54"/>
      <c r="BB66" s="57"/>
      <c r="BC66" s="54"/>
      <c r="BD66" s="57"/>
    </row>
    <row r="67" spans="1:56">
      <c r="A67" s="37" t="s">
        <v>78</v>
      </c>
      <c r="B67" s="50">
        <v>295</v>
      </c>
      <c r="C67" s="39"/>
      <c r="D67" s="5"/>
      <c r="E67" s="54"/>
      <c r="F67" s="57"/>
      <c r="G67" s="54"/>
      <c r="H67" s="57"/>
      <c r="I67" s="54"/>
      <c r="J67" s="57"/>
      <c r="K67" s="54"/>
      <c r="L67" s="57"/>
      <c r="M67" s="54"/>
      <c r="N67" s="57"/>
      <c r="O67" s="54"/>
      <c r="P67" s="57"/>
      <c r="Q67" s="54"/>
      <c r="R67" s="57"/>
      <c r="S67" s="54"/>
      <c r="T67" s="57"/>
      <c r="U67" s="54"/>
      <c r="V67" s="57"/>
      <c r="W67" s="54"/>
      <c r="X67" s="57"/>
      <c r="Y67" s="54"/>
      <c r="Z67" s="57"/>
      <c r="AA67" s="54"/>
      <c r="AB67" s="57"/>
      <c r="AC67" s="54"/>
      <c r="AD67" s="57"/>
      <c r="AE67" s="54"/>
      <c r="AF67" s="57"/>
      <c r="AG67" s="54"/>
      <c r="AH67" s="57"/>
      <c r="AI67" s="54"/>
      <c r="AJ67" s="57"/>
      <c r="AK67" s="54"/>
      <c r="AL67" s="57"/>
      <c r="AM67" s="54"/>
      <c r="AN67" s="57"/>
      <c r="AO67" s="54"/>
      <c r="AP67" s="57"/>
      <c r="AQ67" s="54"/>
      <c r="AR67" s="57"/>
      <c r="AS67" s="54"/>
      <c r="AT67" s="57"/>
      <c r="AU67" s="54"/>
      <c r="AV67" s="57"/>
      <c r="AW67" s="54"/>
      <c r="AX67" s="57"/>
      <c r="AY67" s="54"/>
      <c r="AZ67" s="57"/>
      <c r="BA67" s="54"/>
      <c r="BB67" s="57"/>
      <c r="BC67" s="54"/>
      <c r="BD67" s="57"/>
    </row>
    <row r="68" spans="1:56">
      <c r="A68" s="37" t="s">
        <v>72</v>
      </c>
      <c r="B68" s="50">
        <v>297</v>
      </c>
      <c r="C68" s="39"/>
      <c r="D68" s="5"/>
      <c r="E68" s="54"/>
      <c r="F68" s="57"/>
      <c r="G68" s="54"/>
      <c r="H68" s="57"/>
      <c r="I68" s="54"/>
      <c r="J68" s="57"/>
      <c r="K68" s="54"/>
      <c r="L68" s="57"/>
      <c r="M68" s="54"/>
      <c r="N68" s="57"/>
      <c r="O68" s="54"/>
      <c r="P68" s="57"/>
      <c r="Q68" s="54"/>
      <c r="R68" s="57"/>
      <c r="S68" s="54"/>
      <c r="T68" s="57"/>
      <c r="U68" s="54"/>
      <c r="V68" s="57"/>
      <c r="W68" s="54"/>
      <c r="X68" s="57"/>
      <c r="Y68" s="54"/>
      <c r="Z68" s="57"/>
      <c r="AA68" s="54"/>
      <c r="AB68" s="57"/>
      <c r="AC68" s="54"/>
      <c r="AD68" s="57"/>
      <c r="AE68" s="54"/>
      <c r="AF68" s="57"/>
      <c r="AG68" s="54"/>
      <c r="AH68" s="57"/>
      <c r="AI68" s="54"/>
      <c r="AJ68" s="57"/>
      <c r="AK68" s="54"/>
      <c r="AL68" s="57"/>
      <c r="AM68" s="54"/>
      <c r="AN68" s="57"/>
      <c r="AO68" s="54"/>
      <c r="AP68" s="57"/>
      <c r="AQ68" s="54"/>
      <c r="AR68" s="57"/>
      <c r="AS68" s="54"/>
      <c r="AT68" s="57"/>
      <c r="AU68" s="54"/>
      <c r="AV68" s="57"/>
      <c r="AW68" s="54"/>
      <c r="AX68" s="57"/>
      <c r="AY68" s="54"/>
      <c r="AZ68" s="57"/>
      <c r="BA68" s="54"/>
      <c r="BB68" s="57"/>
      <c r="BC68" s="54"/>
      <c r="BD68" s="57"/>
    </row>
    <row r="69" spans="1:56">
      <c r="A69" s="37" t="s">
        <v>73</v>
      </c>
      <c r="B69" s="50">
        <v>301</v>
      </c>
      <c r="C69" s="39"/>
      <c r="D69" s="5"/>
      <c r="E69" s="54"/>
      <c r="F69" s="57"/>
      <c r="G69" s="54"/>
      <c r="H69" s="57"/>
      <c r="I69" s="54"/>
      <c r="J69" s="57"/>
      <c r="K69" s="54"/>
      <c r="L69" s="57"/>
      <c r="M69" s="54"/>
      <c r="N69" s="57"/>
      <c r="O69" s="54"/>
      <c r="P69" s="57"/>
      <c r="Q69" s="54"/>
      <c r="R69" s="57"/>
      <c r="S69" s="54"/>
      <c r="T69" s="57"/>
      <c r="U69" s="54"/>
      <c r="V69" s="57"/>
      <c r="W69" s="54"/>
      <c r="X69" s="57"/>
      <c r="Y69" s="54"/>
      <c r="Z69" s="57"/>
      <c r="AA69" s="54"/>
      <c r="AB69" s="57"/>
      <c r="AC69" s="54"/>
      <c r="AD69" s="57"/>
      <c r="AE69" s="54"/>
      <c r="AF69" s="57"/>
      <c r="AG69" s="54"/>
      <c r="AH69" s="57"/>
      <c r="AI69" s="54"/>
      <c r="AJ69" s="57"/>
      <c r="AK69" s="54"/>
      <c r="AL69" s="57"/>
      <c r="AM69" s="54"/>
      <c r="AN69" s="57"/>
      <c r="AO69" s="54"/>
      <c r="AP69" s="57"/>
      <c r="AQ69" s="54"/>
      <c r="AR69" s="57"/>
      <c r="AS69" s="54"/>
      <c r="AT69" s="57"/>
      <c r="AU69" s="54"/>
      <c r="AV69" s="57"/>
      <c r="AW69" s="54"/>
      <c r="AX69" s="57"/>
      <c r="AY69" s="54"/>
      <c r="AZ69" s="57"/>
      <c r="BA69" s="54"/>
      <c r="BB69" s="57"/>
      <c r="BC69" s="54"/>
      <c r="BD69" s="57"/>
    </row>
    <row r="70" spans="1:56">
      <c r="A70" s="37" t="s">
        <v>78</v>
      </c>
      <c r="B70" s="50">
        <v>122</v>
      </c>
      <c r="C70" s="39"/>
      <c r="D70" s="5"/>
      <c r="E70" s="54"/>
      <c r="F70" s="57"/>
      <c r="G70" s="54"/>
      <c r="H70" s="57"/>
      <c r="I70" s="54"/>
      <c r="J70" s="57"/>
      <c r="K70" s="54"/>
      <c r="L70" s="57"/>
      <c r="M70" s="54"/>
      <c r="N70" s="57"/>
      <c r="O70" s="54"/>
      <c r="P70" s="57"/>
      <c r="Q70" s="54"/>
      <c r="R70" s="57"/>
      <c r="S70" s="54"/>
      <c r="T70" s="57"/>
      <c r="U70" s="54"/>
      <c r="V70" s="57"/>
      <c r="W70" s="54"/>
      <c r="X70" s="57"/>
      <c r="Y70" s="54"/>
      <c r="Z70" s="57"/>
      <c r="AA70" s="54"/>
      <c r="AB70" s="57"/>
      <c r="AC70" s="54"/>
      <c r="AD70" s="57"/>
      <c r="AE70" s="54"/>
      <c r="AF70" s="57"/>
      <c r="AG70" s="54"/>
      <c r="AH70" s="57"/>
      <c r="AI70" s="54"/>
      <c r="AJ70" s="57"/>
      <c r="AK70" s="54"/>
      <c r="AL70" s="57"/>
      <c r="AM70" s="54"/>
      <c r="AN70" s="57"/>
      <c r="AO70" s="54"/>
      <c r="AP70" s="57"/>
      <c r="AQ70" s="54"/>
      <c r="AR70" s="57"/>
      <c r="AS70" s="54"/>
      <c r="AT70" s="57"/>
      <c r="AU70" s="54"/>
      <c r="AV70" s="57"/>
      <c r="AW70" s="54"/>
      <c r="AX70" s="57"/>
      <c r="AY70" s="54"/>
      <c r="AZ70" s="57"/>
      <c r="BA70" s="54"/>
      <c r="BB70" s="57"/>
      <c r="BC70" s="54"/>
      <c r="BD70" s="57"/>
    </row>
    <row r="71" spans="1:56">
      <c r="A71" s="37" t="s">
        <v>78</v>
      </c>
      <c r="B71" s="50">
        <v>241</v>
      </c>
      <c r="C71" s="39"/>
      <c r="D71" s="5"/>
      <c r="E71" s="54"/>
      <c r="F71" s="57"/>
      <c r="G71" s="54"/>
      <c r="H71" s="57"/>
      <c r="I71" s="54"/>
      <c r="J71" s="57"/>
      <c r="K71" s="54"/>
      <c r="L71" s="57"/>
      <c r="M71" s="54"/>
      <c r="N71" s="57"/>
      <c r="O71" s="54"/>
      <c r="P71" s="57"/>
      <c r="Q71" s="54"/>
      <c r="R71" s="57"/>
      <c r="S71" s="54"/>
      <c r="T71" s="57"/>
      <c r="U71" s="54"/>
      <c r="V71" s="57"/>
      <c r="W71" s="54"/>
      <c r="X71" s="57"/>
      <c r="Y71" s="54"/>
      <c r="Z71" s="57"/>
      <c r="AA71" s="54"/>
      <c r="AB71" s="57"/>
      <c r="AC71" s="54"/>
      <c r="AD71" s="57"/>
      <c r="AE71" s="54"/>
      <c r="AF71" s="57"/>
      <c r="AG71" s="54"/>
      <c r="AH71" s="57"/>
      <c r="AI71" s="54"/>
      <c r="AJ71" s="57"/>
      <c r="AK71" s="54"/>
      <c r="AL71" s="57"/>
      <c r="AM71" s="54"/>
      <c r="AN71" s="57"/>
      <c r="AO71" s="54"/>
      <c r="AP71" s="57"/>
      <c r="AQ71" s="54"/>
      <c r="AR71" s="57"/>
      <c r="AS71" s="54"/>
      <c r="AT71" s="57"/>
      <c r="AU71" s="54"/>
      <c r="AV71" s="57"/>
      <c r="AW71" s="54"/>
      <c r="AX71" s="57"/>
      <c r="AY71" s="54"/>
      <c r="AZ71" s="57"/>
      <c r="BA71" s="54"/>
      <c r="BB71" s="57"/>
      <c r="BC71" s="54"/>
      <c r="BD71" s="57"/>
    </row>
    <row r="72" spans="1:56">
      <c r="A72" s="37" t="s">
        <v>77</v>
      </c>
      <c r="B72" s="50" t="s">
        <v>70</v>
      </c>
      <c r="C72" s="39"/>
      <c r="D72" s="5"/>
      <c r="E72" s="54"/>
      <c r="F72" s="57"/>
      <c r="G72" s="54"/>
      <c r="H72" s="57"/>
      <c r="I72" s="54"/>
      <c r="J72" s="57"/>
      <c r="K72" s="54"/>
      <c r="L72" s="57"/>
      <c r="M72" s="54"/>
      <c r="N72" s="57"/>
      <c r="O72" s="54"/>
      <c r="P72" s="57"/>
      <c r="Q72" s="54"/>
      <c r="R72" s="57"/>
      <c r="S72" s="54"/>
      <c r="T72" s="57"/>
      <c r="U72" s="54"/>
      <c r="V72" s="57"/>
      <c r="W72" s="54"/>
      <c r="X72" s="57"/>
      <c r="Y72" s="54"/>
      <c r="Z72" s="57"/>
      <c r="AA72" s="54"/>
      <c r="AB72" s="57"/>
      <c r="AC72" s="54"/>
      <c r="AD72" s="57"/>
      <c r="AE72" s="54"/>
      <c r="AF72" s="57"/>
      <c r="AG72" s="54"/>
      <c r="AH72" s="57"/>
      <c r="AI72" s="54"/>
      <c r="AJ72" s="57"/>
      <c r="AK72" s="54"/>
      <c r="AL72" s="57"/>
      <c r="AM72" s="54"/>
      <c r="AN72" s="57"/>
      <c r="AO72" s="54"/>
      <c r="AP72" s="57"/>
      <c r="AQ72" s="54"/>
      <c r="AR72" s="57"/>
      <c r="AS72" s="54"/>
      <c r="AT72" s="57"/>
      <c r="AU72" s="54"/>
      <c r="AV72" s="57"/>
      <c r="AW72" s="54"/>
      <c r="AX72" s="57"/>
      <c r="AY72" s="54"/>
      <c r="AZ72" s="57"/>
      <c r="BA72" s="54"/>
      <c r="BB72" s="57"/>
      <c r="BC72" s="54"/>
      <c r="BD72" s="57"/>
    </row>
    <row r="73" spans="1:56">
      <c r="A73" s="37"/>
      <c r="B73" s="50" t="s">
        <v>71</v>
      </c>
      <c r="C73" s="39"/>
      <c r="D73" s="5"/>
      <c r="E73" s="54"/>
      <c r="F73" s="57"/>
      <c r="G73" s="54"/>
      <c r="H73" s="57"/>
      <c r="I73" s="54"/>
      <c r="J73" s="57"/>
      <c r="K73" s="54"/>
      <c r="L73" s="57"/>
      <c r="M73" s="54"/>
      <c r="N73" s="57"/>
      <c r="O73" s="54"/>
      <c r="P73" s="57"/>
      <c r="Q73" s="54"/>
      <c r="R73" s="57"/>
      <c r="S73" s="54"/>
      <c r="T73" s="57"/>
      <c r="U73" s="54"/>
      <c r="V73" s="57"/>
      <c r="W73" s="54"/>
      <c r="X73" s="57"/>
      <c r="Y73" s="54"/>
      <c r="Z73" s="57"/>
      <c r="AA73" s="54"/>
      <c r="AB73" s="57"/>
      <c r="AC73" s="54"/>
      <c r="AD73" s="57"/>
      <c r="AE73" s="54"/>
      <c r="AF73" s="57"/>
      <c r="AG73" s="54"/>
      <c r="AH73" s="57"/>
      <c r="AI73" s="54"/>
      <c r="AJ73" s="57"/>
      <c r="AK73" s="54"/>
      <c r="AL73" s="57"/>
      <c r="AM73" s="54"/>
      <c r="AN73" s="57"/>
      <c r="AO73" s="54"/>
      <c r="AP73" s="57"/>
      <c r="AQ73" s="54"/>
      <c r="AR73" s="57"/>
      <c r="AS73" s="54"/>
      <c r="AT73" s="57"/>
      <c r="AU73" s="54"/>
      <c r="AV73" s="57"/>
      <c r="AW73" s="54"/>
      <c r="AX73" s="57"/>
      <c r="AY73" s="54"/>
      <c r="AZ73" s="57"/>
      <c r="BA73" s="54"/>
      <c r="BB73" s="57"/>
      <c r="BC73" s="54"/>
      <c r="BD73" s="57"/>
    </row>
    <row r="74" spans="1:56">
      <c r="A74" s="37"/>
      <c r="B74" s="50" t="s">
        <v>71</v>
      </c>
      <c r="C74" s="39"/>
      <c r="D74" s="5"/>
      <c r="E74" s="54"/>
      <c r="F74" s="57"/>
      <c r="G74" s="54"/>
      <c r="H74" s="57"/>
      <c r="I74" s="54"/>
      <c r="J74" s="57"/>
      <c r="K74" s="54"/>
      <c r="L74" s="57"/>
      <c r="M74" s="54"/>
      <c r="N74" s="57"/>
      <c r="O74" s="54"/>
      <c r="P74" s="57"/>
      <c r="Q74" s="54"/>
      <c r="R74" s="57"/>
      <c r="S74" s="54"/>
      <c r="T74" s="57"/>
      <c r="U74" s="54"/>
      <c r="V74" s="57"/>
      <c r="W74" s="54"/>
      <c r="X74" s="57"/>
      <c r="Y74" s="54"/>
      <c r="Z74" s="57"/>
      <c r="AA74" s="54"/>
      <c r="AB74" s="57"/>
      <c r="AC74" s="54"/>
      <c r="AD74" s="57"/>
      <c r="AE74" s="54"/>
      <c r="AF74" s="57"/>
      <c r="AG74" s="54"/>
      <c r="AH74" s="57"/>
      <c r="AI74" s="54"/>
      <c r="AJ74" s="57"/>
      <c r="AK74" s="54"/>
      <c r="AL74" s="57"/>
      <c r="AM74" s="54"/>
      <c r="AN74" s="57"/>
      <c r="AO74" s="54"/>
      <c r="AP74" s="57"/>
      <c r="AQ74" s="54"/>
      <c r="AR74" s="57"/>
      <c r="AS74" s="54"/>
      <c r="AT74" s="57"/>
      <c r="AU74" s="54"/>
      <c r="AV74" s="57"/>
      <c r="AW74" s="54"/>
      <c r="AX74" s="57"/>
      <c r="AY74" s="54"/>
      <c r="AZ74" s="57"/>
      <c r="BA74" s="54"/>
      <c r="BB74" s="57"/>
      <c r="BC74" s="54"/>
      <c r="BD74" s="57"/>
    </row>
    <row r="75" spans="1:56">
      <c r="A75" s="37"/>
      <c r="B75" s="50" t="s">
        <v>71</v>
      </c>
      <c r="C75" s="39"/>
      <c r="D75" s="5"/>
      <c r="E75" s="54"/>
      <c r="F75" s="57"/>
      <c r="G75" s="54"/>
      <c r="H75" s="57"/>
      <c r="I75" s="54"/>
      <c r="J75" s="57"/>
      <c r="K75" s="54"/>
      <c r="L75" s="57"/>
      <c r="M75" s="54"/>
      <c r="N75" s="57"/>
      <c r="O75" s="54"/>
      <c r="P75" s="57"/>
      <c r="Q75" s="54"/>
      <c r="R75" s="57"/>
      <c r="S75" s="54"/>
      <c r="T75" s="57"/>
      <c r="U75" s="54"/>
      <c r="V75" s="57"/>
      <c r="W75" s="54"/>
      <c r="X75" s="57"/>
      <c r="Y75" s="54"/>
      <c r="Z75" s="57"/>
      <c r="AA75" s="54"/>
      <c r="AB75" s="57"/>
      <c r="AC75" s="54"/>
      <c r="AD75" s="57"/>
      <c r="AE75" s="54"/>
      <c r="AF75" s="57"/>
      <c r="AG75" s="54"/>
      <c r="AH75" s="57"/>
      <c r="AI75" s="54"/>
      <c r="AJ75" s="57"/>
      <c r="AK75" s="54"/>
      <c r="AL75" s="57"/>
      <c r="AM75" s="54"/>
      <c r="AN75" s="57"/>
      <c r="AO75" s="54"/>
      <c r="AP75" s="57"/>
      <c r="AQ75" s="54"/>
      <c r="AR75" s="57"/>
      <c r="AS75" s="54"/>
      <c r="AT75" s="57"/>
      <c r="AU75" s="54"/>
      <c r="AV75" s="57"/>
      <c r="AW75" s="54"/>
      <c r="AX75" s="57"/>
      <c r="AY75" s="54"/>
      <c r="AZ75" s="57"/>
      <c r="BA75" s="54"/>
      <c r="BB75" s="57"/>
      <c r="BC75" s="54"/>
      <c r="BD75" s="57"/>
    </row>
    <row r="76" spans="1:56">
      <c r="A76" s="37"/>
      <c r="B76" s="50" t="s">
        <v>71</v>
      </c>
      <c r="C76" s="39"/>
      <c r="D76" s="5"/>
      <c r="E76" s="54"/>
      <c r="F76" s="57"/>
      <c r="G76" s="54"/>
      <c r="H76" s="57"/>
      <c r="I76" s="54"/>
      <c r="J76" s="57"/>
      <c r="K76" s="54"/>
      <c r="L76" s="57"/>
      <c r="M76" s="54"/>
      <c r="N76" s="57"/>
      <c r="O76" s="54"/>
      <c r="P76" s="57"/>
      <c r="Q76" s="54"/>
      <c r="R76" s="57"/>
      <c r="S76" s="54"/>
      <c r="T76" s="57"/>
      <c r="U76" s="54"/>
      <c r="V76" s="57"/>
      <c r="W76" s="54"/>
      <c r="X76" s="57"/>
      <c r="Y76" s="54"/>
      <c r="Z76" s="57"/>
      <c r="AA76" s="54"/>
      <c r="AB76" s="57"/>
      <c r="AC76" s="54"/>
      <c r="AD76" s="57"/>
      <c r="AE76" s="54"/>
      <c r="AF76" s="57"/>
      <c r="AG76" s="54"/>
      <c r="AH76" s="57"/>
      <c r="AI76" s="54"/>
      <c r="AJ76" s="57"/>
      <c r="AK76" s="54"/>
      <c r="AL76" s="57"/>
      <c r="AM76" s="54"/>
      <c r="AN76" s="57"/>
      <c r="AO76" s="54"/>
      <c r="AP76" s="57"/>
      <c r="AQ76" s="54"/>
      <c r="AR76" s="57"/>
      <c r="AS76" s="54"/>
      <c r="AT76" s="57"/>
      <c r="AU76" s="54"/>
      <c r="AV76" s="57"/>
      <c r="AW76" s="54"/>
      <c r="AX76" s="57"/>
      <c r="AY76" s="54"/>
      <c r="AZ76" s="57"/>
      <c r="BA76" s="54"/>
      <c r="BB76" s="57"/>
      <c r="BC76" s="54"/>
      <c r="BD76" s="57"/>
    </row>
  </sheetData>
  <mergeCells count="26">
    <mergeCell ref="AA1:AB1"/>
    <mergeCell ref="AE1:AF1"/>
    <mergeCell ref="Q1:R1"/>
    <mergeCell ref="U1:V1"/>
    <mergeCell ref="W1:X1"/>
    <mergeCell ref="S1:T1"/>
    <mergeCell ref="AC1:AD1"/>
    <mergeCell ref="Y1:Z1"/>
    <mergeCell ref="E1:F1"/>
    <mergeCell ref="G1:H1"/>
    <mergeCell ref="K1:L1"/>
    <mergeCell ref="M1:N1"/>
    <mergeCell ref="O1:P1"/>
    <mergeCell ref="I1:J1"/>
    <mergeCell ref="AG1:AH1"/>
    <mergeCell ref="AI1:AJ1"/>
    <mergeCell ref="AK1:AL1"/>
    <mergeCell ref="AO1:AP1"/>
    <mergeCell ref="AQ1:AR1"/>
    <mergeCell ref="AM1:AN1"/>
    <mergeCell ref="AS1:AT1"/>
    <mergeCell ref="AU1:AV1"/>
    <mergeCell ref="AY1:AZ1"/>
    <mergeCell ref="BA1:BB1"/>
    <mergeCell ref="BC1:BD1"/>
    <mergeCell ref="AW1:AX1"/>
  </mergeCells>
  <pageMargins left="0.7" right="0.7" top="0.75" bottom="0.75" header="0.3" footer="0.3"/>
  <pageSetup paperSize="9" scale="64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59"/>
  <sheetViews>
    <sheetView workbookViewId="0">
      <selection activeCell="C36" sqref="C36"/>
    </sheetView>
  </sheetViews>
  <sheetFormatPr baseColWidth="10" defaultRowHeight="15"/>
  <cols>
    <col min="1" max="1" width="6.42578125" style="4" customWidth="1"/>
    <col min="2" max="2" width="19.85546875" style="6" customWidth="1"/>
    <col min="3" max="3" width="10.5703125" style="6" customWidth="1"/>
    <col min="4" max="5" width="6.42578125" style="58" customWidth="1"/>
    <col min="6" max="8" width="10.5703125" style="4" customWidth="1"/>
    <col min="9" max="9" width="9.140625" style="4" customWidth="1"/>
    <col min="10" max="10" width="10.28515625" style="30" customWidth="1"/>
    <col min="11" max="16384" width="11.42578125" style="24"/>
  </cols>
  <sheetData>
    <row r="1" spans="1:10" ht="38.25">
      <c r="A1" s="22" t="s">
        <v>11</v>
      </c>
      <c r="B1" s="22" t="s">
        <v>12</v>
      </c>
      <c r="C1" s="22" t="s">
        <v>95</v>
      </c>
      <c r="D1" s="22" t="s">
        <v>91</v>
      </c>
      <c r="E1" s="22" t="s">
        <v>92</v>
      </c>
      <c r="F1" s="22" t="s">
        <v>50</v>
      </c>
      <c r="G1" s="22" t="s">
        <v>51</v>
      </c>
      <c r="H1" s="22" t="s">
        <v>13</v>
      </c>
      <c r="I1" s="22" t="s">
        <v>52</v>
      </c>
      <c r="J1" s="23" t="s">
        <v>14</v>
      </c>
    </row>
    <row r="2" spans="1:10">
      <c r="A2" s="3" t="s">
        <v>19</v>
      </c>
      <c r="B2" s="6" t="s">
        <v>20</v>
      </c>
      <c r="C2" s="25" t="s">
        <v>54</v>
      </c>
      <c r="D2" s="58" t="s">
        <v>93</v>
      </c>
      <c r="E2" s="58" t="s">
        <v>93</v>
      </c>
      <c r="F2" s="26">
        <v>0.3125</v>
      </c>
      <c r="G2" s="26">
        <v>0.6875</v>
      </c>
      <c r="H2" s="26">
        <v>3.125E-2</v>
      </c>
      <c r="I2" s="26">
        <f>G2-F2-H2</f>
        <v>0.34375</v>
      </c>
      <c r="J2" s="27">
        <f t="shared" ref="J2:J7" si="0">+I2*24</f>
        <v>8.25</v>
      </c>
    </row>
    <row r="3" spans="1:10">
      <c r="A3" s="3" t="s">
        <v>19</v>
      </c>
      <c r="B3" s="6" t="s">
        <v>21</v>
      </c>
      <c r="C3" s="25" t="s">
        <v>55</v>
      </c>
      <c r="D3" s="58" t="s">
        <v>93</v>
      </c>
      <c r="E3" s="58" t="s">
        <v>93</v>
      </c>
      <c r="F3" s="26">
        <v>0.30208333333333331</v>
      </c>
      <c r="G3" s="26">
        <v>0.6875</v>
      </c>
      <c r="H3" s="26">
        <v>3.125E-2</v>
      </c>
      <c r="I3" s="26">
        <f>G3-F3-H3</f>
        <v>0.35416666666666669</v>
      </c>
      <c r="J3" s="27">
        <f t="shared" si="0"/>
        <v>8.5</v>
      </c>
    </row>
    <row r="4" spans="1:10">
      <c r="A4" s="3" t="s">
        <v>19</v>
      </c>
      <c r="B4" s="6" t="s">
        <v>22</v>
      </c>
      <c r="C4" s="25" t="s">
        <v>56</v>
      </c>
      <c r="D4" s="58" t="s">
        <v>93</v>
      </c>
      <c r="E4" s="58" t="s">
        <v>93</v>
      </c>
      <c r="F4" s="26">
        <v>0.30208333333333331</v>
      </c>
      <c r="G4" s="26">
        <v>0.6875</v>
      </c>
      <c r="H4" s="26">
        <v>3.125E-2</v>
      </c>
      <c r="I4" s="26">
        <f>G4-F4-H4</f>
        <v>0.35416666666666669</v>
      </c>
      <c r="J4" s="27">
        <f t="shared" si="0"/>
        <v>8.5</v>
      </c>
    </row>
    <row r="5" spans="1:10">
      <c r="A5" s="3" t="s">
        <v>19</v>
      </c>
      <c r="B5" s="6" t="s">
        <v>23</v>
      </c>
      <c r="C5" s="25" t="s">
        <v>57</v>
      </c>
      <c r="D5" s="58" t="s">
        <v>93</v>
      </c>
      <c r="E5" s="58" t="s">
        <v>93</v>
      </c>
      <c r="F5" s="26">
        <v>0.30208333333333331</v>
      </c>
      <c r="G5" s="26">
        <v>0.6875</v>
      </c>
      <c r="H5" s="26">
        <v>3.125E-2</v>
      </c>
      <c r="I5" s="26">
        <f>G5-F5-H5</f>
        <v>0.35416666666666669</v>
      </c>
      <c r="J5" s="27">
        <f t="shared" si="0"/>
        <v>8.5</v>
      </c>
    </row>
    <row r="6" spans="1:10">
      <c r="A6" s="3" t="s">
        <v>19</v>
      </c>
      <c r="B6" s="7" t="s">
        <v>24</v>
      </c>
      <c r="C6" s="25" t="s">
        <v>58</v>
      </c>
      <c r="D6" s="58" t="s">
        <v>93</v>
      </c>
      <c r="E6" s="58" t="s">
        <v>93</v>
      </c>
      <c r="F6" s="26">
        <v>0.30208333333333331</v>
      </c>
      <c r="G6" s="28">
        <v>0.47916666666666669</v>
      </c>
      <c r="H6" s="26"/>
      <c r="I6" s="26">
        <f>G6-F6-H6</f>
        <v>0.17708333333333337</v>
      </c>
      <c r="J6" s="27">
        <f t="shared" si="0"/>
        <v>4.2500000000000009</v>
      </c>
    </row>
    <row r="7" spans="1:10">
      <c r="A7" s="3" t="s">
        <v>19</v>
      </c>
      <c r="B7" s="59" t="s">
        <v>96</v>
      </c>
      <c r="C7" s="59"/>
      <c r="D7" s="60"/>
      <c r="E7" s="60"/>
      <c r="F7" s="3"/>
      <c r="G7" s="3"/>
      <c r="H7" s="3"/>
      <c r="I7" s="29">
        <f>SUM(I2:I6)</f>
        <v>1.5833333333333335</v>
      </c>
      <c r="J7" s="27">
        <f t="shared" si="0"/>
        <v>38</v>
      </c>
    </row>
    <row r="9" spans="1:10">
      <c r="A9" s="3">
        <v>1</v>
      </c>
      <c r="B9" s="6" t="s">
        <v>20</v>
      </c>
      <c r="C9" s="25" t="s">
        <v>54</v>
      </c>
      <c r="D9" s="58" t="s">
        <v>93</v>
      </c>
      <c r="E9" s="58" t="s">
        <v>93</v>
      </c>
      <c r="F9" s="26">
        <v>0.3125</v>
      </c>
      <c r="G9" s="26">
        <v>0.6875</v>
      </c>
      <c r="H9" s="26">
        <v>3.125E-2</v>
      </c>
      <c r="I9" s="26">
        <f>G9-F9-H9</f>
        <v>0.34375</v>
      </c>
      <c r="J9" s="27">
        <f>+I9*24</f>
        <v>8.25</v>
      </c>
    </row>
    <row r="10" spans="1:10">
      <c r="A10" s="3">
        <v>1</v>
      </c>
      <c r="B10" s="6" t="s">
        <v>25</v>
      </c>
      <c r="C10" s="25" t="s">
        <v>55</v>
      </c>
      <c r="D10" s="58" t="s">
        <v>93</v>
      </c>
      <c r="E10" s="58" t="s">
        <v>93</v>
      </c>
      <c r="F10" s="26">
        <v>0.30208333333333331</v>
      </c>
      <c r="G10" s="26">
        <v>0.6875</v>
      </c>
      <c r="H10" s="26">
        <v>3.125E-2</v>
      </c>
      <c r="I10" s="26">
        <f>G10-F10-H10</f>
        <v>0.35416666666666669</v>
      </c>
      <c r="J10" s="27">
        <f>+I10*24</f>
        <v>8.5</v>
      </c>
    </row>
    <row r="11" spans="1:10">
      <c r="A11" s="3">
        <v>1</v>
      </c>
      <c r="B11" s="6" t="s">
        <v>26</v>
      </c>
      <c r="C11" s="25" t="s">
        <v>56</v>
      </c>
      <c r="D11" s="58" t="s">
        <v>93</v>
      </c>
      <c r="E11" s="58" t="s">
        <v>94</v>
      </c>
      <c r="F11" s="26">
        <v>0.30208333333333331</v>
      </c>
      <c r="G11" s="26">
        <v>0.48958333333333331</v>
      </c>
      <c r="H11" s="26"/>
      <c r="I11" s="26">
        <f>G11-F11-H11</f>
        <v>0.1875</v>
      </c>
      <c r="J11" s="27">
        <f>+I11*24</f>
        <v>4.5</v>
      </c>
    </row>
    <row r="12" spans="1:10">
      <c r="A12" s="3">
        <v>1</v>
      </c>
      <c r="B12" s="59" t="s">
        <v>96</v>
      </c>
      <c r="C12" s="59"/>
      <c r="D12" s="60"/>
      <c r="E12" s="60"/>
      <c r="F12" s="3"/>
      <c r="G12" s="3"/>
      <c r="H12" s="3"/>
      <c r="I12" s="29">
        <f>SUM(I9:I11)</f>
        <v>0.88541666666666674</v>
      </c>
      <c r="J12" s="27">
        <f>+I12*24</f>
        <v>21.25</v>
      </c>
    </row>
    <row r="13" spans="1:10">
      <c r="G13" s="31"/>
      <c r="H13" s="26"/>
      <c r="I13" s="29"/>
      <c r="J13" s="27"/>
    </row>
    <row r="14" spans="1:10">
      <c r="A14" s="3">
        <v>2</v>
      </c>
      <c r="B14" s="25" t="s">
        <v>28</v>
      </c>
      <c r="C14" s="25" t="s">
        <v>56</v>
      </c>
      <c r="D14" s="58" t="s">
        <v>94</v>
      </c>
      <c r="E14" s="58" t="s">
        <v>93</v>
      </c>
      <c r="F14" s="26">
        <v>0.52083333333333337</v>
      </c>
      <c r="G14" s="26">
        <v>0.6875</v>
      </c>
      <c r="H14" s="26"/>
      <c r="I14" s="26">
        <f>G14-F14-H14</f>
        <v>0.16666666666666663</v>
      </c>
      <c r="J14" s="27">
        <f>+I14*24</f>
        <v>3.9999999999999991</v>
      </c>
    </row>
    <row r="15" spans="1:10">
      <c r="A15" s="3">
        <v>2</v>
      </c>
      <c r="B15" s="6" t="s">
        <v>23</v>
      </c>
      <c r="C15" s="25" t="s">
        <v>57</v>
      </c>
      <c r="D15" s="58" t="s">
        <v>93</v>
      </c>
      <c r="E15" s="58" t="s">
        <v>93</v>
      </c>
      <c r="F15" s="26">
        <v>0.30208333333333331</v>
      </c>
      <c r="G15" s="26">
        <v>0.6875</v>
      </c>
      <c r="H15" s="26">
        <v>3.125E-2</v>
      </c>
      <c r="I15" s="26">
        <f>G15-F15-H15</f>
        <v>0.35416666666666669</v>
      </c>
      <c r="J15" s="27">
        <f>+I15*24</f>
        <v>8.5</v>
      </c>
    </row>
    <row r="16" spans="1:10">
      <c r="A16" s="3">
        <v>2</v>
      </c>
      <c r="B16" s="25" t="s">
        <v>24</v>
      </c>
      <c r="C16" s="25" t="s">
        <v>58</v>
      </c>
      <c r="D16" s="58" t="s">
        <v>93</v>
      </c>
      <c r="E16" s="58" t="s">
        <v>94</v>
      </c>
      <c r="F16" s="26">
        <v>0.30208333333333331</v>
      </c>
      <c r="G16" s="28">
        <v>0.47916666666666669</v>
      </c>
      <c r="H16" s="26"/>
      <c r="I16" s="26">
        <f>G16-F16-H16</f>
        <v>0.17708333333333337</v>
      </c>
      <c r="J16" s="27">
        <f>+I16*24</f>
        <v>4.2500000000000009</v>
      </c>
    </row>
    <row r="17" spans="1:10">
      <c r="A17" s="3">
        <v>2</v>
      </c>
      <c r="B17" s="59" t="s">
        <v>96</v>
      </c>
      <c r="C17" s="59"/>
      <c r="D17" s="60"/>
      <c r="E17" s="60"/>
      <c r="F17" s="3"/>
      <c r="G17" s="3"/>
      <c r="H17" s="3"/>
      <c r="I17" s="29">
        <f>SUM(I14:I16)</f>
        <v>0.69791666666666663</v>
      </c>
      <c r="J17" s="27">
        <f>+I17*24</f>
        <v>16.75</v>
      </c>
    </row>
    <row r="18" spans="1:10">
      <c r="A18" s="3"/>
      <c r="G18" s="31"/>
      <c r="H18" s="26"/>
      <c r="I18" s="29"/>
      <c r="J18" s="27"/>
    </row>
    <row r="19" spans="1:10">
      <c r="A19" s="3">
        <v>3</v>
      </c>
      <c r="B19" s="7" t="s">
        <v>20</v>
      </c>
      <c r="C19" s="25" t="s">
        <v>54</v>
      </c>
      <c r="D19" s="58" t="s">
        <v>93</v>
      </c>
      <c r="E19" s="58" t="s">
        <v>93</v>
      </c>
      <c r="F19" s="26">
        <v>0.3125</v>
      </c>
      <c r="G19" s="26">
        <v>0.6875</v>
      </c>
      <c r="H19" s="26">
        <v>3.125E-2</v>
      </c>
      <c r="I19" s="26">
        <f>G19-F19-H19</f>
        <v>0.34375</v>
      </c>
      <c r="J19" s="27">
        <f>+I19*24</f>
        <v>8.25</v>
      </c>
    </row>
    <row r="20" spans="1:10">
      <c r="A20" s="3">
        <v>3</v>
      </c>
      <c r="B20" s="7" t="s">
        <v>21</v>
      </c>
      <c r="C20" s="25" t="s">
        <v>55</v>
      </c>
      <c r="D20" s="58" t="s">
        <v>93</v>
      </c>
      <c r="E20" s="58" t="s">
        <v>93</v>
      </c>
      <c r="F20" s="26">
        <v>0.30208333333333331</v>
      </c>
      <c r="G20" s="26">
        <v>0.6875</v>
      </c>
      <c r="H20" s="26">
        <v>3.125E-2</v>
      </c>
      <c r="I20" s="26">
        <f>G20-F20-H20</f>
        <v>0.35416666666666669</v>
      </c>
      <c r="J20" s="27">
        <f>+I20*24</f>
        <v>8.5</v>
      </c>
    </row>
    <row r="21" spans="1:10">
      <c r="A21" s="3">
        <v>3</v>
      </c>
      <c r="B21" s="7" t="s">
        <v>22</v>
      </c>
      <c r="C21" s="25" t="s">
        <v>56</v>
      </c>
      <c r="D21" s="58" t="s">
        <v>93</v>
      </c>
      <c r="E21" s="58" t="s">
        <v>93</v>
      </c>
      <c r="F21" s="26">
        <v>0.30208333333333331</v>
      </c>
      <c r="G21" s="26">
        <v>0.6875</v>
      </c>
      <c r="H21" s="26">
        <v>3.125E-2</v>
      </c>
      <c r="I21" s="26">
        <f>G21-F21-H21</f>
        <v>0.35416666666666669</v>
      </c>
      <c r="J21" s="27">
        <f>+I21*24</f>
        <v>8.5</v>
      </c>
    </row>
    <row r="22" spans="1:10">
      <c r="A22" s="3">
        <v>3</v>
      </c>
      <c r="B22" s="7" t="s">
        <v>29</v>
      </c>
      <c r="C22" s="25" t="s">
        <v>57</v>
      </c>
      <c r="D22" s="58" t="s">
        <v>93</v>
      </c>
      <c r="E22" s="58" t="s">
        <v>94</v>
      </c>
      <c r="F22" s="26">
        <v>0.30208333333333331</v>
      </c>
      <c r="G22" s="28">
        <v>0.48958333333333331</v>
      </c>
      <c r="H22" s="32"/>
      <c r="I22" s="26">
        <f>G22-F22-H22</f>
        <v>0.1875</v>
      </c>
      <c r="J22" s="27">
        <f>+I22*24</f>
        <v>4.5</v>
      </c>
    </row>
    <row r="23" spans="1:10">
      <c r="A23" s="3">
        <v>3</v>
      </c>
      <c r="B23" s="59" t="s">
        <v>96</v>
      </c>
      <c r="C23" s="59"/>
      <c r="D23" s="60"/>
      <c r="E23" s="60"/>
      <c r="F23" s="3"/>
      <c r="G23" s="3"/>
      <c r="H23" s="3"/>
      <c r="I23" s="29">
        <f>SUM(I19:I22)</f>
        <v>1.2395833333333335</v>
      </c>
      <c r="J23" s="27">
        <f>+I23*24</f>
        <v>29.750000000000004</v>
      </c>
    </row>
    <row r="24" spans="1:10">
      <c r="A24" s="3"/>
      <c r="G24" s="31"/>
      <c r="H24" s="26"/>
      <c r="I24" s="29"/>
      <c r="J24" s="27"/>
    </row>
    <row r="25" spans="1:10">
      <c r="A25" s="3">
        <v>4</v>
      </c>
      <c r="B25" s="7" t="s">
        <v>25</v>
      </c>
      <c r="C25" s="25" t="s">
        <v>55</v>
      </c>
      <c r="D25" s="58" t="s">
        <v>93</v>
      </c>
      <c r="E25" s="58" t="s">
        <v>93</v>
      </c>
      <c r="F25" s="26">
        <v>0.30208333333333331</v>
      </c>
      <c r="G25" s="26">
        <v>0.6875</v>
      </c>
      <c r="H25" s="26">
        <v>3.125E-2</v>
      </c>
      <c r="I25" s="26">
        <f>G25-F25-H25</f>
        <v>0.35416666666666669</v>
      </c>
      <c r="J25" s="27">
        <f>+I25*24</f>
        <v>8.5</v>
      </c>
    </row>
    <row r="26" spans="1:10">
      <c r="A26" s="3">
        <v>4</v>
      </c>
      <c r="B26" s="7" t="s">
        <v>22</v>
      </c>
      <c r="C26" s="25" t="s">
        <v>56</v>
      </c>
      <c r="D26" s="58" t="s">
        <v>93</v>
      </c>
      <c r="E26" s="58" t="s">
        <v>93</v>
      </c>
      <c r="F26" s="26">
        <v>0.30208333333333331</v>
      </c>
      <c r="G26" s="26">
        <v>0.6875</v>
      </c>
      <c r="H26" s="26">
        <v>3.125E-2</v>
      </c>
      <c r="I26" s="26">
        <f>G26-F26-H26</f>
        <v>0.35416666666666669</v>
      </c>
      <c r="J26" s="27">
        <f>+I26*24</f>
        <v>8.5</v>
      </c>
    </row>
    <row r="27" spans="1:10">
      <c r="A27" s="3">
        <v>4</v>
      </c>
      <c r="B27" s="7" t="s">
        <v>23</v>
      </c>
      <c r="C27" s="25" t="s">
        <v>57</v>
      </c>
      <c r="D27" s="58" t="s">
        <v>93</v>
      </c>
      <c r="E27" s="58" t="s">
        <v>93</v>
      </c>
      <c r="F27" s="26">
        <v>0.30208333333333331</v>
      </c>
      <c r="G27" s="26">
        <v>0.6875</v>
      </c>
      <c r="H27" s="26">
        <v>3.125E-2</v>
      </c>
      <c r="I27" s="26">
        <f>G27-F27-H27</f>
        <v>0.35416666666666669</v>
      </c>
      <c r="J27" s="27">
        <f>+I27*24</f>
        <v>8.5</v>
      </c>
    </row>
    <row r="28" spans="1:10">
      <c r="A28" s="3">
        <v>4</v>
      </c>
      <c r="B28" s="7" t="s">
        <v>24</v>
      </c>
      <c r="C28" s="25" t="s">
        <v>58</v>
      </c>
      <c r="D28" s="58" t="s">
        <v>93</v>
      </c>
      <c r="E28" s="58" t="s">
        <v>94</v>
      </c>
      <c r="F28" s="26">
        <v>0.30208333333333331</v>
      </c>
      <c r="G28" s="28">
        <v>0.47916666666666669</v>
      </c>
      <c r="H28" s="26"/>
      <c r="I28" s="26">
        <f>G28-F28-H28</f>
        <v>0.17708333333333337</v>
      </c>
      <c r="J28" s="27">
        <f>+I28*24</f>
        <v>4.2500000000000009</v>
      </c>
    </row>
    <row r="29" spans="1:10">
      <c r="A29" s="3">
        <v>4</v>
      </c>
      <c r="B29" s="59" t="s">
        <v>96</v>
      </c>
      <c r="C29" s="59"/>
      <c r="D29" s="60"/>
      <c r="E29" s="60"/>
      <c r="F29" s="3"/>
      <c r="G29" s="3"/>
      <c r="H29" s="3"/>
      <c r="I29" s="29">
        <f>SUM(I25:I28)</f>
        <v>1.2395833333333335</v>
      </c>
      <c r="J29" s="27">
        <f>+I29*24</f>
        <v>29.750000000000004</v>
      </c>
    </row>
    <row r="30" spans="1:10">
      <c r="J30" s="33"/>
    </row>
    <row r="31" spans="1:10">
      <c r="A31" s="3">
        <v>5</v>
      </c>
      <c r="B31" s="6" t="s">
        <v>20</v>
      </c>
      <c r="C31" s="25" t="s">
        <v>54</v>
      </c>
      <c r="D31" s="58" t="s">
        <v>93</v>
      </c>
      <c r="E31" s="58" t="s">
        <v>93</v>
      </c>
      <c r="F31" s="26">
        <v>0.3125</v>
      </c>
      <c r="G31" s="26">
        <v>0.6875</v>
      </c>
      <c r="H31" s="26">
        <v>3.125E-2</v>
      </c>
      <c r="I31" s="26">
        <f>G31-F31-H31</f>
        <v>0.34375</v>
      </c>
      <c r="J31" s="27">
        <f>+I31*24</f>
        <v>8.25</v>
      </c>
    </row>
    <row r="32" spans="1:10">
      <c r="A32" s="3">
        <v>5</v>
      </c>
      <c r="B32" s="6" t="s">
        <v>25</v>
      </c>
      <c r="C32" s="25" t="s">
        <v>55</v>
      </c>
      <c r="D32" s="58" t="s">
        <v>93</v>
      </c>
      <c r="E32" s="58" t="s">
        <v>93</v>
      </c>
      <c r="F32" s="26">
        <v>0.30208333333333331</v>
      </c>
      <c r="G32" s="26">
        <v>0.6875</v>
      </c>
      <c r="H32" s="26">
        <v>3.125E-2</v>
      </c>
      <c r="I32" s="26">
        <f>G32-F32-H32</f>
        <v>0.35416666666666669</v>
      </c>
      <c r="J32" s="27">
        <f>+I32*24</f>
        <v>8.5</v>
      </c>
    </row>
    <row r="33" spans="1:10">
      <c r="A33" s="3">
        <v>5</v>
      </c>
      <c r="B33" s="59" t="s">
        <v>96</v>
      </c>
      <c r="C33" s="59"/>
      <c r="D33" s="60"/>
      <c r="E33" s="60"/>
      <c r="F33" s="3"/>
      <c r="G33" s="3"/>
      <c r="H33" s="3"/>
      <c r="I33" s="29">
        <f>SUM(I31:I32)</f>
        <v>0.69791666666666674</v>
      </c>
      <c r="J33" s="27">
        <f>+I33*24</f>
        <v>16.75</v>
      </c>
    </row>
    <row r="34" spans="1:10">
      <c r="H34" s="26"/>
      <c r="I34" s="26"/>
      <c r="J34" s="27"/>
    </row>
    <row r="35" spans="1:10">
      <c r="A35" s="3">
        <v>6</v>
      </c>
      <c r="B35" s="6" t="s">
        <v>22</v>
      </c>
      <c r="C35" s="25" t="s">
        <v>56</v>
      </c>
      <c r="D35" s="58" t="s">
        <v>93</v>
      </c>
      <c r="E35" s="58" t="s">
        <v>93</v>
      </c>
      <c r="F35" s="26">
        <v>0.30208333333333331</v>
      </c>
      <c r="G35" s="26">
        <v>0.6875</v>
      </c>
      <c r="H35" s="26">
        <v>3.125E-2</v>
      </c>
      <c r="I35" s="26">
        <f>G35-F35-H35</f>
        <v>0.35416666666666669</v>
      </c>
      <c r="J35" s="27">
        <f>+I35*24</f>
        <v>8.5</v>
      </c>
    </row>
    <row r="36" spans="1:10">
      <c r="A36" s="3">
        <v>6</v>
      </c>
      <c r="B36" s="6" t="s">
        <v>23</v>
      </c>
      <c r="C36" s="25" t="s">
        <v>57</v>
      </c>
      <c r="D36" s="58" t="s">
        <v>93</v>
      </c>
      <c r="E36" s="58" t="s">
        <v>93</v>
      </c>
      <c r="F36" s="26">
        <v>0.30208333333333331</v>
      </c>
      <c r="G36" s="26">
        <v>0.6875</v>
      </c>
      <c r="H36" s="26">
        <v>3.125E-2</v>
      </c>
      <c r="I36" s="26">
        <f>G36-F36-H36</f>
        <v>0.35416666666666669</v>
      </c>
      <c r="J36" s="27">
        <f>+I36*24</f>
        <v>8.5</v>
      </c>
    </row>
    <row r="37" spans="1:10">
      <c r="A37" s="3">
        <v>6</v>
      </c>
      <c r="B37" s="59" t="s">
        <v>96</v>
      </c>
      <c r="C37" s="59"/>
      <c r="D37" s="60"/>
      <c r="E37" s="60"/>
      <c r="F37" s="3"/>
      <c r="G37" s="3"/>
      <c r="H37" s="3"/>
      <c r="I37" s="29">
        <f>SUM(I35:I36)</f>
        <v>0.70833333333333337</v>
      </c>
      <c r="J37" s="27">
        <f>+I37*24</f>
        <v>17</v>
      </c>
    </row>
    <row r="38" spans="1:10">
      <c r="H38" s="26"/>
      <c r="I38" s="26"/>
      <c r="J38" s="27"/>
    </row>
    <row r="39" spans="1:10">
      <c r="A39" s="3">
        <v>7</v>
      </c>
      <c r="B39" s="6" t="s">
        <v>20</v>
      </c>
      <c r="C39" s="25" t="s">
        <v>54</v>
      </c>
      <c r="D39" s="58" t="s">
        <v>93</v>
      </c>
      <c r="E39" s="58" t="s">
        <v>93</v>
      </c>
      <c r="F39" s="26">
        <v>0.3125</v>
      </c>
      <c r="G39" s="26">
        <v>0.6875</v>
      </c>
      <c r="H39" s="26">
        <v>3.125E-2</v>
      </c>
      <c r="I39" s="26">
        <f>G39-F39-H39</f>
        <v>0.34375</v>
      </c>
      <c r="J39" s="27">
        <f>+I39*24</f>
        <v>8.25</v>
      </c>
    </row>
    <row r="40" spans="1:10">
      <c r="A40" s="3">
        <v>7</v>
      </c>
      <c r="B40" s="6" t="s">
        <v>21</v>
      </c>
      <c r="C40" s="25" t="s">
        <v>55</v>
      </c>
      <c r="D40" s="58" t="s">
        <v>93</v>
      </c>
      <c r="E40" s="58" t="s">
        <v>93</v>
      </c>
      <c r="F40" s="26">
        <v>0.30208333333333331</v>
      </c>
      <c r="G40" s="26">
        <v>0.6875</v>
      </c>
      <c r="H40" s="26">
        <v>3.125E-2</v>
      </c>
      <c r="I40" s="26">
        <f>G40-F40-H40</f>
        <v>0.35416666666666669</v>
      </c>
      <c r="J40" s="27">
        <f>+I40*24</f>
        <v>8.5</v>
      </c>
    </row>
    <row r="41" spans="1:10">
      <c r="A41" s="3">
        <v>7</v>
      </c>
      <c r="B41" s="6" t="s">
        <v>22</v>
      </c>
      <c r="C41" s="25" t="s">
        <v>56</v>
      </c>
      <c r="D41" s="58" t="s">
        <v>93</v>
      </c>
      <c r="E41" s="58" t="s">
        <v>93</v>
      </c>
      <c r="F41" s="26">
        <v>0.30208333333333331</v>
      </c>
      <c r="G41" s="26">
        <v>0.6875</v>
      </c>
      <c r="H41" s="26">
        <v>3.125E-2</v>
      </c>
      <c r="I41" s="26">
        <f>G41-F41-H41</f>
        <v>0.35416666666666669</v>
      </c>
      <c r="J41" s="27">
        <f>+I41*24</f>
        <v>8.5</v>
      </c>
    </row>
    <row r="42" spans="1:10">
      <c r="A42" s="3">
        <v>7</v>
      </c>
      <c r="B42" s="6" t="s">
        <v>23</v>
      </c>
      <c r="C42" s="25" t="s">
        <v>57</v>
      </c>
      <c r="D42" s="58" t="s">
        <v>93</v>
      </c>
      <c r="E42" s="58" t="s">
        <v>93</v>
      </c>
      <c r="F42" s="26">
        <v>0.30208333333333331</v>
      </c>
      <c r="G42" s="26">
        <v>0.6875</v>
      </c>
      <c r="H42" s="26">
        <v>3.125E-2</v>
      </c>
      <c r="I42" s="26">
        <f>G42-F42-H42</f>
        <v>0.35416666666666669</v>
      </c>
      <c r="J42" s="27">
        <f>+I42*24</f>
        <v>8.5</v>
      </c>
    </row>
    <row r="43" spans="1:10">
      <c r="A43" s="3">
        <v>7</v>
      </c>
      <c r="B43" s="59" t="s">
        <v>96</v>
      </c>
      <c r="C43" s="59"/>
      <c r="D43" s="60"/>
      <c r="E43" s="60"/>
      <c r="F43" s="3"/>
      <c r="G43" s="3"/>
      <c r="H43" s="3"/>
      <c r="I43" s="29">
        <f>SUM(I39:I42)</f>
        <v>1.4062500000000002</v>
      </c>
      <c r="J43" s="27">
        <f>+I43*24</f>
        <v>33.750000000000007</v>
      </c>
    </row>
    <row r="44" spans="1:10">
      <c r="H44" s="26"/>
      <c r="I44" s="29"/>
      <c r="J44" s="27"/>
    </row>
    <row r="45" spans="1:10">
      <c r="A45" s="3">
        <v>8</v>
      </c>
      <c r="B45" s="6" t="s">
        <v>30</v>
      </c>
      <c r="C45" s="25" t="s">
        <v>54</v>
      </c>
      <c r="D45" s="58" t="s">
        <v>93</v>
      </c>
      <c r="E45" s="58" t="s">
        <v>94</v>
      </c>
      <c r="F45" s="26">
        <v>0.3125</v>
      </c>
      <c r="G45" s="26">
        <v>0.51041666666666663</v>
      </c>
      <c r="H45" s="26"/>
      <c r="I45" s="26">
        <f>G45-F45-H45</f>
        <v>0.19791666666666663</v>
      </c>
      <c r="J45" s="27">
        <f>+I45*24</f>
        <v>4.7499999999999991</v>
      </c>
    </row>
    <row r="46" spans="1:10">
      <c r="A46" s="3">
        <v>8</v>
      </c>
      <c r="B46" s="6" t="s">
        <v>31</v>
      </c>
      <c r="C46" s="25" t="s">
        <v>55</v>
      </c>
      <c r="D46" s="58" t="s">
        <v>93</v>
      </c>
      <c r="E46" s="58" t="s">
        <v>94</v>
      </c>
      <c r="F46" s="26">
        <v>0.3125</v>
      </c>
      <c r="G46" s="26">
        <v>0.51041666666666663</v>
      </c>
      <c r="H46" s="26"/>
      <c r="I46" s="26">
        <f>G46-F46-H46</f>
        <v>0.19791666666666663</v>
      </c>
      <c r="J46" s="27">
        <f>+I46*24</f>
        <v>4.7499999999999991</v>
      </c>
    </row>
    <row r="47" spans="1:10">
      <c r="A47" s="3">
        <v>8</v>
      </c>
      <c r="B47" s="6" t="s">
        <v>32</v>
      </c>
      <c r="C47" s="25" t="s">
        <v>56</v>
      </c>
      <c r="D47" s="58" t="s">
        <v>93</v>
      </c>
      <c r="E47" s="58" t="s">
        <v>94</v>
      </c>
      <c r="F47" s="26">
        <v>0.3125</v>
      </c>
      <c r="G47" s="26">
        <v>0.51041666666666663</v>
      </c>
      <c r="H47" s="26"/>
      <c r="I47" s="26">
        <f>G47-F47-H47</f>
        <v>0.19791666666666663</v>
      </c>
      <c r="J47" s="27">
        <f>+I47*24</f>
        <v>4.7499999999999991</v>
      </c>
    </row>
    <row r="48" spans="1:10">
      <c r="A48" s="3">
        <v>8</v>
      </c>
      <c r="B48" s="6" t="s">
        <v>33</v>
      </c>
      <c r="C48" s="25" t="s">
        <v>57</v>
      </c>
      <c r="D48" s="58" t="s">
        <v>93</v>
      </c>
      <c r="E48" s="58" t="s">
        <v>94</v>
      </c>
      <c r="F48" s="26">
        <v>0.3125</v>
      </c>
      <c r="G48" s="26">
        <v>0.51041666666666663</v>
      </c>
      <c r="H48" s="26"/>
      <c r="I48" s="26">
        <f>G48-F48-H48</f>
        <v>0.19791666666666663</v>
      </c>
      <c r="J48" s="27">
        <f>+I48*24</f>
        <v>4.7499999999999991</v>
      </c>
    </row>
    <row r="49" spans="1:10">
      <c r="A49" s="3">
        <v>8</v>
      </c>
      <c r="B49" s="59" t="s">
        <v>96</v>
      </c>
      <c r="C49" s="59"/>
      <c r="D49" s="60"/>
      <c r="E49" s="60"/>
      <c r="F49" s="3"/>
      <c r="G49" s="3"/>
      <c r="H49" s="3"/>
      <c r="I49" s="29">
        <f>SUM(I45:I48)</f>
        <v>0.79166666666666652</v>
      </c>
      <c r="J49" s="27">
        <f>+I49*24</f>
        <v>18.999999999999996</v>
      </c>
    </row>
    <row r="50" spans="1:10">
      <c r="H50" s="26"/>
      <c r="I50" s="29"/>
      <c r="J50" s="27"/>
    </row>
    <row r="51" spans="1:10">
      <c r="A51" s="3">
        <v>9</v>
      </c>
      <c r="B51" s="6" t="s">
        <v>34</v>
      </c>
      <c r="C51" s="25" t="s">
        <v>54</v>
      </c>
      <c r="D51" s="58" t="s">
        <v>93</v>
      </c>
      <c r="E51" s="58" t="s">
        <v>93</v>
      </c>
      <c r="F51" s="26">
        <v>0.3125</v>
      </c>
      <c r="G51" s="26">
        <v>0.6875</v>
      </c>
      <c r="H51" s="26">
        <v>3.125E-2</v>
      </c>
      <c r="I51" s="26">
        <f>G51-F51-H51</f>
        <v>0.34375</v>
      </c>
      <c r="J51" s="27">
        <f>+I51*24</f>
        <v>8.25</v>
      </c>
    </row>
    <row r="52" spans="1:10">
      <c r="A52" s="3">
        <v>9</v>
      </c>
      <c r="B52" s="6" t="s">
        <v>25</v>
      </c>
      <c r="C52" s="25" t="s">
        <v>55</v>
      </c>
      <c r="D52" s="58" t="s">
        <v>93</v>
      </c>
      <c r="E52" s="58" t="s">
        <v>93</v>
      </c>
      <c r="F52" s="26">
        <v>0.30208333333333331</v>
      </c>
      <c r="G52" s="26">
        <v>0.6875</v>
      </c>
      <c r="H52" s="26">
        <v>3.125E-2</v>
      </c>
      <c r="I52" s="26">
        <f>G52-F52-H52</f>
        <v>0.35416666666666669</v>
      </c>
      <c r="J52" s="27">
        <f>+I52*24</f>
        <v>8.5</v>
      </c>
    </row>
    <row r="53" spans="1:10">
      <c r="A53" s="3">
        <v>9</v>
      </c>
      <c r="B53" s="6" t="s">
        <v>26</v>
      </c>
      <c r="C53" s="25" t="s">
        <v>56</v>
      </c>
      <c r="D53" s="58" t="s">
        <v>93</v>
      </c>
      <c r="E53" s="58" t="s">
        <v>94</v>
      </c>
      <c r="F53" s="26">
        <v>0.30208333333333331</v>
      </c>
      <c r="G53" s="26">
        <v>0.48958333333333331</v>
      </c>
      <c r="H53" s="26"/>
      <c r="I53" s="26">
        <f>G53-F53-H53</f>
        <v>0.1875</v>
      </c>
      <c r="J53" s="27">
        <f>+I53*24</f>
        <v>4.5</v>
      </c>
    </row>
    <row r="54" spans="1:10">
      <c r="A54" s="3">
        <v>9</v>
      </c>
      <c r="B54" s="59" t="s">
        <v>96</v>
      </c>
      <c r="C54" s="59"/>
      <c r="D54" s="60"/>
      <c r="E54" s="60"/>
      <c r="F54" s="3"/>
      <c r="G54" s="3"/>
      <c r="H54" s="3"/>
      <c r="I54" s="29">
        <f>SUM(I51:I53)</f>
        <v>0.88541666666666674</v>
      </c>
      <c r="J54" s="27">
        <f>+I54*24</f>
        <v>21.25</v>
      </c>
    </row>
    <row r="55" spans="1:10">
      <c r="H55" s="26"/>
      <c r="I55" s="29"/>
      <c r="J55" s="27"/>
    </row>
    <row r="56" spans="1:10">
      <c r="A56" s="3">
        <v>10</v>
      </c>
      <c r="B56" s="25" t="s">
        <v>35</v>
      </c>
      <c r="C56" s="25" t="s">
        <v>55</v>
      </c>
      <c r="D56" s="58" t="s">
        <v>94</v>
      </c>
      <c r="E56" s="58" t="s">
        <v>93</v>
      </c>
      <c r="F56" s="26">
        <v>0.52083333333333337</v>
      </c>
      <c r="G56" s="26">
        <v>0.6875</v>
      </c>
      <c r="H56" s="26"/>
      <c r="I56" s="26">
        <f>G56-F56-H56</f>
        <v>0.16666666666666663</v>
      </c>
      <c r="J56" s="27">
        <f>+I56*24</f>
        <v>3.9999999999999991</v>
      </c>
    </row>
    <row r="57" spans="1:10">
      <c r="A57" s="3">
        <v>10</v>
      </c>
      <c r="B57" s="6" t="s">
        <v>22</v>
      </c>
      <c r="C57" s="25" t="s">
        <v>56</v>
      </c>
      <c r="D57" s="58" t="s">
        <v>93</v>
      </c>
      <c r="E57" s="58" t="s">
        <v>93</v>
      </c>
      <c r="F57" s="26">
        <v>0.30208333333333331</v>
      </c>
      <c r="G57" s="26">
        <v>0.6875</v>
      </c>
      <c r="H57" s="26">
        <v>3.125E-2</v>
      </c>
      <c r="I57" s="26">
        <f>G57-F57-H57</f>
        <v>0.35416666666666669</v>
      </c>
      <c r="J57" s="27">
        <f>+I57*24</f>
        <v>8.5</v>
      </c>
    </row>
    <row r="58" spans="1:10">
      <c r="A58" s="3">
        <v>10</v>
      </c>
      <c r="B58" s="6" t="s">
        <v>23</v>
      </c>
      <c r="C58" s="25" t="s">
        <v>57</v>
      </c>
      <c r="D58" s="58" t="s">
        <v>93</v>
      </c>
      <c r="E58" s="58" t="s">
        <v>93</v>
      </c>
      <c r="F58" s="26">
        <v>0.30208333333333331</v>
      </c>
      <c r="G58" s="26">
        <v>0.6875</v>
      </c>
      <c r="H58" s="26">
        <v>3.125E-2</v>
      </c>
      <c r="I58" s="26">
        <f>G58-F58-H58</f>
        <v>0.35416666666666669</v>
      </c>
      <c r="J58" s="27">
        <f>+I58*24</f>
        <v>8.5</v>
      </c>
    </row>
    <row r="59" spans="1:10">
      <c r="A59" s="3">
        <v>10</v>
      </c>
      <c r="B59" s="59" t="s">
        <v>96</v>
      </c>
      <c r="C59" s="59"/>
      <c r="D59" s="60"/>
      <c r="E59" s="60"/>
      <c r="F59" s="3"/>
      <c r="G59" s="3"/>
      <c r="H59" s="3"/>
      <c r="I59" s="29">
        <f>SUM(I56:I58)</f>
        <v>0.875</v>
      </c>
      <c r="J59" s="27">
        <f>+I59*24</f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T96"/>
  <sheetViews>
    <sheetView showGridLines="0" tabSelected="1" zoomScale="115" zoomScaleNormal="115" workbookViewId="0">
      <selection activeCell="C8" sqref="C8"/>
    </sheetView>
  </sheetViews>
  <sheetFormatPr baseColWidth="10" defaultRowHeight="15"/>
  <cols>
    <col min="1" max="1" width="13.140625" style="10" customWidth="1"/>
    <col min="2" max="2" width="11.85546875" style="9" customWidth="1"/>
    <col min="3" max="96" width="3.28515625" style="8" customWidth="1"/>
    <col min="97" max="16384" width="11.42578125" style="8"/>
  </cols>
  <sheetData>
    <row r="1" spans="1:98" s="18" customFormat="1" ht="36" customHeight="1">
      <c r="A1" s="15" t="s">
        <v>5</v>
      </c>
      <c r="B1" s="17" t="s">
        <v>0</v>
      </c>
      <c r="C1" s="43">
        <f>YEAR(C4)</f>
        <v>2017</v>
      </c>
      <c r="D1" s="43"/>
      <c r="E1" s="43">
        <f>YEAR(E4)</f>
        <v>2017</v>
      </c>
      <c r="F1" s="43"/>
      <c r="G1" s="43">
        <f t="shared" ref="G1" si="0">YEAR(G4)</f>
        <v>2017</v>
      </c>
      <c r="H1" s="43"/>
      <c r="I1" s="43">
        <f t="shared" ref="I1" si="1">YEAR(I4)</f>
        <v>2017</v>
      </c>
      <c r="J1" s="43"/>
      <c r="K1" s="43">
        <f t="shared" ref="K1" si="2">YEAR(K4)</f>
        <v>2017</v>
      </c>
      <c r="L1" s="43"/>
      <c r="M1" s="43">
        <f t="shared" ref="M1" si="3">YEAR(M4)</f>
        <v>2017</v>
      </c>
      <c r="N1" s="43"/>
      <c r="O1" s="43">
        <f t="shared" ref="O1" si="4">YEAR(O4)</f>
        <v>2017</v>
      </c>
      <c r="P1" s="43"/>
      <c r="Q1" s="43">
        <f t="shared" ref="Q1" si="5">YEAR(Q4)</f>
        <v>2017</v>
      </c>
      <c r="R1" s="43"/>
      <c r="S1" s="43">
        <f t="shared" ref="S1" si="6">YEAR(S4)</f>
        <v>2017</v>
      </c>
      <c r="T1" s="43"/>
      <c r="U1" s="43">
        <f t="shared" ref="U1" si="7">YEAR(U4)</f>
        <v>2017</v>
      </c>
      <c r="V1" s="43"/>
      <c r="W1" s="43">
        <f t="shared" ref="W1" si="8">YEAR(W4)</f>
        <v>2017</v>
      </c>
      <c r="X1" s="43"/>
      <c r="Y1" s="43">
        <f t="shared" ref="Y1" si="9">YEAR(Y4)</f>
        <v>2017</v>
      </c>
      <c r="Z1" s="43"/>
      <c r="AA1" s="43">
        <f t="shared" ref="AA1" si="10">YEAR(AA4)</f>
        <v>2017</v>
      </c>
      <c r="AB1" s="43"/>
      <c r="AC1" s="43">
        <f t="shared" ref="AC1" si="11">YEAR(AC4)</f>
        <v>2017</v>
      </c>
      <c r="AD1" s="43"/>
      <c r="AE1" s="43">
        <f t="shared" ref="AE1" si="12">YEAR(AE4)</f>
        <v>2017</v>
      </c>
      <c r="AF1" s="43"/>
      <c r="AG1" s="43">
        <f t="shared" ref="AG1" si="13">YEAR(AG4)</f>
        <v>2017</v>
      </c>
      <c r="AH1" s="43"/>
      <c r="AI1" s="43">
        <f t="shared" ref="AI1" si="14">YEAR(AI4)</f>
        <v>2017</v>
      </c>
      <c r="AJ1" s="43"/>
      <c r="AK1" s="43">
        <f t="shared" ref="AK1" si="15">YEAR(AK4)</f>
        <v>2017</v>
      </c>
      <c r="AL1" s="43"/>
      <c r="AM1" s="43">
        <f t="shared" ref="AM1" si="16">YEAR(AM4)</f>
        <v>2017</v>
      </c>
      <c r="AN1" s="43"/>
      <c r="AO1" s="43">
        <f t="shared" ref="AO1" si="17">YEAR(AO4)</f>
        <v>2017</v>
      </c>
      <c r="AP1" s="43"/>
      <c r="AQ1" s="43">
        <f t="shared" ref="AQ1" si="18">YEAR(AQ4)</f>
        <v>2017</v>
      </c>
      <c r="AR1" s="43"/>
      <c r="AS1" s="43">
        <f t="shared" ref="AS1" si="19">YEAR(AS4)</f>
        <v>2017</v>
      </c>
      <c r="AT1" s="43"/>
      <c r="AU1" s="43">
        <f t="shared" ref="AU1" si="20">YEAR(AU4)</f>
        <v>2017</v>
      </c>
      <c r="AV1" s="43"/>
      <c r="AW1" s="43">
        <f t="shared" ref="AW1" si="21">YEAR(AW4)</f>
        <v>2017</v>
      </c>
      <c r="AX1" s="43"/>
      <c r="AY1" s="43">
        <f t="shared" ref="AY1" si="22">YEAR(AY4)</f>
        <v>2017</v>
      </c>
      <c r="AZ1" s="43"/>
      <c r="BA1" s="43">
        <f t="shared" ref="BA1" si="23">YEAR(BA4)</f>
        <v>2017</v>
      </c>
      <c r="BB1" s="43"/>
      <c r="BC1" s="43">
        <f t="shared" ref="BC1" si="24">YEAR(BC4)</f>
        <v>2017</v>
      </c>
      <c r="BD1" s="43"/>
      <c r="BE1" s="43">
        <f t="shared" ref="BE1" si="25">YEAR(BE4)</f>
        <v>2017</v>
      </c>
      <c r="BF1" s="43"/>
      <c r="BG1" s="43">
        <f t="shared" ref="BG1" si="26">YEAR(BG4)</f>
        <v>2017</v>
      </c>
      <c r="BH1" s="43"/>
      <c r="BI1" s="43">
        <f t="shared" ref="BI1" si="27">YEAR(BI4)</f>
        <v>2017</v>
      </c>
      <c r="BJ1" s="43"/>
      <c r="BK1" s="43">
        <f t="shared" ref="BK1" si="28">YEAR(BK4)</f>
        <v>2017</v>
      </c>
      <c r="BL1" s="43"/>
      <c r="BM1" s="43">
        <f t="shared" ref="BM1" si="29">YEAR(BM4)</f>
        <v>2017</v>
      </c>
      <c r="BN1" s="43"/>
      <c r="BO1" s="43">
        <f t="shared" ref="BO1" si="30">YEAR(BO4)</f>
        <v>2017</v>
      </c>
      <c r="BP1" s="43"/>
      <c r="BQ1" s="43">
        <f t="shared" ref="BQ1" si="31">YEAR(BQ4)</f>
        <v>2017</v>
      </c>
      <c r="BR1" s="43"/>
      <c r="BS1" s="43">
        <f t="shared" ref="BS1" si="32">YEAR(BS4)</f>
        <v>2017</v>
      </c>
      <c r="BT1" s="43"/>
      <c r="BU1" s="43">
        <f t="shared" ref="BU1" si="33">YEAR(BU4)</f>
        <v>2017</v>
      </c>
      <c r="BV1" s="43"/>
      <c r="BW1" s="43">
        <f t="shared" ref="BW1" si="34">YEAR(BW4)</f>
        <v>2017</v>
      </c>
      <c r="BX1" s="43"/>
      <c r="BY1" s="43">
        <f t="shared" ref="BY1" si="35">YEAR(BY4)</f>
        <v>2017</v>
      </c>
      <c r="BZ1" s="43"/>
      <c r="CA1" s="43">
        <f t="shared" ref="CA1" si="36">YEAR(CA4)</f>
        <v>2017</v>
      </c>
      <c r="CB1" s="43"/>
      <c r="CC1" s="43">
        <f t="shared" ref="CC1" si="37">YEAR(CC4)</f>
        <v>2017</v>
      </c>
      <c r="CD1" s="43"/>
      <c r="CE1" s="43">
        <f t="shared" ref="CE1" si="38">YEAR(CE4)</f>
        <v>2017</v>
      </c>
      <c r="CF1" s="43"/>
      <c r="CG1" s="43">
        <f t="shared" ref="CG1" si="39">YEAR(CG4)</f>
        <v>2017</v>
      </c>
      <c r="CH1" s="43"/>
      <c r="CI1" s="43">
        <f t="shared" ref="CI1" si="40">YEAR(CI4)</f>
        <v>2017</v>
      </c>
      <c r="CJ1" s="43"/>
      <c r="CK1" s="43">
        <f t="shared" ref="CK1" si="41">YEAR(CK4)</f>
        <v>2017</v>
      </c>
      <c r="CL1" s="43"/>
      <c r="CM1" s="43">
        <f t="shared" ref="CM1" si="42">YEAR(CM4)</f>
        <v>2017</v>
      </c>
      <c r="CN1" s="43"/>
      <c r="CO1" s="43">
        <f t="shared" ref="CO1" si="43">YEAR(CO4)</f>
        <v>2017</v>
      </c>
      <c r="CP1" s="43"/>
      <c r="CQ1" s="43">
        <f t="shared" ref="CQ1" si="44">YEAR(CQ4)</f>
        <v>2017</v>
      </c>
      <c r="CR1" s="43"/>
      <c r="CT1" s="19"/>
    </row>
    <row r="2" spans="1:98" s="20" customFormat="1" ht="21" customHeight="1">
      <c r="A2" s="16">
        <v>42765</v>
      </c>
      <c r="B2" s="17" t="s">
        <v>45</v>
      </c>
      <c r="C2" s="43">
        <f>MONTH(C4)</f>
        <v>1</v>
      </c>
      <c r="D2" s="43"/>
      <c r="E2" s="43">
        <f>MONTH(E4)</f>
        <v>1</v>
      </c>
      <c r="F2" s="43"/>
      <c r="G2" s="43">
        <f t="shared" ref="G2" si="45">MONTH(G4)</f>
        <v>2</v>
      </c>
      <c r="H2" s="43"/>
      <c r="I2" s="43">
        <f t="shared" ref="I2" si="46">MONTH(I4)</f>
        <v>2</v>
      </c>
      <c r="J2" s="43"/>
      <c r="K2" s="43">
        <f t="shared" ref="K2" si="47">MONTH(K4)</f>
        <v>2</v>
      </c>
      <c r="L2" s="43"/>
      <c r="M2" s="43">
        <f t="shared" ref="M2" si="48">MONTH(M4)</f>
        <v>2</v>
      </c>
      <c r="N2" s="43"/>
      <c r="O2" s="43">
        <f t="shared" ref="O2" si="49">MONTH(O4)</f>
        <v>2</v>
      </c>
      <c r="P2" s="43"/>
      <c r="Q2" s="43">
        <f t="shared" ref="Q2" si="50">MONTH(Q4)</f>
        <v>2</v>
      </c>
      <c r="R2" s="43"/>
      <c r="S2" s="43">
        <f t="shared" ref="S2" si="51">MONTH(S4)</f>
        <v>2</v>
      </c>
      <c r="T2" s="43"/>
      <c r="U2" s="43">
        <f t="shared" ref="U2" si="52">MONTH(U4)</f>
        <v>2</v>
      </c>
      <c r="V2" s="43"/>
      <c r="W2" s="43">
        <f t="shared" ref="W2" si="53">MONTH(W4)</f>
        <v>2</v>
      </c>
      <c r="X2" s="43"/>
      <c r="Y2" s="43">
        <f t="shared" ref="Y2" si="54">MONTH(Y4)</f>
        <v>2</v>
      </c>
      <c r="Z2" s="43"/>
      <c r="AA2" s="43">
        <f t="shared" ref="AA2" si="55">MONTH(AA4)</f>
        <v>2</v>
      </c>
      <c r="AB2" s="43"/>
      <c r="AC2" s="43">
        <f t="shared" ref="AC2" si="56">MONTH(AC4)</f>
        <v>2</v>
      </c>
      <c r="AD2" s="43"/>
      <c r="AE2" s="43">
        <f t="shared" ref="AE2" si="57">MONTH(AE4)</f>
        <v>2</v>
      </c>
      <c r="AF2" s="43"/>
      <c r="AG2" s="43">
        <f t="shared" ref="AG2" si="58">MONTH(AG4)</f>
        <v>2</v>
      </c>
      <c r="AH2" s="43"/>
      <c r="AI2" s="43">
        <f t="shared" ref="AI2" si="59">MONTH(AI4)</f>
        <v>2</v>
      </c>
      <c r="AJ2" s="43"/>
      <c r="AK2" s="43">
        <f t="shared" ref="AK2" si="60">MONTH(AK4)</f>
        <v>2</v>
      </c>
      <c r="AL2" s="43"/>
      <c r="AM2" s="43">
        <f t="shared" ref="AM2" si="61">MONTH(AM4)</f>
        <v>2</v>
      </c>
      <c r="AN2" s="43"/>
      <c r="AO2" s="43">
        <f t="shared" ref="AO2" si="62">MONTH(AO4)</f>
        <v>2</v>
      </c>
      <c r="AP2" s="43"/>
      <c r="AQ2" s="43">
        <f t="shared" ref="AQ2" si="63">MONTH(AQ4)</f>
        <v>2</v>
      </c>
      <c r="AR2" s="43"/>
      <c r="AS2" s="43">
        <f t="shared" ref="AS2" si="64">MONTH(AS4)</f>
        <v>2</v>
      </c>
      <c r="AT2" s="43"/>
      <c r="AU2" s="43">
        <f t="shared" ref="AU2" si="65">MONTH(AU4)</f>
        <v>2</v>
      </c>
      <c r="AV2" s="43"/>
      <c r="AW2" s="43">
        <f t="shared" ref="AW2" si="66">MONTH(AW4)</f>
        <v>2</v>
      </c>
      <c r="AX2" s="43"/>
      <c r="AY2" s="43">
        <f t="shared" ref="AY2" si="67">MONTH(AY4)</f>
        <v>2</v>
      </c>
      <c r="AZ2" s="43"/>
      <c r="BA2" s="43">
        <f t="shared" ref="BA2" si="68">MONTH(BA4)</f>
        <v>2</v>
      </c>
      <c r="BB2" s="43"/>
      <c r="BC2" s="43">
        <f t="shared" ref="BC2" si="69">MONTH(BC4)</f>
        <v>2</v>
      </c>
      <c r="BD2" s="43"/>
      <c r="BE2" s="43">
        <f t="shared" ref="BE2" si="70">MONTH(BE4)</f>
        <v>2</v>
      </c>
      <c r="BF2" s="43"/>
      <c r="BG2" s="43">
        <f t="shared" ref="BG2" si="71">MONTH(BG4)</f>
        <v>2</v>
      </c>
      <c r="BH2" s="43"/>
      <c r="BI2" s="43">
        <f t="shared" ref="BI2" si="72">MONTH(BI4)</f>
        <v>2</v>
      </c>
      <c r="BJ2" s="43"/>
      <c r="BK2" s="43">
        <f t="shared" ref="BK2" si="73">MONTH(BK4)</f>
        <v>3</v>
      </c>
      <c r="BL2" s="43"/>
      <c r="BM2" s="43">
        <f t="shared" ref="BM2" si="74">MONTH(BM4)</f>
        <v>3</v>
      </c>
      <c r="BN2" s="43"/>
      <c r="BO2" s="43">
        <f t="shared" ref="BO2" si="75">MONTH(BO4)</f>
        <v>3</v>
      </c>
      <c r="BP2" s="43"/>
      <c r="BQ2" s="43">
        <f t="shared" ref="BQ2" si="76">MONTH(BQ4)</f>
        <v>3</v>
      </c>
      <c r="BR2" s="43"/>
      <c r="BS2" s="43">
        <f t="shared" ref="BS2" si="77">MONTH(BS4)</f>
        <v>3</v>
      </c>
      <c r="BT2" s="43"/>
      <c r="BU2" s="43">
        <f t="shared" ref="BU2" si="78">MONTH(BU4)</f>
        <v>3</v>
      </c>
      <c r="BV2" s="43"/>
      <c r="BW2" s="43">
        <f t="shared" ref="BW2" si="79">MONTH(BW4)</f>
        <v>3</v>
      </c>
      <c r="BX2" s="43"/>
      <c r="BY2" s="43">
        <f t="shared" ref="BY2" si="80">MONTH(BY4)</f>
        <v>3</v>
      </c>
      <c r="BZ2" s="43"/>
      <c r="CA2" s="43">
        <f t="shared" ref="CA2" si="81">MONTH(CA4)</f>
        <v>3</v>
      </c>
      <c r="CB2" s="43"/>
      <c r="CC2" s="43">
        <f t="shared" ref="CC2" si="82">MONTH(CC4)</f>
        <v>3</v>
      </c>
      <c r="CD2" s="43"/>
      <c r="CE2" s="43">
        <f t="shared" ref="CE2" si="83">MONTH(CE4)</f>
        <v>3</v>
      </c>
      <c r="CF2" s="43"/>
      <c r="CG2" s="43">
        <f t="shared" ref="CG2" si="84">MONTH(CG4)</f>
        <v>3</v>
      </c>
      <c r="CH2" s="43"/>
      <c r="CI2" s="43">
        <f t="shared" ref="CI2" si="85">MONTH(CI4)</f>
        <v>3</v>
      </c>
      <c r="CJ2" s="43"/>
      <c r="CK2" s="43">
        <f t="shared" ref="CK2" si="86">MONTH(CK4)</f>
        <v>3</v>
      </c>
      <c r="CL2" s="43"/>
      <c r="CM2" s="43">
        <f t="shared" ref="CM2" si="87">MONTH(CM4)</f>
        <v>3</v>
      </c>
      <c r="CN2" s="43"/>
      <c r="CO2" s="43">
        <f t="shared" ref="CO2" si="88">MONTH(CO4)</f>
        <v>3</v>
      </c>
      <c r="CP2" s="43"/>
      <c r="CQ2" s="43">
        <f t="shared" ref="CQ2" si="89">MONTH(CQ4)</f>
        <v>3</v>
      </c>
      <c r="CR2" s="43"/>
      <c r="CT2" s="19"/>
    </row>
    <row r="3" spans="1:98" s="18" customFormat="1" ht="48" customHeight="1">
      <c r="A3" s="36"/>
      <c r="B3" s="17" t="s">
        <v>46</v>
      </c>
      <c r="C3" s="44">
        <f>C4</f>
        <v>42765</v>
      </c>
      <c r="D3" s="44"/>
      <c r="E3" s="44">
        <f>E4</f>
        <v>42766</v>
      </c>
      <c r="F3" s="44"/>
      <c r="G3" s="44">
        <f t="shared" ref="G3" si="90">G4</f>
        <v>42767</v>
      </c>
      <c r="H3" s="44"/>
      <c r="I3" s="44">
        <f t="shared" ref="I3" si="91">I4</f>
        <v>42768</v>
      </c>
      <c r="J3" s="44"/>
      <c r="K3" s="44">
        <f t="shared" ref="K3" si="92">K4</f>
        <v>42769</v>
      </c>
      <c r="L3" s="44"/>
      <c r="M3" s="44">
        <f t="shared" ref="M3" si="93">M4</f>
        <v>42770</v>
      </c>
      <c r="N3" s="44"/>
      <c r="O3" s="44">
        <f t="shared" ref="O3" si="94">O4</f>
        <v>42771</v>
      </c>
      <c r="P3" s="44"/>
      <c r="Q3" s="44">
        <f t="shared" ref="Q3" si="95">Q4</f>
        <v>42772</v>
      </c>
      <c r="R3" s="44"/>
      <c r="S3" s="44">
        <f t="shared" ref="S3" si="96">S4</f>
        <v>42773</v>
      </c>
      <c r="T3" s="44"/>
      <c r="U3" s="44">
        <f t="shared" ref="U3" si="97">U4</f>
        <v>42774</v>
      </c>
      <c r="V3" s="44"/>
      <c r="W3" s="44">
        <f t="shared" ref="W3" si="98">W4</f>
        <v>42775</v>
      </c>
      <c r="X3" s="44"/>
      <c r="Y3" s="44">
        <f t="shared" ref="Y3" si="99">Y4</f>
        <v>42776</v>
      </c>
      <c r="Z3" s="44"/>
      <c r="AA3" s="44">
        <f t="shared" ref="AA3" si="100">AA4</f>
        <v>42777</v>
      </c>
      <c r="AB3" s="44"/>
      <c r="AC3" s="44">
        <f t="shared" ref="AC3" si="101">AC4</f>
        <v>42778</v>
      </c>
      <c r="AD3" s="44"/>
      <c r="AE3" s="44">
        <f t="shared" ref="AE3" si="102">AE4</f>
        <v>42779</v>
      </c>
      <c r="AF3" s="44"/>
      <c r="AG3" s="44">
        <f t="shared" ref="AG3" si="103">AG4</f>
        <v>42780</v>
      </c>
      <c r="AH3" s="44"/>
      <c r="AI3" s="44">
        <f t="shared" ref="AI3" si="104">AI4</f>
        <v>42781</v>
      </c>
      <c r="AJ3" s="44"/>
      <c r="AK3" s="44">
        <f t="shared" ref="AK3" si="105">AK4</f>
        <v>42782</v>
      </c>
      <c r="AL3" s="44"/>
      <c r="AM3" s="44">
        <f t="shared" ref="AM3" si="106">AM4</f>
        <v>42783</v>
      </c>
      <c r="AN3" s="44"/>
      <c r="AO3" s="44">
        <f t="shared" ref="AO3" si="107">AO4</f>
        <v>42784</v>
      </c>
      <c r="AP3" s="44"/>
      <c r="AQ3" s="44">
        <f t="shared" ref="AQ3" si="108">AQ4</f>
        <v>42785</v>
      </c>
      <c r="AR3" s="44"/>
      <c r="AS3" s="44">
        <f t="shared" ref="AS3" si="109">AS4</f>
        <v>42786</v>
      </c>
      <c r="AT3" s="44"/>
      <c r="AU3" s="44">
        <f t="shared" ref="AU3" si="110">AU4</f>
        <v>42787</v>
      </c>
      <c r="AV3" s="44"/>
      <c r="AW3" s="44">
        <f t="shared" ref="AW3" si="111">AW4</f>
        <v>42788</v>
      </c>
      <c r="AX3" s="44"/>
      <c r="AY3" s="44">
        <f t="shared" ref="AY3" si="112">AY4</f>
        <v>42789</v>
      </c>
      <c r="AZ3" s="44"/>
      <c r="BA3" s="44">
        <f t="shared" ref="BA3" si="113">BA4</f>
        <v>42790</v>
      </c>
      <c r="BB3" s="44"/>
      <c r="BC3" s="44">
        <f t="shared" ref="BC3" si="114">BC4</f>
        <v>42791</v>
      </c>
      <c r="BD3" s="44"/>
      <c r="BE3" s="44">
        <f t="shared" ref="BE3" si="115">BE4</f>
        <v>42792</v>
      </c>
      <c r="BF3" s="44"/>
      <c r="BG3" s="44">
        <f t="shared" ref="BG3" si="116">BG4</f>
        <v>42793</v>
      </c>
      <c r="BH3" s="44"/>
      <c r="BI3" s="44">
        <f t="shared" ref="BI3" si="117">BI4</f>
        <v>42794</v>
      </c>
      <c r="BJ3" s="44"/>
      <c r="BK3" s="44">
        <f t="shared" ref="BK3" si="118">BK4</f>
        <v>42795</v>
      </c>
      <c r="BL3" s="44"/>
      <c r="BM3" s="44">
        <f t="shared" ref="BM3" si="119">BM4</f>
        <v>42796</v>
      </c>
      <c r="BN3" s="44"/>
      <c r="BO3" s="44">
        <f t="shared" ref="BO3" si="120">BO4</f>
        <v>42797</v>
      </c>
      <c r="BP3" s="44"/>
      <c r="BQ3" s="44">
        <f t="shared" ref="BQ3" si="121">BQ4</f>
        <v>42798</v>
      </c>
      <c r="BR3" s="44"/>
      <c r="BS3" s="44">
        <f t="shared" ref="BS3" si="122">BS4</f>
        <v>42799</v>
      </c>
      <c r="BT3" s="44"/>
      <c r="BU3" s="44">
        <f t="shared" ref="BU3" si="123">BU4</f>
        <v>42800</v>
      </c>
      <c r="BV3" s="44"/>
      <c r="BW3" s="44">
        <f t="shared" ref="BW3" si="124">BW4</f>
        <v>42801</v>
      </c>
      <c r="BX3" s="44"/>
      <c r="BY3" s="44">
        <f t="shared" ref="BY3" si="125">BY4</f>
        <v>42802</v>
      </c>
      <c r="BZ3" s="44"/>
      <c r="CA3" s="44">
        <f t="shared" ref="CA3" si="126">CA4</f>
        <v>42803</v>
      </c>
      <c r="CB3" s="44"/>
      <c r="CC3" s="44">
        <f t="shared" ref="CC3" si="127">CC4</f>
        <v>42804</v>
      </c>
      <c r="CD3" s="44"/>
      <c r="CE3" s="44">
        <f t="shared" ref="CE3" si="128">CE4</f>
        <v>42805</v>
      </c>
      <c r="CF3" s="44"/>
      <c r="CG3" s="44">
        <f t="shared" ref="CG3" si="129">CG4</f>
        <v>42806</v>
      </c>
      <c r="CH3" s="44"/>
      <c r="CI3" s="44">
        <f t="shared" ref="CI3" si="130">CI4</f>
        <v>42807</v>
      </c>
      <c r="CJ3" s="44"/>
      <c r="CK3" s="44">
        <f t="shared" ref="CK3" si="131">CK4</f>
        <v>42808</v>
      </c>
      <c r="CL3" s="44"/>
      <c r="CM3" s="44">
        <f t="shared" ref="CM3" si="132">CM4</f>
        <v>42809</v>
      </c>
      <c r="CN3" s="44"/>
      <c r="CO3" s="44">
        <f t="shared" ref="CO3" si="133">CO4</f>
        <v>42810</v>
      </c>
      <c r="CP3" s="44"/>
      <c r="CQ3" s="44">
        <f t="shared" ref="CQ3" si="134">CQ4</f>
        <v>42811</v>
      </c>
      <c r="CR3" s="44"/>
      <c r="CT3" s="19"/>
    </row>
    <row r="4" spans="1:98" s="18" customFormat="1" ht="49.5" customHeight="1">
      <c r="B4" s="17" t="s">
        <v>1</v>
      </c>
      <c r="C4" s="46">
        <f>A2</f>
        <v>42765</v>
      </c>
      <c r="D4" s="46"/>
      <c r="E4" s="46">
        <f>C4+1</f>
        <v>42766</v>
      </c>
      <c r="F4" s="46"/>
      <c r="G4" s="46">
        <f t="shared" ref="G4" si="135">E4+1</f>
        <v>42767</v>
      </c>
      <c r="H4" s="46"/>
      <c r="I4" s="46">
        <f t="shared" ref="I4" si="136">G4+1</f>
        <v>42768</v>
      </c>
      <c r="J4" s="46"/>
      <c r="K4" s="46">
        <f t="shared" ref="K4" si="137">I4+1</f>
        <v>42769</v>
      </c>
      <c r="L4" s="46"/>
      <c r="M4" s="46">
        <f t="shared" ref="M4" si="138">K4+1</f>
        <v>42770</v>
      </c>
      <c r="N4" s="46"/>
      <c r="O4" s="46">
        <f t="shared" ref="O4" si="139">M4+1</f>
        <v>42771</v>
      </c>
      <c r="P4" s="46"/>
      <c r="Q4" s="46">
        <f t="shared" ref="Q4" si="140">O4+1</f>
        <v>42772</v>
      </c>
      <c r="R4" s="46"/>
      <c r="S4" s="46">
        <f t="shared" ref="S4" si="141">Q4+1</f>
        <v>42773</v>
      </c>
      <c r="T4" s="46"/>
      <c r="U4" s="46">
        <f t="shared" ref="U4" si="142">S4+1</f>
        <v>42774</v>
      </c>
      <c r="V4" s="46"/>
      <c r="W4" s="46">
        <f t="shared" ref="W4" si="143">U4+1</f>
        <v>42775</v>
      </c>
      <c r="X4" s="46"/>
      <c r="Y4" s="46">
        <f t="shared" ref="Y4" si="144">W4+1</f>
        <v>42776</v>
      </c>
      <c r="Z4" s="46"/>
      <c r="AA4" s="46">
        <f t="shared" ref="AA4" si="145">Y4+1</f>
        <v>42777</v>
      </c>
      <c r="AB4" s="46"/>
      <c r="AC4" s="46">
        <f t="shared" ref="AC4" si="146">AA4+1</f>
        <v>42778</v>
      </c>
      <c r="AD4" s="46"/>
      <c r="AE4" s="46">
        <f t="shared" ref="AE4" si="147">AC4+1</f>
        <v>42779</v>
      </c>
      <c r="AF4" s="46"/>
      <c r="AG4" s="46">
        <f t="shared" ref="AG4" si="148">AE4+1</f>
        <v>42780</v>
      </c>
      <c r="AH4" s="46"/>
      <c r="AI4" s="46">
        <f t="shared" ref="AI4" si="149">AG4+1</f>
        <v>42781</v>
      </c>
      <c r="AJ4" s="46"/>
      <c r="AK4" s="46">
        <f t="shared" ref="AK4" si="150">AI4+1</f>
        <v>42782</v>
      </c>
      <c r="AL4" s="46"/>
      <c r="AM4" s="46">
        <f t="shared" ref="AM4" si="151">AK4+1</f>
        <v>42783</v>
      </c>
      <c r="AN4" s="46"/>
      <c r="AO4" s="46">
        <f t="shared" ref="AO4" si="152">AM4+1</f>
        <v>42784</v>
      </c>
      <c r="AP4" s="46"/>
      <c r="AQ4" s="46">
        <f t="shared" ref="AQ4" si="153">AO4+1</f>
        <v>42785</v>
      </c>
      <c r="AR4" s="46"/>
      <c r="AS4" s="46">
        <f t="shared" ref="AS4" si="154">AQ4+1</f>
        <v>42786</v>
      </c>
      <c r="AT4" s="46"/>
      <c r="AU4" s="46">
        <f t="shared" ref="AU4" si="155">AS4+1</f>
        <v>42787</v>
      </c>
      <c r="AV4" s="46"/>
      <c r="AW4" s="46">
        <f t="shared" ref="AW4" si="156">AU4+1</f>
        <v>42788</v>
      </c>
      <c r="AX4" s="46"/>
      <c r="AY4" s="46">
        <f t="shared" ref="AY4" si="157">AW4+1</f>
        <v>42789</v>
      </c>
      <c r="AZ4" s="46"/>
      <c r="BA4" s="46">
        <f t="shared" ref="BA4" si="158">AY4+1</f>
        <v>42790</v>
      </c>
      <c r="BB4" s="46"/>
      <c r="BC4" s="46">
        <f t="shared" ref="BC4" si="159">BA4+1</f>
        <v>42791</v>
      </c>
      <c r="BD4" s="46"/>
      <c r="BE4" s="46">
        <f t="shared" ref="BE4" si="160">BC4+1</f>
        <v>42792</v>
      </c>
      <c r="BF4" s="46"/>
      <c r="BG4" s="46">
        <f t="shared" ref="BG4" si="161">BE4+1</f>
        <v>42793</v>
      </c>
      <c r="BH4" s="46"/>
      <c r="BI4" s="46">
        <f t="shared" ref="BI4" si="162">BG4+1</f>
        <v>42794</v>
      </c>
      <c r="BJ4" s="46"/>
      <c r="BK4" s="46">
        <f t="shared" ref="BK4" si="163">BI4+1</f>
        <v>42795</v>
      </c>
      <c r="BL4" s="46"/>
      <c r="BM4" s="46">
        <f t="shared" ref="BM4" si="164">BK4+1</f>
        <v>42796</v>
      </c>
      <c r="BN4" s="46"/>
      <c r="BO4" s="46">
        <f t="shared" ref="BO4" si="165">BM4+1</f>
        <v>42797</v>
      </c>
      <c r="BP4" s="46"/>
      <c r="BQ4" s="46">
        <f t="shared" ref="BQ4" si="166">BO4+1</f>
        <v>42798</v>
      </c>
      <c r="BR4" s="46"/>
      <c r="BS4" s="46">
        <f t="shared" ref="BS4" si="167">BQ4+1</f>
        <v>42799</v>
      </c>
      <c r="BT4" s="46"/>
      <c r="BU4" s="46">
        <f t="shared" ref="BU4" si="168">BS4+1</f>
        <v>42800</v>
      </c>
      <c r="BV4" s="46"/>
      <c r="BW4" s="46">
        <f t="shared" ref="BW4" si="169">BU4+1</f>
        <v>42801</v>
      </c>
      <c r="BX4" s="46"/>
      <c r="BY4" s="46">
        <f t="shared" ref="BY4" si="170">BW4+1</f>
        <v>42802</v>
      </c>
      <c r="BZ4" s="46"/>
      <c r="CA4" s="46">
        <f t="shared" ref="CA4" si="171">BY4+1</f>
        <v>42803</v>
      </c>
      <c r="CB4" s="46"/>
      <c r="CC4" s="46">
        <f t="shared" ref="CC4" si="172">CA4+1</f>
        <v>42804</v>
      </c>
      <c r="CD4" s="46"/>
      <c r="CE4" s="46">
        <f t="shared" ref="CE4" si="173">CC4+1</f>
        <v>42805</v>
      </c>
      <c r="CF4" s="46"/>
      <c r="CG4" s="46">
        <f t="shared" ref="CG4" si="174">CE4+1</f>
        <v>42806</v>
      </c>
      <c r="CH4" s="46"/>
      <c r="CI4" s="46">
        <f t="shared" ref="CI4" si="175">CG4+1</f>
        <v>42807</v>
      </c>
      <c r="CJ4" s="46"/>
      <c r="CK4" s="46">
        <f t="shared" ref="CK4" si="176">CI4+1</f>
        <v>42808</v>
      </c>
      <c r="CL4" s="46"/>
      <c r="CM4" s="46">
        <f t="shared" ref="CM4" si="177">CK4+1</f>
        <v>42809</v>
      </c>
      <c r="CN4" s="46"/>
      <c r="CO4" s="46">
        <f t="shared" ref="CO4" si="178">CM4+1</f>
        <v>42810</v>
      </c>
      <c r="CP4" s="46"/>
      <c r="CQ4" s="46">
        <f t="shared" ref="CQ4" si="179">CO4+1</f>
        <v>42811</v>
      </c>
      <c r="CR4" s="46"/>
      <c r="CT4" s="19"/>
    </row>
    <row r="5" spans="1:98" ht="28.5" customHeight="1">
      <c r="A5" s="41" t="s">
        <v>59</v>
      </c>
      <c r="B5" s="17" t="s">
        <v>53</v>
      </c>
      <c r="C5" s="47" t="str">
        <f t="shared" ref="C5" si="180">IF(C7="L","S " &amp; WEEKNUM(C4),"")</f>
        <v>S 5</v>
      </c>
      <c r="D5" s="47"/>
      <c r="E5" s="47" t="str">
        <f t="shared" ref="E5" si="181">IF(E7="L","S " &amp; WEEKNUM(E4),"")</f>
        <v/>
      </c>
      <c r="F5" s="47"/>
      <c r="G5" s="47" t="str">
        <f t="shared" ref="G5" si="182">IF(G7="L","S " &amp; WEEKNUM(G4),"")</f>
        <v/>
      </c>
      <c r="H5" s="47"/>
      <c r="I5" s="47" t="str">
        <f t="shared" ref="I5" si="183">IF(I7="L","S " &amp; WEEKNUM(I4),"")</f>
        <v/>
      </c>
      <c r="J5" s="47"/>
      <c r="K5" s="47" t="str">
        <f t="shared" ref="K5" si="184">IF(K7="L","S " &amp; WEEKNUM(K4),"")</f>
        <v/>
      </c>
      <c r="L5" s="47"/>
      <c r="M5" s="47" t="str">
        <f t="shared" ref="M5" si="185">IF(M7="L","S " &amp; WEEKNUM(M4),"")</f>
        <v/>
      </c>
      <c r="N5" s="47"/>
      <c r="O5" s="47" t="str">
        <f t="shared" ref="O5" si="186">IF(O7="L","S " &amp; WEEKNUM(O4),"")</f>
        <v/>
      </c>
      <c r="P5" s="47"/>
      <c r="Q5" s="47" t="str">
        <f t="shared" ref="Q5" si="187">IF(Q7="L","S " &amp; WEEKNUM(Q4),"")</f>
        <v>S 6</v>
      </c>
      <c r="R5" s="47"/>
      <c r="S5" s="47" t="str">
        <f t="shared" ref="S5" si="188">IF(S7="L","S " &amp; WEEKNUM(S4),"")</f>
        <v/>
      </c>
      <c r="T5" s="47"/>
      <c r="U5" s="47" t="str">
        <f t="shared" ref="U5" si="189">IF(U7="L","S " &amp; WEEKNUM(U4),"")</f>
        <v/>
      </c>
      <c r="V5" s="47"/>
      <c r="W5" s="47" t="str">
        <f t="shared" ref="W5" si="190">IF(W7="L","S " &amp; WEEKNUM(W4),"")</f>
        <v/>
      </c>
      <c r="X5" s="47"/>
      <c r="Y5" s="47" t="str">
        <f t="shared" ref="Y5" si="191">IF(Y7="L","S " &amp; WEEKNUM(Y4),"")</f>
        <v/>
      </c>
      <c r="Z5" s="47"/>
      <c r="AA5" s="47" t="str">
        <f t="shared" ref="AA5" si="192">IF(AA7="L","S " &amp; WEEKNUM(AA4),"")</f>
        <v/>
      </c>
      <c r="AB5" s="47"/>
      <c r="AC5" s="47" t="str">
        <f t="shared" ref="AC5" si="193">IF(AC7="L","S " &amp; WEEKNUM(AC4),"")</f>
        <v/>
      </c>
      <c r="AD5" s="47"/>
      <c r="AE5" s="47" t="str">
        <f t="shared" ref="AE5" si="194">IF(AE7="L","S " &amp; WEEKNUM(AE4),"")</f>
        <v>S 7</v>
      </c>
      <c r="AF5" s="47"/>
      <c r="AG5" s="47" t="str">
        <f t="shared" ref="AG5" si="195">IF(AG7="L","S " &amp; WEEKNUM(AG4),"")</f>
        <v/>
      </c>
      <c r="AH5" s="47"/>
      <c r="AI5" s="47" t="str">
        <f t="shared" ref="AI5" si="196">IF(AI7="L","S " &amp; WEEKNUM(AI4),"")</f>
        <v/>
      </c>
      <c r="AJ5" s="47"/>
      <c r="AK5" s="47" t="str">
        <f t="shared" ref="AK5" si="197">IF(AK7="L","S " &amp; WEEKNUM(AK4),"")</f>
        <v/>
      </c>
      <c r="AL5" s="47"/>
      <c r="AM5" s="47" t="str">
        <f t="shared" ref="AM5" si="198">IF(AM7="L","S " &amp; WEEKNUM(AM4),"")</f>
        <v/>
      </c>
      <c r="AN5" s="47"/>
      <c r="AO5" s="47" t="str">
        <f t="shared" ref="AO5" si="199">IF(AO7="L","S " &amp; WEEKNUM(AO4),"")</f>
        <v/>
      </c>
      <c r="AP5" s="47"/>
      <c r="AQ5" s="47" t="str">
        <f t="shared" ref="AQ5" si="200">IF(AQ7="L","S " &amp; WEEKNUM(AQ4),"")</f>
        <v/>
      </c>
      <c r="AR5" s="47"/>
      <c r="AS5" s="47" t="str">
        <f t="shared" ref="AS5" si="201">IF(AS7="L","S " &amp; WEEKNUM(AS4),"")</f>
        <v>S 8</v>
      </c>
      <c r="AT5" s="47"/>
      <c r="AU5" s="47" t="str">
        <f t="shared" ref="AU5" si="202">IF(AU7="L","S " &amp; WEEKNUM(AU4),"")</f>
        <v/>
      </c>
      <c r="AV5" s="47"/>
      <c r="AW5" s="47" t="str">
        <f t="shared" ref="AW5" si="203">IF(AW7="L","S " &amp; WEEKNUM(AW4),"")</f>
        <v/>
      </c>
      <c r="AX5" s="47"/>
      <c r="AY5" s="47" t="str">
        <f t="shared" ref="AY5" si="204">IF(AY7="L","S " &amp; WEEKNUM(AY4),"")</f>
        <v/>
      </c>
      <c r="AZ5" s="47"/>
      <c r="BA5" s="47" t="str">
        <f t="shared" ref="BA5" si="205">IF(BA7="L","S " &amp; WEEKNUM(BA4),"")</f>
        <v/>
      </c>
      <c r="BB5" s="47"/>
      <c r="BC5" s="47" t="str">
        <f t="shared" ref="BC5" si="206">IF(BC7="L","S " &amp; WEEKNUM(BC4),"")</f>
        <v/>
      </c>
      <c r="BD5" s="47"/>
      <c r="BE5" s="47" t="str">
        <f t="shared" ref="BE5" si="207">IF(BE7="L","S " &amp; WEEKNUM(BE4),"")</f>
        <v/>
      </c>
      <c r="BF5" s="47"/>
      <c r="BG5" s="47" t="str">
        <f t="shared" ref="BG5" si="208">IF(BG7="L","S " &amp; WEEKNUM(BG4),"")</f>
        <v>S 9</v>
      </c>
      <c r="BH5" s="47"/>
      <c r="BI5" s="47" t="str">
        <f t="shared" ref="BI5" si="209">IF(BI7="L","S " &amp; WEEKNUM(BI4),"")</f>
        <v/>
      </c>
      <c r="BJ5" s="47"/>
      <c r="BK5" s="47" t="str">
        <f t="shared" ref="BK5" si="210">IF(BK7="L","S " &amp; WEEKNUM(BK4),"")</f>
        <v/>
      </c>
      <c r="BL5" s="47"/>
      <c r="BM5" s="47" t="str">
        <f t="shared" ref="BM5" si="211">IF(BM7="L","S " &amp; WEEKNUM(BM4),"")</f>
        <v/>
      </c>
      <c r="BN5" s="47"/>
      <c r="BO5" s="47" t="str">
        <f t="shared" ref="BO5" si="212">IF(BO7="L","S " &amp; WEEKNUM(BO4),"")</f>
        <v/>
      </c>
      <c r="BP5" s="47"/>
      <c r="BQ5" s="47" t="str">
        <f t="shared" ref="BQ5" si="213">IF(BQ7="L","S " &amp; WEEKNUM(BQ4),"")</f>
        <v/>
      </c>
      <c r="BR5" s="47"/>
      <c r="BS5" s="47" t="str">
        <f t="shared" ref="BS5" si="214">IF(BS7="L","S " &amp; WEEKNUM(BS4),"")</f>
        <v/>
      </c>
      <c r="BT5" s="47"/>
      <c r="BU5" s="47" t="str">
        <f t="shared" ref="BU5" si="215">IF(BU7="L","S " &amp; WEEKNUM(BU4),"")</f>
        <v>S 10</v>
      </c>
      <c r="BV5" s="47"/>
      <c r="BW5" s="47" t="str">
        <f t="shared" ref="BW5" si="216">IF(BW7="L","S " &amp; WEEKNUM(BW4),"")</f>
        <v/>
      </c>
      <c r="BX5" s="47"/>
      <c r="BY5" s="47" t="str">
        <f t="shared" ref="BY5" si="217">IF(BY7="L","S " &amp; WEEKNUM(BY4),"")</f>
        <v/>
      </c>
      <c r="BZ5" s="47"/>
      <c r="CA5" s="47" t="str">
        <f t="shared" ref="CA5" si="218">IF(CA7="L","S " &amp; WEEKNUM(CA4),"")</f>
        <v/>
      </c>
      <c r="CB5" s="47"/>
      <c r="CC5" s="47" t="str">
        <f t="shared" ref="CC5" si="219">IF(CC7="L","S " &amp; WEEKNUM(CC4),"")</f>
        <v/>
      </c>
      <c r="CD5" s="47"/>
      <c r="CE5" s="47" t="str">
        <f t="shared" ref="CE5" si="220">IF(CE7="L","S " &amp; WEEKNUM(CE4),"")</f>
        <v/>
      </c>
      <c r="CF5" s="47"/>
      <c r="CG5" s="47" t="str">
        <f t="shared" ref="CG5" si="221">IF(CG7="L","S " &amp; WEEKNUM(CG4),"")</f>
        <v/>
      </c>
      <c r="CH5" s="47"/>
      <c r="CI5" s="47" t="str">
        <f t="shared" ref="CI5" si="222">IF(CI7="L","S " &amp; WEEKNUM(CI4),"")</f>
        <v>S 11</v>
      </c>
      <c r="CJ5" s="47"/>
      <c r="CK5" s="47" t="str">
        <f t="shared" ref="CK5" si="223">IF(CK7="L","S " &amp; WEEKNUM(CK4),"")</f>
        <v/>
      </c>
      <c r="CL5" s="47"/>
      <c r="CM5" s="47" t="str">
        <f t="shared" ref="CM5" si="224">IF(CM7="L","S " &amp; WEEKNUM(CM4),"")</f>
        <v/>
      </c>
      <c r="CN5" s="47"/>
      <c r="CO5" s="47" t="str">
        <f t="shared" ref="CO5" si="225">IF(CO7="L","S " &amp; WEEKNUM(CO4),"")</f>
        <v/>
      </c>
      <c r="CP5" s="47"/>
      <c r="CQ5" s="47" t="str">
        <f t="shared" ref="CQ5" si="226">IF(CQ7="L","S " &amp; WEEKNUM(CQ4),"")</f>
        <v/>
      </c>
      <c r="CR5" s="47"/>
      <c r="CT5" s="11"/>
    </row>
    <row r="6" spans="1:98" ht="18" customHeight="1">
      <c r="A6" s="41"/>
      <c r="B6" s="17" t="s">
        <v>47</v>
      </c>
      <c r="C6" s="45">
        <f t="shared" ref="C6" si="227">DAY(C4)</f>
        <v>30</v>
      </c>
      <c r="D6" s="45"/>
      <c r="E6" s="45">
        <f t="shared" ref="E6" si="228">DAY(E4)</f>
        <v>31</v>
      </c>
      <c r="F6" s="45"/>
      <c r="G6" s="45">
        <f t="shared" ref="G6" si="229">DAY(G4)</f>
        <v>1</v>
      </c>
      <c r="H6" s="45"/>
      <c r="I6" s="45">
        <f t="shared" ref="I6" si="230">DAY(I4)</f>
        <v>2</v>
      </c>
      <c r="J6" s="45"/>
      <c r="K6" s="45">
        <f t="shared" ref="K6" si="231">DAY(K4)</f>
        <v>3</v>
      </c>
      <c r="L6" s="45"/>
      <c r="M6" s="45">
        <f t="shared" ref="M6" si="232">DAY(M4)</f>
        <v>4</v>
      </c>
      <c r="N6" s="45"/>
      <c r="O6" s="45">
        <f t="shared" ref="O6" si="233">DAY(O4)</f>
        <v>5</v>
      </c>
      <c r="P6" s="45"/>
      <c r="Q6" s="45">
        <f t="shared" ref="Q6" si="234">DAY(Q4)</f>
        <v>6</v>
      </c>
      <c r="R6" s="45"/>
      <c r="S6" s="45">
        <f t="shared" ref="S6" si="235">DAY(S4)</f>
        <v>7</v>
      </c>
      <c r="T6" s="45"/>
      <c r="U6" s="45">
        <f t="shared" ref="U6" si="236">DAY(U4)</f>
        <v>8</v>
      </c>
      <c r="V6" s="45"/>
      <c r="W6" s="45">
        <f t="shared" ref="W6" si="237">DAY(W4)</f>
        <v>9</v>
      </c>
      <c r="X6" s="45"/>
      <c r="Y6" s="45">
        <f t="shared" ref="Y6" si="238">DAY(Y4)</f>
        <v>10</v>
      </c>
      <c r="Z6" s="45"/>
      <c r="AA6" s="45">
        <f t="shared" ref="AA6" si="239">DAY(AA4)</f>
        <v>11</v>
      </c>
      <c r="AB6" s="45"/>
      <c r="AC6" s="45">
        <f t="shared" ref="AC6" si="240">DAY(AC4)</f>
        <v>12</v>
      </c>
      <c r="AD6" s="45"/>
      <c r="AE6" s="45">
        <f t="shared" ref="AE6" si="241">DAY(AE4)</f>
        <v>13</v>
      </c>
      <c r="AF6" s="45"/>
      <c r="AG6" s="45">
        <f t="shared" ref="AG6" si="242">DAY(AG4)</f>
        <v>14</v>
      </c>
      <c r="AH6" s="45"/>
      <c r="AI6" s="45">
        <f t="shared" ref="AI6" si="243">DAY(AI4)</f>
        <v>15</v>
      </c>
      <c r="AJ6" s="45"/>
      <c r="AK6" s="45">
        <f t="shared" ref="AK6" si="244">DAY(AK4)</f>
        <v>16</v>
      </c>
      <c r="AL6" s="45"/>
      <c r="AM6" s="45">
        <f t="shared" ref="AM6" si="245">DAY(AM4)</f>
        <v>17</v>
      </c>
      <c r="AN6" s="45"/>
      <c r="AO6" s="45">
        <f t="shared" ref="AO6" si="246">DAY(AO4)</f>
        <v>18</v>
      </c>
      <c r="AP6" s="45"/>
      <c r="AQ6" s="45">
        <f t="shared" ref="AQ6" si="247">DAY(AQ4)</f>
        <v>19</v>
      </c>
      <c r="AR6" s="45"/>
      <c r="AS6" s="45">
        <f t="shared" ref="AS6" si="248">DAY(AS4)</f>
        <v>20</v>
      </c>
      <c r="AT6" s="45"/>
      <c r="AU6" s="45">
        <f t="shared" ref="AU6" si="249">DAY(AU4)</f>
        <v>21</v>
      </c>
      <c r="AV6" s="45"/>
      <c r="AW6" s="45">
        <f t="shared" ref="AW6" si="250">DAY(AW4)</f>
        <v>22</v>
      </c>
      <c r="AX6" s="45"/>
      <c r="AY6" s="45">
        <f t="shared" ref="AY6" si="251">DAY(AY4)</f>
        <v>23</v>
      </c>
      <c r="AZ6" s="45"/>
      <c r="BA6" s="45">
        <f t="shared" ref="BA6" si="252">DAY(BA4)</f>
        <v>24</v>
      </c>
      <c r="BB6" s="45"/>
      <c r="BC6" s="45">
        <f t="shared" ref="BC6" si="253">DAY(BC4)</f>
        <v>25</v>
      </c>
      <c r="BD6" s="45"/>
      <c r="BE6" s="45">
        <f t="shared" ref="BE6" si="254">DAY(BE4)</f>
        <v>26</v>
      </c>
      <c r="BF6" s="45"/>
      <c r="BG6" s="45">
        <f t="shared" ref="BG6" si="255">DAY(BG4)</f>
        <v>27</v>
      </c>
      <c r="BH6" s="45"/>
      <c r="BI6" s="45">
        <f t="shared" ref="BI6" si="256">DAY(BI4)</f>
        <v>28</v>
      </c>
      <c r="BJ6" s="45"/>
      <c r="BK6" s="45">
        <f t="shared" ref="BK6" si="257">DAY(BK4)</f>
        <v>1</v>
      </c>
      <c r="BL6" s="45"/>
      <c r="BM6" s="45">
        <f t="shared" ref="BM6" si="258">DAY(BM4)</f>
        <v>2</v>
      </c>
      <c r="BN6" s="45"/>
      <c r="BO6" s="45">
        <f t="shared" ref="BO6" si="259">DAY(BO4)</f>
        <v>3</v>
      </c>
      <c r="BP6" s="45"/>
      <c r="BQ6" s="45">
        <f t="shared" ref="BQ6" si="260">DAY(BQ4)</f>
        <v>4</v>
      </c>
      <c r="BR6" s="45"/>
      <c r="BS6" s="45">
        <f t="shared" ref="BS6" si="261">DAY(BS4)</f>
        <v>5</v>
      </c>
      <c r="BT6" s="45"/>
      <c r="BU6" s="45">
        <f t="shared" ref="BU6" si="262">DAY(BU4)</f>
        <v>6</v>
      </c>
      <c r="BV6" s="45"/>
      <c r="BW6" s="45">
        <f t="shared" ref="BW6" si="263">DAY(BW4)</f>
        <v>7</v>
      </c>
      <c r="BX6" s="45"/>
      <c r="BY6" s="45">
        <f t="shared" ref="BY6" si="264">DAY(BY4)</f>
        <v>8</v>
      </c>
      <c r="BZ6" s="45"/>
      <c r="CA6" s="45">
        <f t="shared" ref="CA6" si="265">DAY(CA4)</f>
        <v>9</v>
      </c>
      <c r="CB6" s="45"/>
      <c r="CC6" s="45">
        <f t="shared" ref="CC6" si="266">DAY(CC4)</f>
        <v>10</v>
      </c>
      <c r="CD6" s="45"/>
      <c r="CE6" s="45">
        <f t="shared" ref="CE6" si="267">DAY(CE4)</f>
        <v>11</v>
      </c>
      <c r="CF6" s="45"/>
      <c r="CG6" s="45">
        <f t="shared" ref="CG6" si="268">DAY(CG4)</f>
        <v>12</v>
      </c>
      <c r="CH6" s="45"/>
      <c r="CI6" s="45">
        <f t="shared" ref="CI6" si="269">DAY(CI4)</f>
        <v>13</v>
      </c>
      <c r="CJ6" s="45"/>
      <c r="CK6" s="45">
        <f>DAY(CK4)</f>
        <v>14</v>
      </c>
      <c r="CL6" s="45"/>
      <c r="CM6" s="45">
        <f t="shared" ref="CM6" si="270">DAY(CM4)</f>
        <v>15</v>
      </c>
      <c r="CN6" s="45"/>
      <c r="CO6" s="45">
        <f t="shared" ref="CO6" si="271">DAY(CO4)</f>
        <v>16</v>
      </c>
      <c r="CP6" s="45"/>
      <c r="CQ6" s="45">
        <f t="shared" ref="CQ6" si="272">DAY(CQ4)</f>
        <v>17</v>
      </c>
      <c r="CR6" s="45"/>
      <c r="CT6" s="11"/>
    </row>
    <row r="7" spans="1:98" ht="18" customHeight="1">
      <c r="A7" s="41"/>
      <c r="B7" s="17" t="s">
        <v>48</v>
      </c>
      <c r="C7" s="45" t="str">
        <f>CHOOSE(WEEKDAY(C4),"D","L","M","M","J","V","S")</f>
        <v>L</v>
      </c>
      <c r="D7" s="45"/>
      <c r="E7" s="45" t="str">
        <f t="shared" ref="E7" si="273">CHOOSE(WEEKDAY(E4),"D","L","M","M","J","V","S")</f>
        <v>M</v>
      </c>
      <c r="F7" s="45"/>
      <c r="G7" s="45" t="str">
        <f t="shared" ref="G7" si="274">CHOOSE(WEEKDAY(G4),"D","L","M","M","J","V","S")</f>
        <v>M</v>
      </c>
      <c r="H7" s="45"/>
      <c r="I7" s="45" t="str">
        <f t="shared" ref="I7" si="275">CHOOSE(WEEKDAY(I4),"D","L","M","M","J","V","S")</f>
        <v>J</v>
      </c>
      <c r="J7" s="45"/>
      <c r="K7" s="45" t="str">
        <f t="shared" ref="K7" si="276">CHOOSE(WEEKDAY(K4),"D","L","M","M","J","V","S")</f>
        <v>V</v>
      </c>
      <c r="L7" s="45"/>
      <c r="M7" s="45" t="str">
        <f t="shared" ref="M7" si="277">CHOOSE(WEEKDAY(M4),"D","L","M","M","J","V","S")</f>
        <v>S</v>
      </c>
      <c r="N7" s="45"/>
      <c r="O7" s="45" t="str">
        <f t="shared" ref="O7" si="278">CHOOSE(WEEKDAY(O4),"D","L","M","M","J","V","S")</f>
        <v>D</v>
      </c>
      <c r="P7" s="45"/>
      <c r="Q7" s="45" t="str">
        <f t="shared" ref="Q7" si="279">CHOOSE(WEEKDAY(Q4),"D","L","M","M","J","V","S")</f>
        <v>L</v>
      </c>
      <c r="R7" s="45"/>
      <c r="S7" s="45" t="str">
        <f t="shared" ref="S7" si="280">CHOOSE(WEEKDAY(S4),"D","L","M","M","J","V","S")</f>
        <v>M</v>
      </c>
      <c r="T7" s="45"/>
      <c r="U7" s="45" t="str">
        <f t="shared" ref="U7" si="281">CHOOSE(WEEKDAY(U4),"D","L","M","M","J","V","S")</f>
        <v>M</v>
      </c>
      <c r="V7" s="45"/>
      <c r="W7" s="45" t="str">
        <f t="shared" ref="W7" si="282">CHOOSE(WEEKDAY(W4),"D","L","M","M","J","V","S")</f>
        <v>J</v>
      </c>
      <c r="X7" s="45"/>
      <c r="Y7" s="45" t="str">
        <f t="shared" ref="Y7" si="283">CHOOSE(WEEKDAY(Y4),"D","L","M","M","J","V","S")</f>
        <v>V</v>
      </c>
      <c r="Z7" s="45"/>
      <c r="AA7" s="45" t="str">
        <f t="shared" ref="AA7" si="284">CHOOSE(WEEKDAY(AA4),"D","L","M","M","J","V","S")</f>
        <v>S</v>
      </c>
      <c r="AB7" s="45"/>
      <c r="AC7" s="45" t="str">
        <f t="shared" ref="AC7" si="285">CHOOSE(WEEKDAY(AC4),"D","L","M","M","J","V","S")</f>
        <v>D</v>
      </c>
      <c r="AD7" s="45"/>
      <c r="AE7" s="45" t="str">
        <f t="shared" ref="AE7" si="286">CHOOSE(WEEKDAY(AE4),"D","L","M","M","J","V","S")</f>
        <v>L</v>
      </c>
      <c r="AF7" s="45"/>
      <c r="AG7" s="45" t="str">
        <f t="shared" ref="AG7" si="287">CHOOSE(WEEKDAY(AG4),"D","L","M","M","J","V","S")</f>
        <v>M</v>
      </c>
      <c r="AH7" s="45"/>
      <c r="AI7" s="45" t="str">
        <f t="shared" ref="AI7" si="288">CHOOSE(WEEKDAY(AI4),"D","L","M","M","J","V","S")</f>
        <v>M</v>
      </c>
      <c r="AJ7" s="45"/>
      <c r="AK7" s="45" t="str">
        <f t="shared" ref="AK7" si="289">CHOOSE(WEEKDAY(AK4),"D","L","M","M","J","V","S")</f>
        <v>J</v>
      </c>
      <c r="AL7" s="45"/>
      <c r="AM7" s="45" t="str">
        <f t="shared" ref="AM7" si="290">CHOOSE(WEEKDAY(AM4),"D","L","M","M","J","V","S")</f>
        <v>V</v>
      </c>
      <c r="AN7" s="45"/>
      <c r="AO7" s="45" t="str">
        <f t="shared" ref="AO7" si="291">CHOOSE(WEEKDAY(AO4),"D","L","M","M","J","V","S")</f>
        <v>S</v>
      </c>
      <c r="AP7" s="45"/>
      <c r="AQ7" s="45" t="str">
        <f t="shared" ref="AQ7" si="292">CHOOSE(WEEKDAY(AQ4),"D","L","M","M","J","V","S")</f>
        <v>D</v>
      </c>
      <c r="AR7" s="45"/>
      <c r="AS7" s="45" t="str">
        <f t="shared" ref="AS7" si="293">CHOOSE(WEEKDAY(AS4),"D","L","M","M","J","V","S")</f>
        <v>L</v>
      </c>
      <c r="AT7" s="45"/>
      <c r="AU7" s="45" t="str">
        <f t="shared" ref="AU7" si="294">CHOOSE(WEEKDAY(AU4),"D","L","M","M","J","V","S")</f>
        <v>M</v>
      </c>
      <c r="AV7" s="45"/>
      <c r="AW7" s="45" t="str">
        <f t="shared" ref="AW7" si="295">CHOOSE(WEEKDAY(AW4),"D","L","M","M","J","V","S")</f>
        <v>M</v>
      </c>
      <c r="AX7" s="45"/>
      <c r="AY7" s="45" t="str">
        <f t="shared" ref="AY7" si="296">CHOOSE(WEEKDAY(AY4),"D","L","M","M","J","V","S")</f>
        <v>J</v>
      </c>
      <c r="AZ7" s="45"/>
      <c r="BA7" s="45" t="str">
        <f t="shared" ref="BA7" si="297">CHOOSE(WEEKDAY(BA4),"D","L","M","M","J","V","S")</f>
        <v>V</v>
      </c>
      <c r="BB7" s="45"/>
      <c r="BC7" s="45" t="str">
        <f t="shared" ref="BC7" si="298">CHOOSE(WEEKDAY(BC4),"D","L","M","M","J","V","S")</f>
        <v>S</v>
      </c>
      <c r="BD7" s="45"/>
      <c r="BE7" s="45" t="str">
        <f t="shared" ref="BE7" si="299">CHOOSE(WEEKDAY(BE4),"D","L","M","M","J","V","S")</f>
        <v>D</v>
      </c>
      <c r="BF7" s="45"/>
      <c r="BG7" s="45" t="str">
        <f t="shared" ref="BG7" si="300">CHOOSE(WEEKDAY(BG4),"D","L","M","M","J","V","S")</f>
        <v>L</v>
      </c>
      <c r="BH7" s="45"/>
      <c r="BI7" s="45" t="str">
        <f t="shared" ref="BI7" si="301">CHOOSE(WEEKDAY(BI4),"D","L","M","M","J","V","S")</f>
        <v>M</v>
      </c>
      <c r="BJ7" s="45"/>
      <c r="BK7" s="45" t="str">
        <f t="shared" ref="BK7" si="302">CHOOSE(WEEKDAY(BK4),"D","L","M","M","J","V","S")</f>
        <v>M</v>
      </c>
      <c r="BL7" s="45"/>
      <c r="BM7" s="45" t="str">
        <f t="shared" ref="BM7" si="303">CHOOSE(WEEKDAY(BM4),"D","L","M","M","J","V","S")</f>
        <v>J</v>
      </c>
      <c r="BN7" s="45"/>
      <c r="BO7" s="45" t="str">
        <f t="shared" ref="BO7" si="304">CHOOSE(WEEKDAY(BO4),"D","L","M","M","J","V","S")</f>
        <v>V</v>
      </c>
      <c r="BP7" s="45"/>
      <c r="BQ7" s="45" t="str">
        <f t="shared" ref="BQ7" si="305">CHOOSE(WEEKDAY(BQ4),"D","L","M","M","J","V","S")</f>
        <v>S</v>
      </c>
      <c r="BR7" s="45"/>
      <c r="BS7" s="45" t="str">
        <f t="shared" ref="BS7" si="306">CHOOSE(WEEKDAY(BS4),"D","L","M","M","J","V","S")</f>
        <v>D</v>
      </c>
      <c r="BT7" s="45"/>
      <c r="BU7" s="45" t="str">
        <f t="shared" ref="BU7" si="307">CHOOSE(WEEKDAY(BU4),"D","L","M","M","J","V","S")</f>
        <v>L</v>
      </c>
      <c r="BV7" s="45"/>
      <c r="BW7" s="45" t="str">
        <f t="shared" ref="BW7" si="308">CHOOSE(WEEKDAY(BW4),"D","L","M","M","J","V","S")</f>
        <v>M</v>
      </c>
      <c r="BX7" s="45"/>
      <c r="BY7" s="45" t="str">
        <f t="shared" ref="BY7" si="309">CHOOSE(WEEKDAY(BY4),"D","L","M","M","J","V","S")</f>
        <v>M</v>
      </c>
      <c r="BZ7" s="45"/>
      <c r="CA7" s="45" t="str">
        <f t="shared" ref="CA7" si="310">CHOOSE(WEEKDAY(CA4),"D","L","M","M","J","V","S")</f>
        <v>J</v>
      </c>
      <c r="CB7" s="45"/>
      <c r="CC7" s="45" t="str">
        <f t="shared" ref="CC7" si="311">CHOOSE(WEEKDAY(CC4),"D","L","M","M","J","V","S")</f>
        <v>V</v>
      </c>
      <c r="CD7" s="45"/>
      <c r="CE7" s="45" t="str">
        <f t="shared" ref="CE7" si="312">CHOOSE(WEEKDAY(CE4),"D","L","M","M","J","V","S")</f>
        <v>S</v>
      </c>
      <c r="CF7" s="45"/>
      <c r="CG7" s="45" t="str">
        <f t="shared" ref="CG7" si="313">CHOOSE(WEEKDAY(CG4),"D","L","M","M","J","V","S")</f>
        <v>D</v>
      </c>
      <c r="CH7" s="45"/>
      <c r="CI7" s="45" t="str">
        <f t="shared" ref="CI7" si="314">CHOOSE(WEEKDAY(CI4),"D","L","M","M","J","V","S")</f>
        <v>L</v>
      </c>
      <c r="CJ7" s="45"/>
      <c r="CK7" s="45" t="str">
        <f t="shared" ref="CK7" si="315">CHOOSE(WEEKDAY(CK4),"D","L","M","M","J","V","S")</f>
        <v>M</v>
      </c>
      <c r="CL7" s="45"/>
      <c r="CM7" s="45" t="str">
        <f t="shared" ref="CM7" si="316">CHOOSE(WEEKDAY(CM4),"D","L","M","M","J","V","S")</f>
        <v>M</v>
      </c>
      <c r="CN7" s="45"/>
      <c r="CO7" s="45" t="str">
        <f t="shared" ref="CO7" si="317">CHOOSE(WEEKDAY(CO4),"D","L","M","M","J","V","S")</f>
        <v>J</v>
      </c>
      <c r="CP7" s="45"/>
      <c r="CQ7" s="45" t="str">
        <f t="shared" ref="CQ7" si="318">CHOOSE(WEEKDAY(CQ4),"D","L","M","M","J","V","S")</f>
        <v>V</v>
      </c>
      <c r="CR7" s="45"/>
      <c r="CT7" s="11"/>
    </row>
    <row r="8" spans="1:98" ht="18" customHeight="1">
      <c r="A8" s="42"/>
      <c r="B8" s="17" t="s">
        <v>49</v>
      </c>
      <c r="C8" s="12" t="s">
        <v>2</v>
      </c>
      <c r="D8" s="12" t="s">
        <v>3</v>
      </c>
      <c r="E8" s="21" t="s">
        <v>2</v>
      </c>
      <c r="F8" s="21" t="s">
        <v>3</v>
      </c>
      <c r="G8" s="21" t="s">
        <v>2</v>
      </c>
      <c r="H8" s="21" t="s">
        <v>3</v>
      </c>
      <c r="I8" s="21" t="s">
        <v>2</v>
      </c>
      <c r="J8" s="21" t="s">
        <v>3</v>
      </c>
      <c r="K8" s="21" t="s">
        <v>2</v>
      </c>
      <c r="L8" s="21" t="s">
        <v>3</v>
      </c>
      <c r="M8" s="21" t="s">
        <v>2</v>
      </c>
      <c r="N8" s="21" t="s">
        <v>3</v>
      </c>
      <c r="O8" s="21" t="s">
        <v>2</v>
      </c>
      <c r="P8" s="21" t="s">
        <v>3</v>
      </c>
      <c r="Q8" s="21" t="s">
        <v>2</v>
      </c>
      <c r="R8" s="21" t="s">
        <v>3</v>
      </c>
      <c r="S8" s="21" t="s">
        <v>2</v>
      </c>
      <c r="T8" s="21" t="s">
        <v>3</v>
      </c>
      <c r="U8" s="21" t="s">
        <v>2</v>
      </c>
      <c r="V8" s="21" t="s">
        <v>3</v>
      </c>
      <c r="W8" s="21" t="s">
        <v>2</v>
      </c>
      <c r="X8" s="21" t="s">
        <v>3</v>
      </c>
      <c r="Y8" s="21" t="s">
        <v>2</v>
      </c>
      <c r="Z8" s="21" t="s">
        <v>3</v>
      </c>
      <c r="AA8" s="21" t="s">
        <v>2</v>
      </c>
      <c r="AB8" s="21" t="s">
        <v>3</v>
      </c>
      <c r="AC8" s="21" t="s">
        <v>2</v>
      </c>
      <c r="AD8" s="21" t="s">
        <v>3</v>
      </c>
      <c r="AE8" s="21" t="s">
        <v>2</v>
      </c>
      <c r="AF8" s="21" t="s">
        <v>3</v>
      </c>
      <c r="AG8" s="21" t="s">
        <v>2</v>
      </c>
      <c r="AH8" s="21" t="s">
        <v>3</v>
      </c>
      <c r="AI8" s="21" t="s">
        <v>2</v>
      </c>
      <c r="AJ8" s="21" t="s">
        <v>3</v>
      </c>
      <c r="AK8" s="21" t="s">
        <v>2</v>
      </c>
      <c r="AL8" s="21" t="s">
        <v>3</v>
      </c>
      <c r="AM8" s="21" t="s">
        <v>2</v>
      </c>
      <c r="AN8" s="21" t="s">
        <v>3</v>
      </c>
      <c r="AO8" s="21" t="s">
        <v>2</v>
      </c>
      <c r="AP8" s="21" t="s">
        <v>3</v>
      </c>
      <c r="AQ8" s="21" t="s">
        <v>2</v>
      </c>
      <c r="AR8" s="21" t="s">
        <v>3</v>
      </c>
      <c r="AS8" s="21" t="s">
        <v>2</v>
      </c>
      <c r="AT8" s="21" t="s">
        <v>3</v>
      </c>
      <c r="AU8" s="21" t="s">
        <v>2</v>
      </c>
      <c r="AV8" s="21" t="s">
        <v>3</v>
      </c>
      <c r="AW8" s="21" t="s">
        <v>2</v>
      </c>
      <c r="AX8" s="21" t="s">
        <v>3</v>
      </c>
      <c r="AY8" s="21" t="s">
        <v>2</v>
      </c>
      <c r="AZ8" s="21" t="s">
        <v>3</v>
      </c>
      <c r="BA8" s="21" t="s">
        <v>2</v>
      </c>
      <c r="BB8" s="21" t="s">
        <v>3</v>
      </c>
      <c r="BC8" s="21" t="s">
        <v>2</v>
      </c>
      <c r="BD8" s="21" t="s">
        <v>3</v>
      </c>
      <c r="BE8" s="21" t="s">
        <v>2</v>
      </c>
      <c r="BF8" s="21" t="s">
        <v>3</v>
      </c>
      <c r="BG8" s="21" t="s">
        <v>2</v>
      </c>
      <c r="BH8" s="21" t="s">
        <v>3</v>
      </c>
      <c r="BI8" s="21" t="s">
        <v>2</v>
      </c>
      <c r="BJ8" s="21" t="s">
        <v>3</v>
      </c>
      <c r="BK8" s="21" t="s">
        <v>2</v>
      </c>
      <c r="BL8" s="21" t="s">
        <v>3</v>
      </c>
      <c r="BM8" s="21" t="s">
        <v>2</v>
      </c>
      <c r="BN8" s="21" t="s">
        <v>3</v>
      </c>
      <c r="BO8" s="21" t="s">
        <v>2</v>
      </c>
      <c r="BP8" s="21" t="s">
        <v>3</v>
      </c>
      <c r="BQ8" s="21" t="s">
        <v>2</v>
      </c>
      <c r="BR8" s="21" t="s">
        <v>3</v>
      </c>
      <c r="BS8" s="21" t="s">
        <v>2</v>
      </c>
      <c r="BT8" s="21" t="s">
        <v>3</v>
      </c>
      <c r="BU8" s="21" t="s">
        <v>2</v>
      </c>
      <c r="BV8" s="21" t="s">
        <v>3</v>
      </c>
      <c r="BW8" s="21" t="s">
        <v>2</v>
      </c>
      <c r="BX8" s="21" t="s">
        <v>3</v>
      </c>
      <c r="BY8" s="21" t="s">
        <v>2</v>
      </c>
      <c r="BZ8" s="21" t="s">
        <v>3</v>
      </c>
      <c r="CA8" s="21" t="s">
        <v>2</v>
      </c>
      <c r="CB8" s="21" t="s">
        <v>3</v>
      </c>
      <c r="CC8" s="21" t="s">
        <v>2</v>
      </c>
      <c r="CD8" s="21" t="s">
        <v>3</v>
      </c>
      <c r="CE8" s="21" t="s">
        <v>2</v>
      </c>
      <c r="CF8" s="21" t="s">
        <v>3</v>
      </c>
      <c r="CG8" s="21" t="s">
        <v>2</v>
      </c>
      <c r="CH8" s="21" t="s">
        <v>3</v>
      </c>
      <c r="CI8" s="21" t="s">
        <v>2</v>
      </c>
      <c r="CJ8" s="21" t="s">
        <v>3</v>
      </c>
      <c r="CK8" s="21" t="s">
        <v>2</v>
      </c>
      <c r="CL8" s="21" t="s">
        <v>3</v>
      </c>
      <c r="CM8" s="21" t="s">
        <v>2</v>
      </c>
      <c r="CN8" s="21" t="s">
        <v>3</v>
      </c>
      <c r="CO8" s="21" t="s">
        <v>2</v>
      </c>
      <c r="CP8" s="21" t="s">
        <v>3</v>
      </c>
      <c r="CQ8" s="21" t="s">
        <v>2</v>
      </c>
      <c r="CR8" s="21" t="s">
        <v>3</v>
      </c>
      <c r="CT8" s="11"/>
    </row>
    <row r="9" spans="1:98" ht="18" customHeight="1">
      <c r="A9" s="48" t="s">
        <v>4</v>
      </c>
      <c r="B9" s="49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4"/>
      <c r="BL9" s="34"/>
      <c r="BM9" s="34"/>
      <c r="BN9" s="34"/>
      <c r="BO9" s="34"/>
      <c r="BP9" s="34"/>
      <c r="BQ9" s="34"/>
      <c r="BR9" s="34"/>
      <c r="BS9" s="34"/>
      <c r="BT9" s="34"/>
      <c r="BU9" s="34"/>
      <c r="BV9" s="34"/>
      <c r="BW9" s="34"/>
      <c r="BX9" s="34"/>
      <c r="BY9" s="34"/>
      <c r="BZ9" s="34"/>
      <c r="CA9" s="34"/>
      <c r="CB9" s="34"/>
      <c r="CC9" s="34"/>
      <c r="CD9" s="34"/>
      <c r="CE9" s="34"/>
      <c r="CF9" s="34"/>
      <c r="CG9" s="34"/>
      <c r="CH9" s="34"/>
      <c r="CI9" s="34"/>
      <c r="CJ9" s="34"/>
      <c r="CK9" s="34"/>
      <c r="CL9" s="34"/>
      <c r="CM9" s="34"/>
      <c r="CN9" s="34"/>
      <c r="CO9" s="34"/>
      <c r="CP9" s="34"/>
      <c r="CQ9" s="34"/>
      <c r="CR9" s="34"/>
    </row>
    <row r="10" spans="1:98" ht="18" customHeight="1">
      <c r="A10" s="13" t="s">
        <v>62</v>
      </c>
      <c r="B10" s="17">
        <v>505</v>
      </c>
      <c r="C10" s="12"/>
      <c r="D10" s="12"/>
      <c r="E10" s="14"/>
      <c r="F10" s="14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</row>
    <row r="11" spans="1:98" ht="18" customHeight="1">
      <c r="A11" s="13" t="s">
        <v>62</v>
      </c>
      <c r="B11" s="17">
        <v>204</v>
      </c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</row>
    <row r="12" spans="1:98" ht="18" customHeight="1">
      <c r="A12" s="13" t="s">
        <v>62</v>
      </c>
      <c r="B12" s="17">
        <v>157</v>
      </c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</row>
    <row r="13" spans="1:98" ht="18" customHeight="1">
      <c r="A13" s="13" t="s">
        <v>62</v>
      </c>
      <c r="B13" s="17">
        <v>249</v>
      </c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</row>
    <row r="14" spans="1:98" ht="18" customHeight="1">
      <c r="A14" s="13" t="s">
        <v>62</v>
      </c>
      <c r="B14" s="17">
        <v>502</v>
      </c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</row>
    <row r="15" spans="1:98" ht="18" customHeight="1">
      <c r="A15" s="13" t="s">
        <v>63</v>
      </c>
      <c r="B15" s="17">
        <v>190</v>
      </c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</row>
    <row r="16" spans="1:98" ht="18" customHeight="1">
      <c r="A16" s="13" t="s">
        <v>60</v>
      </c>
      <c r="B16" s="17">
        <v>138</v>
      </c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</row>
    <row r="17" spans="1:96" ht="18" customHeight="1">
      <c r="A17" s="13" t="s">
        <v>60</v>
      </c>
      <c r="B17" s="17">
        <v>302</v>
      </c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</row>
    <row r="18" spans="1:96" ht="18" customHeight="1">
      <c r="A18" s="13"/>
      <c r="B18" s="17" t="s">
        <v>71</v>
      </c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</row>
    <row r="19" spans="1:96" ht="18" customHeight="1">
      <c r="A19" s="13" t="s">
        <v>64</v>
      </c>
      <c r="B19" s="17">
        <v>240</v>
      </c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</row>
    <row r="20" spans="1:96" ht="18" customHeight="1">
      <c r="A20" s="13" t="s">
        <v>64</v>
      </c>
      <c r="B20" s="17">
        <v>239</v>
      </c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</row>
    <row r="21" spans="1:96" ht="18" customHeight="1">
      <c r="A21" s="13" t="s">
        <v>64</v>
      </c>
      <c r="B21" s="17">
        <v>236</v>
      </c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</row>
    <row r="22" spans="1:96" ht="18" customHeight="1">
      <c r="A22" s="13" t="s">
        <v>64</v>
      </c>
      <c r="B22" s="17">
        <v>613</v>
      </c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</row>
    <row r="23" spans="1:96" ht="18" customHeight="1">
      <c r="A23" s="13" t="s">
        <v>64</v>
      </c>
      <c r="B23" s="17">
        <v>174</v>
      </c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</row>
    <row r="24" spans="1:96" ht="18" customHeight="1">
      <c r="A24" s="13" t="s">
        <v>60</v>
      </c>
      <c r="B24" s="17">
        <v>265</v>
      </c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</row>
    <row r="25" spans="1:96" ht="18" customHeight="1">
      <c r="A25" s="13"/>
      <c r="B25" s="17" t="s">
        <v>71</v>
      </c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</row>
    <row r="26" spans="1:96" ht="18" customHeight="1">
      <c r="A26" s="13" t="s">
        <v>65</v>
      </c>
      <c r="B26" s="17">
        <v>273</v>
      </c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</row>
    <row r="27" spans="1:96" ht="18" customHeight="1">
      <c r="A27" s="13" t="s">
        <v>65</v>
      </c>
      <c r="B27" s="17">
        <v>609</v>
      </c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</row>
    <row r="28" spans="1:96" ht="18" customHeight="1">
      <c r="A28" s="13" t="s">
        <v>65</v>
      </c>
      <c r="B28" s="17">
        <v>182</v>
      </c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</row>
    <row r="29" spans="1:96" ht="18" customHeight="1">
      <c r="A29" s="13" t="s">
        <v>65</v>
      </c>
      <c r="B29" s="17">
        <v>294</v>
      </c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</row>
    <row r="30" spans="1:96" ht="18" customHeight="1">
      <c r="A30" s="13" t="s">
        <v>65</v>
      </c>
      <c r="B30" s="17">
        <v>224</v>
      </c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</row>
    <row r="31" spans="1:96" ht="18" customHeight="1">
      <c r="A31" s="13" t="s">
        <v>65</v>
      </c>
      <c r="B31" s="17">
        <v>199</v>
      </c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</row>
    <row r="32" spans="1:96" ht="18" customHeight="1">
      <c r="A32" s="13" t="s">
        <v>65</v>
      </c>
      <c r="B32" s="17">
        <v>170</v>
      </c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</row>
    <row r="33" spans="1:96" ht="18" customHeight="1">
      <c r="A33" s="13" t="s">
        <v>65</v>
      </c>
      <c r="B33" s="17">
        <v>150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</row>
    <row r="34" spans="1:96" ht="18" customHeight="1">
      <c r="A34" s="13" t="s">
        <v>65</v>
      </c>
      <c r="B34" s="17">
        <v>220</v>
      </c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</row>
    <row r="35" spans="1:96" ht="18" customHeight="1">
      <c r="A35" s="13" t="s">
        <v>60</v>
      </c>
      <c r="B35" s="17">
        <v>196</v>
      </c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</row>
    <row r="36" spans="1:96" ht="18" customHeight="1">
      <c r="A36" s="13"/>
      <c r="B36" s="17" t="s">
        <v>71</v>
      </c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</row>
    <row r="37" spans="1:96" ht="18" customHeight="1">
      <c r="A37" s="13" t="s">
        <v>66</v>
      </c>
      <c r="B37" s="17">
        <v>176</v>
      </c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</row>
    <row r="38" spans="1:96" ht="18" customHeight="1">
      <c r="A38" s="13" t="s">
        <v>66</v>
      </c>
      <c r="B38" s="17">
        <v>181</v>
      </c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</row>
    <row r="39" spans="1:96" ht="18" customHeight="1">
      <c r="A39" s="13" t="s">
        <v>66</v>
      </c>
      <c r="B39" s="17">
        <v>191</v>
      </c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</row>
    <row r="40" spans="1:96" ht="18" customHeight="1">
      <c r="A40" s="13" t="s">
        <v>66</v>
      </c>
      <c r="B40" s="17">
        <v>263</v>
      </c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</row>
    <row r="41" spans="1:96" ht="18" customHeight="1">
      <c r="A41" s="13" t="s">
        <v>66</v>
      </c>
      <c r="B41" s="17">
        <v>257</v>
      </c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</row>
    <row r="42" spans="1:96" ht="18" customHeight="1">
      <c r="A42" s="13" t="s">
        <v>66</v>
      </c>
      <c r="B42" s="17">
        <v>141</v>
      </c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</row>
    <row r="43" spans="1:96" ht="18" customHeight="1">
      <c r="A43" s="13" t="s">
        <v>66</v>
      </c>
      <c r="B43" s="17">
        <v>137</v>
      </c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</row>
    <row r="44" spans="1:96" ht="18" customHeight="1">
      <c r="A44" s="13" t="s">
        <v>66</v>
      </c>
      <c r="B44" s="17">
        <v>146</v>
      </c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</row>
    <row r="45" spans="1:96" ht="18" customHeight="1">
      <c r="A45" s="13"/>
      <c r="B45" s="17" t="s">
        <v>71</v>
      </c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</row>
    <row r="46" spans="1:96" ht="18" customHeight="1">
      <c r="A46" s="13" t="s">
        <v>61</v>
      </c>
      <c r="B46" s="17">
        <v>172</v>
      </c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</row>
    <row r="47" spans="1:96" ht="18" customHeight="1">
      <c r="A47" s="13" t="s">
        <v>61</v>
      </c>
      <c r="B47" s="17">
        <v>272</v>
      </c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</row>
    <row r="48" spans="1:96" ht="18" customHeight="1">
      <c r="A48" s="13" t="s">
        <v>61</v>
      </c>
      <c r="B48" s="17">
        <v>819</v>
      </c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</row>
    <row r="49" spans="1:96" ht="18" customHeight="1">
      <c r="A49" s="13" t="s">
        <v>61</v>
      </c>
      <c r="B49" s="17">
        <v>154</v>
      </c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</row>
    <row r="50" spans="1:96" ht="18" customHeight="1">
      <c r="A50" s="13" t="s">
        <v>61</v>
      </c>
      <c r="B50" s="17">
        <v>173</v>
      </c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</row>
    <row r="51" spans="1:96" ht="18" customHeight="1">
      <c r="A51" s="13" t="s">
        <v>61</v>
      </c>
      <c r="B51" s="17">
        <v>650</v>
      </c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</row>
    <row r="52" spans="1:96" ht="18" customHeight="1">
      <c r="A52" s="13" t="s">
        <v>61</v>
      </c>
      <c r="B52" s="17">
        <v>153</v>
      </c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</row>
    <row r="53" spans="1:96" ht="18" customHeight="1">
      <c r="A53" s="13"/>
      <c r="B53" s="17" t="s">
        <v>71</v>
      </c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</row>
    <row r="54" spans="1:96" ht="18" customHeight="1">
      <c r="A54" s="13" t="s">
        <v>67</v>
      </c>
      <c r="B54" s="17">
        <v>237</v>
      </c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</row>
    <row r="55" spans="1:96" ht="18" customHeight="1">
      <c r="A55" s="13" t="s">
        <v>67</v>
      </c>
      <c r="B55" s="17">
        <v>504</v>
      </c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</row>
    <row r="56" spans="1:96" ht="18" customHeight="1">
      <c r="A56" s="13" t="s">
        <v>67</v>
      </c>
      <c r="B56" s="17">
        <v>212</v>
      </c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</row>
    <row r="57" spans="1:96" ht="18" customHeight="1">
      <c r="A57" s="13" t="s">
        <v>67</v>
      </c>
      <c r="B57" s="17">
        <v>637</v>
      </c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</row>
    <row r="58" spans="1:96" ht="18" customHeight="1">
      <c r="A58" s="13" t="s">
        <v>67</v>
      </c>
      <c r="B58" s="17">
        <v>611</v>
      </c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</row>
    <row r="59" spans="1:96" ht="18" customHeight="1">
      <c r="A59" s="13" t="s">
        <v>67</v>
      </c>
      <c r="B59" s="17">
        <v>604</v>
      </c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</row>
    <row r="60" spans="1:96" ht="18" customHeight="1">
      <c r="A60" s="13"/>
      <c r="B60" s="17" t="s">
        <v>71</v>
      </c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</row>
    <row r="61" spans="1:96" ht="18" customHeight="1">
      <c r="A61" s="13" t="s">
        <v>66</v>
      </c>
      <c r="B61" s="17">
        <v>133</v>
      </c>
      <c r="C61" s="35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</row>
    <row r="62" spans="1:96" ht="18" customHeight="1">
      <c r="A62" s="13" t="s">
        <v>62</v>
      </c>
      <c r="B62" s="17">
        <v>144</v>
      </c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</row>
    <row r="63" spans="1:96" ht="18" customHeight="1">
      <c r="A63" s="13" t="s">
        <v>69</v>
      </c>
      <c r="B63" s="17">
        <v>156</v>
      </c>
      <c r="C63" s="35"/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</row>
    <row r="64" spans="1:96" ht="18" customHeight="1">
      <c r="A64" s="13" t="s">
        <v>73</v>
      </c>
      <c r="B64" s="17">
        <v>105</v>
      </c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</row>
    <row r="65" spans="1:96" ht="18" customHeight="1">
      <c r="A65" s="13" t="s">
        <v>64</v>
      </c>
      <c r="B65" s="17">
        <v>134</v>
      </c>
      <c r="C65" s="35"/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</row>
    <row r="66" spans="1:96" ht="18" customHeight="1">
      <c r="A66" s="13" t="s">
        <v>72</v>
      </c>
      <c r="B66" s="17">
        <v>287</v>
      </c>
      <c r="C66" s="35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</row>
    <row r="67" spans="1:96" ht="18" customHeight="1">
      <c r="A67" s="13" t="s">
        <v>74</v>
      </c>
      <c r="B67" s="17">
        <v>192</v>
      </c>
      <c r="C67" s="35"/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</row>
    <row r="68" spans="1:96" ht="18" customHeight="1">
      <c r="A68" s="13" t="s">
        <v>60</v>
      </c>
      <c r="B68" s="17">
        <v>264</v>
      </c>
      <c r="C68" s="35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</row>
    <row r="69" spans="1:96" ht="18" customHeight="1">
      <c r="A69" s="13" t="s">
        <v>75</v>
      </c>
      <c r="B69" s="17">
        <v>194</v>
      </c>
      <c r="C69" s="35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</row>
    <row r="70" spans="1:96" ht="18" customHeight="1">
      <c r="A70" s="13" t="s">
        <v>76</v>
      </c>
      <c r="B70" s="17">
        <v>285</v>
      </c>
      <c r="C70" s="35"/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</row>
    <row r="71" spans="1:96" ht="18" customHeight="1">
      <c r="A71" s="13" t="s">
        <v>77</v>
      </c>
      <c r="B71" s="17">
        <v>115</v>
      </c>
      <c r="C71" s="35"/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</row>
    <row r="72" spans="1:96" ht="18" customHeight="1">
      <c r="A72" s="13" t="s">
        <v>73</v>
      </c>
      <c r="B72" s="17">
        <v>300</v>
      </c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</row>
    <row r="73" spans="1:96" ht="18" customHeight="1">
      <c r="A73" s="13" t="s">
        <v>78</v>
      </c>
      <c r="B73" s="17">
        <v>295</v>
      </c>
      <c r="C73" s="35"/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</row>
    <row r="74" spans="1:96" ht="18" customHeight="1">
      <c r="A74" s="13" t="s">
        <v>72</v>
      </c>
      <c r="B74" s="17">
        <v>297</v>
      </c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</row>
    <row r="75" spans="1:96" ht="18" customHeight="1">
      <c r="A75" s="13" t="s">
        <v>73</v>
      </c>
      <c r="B75" s="17">
        <v>301</v>
      </c>
      <c r="C75" s="35"/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5"/>
    </row>
    <row r="76" spans="1:96" ht="18" customHeight="1">
      <c r="A76" s="13" t="s">
        <v>78</v>
      </c>
      <c r="B76" s="17">
        <v>122</v>
      </c>
      <c r="C76" s="35"/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</row>
    <row r="77" spans="1:96" ht="18" customHeight="1">
      <c r="A77" s="13" t="s">
        <v>78</v>
      </c>
      <c r="B77" s="17">
        <v>241</v>
      </c>
      <c r="C77" s="35"/>
      <c r="D77" s="35"/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5"/>
    </row>
    <row r="78" spans="1:96" ht="18" customHeight="1">
      <c r="A78" s="13" t="s">
        <v>77</v>
      </c>
      <c r="B78" s="17" t="s">
        <v>70</v>
      </c>
      <c r="C78" s="35"/>
      <c r="D78" s="35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35"/>
      <c r="CI78" s="35"/>
      <c r="CJ78" s="35"/>
      <c r="CK78" s="35"/>
      <c r="CL78" s="35"/>
      <c r="CM78" s="35"/>
      <c r="CN78" s="35"/>
      <c r="CO78" s="35"/>
      <c r="CP78" s="35"/>
      <c r="CQ78" s="35"/>
      <c r="CR78" s="35"/>
    </row>
    <row r="79" spans="1:96" ht="18" customHeight="1">
      <c r="A79" s="13"/>
      <c r="B79" s="17" t="s">
        <v>71</v>
      </c>
      <c r="C79" s="35"/>
      <c r="D79" s="35"/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35"/>
      <c r="CI79" s="35"/>
      <c r="CJ79" s="35"/>
      <c r="CK79" s="35"/>
      <c r="CL79" s="35"/>
      <c r="CM79" s="35"/>
      <c r="CN79" s="35"/>
      <c r="CO79" s="35"/>
      <c r="CP79" s="35"/>
      <c r="CQ79" s="35"/>
      <c r="CR79" s="35"/>
    </row>
    <row r="80" spans="1:96" ht="18" customHeight="1">
      <c r="A80" s="13"/>
      <c r="B80" s="17" t="s">
        <v>71</v>
      </c>
      <c r="C80" s="35"/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5"/>
    </row>
    <row r="81" spans="1:96" ht="18" customHeight="1">
      <c r="A81" s="13"/>
      <c r="B81" s="17" t="s">
        <v>71</v>
      </c>
      <c r="C81" s="35"/>
      <c r="D81" s="35"/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5"/>
      <c r="CJ81" s="35"/>
      <c r="CK81" s="35"/>
      <c r="CL81" s="35"/>
      <c r="CM81" s="35"/>
      <c r="CN81" s="35"/>
      <c r="CO81" s="35"/>
      <c r="CP81" s="35"/>
      <c r="CQ81" s="35"/>
      <c r="CR81" s="35"/>
    </row>
    <row r="82" spans="1:96" ht="18" customHeight="1">
      <c r="B82" s="9" t="s">
        <v>71</v>
      </c>
    </row>
    <row r="83" spans="1:96" ht="18" customHeight="1"/>
    <row r="84" spans="1:96" ht="18" customHeight="1"/>
    <row r="85" spans="1:96" ht="18" customHeight="1"/>
    <row r="86" spans="1:96" ht="18" customHeight="1"/>
    <row r="87" spans="1:96" ht="18" customHeight="1"/>
    <row r="88" spans="1:96" ht="18" customHeight="1"/>
    <row r="89" spans="1:96" ht="18" customHeight="1"/>
    <row r="90" spans="1:96" ht="18" customHeight="1"/>
    <row r="91" spans="1:96" ht="18" customHeight="1"/>
    <row r="92" spans="1:96" ht="18" customHeight="1"/>
    <row r="93" spans="1:96" ht="18" customHeight="1"/>
    <row r="94" spans="1:96" ht="18" customHeight="1"/>
    <row r="95" spans="1:96" ht="18" customHeight="1"/>
    <row r="96" spans="1:96" ht="18" customHeight="1"/>
  </sheetData>
  <mergeCells count="330">
    <mergeCell ref="AO2:AP2"/>
    <mergeCell ref="AQ2:AR2"/>
    <mergeCell ref="AS2:AT2"/>
    <mergeCell ref="A5:A8"/>
    <mergeCell ref="BG2:BH2"/>
    <mergeCell ref="BI2:BJ2"/>
    <mergeCell ref="BK2:BL2"/>
    <mergeCell ref="BM2:BN2"/>
    <mergeCell ref="BO2:BP2"/>
    <mergeCell ref="BQ2:BR2"/>
    <mergeCell ref="BS2:BT2"/>
    <mergeCell ref="BU2:BV2"/>
    <mergeCell ref="BW2:BX2"/>
    <mergeCell ref="CQ2:CR2"/>
    <mergeCell ref="BY2:BZ2"/>
    <mergeCell ref="CA2:CB2"/>
    <mergeCell ref="CC2:CD2"/>
    <mergeCell ref="CE2:CF2"/>
    <mergeCell ref="CG2:CH2"/>
    <mergeCell ref="CI2:CJ2"/>
    <mergeCell ref="CK2:CL2"/>
    <mergeCell ref="CM2:CN2"/>
    <mergeCell ref="CO2:CP2"/>
    <mergeCell ref="AU2:AV2"/>
    <mergeCell ref="AW2:AX2"/>
    <mergeCell ref="AY2:AZ2"/>
    <mergeCell ref="BA2:BB2"/>
    <mergeCell ref="BC2:BD2"/>
    <mergeCell ref="BE2:BF2"/>
    <mergeCell ref="CI3:CJ3"/>
    <mergeCell ref="CK3:CL3"/>
    <mergeCell ref="CM3:CN3"/>
    <mergeCell ref="BW3:BX3"/>
    <mergeCell ref="BY3:BZ3"/>
    <mergeCell ref="CA3:CB3"/>
    <mergeCell ref="CC3:CD3"/>
    <mergeCell ref="CE3:CF3"/>
    <mergeCell ref="CG3:CH3"/>
    <mergeCell ref="AY3:AZ3"/>
    <mergeCell ref="BA3:BB3"/>
    <mergeCell ref="BC3:BD3"/>
    <mergeCell ref="BE3:BF3"/>
    <mergeCell ref="BG3:BH3"/>
    <mergeCell ref="BI3:BJ3"/>
    <mergeCell ref="BK3:BL3"/>
    <mergeCell ref="BM3:BN3"/>
    <mergeCell ref="BO3:BP3"/>
    <mergeCell ref="CO3:CP3"/>
    <mergeCell ref="CQ3:CR3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AM2:AN2"/>
    <mergeCell ref="BQ3:BR3"/>
    <mergeCell ref="BS3:BT3"/>
    <mergeCell ref="BU3:BV3"/>
    <mergeCell ref="CQ1:CR1"/>
    <mergeCell ref="E3:F3"/>
    <mergeCell ref="G3:H3"/>
    <mergeCell ref="I3:J3"/>
    <mergeCell ref="K3:L3"/>
    <mergeCell ref="M3:N3"/>
    <mergeCell ref="O3:P3"/>
    <mergeCell ref="Q3:R3"/>
    <mergeCell ref="S3:T3"/>
    <mergeCell ref="U3:V3"/>
    <mergeCell ref="W3:X3"/>
    <mergeCell ref="Y3:Z3"/>
    <mergeCell ref="AA3:AB3"/>
    <mergeCell ref="AC3:AD3"/>
    <mergeCell ref="AE3:AF3"/>
    <mergeCell ref="AG3:AH3"/>
    <mergeCell ref="AI3:AJ3"/>
    <mergeCell ref="AK3:AL3"/>
    <mergeCell ref="AM3:AN3"/>
    <mergeCell ref="AO3:AP3"/>
    <mergeCell ref="AQ3:AR3"/>
    <mergeCell ref="AS3:AT3"/>
    <mergeCell ref="AU3:AV3"/>
    <mergeCell ref="AW3:AX3"/>
    <mergeCell ref="BY1:BZ1"/>
    <mergeCell ref="CA1:CB1"/>
    <mergeCell ref="CC1:CD1"/>
    <mergeCell ref="CE1:CF1"/>
    <mergeCell ref="CG1:CH1"/>
    <mergeCell ref="CI1:CJ1"/>
    <mergeCell ref="CK1:CL1"/>
    <mergeCell ref="CM1:CN1"/>
    <mergeCell ref="CO1:CP1"/>
    <mergeCell ref="BG1:BH1"/>
    <mergeCell ref="BI1:BJ1"/>
    <mergeCell ref="BK1:BL1"/>
    <mergeCell ref="BM1:BN1"/>
    <mergeCell ref="BO1:BP1"/>
    <mergeCell ref="BQ1:BR1"/>
    <mergeCell ref="BS1:BT1"/>
    <mergeCell ref="BU1:BV1"/>
    <mergeCell ref="BW1:BX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Q4:R4"/>
    <mergeCell ref="S4:T4"/>
    <mergeCell ref="U4:V4"/>
    <mergeCell ref="G4:H4"/>
    <mergeCell ref="G5:H5"/>
    <mergeCell ref="G6:H6"/>
    <mergeCell ref="G7:H7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K5:L5"/>
    <mergeCell ref="M5:N5"/>
    <mergeCell ref="O5:P5"/>
    <mergeCell ref="Q5:R5"/>
    <mergeCell ref="S5:T5"/>
    <mergeCell ref="U5:V5"/>
    <mergeCell ref="K4:L4"/>
    <mergeCell ref="M4:N4"/>
    <mergeCell ref="AG4:AH4"/>
    <mergeCell ref="BM4:BN4"/>
    <mergeCell ref="BO4:BP4"/>
    <mergeCell ref="BQ4:BR4"/>
    <mergeCell ref="AU4:AV4"/>
    <mergeCell ref="AW4:AX4"/>
    <mergeCell ref="AY4:AZ4"/>
    <mergeCell ref="BA4:BB4"/>
    <mergeCell ref="BC4:BD4"/>
    <mergeCell ref="BE4:BF4"/>
    <mergeCell ref="BG4:BH4"/>
    <mergeCell ref="BI4:BJ4"/>
    <mergeCell ref="BK4:BL4"/>
    <mergeCell ref="O4:P4"/>
    <mergeCell ref="AI5:AJ5"/>
    <mergeCell ref="AK5:AL5"/>
    <mergeCell ref="AM5:AN5"/>
    <mergeCell ref="AO5:AP5"/>
    <mergeCell ref="AQ5:AR5"/>
    <mergeCell ref="AS5:AT5"/>
    <mergeCell ref="W5:X5"/>
    <mergeCell ref="Y5:Z5"/>
    <mergeCell ref="AA5:AB5"/>
    <mergeCell ref="AC5:AD5"/>
    <mergeCell ref="AE5:AF5"/>
    <mergeCell ref="AG5:AH5"/>
    <mergeCell ref="AI4:AJ4"/>
    <mergeCell ref="AK4:AL4"/>
    <mergeCell ref="AM4:AN4"/>
    <mergeCell ref="AO4:AP4"/>
    <mergeCell ref="AQ4:AR4"/>
    <mergeCell ref="AS4:AT4"/>
    <mergeCell ref="W4:X4"/>
    <mergeCell ref="Y4:Z4"/>
    <mergeCell ref="AA4:AB4"/>
    <mergeCell ref="AC4:AD4"/>
    <mergeCell ref="AE4:AF4"/>
    <mergeCell ref="BK5:BL5"/>
    <mergeCell ref="BM5:BN5"/>
    <mergeCell ref="BO5:BP5"/>
    <mergeCell ref="BQ5:BR5"/>
    <mergeCell ref="AU5:AV5"/>
    <mergeCell ref="AW5:AX5"/>
    <mergeCell ref="AY5:AZ5"/>
    <mergeCell ref="BA5:BB5"/>
    <mergeCell ref="BC5:BD5"/>
    <mergeCell ref="BE5:BF5"/>
    <mergeCell ref="I7:J7"/>
    <mergeCell ref="K7:L7"/>
    <mergeCell ref="M7:N7"/>
    <mergeCell ref="O7:P7"/>
    <mergeCell ref="Q7:R7"/>
    <mergeCell ref="BG6:BH6"/>
    <mergeCell ref="BI6:BJ6"/>
    <mergeCell ref="BK6:BL6"/>
    <mergeCell ref="BM6:BN6"/>
    <mergeCell ref="AU6:AV6"/>
    <mergeCell ref="AW6:AX6"/>
    <mergeCell ref="AY6:AZ6"/>
    <mergeCell ref="BA6:BB6"/>
    <mergeCell ref="BC6:BD6"/>
    <mergeCell ref="BE6:BF6"/>
    <mergeCell ref="AI6:AJ6"/>
    <mergeCell ref="AK6:AL6"/>
    <mergeCell ref="AM6:AN6"/>
    <mergeCell ref="AO6:AP6"/>
    <mergeCell ref="AQ6:AR6"/>
    <mergeCell ref="AS6:AT6"/>
    <mergeCell ref="W6:X6"/>
    <mergeCell ref="Y6:Z6"/>
    <mergeCell ref="AA6:AB6"/>
    <mergeCell ref="AI7:AJ7"/>
    <mergeCell ref="AK7:AL7"/>
    <mergeCell ref="AM7:AN7"/>
    <mergeCell ref="AO7:AP7"/>
    <mergeCell ref="S7:T7"/>
    <mergeCell ref="U7:V7"/>
    <mergeCell ref="W7:X7"/>
    <mergeCell ref="Y7:Z7"/>
    <mergeCell ref="AA7:AB7"/>
    <mergeCell ref="AC7:AD7"/>
    <mergeCell ref="BO7:BP7"/>
    <mergeCell ref="BQ7:BR7"/>
    <mergeCell ref="C4:D4"/>
    <mergeCell ref="E4:F4"/>
    <mergeCell ref="C5:D5"/>
    <mergeCell ref="E5:F5"/>
    <mergeCell ref="C6:D6"/>
    <mergeCell ref="E6:F6"/>
    <mergeCell ref="C7:D7"/>
    <mergeCell ref="E7:F7"/>
    <mergeCell ref="BC7:BD7"/>
    <mergeCell ref="BE7:BF7"/>
    <mergeCell ref="BG7:BH7"/>
    <mergeCell ref="BI7:BJ7"/>
    <mergeCell ref="BK7:BL7"/>
    <mergeCell ref="BM7:BN7"/>
    <mergeCell ref="AQ7:AR7"/>
    <mergeCell ref="AS7:AT7"/>
    <mergeCell ref="AU7:AV7"/>
    <mergeCell ref="AW7:AX7"/>
    <mergeCell ref="AY7:AZ7"/>
    <mergeCell ref="BA7:BB7"/>
    <mergeCell ref="AE7:AF7"/>
    <mergeCell ref="AG7:AH7"/>
    <mergeCell ref="BY4:BZ4"/>
    <mergeCell ref="CA4:CB4"/>
    <mergeCell ref="CC4:CD4"/>
    <mergeCell ref="CE4:CF4"/>
    <mergeCell ref="CG4:CH4"/>
    <mergeCell ref="I4:J4"/>
    <mergeCell ref="I5:J5"/>
    <mergeCell ref="I6:J6"/>
    <mergeCell ref="BS4:BT4"/>
    <mergeCell ref="BU4:BV4"/>
    <mergeCell ref="BW4:BX4"/>
    <mergeCell ref="BO6:BP6"/>
    <mergeCell ref="BQ6:BR6"/>
    <mergeCell ref="AC6:AD6"/>
    <mergeCell ref="AE6:AF6"/>
    <mergeCell ref="AG6:AH6"/>
    <mergeCell ref="K6:L6"/>
    <mergeCell ref="M6:N6"/>
    <mergeCell ref="O6:P6"/>
    <mergeCell ref="Q6:R6"/>
    <mergeCell ref="S6:T6"/>
    <mergeCell ref="U6:V6"/>
    <mergeCell ref="BG5:BH5"/>
    <mergeCell ref="BI5:BJ5"/>
    <mergeCell ref="CG5:CH5"/>
    <mergeCell ref="BS6:BT6"/>
    <mergeCell ref="BU6:BV6"/>
    <mergeCell ref="BW6:BX6"/>
    <mergeCell ref="BY6:BZ6"/>
    <mergeCell ref="CA6:CB6"/>
    <mergeCell ref="BS5:BT5"/>
    <mergeCell ref="BU5:BV5"/>
    <mergeCell ref="BW5:BX5"/>
    <mergeCell ref="BY5:BZ5"/>
    <mergeCell ref="CA5:CB5"/>
    <mergeCell ref="CC5:CD5"/>
    <mergeCell ref="CE5:CF5"/>
    <mergeCell ref="BU7:BV7"/>
    <mergeCell ref="BW7:BX7"/>
    <mergeCell ref="BY7:BZ7"/>
    <mergeCell ref="CA7:CB7"/>
    <mergeCell ref="CC7:CD7"/>
    <mergeCell ref="CE7:CF7"/>
    <mergeCell ref="CG7:CH7"/>
    <mergeCell ref="CC6:CD6"/>
    <mergeCell ref="CE6:CF6"/>
    <mergeCell ref="CG6:CH6"/>
    <mergeCell ref="C1:D1"/>
    <mergeCell ref="C3:D3"/>
    <mergeCell ref="CO6:CP6"/>
    <mergeCell ref="CQ6:CR6"/>
    <mergeCell ref="CI7:CJ7"/>
    <mergeCell ref="CK7:CL7"/>
    <mergeCell ref="CM7:CN7"/>
    <mergeCell ref="CO7:CP7"/>
    <mergeCell ref="CQ7:CR7"/>
    <mergeCell ref="CQ4:CR4"/>
    <mergeCell ref="CI5:CJ5"/>
    <mergeCell ref="CK5:CL5"/>
    <mergeCell ref="CM5:CN5"/>
    <mergeCell ref="CO5:CP5"/>
    <mergeCell ref="CQ5:CR5"/>
    <mergeCell ref="CI4:CJ4"/>
    <mergeCell ref="CK4:CL4"/>
    <mergeCell ref="CM4:CN4"/>
    <mergeCell ref="CO4:CP4"/>
    <mergeCell ref="CI6:CJ6"/>
    <mergeCell ref="CK6:CL6"/>
    <mergeCell ref="CM6:CN6"/>
    <mergeCell ref="BS7:BT7"/>
  </mergeCells>
  <conditionalFormatting sqref="D5 C1:CR4 E5:F81 G1:CR81 C5:C81 D8:D81">
    <cfRule type="expression" dxfId="2" priority="17" stopIfTrue="1">
      <formula>C$7="D"</formula>
    </cfRule>
    <cfRule type="expression" dxfId="1" priority="19" stopIfTrue="1">
      <formula>C$7="S"</formula>
    </cfRule>
  </conditionalFormatting>
  <conditionalFormatting sqref="C5:CR5">
    <cfRule type="containsText" dxfId="0" priority="2" stopIfTrue="1" operator="containsText" text="S">
      <formula>NOT(ISERROR(SEARCH("S",C5)))</formula>
    </cfRule>
  </conditionalFormatting>
  <pageMargins left="0.25" right="0.25" top="0.75" bottom="0.75" header="0.3" footer="0.3"/>
  <pageSetup paperSize="9" scale="62" fitToHeight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DONNEES</vt:lpstr>
      <vt:lpstr>PLANNING</vt:lpstr>
      <vt:lpstr>BASE!Zone_d_impression</vt:lpstr>
      <vt:lpstr>PLANNING!Zone_d_impression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 Grillet</dc:creator>
  <cp:lastModifiedBy>Sabine GRILLET</cp:lastModifiedBy>
  <cp:lastPrinted>2017-02-28T09:23:37Z</cp:lastPrinted>
  <dcterms:created xsi:type="dcterms:W3CDTF">2017-02-26T15:39:57Z</dcterms:created>
  <dcterms:modified xsi:type="dcterms:W3CDTF">2017-02-28T10:16:05Z</dcterms:modified>
</cp:coreProperties>
</file>