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slicers/slicer1.xml" ContentType="application/vnd.ms-excel.slicer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8"/>
  </bookViews>
  <sheets>
    <sheet name="Enquête 1" sheetId="1" r:id="rId1"/>
    <sheet name="Enquête 2" sheetId="2" r:id="rId2"/>
    <sheet name="Enquête 3" sheetId="3" r:id="rId3"/>
    <sheet name="TCD1" sheetId="4" r:id="rId4"/>
    <sheet name="TCD2" sheetId="5" r:id="rId5"/>
    <sheet name="TCD3" sheetId="6" r:id="rId6"/>
    <sheet name="TCD4" sheetId="7" r:id="rId7"/>
    <sheet name="TMoyenne" sheetId="8" r:id="rId8"/>
    <sheet name="Draft" sheetId="9" r:id="rId9"/>
  </sheets>
  <definedNames>
    <definedName name="Segment_DEGRE_DE_SATISFACTION">#N/A</definedName>
    <definedName name="Segment_Fournisseurs">#N/A</definedName>
  </definedNames>
  <calcPr calcId="145621"/>
  <pivotCaches>
    <pivotCache cacheId="0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M19" i="8" l="1"/>
  <c r="L19" i="8"/>
  <c r="O19" i="8" s="1" a="1"/>
  <c r="O19" i="8" s="1"/>
  <c r="K19" i="8"/>
  <c r="H19" i="8"/>
  <c r="G19" i="8"/>
  <c r="F19" i="8"/>
  <c r="J19" i="8" s="1" a="1"/>
  <c r="J19" i="8" s="1"/>
  <c r="D19" i="8"/>
  <c r="C19" i="8"/>
  <c r="B19" i="8"/>
  <c r="E19" i="8" s="1"/>
  <c r="M18" i="8"/>
  <c r="L18" i="8"/>
  <c r="O18" i="8" s="1" a="1"/>
  <c r="O18" i="8" s="1"/>
  <c r="K18" i="8"/>
  <c r="H18" i="8"/>
  <c r="G18" i="8"/>
  <c r="F18" i="8"/>
  <c r="D18" i="8"/>
  <c r="C18" i="8"/>
  <c r="B18" i="8"/>
  <c r="E18" i="8" s="1"/>
  <c r="Q18" i="8" s="1" a="1"/>
  <c r="Q18" i="8" s="1"/>
  <c r="O17" i="8" a="1"/>
  <c r="O17" i="8" s="1"/>
  <c r="M17" i="8"/>
  <c r="L17" i="8"/>
  <c r="K17" i="8"/>
  <c r="H17" i="8"/>
  <c r="G17" i="8"/>
  <c r="F17" i="8"/>
  <c r="J17" i="8" s="1" a="1"/>
  <c r="J17" i="8" s="1"/>
  <c r="D17" i="8"/>
  <c r="C17" i="8"/>
  <c r="B17" i="8"/>
  <c r="E17" i="8" s="1"/>
  <c r="Q17" i="8" s="1" a="1"/>
  <c r="Q17" i="8" s="1"/>
  <c r="O16" i="8" a="1"/>
  <c r="O16" i="8" s="1"/>
  <c r="M16" i="8"/>
  <c r="L16" i="8"/>
  <c r="K16" i="8"/>
  <c r="H16" i="8"/>
  <c r="G16" i="8"/>
  <c r="F16" i="8"/>
  <c r="J16" i="8" s="1" a="1"/>
  <c r="J16" i="8" s="1"/>
  <c r="D16" i="8"/>
  <c r="C16" i="8"/>
  <c r="B16" i="8"/>
  <c r="E16" i="8" s="1"/>
  <c r="Q16" i="8" s="1" a="1"/>
  <c r="Q16" i="8" s="1"/>
  <c r="O15" i="8" a="1"/>
  <c r="O15" i="8" s="1"/>
  <c r="M15" i="8"/>
  <c r="L15" i="8"/>
  <c r="K15" i="8"/>
  <c r="H15" i="8"/>
  <c r="G15" i="8"/>
  <c r="F15" i="8"/>
  <c r="J15" i="8" s="1" a="1"/>
  <c r="J15" i="8" s="1"/>
  <c r="D15" i="8"/>
  <c r="C15" i="8"/>
  <c r="B15" i="8"/>
  <c r="E15" i="8" s="1"/>
  <c r="Q15" i="8" s="1" a="1"/>
  <c r="Q15" i="8" s="1"/>
  <c r="O14" i="8" a="1"/>
  <c r="O14" i="8" s="1"/>
  <c r="M14" i="8"/>
  <c r="L14" i="8"/>
  <c r="K14" i="8"/>
  <c r="H14" i="8"/>
  <c r="G14" i="8"/>
  <c r="F14" i="8"/>
  <c r="J14" i="8" s="1" a="1"/>
  <c r="J14" i="8" s="1"/>
  <c r="D14" i="8"/>
  <c r="C14" i="8"/>
  <c r="B14" i="8"/>
  <c r="E14" i="8" s="1"/>
  <c r="Q14" i="8" s="1" a="1"/>
  <c r="Q14" i="8" s="1"/>
  <c r="O13" i="8" a="1"/>
  <c r="O13" i="8" s="1"/>
  <c r="M13" i="8"/>
  <c r="L13" i="8"/>
  <c r="K13" i="8"/>
  <c r="H13" i="8"/>
  <c r="G13" i="8"/>
  <c r="F13" i="8"/>
  <c r="D13" i="8"/>
  <c r="C13" i="8"/>
  <c r="B13" i="8"/>
  <c r="E13" i="8" s="1"/>
  <c r="Q13" i="8" s="1" a="1"/>
  <c r="Q13" i="8" s="1"/>
  <c r="M12" i="8"/>
  <c r="L12" i="8"/>
  <c r="O12" i="8" s="1" a="1"/>
  <c r="O12" i="8" s="1"/>
  <c r="K12" i="8"/>
  <c r="H12" i="8"/>
  <c r="G12" i="8"/>
  <c r="F12" i="8"/>
  <c r="J12" i="8" s="1" a="1"/>
  <c r="J12" i="8" s="1"/>
  <c r="D12" i="8"/>
  <c r="C12" i="8"/>
  <c r="B12" i="8"/>
  <c r="E12" i="8" s="1"/>
  <c r="M11" i="8"/>
  <c r="L11" i="8"/>
  <c r="O11" i="8" s="1" a="1"/>
  <c r="O11" i="8" s="1"/>
  <c r="K11" i="8"/>
  <c r="H11" i="8"/>
  <c r="G11" i="8"/>
  <c r="F11" i="8"/>
  <c r="J11" i="8" s="1" a="1"/>
  <c r="J11" i="8" s="1"/>
  <c r="D11" i="8"/>
  <c r="C11" i="8"/>
  <c r="B11" i="8"/>
  <c r="E11" i="8" s="1"/>
  <c r="Q11" i="8" s="1" a="1"/>
  <c r="Q11" i="8" s="1"/>
  <c r="M10" i="8"/>
  <c r="L10" i="8"/>
  <c r="O10" i="8" s="1" a="1"/>
  <c r="O10" i="8" s="1"/>
  <c r="K10" i="8"/>
  <c r="H10" i="8"/>
  <c r="G10" i="8"/>
  <c r="F10" i="8"/>
  <c r="D10" i="8"/>
  <c r="C10" i="8"/>
  <c r="B10" i="8"/>
  <c r="E10" i="8" s="1"/>
  <c r="O9" i="8" a="1"/>
  <c r="O9" i="8" s="1"/>
  <c r="M9" i="8"/>
  <c r="L9" i="8"/>
  <c r="K9" i="8"/>
  <c r="H9" i="8"/>
  <c r="G9" i="8"/>
  <c r="F9" i="8"/>
  <c r="J9" i="8" s="1" a="1"/>
  <c r="J9" i="8" s="1"/>
  <c r="D9" i="8"/>
  <c r="C9" i="8"/>
  <c r="B9" i="8"/>
  <c r="E9" i="8" s="1"/>
  <c r="O8" i="8" a="1"/>
  <c r="O8" i="8" s="1"/>
  <c r="M8" i="8"/>
  <c r="L8" i="8"/>
  <c r="K8" i="8"/>
  <c r="H8" i="8"/>
  <c r="G8" i="8"/>
  <c r="F8" i="8"/>
  <c r="J8" i="8" s="1" a="1"/>
  <c r="J8" i="8" s="1"/>
  <c r="D8" i="8"/>
  <c r="C8" i="8"/>
  <c r="B8" i="8"/>
  <c r="E8" i="8" s="1"/>
  <c r="O7" i="8" a="1"/>
  <c r="O7" i="8" s="1"/>
  <c r="M7" i="8"/>
  <c r="L7" i="8"/>
  <c r="K7" i="8"/>
  <c r="H7" i="8"/>
  <c r="G7" i="8"/>
  <c r="F7" i="8"/>
  <c r="J7" i="8" s="1" a="1"/>
  <c r="J7" i="8" s="1"/>
  <c r="D7" i="8"/>
  <c r="C7" i="8"/>
  <c r="B7" i="8"/>
  <c r="E7" i="8" s="1"/>
  <c r="O6" i="8" a="1"/>
  <c r="O6" i="8" s="1"/>
  <c r="M6" i="8"/>
  <c r="L6" i="8"/>
  <c r="K6" i="8"/>
  <c r="H6" i="8"/>
  <c r="G6" i="8"/>
  <c r="F6" i="8"/>
  <c r="J6" i="8" s="1" a="1"/>
  <c r="J6" i="8" s="1"/>
  <c r="D6" i="8"/>
  <c r="C6" i="8"/>
  <c r="B6" i="8"/>
  <c r="E6" i="8" s="1"/>
  <c r="O5" i="8" a="1"/>
  <c r="O5" i="8" s="1"/>
  <c r="M5" i="8"/>
  <c r="L5" i="8"/>
  <c r="K5" i="8"/>
  <c r="H5" i="8"/>
  <c r="G5" i="8"/>
  <c r="F5" i="8"/>
  <c r="J5" i="8" s="1" a="1"/>
  <c r="J5" i="8" s="1"/>
  <c r="D5" i="8"/>
  <c r="C5" i="8"/>
  <c r="B5" i="8"/>
  <c r="E5" i="8" s="1"/>
  <c r="O4" i="8" a="1"/>
  <c r="O4" i="8" s="1"/>
  <c r="M4" i="8"/>
  <c r="L4" i="8"/>
  <c r="K4" i="8"/>
  <c r="H4" i="8"/>
  <c r="G4" i="8"/>
  <c r="F4" i="8"/>
  <c r="J4" i="8" s="1" a="1"/>
  <c r="J4" i="8" s="1"/>
  <c r="D4" i="8"/>
  <c r="C4" i="8"/>
  <c r="B4" i="8"/>
  <c r="E4" i="8" s="1"/>
  <c r="O3" i="8" a="1"/>
  <c r="O3" i="8" s="1"/>
  <c r="M3" i="8"/>
  <c r="L3" i="8"/>
  <c r="K3" i="8"/>
  <c r="H3" i="8"/>
  <c r="G3" i="8"/>
  <c r="F3" i="8"/>
  <c r="J3" i="8" s="1" a="1"/>
  <c r="J3" i="8" s="1"/>
  <c r="D3" i="8"/>
  <c r="C3" i="8"/>
  <c r="B3" i="8"/>
  <c r="E3" i="8" s="1"/>
  <c r="Q4" i="8" l="1" a="1"/>
  <c r="Q4" i="8" s="1"/>
  <c r="Q6" i="8" a="1"/>
  <c r="Q6" i="8" s="1"/>
  <c r="Q8" i="8" a="1"/>
  <c r="Q8" i="8" s="1"/>
  <c r="Q10" i="8" a="1"/>
  <c r="Q10" i="8" s="1"/>
  <c r="Q3" i="8" a="1"/>
  <c r="Q3" i="8" s="1"/>
  <c r="Q5" i="8" a="1"/>
  <c r="Q5" i="8" s="1"/>
  <c r="Q7" i="8" a="1"/>
  <c r="Q7" i="8" s="1"/>
  <c r="Q9" i="8" a="1"/>
  <c r="Q9" i="8" s="1"/>
  <c r="Q12" i="8" a="1"/>
  <c r="Q12" i="8" s="1"/>
  <c r="Q19" i="8" a="1"/>
  <c r="Q19" i="8" s="1"/>
</calcChain>
</file>

<file path=xl/sharedStrings.xml><?xml version="1.0" encoding="utf-8"?>
<sst xmlns="http://schemas.openxmlformats.org/spreadsheetml/2006/main" count="345" uniqueCount="56">
  <si>
    <t>Fournisseurs</t>
  </si>
  <si>
    <t>Nombre d'adresse mail</t>
  </si>
  <si>
    <t>Note sur la réactivité échange par mail</t>
  </si>
  <si>
    <t>Nombre de numero de téléphone</t>
  </si>
  <si>
    <t>Note de satisfaction sur la joignabilité par téléphone</t>
  </si>
  <si>
    <t xml:space="preserve">Existance d'une interface fournisseur </t>
  </si>
  <si>
    <t>Note de satisfaction sur le respect des instructions</t>
  </si>
  <si>
    <t>NOTES</t>
  </si>
  <si>
    <t>DEGRE DE SATISFACTION</t>
  </si>
  <si>
    <t>HYSTER / UTILEV</t>
  </si>
  <si>
    <t>OUI</t>
  </si>
  <si>
    <t>Très Bien</t>
  </si>
  <si>
    <t>ATLAS</t>
  </si>
  <si>
    <t>Bien</t>
  </si>
  <si>
    <t>LOCTITE</t>
  </si>
  <si>
    <t>NON</t>
  </si>
  <si>
    <t>Passable</t>
  </si>
  <si>
    <t>PERKINS</t>
  </si>
  <si>
    <t>Médiocre</t>
  </si>
  <si>
    <t>OLYMPIAN</t>
  </si>
  <si>
    <t>Non Concerné (NC)</t>
  </si>
  <si>
    <t>MOBIL EXXON</t>
  </si>
  <si>
    <t>BUCYRUS</t>
  </si>
  <si>
    <t>?</t>
  </si>
  <si>
    <t>CHEMTOOL</t>
  </si>
  <si>
    <t>MEGA CORP</t>
  </si>
  <si>
    <t>MICHELIN</t>
  </si>
  <si>
    <t>ALLIED SYSTEM</t>
  </si>
  <si>
    <t>SULLAIR</t>
  </si>
  <si>
    <t>SCHRADER</t>
  </si>
  <si>
    <t>EPI</t>
  </si>
  <si>
    <t>TVH</t>
  </si>
  <si>
    <t>TRELLEBOG</t>
  </si>
  <si>
    <t xml:space="preserve">ETI
</t>
  </si>
  <si>
    <t>Note de satisfaction sur la réactivité échange par mail</t>
  </si>
  <si>
    <t>Satisfaction sur le  Respect des instructions</t>
  </si>
  <si>
    <t>(Tous)</t>
  </si>
  <si>
    <t>Étiquettes de lignes</t>
  </si>
  <si>
    <t>Somme de Moyenne de la note de satisfaction sur la réactivité des échanges par mail</t>
  </si>
  <si>
    <t>Total général</t>
  </si>
  <si>
    <t>Somme de Moyenne de la note de satisfaction sur la joignabilité par téléphone</t>
  </si>
  <si>
    <t>Somme de Moyenne de la note de satisfaction sur le respect des instructions</t>
  </si>
  <si>
    <t>Somme de Satisfaction globale sur la communication</t>
  </si>
  <si>
    <t>Note sur la réactivité échange par mail Enquête 1</t>
  </si>
  <si>
    <t>Note sur la réactivité échange par mail Enquête 2</t>
  </si>
  <si>
    <t>Note sur la réactivité échange par mail Enquête 3</t>
  </si>
  <si>
    <t>Moyenne de la note de satisfaction sur la réactivité des échanges par mail</t>
  </si>
  <si>
    <t>Note  sur la joignabilité par téléphone Enquête 1</t>
  </si>
  <si>
    <t>Note  sur la joignabilité par téléphone Enquête 2</t>
  </si>
  <si>
    <t>Note  sur la joignabilité par téléphone Enquête 3</t>
  </si>
  <si>
    <t>Moyenne de la note de satisfaction sur la joignabilité par téléphone</t>
  </si>
  <si>
    <t>Note de satisfaction sur le respect des instructions Enqête 1</t>
  </si>
  <si>
    <t>Note de satisfaction sur le respect des instructions Enquête 2</t>
  </si>
  <si>
    <t>Note de satisfaction sur le respect des instructions Enquête 3</t>
  </si>
  <si>
    <t>Moyenne de la note de satisfaction sur le respect des instructions</t>
  </si>
  <si>
    <t>Satisfaction globale sur la communication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</si>
</sst>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/>
    <xf numFmtId="0" fontId="0" fillId="0" borderId="1" xfId="0" applyFill="1" applyBorder="1"/>
    <xf numFmtId="0" fontId="0" fillId="0" borderId="1" xfId="1" applyNumberFormat="1" applyFont="1" applyBorder="1" applyAlignment="1">
      <alignment horizontal="center" vertical="center"/>
    </xf>
    <xf numFmtId="0" fontId="0" fillId="0" borderId="1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Border="1" applyAlignment="1">
      <alignment horizontal="center" vertical="center"/>
    </xf>
    <xf numFmtId="1" fontId="0" fillId="0" borderId="1" xfId="1" applyNumberFormat="1" applyFont="1" applyFill="1" applyBorder="1" applyAlignment="1">
      <alignment horizontal="center" vertical="center"/>
    </xf>
    <xf numFmtId="0" fontId="0" fillId="0" borderId="0" xfId="1" applyNumberFormat="1" applyFont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wrapText="1"/>
    </xf>
    <xf numFmtId="1" fontId="0" fillId="0" borderId="0" xfId="1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" fontId="0" fillId="0" borderId="1" xfId="0" applyNumberFormat="1" applyBorder="1"/>
    <xf numFmtId="0" fontId="0" fillId="0" borderId="0" xfId="0" applyFill="1" applyBorder="1"/>
    <xf numFmtId="0" fontId="0" fillId="0" borderId="0" xfId="0" applyBorder="1"/>
    <xf numFmtId="1" fontId="0" fillId="0" borderId="0" xfId="0" applyNumberFormat="1" applyBorder="1"/>
    <xf numFmtId="0" fontId="0" fillId="0" borderId="3" xfId="0" applyFill="1" applyBorder="1"/>
    <xf numFmtId="9" fontId="0" fillId="0" borderId="0" xfId="1" applyFon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0" fillId="0" borderId="0" xfId="0" pivotButton="1"/>
    <xf numFmtId="0" fontId="0" fillId="0" borderId="0" xfId="0" pivotButton="1" applyAlignment="1">
      <alignment horizontal="center" vertical="center"/>
    </xf>
  </cellXfs>
  <cellStyles count="2">
    <cellStyle name="Normal" xfId="0" builtinId="0"/>
    <cellStyle name="Pourcentage" xfId="1" builtinId="5"/>
  </cellStyles>
  <dxfs count="90"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1" formatCode="0"/>
    </dxf>
    <dxf>
      <alignment wrapText="1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1" formatCode="0"/>
    </dxf>
    <dxf>
      <alignment wrapText="1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1" formatCode="0"/>
    </dxf>
    <dxf>
      <alignment wrapText="1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1" formatCode="0"/>
    </dxf>
    <dxf>
      <alignment wrapText="1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numFmt numFmtId="1" formatCode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1" formatCode="0"/>
    </dxf>
    <dxf>
      <alignment wrapText="1" readingOrder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[Satisfaction.xlsx]TCD1!Tableau croisé dynamique1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la réactivité des échanges par mail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'TCD1'!$B$3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'TCD1'!$A$4:$A$21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'TCD1'!$B$4:$B$21</c:f>
              <c:numCache>
                <c:formatCode>0</c:formatCode>
                <c:ptCount val="17"/>
                <c:pt idx="0">
                  <c:v>3</c:v>
                </c:pt>
                <c:pt idx="1">
                  <c:v>1.3333333333333333</c:v>
                </c:pt>
                <c:pt idx="2">
                  <c:v>4</c:v>
                </c:pt>
                <c:pt idx="3">
                  <c:v>2</c:v>
                </c:pt>
                <c:pt idx="4">
                  <c:v>3.3333333333333335</c:v>
                </c:pt>
                <c:pt idx="5">
                  <c:v>3</c:v>
                </c:pt>
                <c:pt idx="6">
                  <c:v>3.6666666666666665</c:v>
                </c:pt>
                <c:pt idx="7">
                  <c:v>2.6666666666666665</c:v>
                </c:pt>
                <c:pt idx="8">
                  <c:v>4</c:v>
                </c:pt>
                <c:pt idx="9">
                  <c:v>3</c:v>
                </c:pt>
                <c:pt idx="10">
                  <c:v>3.3333333333333335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3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[Satisfaction.xlsx]TCD2!Tableau croisé dynamique2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de la joignabilité par téléphone</a:t>
            </a:r>
          </a:p>
        </c:rich>
      </c:tx>
      <c:layout/>
      <c:overlay val="0"/>
    </c:title>
    <c:autoTitleDeleted val="0"/>
    <c:pivotFmts>
      <c:pivotFmt>
        <c:idx val="0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'TCD2'!$B$3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'TCD2'!$A$4:$A$21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'TCD2'!$B$4:$B$21</c:f>
              <c:numCache>
                <c:formatCode>0</c:formatCode>
                <c:ptCount val="17"/>
                <c:pt idx="0">
                  <c:v>0</c:v>
                </c:pt>
                <c:pt idx="1">
                  <c:v>1.3333333333333333</c:v>
                </c:pt>
                <c:pt idx="2">
                  <c:v>4</c:v>
                </c:pt>
                <c:pt idx="3">
                  <c:v>0</c:v>
                </c:pt>
                <c:pt idx="4">
                  <c:v>3.5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  <c:pt idx="9">
                  <c:v>4</c:v>
                </c:pt>
                <c:pt idx="10">
                  <c:v>3.5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0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8640640"/>
        <c:axId val="119118080"/>
      </c:barChart>
      <c:valAx>
        <c:axId val="119118080"/>
        <c:scaling>
          <c:orientation val="minMax"/>
        </c:scaling>
        <c:delete val="0"/>
        <c:axPos val="b"/>
        <c:majorGridlines/>
        <c:numFmt formatCode="0" sourceLinked="1"/>
        <c:majorTickMark val="out"/>
        <c:minorTickMark val="none"/>
        <c:tickLblPos val="nextTo"/>
        <c:crossAx val="118640640"/>
        <c:crosses val="autoZero"/>
        <c:crossBetween val="between"/>
      </c:valAx>
      <c:catAx>
        <c:axId val="118640640"/>
        <c:scaling>
          <c:orientation val="minMax"/>
        </c:scaling>
        <c:delete val="0"/>
        <c:axPos val="l"/>
        <c:majorTickMark val="out"/>
        <c:minorTickMark val="none"/>
        <c:tickLblPos val="nextTo"/>
        <c:crossAx val="119118080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[Satisfaction.xlsx]TCD3!Tableau croisé dynamique3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le respect des instructions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'TCD3'!$B$3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'TCD3'!$A$4:$A$21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'TCD3'!$B$4:$B$21</c:f>
              <c:numCache>
                <c:formatCode>0</c:formatCode>
                <c:ptCount val="17"/>
                <c:pt idx="0">
                  <c:v>3</c:v>
                </c:pt>
                <c:pt idx="1">
                  <c:v>1.6666666666666667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2.6666666666666665</c:v>
                </c:pt>
                <c:pt idx="7">
                  <c:v>1.6666666666666667</c:v>
                </c:pt>
                <c:pt idx="8">
                  <c:v>4</c:v>
                </c:pt>
                <c:pt idx="9">
                  <c:v>2</c:v>
                </c:pt>
                <c:pt idx="10">
                  <c:v>3.3333333333333335</c:v>
                </c:pt>
                <c:pt idx="11">
                  <c:v>3.3333333333333335</c:v>
                </c:pt>
                <c:pt idx="12">
                  <c:v>3.3333333333333335</c:v>
                </c:pt>
                <c:pt idx="13">
                  <c:v>2</c:v>
                </c:pt>
                <c:pt idx="14">
                  <c:v>3.3333333333333335</c:v>
                </c:pt>
                <c:pt idx="15">
                  <c:v>3</c:v>
                </c:pt>
                <c:pt idx="16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19440896"/>
        <c:axId val="119439360"/>
        <c:axId val="0"/>
      </c:bar3DChart>
      <c:valAx>
        <c:axId val="119439360"/>
        <c:scaling>
          <c:orientation val="minMax"/>
        </c:scaling>
        <c:delete val="1"/>
        <c:axPos val="l"/>
        <c:majorGridlines/>
        <c:numFmt formatCode="0" sourceLinked="1"/>
        <c:majorTickMark val="none"/>
        <c:minorTickMark val="none"/>
        <c:tickLblPos val="nextTo"/>
        <c:crossAx val="119440896"/>
        <c:crosses val="autoZero"/>
        <c:crossBetween val="between"/>
      </c:valAx>
      <c:catAx>
        <c:axId val="119440896"/>
        <c:scaling>
          <c:orientation val="minMax"/>
        </c:scaling>
        <c:delete val="0"/>
        <c:axPos val="b"/>
        <c:majorTickMark val="none"/>
        <c:minorTickMark val="none"/>
        <c:tickLblPos val="nextTo"/>
        <c:crossAx val="119439360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[Satisfaction.xlsx]TCD4!Tableau croisé dynamique6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Satisfaction globale sur la communication</a:t>
            </a:r>
          </a:p>
        </c:rich>
      </c:tx>
      <c:layout/>
      <c:overlay val="0"/>
    </c:title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'TCD4'!$B$3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'TCD4'!$A$4:$A$21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'TCD4'!$B$4:$B$21</c:f>
              <c:numCache>
                <c:formatCode>0</c:formatCode>
                <c:ptCount val="17"/>
                <c:pt idx="0">
                  <c:v>1.8</c:v>
                </c:pt>
                <c:pt idx="1">
                  <c:v>1.2121212121212119</c:v>
                </c:pt>
                <c:pt idx="2">
                  <c:v>2.625</c:v>
                </c:pt>
                <c:pt idx="3">
                  <c:v>1.8333333333333333</c:v>
                </c:pt>
                <c:pt idx="4">
                  <c:v>2.5833333333333335</c:v>
                </c:pt>
                <c:pt idx="5">
                  <c:v>2.25</c:v>
                </c:pt>
                <c:pt idx="6">
                  <c:v>2.7575757575757573</c:v>
                </c:pt>
                <c:pt idx="7">
                  <c:v>1.8333333333333333</c:v>
                </c:pt>
                <c:pt idx="8">
                  <c:v>2</c:v>
                </c:pt>
                <c:pt idx="9">
                  <c:v>2.1428571428571428</c:v>
                </c:pt>
                <c:pt idx="10">
                  <c:v>2.7166666666666668</c:v>
                </c:pt>
                <c:pt idx="11">
                  <c:v>2.7037037037037037</c:v>
                </c:pt>
                <c:pt idx="12">
                  <c:v>2.7037037037037037</c:v>
                </c:pt>
                <c:pt idx="13">
                  <c:v>2</c:v>
                </c:pt>
                <c:pt idx="14">
                  <c:v>3.0303030303030307</c:v>
                </c:pt>
                <c:pt idx="15">
                  <c:v>1.8</c:v>
                </c:pt>
                <c:pt idx="16">
                  <c:v>2.8125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475584"/>
        <c:axId val="119481472"/>
      </c:lineChart>
      <c:catAx>
        <c:axId val="119475584"/>
        <c:scaling>
          <c:orientation val="minMax"/>
        </c:scaling>
        <c:delete val="0"/>
        <c:axPos val="b"/>
        <c:majorTickMark val="none"/>
        <c:minorTickMark val="none"/>
        <c:tickLblPos val="nextTo"/>
        <c:crossAx val="119481472"/>
        <c:crosses val="autoZero"/>
        <c:auto val="1"/>
        <c:lblAlgn val="ctr"/>
        <c:lblOffset val="100"/>
        <c:noMultiLvlLbl val="0"/>
      </c:catAx>
      <c:valAx>
        <c:axId val="1194814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600"/>
                </a:pPr>
                <a:r>
                  <a:rPr lang="fr-FR" sz="1600"/>
                  <a:t>Note de satisfaction</a:t>
                </a:r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11947558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[Satisfaction.xlsx]TCD1!Tableau croisé dynamique1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la réactivité des échanges par mail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gradFill flip="none" rotWithShape="1">
              <a:gsLst>
                <a:gs pos="5000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path path="circle">
                <a:fillToRect l="50000" t="50000" r="50000" b="50000"/>
              </a:path>
              <a:tileRect/>
            </a:gradFill>
            <a:effectLst>
              <a:glow rad="127000">
                <a:srgbClr val="FFFF00"/>
              </a:glow>
            </a:effectLst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layout/>
          <c:spPr>
            <a:gradFill flip="none" rotWithShape="1">
              <a:gsLst>
                <a:gs pos="5000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path path="circle">
                <a:fillToRect l="50000" t="50000" r="50000" b="50000"/>
              </a:path>
              <a:tileRect/>
            </a:gradFill>
            <a:effectLst>
              <a:glow rad="127000">
                <a:srgbClr val="FFFF00"/>
              </a:glow>
            </a:effectLst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'TCD1'!$B$3</c:f>
              <c:strCache>
                <c:ptCount val="1"/>
                <c:pt idx="0">
                  <c:v>Total</c:v>
                </c:pt>
              </c:strCache>
            </c:strRef>
          </c:tx>
          <c:dLbls>
            <c:spPr>
              <a:gradFill flip="none" rotWithShape="1">
                <a:gsLst>
                  <a:gs pos="50000">
                    <a:schemeClr val="accent1">
                      <a:tint val="66000"/>
                      <a:satMod val="160000"/>
                    </a:schemeClr>
                  </a:gs>
                  <a:gs pos="50000">
                    <a:schemeClr val="accent1">
                      <a:tint val="44500"/>
                      <a:satMod val="160000"/>
                    </a:schemeClr>
                  </a:gs>
                  <a:gs pos="100000">
                    <a:schemeClr val="accent1">
                      <a:tint val="23500"/>
                      <a:satMod val="160000"/>
                    </a:schemeClr>
                  </a:gs>
                </a:gsLst>
                <a:path path="circle">
                  <a:fillToRect l="50000" t="50000" r="50000" b="50000"/>
                </a:path>
                <a:tileRect/>
              </a:gradFill>
              <a:effectLst>
                <a:glow rad="127000">
                  <a:srgbClr val="FFFF00"/>
                </a:glow>
              </a:effectLst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'TCD1'!$A$4:$A$21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'TCD1'!$B$4:$B$21</c:f>
              <c:numCache>
                <c:formatCode>0</c:formatCode>
                <c:ptCount val="17"/>
                <c:pt idx="0">
                  <c:v>3</c:v>
                </c:pt>
                <c:pt idx="1">
                  <c:v>1.3333333333333333</c:v>
                </c:pt>
                <c:pt idx="2">
                  <c:v>4</c:v>
                </c:pt>
                <c:pt idx="3">
                  <c:v>2</c:v>
                </c:pt>
                <c:pt idx="4">
                  <c:v>3.3333333333333335</c:v>
                </c:pt>
                <c:pt idx="5">
                  <c:v>3</c:v>
                </c:pt>
                <c:pt idx="6">
                  <c:v>3.6666666666666665</c:v>
                </c:pt>
                <c:pt idx="7">
                  <c:v>2.6666666666666665</c:v>
                </c:pt>
                <c:pt idx="8">
                  <c:v>4</c:v>
                </c:pt>
                <c:pt idx="9">
                  <c:v>3</c:v>
                </c:pt>
                <c:pt idx="10">
                  <c:v>3.3333333333333335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3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[Satisfaction.xlsx]TCD3!Tableau croisé dynamique3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sur le respect des instructions</a:t>
            </a:r>
          </a:p>
        </c:rich>
      </c:tx>
      <c:layout/>
      <c:overlay val="0"/>
    </c:title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4375380865326021E-2"/>
          <c:y val="0.18469696969696969"/>
          <c:w val="0.94637416209628278"/>
          <c:h val="0.56169100453352427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'TCD3'!$B$3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'TCD3'!$A$4:$A$21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'TCD3'!$B$4:$B$21</c:f>
              <c:numCache>
                <c:formatCode>0</c:formatCode>
                <c:ptCount val="17"/>
                <c:pt idx="0">
                  <c:v>3</c:v>
                </c:pt>
                <c:pt idx="1">
                  <c:v>1.6666666666666667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2.6666666666666665</c:v>
                </c:pt>
                <c:pt idx="7">
                  <c:v>1.6666666666666667</c:v>
                </c:pt>
                <c:pt idx="8">
                  <c:v>4</c:v>
                </c:pt>
                <c:pt idx="9">
                  <c:v>2</c:v>
                </c:pt>
                <c:pt idx="10">
                  <c:v>3.3333333333333335</c:v>
                </c:pt>
                <c:pt idx="11">
                  <c:v>3.3333333333333335</c:v>
                </c:pt>
                <c:pt idx="12">
                  <c:v>3.3333333333333335</c:v>
                </c:pt>
                <c:pt idx="13">
                  <c:v>2</c:v>
                </c:pt>
                <c:pt idx="14">
                  <c:v>3.3333333333333335</c:v>
                </c:pt>
                <c:pt idx="15">
                  <c:v>3</c:v>
                </c:pt>
                <c:pt idx="16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22544896"/>
        <c:axId val="122502144"/>
        <c:axId val="0"/>
      </c:bar3DChart>
      <c:valAx>
        <c:axId val="122502144"/>
        <c:scaling>
          <c:orientation val="minMax"/>
        </c:scaling>
        <c:delete val="1"/>
        <c:axPos val="l"/>
        <c:majorGridlines/>
        <c:numFmt formatCode="0" sourceLinked="1"/>
        <c:majorTickMark val="none"/>
        <c:minorTickMark val="none"/>
        <c:tickLblPos val="nextTo"/>
        <c:crossAx val="122544896"/>
        <c:crosses val="autoZero"/>
        <c:crossBetween val="between"/>
      </c:valAx>
      <c:catAx>
        <c:axId val="122544896"/>
        <c:scaling>
          <c:orientation val="minMax"/>
        </c:scaling>
        <c:delete val="0"/>
        <c:axPos val="b"/>
        <c:majorTickMark val="none"/>
        <c:minorTickMark val="none"/>
        <c:tickLblPos val="nextTo"/>
        <c:crossAx val="122502144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8"/>
    </mc:Choice>
    <mc:Fallback>
      <c:style val="48"/>
    </mc:Fallback>
  </mc:AlternateContent>
  <c:pivotSource>
    <c:name>[Satisfaction.xlsx]TCD4!Tableau croisé dynamique6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Satisfaction globale sur la communication</a:t>
            </a:r>
          </a:p>
        </c:rich>
      </c:tx>
      <c:layout/>
      <c:overlay val="0"/>
    </c:title>
    <c:autoTitleDeleted val="0"/>
    <c:pivotFmts>
      <c:pivotFmt>
        <c:idx val="0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'TCD4'!$B$3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'TCD4'!$A$4:$A$21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'TCD4'!$B$4:$B$21</c:f>
              <c:numCache>
                <c:formatCode>0</c:formatCode>
                <c:ptCount val="17"/>
                <c:pt idx="0">
                  <c:v>1.8</c:v>
                </c:pt>
                <c:pt idx="1">
                  <c:v>1.2121212121212119</c:v>
                </c:pt>
                <c:pt idx="2">
                  <c:v>2.625</c:v>
                </c:pt>
                <c:pt idx="3">
                  <c:v>1.8333333333333333</c:v>
                </c:pt>
                <c:pt idx="4">
                  <c:v>2.5833333333333335</c:v>
                </c:pt>
                <c:pt idx="5">
                  <c:v>2.25</c:v>
                </c:pt>
                <c:pt idx="6">
                  <c:v>2.7575757575757573</c:v>
                </c:pt>
                <c:pt idx="7">
                  <c:v>1.8333333333333333</c:v>
                </c:pt>
                <c:pt idx="8">
                  <c:v>2</c:v>
                </c:pt>
                <c:pt idx="9">
                  <c:v>2.1428571428571428</c:v>
                </c:pt>
                <c:pt idx="10">
                  <c:v>2.7166666666666668</c:v>
                </c:pt>
                <c:pt idx="11">
                  <c:v>2.7037037037037037</c:v>
                </c:pt>
                <c:pt idx="12">
                  <c:v>2.7037037037037037</c:v>
                </c:pt>
                <c:pt idx="13">
                  <c:v>2</c:v>
                </c:pt>
                <c:pt idx="14">
                  <c:v>3.0303030303030307</c:v>
                </c:pt>
                <c:pt idx="15">
                  <c:v>1.8</c:v>
                </c:pt>
                <c:pt idx="16">
                  <c:v>2.8125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704640"/>
        <c:axId val="122706176"/>
      </c:lineChart>
      <c:catAx>
        <c:axId val="122704640"/>
        <c:scaling>
          <c:orientation val="minMax"/>
        </c:scaling>
        <c:delete val="0"/>
        <c:axPos val="b"/>
        <c:majorTickMark val="none"/>
        <c:minorTickMark val="none"/>
        <c:tickLblPos val="nextTo"/>
        <c:crossAx val="122706176"/>
        <c:crosses val="autoZero"/>
        <c:auto val="1"/>
        <c:lblAlgn val="ctr"/>
        <c:lblOffset val="100"/>
        <c:noMultiLvlLbl val="0"/>
      </c:catAx>
      <c:valAx>
        <c:axId val="1227061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Note de satisfaction</a:t>
                </a:r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12270464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[Satisfaction.xlsx]TCD2!Tableau croisé dynamique2</c:name>
    <c:fmtId val="7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 de la note de satisfaction de la joignabilité par téléphone</a:t>
            </a:r>
          </a:p>
        </c:rich>
      </c:tx>
      <c:layout>
        <c:manualLayout>
          <c:xMode val="edge"/>
          <c:yMode val="edge"/>
          <c:x val="0.15410092217113222"/>
          <c:y val="1.5929906404901092E-2"/>
        </c:manualLayout>
      </c:layout>
      <c:overlay val="0"/>
    </c:title>
    <c:autoTitleDeleted val="0"/>
    <c:pivotFmts>
      <c:pivotFmt>
        <c:idx val="0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3">
              <a:lumMod val="60000"/>
              <a:lumOff val="40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3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chemeClr val="accent3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'TCD2'!$B$3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'TCD2'!$A$4:$A$21</c:f>
              <c:strCache>
                <c:ptCount val="17"/>
                <c:pt idx="0">
                  <c:v>ALLIED SYSTEM</c:v>
                </c:pt>
                <c:pt idx="1">
                  <c:v>ATLAS</c:v>
                </c:pt>
                <c:pt idx="2">
                  <c:v>BUCYRUS</c:v>
                </c:pt>
                <c:pt idx="3">
                  <c:v>CHEMTOOL</c:v>
                </c:pt>
                <c:pt idx="4">
                  <c:v>EPI</c:v>
                </c:pt>
                <c:pt idx="5">
                  <c:v>ETI
</c:v>
                </c:pt>
                <c:pt idx="6">
                  <c:v>HYSTER / UTILEV</c:v>
                </c:pt>
                <c:pt idx="7">
                  <c:v>LOCTITE</c:v>
                </c:pt>
                <c:pt idx="8">
                  <c:v>MEGA CORP</c:v>
                </c:pt>
                <c:pt idx="9">
                  <c:v>MICHELIN</c:v>
                </c:pt>
                <c:pt idx="10">
                  <c:v>MOBIL EXXON</c:v>
                </c:pt>
                <c:pt idx="11">
                  <c:v>OLYMPIAN</c:v>
                </c:pt>
                <c:pt idx="12">
                  <c:v>PERKINS</c:v>
                </c:pt>
                <c:pt idx="13">
                  <c:v>SCHRADER</c:v>
                </c:pt>
                <c:pt idx="14">
                  <c:v>SULLAIR</c:v>
                </c:pt>
                <c:pt idx="15">
                  <c:v>TRELLEBOG</c:v>
                </c:pt>
                <c:pt idx="16">
                  <c:v>TVH</c:v>
                </c:pt>
              </c:strCache>
            </c:strRef>
          </c:cat>
          <c:val>
            <c:numRef>
              <c:f>'TCD2'!$B$4:$B$21</c:f>
              <c:numCache>
                <c:formatCode>0</c:formatCode>
                <c:ptCount val="17"/>
                <c:pt idx="0">
                  <c:v>0</c:v>
                </c:pt>
                <c:pt idx="1">
                  <c:v>1.3333333333333333</c:v>
                </c:pt>
                <c:pt idx="2">
                  <c:v>4</c:v>
                </c:pt>
                <c:pt idx="3">
                  <c:v>0</c:v>
                </c:pt>
                <c:pt idx="4">
                  <c:v>3.5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  <c:pt idx="9">
                  <c:v>4</c:v>
                </c:pt>
                <c:pt idx="10">
                  <c:v>3.5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0</c:v>
                </c:pt>
                <c:pt idx="1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2794368"/>
        <c:axId val="122780288"/>
      </c:barChart>
      <c:valAx>
        <c:axId val="122780288"/>
        <c:scaling>
          <c:orientation val="minMax"/>
        </c:scaling>
        <c:delete val="0"/>
        <c:axPos val="b"/>
        <c:majorGridlines/>
        <c:numFmt formatCode="0" sourceLinked="1"/>
        <c:majorTickMark val="out"/>
        <c:minorTickMark val="none"/>
        <c:tickLblPos val="nextTo"/>
        <c:crossAx val="122794368"/>
        <c:crosses val="autoZero"/>
        <c:crossBetween val="between"/>
      </c:valAx>
      <c:catAx>
        <c:axId val="122794368"/>
        <c:scaling>
          <c:orientation val="minMax"/>
        </c:scaling>
        <c:delete val="0"/>
        <c:axPos val="l"/>
        <c:majorTickMark val="out"/>
        <c:minorTickMark val="none"/>
        <c:tickLblPos val="nextTo"/>
        <c:crossAx val="122780288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404812</xdr:colOff>
      <xdr:row>2</xdr:row>
      <xdr:rowOff>23812</xdr:rowOff>
    </xdr:from>
    <xdr:to>
      <xdr:col>9</xdr:col>
      <xdr:colOff>304800</xdr:colOff>
      <xdr:row>21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185737</xdr:colOff>
      <xdr:row>1</xdr:row>
      <xdr:rowOff>185736</xdr:rowOff>
    </xdr:from>
    <xdr:to>
      <xdr:col>9</xdr:col>
      <xdr:colOff>104775</xdr:colOff>
      <xdr:row>20</xdr:row>
      <xdr:rowOff>171449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242886</xdr:colOff>
      <xdr:row>0</xdr:row>
      <xdr:rowOff>19051</xdr:rowOff>
    </xdr:from>
    <xdr:to>
      <xdr:col>9</xdr:col>
      <xdr:colOff>647700</xdr:colOff>
      <xdr:row>21</xdr:row>
      <xdr:rowOff>19051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109537</xdr:colOff>
      <xdr:row>1</xdr:row>
      <xdr:rowOff>185737</xdr:rowOff>
    </xdr:from>
    <xdr:to>
      <xdr:col>9</xdr:col>
      <xdr:colOff>85725</xdr:colOff>
      <xdr:row>21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0</xdr:rowOff>
    </xdr:from>
    <xdr:to>
      <xdr:col>5</xdr:col>
      <xdr:colOff>519113</xdr:colOff>
      <xdr:row>18</xdr:row>
      <xdr:rowOff>128588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38100</xdr:colOff>
      <xdr:row>19</xdr:row>
      <xdr:rowOff>9525</xdr:rowOff>
    </xdr:from>
    <xdr:to>
      <xdr:col>5</xdr:col>
      <xdr:colOff>495300</xdr:colOff>
      <xdr:row>41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561975</xdr:colOff>
      <xdr:row>19</xdr:row>
      <xdr:rowOff>9524</xdr:rowOff>
    </xdr:from>
    <xdr:to>
      <xdr:col>12</xdr:col>
      <xdr:colOff>576263</xdr:colOff>
      <xdr:row>41</xdr:row>
      <xdr:rowOff>19049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590550</xdr:colOff>
      <xdr:row>0</xdr:row>
      <xdr:rowOff>0</xdr:rowOff>
    </xdr:from>
    <xdr:to>
      <xdr:col>12</xdr:col>
      <xdr:colOff>547688</xdr:colOff>
      <xdr:row>18</xdr:row>
      <xdr:rowOff>119063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12</xdr:col>
      <xdr:colOff>561975</xdr:colOff>
      <xdr:row>0</xdr:row>
      <xdr:rowOff>28575</xdr:rowOff>
    </xdr:from>
    <xdr:to>
      <xdr:col>14</xdr:col>
      <xdr:colOff>590550</xdr:colOff>
      <xdr:row>11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Fournisseu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10850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581025</xdr:colOff>
      <xdr:row>11</xdr:row>
      <xdr:rowOff>161925</xdr:rowOff>
    </xdr:from>
    <xdr:to>
      <xdr:col>14</xdr:col>
      <xdr:colOff>609600</xdr:colOff>
      <xdr:row>25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DEGRE DE SATISFA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GRE DE SATISFAC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29900" y="2695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mouzouvic/AppData/Roaming/Microsoft/Excel/Fournisseurs%20non%20CAT%20(version%201).xlsb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dric AMOUZOUVI" refreshedDate="42745.467794212964" createdVersion="4" refreshedVersion="4" minRefreshableVersion="3" recordCount="17">
  <cacheSource type="worksheet">
    <worksheetSource ref="A2:R19" sheet="TMoyenne" r:id="rId2"/>
  </cacheSource>
  <cacheFields count="18">
    <cacheField name="Fournisseurs" numFmtId="0">
      <sharedItems count="17">
        <s v="HYSTER / UTILEV"/>
        <s v="ATLAS"/>
        <s v="LOCTITE"/>
        <s v="PERKINS"/>
        <s v="OLYMPIAN"/>
        <s v="MOBIL EXXON"/>
        <s v="BUCYRUS"/>
        <s v="CHEMTOOL"/>
        <s v="MEGA CORP"/>
        <s v="MICHELIN"/>
        <s v="ALLIED SYSTEM"/>
        <s v="SULLAIR"/>
        <s v="SCHRADER"/>
        <s v="EPI"/>
        <s v="TVH"/>
        <s v="TRELLEBOG"/>
        <s v="ETI_x000a_"/>
      </sharedItems>
    </cacheField>
    <cacheField name="Note sur la réactivité échange par mail Enquête 1" numFmtId="0">
      <sharedItems containsSemiMixedTypes="0" containsString="0" containsNumber="1" containsInteger="1" minValue="0" maxValue="4"/>
    </cacheField>
    <cacheField name="Note sur la réactivité échange par mail Enquête 2" numFmtId="0">
      <sharedItems containsSemiMixedTypes="0" containsString="0" containsNumber="1" containsInteger="1" minValue="0" maxValue="4"/>
    </cacheField>
    <cacheField name="Note sur la réactivité échange par mail Enquête 3" numFmtId="0">
      <sharedItems containsSemiMixedTypes="0" containsString="0" containsNumber="1" containsInteger="1" minValue="0" maxValue="4"/>
    </cacheField>
    <cacheField name="Moyenne de la note de satisfaction sur la réactivité des échanges par mail" numFmtId="1">
      <sharedItems containsSemiMixedTypes="0" containsString="0" containsNumber="1" minValue="1.3333333333333333" maxValue="4"/>
    </cacheField>
    <cacheField name="Note  sur la joignabilité par téléphone Enquête 1" numFmtId="1">
      <sharedItems containsSemiMixedTypes="0" containsString="0" containsNumber="1" containsInteger="1" minValue="0" maxValue="4"/>
    </cacheField>
    <cacheField name="Note  sur la joignabilité par téléphone Enquête 2" numFmtId="1">
      <sharedItems containsSemiMixedTypes="0" containsString="0" containsNumber="1" containsInteger="1" minValue="0" maxValue="4"/>
    </cacheField>
    <cacheField name="Note  sur la joignabilité par téléphone Enquête 3" numFmtId="1">
      <sharedItems containsSemiMixedTypes="0" containsString="0" containsNumber="1" containsInteger="1" minValue="0" maxValue="4"/>
    </cacheField>
    <cacheField name="DEGRE DE SATISFACTION" numFmtId="1">
      <sharedItems count="4">
        <s v="Très Bien"/>
        <s v="Médiocre"/>
        <s v="Bien"/>
        <s v="Passable"/>
      </sharedItems>
    </cacheField>
    <cacheField name="Moyenne de la note de satisfaction sur la joignabilité par téléphone" numFmtId="1">
      <sharedItems containsSemiMixedTypes="0" containsString="0" containsNumber="1" minValue="0" maxValue="4"/>
    </cacheField>
    <cacheField name="Note de satisfaction sur le respect des instructions Enqête 1" numFmtId="1">
      <sharedItems containsSemiMixedTypes="0" containsString="0" containsNumber="1" containsInteger="1" minValue="0" maxValue="3"/>
    </cacheField>
    <cacheField name="Note de satisfaction sur le respect des instructions Enquête 2" numFmtId="1">
      <sharedItems containsSemiMixedTypes="0" containsString="0" containsNumber="1" containsInteger="1" minValue="0" maxValue="4"/>
    </cacheField>
    <cacheField name="Note de satisfaction sur le respect des instructions Enquête 3" numFmtId="1">
      <sharedItems containsSemiMixedTypes="0" containsString="0" containsNumber="1" containsInteger="1" minValue="0" maxValue="3"/>
    </cacheField>
    <cacheField name="DEGRE DE SATISFACTION2" numFmtId="1">
      <sharedItems/>
    </cacheField>
    <cacheField name="Moyenne de la note de satisfaction sur le respect des instructions" numFmtId="1">
      <sharedItems containsSemiMixedTypes="0" containsString="0" containsNumber="1" minValue="1.6666666666666667" maxValue="4"/>
    </cacheField>
    <cacheField name="DEGRE DE SATISFACTION3" numFmtId="1">
      <sharedItems/>
    </cacheField>
    <cacheField name="Satisfaction globale sur la communication" numFmtId="1">
      <sharedItems containsSemiMixedTypes="0" containsString="0" containsNumber="1" minValue="1.2121212121212119" maxValue="3.0303030303030307"/>
    </cacheField>
    <cacheField name="DEGRE DE SATISFACTION4" numFmtId="1">
      <sharedItems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3"/>
    <n v="4"/>
    <n v="4"/>
    <n v="3.6666666666666665"/>
    <n v="4"/>
    <n v="4"/>
    <n v="4"/>
    <x v="0"/>
    <n v="4"/>
    <n v="2"/>
    <n v="4"/>
    <n v="2"/>
    <s v="Très Bien"/>
    <n v="2.6666666666666665"/>
    <s v="Bien"/>
    <n v="2.7575757575757573"/>
    <s v="Bien"/>
  </r>
  <r>
    <x v="1"/>
    <n v="1"/>
    <n v="2"/>
    <n v="1"/>
    <n v="1.3333333333333333"/>
    <n v="1"/>
    <n v="2"/>
    <n v="1"/>
    <x v="1"/>
    <n v="1.3333333333333333"/>
    <n v="3"/>
    <n v="1"/>
    <n v="1"/>
    <s v="Médiocre"/>
    <n v="1.6666666666666667"/>
    <s v="Passable"/>
    <n v="1.2121212121212119"/>
    <s v="Médiocre"/>
  </r>
  <r>
    <x v="2"/>
    <n v="3"/>
    <n v="2"/>
    <n v="3"/>
    <n v="2.6666666666666665"/>
    <n v="4"/>
    <n v="2"/>
    <n v="0"/>
    <x v="2"/>
    <n v="3"/>
    <n v="2"/>
    <n v="1"/>
    <n v="2"/>
    <s v="Bien"/>
    <n v="1.6666666666666667"/>
    <s v="Passable"/>
    <n v="1.8333333333333333"/>
    <s v="Passable"/>
  </r>
  <r>
    <x v="3"/>
    <n v="2"/>
    <n v="4"/>
    <n v="3"/>
    <n v="3"/>
    <n v="0"/>
    <n v="4"/>
    <n v="0"/>
    <x v="2"/>
    <n v="4"/>
    <n v="3"/>
    <n v="4"/>
    <n v="3"/>
    <s v="Très Bien"/>
    <n v="3.3333333333333335"/>
    <s v="Bien"/>
    <n v="2.7037037037037037"/>
    <s v="Bien"/>
  </r>
  <r>
    <x v="4"/>
    <n v="2"/>
    <n v="4"/>
    <n v="3"/>
    <n v="3"/>
    <n v="0"/>
    <n v="4"/>
    <n v="0"/>
    <x v="2"/>
    <n v="4"/>
    <n v="3"/>
    <n v="4"/>
    <n v="3"/>
    <s v="Très Bien"/>
    <n v="3.3333333333333335"/>
    <s v="Bien"/>
    <n v="2.7037037037037037"/>
    <s v="Bien"/>
  </r>
  <r>
    <x v="5"/>
    <n v="3"/>
    <n v="4"/>
    <n v="3"/>
    <n v="3.3333333333333335"/>
    <n v="3"/>
    <n v="4"/>
    <n v="0"/>
    <x v="2"/>
    <n v="3.5"/>
    <n v="3"/>
    <n v="4"/>
    <n v="3"/>
    <s v="Très Bien"/>
    <n v="3.3333333333333335"/>
    <s v="Bien"/>
    <n v="2.7166666666666668"/>
    <s v="Bien"/>
  </r>
  <r>
    <x v="6"/>
    <n v="0"/>
    <n v="4"/>
    <n v="0"/>
    <n v="4"/>
    <n v="0"/>
    <n v="4"/>
    <n v="0"/>
    <x v="0"/>
    <n v="4"/>
    <n v="0"/>
    <n v="4"/>
    <n v="2"/>
    <s v="Très Bien"/>
    <n v="3"/>
    <s v="Bien"/>
    <n v="2.625"/>
    <s v="Bien"/>
  </r>
  <r>
    <x v="7"/>
    <n v="0"/>
    <n v="0"/>
    <n v="2"/>
    <n v="2"/>
    <n v="0"/>
    <n v="0"/>
    <n v="0"/>
    <x v="3"/>
    <n v="0"/>
    <n v="0"/>
    <n v="3"/>
    <n v="3"/>
    <s v="Non Concerné (NC)"/>
    <n v="3"/>
    <s v="Bien"/>
    <n v="1.8333333333333333"/>
    <s v="Passable"/>
  </r>
  <r>
    <x v="8"/>
    <n v="0"/>
    <n v="4"/>
    <n v="0"/>
    <n v="4"/>
    <n v="0"/>
    <n v="1"/>
    <n v="0"/>
    <x v="0"/>
    <n v="1"/>
    <n v="0"/>
    <n v="4"/>
    <n v="0"/>
    <s v="Médiocre"/>
    <n v="4"/>
    <s v="Très Bien"/>
    <n v="2"/>
    <s v="Passable"/>
  </r>
  <r>
    <x v="9"/>
    <n v="0"/>
    <n v="0"/>
    <n v="3"/>
    <n v="3"/>
    <n v="0"/>
    <n v="0"/>
    <n v="4"/>
    <x v="2"/>
    <n v="4"/>
    <n v="0"/>
    <n v="0"/>
    <n v="2"/>
    <s v="Très Bien"/>
    <n v="2"/>
    <s v="Passable"/>
    <n v="2.1428571428571428"/>
    <s v="Passable"/>
  </r>
  <r>
    <x v="10"/>
    <n v="0"/>
    <n v="0"/>
    <n v="3"/>
    <n v="3"/>
    <n v="0"/>
    <n v="0"/>
    <n v="0"/>
    <x v="2"/>
    <n v="0"/>
    <n v="0"/>
    <n v="0"/>
    <n v="3"/>
    <s v="Non Concerné (NC)"/>
    <n v="3"/>
    <s v="Bien"/>
    <n v="1.8"/>
    <s v="Passable"/>
  </r>
  <r>
    <x v="11"/>
    <n v="4"/>
    <n v="4"/>
    <n v="4"/>
    <n v="4"/>
    <n v="4"/>
    <n v="4"/>
    <n v="4"/>
    <x v="0"/>
    <n v="4"/>
    <n v="3"/>
    <n v="4"/>
    <n v="3"/>
    <s v="Très Bien"/>
    <n v="3.3333333333333335"/>
    <s v="Bien"/>
    <n v="3.0303030303030307"/>
    <s v="Bien"/>
  </r>
  <r>
    <x v="12"/>
    <n v="0"/>
    <n v="0"/>
    <n v="2"/>
    <n v="2"/>
    <n v="0"/>
    <n v="0"/>
    <n v="4"/>
    <x v="3"/>
    <n v="4"/>
    <n v="0"/>
    <n v="0"/>
    <n v="2"/>
    <s v="Très Bien"/>
    <n v="2"/>
    <s v="Passable"/>
    <n v="2"/>
    <s v="Passable"/>
  </r>
  <r>
    <x v="13"/>
    <n v="4"/>
    <n v="3"/>
    <n v="3"/>
    <n v="3.3333333333333335"/>
    <n v="4"/>
    <n v="3"/>
    <n v="0"/>
    <x v="2"/>
    <n v="3.5"/>
    <n v="3"/>
    <n v="3"/>
    <n v="3"/>
    <s v="Très Bien"/>
    <n v="3"/>
    <s v="Bien"/>
    <n v="2.5833333333333335"/>
    <s v="Bien"/>
  </r>
  <r>
    <x v="14"/>
    <n v="0"/>
    <n v="4"/>
    <n v="4"/>
    <n v="4"/>
    <n v="0"/>
    <n v="4"/>
    <n v="0"/>
    <x v="0"/>
    <n v="4"/>
    <n v="0"/>
    <n v="4"/>
    <n v="3"/>
    <s v="Très Bien"/>
    <n v="3.5"/>
    <s v="Très Bien"/>
    <n v="2.8125"/>
    <s v="Bien"/>
  </r>
  <r>
    <x v="15"/>
    <n v="0"/>
    <n v="0"/>
    <n v="3"/>
    <n v="3"/>
    <n v="0"/>
    <n v="0"/>
    <n v="0"/>
    <x v="2"/>
    <n v="0"/>
    <n v="0"/>
    <n v="0"/>
    <n v="3"/>
    <s v="Non Concerné (NC)"/>
    <n v="3"/>
    <s v="Bien"/>
    <n v="1.8"/>
    <s v="Passable"/>
  </r>
  <r>
    <x v="16"/>
    <n v="0"/>
    <n v="3"/>
    <n v="3"/>
    <n v="3"/>
    <n v="0"/>
    <n v="3"/>
    <n v="0"/>
    <x v="2"/>
    <n v="3"/>
    <n v="0"/>
    <n v="3"/>
    <n v="3"/>
    <s v="Bien"/>
    <n v="3"/>
    <s v="Bien"/>
    <n v="2.25"/>
    <s v="Très Bie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dataField="1" numFmtId="1" showAll="0"/>
    <pivotField numFmtId="1" showAll="0"/>
    <pivotField numFmtId="1" showAll="0"/>
    <pivotField numFmtId="1" showAll="0"/>
    <pivotField axis="axisPage" showAll="0">
      <items count="5">
        <item x="2"/>
        <item x="1"/>
        <item x="3"/>
        <item x="0"/>
        <item t="default"/>
      </items>
    </pivotField>
    <pivotField numFmtId="1" showAll="0"/>
    <pivotField numFmtId="1" showAll="0"/>
    <pivotField numFmtId="1" showAll="0"/>
    <pivotField numFmtId="1" showAll="0"/>
    <pivotField showAll="0"/>
    <pivotField numFmtId="1" showAll="0"/>
    <pivotField showAll="0"/>
    <pivotField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Moyenne de la note de satisfaction sur la réactivité des échanges par mail" fld="4" baseField="0" baseItem="0" numFmtId="1"/>
  </dataFields>
  <formats count="2">
    <format dxfId="88">
      <pivotArea dataOnly="0" labelOnly="1" outline="0" axis="axisValues" fieldPosition="0"/>
    </format>
    <format dxfId="89">
      <pivotArea outline="0" collapsedLevelsAreSubtotals="1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8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numFmtId="1" showAll="0"/>
    <pivotField numFmtId="1" showAll="0"/>
    <pivotField numFmtId="1" showAll="0"/>
    <pivotField numFmtId="1" showAll="0"/>
    <pivotField axis="axisPage" multipleItemSelectionAllowed="1" showAll="0">
      <items count="5">
        <item x="2"/>
        <item x="1"/>
        <item x="3"/>
        <item x="0"/>
        <item t="default"/>
      </items>
    </pivotField>
    <pivotField dataField="1" numFmtId="1" showAll="0"/>
    <pivotField numFmtId="1" showAll="0"/>
    <pivotField numFmtId="1" showAll="0"/>
    <pivotField numFmtId="1" showAll="0"/>
    <pivotField showAll="0"/>
    <pivotField numFmtId="1" showAll="0"/>
    <pivotField showAll="0"/>
    <pivotField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Moyenne de la note de satisfaction sur la joignabilité par téléphone" fld="9" baseField="0" baseItem="0" numFmtId="1"/>
  </dataFields>
  <formats count="6">
    <format dxfId="82">
      <pivotArea dataOnly="0" labelOnly="1" outline="0" axis="axisValues" fieldPosition="0"/>
    </format>
    <format dxfId="83">
      <pivotArea field="0" type="button" dataOnly="0" labelOnly="1" outline="0" axis="axisRow" fieldPosition="0"/>
    </format>
    <format dxfId="84">
      <pivotArea field="0" type="button" dataOnly="0" labelOnly="1" outline="0" axis="axisRow" fieldPosition="0"/>
    </format>
    <format dxfId="85">
      <pivotArea dataOnly="0" labelOnly="1" outline="0" axis="axisValues" fieldPosition="0"/>
    </format>
    <format dxfId="86">
      <pivotArea dataOnly="0" labelOnly="1" outline="0" axis="axisValues" fieldPosition="0"/>
    </format>
    <format dxfId="87">
      <pivotArea outline="0" collapsedLevelsAreSubtotals="1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numFmtId="1" showAll="0"/>
    <pivotField numFmtId="1" showAll="0"/>
    <pivotField numFmtId="1" showAll="0"/>
    <pivotField numFmtId="1" showAll="0"/>
    <pivotField axis="axisPage" showAll="0">
      <items count="5">
        <item x="2"/>
        <item x="1"/>
        <item x="3"/>
        <item x="0"/>
        <item t="default"/>
      </items>
    </pivotField>
    <pivotField numFmtId="1" showAll="0"/>
    <pivotField numFmtId="1" showAll="0"/>
    <pivotField numFmtId="1" showAll="0"/>
    <pivotField numFmtId="1" showAll="0"/>
    <pivotField showAll="0"/>
    <pivotField dataField="1" numFmtId="1" showAll="0"/>
    <pivotField showAll="0"/>
    <pivotField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Moyenne de la note de satisfaction sur le respect des instructions" fld="14" baseField="0" baseItem="0" numFmtId="1"/>
  </dataFields>
  <formats count="6">
    <format dxfId="76">
      <pivotArea dataOnly="0" labelOnly="1" outline="0" axis="axisValues" fieldPosition="0"/>
    </format>
    <format dxfId="77">
      <pivotArea dataOnly="0" labelOnly="1" outline="0" axis="axisValues" fieldPosition="0"/>
    </format>
    <format dxfId="78">
      <pivotArea dataOnly="0" labelOnly="1" outline="0" axis="axisValues" fieldPosition="0"/>
    </format>
    <format dxfId="79">
      <pivotArea field="0" type="button" dataOnly="0" labelOnly="1" outline="0" axis="axisRow" fieldPosition="0"/>
    </format>
    <format dxfId="80">
      <pivotArea field="0" type="button" dataOnly="0" labelOnly="1" outline="0" axis="axisRow" fieldPosition="0"/>
    </format>
    <format dxfId="81">
      <pivotArea outline="0" collapsedLevelsAreSubtotals="1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3:B21" firstHeaderRow="1" firstDataRow="1" firstDataCol="1" rowPageCount="1" colPageCount="1"/>
  <pivotFields count="18">
    <pivotField axis="axisRow" showAll="0">
      <items count="18">
        <item x="10"/>
        <item x="1"/>
        <item x="6"/>
        <item x="7"/>
        <item x="13"/>
        <item x="16"/>
        <item x="0"/>
        <item x="2"/>
        <item x="8"/>
        <item x="9"/>
        <item x="5"/>
        <item x="4"/>
        <item x="3"/>
        <item x="12"/>
        <item x="11"/>
        <item x="15"/>
        <item x="14"/>
        <item t="default"/>
      </items>
    </pivotField>
    <pivotField showAll="0"/>
    <pivotField showAll="0"/>
    <pivotField showAll="0"/>
    <pivotField numFmtId="1" showAll="0"/>
    <pivotField numFmtId="1" showAll="0"/>
    <pivotField numFmtId="1" showAll="0"/>
    <pivotField numFmtId="1" showAll="0"/>
    <pivotField axis="axisPage" showAll="0">
      <items count="5">
        <item x="2"/>
        <item x="1"/>
        <item x="3"/>
        <item x="0"/>
        <item t="default"/>
      </items>
    </pivotField>
    <pivotField numFmtId="1" showAll="0"/>
    <pivotField numFmtId="1" showAll="0"/>
    <pivotField numFmtId="1" showAll="0"/>
    <pivotField numFmtId="1" showAll="0"/>
    <pivotField showAll="0"/>
    <pivotField numFmtId="1" showAll="0"/>
    <pivotField showAll="0"/>
    <pivotField dataField="1" numFmtId="1" showAll="0"/>
    <pivotField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8" hier="-1"/>
  </pageFields>
  <dataFields count="1">
    <dataField name="Somme de Satisfaction globale sur la communication" fld="16" baseField="0" baseItem="0" numFmtId="1"/>
  </dataFields>
  <formats count="4">
    <format dxfId="72">
      <pivotArea dataOnly="0" labelOnly="1" outline="0" axis="axisValues" fieldPosition="0"/>
    </format>
    <format dxfId="73">
      <pivotArea field="0" type="button" dataOnly="0" labelOnly="1" outline="0" axis="axisRow" fieldPosition="0"/>
    </format>
    <format dxfId="74">
      <pivotArea field="0" type="button" dataOnly="0" labelOnly="1" outline="0" axis="axisRow" fieldPosition="0"/>
    </format>
    <format dxfId="75">
      <pivotArea outline="0" collapsedLevelsAreSubtotals="1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s" sourceName="Fournisseurs">
  <pivotTables>
    <pivotTable tabId="4" name="Tableau croisé dynamique1"/>
    <pivotTable tabId="5" name="Tableau croisé dynamique2"/>
    <pivotTable tabId="6" name="Tableau croisé dynamique3"/>
    <pivotTable tabId="7" name="Tableau croisé dynamique6"/>
  </pivotTables>
  <data>
    <tabular pivotCacheId="2">
      <items count="17">
        <i x="10" s="1"/>
        <i x="1" s="1"/>
        <i x="6" s="1"/>
        <i x="7" s="1"/>
        <i x="13" s="1"/>
        <i x="16" s="1"/>
        <i x="0" s="1"/>
        <i x="2" s="1"/>
        <i x="8" s="1"/>
        <i x="9" s="1"/>
        <i x="5" s="1"/>
        <i x="4" s="1"/>
        <i x="3" s="1"/>
        <i x="12" s="1"/>
        <i x="11" s="1"/>
        <i x="15" s="1"/>
        <i x="1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GRE_DE_SATISFACTION" sourceName="DEGRE DE SATISFACTION">
  <pivotTables>
    <pivotTable tabId="4" name="Tableau croisé dynamique1"/>
    <pivotTable tabId="5" name="Tableau croisé dynamique2"/>
    <pivotTable tabId="6" name="Tableau croisé dynamique3"/>
    <pivotTable tabId="7" name="Tableau croisé dynamique6"/>
  </pivotTables>
  <data>
    <tabular pivotCacheId="2">
      <items count="4">
        <i x="2" s="1"/>
        <i x="1" s="1"/>
        <i x="3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urnisseurs" cache="Segment_Fournisseurs" caption="Fournisseurs" style="SlicerStyleDark6" rowHeight="241300"/>
  <slicer name="DEGRE DE SATISFACTION" cache="Segment_DEGRE_DE_SATISFACTION" caption="DEGRE DE SATISFACTION" style="SlicerStyleDark6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K18"/>
  <sheetViews>
    <sheetView workbookViewId="0">
      <selection activeCell="J1" sqref="J1:K6"/>
    </sheetView>
  </sheetViews>
  <sheetFormatPr baseColWidth="10" defaultRowHeight="15" x14ac:dyDescent="0.25"/>
  <cols>
    <col min="1" max="1" width="21.5703125" customWidth="1"/>
    <col min="2" max="4" width="18.28515625" customWidth="1"/>
    <col min="5" max="5" width="21.85546875" customWidth="1"/>
    <col min="6" max="6" width="22.140625" customWidth="1"/>
    <col min="7" max="7" width="24.140625" customWidth="1"/>
    <col min="10" max="10" width="19" customWidth="1"/>
    <col min="11" max="11" width="24.7109375" customWidth="1"/>
  </cols>
  <sheetData>
    <row r="1" spans="1:11" ht="43.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J1" s="3" t="s">
        <v>7</v>
      </c>
      <c r="K1" s="3" t="s">
        <v>8</v>
      </c>
    </row>
    <row r="2" spans="1:11" ht="30.75" customHeight="1" x14ac:dyDescent="0.25">
      <c r="A2" s="4" t="s">
        <v>9</v>
      </c>
      <c r="B2" s="5">
        <v>3</v>
      </c>
      <c r="C2" s="5">
        <v>3</v>
      </c>
      <c r="D2" s="5">
        <v>2</v>
      </c>
      <c r="E2" s="5">
        <v>4</v>
      </c>
      <c r="F2" s="6" t="s">
        <v>10</v>
      </c>
      <c r="G2" s="5">
        <v>2</v>
      </c>
      <c r="J2" s="7">
        <v>4</v>
      </c>
      <c r="K2" s="3" t="s">
        <v>11</v>
      </c>
    </row>
    <row r="3" spans="1:11" ht="30.75" customHeight="1" x14ac:dyDescent="0.25">
      <c r="A3" s="4" t="s">
        <v>12</v>
      </c>
      <c r="B3" s="5">
        <v>6</v>
      </c>
      <c r="C3" s="5">
        <v>1</v>
      </c>
      <c r="D3" s="5">
        <v>6</v>
      </c>
      <c r="E3" s="5">
        <v>1</v>
      </c>
      <c r="F3" s="6" t="s">
        <v>10</v>
      </c>
      <c r="G3" s="5">
        <v>3</v>
      </c>
      <c r="J3" s="7">
        <v>3</v>
      </c>
      <c r="K3" s="3" t="s">
        <v>13</v>
      </c>
    </row>
    <row r="4" spans="1:11" ht="30.75" customHeight="1" x14ac:dyDescent="0.25">
      <c r="A4" s="4" t="s">
        <v>14</v>
      </c>
      <c r="B4" s="5">
        <v>1</v>
      </c>
      <c r="C4" s="5">
        <v>3</v>
      </c>
      <c r="D4" s="5">
        <v>0</v>
      </c>
      <c r="E4" s="5">
        <v>4</v>
      </c>
      <c r="F4" s="6" t="s">
        <v>15</v>
      </c>
      <c r="G4" s="5">
        <v>2</v>
      </c>
      <c r="J4" s="7">
        <v>2</v>
      </c>
      <c r="K4" s="3" t="s">
        <v>16</v>
      </c>
    </row>
    <row r="5" spans="1:11" ht="30.75" customHeight="1" x14ac:dyDescent="0.25">
      <c r="A5" s="4" t="s">
        <v>17</v>
      </c>
      <c r="B5" s="5">
        <v>3</v>
      </c>
      <c r="C5" s="5">
        <v>2</v>
      </c>
      <c r="D5" s="5">
        <v>1</v>
      </c>
      <c r="E5" s="5">
        <v>0</v>
      </c>
      <c r="F5" s="6" t="s">
        <v>10</v>
      </c>
      <c r="G5" s="5">
        <v>3</v>
      </c>
      <c r="J5" s="7">
        <v>1</v>
      </c>
      <c r="K5" s="3" t="s">
        <v>18</v>
      </c>
    </row>
    <row r="6" spans="1:11" ht="30.75" customHeight="1" x14ac:dyDescent="0.25">
      <c r="A6" s="4" t="s">
        <v>19</v>
      </c>
      <c r="B6" s="5">
        <v>2</v>
      </c>
      <c r="C6" s="5">
        <v>2</v>
      </c>
      <c r="D6" s="5">
        <v>1</v>
      </c>
      <c r="E6" s="5">
        <v>0</v>
      </c>
      <c r="F6" s="6" t="s">
        <v>10</v>
      </c>
      <c r="G6" s="5">
        <v>3</v>
      </c>
      <c r="J6" s="8">
        <v>0</v>
      </c>
      <c r="K6" s="3" t="s">
        <v>20</v>
      </c>
    </row>
    <row r="7" spans="1:11" ht="30.75" customHeight="1" x14ac:dyDescent="0.25">
      <c r="A7" s="4" t="s">
        <v>21</v>
      </c>
      <c r="B7" s="5">
        <v>4</v>
      </c>
      <c r="C7" s="5">
        <v>3</v>
      </c>
      <c r="D7" s="5">
        <v>1</v>
      </c>
      <c r="E7" s="5">
        <v>3</v>
      </c>
      <c r="F7" s="6" t="s">
        <v>15</v>
      </c>
      <c r="G7" s="5">
        <v>3</v>
      </c>
      <c r="K7" s="9"/>
    </row>
    <row r="8" spans="1:11" ht="30.75" customHeight="1" x14ac:dyDescent="0.25">
      <c r="A8" s="4" t="s">
        <v>22</v>
      </c>
      <c r="B8" s="10" t="s">
        <v>23</v>
      </c>
      <c r="C8" s="5">
        <v>0</v>
      </c>
      <c r="D8" s="5">
        <v>0</v>
      </c>
      <c r="E8" s="5">
        <v>0</v>
      </c>
      <c r="F8" s="6" t="s">
        <v>15</v>
      </c>
      <c r="G8" s="5">
        <v>0</v>
      </c>
      <c r="J8" s="11"/>
      <c r="K8" s="11"/>
    </row>
    <row r="9" spans="1:11" ht="30.75" customHeight="1" x14ac:dyDescent="0.25">
      <c r="A9" s="4" t="s">
        <v>24</v>
      </c>
      <c r="B9" s="5">
        <v>2</v>
      </c>
      <c r="C9" s="5">
        <v>0</v>
      </c>
      <c r="D9" s="5">
        <v>1</v>
      </c>
      <c r="E9" s="5">
        <v>0</v>
      </c>
      <c r="F9" s="6" t="s">
        <v>15</v>
      </c>
      <c r="G9" s="5">
        <v>0</v>
      </c>
      <c r="K9" s="11"/>
    </row>
    <row r="10" spans="1:11" ht="30.75" customHeight="1" x14ac:dyDescent="0.25">
      <c r="A10" s="4" t="s">
        <v>25</v>
      </c>
      <c r="B10" s="5">
        <v>2</v>
      </c>
      <c r="C10" s="5">
        <v>0</v>
      </c>
      <c r="D10" s="5">
        <v>1</v>
      </c>
      <c r="E10" s="5">
        <v>0</v>
      </c>
      <c r="F10" s="6" t="s">
        <v>15</v>
      </c>
      <c r="G10" s="5">
        <v>0</v>
      </c>
      <c r="K10" s="11"/>
    </row>
    <row r="11" spans="1:11" ht="30.75" customHeight="1" x14ac:dyDescent="0.25">
      <c r="A11" s="4" t="s">
        <v>26</v>
      </c>
      <c r="B11" s="5">
        <v>2</v>
      </c>
      <c r="C11" s="5">
        <v>0</v>
      </c>
      <c r="D11" s="5">
        <v>1</v>
      </c>
      <c r="E11" s="5">
        <v>0</v>
      </c>
      <c r="F11" s="6" t="s">
        <v>15</v>
      </c>
      <c r="G11" s="5">
        <v>0</v>
      </c>
      <c r="K11" s="11"/>
    </row>
    <row r="12" spans="1:11" ht="30.75" customHeight="1" x14ac:dyDescent="0.25">
      <c r="A12" s="4" t="s">
        <v>27</v>
      </c>
      <c r="B12" s="5">
        <v>2</v>
      </c>
      <c r="C12" s="5">
        <v>0</v>
      </c>
      <c r="D12" s="5">
        <v>0</v>
      </c>
      <c r="E12" s="5">
        <v>0</v>
      </c>
      <c r="F12" s="6" t="s">
        <v>15</v>
      </c>
      <c r="G12" s="5">
        <v>0</v>
      </c>
    </row>
    <row r="13" spans="1:11" ht="30.75" customHeight="1" x14ac:dyDescent="0.25">
      <c r="A13" s="4" t="s">
        <v>28</v>
      </c>
      <c r="B13" s="5">
        <v>2</v>
      </c>
      <c r="C13" s="5">
        <v>4</v>
      </c>
      <c r="D13" s="5">
        <v>0</v>
      </c>
      <c r="E13" s="5">
        <v>4</v>
      </c>
      <c r="F13" s="6" t="s">
        <v>15</v>
      </c>
      <c r="G13" s="5">
        <v>3</v>
      </c>
    </row>
    <row r="14" spans="1:11" ht="30.75" customHeight="1" x14ac:dyDescent="0.25">
      <c r="A14" s="4" t="s">
        <v>29</v>
      </c>
      <c r="B14" s="5">
        <v>4</v>
      </c>
      <c r="C14" s="5">
        <v>0</v>
      </c>
      <c r="D14" s="5">
        <v>0</v>
      </c>
      <c r="E14" s="5">
        <v>0</v>
      </c>
      <c r="F14" s="6" t="s">
        <v>15</v>
      </c>
      <c r="G14" s="5">
        <v>0</v>
      </c>
    </row>
    <row r="15" spans="1:11" ht="30.75" customHeight="1" x14ac:dyDescent="0.25">
      <c r="A15" s="4" t="s">
        <v>30</v>
      </c>
      <c r="B15" s="5">
        <v>4</v>
      </c>
      <c r="C15" s="5">
        <v>4</v>
      </c>
      <c r="D15" s="5">
        <v>2</v>
      </c>
      <c r="E15" s="5">
        <v>4</v>
      </c>
      <c r="F15" s="6" t="s">
        <v>15</v>
      </c>
      <c r="G15" s="5">
        <v>3</v>
      </c>
    </row>
    <row r="16" spans="1:11" ht="30.75" customHeight="1" x14ac:dyDescent="0.25">
      <c r="A16" s="4" t="s">
        <v>31</v>
      </c>
      <c r="B16" s="5">
        <v>1</v>
      </c>
      <c r="C16" s="5">
        <v>0</v>
      </c>
      <c r="D16" s="5">
        <v>1</v>
      </c>
      <c r="E16" s="5">
        <v>0</v>
      </c>
      <c r="F16" s="6" t="s">
        <v>15</v>
      </c>
      <c r="G16" s="5">
        <v>0</v>
      </c>
    </row>
    <row r="17" spans="1:7" ht="30.75" customHeight="1" x14ac:dyDescent="0.25">
      <c r="A17" s="4" t="s">
        <v>32</v>
      </c>
      <c r="B17" s="5">
        <v>1</v>
      </c>
      <c r="C17" s="5">
        <v>0</v>
      </c>
      <c r="D17" s="5">
        <v>1</v>
      </c>
      <c r="E17" s="5">
        <v>0</v>
      </c>
      <c r="F17" s="6" t="s">
        <v>15</v>
      </c>
      <c r="G17" s="5">
        <v>0</v>
      </c>
    </row>
    <row r="18" spans="1:7" ht="30.75" customHeight="1" x14ac:dyDescent="0.25">
      <c r="A18" s="4" t="s">
        <v>33</v>
      </c>
      <c r="B18" s="5">
        <v>3</v>
      </c>
      <c r="C18" s="5">
        <v>0</v>
      </c>
      <c r="D18" s="5">
        <v>0</v>
      </c>
      <c r="E18" s="5">
        <v>0</v>
      </c>
      <c r="F18" s="6" t="s">
        <v>15</v>
      </c>
      <c r="G18" s="5">
        <v>0</v>
      </c>
    </row>
  </sheetData>
  <dataValidations count="2">
    <dataValidation type="list" allowBlank="1" showInputMessage="1" showErrorMessage="1" sqref="C2:C18 G2:G18 E2:E18">
      <formula1>$J$2:$J$6</formula1>
    </dataValidation>
    <dataValidation type="list" allowBlank="1" showInputMessage="1" showErrorMessage="1" sqref="F2:F18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K18"/>
  <sheetViews>
    <sheetView zoomScaleNormal="100" workbookViewId="0">
      <pane xSplit="1" topLeftCell="B1" activePane="topRight" state="frozen"/>
      <selection activeCell="J1" sqref="J1:K6"/>
      <selection pane="topRight" activeCell="J1" sqref="J1:K6"/>
    </sheetView>
  </sheetViews>
  <sheetFormatPr baseColWidth="10" defaultRowHeight="15" x14ac:dyDescent="0.25"/>
  <cols>
    <col min="1" max="7" width="22" customWidth="1"/>
    <col min="10" max="10" width="16.140625" customWidth="1"/>
    <col min="11" max="11" width="28.5703125" customWidth="1"/>
  </cols>
  <sheetData>
    <row r="1" spans="1:11" ht="58.5" customHeight="1" x14ac:dyDescent="0.25">
      <c r="A1" s="1" t="s">
        <v>0</v>
      </c>
      <c r="B1" s="2" t="s">
        <v>1</v>
      </c>
      <c r="C1" s="2" t="s">
        <v>34</v>
      </c>
      <c r="D1" s="2" t="s">
        <v>3</v>
      </c>
      <c r="E1" s="2" t="s">
        <v>4</v>
      </c>
      <c r="F1" s="2" t="s">
        <v>5</v>
      </c>
      <c r="G1" s="2" t="s">
        <v>35</v>
      </c>
      <c r="J1" s="3" t="s">
        <v>7</v>
      </c>
      <c r="K1" s="3" t="s">
        <v>8</v>
      </c>
    </row>
    <row r="2" spans="1:11" ht="30.75" customHeight="1" x14ac:dyDescent="0.25">
      <c r="A2" s="4" t="s">
        <v>9</v>
      </c>
      <c r="B2" s="5">
        <v>3</v>
      </c>
      <c r="C2" s="5">
        <v>4</v>
      </c>
      <c r="D2" s="5">
        <v>2</v>
      </c>
      <c r="E2" s="5">
        <v>4</v>
      </c>
      <c r="F2" s="6" t="s">
        <v>10</v>
      </c>
      <c r="G2" s="5">
        <v>4</v>
      </c>
      <c r="J2" s="7">
        <v>4</v>
      </c>
      <c r="K2" s="3" t="s">
        <v>11</v>
      </c>
    </row>
    <row r="3" spans="1:11" ht="30.75" customHeight="1" x14ac:dyDescent="0.25">
      <c r="A3" s="4" t="s">
        <v>12</v>
      </c>
      <c r="B3" s="5">
        <v>6</v>
      </c>
      <c r="C3" s="5">
        <v>2</v>
      </c>
      <c r="D3" s="5">
        <v>6</v>
      </c>
      <c r="E3" s="5">
        <v>2</v>
      </c>
      <c r="F3" s="6" t="s">
        <v>10</v>
      </c>
      <c r="G3" s="5">
        <v>1</v>
      </c>
      <c r="J3" s="7">
        <v>3</v>
      </c>
      <c r="K3" s="3" t="s">
        <v>13</v>
      </c>
    </row>
    <row r="4" spans="1:11" ht="30.75" customHeight="1" x14ac:dyDescent="0.25">
      <c r="A4" s="4" t="s">
        <v>14</v>
      </c>
      <c r="B4" s="5">
        <v>1</v>
      </c>
      <c r="C4" s="5">
        <v>2</v>
      </c>
      <c r="D4" s="5">
        <v>0</v>
      </c>
      <c r="E4" s="5">
        <v>2</v>
      </c>
      <c r="F4" s="6" t="s">
        <v>15</v>
      </c>
      <c r="G4" s="5">
        <v>1</v>
      </c>
      <c r="J4" s="7">
        <v>2</v>
      </c>
      <c r="K4" s="3" t="s">
        <v>16</v>
      </c>
    </row>
    <row r="5" spans="1:11" ht="30.75" customHeight="1" x14ac:dyDescent="0.25">
      <c r="A5" s="4" t="s">
        <v>17</v>
      </c>
      <c r="B5" s="5">
        <v>3</v>
      </c>
      <c r="C5" s="5">
        <v>4</v>
      </c>
      <c r="D5" s="5">
        <v>1</v>
      </c>
      <c r="E5" s="5">
        <v>4</v>
      </c>
      <c r="F5" s="6" t="s">
        <v>10</v>
      </c>
      <c r="G5" s="5">
        <v>4</v>
      </c>
      <c r="J5" s="7">
        <v>1</v>
      </c>
      <c r="K5" s="3" t="s">
        <v>18</v>
      </c>
    </row>
    <row r="6" spans="1:11" ht="30.75" customHeight="1" x14ac:dyDescent="0.25">
      <c r="A6" s="4" t="s">
        <v>19</v>
      </c>
      <c r="B6" s="5">
        <v>2</v>
      </c>
      <c r="C6" s="5">
        <v>4</v>
      </c>
      <c r="D6" s="5">
        <v>1</v>
      </c>
      <c r="E6" s="5">
        <v>4</v>
      </c>
      <c r="F6" s="6" t="s">
        <v>10</v>
      </c>
      <c r="G6" s="5">
        <v>4</v>
      </c>
      <c r="J6" s="12">
        <v>0</v>
      </c>
      <c r="K6" s="3" t="s">
        <v>20</v>
      </c>
    </row>
    <row r="7" spans="1:11" ht="30.75" customHeight="1" x14ac:dyDescent="0.25">
      <c r="A7" s="4" t="s">
        <v>21</v>
      </c>
      <c r="B7" s="5">
        <v>4</v>
      </c>
      <c r="C7" s="5">
        <v>4</v>
      </c>
      <c r="D7" s="5">
        <v>1</v>
      </c>
      <c r="E7" s="5">
        <v>4</v>
      </c>
      <c r="F7" s="6" t="s">
        <v>10</v>
      </c>
      <c r="G7" s="5">
        <v>4</v>
      </c>
    </row>
    <row r="8" spans="1:11" ht="30.75" customHeight="1" x14ac:dyDescent="0.25">
      <c r="A8" s="4" t="s">
        <v>22</v>
      </c>
      <c r="B8" s="10" t="s">
        <v>23</v>
      </c>
      <c r="C8" s="5">
        <v>4</v>
      </c>
      <c r="D8" s="5">
        <v>0</v>
      </c>
      <c r="E8" s="5">
        <v>4</v>
      </c>
      <c r="F8" s="6" t="s">
        <v>10</v>
      </c>
      <c r="G8" s="5">
        <v>4</v>
      </c>
      <c r="J8" s="11"/>
      <c r="K8" s="11"/>
    </row>
    <row r="9" spans="1:11" ht="30.75" customHeight="1" x14ac:dyDescent="0.25">
      <c r="A9" s="4" t="s">
        <v>24</v>
      </c>
      <c r="B9" s="5">
        <v>2</v>
      </c>
      <c r="C9" s="5">
        <v>0</v>
      </c>
      <c r="D9" s="5">
        <v>1</v>
      </c>
      <c r="E9" s="5">
        <v>0</v>
      </c>
      <c r="F9" s="6" t="s">
        <v>10</v>
      </c>
      <c r="G9" s="5">
        <v>3</v>
      </c>
      <c r="J9" s="13"/>
      <c r="K9" s="11"/>
    </row>
    <row r="10" spans="1:11" ht="30.75" customHeight="1" x14ac:dyDescent="0.25">
      <c r="A10" s="4" t="s">
        <v>25</v>
      </c>
      <c r="B10" s="5">
        <v>2</v>
      </c>
      <c r="C10" s="5">
        <v>4</v>
      </c>
      <c r="D10" s="5">
        <v>1</v>
      </c>
      <c r="E10" s="5">
        <v>1</v>
      </c>
      <c r="F10" s="6" t="s">
        <v>15</v>
      </c>
      <c r="G10" s="5">
        <v>4</v>
      </c>
      <c r="J10" s="13"/>
      <c r="K10" s="11"/>
    </row>
    <row r="11" spans="1:11" ht="30.75" customHeight="1" x14ac:dyDescent="0.25">
      <c r="A11" s="4" t="s">
        <v>26</v>
      </c>
      <c r="B11" s="5">
        <v>2</v>
      </c>
      <c r="C11" s="5">
        <v>0</v>
      </c>
      <c r="D11" s="5">
        <v>1</v>
      </c>
      <c r="E11" s="5">
        <v>0</v>
      </c>
      <c r="F11" s="6" t="s">
        <v>10</v>
      </c>
      <c r="G11" s="5">
        <v>0</v>
      </c>
      <c r="J11" s="13"/>
      <c r="K11" s="11"/>
    </row>
    <row r="12" spans="1:11" ht="30.75" customHeight="1" x14ac:dyDescent="0.25">
      <c r="A12" s="4" t="s">
        <v>27</v>
      </c>
      <c r="B12" s="5">
        <v>2</v>
      </c>
      <c r="C12" s="5">
        <v>0</v>
      </c>
      <c r="D12" s="5">
        <v>0</v>
      </c>
      <c r="E12" s="5">
        <v>0</v>
      </c>
      <c r="F12" s="5" t="s">
        <v>15</v>
      </c>
      <c r="G12" s="5">
        <v>0</v>
      </c>
      <c r="J12" s="13"/>
      <c r="K12" s="11"/>
    </row>
    <row r="13" spans="1:11" ht="30.75" customHeight="1" x14ac:dyDescent="0.25">
      <c r="A13" s="4" t="s">
        <v>28</v>
      </c>
      <c r="B13" s="5">
        <v>2</v>
      </c>
      <c r="C13" s="5">
        <v>4</v>
      </c>
      <c r="D13" s="5">
        <v>0</v>
      </c>
      <c r="E13" s="5">
        <v>4</v>
      </c>
      <c r="F13" s="5" t="s">
        <v>15</v>
      </c>
      <c r="G13" s="5">
        <v>4</v>
      </c>
      <c r="J13" s="14"/>
      <c r="K13" s="11"/>
    </row>
    <row r="14" spans="1:11" ht="30.75" customHeight="1" x14ac:dyDescent="0.25">
      <c r="A14" s="4" t="s">
        <v>29</v>
      </c>
      <c r="B14" s="5">
        <v>4</v>
      </c>
      <c r="C14" s="5">
        <v>0</v>
      </c>
      <c r="D14" s="5">
        <v>0</v>
      </c>
      <c r="E14" s="5">
        <v>0</v>
      </c>
      <c r="F14" s="5" t="s">
        <v>15</v>
      </c>
      <c r="G14" s="5">
        <v>0</v>
      </c>
    </row>
    <row r="15" spans="1:11" ht="30.75" customHeight="1" x14ac:dyDescent="0.25">
      <c r="A15" s="4" t="s">
        <v>30</v>
      </c>
      <c r="B15" s="5">
        <v>4</v>
      </c>
      <c r="C15" s="5">
        <v>3</v>
      </c>
      <c r="D15" s="5">
        <v>2</v>
      </c>
      <c r="E15" s="5">
        <v>3</v>
      </c>
      <c r="F15" s="5" t="s">
        <v>15</v>
      </c>
      <c r="G15" s="5">
        <v>3</v>
      </c>
    </row>
    <row r="16" spans="1:11" ht="30.75" customHeight="1" x14ac:dyDescent="0.25">
      <c r="A16" s="4" t="s">
        <v>31</v>
      </c>
      <c r="B16" s="5">
        <v>1</v>
      </c>
      <c r="C16" s="5">
        <v>4</v>
      </c>
      <c r="D16" s="5">
        <v>1</v>
      </c>
      <c r="E16" s="5">
        <v>4</v>
      </c>
      <c r="F16" s="6" t="s">
        <v>10</v>
      </c>
      <c r="G16" s="5">
        <v>4</v>
      </c>
    </row>
    <row r="17" spans="1:7" ht="30.75" customHeight="1" x14ac:dyDescent="0.25">
      <c r="A17" s="4" t="s">
        <v>32</v>
      </c>
      <c r="B17" s="5">
        <v>1</v>
      </c>
      <c r="C17" s="5">
        <v>0</v>
      </c>
      <c r="D17" s="5">
        <v>1</v>
      </c>
      <c r="E17" s="5">
        <v>0</v>
      </c>
      <c r="F17" s="5" t="s">
        <v>15</v>
      </c>
      <c r="G17" s="5">
        <v>0</v>
      </c>
    </row>
    <row r="18" spans="1:7" ht="30.75" customHeight="1" x14ac:dyDescent="0.25">
      <c r="A18" s="4" t="s">
        <v>33</v>
      </c>
      <c r="B18" s="5">
        <v>3</v>
      </c>
      <c r="C18" s="5">
        <v>3</v>
      </c>
      <c r="D18" s="5">
        <v>0</v>
      </c>
      <c r="E18" s="5">
        <v>3</v>
      </c>
      <c r="F18" s="5" t="s">
        <v>15</v>
      </c>
      <c r="G18" s="5">
        <v>3</v>
      </c>
    </row>
  </sheetData>
  <dataValidations count="2">
    <dataValidation type="list" allowBlank="1" showInputMessage="1" showErrorMessage="1" sqref="C2:C18 E2:E18 G2:G18">
      <formula1>"0, 1, 2, 3, 4"</formula1>
    </dataValidation>
    <dataValidation type="list" allowBlank="1" showInputMessage="1" showErrorMessage="1" sqref="F2:F18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J18"/>
  <sheetViews>
    <sheetView topLeftCell="B1" workbookViewId="0">
      <selection activeCell="J1" sqref="J1:K6"/>
    </sheetView>
  </sheetViews>
  <sheetFormatPr baseColWidth="10" defaultRowHeight="15" x14ac:dyDescent="0.25"/>
  <cols>
    <col min="1" max="1" width="21.5703125" customWidth="1"/>
    <col min="2" max="2" width="18.28515625" customWidth="1"/>
    <col min="3" max="3" width="23.7109375" customWidth="1"/>
    <col min="4" max="4" width="18.28515625" customWidth="1"/>
    <col min="5" max="5" width="22.5703125" customWidth="1"/>
    <col min="6" max="6" width="18.7109375" customWidth="1"/>
    <col min="7" max="7" width="23.5703125" customWidth="1"/>
    <col min="9" max="9" width="18.7109375" customWidth="1"/>
    <col min="10" max="10" width="33" customWidth="1"/>
    <col min="11" max="11" width="33.5703125" customWidth="1"/>
  </cols>
  <sheetData>
    <row r="1" spans="1:10" ht="49.5" customHeight="1" x14ac:dyDescent="0.25">
      <c r="A1" s="1" t="s">
        <v>0</v>
      </c>
      <c r="B1" s="2" t="s">
        <v>1</v>
      </c>
      <c r="C1" s="2" t="s">
        <v>34</v>
      </c>
      <c r="D1" s="2" t="s">
        <v>3</v>
      </c>
      <c r="E1" s="2" t="s">
        <v>4</v>
      </c>
      <c r="F1" s="15" t="s">
        <v>5</v>
      </c>
      <c r="G1" s="2" t="s">
        <v>6</v>
      </c>
      <c r="I1" s="3" t="s">
        <v>7</v>
      </c>
      <c r="J1" s="3" t="s">
        <v>8</v>
      </c>
    </row>
    <row r="2" spans="1:10" ht="30.75" customHeight="1" x14ac:dyDescent="0.25">
      <c r="A2" s="4" t="s">
        <v>9</v>
      </c>
      <c r="B2" s="5">
        <v>3</v>
      </c>
      <c r="C2" s="5">
        <v>4</v>
      </c>
      <c r="D2" s="5">
        <v>2</v>
      </c>
      <c r="E2" s="5">
        <v>4</v>
      </c>
      <c r="F2" s="5" t="s">
        <v>10</v>
      </c>
      <c r="G2" s="5">
        <v>2</v>
      </c>
      <c r="I2" s="7">
        <v>4</v>
      </c>
      <c r="J2" s="3" t="s">
        <v>11</v>
      </c>
    </row>
    <row r="3" spans="1:10" ht="30.75" customHeight="1" x14ac:dyDescent="0.25">
      <c r="A3" s="4" t="s">
        <v>12</v>
      </c>
      <c r="B3" s="5">
        <v>6</v>
      </c>
      <c r="C3" s="5">
        <v>1</v>
      </c>
      <c r="D3" s="5">
        <v>6</v>
      </c>
      <c r="E3" s="5">
        <v>1</v>
      </c>
      <c r="F3" s="5" t="s">
        <v>10</v>
      </c>
      <c r="G3" s="5">
        <v>1</v>
      </c>
      <c r="I3" s="7">
        <v>3</v>
      </c>
      <c r="J3" s="3" t="s">
        <v>13</v>
      </c>
    </row>
    <row r="4" spans="1:10" ht="30.75" customHeight="1" x14ac:dyDescent="0.25">
      <c r="A4" s="4" t="s">
        <v>14</v>
      </c>
      <c r="B4" s="5">
        <v>1</v>
      </c>
      <c r="C4" s="5">
        <v>3</v>
      </c>
      <c r="D4" s="5">
        <v>0</v>
      </c>
      <c r="E4" s="5">
        <v>0</v>
      </c>
      <c r="F4" s="5" t="s">
        <v>10</v>
      </c>
      <c r="G4" s="5">
        <v>2</v>
      </c>
      <c r="I4" s="7">
        <v>2</v>
      </c>
      <c r="J4" s="3" t="s">
        <v>16</v>
      </c>
    </row>
    <row r="5" spans="1:10" ht="30.75" customHeight="1" x14ac:dyDescent="0.25">
      <c r="A5" s="4" t="s">
        <v>17</v>
      </c>
      <c r="B5" s="5">
        <v>3</v>
      </c>
      <c r="C5" s="5">
        <v>3</v>
      </c>
      <c r="D5" s="5">
        <v>1</v>
      </c>
      <c r="E5" s="5">
        <v>0</v>
      </c>
      <c r="F5" s="5" t="s">
        <v>10</v>
      </c>
      <c r="G5" s="5">
        <v>3</v>
      </c>
      <c r="I5" s="7">
        <v>1</v>
      </c>
      <c r="J5" s="3" t="s">
        <v>18</v>
      </c>
    </row>
    <row r="6" spans="1:10" ht="30.75" customHeight="1" x14ac:dyDescent="0.25">
      <c r="A6" s="4" t="s">
        <v>19</v>
      </c>
      <c r="B6" s="5">
        <v>2</v>
      </c>
      <c r="C6" s="5">
        <v>3</v>
      </c>
      <c r="D6" s="5">
        <v>1</v>
      </c>
      <c r="E6" s="5">
        <v>0</v>
      </c>
      <c r="F6" s="5" t="s">
        <v>10</v>
      </c>
      <c r="G6" s="5">
        <v>3</v>
      </c>
      <c r="I6" s="12">
        <v>0</v>
      </c>
      <c r="J6" s="3" t="s">
        <v>20</v>
      </c>
    </row>
    <row r="7" spans="1:10" ht="30.75" customHeight="1" x14ac:dyDescent="0.25">
      <c r="A7" s="4" t="s">
        <v>21</v>
      </c>
      <c r="B7" s="5">
        <v>4</v>
      </c>
      <c r="C7" s="5">
        <v>3</v>
      </c>
      <c r="D7" s="5">
        <v>1</v>
      </c>
      <c r="E7" s="5">
        <v>0</v>
      </c>
      <c r="F7" s="5" t="s">
        <v>15</v>
      </c>
      <c r="G7" s="5">
        <v>3</v>
      </c>
    </row>
    <row r="8" spans="1:10" ht="30.75" customHeight="1" x14ac:dyDescent="0.25">
      <c r="A8" s="4" t="s">
        <v>22</v>
      </c>
      <c r="B8" s="10" t="s">
        <v>23</v>
      </c>
      <c r="C8" s="5">
        <v>0</v>
      </c>
      <c r="D8" s="5">
        <v>0</v>
      </c>
      <c r="E8" s="5">
        <v>0</v>
      </c>
      <c r="F8" s="5" t="s">
        <v>10</v>
      </c>
      <c r="G8" s="5">
        <v>2</v>
      </c>
      <c r="I8" s="11"/>
      <c r="J8" s="11"/>
    </row>
    <row r="9" spans="1:10" ht="30.75" customHeight="1" x14ac:dyDescent="0.25">
      <c r="A9" s="4" t="s">
        <v>24</v>
      </c>
      <c r="B9" s="5">
        <v>2</v>
      </c>
      <c r="C9" s="5">
        <v>2</v>
      </c>
      <c r="D9" s="5">
        <v>1</v>
      </c>
      <c r="E9" s="5">
        <v>0</v>
      </c>
      <c r="F9" s="5" t="s">
        <v>10</v>
      </c>
      <c r="G9" s="5">
        <v>3</v>
      </c>
      <c r="I9" s="13"/>
      <c r="J9" s="11"/>
    </row>
    <row r="10" spans="1:10" ht="30.75" customHeight="1" x14ac:dyDescent="0.25">
      <c r="A10" s="4" t="s">
        <v>25</v>
      </c>
      <c r="B10" s="5">
        <v>2</v>
      </c>
      <c r="C10" s="5">
        <v>0</v>
      </c>
      <c r="D10" s="5">
        <v>1</v>
      </c>
      <c r="E10" s="5">
        <v>0</v>
      </c>
      <c r="F10" s="5" t="s">
        <v>15</v>
      </c>
      <c r="G10" s="5">
        <v>0</v>
      </c>
      <c r="I10" s="13"/>
      <c r="J10" s="11"/>
    </row>
    <row r="11" spans="1:10" ht="30.75" customHeight="1" x14ac:dyDescent="0.25">
      <c r="A11" s="4" t="s">
        <v>26</v>
      </c>
      <c r="B11" s="5">
        <v>2</v>
      </c>
      <c r="C11" s="5">
        <v>3</v>
      </c>
      <c r="D11" s="5">
        <v>1</v>
      </c>
      <c r="E11" s="5">
        <v>4</v>
      </c>
      <c r="F11" s="5" t="s">
        <v>10</v>
      </c>
      <c r="G11" s="5">
        <v>2</v>
      </c>
      <c r="I11" s="13"/>
      <c r="J11" s="11"/>
    </row>
    <row r="12" spans="1:10" ht="30.75" customHeight="1" x14ac:dyDescent="0.25">
      <c r="A12" s="4" t="s">
        <v>27</v>
      </c>
      <c r="B12" s="5">
        <v>2</v>
      </c>
      <c r="C12" s="5">
        <v>3</v>
      </c>
      <c r="D12" s="5">
        <v>0</v>
      </c>
      <c r="E12" s="5">
        <v>0</v>
      </c>
      <c r="F12" s="5" t="s">
        <v>15</v>
      </c>
      <c r="G12" s="5">
        <v>3</v>
      </c>
      <c r="I12" s="13"/>
      <c r="J12" s="11"/>
    </row>
    <row r="13" spans="1:10" ht="30.75" customHeight="1" x14ac:dyDescent="0.25">
      <c r="A13" s="4" t="s">
        <v>28</v>
      </c>
      <c r="B13" s="5">
        <v>2</v>
      </c>
      <c r="C13" s="5">
        <v>4</v>
      </c>
      <c r="D13" s="5">
        <v>0</v>
      </c>
      <c r="E13" s="5">
        <v>4</v>
      </c>
      <c r="F13" s="5" t="s">
        <v>15</v>
      </c>
      <c r="G13" s="5">
        <v>3</v>
      </c>
      <c r="I13" s="16"/>
      <c r="J13" s="11"/>
    </row>
    <row r="14" spans="1:10" ht="30.75" customHeight="1" x14ac:dyDescent="0.25">
      <c r="A14" s="4" t="s">
        <v>29</v>
      </c>
      <c r="B14" s="5">
        <v>4</v>
      </c>
      <c r="C14" s="5">
        <v>2</v>
      </c>
      <c r="D14" s="5">
        <v>0</v>
      </c>
      <c r="E14" s="5">
        <v>4</v>
      </c>
      <c r="F14" s="5" t="s">
        <v>15</v>
      </c>
      <c r="G14" s="5">
        <v>2</v>
      </c>
    </row>
    <row r="15" spans="1:10" ht="30.75" customHeight="1" x14ac:dyDescent="0.25">
      <c r="A15" s="4" t="s">
        <v>30</v>
      </c>
      <c r="B15" s="5">
        <v>4</v>
      </c>
      <c r="C15" s="5">
        <v>3</v>
      </c>
      <c r="D15" s="5">
        <v>2</v>
      </c>
      <c r="E15" s="5">
        <v>0</v>
      </c>
      <c r="F15" s="5" t="s">
        <v>15</v>
      </c>
      <c r="G15" s="5">
        <v>3</v>
      </c>
    </row>
    <row r="16" spans="1:10" ht="30.75" customHeight="1" x14ac:dyDescent="0.25">
      <c r="A16" s="4" t="s">
        <v>31</v>
      </c>
      <c r="B16" s="5">
        <v>1</v>
      </c>
      <c r="C16" s="5">
        <v>4</v>
      </c>
      <c r="D16" s="5">
        <v>1</v>
      </c>
      <c r="E16" s="5">
        <v>0</v>
      </c>
      <c r="F16" s="5" t="s">
        <v>15</v>
      </c>
      <c r="G16" s="5">
        <v>3</v>
      </c>
    </row>
    <row r="17" spans="1:7" ht="30.75" customHeight="1" x14ac:dyDescent="0.25">
      <c r="A17" s="4" t="s">
        <v>32</v>
      </c>
      <c r="B17" s="5">
        <v>1</v>
      </c>
      <c r="C17" s="5">
        <v>3</v>
      </c>
      <c r="D17" s="5">
        <v>1</v>
      </c>
      <c r="E17" s="5">
        <v>0</v>
      </c>
      <c r="F17" s="5" t="s">
        <v>15</v>
      </c>
      <c r="G17" s="5">
        <v>3</v>
      </c>
    </row>
    <row r="18" spans="1:7" ht="30.75" customHeight="1" x14ac:dyDescent="0.25">
      <c r="A18" s="4" t="s">
        <v>33</v>
      </c>
      <c r="B18" s="5">
        <v>3</v>
      </c>
      <c r="C18" s="5">
        <v>3</v>
      </c>
      <c r="D18" s="5">
        <v>0</v>
      </c>
      <c r="E18" s="5">
        <v>0</v>
      </c>
      <c r="F18" s="5" t="s">
        <v>15</v>
      </c>
      <c r="G18" s="5">
        <v>3</v>
      </c>
    </row>
  </sheetData>
  <dataValidations count="2">
    <dataValidation type="list" allowBlank="1" showInputMessage="1" showErrorMessage="1" sqref="C2:C18 E2:E18 G2:G18">
      <formula1>"0, 1, 2, 3, 4"</formula1>
    </dataValidation>
    <dataValidation type="list" allowBlank="1" showInputMessage="1" showErrorMessage="1" sqref="F2:F18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J1" sqref="J1:K6"/>
    </sheetView>
  </sheetViews>
  <sheetFormatPr baseColWidth="10" defaultRowHeight="15" x14ac:dyDescent="0.25"/>
  <cols>
    <col min="1" max="1" width="22.85546875" bestFit="1" customWidth="1"/>
    <col min="2" max="2" width="32" bestFit="1" customWidth="1"/>
  </cols>
  <sheetData>
    <row r="1" spans="1:2" x14ac:dyDescent="0.25">
      <c r="A1" s="34" t="s">
        <v>8</v>
      </c>
      <c r="B1" t="s">
        <v>36</v>
      </c>
    </row>
    <row r="3" spans="1:2" ht="45" x14ac:dyDescent="0.25">
      <c r="A3" s="34" t="s">
        <v>37</v>
      </c>
      <c r="B3" s="17" t="s">
        <v>38</v>
      </c>
    </row>
    <row r="4" spans="1:2" x14ac:dyDescent="0.25">
      <c r="A4" s="18" t="s">
        <v>27</v>
      </c>
      <c r="B4" s="19">
        <v>3</v>
      </c>
    </row>
    <row r="5" spans="1:2" x14ac:dyDescent="0.25">
      <c r="A5" s="18" t="s">
        <v>12</v>
      </c>
      <c r="B5" s="19">
        <v>1.3333333333333333</v>
      </c>
    </row>
    <row r="6" spans="1:2" x14ac:dyDescent="0.25">
      <c r="A6" s="18" t="s">
        <v>22</v>
      </c>
      <c r="B6" s="19">
        <v>4</v>
      </c>
    </row>
    <row r="7" spans="1:2" x14ac:dyDescent="0.25">
      <c r="A7" s="18" t="s">
        <v>24</v>
      </c>
      <c r="B7" s="19">
        <v>2</v>
      </c>
    </row>
    <row r="8" spans="1:2" x14ac:dyDescent="0.25">
      <c r="A8" s="18" t="s">
        <v>30</v>
      </c>
      <c r="B8" s="19">
        <v>3.3333333333333335</v>
      </c>
    </row>
    <row r="9" spans="1:2" x14ac:dyDescent="0.25">
      <c r="A9" s="18" t="s">
        <v>33</v>
      </c>
      <c r="B9" s="19">
        <v>3</v>
      </c>
    </row>
    <row r="10" spans="1:2" x14ac:dyDescent="0.25">
      <c r="A10" s="18" t="s">
        <v>9</v>
      </c>
      <c r="B10" s="19">
        <v>3.6666666666666665</v>
      </c>
    </row>
    <row r="11" spans="1:2" x14ac:dyDescent="0.25">
      <c r="A11" s="18" t="s">
        <v>14</v>
      </c>
      <c r="B11" s="19">
        <v>2.6666666666666665</v>
      </c>
    </row>
    <row r="12" spans="1:2" x14ac:dyDescent="0.25">
      <c r="A12" s="18" t="s">
        <v>25</v>
      </c>
      <c r="B12" s="19">
        <v>4</v>
      </c>
    </row>
    <row r="13" spans="1:2" x14ac:dyDescent="0.25">
      <c r="A13" s="18" t="s">
        <v>26</v>
      </c>
      <c r="B13" s="19">
        <v>3</v>
      </c>
    </row>
    <row r="14" spans="1:2" x14ac:dyDescent="0.25">
      <c r="A14" s="18" t="s">
        <v>21</v>
      </c>
      <c r="B14" s="19">
        <v>3.3333333333333335</v>
      </c>
    </row>
    <row r="15" spans="1:2" x14ac:dyDescent="0.25">
      <c r="A15" s="18" t="s">
        <v>19</v>
      </c>
      <c r="B15" s="19">
        <v>3</v>
      </c>
    </row>
    <row r="16" spans="1:2" x14ac:dyDescent="0.25">
      <c r="A16" s="18" t="s">
        <v>17</v>
      </c>
      <c r="B16" s="19">
        <v>3</v>
      </c>
    </row>
    <row r="17" spans="1:2" x14ac:dyDescent="0.25">
      <c r="A17" s="18" t="s">
        <v>29</v>
      </c>
      <c r="B17" s="19">
        <v>2</v>
      </c>
    </row>
    <row r="18" spans="1:2" x14ac:dyDescent="0.25">
      <c r="A18" s="18" t="s">
        <v>28</v>
      </c>
      <c r="B18" s="19">
        <v>4</v>
      </c>
    </row>
    <row r="19" spans="1:2" x14ac:dyDescent="0.25">
      <c r="A19" s="18" t="s">
        <v>32</v>
      </c>
      <c r="B19" s="19">
        <v>3</v>
      </c>
    </row>
    <row r="20" spans="1:2" x14ac:dyDescent="0.25">
      <c r="A20" s="18" t="s">
        <v>31</v>
      </c>
      <c r="B20" s="19">
        <v>4</v>
      </c>
    </row>
    <row r="21" spans="1:2" x14ac:dyDescent="0.25">
      <c r="A21" s="18" t="s">
        <v>39</v>
      </c>
      <c r="B21" s="19">
        <v>52.333333333333336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J1" sqref="J1:K6"/>
    </sheetView>
  </sheetViews>
  <sheetFormatPr baseColWidth="10" defaultRowHeight="15" x14ac:dyDescent="0.25"/>
  <cols>
    <col min="1" max="1" width="23.28515625" bestFit="1" customWidth="1"/>
    <col min="2" max="2" width="32" bestFit="1" customWidth="1"/>
  </cols>
  <sheetData>
    <row r="1" spans="1:2" x14ac:dyDescent="0.25">
      <c r="A1" s="34" t="s">
        <v>8</v>
      </c>
      <c r="B1" t="s">
        <v>36</v>
      </c>
    </row>
    <row r="3" spans="1:2" ht="45" x14ac:dyDescent="0.25">
      <c r="A3" s="35" t="s">
        <v>37</v>
      </c>
      <c r="B3" s="20" t="s">
        <v>40</v>
      </c>
    </row>
    <row r="4" spans="1:2" x14ac:dyDescent="0.25">
      <c r="A4" s="18" t="s">
        <v>27</v>
      </c>
      <c r="B4" s="19">
        <v>0</v>
      </c>
    </row>
    <row r="5" spans="1:2" x14ac:dyDescent="0.25">
      <c r="A5" s="18" t="s">
        <v>12</v>
      </c>
      <c r="B5" s="19">
        <v>1.3333333333333333</v>
      </c>
    </row>
    <row r="6" spans="1:2" x14ac:dyDescent="0.25">
      <c r="A6" s="18" t="s">
        <v>22</v>
      </c>
      <c r="B6" s="19">
        <v>4</v>
      </c>
    </row>
    <row r="7" spans="1:2" x14ac:dyDescent="0.25">
      <c r="A7" s="18" t="s">
        <v>24</v>
      </c>
      <c r="B7" s="19">
        <v>0</v>
      </c>
    </row>
    <row r="8" spans="1:2" x14ac:dyDescent="0.25">
      <c r="A8" s="18" t="s">
        <v>30</v>
      </c>
      <c r="B8" s="19">
        <v>3.5</v>
      </c>
    </row>
    <row r="9" spans="1:2" x14ac:dyDescent="0.25">
      <c r="A9" s="18" t="s">
        <v>33</v>
      </c>
      <c r="B9" s="19">
        <v>3</v>
      </c>
    </row>
    <row r="10" spans="1:2" x14ac:dyDescent="0.25">
      <c r="A10" s="18" t="s">
        <v>9</v>
      </c>
      <c r="B10" s="19">
        <v>4</v>
      </c>
    </row>
    <row r="11" spans="1:2" x14ac:dyDescent="0.25">
      <c r="A11" s="18" t="s">
        <v>14</v>
      </c>
      <c r="B11" s="19">
        <v>3</v>
      </c>
    </row>
    <row r="12" spans="1:2" x14ac:dyDescent="0.25">
      <c r="A12" s="18" t="s">
        <v>25</v>
      </c>
      <c r="B12" s="19">
        <v>1</v>
      </c>
    </row>
    <row r="13" spans="1:2" x14ac:dyDescent="0.25">
      <c r="A13" s="18" t="s">
        <v>26</v>
      </c>
      <c r="B13" s="19">
        <v>4</v>
      </c>
    </row>
    <row r="14" spans="1:2" x14ac:dyDescent="0.25">
      <c r="A14" s="18" t="s">
        <v>21</v>
      </c>
      <c r="B14" s="19">
        <v>3.5</v>
      </c>
    </row>
    <row r="15" spans="1:2" x14ac:dyDescent="0.25">
      <c r="A15" s="18" t="s">
        <v>19</v>
      </c>
      <c r="B15" s="19">
        <v>4</v>
      </c>
    </row>
    <row r="16" spans="1:2" x14ac:dyDescent="0.25">
      <c r="A16" s="18" t="s">
        <v>17</v>
      </c>
      <c r="B16" s="19">
        <v>4</v>
      </c>
    </row>
    <row r="17" spans="1:2" x14ac:dyDescent="0.25">
      <c r="A17" s="18" t="s">
        <v>29</v>
      </c>
      <c r="B17" s="19">
        <v>4</v>
      </c>
    </row>
    <row r="18" spans="1:2" x14ac:dyDescent="0.25">
      <c r="A18" s="18" t="s">
        <v>28</v>
      </c>
      <c r="B18" s="19">
        <v>4</v>
      </c>
    </row>
    <row r="19" spans="1:2" x14ac:dyDescent="0.25">
      <c r="A19" s="18" t="s">
        <v>32</v>
      </c>
      <c r="B19" s="19">
        <v>0</v>
      </c>
    </row>
    <row r="20" spans="1:2" x14ac:dyDescent="0.25">
      <c r="A20" s="18" t="s">
        <v>31</v>
      </c>
      <c r="B20" s="19">
        <v>4</v>
      </c>
    </row>
    <row r="21" spans="1:2" x14ac:dyDescent="0.25">
      <c r="A21" s="18" t="s">
        <v>39</v>
      </c>
      <c r="B21" s="19">
        <v>47.333333333333329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J1" sqref="J1:K6"/>
    </sheetView>
  </sheetViews>
  <sheetFormatPr baseColWidth="10" defaultRowHeight="15" x14ac:dyDescent="0.25"/>
  <cols>
    <col min="1" max="1" width="23.28515625" bestFit="1" customWidth="1"/>
    <col min="2" max="2" width="42.85546875" bestFit="1" customWidth="1"/>
  </cols>
  <sheetData>
    <row r="1" spans="1:2" x14ac:dyDescent="0.25">
      <c r="A1" s="34" t="s">
        <v>8</v>
      </c>
      <c r="B1" t="s">
        <v>36</v>
      </c>
    </row>
    <row r="3" spans="1:2" ht="30" x14ac:dyDescent="0.25">
      <c r="A3" s="35" t="s">
        <v>37</v>
      </c>
      <c r="B3" s="20" t="s">
        <v>41</v>
      </c>
    </row>
    <row r="4" spans="1:2" x14ac:dyDescent="0.25">
      <c r="A4" s="18" t="s">
        <v>27</v>
      </c>
      <c r="B4" s="19">
        <v>3</v>
      </c>
    </row>
    <row r="5" spans="1:2" x14ac:dyDescent="0.25">
      <c r="A5" s="18" t="s">
        <v>12</v>
      </c>
      <c r="B5" s="19">
        <v>1.6666666666666667</v>
      </c>
    </row>
    <row r="6" spans="1:2" x14ac:dyDescent="0.25">
      <c r="A6" s="18" t="s">
        <v>22</v>
      </c>
      <c r="B6" s="19">
        <v>3</v>
      </c>
    </row>
    <row r="7" spans="1:2" x14ac:dyDescent="0.25">
      <c r="A7" s="18" t="s">
        <v>24</v>
      </c>
      <c r="B7" s="19">
        <v>3</v>
      </c>
    </row>
    <row r="8" spans="1:2" x14ac:dyDescent="0.25">
      <c r="A8" s="18" t="s">
        <v>30</v>
      </c>
      <c r="B8" s="19">
        <v>3</v>
      </c>
    </row>
    <row r="9" spans="1:2" x14ac:dyDescent="0.25">
      <c r="A9" s="18" t="s">
        <v>33</v>
      </c>
      <c r="B9" s="19">
        <v>3</v>
      </c>
    </row>
    <row r="10" spans="1:2" x14ac:dyDescent="0.25">
      <c r="A10" s="18" t="s">
        <v>9</v>
      </c>
      <c r="B10" s="19">
        <v>2.6666666666666665</v>
      </c>
    </row>
    <row r="11" spans="1:2" x14ac:dyDescent="0.25">
      <c r="A11" s="18" t="s">
        <v>14</v>
      </c>
      <c r="B11" s="19">
        <v>1.6666666666666667</v>
      </c>
    </row>
    <row r="12" spans="1:2" x14ac:dyDescent="0.25">
      <c r="A12" s="18" t="s">
        <v>25</v>
      </c>
      <c r="B12" s="19">
        <v>4</v>
      </c>
    </row>
    <row r="13" spans="1:2" x14ac:dyDescent="0.25">
      <c r="A13" s="18" t="s">
        <v>26</v>
      </c>
      <c r="B13" s="19">
        <v>2</v>
      </c>
    </row>
    <row r="14" spans="1:2" x14ac:dyDescent="0.25">
      <c r="A14" s="18" t="s">
        <v>21</v>
      </c>
      <c r="B14" s="19">
        <v>3.3333333333333335</v>
      </c>
    </row>
    <row r="15" spans="1:2" x14ac:dyDescent="0.25">
      <c r="A15" s="18" t="s">
        <v>19</v>
      </c>
      <c r="B15" s="19">
        <v>3.3333333333333335</v>
      </c>
    </row>
    <row r="16" spans="1:2" x14ac:dyDescent="0.25">
      <c r="A16" s="18" t="s">
        <v>17</v>
      </c>
      <c r="B16" s="19">
        <v>3.3333333333333335</v>
      </c>
    </row>
    <row r="17" spans="1:2" x14ac:dyDescent="0.25">
      <c r="A17" s="18" t="s">
        <v>29</v>
      </c>
      <c r="B17" s="19">
        <v>2</v>
      </c>
    </row>
    <row r="18" spans="1:2" x14ac:dyDescent="0.25">
      <c r="A18" s="18" t="s">
        <v>28</v>
      </c>
      <c r="B18" s="19">
        <v>3.3333333333333335</v>
      </c>
    </row>
    <row r="19" spans="1:2" x14ac:dyDescent="0.25">
      <c r="A19" s="18" t="s">
        <v>32</v>
      </c>
      <c r="B19" s="19">
        <v>3</v>
      </c>
    </row>
    <row r="20" spans="1:2" x14ac:dyDescent="0.25">
      <c r="A20" s="18" t="s">
        <v>31</v>
      </c>
      <c r="B20" s="19">
        <v>3.5</v>
      </c>
    </row>
    <row r="21" spans="1:2" x14ac:dyDescent="0.25">
      <c r="A21" s="18" t="s">
        <v>39</v>
      </c>
      <c r="B21" s="19">
        <v>48.833333333333343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J1" sqref="J1:K6"/>
    </sheetView>
  </sheetViews>
  <sheetFormatPr baseColWidth="10" defaultRowHeight="15" x14ac:dyDescent="0.25"/>
  <cols>
    <col min="1" max="1" width="23.28515625" bestFit="1" customWidth="1"/>
    <col min="2" max="2" width="33.85546875" bestFit="1" customWidth="1"/>
  </cols>
  <sheetData>
    <row r="1" spans="1:2" x14ac:dyDescent="0.25">
      <c r="A1" s="34" t="s">
        <v>8</v>
      </c>
      <c r="B1" t="s">
        <v>36</v>
      </c>
    </row>
    <row r="3" spans="1:2" ht="30" x14ac:dyDescent="0.25">
      <c r="A3" s="35" t="s">
        <v>37</v>
      </c>
      <c r="B3" s="17" t="s">
        <v>42</v>
      </c>
    </row>
    <row r="4" spans="1:2" x14ac:dyDescent="0.25">
      <c r="A4" s="18" t="s">
        <v>27</v>
      </c>
      <c r="B4" s="19">
        <v>1.8</v>
      </c>
    </row>
    <row r="5" spans="1:2" x14ac:dyDescent="0.25">
      <c r="A5" s="18" t="s">
        <v>12</v>
      </c>
      <c r="B5" s="19">
        <v>1.2121212121212119</v>
      </c>
    </row>
    <row r="6" spans="1:2" x14ac:dyDescent="0.25">
      <c r="A6" s="18" t="s">
        <v>22</v>
      </c>
      <c r="B6" s="19">
        <v>2.625</v>
      </c>
    </row>
    <row r="7" spans="1:2" x14ac:dyDescent="0.25">
      <c r="A7" s="18" t="s">
        <v>24</v>
      </c>
      <c r="B7" s="19">
        <v>1.8333333333333333</v>
      </c>
    </row>
    <row r="8" spans="1:2" x14ac:dyDescent="0.25">
      <c r="A8" s="18" t="s">
        <v>30</v>
      </c>
      <c r="B8" s="19">
        <v>2.5833333333333335</v>
      </c>
    </row>
    <row r="9" spans="1:2" x14ac:dyDescent="0.25">
      <c r="A9" s="18" t="s">
        <v>33</v>
      </c>
      <c r="B9" s="19">
        <v>2.25</v>
      </c>
    </row>
    <row r="10" spans="1:2" x14ac:dyDescent="0.25">
      <c r="A10" s="18" t="s">
        <v>9</v>
      </c>
      <c r="B10" s="19">
        <v>2.7575757575757573</v>
      </c>
    </row>
    <row r="11" spans="1:2" x14ac:dyDescent="0.25">
      <c r="A11" s="18" t="s">
        <v>14</v>
      </c>
      <c r="B11" s="19">
        <v>1.8333333333333333</v>
      </c>
    </row>
    <row r="12" spans="1:2" x14ac:dyDescent="0.25">
      <c r="A12" s="18" t="s">
        <v>25</v>
      </c>
      <c r="B12" s="19">
        <v>2</v>
      </c>
    </row>
    <row r="13" spans="1:2" x14ac:dyDescent="0.25">
      <c r="A13" s="18" t="s">
        <v>26</v>
      </c>
      <c r="B13" s="19">
        <v>2.1428571428571428</v>
      </c>
    </row>
    <row r="14" spans="1:2" x14ac:dyDescent="0.25">
      <c r="A14" s="18" t="s">
        <v>21</v>
      </c>
      <c r="B14" s="19">
        <v>2.7166666666666668</v>
      </c>
    </row>
    <row r="15" spans="1:2" x14ac:dyDescent="0.25">
      <c r="A15" s="18" t="s">
        <v>19</v>
      </c>
      <c r="B15" s="19">
        <v>2.7037037037037037</v>
      </c>
    </row>
    <row r="16" spans="1:2" x14ac:dyDescent="0.25">
      <c r="A16" s="18" t="s">
        <v>17</v>
      </c>
      <c r="B16" s="19">
        <v>2.7037037037037037</v>
      </c>
    </row>
    <row r="17" spans="1:2" x14ac:dyDescent="0.25">
      <c r="A17" s="18" t="s">
        <v>29</v>
      </c>
      <c r="B17" s="19">
        <v>2</v>
      </c>
    </row>
    <row r="18" spans="1:2" x14ac:dyDescent="0.25">
      <c r="A18" s="18" t="s">
        <v>28</v>
      </c>
      <c r="B18" s="19">
        <v>3.0303030303030307</v>
      </c>
    </row>
    <row r="19" spans="1:2" x14ac:dyDescent="0.25">
      <c r="A19" s="18" t="s">
        <v>32</v>
      </c>
      <c r="B19" s="19">
        <v>1.8</v>
      </c>
    </row>
    <row r="20" spans="1:2" x14ac:dyDescent="0.25">
      <c r="A20" s="18" t="s">
        <v>31</v>
      </c>
      <c r="B20" s="19">
        <v>2.8125</v>
      </c>
    </row>
    <row r="21" spans="1:2" x14ac:dyDescent="0.25">
      <c r="A21" s="18" t="s">
        <v>39</v>
      </c>
      <c r="B21" s="19">
        <v>38.804431216931214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43"/>
  <sheetViews>
    <sheetView topLeftCell="I1" workbookViewId="0">
      <selection activeCell="J1" sqref="J1:K6"/>
    </sheetView>
  </sheetViews>
  <sheetFormatPr baseColWidth="10" defaultRowHeight="15" x14ac:dyDescent="0.25"/>
  <cols>
    <col min="1" max="1" width="21.85546875" customWidth="1"/>
    <col min="2" max="4" width="21.85546875" hidden="1" customWidth="1"/>
    <col min="5" max="5" width="26" customWidth="1"/>
    <col min="6" max="8" width="19.85546875" hidden="1" customWidth="1"/>
    <col min="9" max="9" width="19.85546875" customWidth="1"/>
    <col min="10" max="10" width="28.28515625" customWidth="1"/>
    <col min="11" max="11" width="21" hidden="1" customWidth="1"/>
    <col min="12" max="13" width="21.5703125" hidden="1" customWidth="1"/>
    <col min="14" max="14" width="21.5703125" customWidth="1"/>
    <col min="15" max="16" width="22.42578125" customWidth="1"/>
    <col min="17" max="18" width="23.85546875" customWidth="1"/>
    <col min="21" max="21" width="23" customWidth="1"/>
  </cols>
  <sheetData>
    <row r="2" spans="1:23" ht="53.25" customHeight="1" x14ac:dyDescent="0.25">
      <c r="A2" s="21" t="s">
        <v>0</v>
      </c>
      <c r="B2" s="22" t="s">
        <v>43</v>
      </c>
      <c r="C2" s="22" t="s">
        <v>44</v>
      </c>
      <c r="D2" s="22" t="s">
        <v>45</v>
      </c>
      <c r="E2" s="22" t="s">
        <v>46</v>
      </c>
      <c r="F2" s="22" t="s">
        <v>47</v>
      </c>
      <c r="G2" s="22" t="s">
        <v>48</v>
      </c>
      <c r="H2" s="22" t="s">
        <v>49</v>
      </c>
      <c r="I2" s="22" t="s">
        <v>8</v>
      </c>
      <c r="J2" s="22" t="s">
        <v>50</v>
      </c>
      <c r="K2" s="22" t="s">
        <v>51</v>
      </c>
      <c r="L2" s="22" t="s">
        <v>52</v>
      </c>
      <c r="M2" s="22" t="s">
        <v>53</v>
      </c>
      <c r="N2" s="22" t="s">
        <v>8</v>
      </c>
      <c r="O2" s="22" t="s">
        <v>54</v>
      </c>
      <c r="P2" s="22" t="s">
        <v>8</v>
      </c>
      <c r="Q2" s="22" t="s">
        <v>55</v>
      </c>
      <c r="R2" s="22" t="s">
        <v>8</v>
      </c>
      <c r="T2" s="3" t="s">
        <v>7</v>
      </c>
      <c r="U2" s="3" t="s">
        <v>8</v>
      </c>
    </row>
    <row r="3" spans="1:23" x14ac:dyDescent="0.25">
      <c r="A3" s="4" t="s">
        <v>9</v>
      </c>
      <c r="B3" s="23">
        <f>VLOOKUP(A3,'Enquête 1'!A1:C18,3,0)</f>
        <v>3</v>
      </c>
      <c r="C3" s="23">
        <f>VLOOKUP(A3,'Enquête 2'!A1:C18,3,0)</f>
        <v>4</v>
      </c>
      <c r="D3" s="23">
        <f>VLOOKUP(A3,'Enquête 3'!A1:C18,3,0)</f>
        <v>4</v>
      </c>
      <c r="E3" s="24">
        <f t="shared" ref="E3:E19" si="0">SUM(B3:D3)/COUNTIF(B3:D3,"&lt;&gt;0")</f>
        <v>3.6666666666666665</v>
      </c>
      <c r="F3" s="24">
        <f>VLOOKUP(A3,'Enquête 1'!A1:E18,5,0)</f>
        <v>4</v>
      </c>
      <c r="G3" s="24">
        <f>VLOOKUP(A3,'Enquête 2'!A1:E18,5,0)</f>
        <v>4</v>
      </c>
      <c r="H3" s="24">
        <f>VLOOKUP(A3,'Enquête 3'!A1:E18,5,0)</f>
        <v>4</v>
      </c>
      <c r="I3" s="24" t="s">
        <v>11</v>
      </c>
      <c r="J3" s="24">
        <f t="array" ref="J3">AVERAGE(IF(F3:H3,F3:H3))</f>
        <v>4</v>
      </c>
      <c r="K3" s="24">
        <f>VLOOKUP(A3,'Enquête 1'!A1:G18,7,0)</f>
        <v>2</v>
      </c>
      <c r="L3" s="24">
        <f>VLOOKUP(A3,'Enquête 2'!A1:G18,7,0)</f>
        <v>4</v>
      </c>
      <c r="M3" s="24">
        <f>VLOOKUP(A3,'Enquête 3'!A1:G18,7,0)</f>
        <v>2</v>
      </c>
      <c r="N3" s="24" t="s">
        <v>11</v>
      </c>
      <c r="O3" s="24">
        <f t="array" ref="O3">AVERAGE(IF(K3:M3,K3:M3))</f>
        <v>2.6666666666666665</v>
      </c>
      <c r="P3" s="24" t="s">
        <v>13</v>
      </c>
      <c r="Q3" s="24">
        <f t="array" ref="Q3">AVERAGEIF(E3:O3,E3:O3)</f>
        <v>3.6666666666666665</v>
      </c>
      <c r="R3" s="24" t="s">
        <v>11</v>
      </c>
      <c r="T3" s="7">
        <v>4</v>
      </c>
      <c r="U3" s="3" t="s">
        <v>11</v>
      </c>
    </row>
    <row r="4" spans="1:23" x14ac:dyDescent="0.25">
      <c r="A4" s="4" t="s">
        <v>12</v>
      </c>
      <c r="B4" s="23">
        <f>VLOOKUP(A4,'Enquête 1'!A2:C19,3,0)</f>
        <v>1</v>
      </c>
      <c r="C4" s="23">
        <f>VLOOKUP(A4,'Enquête 2'!A2:C19,3,0)</f>
        <v>2</v>
      </c>
      <c r="D4" s="23">
        <f>VLOOKUP(A4,'Enquête 3'!A2:C19,3,0)</f>
        <v>1</v>
      </c>
      <c r="E4" s="24">
        <f t="shared" si="0"/>
        <v>1.3333333333333333</v>
      </c>
      <c r="F4" s="24">
        <f>VLOOKUP(A4,'Enquête 1'!A2:E19,5,0)</f>
        <v>1</v>
      </c>
      <c r="G4" s="24">
        <f>VLOOKUP(A4,'Enquête 2'!A2:E19,5,0)</f>
        <v>2</v>
      </c>
      <c r="H4" s="24">
        <f>VLOOKUP(A4,'Enquête 3'!A2:E19,5,0)</f>
        <v>1</v>
      </c>
      <c r="I4" s="24" t="s">
        <v>18</v>
      </c>
      <c r="J4" s="24">
        <f t="array" ref="J4">AVERAGE(IF(F4:H4,F4:H4))</f>
        <v>1.3333333333333333</v>
      </c>
      <c r="K4" s="24">
        <f>VLOOKUP(A4,'Enquête 1'!A2:G19,7,0)</f>
        <v>3</v>
      </c>
      <c r="L4" s="24">
        <f>VLOOKUP(A4,'Enquête 2'!A2:G19,7,0)</f>
        <v>1</v>
      </c>
      <c r="M4" s="24">
        <f>VLOOKUP(A4,'Enquête 3'!A2:G19,7,0)</f>
        <v>1</v>
      </c>
      <c r="N4" s="24" t="s">
        <v>18</v>
      </c>
      <c r="O4" s="24">
        <f t="array" ref="O4">AVERAGE(IF(K4:M4,K4:M4))</f>
        <v>1.6666666666666667</v>
      </c>
      <c r="P4" s="24" t="s">
        <v>16</v>
      </c>
      <c r="Q4" s="24">
        <f t="array" ref="Q4">AVERAGEIF(E4:O4,E4:O4)</f>
        <v>1.3333333333333333</v>
      </c>
      <c r="R4" s="24" t="s">
        <v>18</v>
      </c>
      <c r="T4" s="7">
        <v>3</v>
      </c>
      <c r="U4" s="3" t="s">
        <v>13</v>
      </c>
    </row>
    <row r="5" spans="1:23" x14ac:dyDescent="0.25">
      <c r="A5" s="4" t="s">
        <v>14</v>
      </c>
      <c r="B5" s="23">
        <f>VLOOKUP(A5,'Enquête 1'!A3:C20,3,0)</f>
        <v>3</v>
      </c>
      <c r="C5" s="23">
        <f>VLOOKUP(A5,'Enquête 2'!A3:C20,3,0)</f>
        <v>2</v>
      </c>
      <c r="D5" s="23">
        <f>VLOOKUP(A5,'Enquête 3'!A3:C20,3,0)</f>
        <v>3</v>
      </c>
      <c r="E5" s="24">
        <f t="shared" si="0"/>
        <v>2.6666666666666665</v>
      </c>
      <c r="F5" s="24">
        <f>VLOOKUP(A5,'Enquête 1'!A3:E20,5,0)</f>
        <v>4</v>
      </c>
      <c r="G5" s="24">
        <f>VLOOKUP(A5,'Enquête 2'!A3:E20,5,0)</f>
        <v>2</v>
      </c>
      <c r="H5" s="24">
        <f>VLOOKUP(A5,'Enquête 3'!A3:E20,5,0)</f>
        <v>0</v>
      </c>
      <c r="I5" s="24" t="s">
        <v>13</v>
      </c>
      <c r="J5" s="24">
        <f t="array" ref="J5">AVERAGE(IF(F5:H5,F5:H5))</f>
        <v>3</v>
      </c>
      <c r="K5" s="24">
        <f>VLOOKUP(A5,'Enquête 1'!A3:G20,7,0)</f>
        <v>2</v>
      </c>
      <c r="L5" s="24">
        <f>VLOOKUP(A5,'Enquête 2'!A3:G20,7,0)</f>
        <v>1</v>
      </c>
      <c r="M5" s="24">
        <f>VLOOKUP(A5,'Enquête 3'!A3:G20,7,0)</f>
        <v>2</v>
      </c>
      <c r="N5" s="24" t="s">
        <v>13</v>
      </c>
      <c r="O5" s="24">
        <f t="array" ref="O5">AVERAGE(IF(K5:M5,K5:M5))</f>
        <v>1.6666666666666667</v>
      </c>
      <c r="P5" s="24" t="s">
        <v>16</v>
      </c>
      <c r="Q5" s="24">
        <f t="array" ref="Q5">AVERAGEIF(E5:O5,E5:O5)</f>
        <v>2.6666666666666665</v>
      </c>
      <c r="R5" s="24" t="s">
        <v>13</v>
      </c>
      <c r="T5" s="7">
        <v>2</v>
      </c>
      <c r="U5" s="3" t="s">
        <v>16</v>
      </c>
    </row>
    <row r="6" spans="1:23" x14ac:dyDescent="0.25">
      <c r="A6" s="4" t="s">
        <v>17</v>
      </c>
      <c r="B6" s="23">
        <f>VLOOKUP(A6,'Enquête 1'!A4:C21,3,0)</f>
        <v>2</v>
      </c>
      <c r="C6" s="23">
        <f>VLOOKUP(A6,'Enquête 2'!A4:C21,3,0)</f>
        <v>4</v>
      </c>
      <c r="D6" s="23">
        <f>VLOOKUP(A6,'Enquête 3'!A4:C21,3,0)</f>
        <v>3</v>
      </c>
      <c r="E6" s="24">
        <f t="shared" si="0"/>
        <v>3</v>
      </c>
      <c r="F6" s="24">
        <f>VLOOKUP(A6,'Enquête 1'!A4:E21,5,0)</f>
        <v>0</v>
      </c>
      <c r="G6" s="24">
        <f>VLOOKUP(A6,'Enquête 2'!A4:E21,5,0)</f>
        <v>4</v>
      </c>
      <c r="H6" s="24">
        <f>VLOOKUP(A6,'Enquête 3'!A4:E21,5,0)</f>
        <v>0</v>
      </c>
      <c r="I6" s="24" t="s">
        <v>13</v>
      </c>
      <c r="J6" s="24">
        <f t="array" ref="J6">AVERAGE(IF(F6:H6,F6:H6))</f>
        <v>4</v>
      </c>
      <c r="K6" s="24">
        <f>VLOOKUP(A6,'Enquête 1'!A4:G21,7,0)</f>
        <v>3</v>
      </c>
      <c r="L6" s="24">
        <f>VLOOKUP(A6,'Enquête 2'!A4:G21,7,0)</f>
        <v>4</v>
      </c>
      <c r="M6" s="24">
        <f>VLOOKUP(A6,'Enquête 3'!A4:G21,7,0)</f>
        <v>3</v>
      </c>
      <c r="N6" s="24" t="s">
        <v>11</v>
      </c>
      <c r="O6" s="24">
        <f t="array" ref="O6">AVERAGE(IF(K6:M6,K6:M6))</f>
        <v>3.3333333333333335</v>
      </c>
      <c r="P6" s="24" t="s">
        <v>13</v>
      </c>
      <c r="Q6" s="24">
        <f t="array" ref="Q6">AVERAGEIF(E6:O6,E6:O6)</f>
        <v>3</v>
      </c>
      <c r="R6" s="24" t="s">
        <v>13</v>
      </c>
      <c r="T6" s="7">
        <v>1</v>
      </c>
      <c r="U6" s="3" t="s">
        <v>18</v>
      </c>
    </row>
    <row r="7" spans="1:23" x14ac:dyDescent="0.25">
      <c r="A7" s="4" t="s">
        <v>19</v>
      </c>
      <c r="B7" s="23">
        <f>VLOOKUP(A7,'Enquête 1'!A5:C22,3,0)</f>
        <v>2</v>
      </c>
      <c r="C7" s="23">
        <f>VLOOKUP(A7,'Enquête 2'!A5:C22,3,0)</f>
        <v>4</v>
      </c>
      <c r="D7" s="23">
        <f>VLOOKUP(A7,'Enquête 3'!A5:C22,3,0)</f>
        <v>3</v>
      </c>
      <c r="E7" s="24">
        <f t="shared" si="0"/>
        <v>3</v>
      </c>
      <c r="F7" s="24">
        <f>VLOOKUP(A7,'Enquête 1'!A5:E22,5,0)</f>
        <v>0</v>
      </c>
      <c r="G7" s="24">
        <f>VLOOKUP(A7,'Enquête 2'!A5:E22,5,0)</f>
        <v>4</v>
      </c>
      <c r="H7" s="24">
        <f>VLOOKUP(A7,'Enquête 3'!A5:E22,5,0)</f>
        <v>0</v>
      </c>
      <c r="I7" s="24" t="s">
        <v>13</v>
      </c>
      <c r="J7" s="24">
        <f t="array" ref="J7">AVERAGE(IF(F7:H7,F7:H7))</f>
        <v>4</v>
      </c>
      <c r="K7" s="24">
        <f>VLOOKUP(A7,'Enquête 1'!A5:G22,7,0)</f>
        <v>3</v>
      </c>
      <c r="L7" s="24">
        <f>VLOOKUP(A7,'Enquête 2'!A5:G22,7,0)</f>
        <v>4</v>
      </c>
      <c r="M7" s="24">
        <f>VLOOKUP(A7,'Enquête 3'!A5:G22,7,0)</f>
        <v>3</v>
      </c>
      <c r="N7" s="24" t="s">
        <v>11</v>
      </c>
      <c r="O7" s="24">
        <f t="array" ref="O7">AVERAGE(IF(K7:M7,K7:M7))</f>
        <v>3.3333333333333335</v>
      </c>
      <c r="P7" s="24" t="s">
        <v>13</v>
      </c>
      <c r="Q7" s="24">
        <f t="array" ref="Q7">AVERAGEIF(E7:O7,E7:O7)</f>
        <v>3</v>
      </c>
      <c r="R7" s="24" t="s">
        <v>13</v>
      </c>
      <c r="T7" s="12">
        <v>0</v>
      </c>
      <c r="U7" s="3" t="s">
        <v>20</v>
      </c>
    </row>
    <row r="8" spans="1:23" x14ac:dyDescent="0.25">
      <c r="A8" s="4" t="s">
        <v>21</v>
      </c>
      <c r="B8" s="23">
        <f>VLOOKUP(A8,'Enquête 1'!A6:C23,3,0)</f>
        <v>3</v>
      </c>
      <c r="C8" s="23">
        <f>VLOOKUP(A8,'Enquête 2'!A6:C23,3,0)</f>
        <v>4</v>
      </c>
      <c r="D8" s="23">
        <f>VLOOKUP(A8,'Enquête 3'!A6:C23,3,0)</f>
        <v>3</v>
      </c>
      <c r="E8" s="24">
        <f t="shared" si="0"/>
        <v>3.3333333333333335</v>
      </c>
      <c r="F8" s="24">
        <f>VLOOKUP(A8,'Enquête 1'!A6:E23,5,0)</f>
        <v>3</v>
      </c>
      <c r="G8" s="24">
        <f>VLOOKUP(A8,'Enquête 2'!A6:E23,5,0)</f>
        <v>4</v>
      </c>
      <c r="H8" s="24">
        <f>VLOOKUP(A8,'Enquête 3'!A6:E23,5,0)</f>
        <v>0</v>
      </c>
      <c r="I8" s="24" t="s">
        <v>13</v>
      </c>
      <c r="J8" s="24">
        <f t="array" ref="J8">AVERAGE(IF(F8:H8,F8:H8))</f>
        <v>3.5</v>
      </c>
      <c r="K8" s="24">
        <f>VLOOKUP(A8,'Enquête 1'!A6:G23,7,0)</f>
        <v>3</v>
      </c>
      <c r="L8" s="24">
        <f>VLOOKUP(A8,'Enquête 2'!A6:G23,7,0)</f>
        <v>4</v>
      </c>
      <c r="M8" s="24">
        <f>VLOOKUP(A8,'Enquête 3'!A6:G23,7,0)</f>
        <v>3</v>
      </c>
      <c r="N8" s="24" t="s">
        <v>11</v>
      </c>
      <c r="O8" s="24">
        <f t="array" ref="O8">AVERAGE(IF(K8:M8,K8:M8))</f>
        <v>3.3333333333333335</v>
      </c>
      <c r="P8" s="24" t="s">
        <v>13</v>
      </c>
      <c r="Q8" s="24">
        <f t="array" ref="Q8">AVERAGEIF(E8:O8,E8:O8)</f>
        <v>3.3333333333333335</v>
      </c>
      <c r="R8" s="24" t="s">
        <v>13</v>
      </c>
      <c r="T8" s="25"/>
      <c r="U8" s="25"/>
    </row>
    <row r="9" spans="1:23" x14ac:dyDescent="0.25">
      <c r="A9" s="4" t="s">
        <v>22</v>
      </c>
      <c r="B9" s="23">
        <f>VLOOKUP(A9,'Enquête 1'!A8:C25,3,0)</f>
        <v>0</v>
      </c>
      <c r="C9" s="23">
        <f>VLOOKUP(A9,'Enquête 2'!A8:C25,3,0)</f>
        <v>4</v>
      </c>
      <c r="D9" s="23">
        <f>VLOOKUP(A9,'Enquête 3'!A8:C25,3,0)</f>
        <v>0</v>
      </c>
      <c r="E9" s="24">
        <f t="shared" si="0"/>
        <v>4</v>
      </c>
      <c r="F9" s="24">
        <f>VLOOKUP(A9,'Enquête 1'!A7:E24,5,0)</f>
        <v>0</v>
      </c>
      <c r="G9" s="24">
        <f>VLOOKUP(A9,'Enquête 2'!A7:E24,5,0)</f>
        <v>4</v>
      </c>
      <c r="H9" s="24">
        <f>VLOOKUP(A9,'Enquête 3'!A7:E24,5,0)</f>
        <v>0</v>
      </c>
      <c r="I9" s="24" t="s">
        <v>11</v>
      </c>
      <c r="J9" s="24">
        <f t="array" ref="J9">AVERAGE(IF(F9:H9,F9:H9))</f>
        <v>4</v>
      </c>
      <c r="K9" s="24">
        <f>VLOOKUP(A9,'Enquête 1'!A7:G24,7,0)</f>
        <v>0</v>
      </c>
      <c r="L9" s="24">
        <f>VLOOKUP(A9,'Enquête 2'!A7:G24,7,0)</f>
        <v>4</v>
      </c>
      <c r="M9" s="24">
        <f>VLOOKUP(A9,'Enquête 3'!A7:G24,7,0)</f>
        <v>2</v>
      </c>
      <c r="N9" s="24" t="s">
        <v>11</v>
      </c>
      <c r="O9" s="24">
        <f t="array" ref="O9">AVERAGE(IF(K9:M9,K9:M9))</f>
        <v>3</v>
      </c>
      <c r="P9" s="24" t="s">
        <v>13</v>
      </c>
      <c r="Q9" s="24">
        <f t="array" ref="Q9">AVERAGEIF(E9:O9,E9:O9)</f>
        <v>4</v>
      </c>
      <c r="R9" s="24" t="s">
        <v>11</v>
      </c>
      <c r="S9" s="26"/>
      <c r="T9" s="11"/>
      <c r="U9" s="27"/>
    </row>
    <row r="10" spans="1:23" x14ac:dyDescent="0.25">
      <c r="A10" s="4" t="s">
        <v>24</v>
      </c>
      <c r="B10" s="23">
        <f>VLOOKUP(A10,'Enquête 1'!A8:C26,3,0)</f>
        <v>0</v>
      </c>
      <c r="C10" s="23">
        <f>VLOOKUP(A10,'Enquête 2'!A8:C26,3,0)</f>
        <v>0</v>
      </c>
      <c r="D10" s="23">
        <f>VLOOKUP(A10,'Enquête 3'!A8:C26,3,0)</f>
        <v>2</v>
      </c>
      <c r="E10" s="24">
        <f t="shared" si="0"/>
        <v>2</v>
      </c>
      <c r="F10" s="24">
        <f>VLOOKUP(A10,'Enquête 1'!A8:E25,5,0)</f>
        <v>0</v>
      </c>
      <c r="G10" s="24">
        <f>VLOOKUP(A10,'Enquête 2'!A8:E25,5,0)</f>
        <v>0</v>
      </c>
      <c r="H10" s="24">
        <f>VLOOKUP(A10,'Enquête 3'!A8:E25,5,0)</f>
        <v>0</v>
      </c>
      <c r="I10" s="24" t="s">
        <v>16</v>
      </c>
      <c r="J10" s="24">
        <v>0</v>
      </c>
      <c r="K10" s="24">
        <f>VLOOKUP(A10,'Enquête 1'!A8:G25,7,0)</f>
        <v>0</v>
      </c>
      <c r="L10" s="24">
        <f>VLOOKUP(A10,'Enquête 2'!A8:G25,7,0)</f>
        <v>3</v>
      </c>
      <c r="M10" s="24">
        <f>VLOOKUP(A10,'Enquête 3'!A8:G25,7,0)</f>
        <v>3</v>
      </c>
      <c r="N10" s="24" t="s">
        <v>20</v>
      </c>
      <c r="O10" s="24">
        <f t="array" ref="O10">AVERAGE(IF(K10:M10,K10:M10))</f>
        <v>3</v>
      </c>
      <c r="P10" s="24" t="s">
        <v>13</v>
      </c>
      <c r="Q10" s="24">
        <f t="array" ref="Q10">AVERAGEIF(E10:O10,E10:O10)</f>
        <v>2</v>
      </c>
      <c r="R10" s="24" t="s">
        <v>16</v>
      </c>
      <c r="U10" s="27"/>
    </row>
    <row r="11" spans="1:23" x14ac:dyDescent="0.25">
      <c r="A11" s="4" t="s">
        <v>25</v>
      </c>
      <c r="B11" s="23">
        <f>VLOOKUP(A11,'Enquête 1'!A9:C27,3,0)</f>
        <v>0</v>
      </c>
      <c r="C11" s="23">
        <f>VLOOKUP(A11,'Enquête 2'!A9:C27,3,0)</f>
        <v>4</v>
      </c>
      <c r="D11" s="23">
        <f>VLOOKUP(A11,'Enquête 3'!A9:C27,3,0)</f>
        <v>0</v>
      </c>
      <c r="E11" s="24">
        <f t="shared" si="0"/>
        <v>4</v>
      </c>
      <c r="F11" s="24">
        <f>VLOOKUP(A11,'Enquête 1'!A9:E26,5,0)</f>
        <v>0</v>
      </c>
      <c r="G11" s="24">
        <f>VLOOKUP(A11,'Enquête 2'!A9:E26,5,0)</f>
        <v>1</v>
      </c>
      <c r="H11" s="24">
        <f>VLOOKUP(A11,'Enquête 3'!A9:E26,5,0)</f>
        <v>0</v>
      </c>
      <c r="I11" s="24" t="s">
        <v>11</v>
      </c>
      <c r="J11" s="24">
        <f t="array" ref="J11">AVERAGE(IF(F11:H11,F11:H11))</f>
        <v>1</v>
      </c>
      <c r="K11" s="24">
        <f>VLOOKUP(A11,'Enquête 1'!A9:G26,7,0)</f>
        <v>0</v>
      </c>
      <c r="L11" s="24">
        <f>VLOOKUP(A11,'Enquête 2'!A9:G26,7,0)</f>
        <v>4</v>
      </c>
      <c r="M11" s="24">
        <f>VLOOKUP(A11,'Enquête 3'!A9:G26,7,0)</f>
        <v>0</v>
      </c>
      <c r="N11" s="24" t="s">
        <v>18</v>
      </c>
      <c r="O11" s="24">
        <f t="array" ref="O11">AVERAGE(IF(K11:M11,K11:M11))</f>
        <v>4</v>
      </c>
      <c r="P11" s="24" t="s">
        <v>11</v>
      </c>
      <c r="Q11" s="24">
        <f t="array" ref="Q11">AVERAGEIF(E11:O11,E11:O11)</f>
        <v>4</v>
      </c>
      <c r="R11" s="24" t="s">
        <v>11</v>
      </c>
      <c r="T11" s="28"/>
      <c r="U11" s="27"/>
    </row>
    <row r="12" spans="1:23" x14ac:dyDescent="0.25">
      <c r="A12" s="4" t="s">
        <v>26</v>
      </c>
      <c r="B12" s="23">
        <f>VLOOKUP(A12,'Enquête 1'!A10:C28,3,0)</f>
        <v>0</v>
      </c>
      <c r="C12" s="23">
        <f>VLOOKUP(A12,'Enquête 2'!A10:C28,3,0)</f>
        <v>0</v>
      </c>
      <c r="D12" s="23">
        <f>VLOOKUP(A12,'Enquête 3'!A10:C28,3,0)</f>
        <v>3</v>
      </c>
      <c r="E12" s="24">
        <f t="shared" si="0"/>
        <v>3</v>
      </c>
      <c r="F12" s="24">
        <f>VLOOKUP(A12,'Enquête 1'!A10:E27,5,0)</f>
        <v>0</v>
      </c>
      <c r="G12" s="24">
        <f>VLOOKUP(A12,'Enquête 2'!A10:E27,5,0)</f>
        <v>0</v>
      </c>
      <c r="H12" s="24">
        <f>VLOOKUP(A12,'Enquête 3'!A10:E27,5,0)</f>
        <v>4</v>
      </c>
      <c r="I12" s="24" t="s">
        <v>13</v>
      </c>
      <c r="J12" s="24">
        <f t="array" ref="J12">AVERAGE(IF(F12:H12,F12:H12))</f>
        <v>4</v>
      </c>
      <c r="K12" s="24">
        <f>VLOOKUP(A12,'Enquête 1'!A10:G27,7,0)</f>
        <v>0</v>
      </c>
      <c r="L12" s="24">
        <f>VLOOKUP(A12,'Enquête 2'!A10:G27,7,0)</f>
        <v>0</v>
      </c>
      <c r="M12" s="24">
        <f>VLOOKUP(A12,'Enquête 3'!A10:G27,7,0)</f>
        <v>2</v>
      </c>
      <c r="N12" s="24" t="s">
        <v>11</v>
      </c>
      <c r="O12" s="24">
        <f t="array" ref="O12">AVERAGE(IF(K12:M12,K12:M12))</f>
        <v>2</v>
      </c>
      <c r="P12" s="24" t="s">
        <v>16</v>
      </c>
      <c r="Q12" s="24">
        <f t="array" ref="Q12">AVERAGEIF(E12:O12,E12:O12)</f>
        <v>3</v>
      </c>
      <c r="R12" s="24" t="s">
        <v>13</v>
      </c>
      <c r="U12" s="27"/>
      <c r="W12" s="29"/>
    </row>
    <row r="13" spans="1:23" x14ac:dyDescent="0.25">
      <c r="A13" s="4" t="s">
        <v>27</v>
      </c>
      <c r="B13" s="23">
        <f>VLOOKUP(A13,'Enquête 1'!A11:C29,3,0)</f>
        <v>0</v>
      </c>
      <c r="C13" s="23">
        <f>VLOOKUP(A13,'Enquête 2'!A11:C29,3,0)</f>
        <v>0</v>
      </c>
      <c r="D13" s="23">
        <f>VLOOKUP(A13,'Enquête 3'!A11:C29,3,0)</f>
        <v>3</v>
      </c>
      <c r="E13" s="24">
        <f t="shared" si="0"/>
        <v>3</v>
      </c>
      <c r="F13" s="24">
        <f>VLOOKUP(A13,'Enquête 1'!A11:E28,5,0)</f>
        <v>0</v>
      </c>
      <c r="G13" s="24">
        <f>VLOOKUP(A13,'Enquête 2'!A11:E28,5,0)</f>
        <v>0</v>
      </c>
      <c r="H13" s="24">
        <f>VLOOKUP(A13,'Enquête 3'!A11:E28,5,0)</f>
        <v>0</v>
      </c>
      <c r="I13" s="24" t="s">
        <v>13</v>
      </c>
      <c r="J13" s="24">
        <v>0</v>
      </c>
      <c r="K13" s="24">
        <f>VLOOKUP(A13,'Enquête 1'!A11:G28,7,0)</f>
        <v>0</v>
      </c>
      <c r="L13" s="24">
        <f>VLOOKUP(A13,'Enquête 2'!A11:G28,7,0)</f>
        <v>0</v>
      </c>
      <c r="M13" s="24">
        <f>VLOOKUP(A13,'Enquête 3'!A11:G28,7,0)</f>
        <v>3</v>
      </c>
      <c r="N13" s="24" t="s">
        <v>20</v>
      </c>
      <c r="O13" s="24">
        <f t="array" ref="O13">AVERAGE(IF(K13:M13,K13:M13))</f>
        <v>3</v>
      </c>
      <c r="P13" s="24" t="s">
        <v>13</v>
      </c>
      <c r="Q13" s="24">
        <f t="array" ref="Q13">AVERAGEIF(E13:O13,E13:O13)</f>
        <v>3</v>
      </c>
      <c r="R13" s="24" t="s">
        <v>13</v>
      </c>
      <c r="U13" s="27"/>
    </row>
    <row r="14" spans="1:23" x14ac:dyDescent="0.25">
      <c r="A14" s="4" t="s">
        <v>28</v>
      </c>
      <c r="B14" s="23">
        <f>VLOOKUP(A14,'Enquête 1'!A12:C30,3,0)</f>
        <v>4</v>
      </c>
      <c r="C14" s="23">
        <f>VLOOKUP(A14,'Enquête 2'!A12:C30,3,0)</f>
        <v>4</v>
      </c>
      <c r="D14" s="23">
        <f>VLOOKUP(A14,'Enquête 3'!A12:C30,3,0)</f>
        <v>4</v>
      </c>
      <c r="E14" s="24">
        <f t="shared" si="0"/>
        <v>4</v>
      </c>
      <c r="F14" s="24">
        <f>VLOOKUP(A14,'Enquête 1'!A12:E29,5,0)</f>
        <v>4</v>
      </c>
      <c r="G14" s="24">
        <f>VLOOKUP(A14,'Enquête 2'!A12:E29,5,0)</f>
        <v>4</v>
      </c>
      <c r="H14" s="24">
        <f>VLOOKUP(A14,'Enquête 3'!A12:E29,5,0)</f>
        <v>4</v>
      </c>
      <c r="I14" s="24" t="s">
        <v>11</v>
      </c>
      <c r="J14" s="24">
        <f t="array" ref="J14">AVERAGE(IF(F14:H14,F14:H14))</f>
        <v>4</v>
      </c>
      <c r="K14" s="24">
        <f>VLOOKUP(A14,'Enquête 1'!A12:G29,7,0)</f>
        <v>3</v>
      </c>
      <c r="L14" s="24">
        <f>VLOOKUP(A14,'Enquête 2'!A12:G29,7,0)</f>
        <v>4</v>
      </c>
      <c r="M14" s="24">
        <f>VLOOKUP(A14,'Enquête 3'!A12:G29,7,0)</f>
        <v>3</v>
      </c>
      <c r="N14" s="24" t="s">
        <v>11</v>
      </c>
      <c r="O14" s="24">
        <f t="array" ref="O14">AVERAGE(IF(K14:M14,K14:M14))</f>
        <v>3.3333333333333335</v>
      </c>
      <c r="P14" s="24" t="s">
        <v>13</v>
      </c>
      <c r="Q14" s="24">
        <f t="array" ref="Q14">AVERAGEIF(E14:O14,E14:O14)</f>
        <v>4</v>
      </c>
      <c r="R14" s="24" t="s">
        <v>11</v>
      </c>
      <c r="U14" s="27"/>
    </row>
    <row r="15" spans="1:23" x14ac:dyDescent="0.25">
      <c r="A15" s="4" t="s">
        <v>29</v>
      </c>
      <c r="B15" s="23">
        <f>VLOOKUP(A15,'Enquête 1'!A13:C31,3,0)</f>
        <v>0</v>
      </c>
      <c r="C15" s="23">
        <f>VLOOKUP(A15,'Enquête 2'!A13:C31,3,0)</f>
        <v>0</v>
      </c>
      <c r="D15" s="23">
        <f>VLOOKUP(A15,'Enquête 3'!A13:C31,3,0)</f>
        <v>2</v>
      </c>
      <c r="E15" s="24">
        <f t="shared" si="0"/>
        <v>2</v>
      </c>
      <c r="F15" s="24">
        <f>VLOOKUP(A15,'Enquête 1'!A13:E30,5,0)</f>
        <v>0</v>
      </c>
      <c r="G15" s="24">
        <f>VLOOKUP(A15,'Enquête 2'!A13:E30,5,0)</f>
        <v>0</v>
      </c>
      <c r="H15" s="24">
        <f>VLOOKUP(A15,'Enquête 3'!A13:E30,5,0)</f>
        <v>4</v>
      </c>
      <c r="I15" s="24" t="s">
        <v>16</v>
      </c>
      <c r="J15" s="24">
        <f t="array" ref="J15">AVERAGE(IF(F15:H15,F15:H15))</f>
        <v>4</v>
      </c>
      <c r="K15" s="24">
        <f>VLOOKUP(A15,'Enquête 1'!A13:G30,7,0)</f>
        <v>0</v>
      </c>
      <c r="L15" s="24">
        <f>VLOOKUP(A15,'Enquête 2'!A13:G30,7,0)</f>
        <v>0</v>
      </c>
      <c r="M15" s="24">
        <f>VLOOKUP(A15,'Enquête 3'!A13:G30,7,0)</f>
        <v>2</v>
      </c>
      <c r="N15" s="24" t="s">
        <v>11</v>
      </c>
      <c r="O15" s="24">
        <f t="array" ref="O15">AVERAGE(IF(K15:M15,K15:M15))</f>
        <v>2</v>
      </c>
      <c r="P15" s="24" t="s">
        <v>16</v>
      </c>
      <c r="Q15" s="24">
        <f t="array" ref="Q15">AVERAGEIF(E15:O15,E15:O15)</f>
        <v>2</v>
      </c>
      <c r="R15" s="24" t="s">
        <v>16</v>
      </c>
      <c r="U15" s="27"/>
    </row>
    <row r="16" spans="1:23" x14ac:dyDescent="0.25">
      <c r="A16" s="4" t="s">
        <v>30</v>
      </c>
      <c r="B16" s="23">
        <f>VLOOKUP(A16,'Enquête 1'!A14:C32,3,0)</f>
        <v>4</v>
      </c>
      <c r="C16" s="23">
        <f>VLOOKUP(A16,'Enquête 2'!A14:C32,3,0)</f>
        <v>3</v>
      </c>
      <c r="D16" s="23">
        <f>VLOOKUP(A16,'Enquête 3'!A14:C32,3,0)</f>
        <v>3</v>
      </c>
      <c r="E16" s="24">
        <f t="shared" si="0"/>
        <v>3.3333333333333335</v>
      </c>
      <c r="F16" s="24">
        <f>VLOOKUP(A16,'Enquête 1'!A14:E31,5,0)</f>
        <v>4</v>
      </c>
      <c r="G16" s="24">
        <f>VLOOKUP(A16,'Enquête 2'!A14:E31,5,0)</f>
        <v>3</v>
      </c>
      <c r="H16" s="24">
        <f>VLOOKUP(A16,'Enquête 3'!A14:E31,5,0)</f>
        <v>0</v>
      </c>
      <c r="I16" s="24" t="s">
        <v>13</v>
      </c>
      <c r="J16" s="24">
        <f t="array" ref="J16">AVERAGE(IF(F16:H16,F16:H16))</f>
        <v>3.5</v>
      </c>
      <c r="K16" s="24">
        <f>VLOOKUP(A16,'Enquête 1'!A14:G31,7,0)</f>
        <v>3</v>
      </c>
      <c r="L16" s="24">
        <f>VLOOKUP(A16,'Enquête 2'!A14:G31,7,0)</f>
        <v>3</v>
      </c>
      <c r="M16" s="24">
        <f>VLOOKUP(A16,'Enquête 3'!A14:G31,7,0)</f>
        <v>3</v>
      </c>
      <c r="N16" s="24" t="s">
        <v>11</v>
      </c>
      <c r="O16" s="24">
        <f t="array" ref="O16">AVERAGE(IF(K16:M16,K16:M16))</f>
        <v>3</v>
      </c>
      <c r="P16" s="24" t="s">
        <v>13</v>
      </c>
      <c r="Q16" s="24">
        <f t="array" ref="Q16">AVERAGEIF(E16:O16,E16:O16)</f>
        <v>3.3333333333333335</v>
      </c>
      <c r="R16" s="24" t="s">
        <v>13</v>
      </c>
      <c r="U16" s="27"/>
    </row>
    <row r="17" spans="1:21" x14ac:dyDescent="0.25">
      <c r="A17" s="4" t="s">
        <v>31</v>
      </c>
      <c r="B17" s="23">
        <f>VLOOKUP(A17,'Enquête 1'!A15:C33,3,0)</f>
        <v>0</v>
      </c>
      <c r="C17" s="23">
        <f>VLOOKUP(A17,'Enquête 2'!A15:C33,3,0)</f>
        <v>4</v>
      </c>
      <c r="D17" s="23">
        <f>VLOOKUP(A17,'Enquête 3'!A15:C33,3,0)</f>
        <v>4</v>
      </c>
      <c r="E17" s="24">
        <f t="shared" si="0"/>
        <v>4</v>
      </c>
      <c r="F17" s="24">
        <f>VLOOKUP(A17,'Enquête 1'!A15:E32,5,0)</f>
        <v>0</v>
      </c>
      <c r="G17" s="24">
        <f>VLOOKUP(A17,'Enquête 2'!A15:E32,5,0)</f>
        <v>4</v>
      </c>
      <c r="H17" s="24">
        <f>VLOOKUP(A17,'Enquête 3'!A15:E32,5,0)</f>
        <v>0</v>
      </c>
      <c r="I17" s="24" t="s">
        <v>11</v>
      </c>
      <c r="J17" s="24">
        <f t="array" ref="J17">AVERAGE(IF(F17:H17,F17:H17))</f>
        <v>4</v>
      </c>
      <c r="K17" s="24">
        <f>VLOOKUP(A17,'Enquête 1'!A15:G32,7,0)</f>
        <v>0</v>
      </c>
      <c r="L17" s="24">
        <f>VLOOKUP(A17,'Enquête 2'!A15:G32,7,0)</f>
        <v>4</v>
      </c>
      <c r="M17" s="24">
        <f>VLOOKUP(A17,'Enquête 3'!A15:G32,7,0)</f>
        <v>3</v>
      </c>
      <c r="N17" s="24" t="s">
        <v>11</v>
      </c>
      <c r="O17" s="24">
        <f t="array" ref="O17">AVERAGE(IF(K17:M17,K17:M17))</f>
        <v>3.5</v>
      </c>
      <c r="P17" s="24" t="s">
        <v>11</v>
      </c>
      <c r="Q17" s="24">
        <f t="array" ref="Q17">AVERAGEIF(E17:O17,E17:O17)</f>
        <v>4</v>
      </c>
      <c r="R17" s="24" t="s">
        <v>11</v>
      </c>
      <c r="U17" s="27"/>
    </row>
    <row r="18" spans="1:21" x14ac:dyDescent="0.25">
      <c r="A18" s="4" t="s">
        <v>32</v>
      </c>
      <c r="B18" s="23">
        <f>VLOOKUP(A18,'Enquête 1'!A16:C34,3,0)</f>
        <v>0</v>
      </c>
      <c r="C18" s="23">
        <f>VLOOKUP(A18,'Enquête 2'!A16:C34,3,0)</f>
        <v>0</v>
      </c>
      <c r="D18" s="23">
        <f>VLOOKUP(A18,'Enquête 3'!A16:C34,3,0)</f>
        <v>3</v>
      </c>
      <c r="E18" s="24">
        <f t="shared" si="0"/>
        <v>3</v>
      </c>
      <c r="F18" s="24">
        <f>VLOOKUP(A18,'Enquête 1'!A16:E33,5,0)</f>
        <v>0</v>
      </c>
      <c r="G18" s="24">
        <f>VLOOKUP(A18,'Enquête 2'!A16:E33,5,0)</f>
        <v>0</v>
      </c>
      <c r="H18" s="24">
        <f>VLOOKUP(A18,'Enquête 3'!A16:E33,5,0)</f>
        <v>0</v>
      </c>
      <c r="I18" s="24" t="s">
        <v>13</v>
      </c>
      <c r="J18" s="24">
        <v>0</v>
      </c>
      <c r="K18" s="24">
        <f>VLOOKUP(A18,'Enquête 1'!A16:G33,7,0)</f>
        <v>0</v>
      </c>
      <c r="L18" s="24">
        <f>VLOOKUP(A18,'Enquête 2'!A16:G33,7,0)</f>
        <v>0</v>
      </c>
      <c r="M18" s="24">
        <f>VLOOKUP(A18,'Enquête 3'!A16:G33,7,0)</f>
        <v>3</v>
      </c>
      <c r="N18" s="24" t="s">
        <v>20</v>
      </c>
      <c r="O18" s="24">
        <f t="array" ref="O18">AVERAGE(IF(K18:M18,K18:M18))</f>
        <v>3</v>
      </c>
      <c r="P18" s="24" t="s">
        <v>13</v>
      </c>
      <c r="Q18" s="24">
        <f t="array" ref="Q18">AVERAGEIF(E18:O18,E18:O18)</f>
        <v>3</v>
      </c>
      <c r="R18" s="24" t="s">
        <v>13</v>
      </c>
      <c r="U18" s="27"/>
    </row>
    <row r="19" spans="1:21" x14ac:dyDescent="0.25">
      <c r="A19" s="4" t="s">
        <v>33</v>
      </c>
      <c r="B19" s="23">
        <f>VLOOKUP(A19,'Enquête 1'!A17:C35,3,0)</f>
        <v>0</v>
      </c>
      <c r="C19" s="23">
        <f>VLOOKUP(A19,'Enquête 2'!A17:C35,3,0)</f>
        <v>3</v>
      </c>
      <c r="D19" s="23">
        <f>VLOOKUP(A19,'Enquête 3'!A17:C35,3,0)</f>
        <v>3</v>
      </c>
      <c r="E19" s="24">
        <f t="shared" si="0"/>
        <v>3</v>
      </c>
      <c r="F19" s="24">
        <f>VLOOKUP(A19,'Enquête 1'!A17:E34,5,0)</f>
        <v>0</v>
      </c>
      <c r="G19" s="24">
        <f>VLOOKUP(A19,'Enquête 2'!A17:E34,5,0)</f>
        <v>3</v>
      </c>
      <c r="H19" s="24">
        <f>VLOOKUP(A19,'Enquête 3'!A17:E34,5,0)</f>
        <v>0</v>
      </c>
      <c r="I19" s="24" t="s">
        <v>13</v>
      </c>
      <c r="J19" s="24">
        <f t="array" ref="J19">AVERAGE(IF(F19:H19,F19:H19))</f>
        <v>3</v>
      </c>
      <c r="K19" s="24">
        <f>VLOOKUP(A19,'Enquête 1'!A17:G34,7,0)</f>
        <v>0</v>
      </c>
      <c r="L19" s="24">
        <f>VLOOKUP(A19,'Enquête 2'!A17:G34,7,0)</f>
        <v>3</v>
      </c>
      <c r="M19" s="24">
        <f>VLOOKUP(A19,'Enquête 3'!A17:G34,7,0)</f>
        <v>3</v>
      </c>
      <c r="N19" s="24" t="s">
        <v>13</v>
      </c>
      <c r="O19" s="24">
        <f t="array" ref="O19">AVERAGE(IF(K19:M19,K19:M19))</f>
        <v>3</v>
      </c>
      <c r="P19" s="24" t="s">
        <v>13</v>
      </c>
      <c r="Q19" s="24">
        <f t="array" ref="Q19">AVERAGEIF(E19:O19,E19:O19)</f>
        <v>3</v>
      </c>
      <c r="R19" s="24" t="s">
        <v>13</v>
      </c>
      <c r="U19" s="27"/>
    </row>
    <row r="20" spans="1:21" x14ac:dyDescent="0.25">
      <c r="U20" s="27"/>
    </row>
    <row r="21" spans="1:21" x14ac:dyDescent="0.25">
      <c r="U21" s="27"/>
    </row>
    <row r="22" spans="1:21" x14ac:dyDescent="0.25">
      <c r="C22" s="25"/>
      <c r="U22" s="27"/>
    </row>
    <row r="23" spans="1:21" x14ac:dyDescent="0.25">
      <c r="C23" s="25"/>
      <c r="U23" s="27"/>
    </row>
    <row r="24" spans="1:21" x14ac:dyDescent="0.25">
      <c r="C24" s="25"/>
      <c r="U24" s="27"/>
    </row>
    <row r="25" spans="1:21" x14ac:dyDescent="0.25">
      <c r="C25" s="25"/>
      <c r="U25" s="27"/>
    </row>
    <row r="26" spans="1:21" x14ac:dyDescent="0.25">
      <c r="C26" s="25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U26" s="26"/>
    </row>
    <row r="27" spans="1:21" x14ac:dyDescent="0.25">
      <c r="C27" s="25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21" x14ac:dyDescent="0.25">
      <c r="C28" s="25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21" x14ac:dyDescent="0.25">
      <c r="A29" s="25"/>
      <c r="B29" s="25"/>
      <c r="C29" s="25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21" x14ac:dyDescent="0.25">
      <c r="A30" s="25"/>
      <c r="B30" s="25"/>
      <c r="C30" s="25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21" x14ac:dyDescent="0.25">
      <c r="A31" s="25"/>
      <c r="B31" s="25"/>
      <c r="C31" s="25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21" x14ac:dyDescent="0.25">
      <c r="A32" s="25"/>
      <c r="B32" s="25"/>
      <c r="C32" s="25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5">
      <c r="A33" s="25"/>
      <c r="B33" s="25"/>
      <c r="C33" s="25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5">
      <c r="A34" s="25"/>
      <c r="B34" s="25"/>
      <c r="C34" s="25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5">
      <c r="A35" s="25"/>
      <c r="B35" s="25"/>
      <c r="C35" s="25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x14ac:dyDescent="0.25">
      <c r="A36" s="25"/>
      <c r="B36" s="25"/>
      <c r="C36" s="25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x14ac:dyDescent="0.25">
      <c r="A37" s="25"/>
      <c r="B37" s="25"/>
      <c r="C37" s="25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x14ac:dyDescent="0.25">
      <c r="A38" s="25"/>
      <c r="B38" s="25"/>
      <c r="C38" s="25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x14ac:dyDescent="0.25">
      <c r="A39" s="25"/>
      <c r="B39" s="25"/>
      <c r="C39" s="25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</row>
    <row r="40" spans="1:16" x14ac:dyDescent="0.25">
      <c r="A40" s="25"/>
      <c r="B40" s="25"/>
      <c r="C40" s="25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</row>
    <row r="41" spans="1:16" x14ac:dyDescent="0.25">
      <c r="A41" s="25"/>
      <c r="B41" s="25"/>
      <c r="C41" s="25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</row>
    <row r="42" spans="1:16" x14ac:dyDescent="0.25"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</row>
    <row r="43" spans="1:16" x14ac:dyDescent="0.25"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6"/>
  <sheetViews>
    <sheetView showGridLines="0" tabSelected="1" workbookViewId="0">
      <selection activeCell="J1" sqref="J1:K6"/>
    </sheetView>
  </sheetViews>
  <sheetFormatPr baseColWidth="10" defaultRowHeight="15" x14ac:dyDescent="0.25"/>
  <cols>
    <col min="1" max="1" width="11.42578125" style="32"/>
    <col min="2" max="2" width="17.5703125" style="32" customWidth="1"/>
    <col min="3" max="3" width="11.42578125" style="32"/>
    <col min="4" max="4" width="19.42578125" style="32" customWidth="1"/>
    <col min="5" max="6" width="11.42578125" style="32"/>
    <col min="7" max="7" width="10.85546875" style="32" customWidth="1"/>
    <col min="8" max="13" width="11.42578125" style="32"/>
    <col min="14" max="14" width="15.5703125" style="32" customWidth="1"/>
    <col min="15" max="16384" width="11.42578125" style="32"/>
  </cols>
  <sheetData>
    <row r="3" spans="2:15" ht="32.25" customHeight="1" x14ac:dyDescent="0.25">
      <c r="B3" s="30"/>
      <c r="C3" s="31"/>
      <c r="D3" s="31"/>
      <c r="O3"/>
    </row>
    <row r="4" spans="2:15" x14ac:dyDescent="0.25">
      <c r="B4" s="31"/>
      <c r="C4" s="31"/>
    </row>
    <row r="6" spans="2:15" ht="32.25" customHeight="1" x14ac:dyDescent="0.25">
      <c r="B6" s="33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Enquête 1</vt:lpstr>
      <vt:lpstr>Enquête 2</vt:lpstr>
      <vt:lpstr>Enquête 3</vt:lpstr>
      <vt:lpstr>TCD1</vt:lpstr>
      <vt:lpstr>TCD2</vt:lpstr>
      <vt:lpstr>TCD3</vt:lpstr>
      <vt:lpstr>TCD4</vt:lpstr>
      <vt:lpstr>TMoyenne</vt:lpstr>
      <vt:lpstr>Draft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AMOUZOUVI</dc:creator>
  <cp:lastModifiedBy>Cedric AMOUZOUVI</cp:lastModifiedBy>
  <dcterms:created xsi:type="dcterms:W3CDTF">2017-01-10T13:59:42Z</dcterms:created>
  <dcterms:modified xsi:type="dcterms:W3CDTF">2017-01-10T14:00:49Z</dcterms:modified>
</cp:coreProperties>
</file>