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enaersp\Desktop\"/>
    </mc:Choice>
  </mc:AlternateContent>
  <bookViews>
    <workbookView xWindow="12660" yWindow="330" windowWidth="12300" windowHeight="11820" firstSheet="1" activeTab="1"/>
  </bookViews>
  <sheets>
    <sheet name="Fiche client entrepreneur" sheetId="4" state="hidden" r:id="rId1"/>
    <sheet name="Fiche fournisseur" sheetId="5" r:id="rId2"/>
    <sheet name="Feuil1" sheetId="14" state="hidden" r:id="rId3"/>
    <sheet name="Lists" sheetId="13" state="hidden" r:id="rId4"/>
    <sheet name="Data" sheetId="6" state="hidden" r:id="rId5"/>
    <sheet name="FR" sheetId="1" state="hidden" r:id="rId6"/>
    <sheet name="NL" sheetId="3" state="hidden" r:id="rId7"/>
    <sheet name="EN" sheetId="2" state="hidden" r:id="rId8"/>
    <sheet name="Pays" sheetId="8" state="hidden" r:id="rId9"/>
    <sheet name="Cond.paiement" sheetId="9" state="hidden" r:id="rId10"/>
    <sheet name="Groupes d'acheteurs" sheetId="10" state="hidden" r:id="rId11"/>
    <sheet name="Demandeurs" sheetId="11" state="hidden" r:id="rId12"/>
  </sheets>
  <definedNames>
    <definedName name="_xlnm._FilterDatabase" localSheetId="9" hidden="1">'Cond.paiement'!$B$1:$D$238</definedName>
    <definedName name="_xlnm._FilterDatabase" localSheetId="4" hidden="1">Data!$A$1:$E$67</definedName>
    <definedName name="_xlnm._FilterDatabase" localSheetId="11" hidden="1">Demandeurs!$A$1:$D$26</definedName>
    <definedName name="_xlnm._FilterDatabase" localSheetId="10" hidden="1">'Groupes d''acheteurs'!$A$1:$B$47</definedName>
    <definedName name="_xlnm._FilterDatabase" localSheetId="8" hidden="1">Pays!$A$1:$E$242</definedName>
    <definedName name="liste_demandeurs">OFFSET(Demandeurs!$B$2,,,COUNTA(Demandeurs!$B:$B))</definedName>
    <definedName name="tblCategory">Lists!$B$3:$B$5</definedName>
    <definedName name="tblType">Lists!$D$3:$E$11</definedName>
  </definedNames>
  <calcPr calcId="162913"/>
</workbook>
</file>

<file path=xl/calcChain.xml><?xml version="1.0" encoding="utf-8"?>
<calcChain xmlns="http://schemas.openxmlformats.org/spreadsheetml/2006/main">
  <c r="A3" i="11" l="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8" i="11"/>
  <c r="A39" i="11" s="1"/>
  <c r="A41" i="11"/>
  <c r="A42" i="11" s="1"/>
  <c r="A43" i="11" s="1"/>
  <c r="A44" i="11" s="1"/>
  <c r="A46" i="1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l="1"/>
  <c r="A59" i="11" s="1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2" i="9"/>
  <c r="C3" i="10" l="1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C88" i="10"/>
  <c r="C89" i="10"/>
  <c r="C90" i="10"/>
  <c r="C91" i="10"/>
  <c r="C92" i="10"/>
  <c r="C93" i="10"/>
  <c r="C94" i="10"/>
  <c r="C95" i="10"/>
  <c r="C96" i="10"/>
  <c r="C97" i="10"/>
  <c r="C98" i="10"/>
  <c r="C99" i="10"/>
  <c r="C100" i="10"/>
  <c r="C101" i="10"/>
  <c r="C102" i="10"/>
  <c r="C103" i="10"/>
  <c r="C104" i="10"/>
  <c r="C105" i="10"/>
  <c r="C106" i="10"/>
  <c r="C107" i="10"/>
  <c r="C108" i="10"/>
  <c r="C109" i="10"/>
  <c r="C110" i="10"/>
  <c r="C111" i="10"/>
  <c r="C112" i="10"/>
  <c r="C113" i="10"/>
  <c r="C114" i="10"/>
  <c r="C115" i="10"/>
  <c r="C116" i="10"/>
  <c r="C117" i="10"/>
  <c r="C118" i="10"/>
  <c r="C119" i="10"/>
  <c r="C120" i="10"/>
  <c r="C121" i="10"/>
  <c r="C122" i="10"/>
  <c r="C123" i="10"/>
  <c r="C124" i="10"/>
  <c r="C125" i="10"/>
  <c r="C126" i="10"/>
  <c r="C127" i="10"/>
  <c r="C128" i="10"/>
  <c r="C129" i="10"/>
  <c r="C130" i="10"/>
  <c r="C131" i="10"/>
  <c r="C132" i="10"/>
  <c r="C133" i="10"/>
  <c r="C134" i="10"/>
  <c r="C135" i="10"/>
  <c r="C136" i="10"/>
  <c r="C137" i="10"/>
  <c r="C138" i="10"/>
  <c r="C139" i="10"/>
  <c r="C140" i="10"/>
  <c r="C141" i="10"/>
  <c r="C142" i="10"/>
  <c r="C143" i="10"/>
  <c r="C144" i="10"/>
  <c r="C145" i="10"/>
  <c r="C146" i="10"/>
  <c r="C147" i="10"/>
  <c r="C148" i="10"/>
  <c r="C149" i="10"/>
  <c r="C150" i="10"/>
  <c r="C151" i="10"/>
  <c r="C152" i="10"/>
  <c r="C153" i="10"/>
  <c r="C154" i="10"/>
  <c r="C155" i="10"/>
  <c r="C156" i="10"/>
  <c r="C157" i="10"/>
  <c r="C158" i="10"/>
  <c r="C159" i="10"/>
  <c r="C160" i="10"/>
  <c r="C161" i="10"/>
  <c r="C162" i="10"/>
  <c r="C163" i="10"/>
  <c r="C164" i="10"/>
  <c r="C165" i="10"/>
  <c r="C166" i="10"/>
  <c r="C167" i="10"/>
  <c r="C168" i="10"/>
  <c r="C169" i="10"/>
  <c r="C170" i="10"/>
  <c r="C171" i="10"/>
  <c r="C172" i="10"/>
  <c r="C173" i="10"/>
  <c r="C174" i="10"/>
  <c r="C175" i="10"/>
  <c r="C176" i="10"/>
  <c r="C177" i="10"/>
  <c r="C178" i="10"/>
  <c r="C179" i="10"/>
  <c r="C180" i="10"/>
  <c r="C181" i="10"/>
  <c r="C182" i="10"/>
  <c r="C183" i="10"/>
  <c r="C184" i="10"/>
  <c r="C185" i="10"/>
  <c r="C186" i="10"/>
  <c r="C187" i="10"/>
  <c r="C188" i="10"/>
  <c r="C189" i="10"/>
  <c r="C190" i="10"/>
  <c r="C191" i="10"/>
  <c r="C192" i="10"/>
  <c r="C193" i="10"/>
  <c r="C194" i="10"/>
  <c r="C195" i="10"/>
  <c r="C196" i="10"/>
  <c r="C197" i="10"/>
  <c r="C198" i="10"/>
  <c r="C199" i="10"/>
  <c r="C200" i="10"/>
  <c r="C201" i="10"/>
  <c r="C202" i="10"/>
  <c r="C203" i="10"/>
  <c r="C204" i="10"/>
  <c r="C205" i="10"/>
  <c r="C206" i="10"/>
  <c r="C207" i="10"/>
  <c r="C208" i="10"/>
  <c r="C209" i="10"/>
  <c r="C210" i="10"/>
  <c r="C211" i="10"/>
  <c r="C212" i="10"/>
  <c r="C213" i="10"/>
  <c r="C214" i="10"/>
  <c r="C215" i="10"/>
  <c r="C216" i="10"/>
  <c r="C217" i="10"/>
  <c r="C218" i="10"/>
  <c r="C219" i="10"/>
  <c r="C220" i="10"/>
  <c r="C221" i="10"/>
  <c r="C222" i="10"/>
  <c r="C223" i="10"/>
  <c r="C224" i="10"/>
  <c r="C225" i="10"/>
  <c r="C226" i="10"/>
  <c r="C227" i="10"/>
  <c r="C228" i="10"/>
  <c r="C229" i="10"/>
  <c r="C230" i="10"/>
  <c r="C231" i="10"/>
  <c r="C232" i="10"/>
  <c r="C233" i="10"/>
  <c r="C234" i="10"/>
  <c r="C235" i="10"/>
  <c r="C236" i="10"/>
  <c r="C237" i="10"/>
  <c r="C238" i="10"/>
  <c r="C239" i="10"/>
  <c r="C240" i="10"/>
  <c r="C241" i="10"/>
  <c r="C242" i="10"/>
  <c r="C243" i="10"/>
  <c r="C244" i="10"/>
  <c r="C245" i="10"/>
  <c r="C246" i="10"/>
  <c r="C247" i="10"/>
  <c r="C248" i="10"/>
  <c r="C249" i="10"/>
  <c r="C250" i="10"/>
  <c r="C251" i="10"/>
  <c r="C252" i="10"/>
  <c r="C253" i="10"/>
  <c r="C254" i="10"/>
  <c r="C255" i="10"/>
  <c r="C256" i="10"/>
  <c r="C257" i="10"/>
  <c r="C258" i="10"/>
  <c r="C259" i="10"/>
  <c r="C260" i="10"/>
  <c r="C261" i="10"/>
  <c r="C262" i="10"/>
  <c r="C263" i="10"/>
  <c r="C264" i="10"/>
  <c r="C265" i="10"/>
  <c r="C266" i="10"/>
  <c r="C267" i="10"/>
  <c r="C268" i="10"/>
  <c r="C269" i="10"/>
  <c r="C270" i="10"/>
  <c r="C271" i="10"/>
  <c r="C272" i="10"/>
  <c r="C273" i="10"/>
  <c r="C274" i="10"/>
  <c r="C275" i="10"/>
  <c r="C276" i="10"/>
  <c r="C277" i="10"/>
  <c r="C278" i="10"/>
  <c r="C279" i="10"/>
  <c r="C280" i="10"/>
  <c r="C281" i="10"/>
  <c r="C282" i="10"/>
  <c r="C283" i="10"/>
  <c r="C284" i="10"/>
  <c r="C285" i="10"/>
  <c r="C286" i="10"/>
  <c r="C287" i="10"/>
  <c r="C288" i="10"/>
  <c r="C289" i="10"/>
  <c r="C290" i="10"/>
  <c r="C291" i="10"/>
  <c r="C292" i="10"/>
  <c r="C293" i="10"/>
  <c r="C294" i="10"/>
  <c r="C295" i="10"/>
  <c r="C296" i="10"/>
  <c r="C297" i="10"/>
  <c r="C298" i="10"/>
  <c r="C299" i="10"/>
  <c r="C300" i="10"/>
  <c r="C301" i="10"/>
  <c r="C302" i="10"/>
  <c r="C303" i="10"/>
  <c r="C304" i="10"/>
  <c r="C305" i="10"/>
  <c r="C306" i="10"/>
  <c r="C307" i="10"/>
  <c r="C308" i="10"/>
  <c r="C309" i="10"/>
  <c r="C310" i="10"/>
  <c r="C311" i="10"/>
  <c r="C312" i="10"/>
  <c r="C313" i="10"/>
  <c r="C314" i="10"/>
  <c r="C315" i="10"/>
  <c r="C316" i="10"/>
  <c r="C317" i="10"/>
  <c r="C318" i="10"/>
  <c r="C319" i="10"/>
  <c r="C320" i="10"/>
  <c r="C321" i="10"/>
  <c r="C322" i="10"/>
  <c r="C323" i="10"/>
  <c r="C324" i="10"/>
  <c r="C325" i="10"/>
  <c r="C326" i="10"/>
  <c r="C327" i="10"/>
  <c r="C328" i="10"/>
  <c r="C329" i="10"/>
  <c r="C330" i="10"/>
  <c r="C331" i="10"/>
  <c r="C332" i="10"/>
  <c r="C333" i="10"/>
  <c r="C334" i="10"/>
  <c r="C335" i="10"/>
  <c r="C336" i="10"/>
  <c r="C337" i="10"/>
  <c r="C338" i="10"/>
  <c r="C339" i="10"/>
  <c r="C340" i="10"/>
  <c r="C341" i="10"/>
  <c r="C342" i="10"/>
  <c r="C343" i="10"/>
  <c r="C344" i="10"/>
  <c r="C345" i="10"/>
  <c r="C346" i="10"/>
  <c r="C347" i="10"/>
  <c r="C348" i="10"/>
  <c r="C349" i="10"/>
  <c r="C350" i="10"/>
  <c r="C351" i="10"/>
  <c r="C352" i="10"/>
  <c r="C353" i="10"/>
  <c r="C354" i="10"/>
  <c r="C355" i="10"/>
  <c r="C356" i="10"/>
  <c r="C357" i="10"/>
  <c r="C358" i="10"/>
  <c r="C359" i="10"/>
  <c r="C360" i="10"/>
  <c r="C361" i="10"/>
  <c r="C362" i="10"/>
  <c r="C363" i="10"/>
  <c r="C364" i="10"/>
  <c r="C365" i="10"/>
  <c r="C366" i="10"/>
  <c r="C367" i="10"/>
  <c r="C368" i="10"/>
  <c r="C369" i="10"/>
  <c r="C370" i="10"/>
  <c r="C371" i="10"/>
  <c r="C372" i="10"/>
  <c r="C373" i="10"/>
  <c r="C374" i="10"/>
  <c r="C375" i="10"/>
  <c r="C376" i="10"/>
  <c r="C377" i="10"/>
  <c r="C378" i="10"/>
  <c r="C379" i="10"/>
  <c r="C380" i="10"/>
  <c r="C381" i="10"/>
  <c r="C382" i="10"/>
  <c r="C383" i="10"/>
  <c r="C384" i="10"/>
  <c r="C385" i="10"/>
  <c r="C386" i="10"/>
  <c r="C387" i="10"/>
  <c r="C388" i="10"/>
  <c r="C389" i="10"/>
  <c r="C390" i="10"/>
  <c r="C391" i="10"/>
  <c r="C392" i="10"/>
  <c r="C393" i="10"/>
  <c r="C394" i="10"/>
  <c r="C395" i="10"/>
  <c r="C396" i="10"/>
  <c r="C397" i="10"/>
  <c r="C398" i="10"/>
  <c r="C399" i="10"/>
  <c r="C400" i="10"/>
  <c r="C401" i="10"/>
  <c r="C402" i="10"/>
  <c r="C403" i="10"/>
  <c r="C404" i="10"/>
  <c r="C405" i="10"/>
  <c r="C406" i="10"/>
  <c r="C407" i="10"/>
  <c r="C408" i="10"/>
  <c r="C409" i="10"/>
  <c r="C410" i="10"/>
  <c r="C411" i="10"/>
  <c r="C412" i="10"/>
  <c r="C413" i="10"/>
  <c r="C414" i="10"/>
  <c r="C415" i="10"/>
  <c r="C416" i="10"/>
  <c r="C417" i="10"/>
  <c r="C418" i="10"/>
  <c r="C419" i="10"/>
  <c r="C420" i="10"/>
  <c r="C421" i="10"/>
  <c r="C422" i="10"/>
  <c r="C423" i="10"/>
  <c r="C424" i="10"/>
  <c r="C425" i="10"/>
  <c r="C426" i="10"/>
  <c r="C427" i="10"/>
  <c r="C428" i="10"/>
  <c r="C429" i="10"/>
  <c r="C430" i="10"/>
  <c r="C431" i="10"/>
  <c r="C432" i="10"/>
  <c r="C433" i="10"/>
  <c r="C434" i="10"/>
  <c r="C435" i="10"/>
  <c r="C436" i="10"/>
  <c r="C437" i="10"/>
  <c r="C438" i="10"/>
  <c r="C439" i="10"/>
  <c r="C440" i="10"/>
  <c r="C441" i="10"/>
  <c r="C442" i="10"/>
  <c r="C443" i="10"/>
  <c r="C444" i="10"/>
  <c r="C445" i="10"/>
  <c r="C446" i="10"/>
  <c r="C447" i="10"/>
  <c r="C448" i="10"/>
  <c r="C449" i="10"/>
  <c r="C450" i="10"/>
  <c r="C451" i="10"/>
  <c r="C452" i="10"/>
  <c r="C453" i="10"/>
  <c r="C454" i="10"/>
  <c r="C455" i="10"/>
  <c r="C456" i="10"/>
  <c r="C457" i="10"/>
  <c r="C458" i="10"/>
  <c r="C459" i="10"/>
  <c r="C460" i="10"/>
  <c r="C461" i="10"/>
  <c r="C462" i="10"/>
  <c r="C463" i="10"/>
  <c r="C464" i="10"/>
  <c r="C465" i="10"/>
  <c r="C466" i="10"/>
  <c r="C467" i="10"/>
  <c r="C468" i="10"/>
  <c r="C469" i="10"/>
  <c r="C470" i="10"/>
  <c r="C471" i="10"/>
  <c r="C472" i="10"/>
  <c r="C473" i="10"/>
  <c r="C474" i="10"/>
  <c r="C475" i="10"/>
  <c r="C476" i="10"/>
  <c r="C477" i="10"/>
  <c r="C478" i="10"/>
  <c r="C479" i="10"/>
  <c r="C480" i="10"/>
  <c r="C481" i="10"/>
  <c r="C482" i="10"/>
  <c r="C483" i="10"/>
  <c r="C484" i="10"/>
  <c r="C485" i="10"/>
  <c r="C486" i="10"/>
  <c r="C487" i="10"/>
  <c r="C488" i="10"/>
  <c r="C489" i="10"/>
  <c r="C490" i="10"/>
  <c r="C491" i="10"/>
  <c r="C492" i="10"/>
  <c r="C493" i="10"/>
  <c r="C494" i="10"/>
  <c r="C495" i="10"/>
  <c r="C496" i="10"/>
  <c r="C497" i="10"/>
  <c r="C498" i="10"/>
  <c r="C499" i="10"/>
  <c r="C500" i="10"/>
  <c r="C501" i="10"/>
  <c r="C502" i="10"/>
  <c r="C503" i="10"/>
  <c r="C504" i="10"/>
  <c r="C505" i="10"/>
  <c r="C506" i="10"/>
  <c r="C507" i="10"/>
  <c r="C508" i="10"/>
  <c r="C509" i="10"/>
  <c r="C510" i="10"/>
  <c r="C511" i="10"/>
  <c r="C512" i="10"/>
  <c r="C513" i="10"/>
  <c r="C514" i="10"/>
  <c r="C515" i="10"/>
  <c r="C516" i="10"/>
  <c r="C517" i="10"/>
  <c r="C518" i="10"/>
  <c r="C519" i="10"/>
  <c r="C520" i="10"/>
  <c r="C521" i="10"/>
  <c r="C522" i="10"/>
  <c r="C523" i="10"/>
  <c r="C524" i="10"/>
  <c r="C525" i="10"/>
  <c r="C526" i="10"/>
  <c r="C527" i="10"/>
  <c r="C528" i="10"/>
  <c r="C529" i="10"/>
  <c r="C530" i="10"/>
  <c r="C531" i="10"/>
  <c r="C532" i="10"/>
  <c r="C533" i="10"/>
  <c r="C534" i="10"/>
  <c r="C535" i="10"/>
  <c r="C536" i="10"/>
  <c r="C537" i="10"/>
  <c r="C538" i="10"/>
  <c r="C539" i="10"/>
  <c r="C540" i="10"/>
  <c r="C541" i="10"/>
  <c r="C542" i="10"/>
  <c r="C543" i="10"/>
  <c r="C544" i="10"/>
  <c r="C545" i="10"/>
  <c r="C546" i="10"/>
  <c r="C547" i="10"/>
  <c r="C548" i="10"/>
  <c r="C549" i="10"/>
  <c r="C550" i="10"/>
  <c r="C551" i="10"/>
  <c r="C552" i="10"/>
  <c r="C553" i="10"/>
  <c r="C554" i="10"/>
  <c r="C555" i="10"/>
  <c r="C556" i="10"/>
  <c r="C557" i="10"/>
  <c r="C558" i="10"/>
  <c r="C559" i="10"/>
  <c r="C560" i="10"/>
  <c r="C561" i="10"/>
  <c r="C562" i="10"/>
  <c r="C563" i="10"/>
  <c r="C564" i="10"/>
  <c r="C565" i="10"/>
  <c r="C566" i="10"/>
  <c r="C567" i="10"/>
  <c r="C568" i="10"/>
  <c r="C569" i="10"/>
  <c r="C570" i="10"/>
  <c r="C571" i="10"/>
  <c r="C572" i="10"/>
  <c r="C573" i="10"/>
  <c r="C574" i="10"/>
  <c r="C575" i="10"/>
  <c r="C576" i="10"/>
  <c r="C577" i="10"/>
  <c r="C578" i="10"/>
  <c r="C579" i="10"/>
  <c r="C580" i="10"/>
  <c r="C581" i="10"/>
  <c r="C582" i="10"/>
  <c r="C583" i="10"/>
  <c r="C584" i="10"/>
  <c r="C585" i="10"/>
  <c r="C586" i="10"/>
  <c r="C587" i="10"/>
  <c r="C588" i="10"/>
  <c r="C589" i="10"/>
  <c r="C590" i="10"/>
  <c r="C591" i="10"/>
  <c r="C592" i="10"/>
  <c r="C593" i="10"/>
  <c r="C594" i="10"/>
  <c r="C595" i="10"/>
  <c r="C596" i="10"/>
  <c r="C597" i="10"/>
  <c r="C598" i="10"/>
  <c r="C599" i="10"/>
  <c r="C600" i="10"/>
  <c r="C601" i="10"/>
  <c r="C602" i="10"/>
  <c r="C603" i="10"/>
  <c r="C604" i="10"/>
  <c r="C605" i="10"/>
  <c r="C606" i="10"/>
  <c r="C607" i="10"/>
  <c r="C608" i="10"/>
  <c r="C609" i="10"/>
  <c r="C610" i="10"/>
  <c r="C611" i="10"/>
  <c r="C612" i="10"/>
  <c r="C613" i="10"/>
  <c r="C614" i="10"/>
  <c r="C615" i="10"/>
  <c r="C616" i="10"/>
  <c r="C617" i="10"/>
  <c r="C618" i="10"/>
  <c r="C619" i="10"/>
  <c r="C620" i="10"/>
  <c r="C621" i="10"/>
  <c r="C622" i="10"/>
  <c r="C623" i="10"/>
  <c r="C624" i="10"/>
  <c r="C625" i="10"/>
  <c r="C626" i="10"/>
  <c r="C627" i="10"/>
  <c r="C628" i="10"/>
  <c r="C629" i="10"/>
  <c r="C630" i="10"/>
  <c r="C631" i="10"/>
  <c r="C632" i="10"/>
  <c r="C633" i="10"/>
  <c r="C634" i="10"/>
  <c r="C635" i="10"/>
  <c r="C636" i="10"/>
  <c r="C637" i="10"/>
  <c r="C638" i="10"/>
  <c r="C639" i="10"/>
  <c r="C640" i="10"/>
  <c r="C641" i="10"/>
  <c r="C642" i="10"/>
  <c r="C643" i="10"/>
  <c r="C644" i="10"/>
  <c r="C645" i="10"/>
  <c r="C646" i="10"/>
  <c r="C647" i="10"/>
  <c r="C648" i="10"/>
  <c r="C649" i="10"/>
  <c r="C650" i="10"/>
  <c r="C651" i="10"/>
  <c r="C652" i="10"/>
  <c r="C653" i="10"/>
  <c r="C654" i="10"/>
  <c r="C655" i="10"/>
  <c r="C656" i="10"/>
  <c r="C657" i="10"/>
  <c r="C658" i="10"/>
  <c r="C659" i="10"/>
  <c r="C660" i="10"/>
  <c r="C661" i="10"/>
  <c r="C662" i="10"/>
  <c r="C663" i="10"/>
  <c r="C664" i="10"/>
  <c r="C665" i="10"/>
  <c r="C666" i="10"/>
  <c r="C667" i="10"/>
  <c r="C668" i="10"/>
  <c r="C669" i="10"/>
  <c r="C670" i="10"/>
  <c r="C671" i="10"/>
  <c r="C672" i="10"/>
  <c r="C673" i="10"/>
  <c r="C674" i="10"/>
  <c r="C675" i="10"/>
  <c r="C676" i="10"/>
  <c r="C677" i="10"/>
  <c r="C678" i="10"/>
  <c r="C679" i="10"/>
  <c r="C680" i="10"/>
  <c r="C681" i="10"/>
  <c r="C682" i="10"/>
  <c r="C683" i="10"/>
  <c r="C684" i="10"/>
  <c r="C685" i="10"/>
  <c r="C686" i="10"/>
  <c r="C687" i="10"/>
  <c r="C688" i="10"/>
  <c r="C689" i="10"/>
  <c r="C690" i="10"/>
  <c r="C691" i="10"/>
  <c r="C692" i="10"/>
  <c r="C693" i="10"/>
  <c r="C694" i="10"/>
  <c r="C695" i="10"/>
  <c r="C696" i="10"/>
  <c r="C697" i="10"/>
  <c r="C698" i="10"/>
  <c r="C699" i="10"/>
  <c r="C700" i="10"/>
  <c r="C701" i="10"/>
  <c r="C702" i="10"/>
  <c r="C703" i="10"/>
  <c r="C704" i="10"/>
  <c r="C705" i="10"/>
  <c r="C706" i="10"/>
  <c r="C707" i="10"/>
  <c r="C708" i="10"/>
  <c r="C709" i="10"/>
  <c r="C710" i="10"/>
  <c r="C711" i="10"/>
  <c r="C712" i="10"/>
  <c r="C713" i="10"/>
  <c r="C714" i="10"/>
  <c r="C715" i="10"/>
  <c r="C716" i="10"/>
  <c r="C717" i="10"/>
  <c r="C718" i="10"/>
  <c r="C719" i="10"/>
  <c r="C720" i="10"/>
  <c r="C721" i="10"/>
  <c r="C722" i="10"/>
  <c r="C723" i="10"/>
  <c r="C724" i="10"/>
  <c r="C725" i="10"/>
  <c r="C726" i="10"/>
  <c r="C727" i="10"/>
  <c r="C728" i="10"/>
  <c r="C729" i="10"/>
  <c r="C730" i="10"/>
  <c r="C731" i="10"/>
  <c r="C732" i="10"/>
  <c r="C733" i="10"/>
  <c r="C734" i="10"/>
  <c r="C735" i="10"/>
  <c r="C736" i="10"/>
  <c r="C737" i="10"/>
  <c r="C738" i="10"/>
  <c r="C739" i="10"/>
  <c r="C740" i="10"/>
  <c r="C741" i="10"/>
  <c r="C742" i="10"/>
  <c r="C743" i="10"/>
  <c r="C744" i="10"/>
  <c r="C745" i="10"/>
  <c r="C746" i="10"/>
  <c r="C747" i="10"/>
  <c r="C748" i="10"/>
  <c r="C749" i="10"/>
  <c r="C750" i="10"/>
  <c r="C751" i="10"/>
  <c r="C752" i="10"/>
  <c r="C753" i="10"/>
  <c r="C754" i="10"/>
  <c r="C755" i="10"/>
  <c r="C756" i="10"/>
  <c r="C757" i="10"/>
  <c r="C758" i="10"/>
  <c r="C759" i="10"/>
  <c r="C760" i="10"/>
  <c r="C761" i="10"/>
  <c r="C762" i="10"/>
  <c r="C763" i="10"/>
  <c r="C764" i="10"/>
  <c r="C765" i="10"/>
  <c r="C766" i="10"/>
  <c r="C767" i="10"/>
  <c r="C768" i="10"/>
  <c r="C769" i="10"/>
  <c r="C770" i="10"/>
  <c r="C771" i="10"/>
  <c r="C772" i="10"/>
  <c r="C773" i="10"/>
  <c r="C774" i="10"/>
  <c r="C775" i="10"/>
  <c r="C776" i="10"/>
  <c r="C777" i="10"/>
  <c r="C778" i="10"/>
  <c r="C779" i="10"/>
  <c r="C780" i="10"/>
  <c r="C781" i="10"/>
  <c r="C782" i="10"/>
  <c r="C783" i="10"/>
  <c r="C784" i="10"/>
  <c r="C785" i="10"/>
  <c r="C786" i="10"/>
  <c r="C787" i="10"/>
  <c r="C788" i="10"/>
  <c r="C789" i="10"/>
  <c r="C790" i="10"/>
  <c r="C791" i="10"/>
  <c r="C792" i="10"/>
  <c r="C793" i="10"/>
  <c r="C794" i="10"/>
  <c r="C795" i="10"/>
  <c r="C796" i="10"/>
  <c r="C797" i="10"/>
  <c r="C798" i="10"/>
  <c r="C799" i="10"/>
  <c r="C800" i="10"/>
  <c r="C801" i="10"/>
  <c r="C802" i="10"/>
  <c r="C803" i="10"/>
  <c r="C804" i="10"/>
  <c r="C805" i="10"/>
  <c r="C806" i="10"/>
  <c r="C807" i="10"/>
  <c r="C808" i="10"/>
  <c r="C809" i="10"/>
  <c r="C810" i="10"/>
  <c r="C811" i="10"/>
  <c r="C812" i="10"/>
  <c r="C813" i="10"/>
  <c r="C814" i="10"/>
  <c r="C815" i="10"/>
  <c r="C816" i="10"/>
  <c r="C817" i="10"/>
  <c r="C818" i="10"/>
  <c r="C819" i="10"/>
  <c r="C820" i="10"/>
  <c r="C821" i="10"/>
  <c r="C822" i="10"/>
  <c r="C823" i="10"/>
  <c r="C824" i="10"/>
  <c r="C825" i="10"/>
  <c r="C826" i="10"/>
  <c r="C827" i="10"/>
  <c r="C828" i="10"/>
  <c r="C829" i="10"/>
  <c r="C830" i="10"/>
  <c r="C831" i="10"/>
  <c r="C832" i="10"/>
  <c r="C833" i="10"/>
  <c r="C834" i="10"/>
  <c r="C835" i="10"/>
  <c r="C836" i="10"/>
  <c r="C837" i="10"/>
  <c r="C838" i="10"/>
  <c r="C839" i="10"/>
  <c r="C840" i="10"/>
  <c r="C841" i="10"/>
  <c r="C842" i="10"/>
  <c r="C843" i="10"/>
  <c r="C844" i="10"/>
  <c r="C845" i="10"/>
  <c r="C846" i="10"/>
  <c r="C847" i="10"/>
  <c r="C848" i="10"/>
  <c r="C849" i="10"/>
  <c r="C850" i="10"/>
  <c r="C851" i="10"/>
  <c r="C852" i="10"/>
  <c r="C853" i="10"/>
  <c r="C854" i="10"/>
  <c r="C855" i="10"/>
  <c r="C856" i="10"/>
  <c r="C857" i="10"/>
  <c r="C858" i="10"/>
  <c r="C859" i="10"/>
  <c r="C860" i="10"/>
  <c r="C861" i="10"/>
  <c r="C862" i="10"/>
  <c r="C863" i="10"/>
  <c r="C864" i="10"/>
  <c r="C865" i="10"/>
  <c r="C866" i="10"/>
  <c r="C867" i="10"/>
  <c r="C868" i="10"/>
  <c r="C869" i="10"/>
  <c r="C870" i="10"/>
  <c r="C871" i="10"/>
  <c r="C872" i="10"/>
  <c r="C873" i="10"/>
  <c r="C874" i="10"/>
  <c r="C875" i="10"/>
  <c r="C876" i="10"/>
  <c r="C877" i="10"/>
  <c r="C878" i="10"/>
  <c r="C879" i="10"/>
  <c r="C880" i="10"/>
  <c r="C881" i="10"/>
  <c r="C882" i="10"/>
  <c r="C883" i="10"/>
  <c r="C884" i="10"/>
  <c r="C885" i="10"/>
  <c r="C886" i="10"/>
  <c r="C887" i="10"/>
  <c r="C888" i="10"/>
  <c r="C889" i="10"/>
  <c r="C890" i="10"/>
  <c r="C891" i="10"/>
  <c r="C892" i="10"/>
  <c r="C893" i="10"/>
  <c r="C894" i="10"/>
  <c r="C895" i="10"/>
  <c r="C896" i="10"/>
  <c r="C897" i="10"/>
  <c r="C898" i="10"/>
  <c r="C899" i="10"/>
  <c r="C900" i="10"/>
  <c r="C901" i="10"/>
  <c r="C902" i="10"/>
  <c r="C903" i="10"/>
  <c r="C904" i="10"/>
  <c r="C905" i="10"/>
  <c r="C906" i="10"/>
  <c r="C907" i="10"/>
  <c r="C908" i="10"/>
  <c r="C909" i="10"/>
  <c r="C910" i="10"/>
  <c r="C911" i="10"/>
  <c r="C912" i="10"/>
  <c r="C913" i="10"/>
  <c r="C914" i="10"/>
  <c r="C915" i="10"/>
  <c r="C916" i="10"/>
  <c r="C917" i="10"/>
  <c r="C918" i="10"/>
  <c r="C919" i="10"/>
  <c r="C920" i="10"/>
  <c r="C921" i="10"/>
  <c r="C922" i="10"/>
  <c r="C923" i="10"/>
  <c r="C924" i="10"/>
  <c r="C925" i="10"/>
  <c r="C926" i="10"/>
  <c r="C927" i="10"/>
  <c r="C928" i="10"/>
  <c r="C929" i="10"/>
  <c r="C930" i="10"/>
  <c r="C931" i="10"/>
  <c r="C932" i="10"/>
  <c r="C933" i="10"/>
  <c r="C934" i="10"/>
  <c r="C935" i="10"/>
  <c r="C936" i="10"/>
  <c r="C937" i="10"/>
  <c r="C938" i="10"/>
  <c r="C939" i="10"/>
  <c r="C940" i="10"/>
  <c r="C941" i="10"/>
  <c r="C942" i="10"/>
  <c r="C943" i="10"/>
  <c r="C944" i="10"/>
  <c r="C945" i="10"/>
  <c r="C946" i="10"/>
  <c r="C947" i="10"/>
  <c r="C948" i="10"/>
  <c r="C949" i="10"/>
  <c r="C950" i="10"/>
  <c r="C951" i="10"/>
  <c r="C952" i="10"/>
  <c r="C953" i="10"/>
  <c r="C954" i="10"/>
  <c r="C955" i="10"/>
  <c r="C956" i="10"/>
  <c r="C957" i="10"/>
  <c r="C958" i="10"/>
  <c r="C959" i="10"/>
  <c r="C960" i="10"/>
  <c r="C961" i="10"/>
  <c r="C962" i="10"/>
  <c r="C963" i="10"/>
  <c r="C964" i="10"/>
  <c r="C965" i="10"/>
  <c r="C966" i="10"/>
  <c r="C967" i="10"/>
  <c r="C968" i="10"/>
  <c r="C969" i="10"/>
  <c r="C970" i="10"/>
  <c r="C971" i="10"/>
  <c r="C972" i="10"/>
  <c r="C973" i="10"/>
  <c r="C974" i="10"/>
  <c r="C975" i="10"/>
  <c r="C976" i="10"/>
  <c r="C977" i="10"/>
  <c r="C978" i="10"/>
  <c r="C979" i="10"/>
  <c r="C980" i="10"/>
  <c r="C981" i="10"/>
  <c r="C982" i="10"/>
  <c r="C983" i="10"/>
  <c r="C984" i="10"/>
  <c r="C985" i="10"/>
  <c r="C986" i="10"/>
  <c r="C987" i="10"/>
  <c r="C988" i="10"/>
  <c r="C989" i="10"/>
  <c r="C990" i="10"/>
  <c r="C991" i="10"/>
  <c r="C992" i="10"/>
  <c r="C993" i="10"/>
  <c r="C994" i="10"/>
  <c r="C995" i="10"/>
  <c r="C996" i="10"/>
  <c r="C997" i="10"/>
  <c r="C998" i="10"/>
  <c r="C999" i="10"/>
  <c r="C1000" i="10"/>
  <c r="C1001" i="10"/>
  <c r="C1002" i="10"/>
  <c r="C1003" i="10"/>
  <c r="C1004" i="10"/>
  <c r="C1005" i="10"/>
  <c r="C1006" i="10"/>
  <c r="C1007" i="10"/>
  <c r="C1008" i="10"/>
  <c r="C1009" i="10"/>
  <c r="C1010" i="10"/>
  <c r="C1011" i="10"/>
  <c r="C1012" i="10"/>
  <c r="C1013" i="10"/>
  <c r="C1014" i="10"/>
  <c r="C1015" i="10"/>
  <c r="C1016" i="10"/>
  <c r="C1017" i="10"/>
  <c r="C1018" i="10"/>
  <c r="C1019" i="10"/>
  <c r="C1020" i="10"/>
  <c r="C1021" i="10"/>
  <c r="C1022" i="10"/>
  <c r="C1023" i="10"/>
  <c r="C1024" i="10"/>
  <c r="C1025" i="10"/>
  <c r="C1026" i="10"/>
  <c r="C1027" i="10"/>
  <c r="C1028" i="10"/>
  <c r="C1029" i="10"/>
  <c r="C1030" i="10"/>
  <c r="C1031" i="10"/>
  <c r="C1032" i="10"/>
  <c r="C1033" i="10"/>
  <c r="C1034" i="10"/>
  <c r="C1035" i="10"/>
  <c r="C1036" i="10"/>
  <c r="C1037" i="10"/>
  <c r="C1038" i="10"/>
  <c r="C1039" i="10"/>
  <c r="C1040" i="10"/>
  <c r="C1041" i="10"/>
  <c r="C1042" i="10"/>
  <c r="C1043" i="10"/>
  <c r="C1044" i="10"/>
  <c r="C1045" i="10"/>
  <c r="C1046" i="10"/>
  <c r="C1047" i="10"/>
  <c r="C1048" i="10"/>
  <c r="C1049" i="10"/>
  <c r="C1050" i="10"/>
  <c r="C1051" i="10"/>
  <c r="C1052" i="10"/>
  <c r="C1053" i="10"/>
  <c r="C1054" i="10"/>
  <c r="C1055" i="10"/>
  <c r="C1056" i="10"/>
  <c r="C1057" i="10"/>
  <c r="C1058" i="10"/>
  <c r="C1059" i="10"/>
  <c r="C1060" i="10"/>
  <c r="C1061" i="10"/>
  <c r="C1062" i="10"/>
  <c r="C1063" i="10"/>
  <c r="C1064" i="10"/>
  <c r="C1065" i="10"/>
  <c r="C1066" i="10"/>
  <c r="C1067" i="10"/>
  <c r="C1068" i="10"/>
  <c r="C1069" i="10"/>
  <c r="C1070" i="10"/>
  <c r="C1071" i="10"/>
  <c r="C1072" i="10"/>
  <c r="C1073" i="10"/>
  <c r="C1074" i="10"/>
  <c r="C1075" i="10"/>
  <c r="C1076" i="10"/>
  <c r="C1077" i="10"/>
  <c r="C1078" i="10"/>
  <c r="C1079" i="10"/>
  <c r="C1080" i="10"/>
  <c r="C1081" i="10"/>
  <c r="C1082" i="10"/>
  <c r="C1083" i="10"/>
  <c r="C1084" i="10"/>
  <c r="C1085" i="10"/>
  <c r="C1086" i="10"/>
  <c r="C1087" i="10"/>
  <c r="C1088" i="10"/>
  <c r="C1089" i="10"/>
  <c r="C1090" i="10"/>
  <c r="C1091" i="10"/>
  <c r="C1092" i="10"/>
  <c r="C1093" i="10"/>
  <c r="C1094" i="10"/>
  <c r="C1095" i="10"/>
  <c r="C1096" i="10"/>
  <c r="C1097" i="10"/>
  <c r="C1098" i="10"/>
  <c r="C1099" i="10"/>
  <c r="C1100" i="10"/>
  <c r="C1101" i="10"/>
  <c r="C1102" i="10"/>
  <c r="C1103" i="10"/>
  <c r="C1104" i="10"/>
  <c r="C1105" i="10"/>
  <c r="C1106" i="10"/>
  <c r="C1107" i="10"/>
  <c r="C1108" i="10"/>
  <c r="C1109" i="10"/>
  <c r="C1110" i="10"/>
  <c r="C1111" i="10"/>
  <c r="C1112" i="10"/>
  <c r="C1113" i="10"/>
  <c r="C1114" i="10"/>
  <c r="C1115" i="10"/>
  <c r="C1116" i="10"/>
  <c r="C1117" i="10"/>
  <c r="C1118" i="10"/>
  <c r="C1119" i="10"/>
  <c r="C1120" i="10"/>
  <c r="C1121" i="10"/>
  <c r="C1122" i="10"/>
  <c r="C1123" i="10"/>
  <c r="C1124" i="10"/>
  <c r="C1125" i="10"/>
  <c r="C1126" i="10"/>
  <c r="C1127" i="10"/>
  <c r="C1128" i="10"/>
  <c r="C1129" i="10"/>
  <c r="C1130" i="10"/>
  <c r="C1131" i="10"/>
  <c r="C1132" i="10"/>
  <c r="C1133" i="10"/>
  <c r="C1134" i="10"/>
  <c r="C1135" i="10"/>
  <c r="C1136" i="10"/>
  <c r="C1137" i="10"/>
  <c r="C1138" i="10"/>
  <c r="C1139" i="10"/>
  <c r="C1140" i="10"/>
  <c r="C1141" i="10"/>
  <c r="C1142" i="10"/>
  <c r="C1143" i="10"/>
  <c r="C1144" i="10"/>
  <c r="C1145" i="10"/>
  <c r="C1146" i="10"/>
  <c r="C1147" i="10"/>
  <c r="C1148" i="10"/>
  <c r="C1149" i="10"/>
  <c r="C1150" i="10"/>
  <c r="C1151" i="10"/>
  <c r="C1152" i="10"/>
  <c r="C1153" i="10"/>
  <c r="C1154" i="10"/>
  <c r="C1155" i="10"/>
  <c r="C1156" i="10"/>
  <c r="C1157" i="10"/>
  <c r="C1158" i="10"/>
  <c r="C1159" i="10"/>
  <c r="C1160" i="10"/>
  <c r="C1161" i="10"/>
  <c r="C1162" i="10"/>
  <c r="C1163" i="10"/>
  <c r="C1164" i="10"/>
  <c r="C1165" i="10"/>
  <c r="C1166" i="10"/>
  <c r="C1167" i="10"/>
  <c r="C1168" i="10"/>
  <c r="C1169" i="10"/>
  <c r="C1170" i="10"/>
  <c r="C1171" i="10"/>
  <c r="C1172" i="10"/>
  <c r="C1173" i="10"/>
  <c r="C1174" i="10"/>
  <c r="C1175" i="10"/>
  <c r="C1176" i="10"/>
  <c r="C1177" i="10"/>
  <c r="C1178" i="10"/>
  <c r="C1179" i="10"/>
  <c r="C1180" i="10"/>
  <c r="C1181" i="10"/>
  <c r="C1182" i="10"/>
  <c r="C1183" i="10"/>
  <c r="C1184" i="10"/>
  <c r="C1185" i="10"/>
  <c r="C1186" i="10"/>
  <c r="C1187" i="10"/>
  <c r="C1188" i="10"/>
  <c r="C1189" i="10"/>
  <c r="C1190" i="10"/>
  <c r="C1191" i="10"/>
  <c r="C1192" i="10"/>
  <c r="C1193" i="10"/>
  <c r="C1194" i="10"/>
  <c r="C1195" i="10"/>
  <c r="C1196" i="10"/>
  <c r="C1197" i="10"/>
  <c r="C1198" i="10"/>
  <c r="C1199" i="10"/>
  <c r="C1200" i="10"/>
  <c r="C1201" i="10"/>
  <c r="C1202" i="10"/>
  <c r="C1203" i="10"/>
  <c r="C1204" i="10"/>
  <c r="C1205" i="10"/>
  <c r="C1206" i="10"/>
  <c r="C1207" i="10"/>
  <c r="C1208" i="10"/>
  <c r="C1209" i="10"/>
  <c r="C1210" i="10"/>
  <c r="C1211" i="10"/>
  <c r="C1212" i="10"/>
  <c r="C1213" i="10"/>
  <c r="C1214" i="10"/>
  <c r="C1215" i="10"/>
  <c r="C1216" i="10"/>
  <c r="C1217" i="10"/>
  <c r="C1218" i="10"/>
  <c r="C1219" i="10"/>
  <c r="C1220" i="10"/>
  <c r="C1221" i="10"/>
  <c r="C1222" i="10"/>
  <c r="C1223" i="10"/>
  <c r="C1224" i="10"/>
  <c r="C1225" i="10"/>
  <c r="C1226" i="10"/>
  <c r="C1227" i="10"/>
  <c r="C1228" i="10"/>
  <c r="C1229" i="10"/>
  <c r="C1230" i="10"/>
  <c r="C1231" i="10"/>
  <c r="C1232" i="10"/>
  <c r="C1233" i="10"/>
  <c r="C1234" i="10"/>
  <c r="C1235" i="10"/>
  <c r="C1236" i="10"/>
  <c r="C1237" i="10"/>
  <c r="C1238" i="10"/>
  <c r="C1239" i="10"/>
  <c r="C1240" i="10"/>
  <c r="C1241" i="10"/>
  <c r="C1242" i="10"/>
  <c r="C1243" i="10"/>
  <c r="C1244" i="10"/>
  <c r="C1245" i="10"/>
  <c r="C1246" i="10"/>
  <c r="C1247" i="10"/>
  <c r="C1248" i="10"/>
  <c r="C1249" i="10"/>
  <c r="C1250" i="10"/>
  <c r="C1251" i="10"/>
  <c r="C1252" i="10"/>
  <c r="C1253" i="10"/>
  <c r="C1254" i="10"/>
  <c r="C1255" i="10"/>
  <c r="C1256" i="10"/>
  <c r="C1257" i="10"/>
  <c r="C1258" i="10"/>
  <c r="C1259" i="10"/>
  <c r="C1260" i="10"/>
  <c r="C1261" i="10"/>
  <c r="C1262" i="10"/>
  <c r="C1263" i="10"/>
  <c r="C1264" i="10"/>
  <c r="C1265" i="10"/>
  <c r="C1266" i="10"/>
  <c r="C1267" i="10"/>
  <c r="C1268" i="10"/>
  <c r="C1269" i="10"/>
  <c r="C1270" i="10"/>
  <c r="C1271" i="10"/>
  <c r="C1272" i="10"/>
  <c r="C1273" i="10"/>
  <c r="C1274" i="10"/>
  <c r="C1275" i="10"/>
  <c r="C1276" i="10"/>
  <c r="C1277" i="10"/>
  <c r="C1278" i="10"/>
  <c r="C1279" i="10"/>
  <c r="C1280" i="10"/>
  <c r="C1281" i="10"/>
  <c r="C1282" i="10"/>
  <c r="C1283" i="10"/>
  <c r="C1284" i="10"/>
  <c r="C1285" i="10"/>
  <c r="C1286" i="10"/>
  <c r="C1287" i="10"/>
  <c r="C1288" i="10"/>
  <c r="C1289" i="10"/>
  <c r="C1290" i="10"/>
  <c r="C1291" i="10"/>
  <c r="C1292" i="10"/>
  <c r="C1293" i="10"/>
  <c r="C1294" i="10"/>
  <c r="C1295" i="10"/>
  <c r="C1296" i="10"/>
  <c r="C1297" i="10"/>
  <c r="C1298" i="10"/>
  <c r="C1299" i="10"/>
  <c r="C1300" i="10"/>
  <c r="C1301" i="10"/>
  <c r="C1302" i="10"/>
  <c r="C1303" i="10"/>
  <c r="C1304" i="10"/>
  <c r="C1305" i="10"/>
  <c r="C1306" i="10"/>
  <c r="C1307" i="10"/>
  <c r="C1308" i="10"/>
  <c r="C1309" i="10"/>
  <c r="C1310" i="10"/>
  <c r="C1311" i="10"/>
  <c r="C1312" i="10"/>
  <c r="C1313" i="10"/>
  <c r="C1314" i="10"/>
  <c r="C1315" i="10"/>
  <c r="C1316" i="10"/>
  <c r="C1317" i="10"/>
  <c r="C1318" i="10"/>
  <c r="C1319" i="10"/>
  <c r="C1320" i="10"/>
  <c r="C1321" i="10"/>
  <c r="C1322" i="10"/>
  <c r="C1323" i="10"/>
  <c r="C1324" i="10"/>
  <c r="C1325" i="10"/>
  <c r="C1326" i="10"/>
  <c r="C1327" i="10"/>
  <c r="C1328" i="10"/>
  <c r="C1329" i="10"/>
  <c r="C1330" i="10"/>
  <c r="C1331" i="10"/>
  <c r="C1332" i="10"/>
  <c r="C1333" i="10"/>
  <c r="C1334" i="10"/>
  <c r="C1335" i="10"/>
  <c r="C1336" i="10"/>
  <c r="C1337" i="10"/>
  <c r="C1338" i="10"/>
  <c r="C1339" i="10"/>
  <c r="C1340" i="10"/>
  <c r="C1341" i="10"/>
  <c r="C1342" i="10"/>
  <c r="C1343" i="10"/>
  <c r="C1344" i="10"/>
  <c r="C1345" i="10"/>
  <c r="C1346" i="10"/>
  <c r="C1347" i="10"/>
  <c r="C1348" i="10"/>
  <c r="C1349" i="10"/>
  <c r="C1350" i="10"/>
  <c r="C1351" i="10"/>
  <c r="C1352" i="10"/>
  <c r="C1353" i="10"/>
  <c r="C1354" i="10"/>
  <c r="C1355" i="10"/>
  <c r="C1356" i="10"/>
  <c r="C1357" i="10"/>
  <c r="C1358" i="10"/>
  <c r="C1359" i="10"/>
  <c r="C1360" i="10"/>
  <c r="C1361" i="10"/>
  <c r="C1362" i="10"/>
  <c r="C1363" i="10"/>
  <c r="C1364" i="10"/>
  <c r="C1365" i="10"/>
  <c r="C1366" i="10"/>
  <c r="C1367" i="10"/>
  <c r="C1368" i="10"/>
  <c r="C1369" i="10"/>
  <c r="C1370" i="10"/>
  <c r="C1371" i="10"/>
  <c r="C1372" i="10"/>
  <c r="C1373" i="10"/>
  <c r="C1374" i="10"/>
  <c r="C1375" i="10"/>
  <c r="C1376" i="10"/>
  <c r="C1377" i="10"/>
  <c r="C1378" i="10"/>
  <c r="C1379" i="10"/>
  <c r="C1380" i="10"/>
  <c r="C1381" i="10"/>
  <c r="C1382" i="10"/>
  <c r="C1383" i="10"/>
  <c r="C1384" i="10"/>
  <c r="C1385" i="10"/>
  <c r="C1386" i="10"/>
  <c r="C1387" i="10"/>
  <c r="C1388" i="10"/>
  <c r="C1389" i="10"/>
  <c r="C1390" i="10"/>
  <c r="C1391" i="10"/>
  <c r="C1392" i="10"/>
  <c r="C1393" i="10"/>
  <c r="C1394" i="10"/>
  <c r="C1395" i="10"/>
  <c r="C1396" i="10"/>
  <c r="C1397" i="10"/>
  <c r="C1398" i="10"/>
  <c r="C1399" i="10"/>
  <c r="C1400" i="10"/>
  <c r="C1401" i="10"/>
  <c r="C1402" i="10"/>
  <c r="C1403" i="10"/>
  <c r="C1404" i="10"/>
  <c r="C1405" i="10"/>
  <c r="C1406" i="10"/>
  <c r="C1407" i="10"/>
  <c r="C1408" i="10"/>
  <c r="C1409" i="10"/>
  <c r="C1410" i="10"/>
  <c r="C1411" i="10"/>
  <c r="C1412" i="10"/>
  <c r="C1413" i="10"/>
  <c r="C1414" i="10"/>
  <c r="C1415" i="10"/>
  <c r="C1416" i="10"/>
  <c r="C1417" i="10"/>
  <c r="C1418" i="10"/>
  <c r="C1419" i="10"/>
  <c r="C1420" i="10"/>
  <c r="C1421" i="10"/>
  <c r="C1422" i="10"/>
  <c r="C1423" i="10"/>
  <c r="C1424" i="10"/>
  <c r="C1425" i="10"/>
  <c r="C1426" i="10"/>
  <c r="C1427" i="10"/>
  <c r="C1428" i="10"/>
  <c r="C1429" i="10"/>
  <c r="C1430" i="10"/>
  <c r="C1431" i="10"/>
  <c r="C1432" i="10"/>
  <c r="C1433" i="10"/>
  <c r="C1434" i="10"/>
  <c r="C1435" i="10"/>
  <c r="C1436" i="10"/>
  <c r="C1437" i="10"/>
  <c r="C1438" i="10"/>
  <c r="C1439" i="10"/>
  <c r="C1440" i="10"/>
  <c r="C1441" i="10"/>
  <c r="C1442" i="10"/>
  <c r="C1443" i="10"/>
  <c r="C1444" i="10"/>
  <c r="C1445" i="10"/>
  <c r="C1446" i="10"/>
  <c r="C1447" i="10"/>
  <c r="C1448" i="10"/>
  <c r="C1449" i="10"/>
  <c r="C1450" i="10"/>
  <c r="C1451" i="10"/>
  <c r="C1452" i="10"/>
  <c r="C1453" i="10"/>
  <c r="C1454" i="10"/>
  <c r="C1455" i="10"/>
  <c r="C1456" i="10"/>
  <c r="C1457" i="10"/>
  <c r="C1458" i="10"/>
  <c r="C1459" i="10"/>
  <c r="C1460" i="10"/>
  <c r="C1461" i="10"/>
  <c r="C1462" i="10"/>
  <c r="C1463" i="10"/>
  <c r="C1464" i="10"/>
  <c r="C1465" i="10"/>
  <c r="C1466" i="10"/>
  <c r="C1467" i="10"/>
  <c r="C1468" i="10"/>
  <c r="C1469" i="10"/>
  <c r="C1470" i="10"/>
  <c r="C1471" i="10"/>
  <c r="C1472" i="10"/>
  <c r="C1473" i="10"/>
  <c r="C1474" i="10"/>
  <c r="C1475" i="10"/>
  <c r="C1476" i="10"/>
  <c r="C1477" i="10"/>
  <c r="C1478" i="10"/>
  <c r="C1479" i="10"/>
  <c r="C1480" i="10"/>
  <c r="C1481" i="10"/>
  <c r="C1482" i="10"/>
  <c r="C1483" i="10"/>
  <c r="C1484" i="10"/>
  <c r="C1485" i="10"/>
  <c r="C1486" i="10"/>
  <c r="C1487" i="10"/>
  <c r="C1488" i="10"/>
  <c r="C1489" i="10"/>
  <c r="C1490" i="10"/>
  <c r="C1491" i="10"/>
  <c r="C1492" i="10"/>
  <c r="C1493" i="10"/>
  <c r="C1494" i="10"/>
  <c r="C1495" i="10"/>
  <c r="C1496" i="10"/>
  <c r="C1497" i="10"/>
  <c r="C1498" i="10"/>
  <c r="C1499" i="10"/>
  <c r="C1500" i="10"/>
  <c r="C1501" i="10"/>
  <c r="C1502" i="10"/>
  <c r="C1503" i="10"/>
  <c r="C1504" i="10"/>
  <c r="C1505" i="10"/>
  <c r="C1506" i="10"/>
  <c r="C1507" i="10"/>
  <c r="C1508" i="10"/>
  <c r="C1509" i="10"/>
  <c r="C1510" i="10"/>
  <c r="C1511" i="10"/>
  <c r="C1512" i="10"/>
  <c r="C1513" i="10"/>
  <c r="C1514" i="10"/>
  <c r="C1515" i="10"/>
  <c r="C1516" i="10"/>
  <c r="C1517" i="10"/>
  <c r="C1518" i="10"/>
  <c r="C1519" i="10"/>
  <c r="C1520" i="10"/>
  <c r="C1521" i="10"/>
  <c r="C1522" i="10"/>
  <c r="C1523" i="10"/>
  <c r="C1524" i="10"/>
  <c r="C1525" i="10"/>
  <c r="C1526" i="10"/>
  <c r="C1527" i="10"/>
  <c r="C1528" i="10"/>
  <c r="C1529" i="10"/>
  <c r="C1530" i="10"/>
  <c r="C1531" i="10"/>
  <c r="C1532" i="10"/>
  <c r="C1533" i="10"/>
  <c r="C1534" i="10"/>
  <c r="C1535" i="10"/>
  <c r="C1536" i="10"/>
  <c r="C1537" i="10"/>
  <c r="C1538" i="10"/>
  <c r="C1539" i="10"/>
  <c r="C1540" i="10"/>
  <c r="C2" i="10"/>
  <c r="D6" i="5" l="1"/>
  <c r="A39" i="5" l="1"/>
  <c r="A9" i="5"/>
  <c r="A62" i="11" l="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R47" i="5" l="1"/>
  <c r="A49" i="5" l="1"/>
  <c r="A7" i="5"/>
  <c r="A47" i="5" l="1"/>
  <c r="A26" i="5" l="1"/>
  <c r="A44" i="5" l="1"/>
  <c r="A35" i="5" l="1"/>
  <c r="A33" i="5"/>
  <c r="R30" i="5"/>
  <c r="D30" i="5"/>
  <c r="A30" i="5"/>
  <c r="A37" i="5"/>
  <c r="A11" i="5" l="1"/>
  <c r="A23" i="4"/>
  <c r="A12" i="4"/>
  <c r="A5" i="4"/>
  <c r="A28" i="5"/>
  <c r="A23" i="5"/>
  <c r="A12" i="5"/>
  <c r="A5" i="5" l="1"/>
  <c r="A14" i="5"/>
  <c r="A50" i="5" l="1"/>
  <c r="A31" i="5"/>
  <c r="A45" i="5"/>
  <c r="A25" i="5"/>
  <c r="A21" i="5"/>
  <c r="A19" i="5"/>
  <c r="A17" i="5"/>
  <c r="A16" i="5"/>
  <c r="A3" i="5"/>
  <c r="A2" i="5"/>
  <c r="A36" i="4"/>
  <c r="A28" i="4"/>
  <c r="A26" i="4"/>
  <c r="A24" i="4"/>
  <c r="A21" i="4"/>
  <c r="A19" i="4"/>
  <c r="A17" i="4"/>
  <c r="A15" i="4"/>
  <c r="A13" i="4"/>
  <c r="A10" i="4"/>
  <c r="A8" i="4"/>
  <c r="A6" i="4"/>
  <c r="A3" i="4"/>
  <c r="A2" i="4"/>
</calcChain>
</file>

<file path=xl/comments1.xml><?xml version="1.0" encoding="utf-8"?>
<comments xmlns="http://schemas.openxmlformats.org/spreadsheetml/2006/main">
  <authors>
    <author>ThenaersP</author>
  </authors>
  <commentList>
    <comment ref="D23" authorId="0" shapeId="0">
      <text>
        <r>
          <rPr>
            <sz val="9"/>
            <color indexed="81"/>
            <rFont val="Tahoma"/>
            <family val="2"/>
          </rPr>
          <t xml:space="preserve">pas de leading zero, pas d'espace, de point, de virgule etc….
</t>
        </r>
      </text>
    </comment>
    <comment ref="R23" authorId="0" shapeId="0">
      <text>
        <r>
          <rPr>
            <b/>
            <sz val="9"/>
            <color indexed="81"/>
            <rFont val="Tahoma"/>
            <family val="2"/>
          </rPr>
          <t>pas de leading zero, pas d'espace, de point, de virgule etc….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6" authorId="0" shapeId="0">
      <text>
        <r>
          <rPr>
            <b/>
            <sz val="9"/>
            <color indexed="81"/>
            <rFont val="Tahoma"/>
            <family val="2"/>
          </rPr>
          <t>pas d'espace, de point, de virgule etc….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26" authorId="0" shapeId="0">
      <text>
        <r>
          <rPr>
            <sz val="9"/>
            <color indexed="81"/>
            <rFont val="Tahoma"/>
            <family val="2"/>
          </rPr>
          <t xml:space="preserve">pas d'espace, de point, de virgule etc….
</t>
        </r>
      </text>
    </comment>
    <comment ref="D28" authorId="0" shapeId="0">
      <text>
        <r>
          <rPr>
            <sz val="9"/>
            <color indexed="81"/>
            <rFont val="Tahoma"/>
            <family val="2"/>
          </rPr>
          <t xml:space="preserve">
pas d'espace, de point, de virgule etc….</t>
        </r>
      </text>
    </comment>
  </commentList>
</comments>
</file>

<file path=xl/sharedStrings.xml><?xml version="1.0" encoding="utf-8"?>
<sst xmlns="http://schemas.openxmlformats.org/spreadsheetml/2006/main" count="4081" uniqueCount="2642">
  <si>
    <t>FICHE CREATION FOURNISSEUR</t>
  </si>
  <si>
    <t>Nom sté</t>
  </si>
  <si>
    <t>Rue / N°</t>
  </si>
  <si>
    <t>Code Postal</t>
  </si>
  <si>
    <t>Lieu</t>
  </si>
  <si>
    <t>Pays</t>
  </si>
  <si>
    <t>adresse e-mail</t>
  </si>
  <si>
    <t>Langue du FRN</t>
  </si>
  <si>
    <t>Tél.</t>
  </si>
  <si>
    <t>Tél. général</t>
  </si>
  <si>
    <t>Fax général</t>
  </si>
  <si>
    <t xml:space="preserve">TVA </t>
  </si>
  <si>
    <t>Info financière</t>
  </si>
  <si>
    <t>N° compte bancaire</t>
  </si>
  <si>
    <t xml:space="preserve">Nom de la banque </t>
  </si>
  <si>
    <t>Personne de contact</t>
  </si>
  <si>
    <t>Nom</t>
  </si>
  <si>
    <t>Conditions de paiement</t>
  </si>
  <si>
    <t>Adresse de commande</t>
  </si>
  <si>
    <t>L'ADRESSE DE FACTURATION</t>
  </si>
  <si>
    <t>Demandeur :</t>
  </si>
  <si>
    <t>Date :</t>
  </si>
  <si>
    <t>IBAN</t>
  </si>
  <si>
    <t>SWIFT-BIC</t>
  </si>
  <si>
    <t>N° du fournisseur</t>
  </si>
  <si>
    <t>Adresse de livraison</t>
  </si>
  <si>
    <t xml:space="preserve">UNIQUEMENT SI DIFFERENTE DE </t>
  </si>
  <si>
    <t>Conditions de livraison</t>
  </si>
  <si>
    <t>Devise de la facture</t>
  </si>
  <si>
    <t>Sales org. :</t>
  </si>
  <si>
    <t>E-mail</t>
  </si>
  <si>
    <t>Auteur de la facture</t>
  </si>
  <si>
    <t>(adresse de facturation)</t>
  </si>
  <si>
    <t>(où envoyer les commandes d'achat)</t>
  </si>
  <si>
    <t>(contact serv. commercial pour</t>
  </si>
  <si>
    <t>les commandes d'achat)</t>
  </si>
  <si>
    <t>NEW SUPPLIER</t>
  </si>
  <si>
    <t>From :</t>
  </si>
  <si>
    <t>SUPPLIER N°</t>
  </si>
  <si>
    <t>INVOICING ADDRESS</t>
  </si>
  <si>
    <t>Company Name</t>
  </si>
  <si>
    <t>Street, N°</t>
  </si>
  <si>
    <t>ZIP</t>
  </si>
  <si>
    <t>City</t>
  </si>
  <si>
    <t>Country</t>
  </si>
  <si>
    <t>e-mail</t>
  </si>
  <si>
    <t>Supplier language</t>
  </si>
  <si>
    <t>General Tel. N°</t>
  </si>
  <si>
    <t>General Fax N°</t>
  </si>
  <si>
    <t>VAT N°</t>
  </si>
  <si>
    <t xml:space="preserve">Financial data </t>
  </si>
  <si>
    <t>Bank account N°</t>
  </si>
  <si>
    <t>Bank name</t>
  </si>
  <si>
    <t>Invoicing currency</t>
  </si>
  <si>
    <t>Payment conditions</t>
  </si>
  <si>
    <t>Delivery conditions</t>
  </si>
  <si>
    <t>Contact Person</t>
  </si>
  <si>
    <t>Name</t>
  </si>
  <si>
    <t>(commercial dept. for Purchase Orders)</t>
  </si>
  <si>
    <t>Tel. N°</t>
  </si>
  <si>
    <t>Ordering address</t>
  </si>
  <si>
    <t>ONLY IF DIFFERENT</t>
  </si>
  <si>
    <t xml:space="preserve">(where we send our Purchase orders to) </t>
  </si>
  <si>
    <t>FROM THE INVOICING ADDRESS</t>
  </si>
  <si>
    <t>Delivery address</t>
  </si>
  <si>
    <t>NIEUWE LEVERANCIER</t>
  </si>
  <si>
    <t>Aanvrager :</t>
  </si>
  <si>
    <t xml:space="preserve">Datum : </t>
  </si>
  <si>
    <t>Leveranciersnr.</t>
  </si>
  <si>
    <t>Sales org.</t>
  </si>
  <si>
    <t xml:space="preserve">Fakturatieadres </t>
  </si>
  <si>
    <t>Firmanaam</t>
  </si>
  <si>
    <t>Straat, Nr.</t>
  </si>
  <si>
    <t>Postcode</t>
  </si>
  <si>
    <t>Plaats</t>
  </si>
  <si>
    <t>Land</t>
  </si>
  <si>
    <t>Taal leverancier</t>
  </si>
  <si>
    <t>Algemeen Tel. Nr.</t>
  </si>
  <si>
    <t>Algemeen Fax Nr.</t>
  </si>
  <si>
    <t>BTW Nr.</t>
  </si>
  <si>
    <t xml:space="preserve">Financiële gegevens </t>
  </si>
  <si>
    <t>Bankrekening</t>
  </si>
  <si>
    <t>Naam bank</t>
  </si>
  <si>
    <t xml:space="preserve">Betalings Munteenheid </t>
  </si>
  <si>
    <t>Leveringscondities</t>
  </si>
  <si>
    <t>Contactpersoon</t>
  </si>
  <si>
    <t>Naam</t>
  </si>
  <si>
    <t>(comm. dienst voor doorsturen inkooporders)</t>
  </si>
  <si>
    <t>Tel. Nr.</t>
  </si>
  <si>
    <t>Besteladres</t>
  </si>
  <si>
    <t>ENKEL ALS DIT VERSCHILT</t>
  </si>
  <si>
    <t>(adres voor doorsturen inkooporders)</t>
  </si>
  <si>
    <t>VAN HET FAKTURATIEADRES</t>
  </si>
  <si>
    <t>Leveringsadres</t>
  </si>
  <si>
    <t>INFORMATIONS CLIENT</t>
  </si>
  <si>
    <t>Remarques :</t>
  </si>
  <si>
    <t>Conditions commerciales :</t>
  </si>
  <si>
    <t>INFORMATIONS FOURNISSEUR</t>
  </si>
  <si>
    <t>FR</t>
  </si>
  <si>
    <t>NL</t>
  </si>
  <si>
    <t>DE</t>
  </si>
  <si>
    <t>EN</t>
  </si>
  <si>
    <t>KLANTINFORMATIES</t>
  </si>
  <si>
    <t>À remplir par le service commercial</t>
  </si>
  <si>
    <t>REF</t>
  </si>
  <si>
    <t>KUNDEINFORMATIONEN</t>
  </si>
  <si>
    <t>CUSTOMER INFORMATIONS</t>
  </si>
  <si>
    <t>In te vullen door comerciële binnendienst</t>
  </si>
  <si>
    <t>To be filled by internal sales department</t>
  </si>
  <si>
    <t>No. :</t>
  </si>
  <si>
    <t>No. de TVA (facultatif) :</t>
  </si>
  <si>
    <t>Langue :</t>
  </si>
  <si>
    <t>E-mail :</t>
  </si>
  <si>
    <t>Liste de prix SAP (PLTYP) :</t>
  </si>
  <si>
    <t>Type de client :</t>
  </si>
  <si>
    <t>PRO</t>
  </si>
  <si>
    <t>100% BRICO</t>
  </si>
  <si>
    <t>DIVERS</t>
  </si>
  <si>
    <t>Huisnummer :</t>
  </si>
  <si>
    <t>Postcode :</t>
  </si>
  <si>
    <t>Code postal :</t>
  </si>
  <si>
    <t>Taal :</t>
  </si>
  <si>
    <t>Sprache :</t>
  </si>
  <si>
    <t>Language :</t>
  </si>
  <si>
    <t>MISCELLANEOUS</t>
  </si>
  <si>
    <t>SONSTIGE</t>
  </si>
  <si>
    <t>DIVERSEN</t>
  </si>
  <si>
    <t>Durch Handelsabteilung zu kodieren</t>
  </si>
  <si>
    <t>Postal code :</t>
  </si>
  <si>
    <t>Kundentyp :</t>
  </si>
  <si>
    <t>Customer type :</t>
  </si>
  <si>
    <t>Allgemeine Geschäftsbedingungen :</t>
  </si>
  <si>
    <t>Commercial conditions :</t>
  </si>
  <si>
    <t>Anzahl :</t>
  </si>
  <si>
    <t>Number :</t>
  </si>
  <si>
    <t>Postleitzahl :</t>
  </si>
  <si>
    <t>VAT number (optional) :</t>
  </si>
  <si>
    <t>Klantentyp :</t>
  </si>
  <si>
    <t>SAP prijslijst (PLTYP) :</t>
  </si>
  <si>
    <t>SAP-Preisliste (PLTYP) :</t>
  </si>
  <si>
    <t>Price list SAP (PLTYP) :</t>
  </si>
  <si>
    <t>Payer (Nr SAP und Name) :</t>
  </si>
  <si>
    <t>Payer (SAP No. and name) :</t>
  </si>
  <si>
    <t>Algemene voorwaarden :</t>
  </si>
  <si>
    <t>Bemerkungen :</t>
  </si>
  <si>
    <t>Notes :</t>
  </si>
  <si>
    <t>Telefoon/fax :</t>
  </si>
  <si>
    <t>Telefon/fax :</t>
  </si>
  <si>
    <t>Phone number/fax:</t>
  </si>
  <si>
    <t>SUPPLIER INFORMATION</t>
  </si>
  <si>
    <t>INFORMATIELEVERANCIER</t>
  </si>
  <si>
    <t>Verkoop org. :</t>
  </si>
  <si>
    <t>Verkauf org. :</t>
  </si>
  <si>
    <t>Org. Ventes :</t>
  </si>
  <si>
    <t>Lieu :</t>
  </si>
  <si>
    <t>Plaats :</t>
  </si>
  <si>
    <t>Platz :</t>
  </si>
  <si>
    <t>Place :</t>
  </si>
  <si>
    <t>Pays :</t>
  </si>
  <si>
    <t>Country :</t>
  </si>
  <si>
    <t>Land :</t>
  </si>
  <si>
    <t xml:space="preserve">Land : </t>
  </si>
  <si>
    <t>Langue du fournisseur :</t>
  </si>
  <si>
    <t>Tél. général :</t>
  </si>
  <si>
    <t>Tel. Algemeen :</t>
  </si>
  <si>
    <t>Tel. General :</t>
  </si>
  <si>
    <t>Fax général :</t>
  </si>
  <si>
    <t>Fax General :</t>
  </si>
  <si>
    <t>Fax general :</t>
  </si>
  <si>
    <t>Fax Algemeen :</t>
  </si>
  <si>
    <t>TVA :</t>
  </si>
  <si>
    <t>BTW :</t>
  </si>
  <si>
    <t>MwSt :</t>
  </si>
  <si>
    <t>VAT :</t>
  </si>
  <si>
    <t>Rue/no :</t>
  </si>
  <si>
    <t xml:space="preserve">Straat/huisnr. : </t>
  </si>
  <si>
    <t>Straße/Hausnr. :</t>
  </si>
  <si>
    <t>Street/house nr.:</t>
  </si>
  <si>
    <t>Ville/CP/Pays :</t>
  </si>
  <si>
    <t>Stad/PC/Land :</t>
  </si>
  <si>
    <t>Stadt/Postlz./Land :</t>
  </si>
  <si>
    <t>City/Zip/Country :</t>
  </si>
  <si>
    <t>BTW-Nr. (optioneel) :</t>
  </si>
  <si>
    <t>MwSt-Nr. (optional) :</t>
  </si>
  <si>
    <t>N° compte bancaire :</t>
  </si>
  <si>
    <t>Nom de la banque :</t>
  </si>
  <si>
    <t>Devise de la facture :</t>
  </si>
  <si>
    <t>Conditions de livraison :</t>
  </si>
  <si>
    <t>Nom :</t>
  </si>
  <si>
    <t>Naam van de bank :</t>
  </si>
  <si>
    <t>Munt bill :</t>
  </si>
  <si>
    <t>Bankkontonummer :</t>
  </si>
  <si>
    <t>Name der Bank :</t>
  </si>
  <si>
    <t>Währungs Rechnung :</t>
  </si>
  <si>
    <t>Lieferkonditionen :</t>
  </si>
  <si>
    <t>Name :</t>
  </si>
  <si>
    <t>Naam :</t>
  </si>
  <si>
    <t>Bank account number :</t>
  </si>
  <si>
    <t>Name of the bank :</t>
  </si>
  <si>
    <t>Currency of invoice :</t>
  </si>
  <si>
    <t>Delivery Terms :</t>
  </si>
  <si>
    <t>Adresse de livraison :</t>
  </si>
  <si>
    <t>Afleveradres :</t>
  </si>
  <si>
    <t>Lieferadresse :</t>
  </si>
  <si>
    <t>Delivery address :</t>
  </si>
  <si>
    <t>Adresse de commande (où envoyer les commandes d'achat) :</t>
  </si>
  <si>
    <t>command-adres (waar inkooporders te sturen) :</t>
  </si>
  <si>
    <t>Befehlsadresse (Wo Bestellungen zu senden) :</t>
  </si>
  <si>
    <t>Ordering Address (where to send purchase orders) :</t>
  </si>
  <si>
    <t>Nom société+raison sociale/langue :</t>
  </si>
  <si>
    <t>ADRESSE DE COMMANDE</t>
  </si>
  <si>
    <t>FACTURÉ (PAYEUR)</t>
  </si>
  <si>
    <t>Verzenden algemene/voorwaarden :</t>
  </si>
  <si>
    <t>ORDER ADDRESS</t>
  </si>
  <si>
    <t>ADRES VAN DE BESTELLEN</t>
  </si>
  <si>
    <t>INVOICE (PAYER)</t>
  </si>
  <si>
    <t>RECHNET (ZAHLEN)</t>
  </si>
  <si>
    <t>GEFACTUREERDE (BETALER)</t>
  </si>
  <si>
    <t xml:space="preserve">Taal van leverancier :
</t>
  </si>
  <si>
    <t>Sprache Versorger :</t>
  </si>
  <si>
    <t>Language of the supplier :</t>
  </si>
  <si>
    <t>Author of invoice :</t>
  </si>
  <si>
    <t>Autor des Gesetzentwurfs :</t>
  </si>
  <si>
    <t>Auteur van het wetsvoorstel :</t>
  </si>
  <si>
    <t>Auteur de la facture :</t>
  </si>
  <si>
    <t>N° du fournisseur :</t>
  </si>
  <si>
    <t>Nr leverancier :</t>
  </si>
  <si>
    <t>Nr. Versorger :</t>
  </si>
  <si>
    <t>Supplier No. :</t>
  </si>
  <si>
    <t>Datum :</t>
  </si>
  <si>
    <t>Antragsteller :</t>
  </si>
  <si>
    <t>Applicant :</t>
  </si>
  <si>
    <t>Sales representative :</t>
  </si>
  <si>
    <t>Außendienstmittarbeiter :</t>
  </si>
  <si>
    <t>Technisch commerciëel afgevaardig :</t>
  </si>
  <si>
    <t>Délégué commercial :</t>
  </si>
  <si>
    <t>Groupe acheteur/cpte collectif :</t>
  </si>
  <si>
    <t>Payeur (Nom &amp; No. SAP) :</t>
  </si>
  <si>
    <t>Payer (Naam &amp; SAP-Nr.) :</t>
  </si>
  <si>
    <t>AF</t>
  </si>
  <si>
    <t>AFG</t>
  </si>
  <si>
    <t>Afghanistan</t>
  </si>
  <si>
    <t>AL</t>
  </si>
  <si>
    <t>ALB</t>
  </si>
  <si>
    <t>Albania</t>
  </si>
  <si>
    <t>AQ</t>
  </si>
  <si>
    <t>ATA</t>
  </si>
  <si>
    <t>Antarctica</t>
  </si>
  <si>
    <t>DZ</t>
  </si>
  <si>
    <t>DZA</t>
  </si>
  <si>
    <t>Algeria</t>
  </si>
  <si>
    <t>AS</t>
  </si>
  <si>
    <t>ASM</t>
  </si>
  <si>
    <t>American Samoa</t>
  </si>
  <si>
    <t>AD</t>
  </si>
  <si>
    <t>AND</t>
  </si>
  <si>
    <t>Andorra</t>
  </si>
  <si>
    <t>AO</t>
  </si>
  <si>
    <t>AGO</t>
  </si>
  <si>
    <t>Angola</t>
  </si>
  <si>
    <t>AG</t>
  </si>
  <si>
    <t>ATG</t>
  </si>
  <si>
    <t>Antigua and Barbuda</t>
  </si>
  <si>
    <t>AZ</t>
  </si>
  <si>
    <t>AZE</t>
  </si>
  <si>
    <t>Azerbaijan</t>
  </si>
  <si>
    <t>AR</t>
  </si>
  <si>
    <t>ARG</t>
  </si>
  <si>
    <t>Argentina</t>
  </si>
  <si>
    <t>AU</t>
  </si>
  <si>
    <t>AUS</t>
  </si>
  <si>
    <t>Australia</t>
  </si>
  <si>
    <t>AT</t>
  </si>
  <si>
    <t>AUT</t>
  </si>
  <si>
    <t>Austria</t>
  </si>
  <si>
    <t>BS</t>
  </si>
  <si>
    <t>BHS</t>
  </si>
  <si>
    <t>Bahamas</t>
  </si>
  <si>
    <t>BH</t>
  </si>
  <si>
    <t>BHR</t>
  </si>
  <si>
    <t>Bahrain</t>
  </si>
  <si>
    <t>BD</t>
  </si>
  <si>
    <t>BGD</t>
  </si>
  <si>
    <t>Bangladesh</t>
  </si>
  <si>
    <t>AM</t>
  </si>
  <si>
    <t>ARM</t>
  </si>
  <si>
    <t>Armenia</t>
  </si>
  <si>
    <t>BB</t>
  </si>
  <si>
    <t>BRB</t>
  </si>
  <si>
    <t>Barbados</t>
  </si>
  <si>
    <t>BE</t>
  </si>
  <si>
    <t>BEL</t>
  </si>
  <si>
    <t>Belgium</t>
  </si>
  <si>
    <t>BM</t>
  </si>
  <si>
    <t>BMU</t>
  </si>
  <si>
    <t>Bermuda</t>
  </si>
  <si>
    <t>BT</t>
  </si>
  <si>
    <t>BTN</t>
  </si>
  <si>
    <t>Bhutan</t>
  </si>
  <si>
    <t>BO</t>
  </si>
  <si>
    <t>BOL</t>
  </si>
  <si>
    <t>Bolivia</t>
  </si>
  <si>
    <t>BA</t>
  </si>
  <si>
    <t>BIH</t>
  </si>
  <si>
    <t>Bosnia and Herzegovina</t>
  </si>
  <si>
    <t>BW</t>
  </si>
  <si>
    <t>BWA</t>
  </si>
  <si>
    <t>Botswana</t>
  </si>
  <si>
    <t>BV</t>
  </si>
  <si>
    <t>BVT</t>
  </si>
  <si>
    <t>Bouvet Island</t>
  </si>
  <si>
    <t>BR</t>
  </si>
  <si>
    <t>BRA</t>
  </si>
  <si>
    <t>Brazil</t>
  </si>
  <si>
    <t>BZ</t>
  </si>
  <si>
    <t>BLZ</t>
  </si>
  <si>
    <t>Belize</t>
  </si>
  <si>
    <t>IO</t>
  </si>
  <si>
    <t>IOT</t>
  </si>
  <si>
    <t>British Indian Ocean Territory</t>
  </si>
  <si>
    <t>SB</t>
  </si>
  <si>
    <t>SLB</t>
  </si>
  <si>
    <t>Solomon Islands</t>
  </si>
  <si>
    <t>VG</t>
  </si>
  <si>
    <t>VGB</t>
  </si>
  <si>
    <t>British Virgin Islands</t>
  </si>
  <si>
    <t>BN</t>
  </si>
  <si>
    <t>BRN</t>
  </si>
  <si>
    <t>Brunei Darussalam</t>
  </si>
  <si>
    <t>BG</t>
  </si>
  <si>
    <t>BGR</t>
  </si>
  <si>
    <t>Bulgaria</t>
  </si>
  <si>
    <t>MM</t>
  </si>
  <si>
    <t>MMR</t>
  </si>
  <si>
    <t>Myanmar</t>
  </si>
  <si>
    <t>BI</t>
  </si>
  <si>
    <t>BDI</t>
  </si>
  <si>
    <t>Burundi</t>
  </si>
  <si>
    <t>BY</t>
  </si>
  <si>
    <t>BLR</t>
  </si>
  <si>
    <t>Belarus</t>
  </si>
  <si>
    <t>KH</t>
  </si>
  <si>
    <t>KHM</t>
  </si>
  <si>
    <t>Cambodia</t>
  </si>
  <si>
    <t>CM</t>
  </si>
  <si>
    <t>CMR</t>
  </si>
  <si>
    <t>Cameroon</t>
  </si>
  <si>
    <t>CA</t>
  </si>
  <si>
    <t>CAN</t>
  </si>
  <si>
    <t>Canada</t>
  </si>
  <si>
    <t>CV</t>
  </si>
  <si>
    <t>CPV</t>
  </si>
  <si>
    <t>Cape Verde</t>
  </si>
  <si>
    <t>KY</t>
  </si>
  <si>
    <t>CYM</t>
  </si>
  <si>
    <t>Cayman Islands</t>
  </si>
  <si>
    <t>CF</t>
  </si>
  <si>
    <t>CAF</t>
  </si>
  <si>
    <t>Central African</t>
  </si>
  <si>
    <t>LK</t>
  </si>
  <si>
    <t>LKA</t>
  </si>
  <si>
    <t>Sri Lanka</t>
  </si>
  <si>
    <t>TD</t>
  </si>
  <si>
    <t>TCD</t>
  </si>
  <si>
    <t>Chad</t>
  </si>
  <si>
    <t>CL</t>
  </si>
  <si>
    <t>CHL</t>
  </si>
  <si>
    <t>Chile</t>
  </si>
  <si>
    <t>CN</t>
  </si>
  <si>
    <t>CHN</t>
  </si>
  <si>
    <t>China</t>
  </si>
  <si>
    <t>TW</t>
  </si>
  <si>
    <t>TWN</t>
  </si>
  <si>
    <t>Taiwan</t>
  </si>
  <si>
    <t>CX</t>
  </si>
  <si>
    <t>CXR</t>
  </si>
  <si>
    <t>Christmas Island</t>
  </si>
  <si>
    <t>CC</t>
  </si>
  <si>
    <t>CCK</t>
  </si>
  <si>
    <t>Cocos (Keeling) Islands</t>
  </si>
  <si>
    <t>CO</t>
  </si>
  <si>
    <t>COL</t>
  </si>
  <si>
    <t>Colombia</t>
  </si>
  <si>
    <t>KM</t>
  </si>
  <si>
    <t>COM</t>
  </si>
  <si>
    <t>Comoros</t>
  </si>
  <si>
    <t>YT</t>
  </si>
  <si>
    <t>MYT</t>
  </si>
  <si>
    <t>Mayotte</t>
  </si>
  <si>
    <t>CG</t>
  </si>
  <si>
    <t>COG</t>
  </si>
  <si>
    <t>Republic of the Congo</t>
  </si>
  <si>
    <t>CD</t>
  </si>
  <si>
    <t>COD</t>
  </si>
  <si>
    <t>The Democratic Republic Of The Congo</t>
  </si>
  <si>
    <t>CK</t>
  </si>
  <si>
    <t>COK</t>
  </si>
  <si>
    <t>Cook Islands</t>
  </si>
  <si>
    <t>CR</t>
  </si>
  <si>
    <t>CRI</t>
  </si>
  <si>
    <t>Costa Rica</t>
  </si>
  <si>
    <t>HR</t>
  </si>
  <si>
    <t>HRV</t>
  </si>
  <si>
    <t>Croatia</t>
  </si>
  <si>
    <t>CU</t>
  </si>
  <si>
    <t>CUB</t>
  </si>
  <si>
    <t>Cuba</t>
  </si>
  <si>
    <t>CY</t>
  </si>
  <si>
    <t>CYP</t>
  </si>
  <si>
    <t>Cyprus</t>
  </si>
  <si>
    <t>CZ</t>
  </si>
  <si>
    <t>CZE</t>
  </si>
  <si>
    <t>Czech Republic</t>
  </si>
  <si>
    <t>BJ</t>
  </si>
  <si>
    <t>BEN</t>
  </si>
  <si>
    <t>Benin</t>
  </si>
  <si>
    <t>DK</t>
  </si>
  <si>
    <t>DNK</t>
  </si>
  <si>
    <t>Denmark</t>
  </si>
  <si>
    <t>DM</t>
  </si>
  <si>
    <t>DMA</t>
  </si>
  <si>
    <t>Dominica</t>
  </si>
  <si>
    <t>DO</t>
  </si>
  <si>
    <t>DOM</t>
  </si>
  <si>
    <t>Dominican Republic</t>
  </si>
  <si>
    <t>EC</t>
  </si>
  <si>
    <t>ECU</t>
  </si>
  <si>
    <t>Ecuador</t>
  </si>
  <si>
    <t>SV</t>
  </si>
  <si>
    <t>SLV</t>
  </si>
  <si>
    <t>El Salvador</t>
  </si>
  <si>
    <t>GQ</t>
  </si>
  <si>
    <t>GNQ</t>
  </si>
  <si>
    <t>Equatorial Guinea</t>
  </si>
  <si>
    <t>ET</t>
  </si>
  <si>
    <t>ETH</t>
  </si>
  <si>
    <t>Ethiopia</t>
  </si>
  <si>
    <t>ER</t>
  </si>
  <si>
    <t>ERI</t>
  </si>
  <si>
    <t>Eritrea</t>
  </si>
  <si>
    <t>EE</t>
  </si>
  <si>
    <t>EST</t>
  </si>
  <si>
    <t>Estonia</t>
  </si>
  <si>
    <t>FO</t>
  </si>
  <si>
    <t>FRO</t>
  </si>
  <si>
    <t>Faroe Islands</t>
  </si>
  <si>
    <t>FK</t>
  </si>
  <si>
    <t>FLK</t>
  </si>
  <si>
    <t>Falkland Islands</t>
  </si>
  <si>
    <t>GS</t>
  </si>
  <si>
    <t>SGS</t>
  </si>
  <si>
    <t>South Georgia and the South Sandwich Islands</t>
  </si>
  <si>
    <t>FJ</t>
  </si>
  <si>
    <t>FJI</t>
  </si>
  <si>
    <t>Fiji</t>
  </si>
  <si>
    <t>FI</t>
  </si>
  <si>
    <t>FIN</t>
  </si>
  <si>
    <t>Finland</t>
  </si>
  <si>
    <t>AX</t>
  </si>
  <si>
    <t>ALA</t>
  </si>
  <si>
    <t>Ã…land Islands</t>
  </si>
  <si>
    <t>FRA</t>
  </si>
  <si>
    <t>France</t>
  </si>
  <si>
    <t>GF</t>
  </si>
  <si>
    <t>GUF</t>
  </si>
  <si>
    <t>French Guiana</t>
  </si>
  <si>
    <t>PF</t>
  </si>
  <si>
    <t>PYF</t>
  </si>
  <si>
    <t>French Polynesia</t>
  </si>
  <si>
    <t>TF</t>
  </si>
  <si>
    <t>ATF</t>
  </si>
  <si>
    <t>French Southern Territories</t>
  </si>
  <si>
    <t>DJ</t>
  </si>
  <si>
    <t>DJI</t>
  </si>
  <si>
    <t>Djibouti</t>
  </si>
  <si>
    <t>GA</t>
  </si>
  <si>
    <t>GAB</t>
  </si>
  <si>
    <t>Gabon</t>
  </si>
  <si>
    <t>GE</t>
  </si>
  <si>
    <t>GEO</t>
  </si>
  <si>
    <t>Georgia</t>
  </si>
  <si>
    <t>GM</t>
  </si>
  <si>
    <t>GMB</t>
  </si>
  <si>
    <t>Gambia</t>
  </si>
  <si>
    <t>PS</t>
  </si>
  <si>
    <t>PSE</t>
  </si>
  <si>
    <t>Occupied Palestinian Territory</t>
  </si>
  <si>
    <t>DEU</t>
  </si>
  <si>
    <t>Germany</t>
  </si>
  <si>
    <t>GH</t>
  </si>
  <si>
    <t>GHA</t>
  </si>
  <si>
    <t>Ghana</t>
  </si>
  <si>
    <t>GI</t>
  </si>
  <si>
    <t>GIB</t>
  </si>
  <si>
    <t>Gibraltar</t>
  </si>
  <si>
    <t>KI</t>
  </si>
  <si>
    <t>KIR</t>
  </si>
  <si>
    <t>Kiribati</t>
  </si>
  <si>
    <t>GR</t>
  </si>
  <si>
    <t>GRC</t>
  </si>
  <si>
    <t>Greece</t>
  </si>
  <si>
    <t>GL</t>
  </si>
  <si>
    <t>GRL</t>
  </si>
  <si>
    <t>Greenland</t>
  </si>
  <si>
    <t>GD</t>
  </si>
  <si>
    <t>GRD</t>
  </si>
  <si>
    <t>Grenada</t>
  </si>
  <si>
    <t>GP</t>
  </si>
  <si>
    <t>GLP</t>
  </si>
  <si>
    <t>Guadeloupe</t>
  </si>
  <si>
    <t>GU</t>
  </si>
  <si>
    <t>GUM</t>
  </si>
  <si>
    <t>Guam</t>
  </si>
  <si>
    <t>GT</t>
  </si>
  <si>
    <t>GTM</t>
  </si>
  <si>
    <t>Guatemala</t>
  </si>
  <si>
    <t>GN</t>
  </si>
  <si>
    <t>GIN</t>
  </si>
  <si>
    <t>Guinea</t>
  </si>
  <si>
    <t>GY</t>
  </si>
  <si>
    <t>GUY</t>
  </si>
  <si>
    <t>Guyana</t>
  </si>
  <si>
    <t>HT</t>
  </si>
  <si>
    <t>HTI</t>
  </si>
  <si>
    <t>Haiti</t>
  </si>
  <si>
    <t>HM</t>
  </si>
  <si>
    <t>HMD</t>
  </si>
  <si>
    <t>Heard Island and McDonald Islands</t>
  </si>
  <si>
    <t>VA</t>
  </si>
  <si>
    <t>VAT</t>
  </si>
  <si>
    <t>Vatican City State</t>
  </si>
  <si>
    <t>HN</t>
  </si>
  <si>
    <t>HND</t>
  </si>
  <si>
    <t>Honduras</t>
  </si>
  <si>
    <t>HK</t>
  </si>
  <si>
    <t>HKG</t>
  </si>
  <si>
    <t>Hong Kong</t>
  </si>
  <si>
    <t>HU</t>
  </si>
  <si>
    <t>HUN</t>
  </si>
  <si>
    <t>Hungary</t>
  </si>
  <si>
    <t>IS</t>
  </si>
  <si>
    <t>ISL</t>
  </si>
  <si>
    <t>Iceland</t>
  </si>
  <si>
    <t>IN</t>
  </si>
  <si>
    <t>IND</t>
  </si>
  <si>
    <t>India</t>
  </si>
  <si>
    <t>ID</t>
  </si>
  <si>
    <t>IDN</t>
  </si>
  <si>
    <t>Indonesia</t>
  </si>
  <si>
    <t>IR</t>
  </si>
  <si>
    <t>IRN</t>
  </si>
  <si>
    <t>Islamic Republic of Iran</t>
  </si>
  <si>
    <t>IQ</t>
  </si>
  <si>
    <t>IRQ</t>
  </si>
  <si>
    <t>Iraq</t>
  </si>
  <si>
    <t>IE</t>
  </si>
  <si>
    <t>IRL</t>
  </si>
  <si>
    <t>Ireland</t>
  </si>
  <si>
    <t>IL</t>
  </si>
  <si>
    <t>ISR</t>
  </si>
  <si>
    <t>Israel</t>
  </si>
  <si>
    <t>IT</t>
  </si>
  <si>
    <t>ITA</t>
  </si>
  <si>
    <t>Italy</t>
  </si>
  <si>
    <t>CI</t>
  </si>
  <si>
    <t>CIV</t>
  </si>
  <si>
    <t>JM</t>
  </si>
  <si>
    <t>JAM</t>
  </si>
  <si>
    <t>Jamaica</t>
  </si>
  <si>
    <t>JP</t>
  </si>
  <si>
    <t>JPN</t>
  </si>
  <si>
    <t>Japan</t>
  </si>
  <si>
    <t>KZ</t>
  </si>
  <si>
    <t>KAZ</t>
  </si>
  <si>
    <t>Kazakhstan</t>
  </si>
  <si>
    <t>JO</t>
  </si>
  <si>
    <t>JOR</t>
  </si>
  <si>
    <t>Jordan</t>
  </si>
  <si>
    <t>KE</t>
  </si>
  <si>
    <t>KEN</t>
  </si>
  <si>
    <t>Kenya</t>
  </si>
  <si>
    <t>KP</t>
  </si>
  <si>
    <t>PRK</t>
  </si>
  <si>
    <t>Democratic People's Republic of Korea</t>
  </si>
  <si>
    <t>KR</t>
  </si>
  <si>
    <t>KOR</t>
  </si>
  <si>
    <t>Republic of Korea</t>
  </si>
  <si>
    <t>KW</t>
  </si>
  <si>
    <t>KWT</t>
  </si>
  <si>
    <t>Kuwait</t>
  </si>
  <si>
    <t>KG</t>
  </si>
  <si>
    <t>KGZ</t>
  </si>
  <si>
    <t>Kyrgyzstan</t>
  </si>
  <si>
    <t>LA</t>
  </si>
  <si>
    <t>LAO</t>
  </si>
  <si>
    <t>Lao People's Democratic Republic</t>
  </si>
  <si>
    <t>LB</t>
  </si>
  <si>
    <t>LBN</t>
  </si>
  <si>
    <t>Lebanon</t>
  </si>
  <si>
    <t>LS</t>
  </si>
  <si>
    <t>LSO</t>
  </si>
  <si>
    <t>Lesotho</t>
  </si>
  <si>
    <t>LV</t>
  </si>
  <si>
    <t>LVA</t>
  </si>
  <si>
    <t>Latvia</t>
  </si>
  <si>
    <t>LR</t>
  </si>
  <si>
    <t>LBR</t>
  </si>
  <si>
    <t>Liberia</t>
  </si>
  <si>
    <t>LY</t>
  </si>
  <si>
    <t>LBY</t>
  </si>
  <si>
    <t>Libyan Arab Jamahiriya</t>
  </si>
  <si>
    <t>LI</t>
  </si>
  <si>
    <t>LIE</t>
  </si>
  <si>
    <t>Liechtenstein</t>
  </si>
  <si>
    <t>LT</t>
  </si>
  <si>
    <t>LTU</t>
  </si>
  <si>
    <t>Lithuania</t>
  </si>
  <si>
    <t>LU</t>
  </si>
  <si>
    <t>LUX</t>
  </si>
  <si>
    <t>Luxembourg</t>
  </si>
  <si>
    <t>MO</t>
  </si>
  <si>
    <t>MAC</t>
  </si>
  <si>
    <t>Macao</t>
  </si>
  <si>
    <t>MG</t>
  </si>
  <si>
    <t>MDG</t>
  </si>
  <si>
    <t>Madagascar</t>
  </si>
  <si>
    <t>MW</t>
  </si>
  <si>
    <t>MWI</t>
  </si>
  <si>
    <t>Malawi</t>
  </si>
  <si>
    <t>MY</t>
  </si>
  <si>
    <t>MYS</t>
  </si>
  <si>
    <t>Malaysia</t>
  </si>
  <si>
    <t>MV</t>
  </si>
  <si>
    <t>MDV</t>
  </si>
  <si>
    <t>Maldives</t>
  </si>
  <si>
    <t>ML</t>
  </si>
  <si>
    <t>MLI</t>
  </si>
  <si>
    <t>Mali</t>
  </si>
  <si>
    <t>MT</t>
  </si>
  <si>
    <t>MLT</t>
  </si>
  <si>
    <t>Malta</t>
  </si>
  <si>
    <t>MQ</t>
  </si>
  <si>
    <t>MTQ</t>
  </si>
  <si>
    <t>Martinique</t>
  </si>
  <si>
    <t>MR</t>
  </si>
  <si>
    <t>MRT</t>
  </si>
  <si>
    <t>Mauritania</t>
  </si>
  <si>
    <t>MU</t>
  </si>
  <si>
    <t>MUS</t>
  </si>
  <si>
    <t>Mauritius</t>
  </si>
  <si>
    <t>MX</t>
  </si>
  <si>
    <t>MEX</t>
  </si>
  <si>
    <t>Mexico</t>
  </si>
  <si>
    <t>MC</t>
  </si>
  <si>
    <t>MCO</t>
  </si>
  <si>
    <t>Monaco</t>
  </si>
  <si>
    <t>MN</t>
  </si>
  <si>
    <t>MNG</t>
  </si>
  <si>
    <t>Mongolia</t>
  </si>
  <si>
    <t>MD</t>
  </si>
  <si>
    <t>MDA</t>
  </si>
  <si>
    <t>Republic of Moldova</t>
  </si>
  <si>
    <t>MS</t>
  </si>
  <si>
    <t>MSR</t>
  </si>
  <si>
    <t>Montserrat</t>
  </si>
  <si>
    <t>MA</t>
  </si>
  <si>
    <t>MAR</t>
  </si>
  <si>
    <t>Morocco</t>
  </si>
  <si>
    <t>MZ</t>
  </si>
  <si>
    <t>MOZ</t>
  </si>
  <si>
    <t>Mozambique</t>
  </si>
  <si>
    <t>OM</t>
  </si>
  <si>
    <t>OMN</t>
  </si>
  <si>
    <t>Oman</t>
  </si>
  <si>
    <t>NA</t>
  </si>
  <si>
    <t>NAM</t>
  </si>
  <si>
    <t>Namibia</t>
  </si>
  <si>
    <t>NR</t>
  </si>
  <si>
    <t>NRU</t>
  </si>
  <si>
    <t>Nauru</t>
  </si>
  <si>
    <t>NP</t>
  </si>
  <si>
    <t>NPL</t>
  </si>
  <si>
    <t>Nepal</t>
  </si>
  <si>
    <t>NLD</t>
  </si>
  <si>
    <t>Netherlands</t>
  </si>
  <si>
    <t>AN</t>
  </si>
  <si>
    <t>ANT</t>
  </si>
  <si>
    <t>Netherlands Antilles</t>
  </si>
  <si>
    <t>AW</t>
  </si>
  <si>
    <t>ABW</t>
  </si>
  <si>
    <t>Aruba</t>
  </si>
  <si>
    <t>NC</t>
  </si>
  <si>
    <t>NCL</t>
  </si>
  <si>
    <t>New Caledonia</t>
  </si>
  <si>
    <t>VU</t>
  </si>
  <si>
    <t>VUT</t>
  </si>
  <si>
    <t>Vanuatu</t>
  </si>
  <si>
    <t>NZ</t>
  </si>
  <si>
    <t>NZL</t>
  </si>
  <si>
    <t>New Zealand</t>
  </si>
  <si>
    <t>NI</t>
  </si>
  <si>
    <t>NIC</t>
  </si>
  <si>
    <t>Nicaragua</t>
  </si>
  <si>
    <t>NE</t>
  </si>
  <si>
    <t>NER</t>
  </si>
  <si>
    <t>Niger</t>
  </si>
  <si>
    <t>NG</t>
  </si>
  <si>
    <t>NGA</t>
  </si>
  <si>
    <t>Nigeria</t>
  </si>
  <si>
    <t>NU</t>
  </si>
  <si>
    <t>NIU</t>
  </si>
  <si>
    <t>Niue</t>
  </si>
  <si>
    <t>NF</t>
  </si>
  <si>
    <t>NFK</t>
  </si>
  <si>
    <t>Norfolk Island</t>
  </si>
  <si>
    <t>NO</t>
  </si>
  <si>
    <t>NOR</t>
  </si>
  <si>
    <t>Norway</t>
  </si>
  <si>
    <t>MP</t>
  </si>
  <si>
    <t>MNP</t>
  </si>
  <si>
    <t>Northern Mariana Islands</t>
  </si>
  <si>
    <t>UM</t>
  </si>
  <si>
    <t>UMI</t>
  </si>
  <si>
    <t>United States Minor Outlying Islands</t>
  </si>
  <si>
    <t>FM</t>
  </si>
  <si>
    <t>FSM</t>
  </si>
  <si>
    <t>Federated States of Micronesia</t>
  </si>
  <si>
    <t>MH</t>
  </si>
  <si>
    <t>MHL</t>
  </si>
  <si>
    <t>Marshall Islands</t>
  </si>
  <si>
    <t>PW</t>
  </si>
  <si>
    <t>PLW</t>
  </si>
  <si>
    <t>Palau</t>
  </si>
  <si>
    <t>PK</t>
  </si>
  <si>
    <t>PAK</t>
  </si>
  <si>
    <t>Pakistan</t>
  </si>
  <si>
    <t>PA</t>
  </si>
  <si>
    <t>PAN</t>
  </si>
  <si>
    <t>Panama</t>
  </si>
  <si>
    <t>PG</t>
  </si>
  <si>
    <t>PNG</t>
  </si>
  <si>
    <t>Papua New Guinea</t>
  </si>
  <si>
    <t>PY</t>
  </si>
  <si>
    <t>PRY</t>
  </si>
  <si>
    <t>Paraguay</t>
  </si>
  <si>
    <t>PE</t>
  </si>
  <si>
    <t>PER</t>
  </si>
  <si>
    <t>Peru</t>
  </si>
  <si>
    <t>PH</t>
  </si>
  <si>
    <t>PHL</t>
  </si>
  <si>
    <t>Philippines</t>
  </si>
  <si>
    <t>PN</t>
  </si>
  <si>
    <t>PCN</t>
  </si>
  <si>
    <t>Pitcairn</t>
  </si>
  <si>
    <t>PL</t>
  </si>
  <si>
    <t>POL</t>
  </si>
  <si>
    <t>Poland</t>
  </si>
  <si>
    <t>PT</t>
  </si>
  <si>
    <t>PRT</t>
  </si>
  <si>
    <t>Portugal</t>
  </si>
  <si>
    <t>GW</t>
  </si>
  <si>
    <t>GNB</t>
  </si>
  <si>
    <t>Guinea-Bissau</t>
  </si>
  <si>
    <t>TL</t>
  </si>
  <si>
    <t>TLS</t>
  </si>
  <si>
    <t>Timor-Leste</t>
  </si>
  <si>
    <t>PR</t>
  </si>
  <si>
    <t>PRI</t>
  </si>
  <si>
    <t>Puerto Rico</t>
  </si>
  <si>
    <t>QA</t>
  </si>
  <si>
    <t>QAT</t>
  </si>
  <si>
    <t>Qatar</t>
  </si>
  <si>
    <t>RE</t>
  </si>
  <si>
    <t>REU</t>
  </si>
  <si>
    <t>RÃ©union</t>
  </si>
  <si>
    <t>RO</t>
  </si>
  <si>
    <t>ROU</t>
  </si>
  <si>
    <t>Romania</t>
  </si>
  <si>
    <t>RU</t>
  </si>
  <si>
    <t>RUS</t>
  </si>
  <si>
    <t>Russian Federation</t>
  </si>
  <si>
    <t>RW</t>
  </si>
  <si>
    <t>RWA</t>
  </si>
  <si>
    <t>Rwanda</t>
  </si>
  <si>
    <t>SH</t>
  </si>
  <si>
    <t>SHN</t>
  </si>
  <si>
    <t>Saint Helena</t>
  </si>
  <si>
    <t>KN</t>
  </si>
  <si>
    <t>KNA</t>
  </si>
  <si>
    <t>Saint Kitts and Nevis</t>
  </si>
  <si>
    <t>AI</t>
  </si>
  <si>
    <t>AIA</t>
  </si>
  <si>
    <t>Anguilla</t>
  </si>
  <si>
    <t>LC</t>
  </si>
  <si>
    <t>LCA</t>
  </si>
  <si>
    <t>Saint Lucia</t>
  </si>
  <si>
    <t>PM</t>
  </si>
  <si>
    <t>SPM</t>
  </si>
  <si>
    <t>Saint-Pierre and Miquelon</t>
  </si>
  <si>
    <t>VC</t>
  </si>
  <si>
    <t>VCT</t>
  </si>
  <si>
    <t>Saint Vincent and the Grenadines</t>
  </si>
  <si>
    <t>SM</t>
  </si>
  <si>
    <t>SMR</t>
  </si>
  <si>
    <t>San Marino</t>
  </si>
  <si>
    <t>ST</t>
  </si>
  <si>
    <t>STP</t>
  </si>
  <si>
    <t>Sao Tome and Principe</t>
  </si>
  <si>
    <t>SA</t>
  </si>
  <si>
    <t>SAU</t>
  </si>
  <si>
    <t>Saudi Arabia</t>
  </si>
  <si>
    <t>SN</t>
  </si>
  <si>
    <t>SEN</t>
  </si>
  <si>
    <t>Senegal</t>
  </si>
  <si>
    <t>SC</t>
  </si>
  <si>
    <t>SYC</t>
  </si>
  <si>
    <t>Seychelles</t>
  </si>
  <si>
    <t>SL</t>
  </si>
  <si>
    <t>SLE</t>
  </si>
  <si>
    <t>Sierra Leone</t>
  </si>
  <si>
    <t>SG</t>
  </si>
  <si>
    <t>SGP</t>
  </si>
  <si>
    <t>Singapore</t>
  </si>
  <si>
    <t>SK</t>
  </si>
  <si>
    <t>SVK</t>
  </si>
  <si>
    <t>Slovakia</t>
  </si>
  <si>
    <t>VN</t>
  </si>
  <si>
    <t>VNM</t>
  </si>
  <si>
    <t>Vietnam</t>
  </si>
  <si>
    <t>SI</t>
  </si>
  <si>
    <t>SVN</t>
  </si>
  <si>
    <t>Slovenia</t>
  </si>
  <si>
    <t>SO</t>
  </si>
  <si>
    <t>SOM</t>
  </si>
  <si>
    <t>Somalia</t>
  </si>
  <si>
    <t>ZA</t>
  </si>
  <si>
    <t>ZAF</t>
  </si>
  <si>
    <t>South Africa</t>
  </si>
  <si>
    <t>ZW</t>
  </si>
  <si>
    <t>ZWE</t>
  </si>
  <si>
    <t>Zimbabwe</t>
  </si>
  <si>
    <t>ES</t>
  </si>
  <si>
    <t>ESP</t>
  </si>
  <si>
    <t>Spain</t>
  </si>
  <si>
    <t>EH</t>
  </si>
  <si>
    <t>ESH</t>
  </si>
  <si>
    <t>Western Sahara</t>
  </si>
  <si>
    <t>SD</t>
  </si>
  <si>
    <t>SDN</t>
  </si>
  <si>
    <t>Sudan</t>
  </si>
  <si>
    <t>SR</t>
  </si>
  <si>
    <t>SUR</t>
  </si>
  <si>
    <t>Suriname</t>
  </si>
  <si>
    <t>SJ</t>
  </si>
  <si>
    <t>SJM</t>
  </si>
  <si>
    <t>Svalbard and Jan Mayen</t>
  </si>
  <si>
    <t>SZ</t>
  </si>
  <si>
    <t>SWZ</t>
  </si>
  <si>
    <t>Swaziland</t>
  </si>
  <si>
    <t>SE</t>
  </si>
  <si>
    <t>SWE</t>
  </si>
  <si>
    <t>Sweden</t>
  </si>
  <si>
    <t>CH</t>
  </si>
  <si>
    <t>CHE</t>
  </si>
  <si>
    <t>Switzerland</t>
  </si>
  <si>
    <t>SY</t>
  </si>
  <si>
    <t>SYR</t>
  </si>
  <si>
    <t>Syrian Arab Republic</t>
  </si>
  <si>
    <t>TJ</t>
  </si>
  <si>
    <t>TJK</t>
  </si>
  <si>
    <t>Tajikistan</t>
  </si>
  <si>
    <t>TH</t>
  </si>
  <si>
    <t>THA</t>
  </si>
  <si>
    <t>Thailand</t>
  </si>
  <si>
    <t>TG</t>
  </si>
  <si>
    <t>TGO</t>
  </si>
  <si>
    <t>Togo</t>
  </si>
  <si>
    <t>TK</t>
  </si>
  <si>
    <t>TKL</t>
  </si>
  <si>
    <t>Tokelau</t>
  </si>
  <si>
    <t>TO</t>
  </si>
  <si>
    <t>TON</t>
  </si>
  <si>
    <t>Tonga</t>
  </si>
  <si>
    <t>TT</t>
  </si>
  <si>
    <t>TTO</t>
  </si>
  <si>
    <t>Trinidad and Tobago</t>
  </si>
  <si>
    <t>AE</t>
  </si>
  <si>
    <t>ARE</t>
  </si>
  <si>
    <t>United Arab Emirates</t>
  </si>
  <si>
    <t>TN</t>
  </si>
  <si>
    <t>TUN</t>
  </si>
  <si>
    <t>Tunisia</t>
  </si>
  <si>
    <t>TR</t>
  </si>
  <si>
    <t>TUR</t>
  </si>
  <si>
    <t>Turkey</t>
  </si>
  <si>
    <t>TM</t>
  </si>
  <si>
    <t>TKM</t>
  </si>
  <si>
    <t>Turkmenistan</t>
  </si>
  <si>
    <t>TC</t>
  </si>
  <si>
    <t>TCA</t>
  </si>
  <si>
    <t>Turks and Caicos Islands</t>
  </si>
  <si>
    <t>TV</t>
  </si>
  <si>
    <t>TUV</t>
  </si>
  <si>
    <t>Tuvalu</t>
  </si>
  <si>
    <t>UG</t>
  </si>
  <si>
    <t>UGA</t>
  </si>
  <si>
    <t>Uganda</t>
  </si>
  <si>
    <t>UA</t>
  </si>
  <si>
    <t>UKR</t>
  </si>
  <si>
    <t>Ukraine</t>
  </si>
  <si>
    <t>MK</t>
  </si>
  <si>
    <t>MKD</t>
  </si>
  <si>
    <t>The Former Yugoslav Republic of Macedonia</t>
  </si>
  <si>
    <t>EG</t>
  </si>
  <si>
    <t>EGY</t>
  </si>
  <si>
    <t>Egypt</t>
  </si>
  <si>
    <t>GB</t>
  </si>
  <si>
    <t>GBR</t>
  </si>
  <si>
    <t>United Kingdom</t>
  </si>
  <si>
    <t>IM</t>
  </si>
  <si>
    <t>IMN</t>
  </si>
  <si>
    <t>Isle of Man</t>
  </si>
  <si>
    <t>TZ</t>
  </si>
  <si>
    <t>TZA</t>
  </si>
  <si>
    <t>United Republic Of Tanzania</t>
  </si>
  <si>
    <t>US</t>
  </si>
  <si>
    <t>USA</t>
  </si>
  <si>
    <t>United States</t>
  </si>
  <si>
    <t>VI</t>
  </si>
  <si>
    <t>VIR</t>
  </si>
  <si>
    <t>U.S. Virgin Islands</t>
  </si>
  <si>
    <t>BF</t>
  </si>
  <si>
    <t>BFA</t>
  </si>
  <si>
    <t>Burkina Faso</t>
  </si>
  <si>
    <t>UY</t>
  </si>
  <si>
    <t>URY</t>
  </si>
  <si>
    <t>Uruguay</t>
  </si>
  <si>
    <t>UZ</t>
  </si>
  <si>
    <t>UZB</t>
  </si>
  <si>
    <t>Uzbekistan</t>
  </si>
  <si>
    <t>VE</t>
  </si>
  <si>
    <t>VEN</t>
  </si>
  <si>
    <t>Venezuela</t>
  </si>
  <si>
    <t>WF</t>
  </si>
  <si>
    <t>WLF</t>
  </si>
  <si>
    <t>Wallis and Futuna</t>
  </si>
  <si>
    <t>WS</t>
  </si>
  <si>
    <t>WSM</t>
  </si>
  <si>
    <t>Samoa</t>
  </si>
  <si>
    <t>YE</t>
  </si>
  <si>
    <t>YEM</t>
  </si>
  <si>
    <t>Yemen</t>
  </si>
  <si>
    <t>CS</t>
  </si>
  <si>
    <t>SCG</t>
  </si>
  <si>
    <t>Serbia and Montenegro</t>
  </si>
  <si>
    <t>ZM</t>
  </si>
  <si>
    <t>ZMB</t>
  </si>
  <si>
    <t>Zambia</t>
  </si>
  <si>
    <t>#</t>
  </si>
  <si>
    <t>ISO</t>
  </si>
  <si>
    <t>#2</t>
  </si>
  <si>
    <t>Code</t>
  </si>
  <si>
    <t>Typ Lieferant</t>
  </si>
  <si>
    <t>Type leverancier</t>
  </si>
  <si>
    <t>Interne</t>
  </si>
  <si>
    <t>Externe</t>
  </si>
  <si>
    <t>Taxe</t>
  </si>
  <si>
    <t>Personnel</t>
  </si>
  <si>
    <t>Internal</t>
  </si>
  <si>
    <t>Intern</t>
  </si>
  <si>
    <t>External</t>
  </si>
  <si>
    <t>Extern</t>
  </si>
  <si>
    <t>Steuer</t>
  </si>
  <si>
    <t>Belasting</t>
  </si>
  <si>
    <t>Tax</t>
  </si>
  <si>
    <t>Staff</t>
  </si>
  <si>
    <t>Personal</t>
  </si>
  <si>
    <t>Personeel</t>
  </si>
  <si>
    <t>Côte d'Ivoire</t>
  </si>
  <si>
    <t>Supplier type</t>
  </si>
  <si>
    <t>TVA/SIREN/SIRET :</t>
  </si>
  <si>
    <t>Société</t>
  </si>
  <si>
    <t>Prijscondities</t>
  </si>
  <si>
    <t>Conditions commerciales</t>
  </si>
  <si>
    <t>Venootschap</t>
  </si>
  <si>
    <t>Unternehmen</t>
  </si>
  <si>
    <t>Preiskonditionen</t>
  </si>
  <si>
    <t>Company</t>
  </si>
  <si>
    <t>Price conditions</t>
  </si>
  <si>
    <t>VAT/SIREN/SIRET :</t>
  </si>
  <si>
    <t>MwST/SIREN/SIRET :</t>
  </si>
  <si>
    <t>BTW/SIREN/SIRET :</t>
  </si>
  <si>
    <t>Adresse</t>
  </si>
  <si>
    <t>Adres</t>
  </si>
  <si>
    <t>Anschrift</t>
  </si>
  <si>
    <t>Address</t>
  </si>
  <si>
    <t>Infos financières</t>
  </si>
  <si>
    <t>Financiële informaties</t>
  </si>
  <si>
    <t>Finanz Informationen</t>
  </si>
  <si>
    <t>Financial Informations</t>
  </si>
  <si>
    <t>Téléphone/fax :</t>
  </si>
  <si>
    <t>Cond. paiement/devise/incoterms :</t>
  </si>
  <si>
    <t>Betalingstermijn/Incoterms :</t>
  </si>
  <si>
    <t>Zahlungsfrist/Incoterms :</t>
  </si>
  <si>
    <t>Payment condition/Incoterms:</t>
  </si>
  <si>
    <t>Ansprechpartner</t>
  </si>
  <si>
    <t>Contact person</t>
  </si>
  <si>
    <t>Service commercial</t>
  </si>
  <si>
    <t>Comerciële dienst</t>
  </si>
  <si>
    <t>Service comptabilité</t>
  </si>
  <si>
    <t>Boekhouding dienst</t>
  </si>
  <si>
    <t>Verkaufsdienst</t>
  </si>
  <si>
    <t>Sales dept</t>
  </si>
  <si>
    <t>Accounting dept</t>
  </si>
  <si>
    <t>Téléphone :</t>
  </si>
  <si>
    <t>Tefefoon</t>
  </si>
  <si>
    <t>Telefon :</t>
  </si>
  <si>
    <t>Phone :</t>
  </si>
  <si>
    <t>Fax :</t>
  </si>
  <si>
    <t>Opmerkingen :</t>
  </si>
  <si>
    <t>Bankrekeningnummer :</t>
  </si>
  <si>
    <t>Inkoopgroep/Meeboekrekening</t>
  </si>
  <si>
    <t>Einkaufergrüppe/Abstimmkonto</t>
  </si>
  <si>
    <t>Purchasing group/Reconc. account</t>
  </si>
  <si>
    <t>À remplir par le service demandeur</t>
  </si>
  <si>
    <t>In te vullen door de aanvraagdienst</t>
  </si>
  <si>
    <t>To be completed by the requesting department</t>
  </si>
  <si>
    <t>Durch Anforderer Abteilung zu kodieren</t>
  </si>
  <si>
    <t>LIEFERANTINFORMATIONEN</t>
  </si>
  <si>
    <t>Company Name/Language :</t>
  </si>
  <si>
    <t>Firma naam+/Taal :</t>
  </si>
  <si>
    <t>Firmenname+Bezeichnung/Sprache :</t>
  </si>
  <si>
    <t>Adresse du fournisseur</t>
  </si>
  <si>
    <t>Leverancieradres</t>
  </si>
  <si>
    <t xml:space="preserve">Lieferantadresse </t>
  </si>
  <si>
    <t>Supplier address</t>
  </si>
  <si>
    <t>0% discount for cash payment</t>
  </si>
  <si>
    <t>A230</t>
  </si>
  <si>
    <t>A260</t>
  </si>
  <si>
    <t>A360</t>
  </si>
  <si>
    <t>DO10</t>
  </si>
  <si>
    <t>DO12</t>
  </si>
  <si>
    <t>DO15</t>
  </si>
  <si>
    <t>DO30</t>
  </si>
  <si>
    <t>DO31</t>
  </si>
  <si>
    <t>DO32</t>
  </si>
  <si>
    <t>DOM1</t>
  </si>
  <si>
    <t>DOM2</t>
  </si>
  <si>
    <t>DOM3</t>
  </si>
  <si>
    <t>DOM4</t>
  </si>
  <si>
    <t>DOM5</t>
  </si>
  <si>
    <t>F001</t>
  </si>
  <si>
    <t>F060</t>
  </si>
  <si>
    <t>F080</t>
  </si>
  <si>
    <t>F110</t>
  </si>
  <si>
    <t>F120</t>
  </si>
  <si>
    <t>F130</t>
  </si>
  <si>
    <t>F140</t>
  </si>
  <si>
    <t>F160</t>
  </si>
  <si>
    <t>F170</t>
  </si>
  <si>
    <t>F180</t>
  </si>
  <si>
    <t>F200</t>
  </si>
  <si>
    <t>F260</t>
  </si>
  <si>
    <t>F280</t>
  </si>
  <si>
    <t>F310</t>
  </si>
  <si>
    <t>F315</t>
  </si>
  <si>
    <t>F316</t>
  </si>
  <si>
    <t>F340</t>
  </si>
  <si>
    <t>F360</t>
  </si>
  <si>
    <t>F460</t>
  </si>
  <si>
    <t>F470</t>
  </si>
  <si>
    <t>F480</t>
  </si>
  <si>
    <t>F510</t>
  </si>
  <si>
    <t>F520</t>
  </si>
  <si>
    <t>F530</t>
  </si>
  <si>
    <t>F560</t>
  </si>
  <si>
    <t>F570</t>
  </si>
  <si>
    <t>F580</t>
  </si>
  <si>
    <t>F660</t>
  </si>
  <si>
    <t>F680</t>
  </si>
  <si>
    <t>F710</t>
  </si>
  <si>
    <t>F760</t>
  </si>
  <si>
    <t>F805</t>
  </si>
  <si>
    <t>F808</t>
  </si>
  <si>
    <t>F810</t>
  </si>
  <si>
    <t>F820</t>
  </si>
  <si>
    <t>F821</t>
  </si>
  <si>
    <t>F822</t>
  </si>
  <si>
    <t>F825</t>
  </si>
  <si>
    <t>F830</t>
  </si>
  <si>
    <t>F835</t>
  </si>
  <si>
    <t>F840</t>
  </si>
  <si>
    <t>F850</t>
  </si>
  <si>
    <t>F860</t>
  </si>
  <si>
    <t>F865</t>
  </si>
  <si>
    <t>F870</t>
  </si>
  <si>
    <t>F885</t>
  </si>
  <si>
    <t>F900</t>
  </si>
  <si>
    <t>I010</t>
  </si>
  <si>
    <t>I031</t>
  </si>
  <si>
    <t>I035</t>
  </si>
  <si>
    <t>I050</t>
  </si>
  <si>
    <t>I051</t>
  </si>
  <si>
    <t>I070</t>
  </si>
  <si>
    <t>I071</t>
  </si>
  <si>
    <t>I080</t>
  </si>
  <si>
    <t>J010</t>
  </si>
  <si>
    <t>J011</t>
  </si>
  <si>
    <t>J020</t>
  </si>
  <si>
    <t>J030</t>
  </si>
  <si>
    <t>J040</t>
  </si>
  <si>
    <t>J050</t>
  </si>
  <si>
    <t>J060</t>
  </si>
  <si>
    <t>J070</t>
  </si>
  <si>
    <t>J080</t>
  </si>
  <si>
    <t>J100</t>
  </si>
  <si>
    <t>M160</t>
  </si>
  <si>
    <t>M180</t>
  </si>
  <si>
    <t>M210</t>
  </si>
  <si>
    <t>M260</t>
  </si>
  <si>
    <t>M460</t>
  </si>
  <si>
    <t>M480</t>
  </si>
  <si>
    <t>M560</t>
  </si>
  <si>
    <t>M580</t>
  </si>
  <si>
    <t>M630</t>
  </si>
  <si>
    <t>M660</t>
  </si>
  <si>
    <t>M680</t>
  </si>
  <si>
    <t>M710</t>
  </si>
  <si>
    <t>M730</t>
  </si>
  <si>
    <t>M780</t>
  </si>
  <si>
    <t>M810</t>
  </si>
  <si>
    <t>M820</t>
  </si>
  <si>
    <t>M830</t>
  </si>
  <si>
    <t>M840</t>
  </si>
  <si>
    <t>M850</t>
  </si>
  <si>
    <t>0010</t>
  </si>
  <si>
    <t>GAc</t>
  </si>
  <si>
    <t>Désignation</t>
  </si>
  <si>
    <t>P00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</si>
  <si>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</si>
  <si>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</si>
  <si>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</si>
  <si>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</si>
  <si>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</si>
  <si>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</si>
  <si>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</si>
  <si>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</si>
  <si>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</si>
  <si>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</si>
  <si>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Conca</t>
  </si>
  <si>
    <t>À remplir par le service achats</t>
  </si>
  <si>
    <t>In te vullen door de aankoopdienst</t>
  </si>
  <si>
    <t>Durch Einkaufs Abteilung zu kodieren</t>
  </si>
  <si>
    <t>To be completed by the purchasing department</t>
  </si>
  <si>
    <t>Buchhaltungsdienst</t>
  </si>
  <si>
    <t>Bankrekeningnummer + IBAN/BIC :</t>
  </si>
  <si>
    <t>Bank account number + IBAN/BIC:</t>
  </si>
  <si>
    <t>Company/Purchazing org. :</t>
  </si>
  <si>
    <t>Buchungkreis/Einkaufsorg. :</t>
  </si>
  <si>
    <t>Société/Organ. achats :</t>
  </si>
  <si>
    <t>Bedrijfsnummer/Inkooporgan. :</t>
  </si>
  <si>
    <t>N° compte bancaire + IBAN/BIC :</t>
  </si>
  <si>
    <t>Bankkontonummer + IBAN/BIC:</t>
  </si>
  <si>
    <t>Reason :</t>
  </si>
  <si>
    <t xml:space="preserve">Motiv : </t>
  </si>
  <si>
    <t xml:space="preserve">Motief : </t>
  </si>
  <si>
    <t>UNIQUEMENT SI DIFFÉRENT</t>
  </si>
  <si>
    <t>ALLEEN INDIEN AFWIJCKEND</t>
  </si>
  <si>
    <t>NUR WENN ABWEICHEND</t>
  </si>
  <si>
    <t>Adresse de commande/Fournisseur FI à lier :</t>
  </si>
  <si>
    <t>Ordering Address/FI Supplyer to link with :</t>
  </si>
  <si>
    <t>Bestelladresse/Verbunden FI-Lieferant :</t>
  </si>
  <si>
    <t>Besteladres/Verbonden FI Leverancier :</t>
  </si>
  <si>
    <t>Raison de la demande de création :</t>
  </si>
  <si>
    <t>Type fournisseur/ rôle partenaire :</t>
  </si>
  <si>
    <t>Commentaires :</t>
  </si>
  <si>
    <t>Comments :</t>
  </si>
  <si>
    <t>Kommentare :</t>
  </si>
  <si>
    <t>X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</si>
  <si>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</si>
  <si>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</si>
  <si>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</si>
  <si>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</si>
  <si>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</si>
  <si>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</si>
  <si>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</si>
  <si>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</si>
  <si>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</si>
  <si>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</si>
  <si>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</si>
  <si>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</si>
  <si>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</si>
  <si>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</si>
  <si>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</si>
  <si>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</si>
  <si>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</si>
  <si>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</si>
  <si>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</si>
  <si>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</si>
  <si>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</si>
  <si>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</si>
  <si>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</si>
  <si>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</si>
  <si>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</si>
  <si>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</si>
  <si>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</si>
  <si>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</si>
  <si>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</si>
  <si>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</si>
  <si>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</si>
  <si>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</si>
  <si>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</si>
  <si>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</si>
  <si>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</si>
  <si>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</si>
  <si>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</si>
  <si>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</si>
  <si>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</si>
  <si>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</si>
  <si>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</si>
  <si>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</si>
  <si>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A99</t>
  </si>
  <si>
    <t>B01</t>
  </si>
  <si>
    <t>B02</t>
  </si>
  <si>
    <t>B03</t>
  </si>
  <si>
    <t>B04</t>
  </si>
  <si>
    <t>B21</t>
  </si>
  <si>
    <t>B22</t>
  </si>
  <si>
    <t>B23</t>
  </si>
  <si>
    <t>B24</t>
  </si>
  <si>
    <t>B25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</si>
  <si>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</si>
  <si>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</si>
  <si>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</si>
  <si>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</si>
  <si>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</si>
  <si>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</si>
  <si>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</si>
  <si>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</si>
  <si>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</si>
  <si>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C01</t>
  </si>
  <si>
    <t>C02</t>
  </si>
  <si>
    <t>C03</t>
  </si>
  <si>
    <t>C04</t>
  </si>
  <si>
    <t>C05</t>
  </si>
  <si>
    <t>C06</t>
  </si>
  <si>
    <t>C07</t>
  </si>
  <si>
    <t>C08</t>
  </si>
  <si>
    <t>C09</t>
  </si>
  <si>
    <t>C10</t>
  </si>
  <si>
    <t>C11</t>
  </si>
  <si>
    <t>C12</t>
  </si>
  <si>
    <t>C13</t>
  </si>
  <si>
    <t>C14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</si>
  <si>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</si>
  <si>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</si>
  <si>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</si>
  <si>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</si>
  <si>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</si>
  <si>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</si>
  <si>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</si>
  <si>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</si>
  <si>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</si>
  <si>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</si>
  <si>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</si>
  <si>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</si>
  <si>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D01</t>
  </si>
  <si>
    <t>D02</t>
  </si>
  <si>
    <t>D03</t>
  </si>
  <si>
    <t>D04</t>
  </si>
  <si>
    <t>D05</t>
  </si>
  <si>
    <t>D06</t>
  </si>
  <si>
    <t>D07</t>
  </si>
  <si>
    <t>D08</t>
  </si>
  <si>
    <t>D09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</si>
  <si>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</si>
  <si>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</si>
  <si>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</si>
  <si>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</si>
  <si>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</si>
  <si>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</si>
  <si>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</si>
  <si>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</si>
  <si>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</si>
  <si>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</si>
  <si>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</si>
  <si>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</si>
  <si>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</si>
  <si>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</si>
  <si>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</si>
  <si>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</si>
  <si>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</si>
  <si>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</si>
  <si>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</si>
  <si>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</si>
  <si>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</si>
  <si>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</si>
  <si>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</si>
  <si>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</si>
  <si>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</si>
  <si>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</si>
  <si>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</si>
  <si>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</si>
  <si>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</si>
  <si>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</si>
  <si>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</si>
  <si>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</si>
  <si>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</si>
  <si>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</si>
  <si>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</si>
  <si>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</si>
  <si>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</si>
  <si>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</si>
  <si>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</si>
  <si>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</si>
  <si>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</si>
  <si>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D63</t>
  </si>
  <si>
    <t>D64</t>
  </si>
  <si>
    <t>D65</t>
  </si>
  <si>
    <t>D66</t>
  </si>
  <si>
    <t>D67</t>
  </si>
  <si>
    <t>D68</t>
  </si>
  <si>
    <t>D69</t>
  </si>
  <si>
    <t>D70</t>
  </si>
  <si>
    <t>D71</t>
  </si>
  <si>
    <t>D72</t>
  </si>
  <si>
    <t>D73</t>
  </si>
  <si>
    <t>D74</t>
  </si>
  <si>
    <t>D75</t>
  </si>
  <si>
    <t>D76</t>
  </si>
  <si>
    <t>D77</t>
  </si>
  <si>
    <t>D78</t>
  </si>
  <si>
    <t>D79</t>
  </si>
  <si>
    <t>D80</t>
  </si>
  <si>
    <t>D81</t>
  </si>
  <si>
    <t>E01</t>
  </si>
  <si>
    <t>E02</t>
  </si>
  <si>
    <t>E03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</si>
  <si>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</si>
  <si>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</si>
  <si>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</si>
  <si>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</si>
  <si>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</si>
  <si>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</si>
  <si>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</si>
  <si>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</si>
  <si>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</si>
  <si>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</si>
  <si>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</si>
  <si>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</si>
  <si>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</si>
  <si>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</si>
  <si>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</si>
  <si>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</si>
  <si>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</si>
  <si>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</si>
  <si>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</si>
  <si>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</si>
  <si>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</si>
  <si>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</si>
  <si>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</si>
  <si>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</si>
  <si>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</si>
  <si>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</si>
  <si>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</si>
  <si>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</si>
  <si>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</si>
  <si>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</si>
  <si>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</si>
  <si>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</si>
  <si>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</si>
  <si>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</si>
  <si>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</si>
  <si>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</si>
  <si>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</si>
  <si>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</si>
  <si>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</si>
  <si>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</si>
  <si>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</si>
  <si>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E63</t>
  </si>
  <si>
    <t>E64</t>
  </si>
  <si>
    <t>E65</t>
  </si>
  <si>
    <t>E66</t>
  </si>
  <si>
    <t>E67</t>
  </si>
  <si>
    <t>E68</t>
  </si>
  <si>
    <t>E69</t>
  </si>
  <si>
    <t>E70</t>
  </si>
  <si>
    <t>E71</t>
  </si>
  <si>
    <t>E72</t>
  </si>
  <si>
    <t>E73</t>
  </si>
  <si>
    <t>E74</t>
  </si>
  <si>
    <t>E75</t>
  </si>
  <si>
    <t>E76</t>
  </si>
  <si>
    <t>E77</t>
  </si>
  <si>
    <t>E78</t>
  </si>
  <si>
    <t>E79</t>
  </si>
  <si>
    <t>E80</t>
  </si>
  <si>
    <t>E81</t>
  </si>
  <si>
    <t>E82</t>
  </si>
  <si>
    <t>E83</t>
  </si>
  <si>
    <t>E84</t>
  </si>
  <si>
    <t>E85</t>
  </si>
  <si>
    <t>E86</t>
  </si>
  <si>
    <t>E87</t>
  </si>
  <si>
    <t>E88</t>
  </si>
  <si>
    <t>E89</t>
  </si>
  <si>
    <t>E90</t>
  </si>
  <si>
    <t>E91</t>
  </si>
  <si>
    <t>E92</t>
  </si>
  <si>
    <t>E93</t>
  </si>
  <si>
    <t>E94</t>
  </si>
  <si>
    <t>E95</t>
  </si>
  <si>
    <t>E96</t>
  </si>
  <si>
    <t>E97</t>
  </si>
  <si>
    <t>E98</t>
  </si>
  <si>
    <t>E99</t>
  </si>
  <si>
    <t>F01</t>
  </si>
  <si>
    <t>F02</t>
  </si>
  <si>
    <t>F03</t>
  </si>
  <si>
    <t>F04</t>
  </si>
  <si>
    <t>F05</t>
  </si>
  <si>
    <t>F06</t>
  </si>
  <si>
    <t>F51</t>
  </si>
  <si>
    <t>F52</t>
  </si>
  <si>
    <t>F53</t>
  </si>
  <si>
    <t>F54</t>
  </si>
  <si>
    <t>F55</t>
  </si>
  <si>
    <t>F56</t>
  </si>
  <si>
    <t>F70</t>
  </si>
  <si>
    <t>F71</t>
  </si>
  <si>
    <t>G01</t>
  </si>
  <si>
    <t>G02</t>
  </si>
  <si>
    <t>G03</t>
  </si>
  <si>
    <t>G04</t>
  </si>
  <si>
    <t>G05</t>
  </si>
  <si>
    <t>G06</t>
  </si>
  <si>
    <t>G07</t>
  </si>
  <si>
    <t>G08</t>
  </si>
  <si>
    <t>G09</t>
  </si>
  <si>
    <t>G10</t>
  </si>
  <si>
    <t>G11</t>
  </si>
  <si>
    <t>G12</t>
  </si>
  <si>
    <t>G13</t>
  </si>
  <si>
    <t>G14</t>
  </si>
  <si>
    <t>G15</t>
  </si>
  <si>
    <t>G16</t>
  </si>
  <si>
    <t>G17</t>
  </si>
  <si>
    <t>G51</t>
  </si>
  <si>
    <t>G52</t>
  </si>
  <si>
    <t>G53</t>
  </si>
  <si>
    <t>H00</t>
  </si>
  <si>
    <t>H01</t>
  </si>
  <si>
    <t>H02</t>
  </si>
  <si>
    <t>H03</t>
  </si>
  <si>
    <t>H04</t>
  </si>
  <si>
    <t>H05</t>
  </si>
  <si>
    <t>H06</t>
  </si>
  <si>
    <t>H07</t>
  </si>
  <si>
    <t>H08</t>
  </si>
  <si>
    <t>H09</t>
  </si>
  <si>
    <t>H0A</t>
  </si>
  <si>
    <t>H0B</t>
  </si>
  <si>
    <t>H0C</t>
  </si>
  <si>
    <t>H0D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</si>
  <si>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</si>
  <si>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</si>
  <si>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</si>
  <si>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</si>
  <si>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</si>
  <si>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</si>
  <si>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</si>
  <si>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</si>
  <si>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</si>
  <si>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</si>
  <si>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</si>
  <si>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</si>
  <si>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</si>
  <si>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</si>
  <si>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</si>
  <si>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</si>
  <si>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</si>
  <si>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</si>
  <si>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</si>
  <si>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</si>
  <si>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</si>
  <si>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</si>
  <si>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</si>
  <si>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</si>
  <si>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</si>
  <si>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</si>
  <si>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</si>
  <si>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</si>
  <si>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</si>
  <si>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</si>
  <si>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</si>
  <si>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</si>
  <si>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</si>
  <si>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</si>
  <si>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</si>
  <si>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</si>
  <si>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</si>
  <si>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</si>
  <si>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</si>
  <si>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</si>
  <si>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</si>
  <si>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</si>
  <si>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</si>
  <si>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</si>
  <si>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</si>
  <si>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</si>
  <si>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</si>
  <si>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</si>
  <si>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</si>
  <si>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</si>
  <si>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</si>
  <si>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</si>
  <si>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</si>
  <si>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H63</t>
  </si>
  <si>
    <t>H64</t>
  </si>
  <si>
    <t>H65</t>
  </si>
  <si>
    <t>H66</t>
  </si>
  <si>
    <t>H67</t>
  </si>
  <si>
    <t>H68</t>
  </si>
  <si>
    <t>H69</t>
  </si>
  <si>
    <t>H70</t>
  </si>
  <si>
    <t>H71</t>
  </si>
  <si>
    <t>H72</t>
  </si>
  <si>
    <t>H73</t>
  </si>
  <si>
    <t>H74</t>
  </si>
  <si>
    <t>H75</t>
  </si>
  <si>
    <t>H76</t>
  </si>
  <si>
    <t>H77</t>
  </si>
  <si>
    <t>H78</t>
  </si>
  <si>
    <t>H79</t>
  </si>
  <si>
    <t>H80</t>
  </si>
  <si>
    <t>H81</t>
  </si>
  <si>
    <t>H82</t>
  </si>
  <si>
    <t>H83</t>
  </si>
  <si>
    <t>H84</t>
  </si>
  <si>
    <t>H85</t>
  </si>
  <si>
    <t>H86</t>
  </si>
  <si>
    <t>H87</t>
  </si>
  <si>
    <t>H88</t>
  </si>
  <si>
    <t>H89</t>
  </si>
  <si>
    <t>H90</t>
  </si>
  <si>
    <t>H91</t>
  </si>
  <si>
    <t>H92</t>
  </si>
  <si>
    <t>H93</t>
  </si>
  <si>
    <t>H94</t>
  </si>
  <si>
    <t>H95</t>
  </si>
  <si>
    <t>H96</t>
  </si>
  <si>
    <t>H97</t>
  </si>
  <si>
    <t>H98</t>
  </si>
  <si>
    <t>H99</t>
  </si>
  <si>
    <t>I00</t>
  </si>
  <si>
    <t>I01</t>
  </si>
  <si>
    <t>I02</t>
  </si>
  <si>
    <t>I03</t>
  </si>
  <si>
    <t>I04</t>
  </si>
  <si>
    <t>I05</t>
  </si>
  <si>
    <t>I06</t>
  </si>
  <si>
    <t>I07</t>
  </si>
  <si>
    <t>I08</t>
  </si>
  <si>
    <t>I09</t>
  </si>
  <si>
    <t>I10</t>
  </si>
  <si>
    <t>I11</t>
  </si>
  <si>
    <t>I16</t>
  </si>
  <si>
    <t>I17</t>
  </si>
  <si>
    <t>I18</t>
  </si>
  <si>
    <t>I19</t>
  </si>
  <si>
    <t>I20</t>
  </si>
  <si>
    <t>I21</t>
  </si>
  <si>
    <t>I22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</si>
  <si>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</si>
  <si>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</si>
  <si>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</si>
  <si>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</si>
  <si>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</si>
  <si>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</si>
  <si>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</si>
  <si>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</si>
  <si>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</si>
  <si>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I40</t>
  </si>
  <si>
    <t>I41</t>
  </si>
  <si>
    <t>I61</t>
  </si>
  <si>
    <t>I62</t>
  </si>
  <si>
    <t>I63</t>
  </si>
  <si>
    <t>I64</t>
  </si>
  <si>
    <t>I65</t>
  </si>
  <si>
    <t>I66</t>
  </si>
  <si>
    <t>I67</t>
  </si>
  <si>
    <t>I68</t>
  </si>
  <si>
    <t>I69</t>
  </si>
  <si>
    <t>I70</t>
  </si>
  <si>
    <t>I71</t>
  </si>
  <si>
    <t>I72</t>
  </si>
  <si>
    <t>I73</t>
  </si>
  <si>
    <t>J00</t>
  </si>
  <si>
    <t>J01</t>
  </si>
  <si>
    <t>J02</t>
  </si>
  <si>
    <t>J03</t>
  </si>
  <si>
    <t>J04</t>
  </si>
  <si>
    <t>J05</t>
  </si>
  <si>
    <t>J06</t>
  </si>
  <si>
    <t>J07</t>
  </si>
  <si>
    <t>J08</t>
  </si>
  <si>
    <t>J21</t>
  </si>
  <si>
    <t>J22</t>
  </si>
  <si>
    <t>J23</t>
  </si>
  <si>
    <t>J24</t>
  </si>
  <si>
    <t>J25</t>
  </si>
  <si>
    <t>J26</t>
  </si>
  <si>
    <t>J31</t>
  </si>
  <si>
    <t>J32</t>
  </si>
  <si>
    <t>J33</t>
  </si>
  <si>
    <t>J34</t>
  </si>
  <si>
    <t>J35</t>
  </si>
  <si>
    <t>J41</t>
  </si>
  <si>
    <t>J42</t>
  </si>
  <si>
    <t>J43</t>
  </si>
  <si>
    <t>J44</t>
  </si>
  <si>
    <t>J45</t>
  </si>
  <si>
    <t>J61</t>
  </si>
  <si>
    <t>J62</t>
  </si>
  <si>
    <t>J63</t>
  </si>
  <si>
    <t>J64</t>
  </si>
  <si>
    <t>J65</t>
  </si>
  <si>
    <t>J66</t>
  </si>
  <si>
    <t>J67</t>
  </si>
  <si>
    <t>J68</t>
  </si>
  <si>
    <t>J69</t>
  </si>
  <si>
    <t>K00</t>
  </si>
  <si>
    <t>K01</t>
  </si>
  <si>
    <t>K02</t>
  </si>
  <si>
    <t>K10</t>
  </si>
  <si>
    <t>K11</t>
  </si>
  <si>
    <t>K12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</si>
  <si>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</si>
  <si>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</si>
  <si>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</si>
  <si>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</si>
  <si>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</si>
  <si>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</si>
  <si>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</si>
  <si>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</si>
  <si>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</si>
  <si>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</si>
  <si>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</si>
  <si>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</si>
  <si>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</si>
  <si>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</si>
  <si>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</si>
  <si>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</si>
  <si>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</si>
  <si>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</si>
  <si>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</si>
  <si>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</si>
  <si>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</si>
  <si>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</si>
  <si>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K45</t>
  </si>
  <si>
    <t>K46</t>
  </si>
  <si>
    <t>K47</t>
  </si>
  <si>
    <t>K48</t>
  </si>
  <si>
    <t>K49</t>
  </si>
  <si>
    <t>K50</t>
  </si>
  <si>
    <t>K51</t>
  </si>
  <si>
    <t>K52</t>
  </si>
  <si>
    <t>K53</t>
  </si>
  <si>
    <t>K54</t>
  </si>
  <si>
    <t>K55</t>
  </si>
  <si>
    <t>K56</t>
  </si>
  <si>
    <t>K57</t>
  </si>
  <si>
    <t>K58</t>
  </si>
  <si>
    <t>K59</t>
  </si>
  <si>
    <t>K60</t>
  </si>
  <si>
    <t>K61</t>
  </si>
  <si>
    <t>K62</t>
  </si>
  <si>
    <t>K63</t>
  </si>
  <si>
    <t>K64</t>
  </si>
  <si>
    <t>K65</t>
  </si>
  <si>
    <t>K66</t>
  </si>
  <si>
    <t>K67</t>
  </si>
  <si>
    <t>K68</t>
  </si>
  <si>
    <t>K69</t>
  </si>
  <si>
    <t>K70</t>
  </si>
  <si>
    <t>K71</t>
  </si>
  <si>
    <t>K72</t>
  </si>
  <si>
    <t>K73</t>
  </si>
  <si>
    <t>K74</t>
  </si>
  <si>
    <t>K75</t>
  </si>
  <si>
    <t>K76</t>
  </si>
  <si>
    <t>K77</t>
  </si>
  <si>
    <t>K78</t>
  </si>
  <si>
    <t>K79</t>
  </si>
  <si>
    <t>K80</t>
  </si>
  <si>
    <t>K81</t>
  </si>
  <si>
    <t>K82</t>
  </si>
  <si>
    <t>K83</t>
  </si>
  <si>
    <t>K84</t>
  </si>
  <si>
    <t>K85</t>
  </si>
  <si>
    <t>K86</t>
  </si>
  <si>
    <t>K87</t>
  </si>
  <si>
    <t>K88</t>
  </si>
  <si>
    <t>K89</t>
  </si>
  <si>
    <t>K90</t>
  </si>
  <si>
    <t>K91</t>
  </si>
  <si>
    <t>K92</t>
  </si>
  <si>
    <t>K93</t>
  </si>
  <si>
    <t>K94</t>
  </si>
  <si>
    <t>K95</t>
  </si>
  <si>
    <t>K96</t>
  </si>
  <si>
    <t>K97</t>
  </si>
  <si>
    <t>K98</t>
  </si>
  <si>
    <t>K99</t>
  </si>
  <si>
    <t>L00</t>
  </si>
  <si>
    <t>L01</t>
  </si>
  <si>
    <t>L02</t>
  </si>
  <si>
    <t>L03</t>
  </si>
  <si>
    <t>L04</t>
  </si>
  <si>
    <t>L05</t>
  </si>
  <si>
    <t>L06</t>
  </si>
  <si>
    <t>L07</t>
  </si>
  <si>
    <t>L08</t>
  </si>
  <si>
    <t>L09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</si>
  <si>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</si>
  <si>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</si>
  <si>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</si>
  <si>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</si>
  <si>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</si>
  <si>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</si>
  <si>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</si>
  <si>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</si>
  <si>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</si>
  <si>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</si>
  <si>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</si>
  <si>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</si>
  <si>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</si>
  <si>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</si>
  <si>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</si>
  <si>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</si>
  <si>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</si>
  <si>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</si>
  <si>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</si>
  <si>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</si>
  <si>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</si>
  <si>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L66</t>
  </si>
  <si>
    <t>L67</t>
  </si>
  <si>
    <t>L68</t>
  </si>
  <si>
    <t>L69</t>
  </si>
  <si>
    <t>L71</t>
  </si>
  <si>
    <t>L72</t>
  </si>
  <si>
    <t>L80</t>
  </si>
  <si>
    <t>L81</t>
  </si>
  <si>
    <t>L82</t>
  </si>
  <si>
    <t>L83</t>
  </si>
  <si>
    <t>L84</t>
  </si>
  <si>
    <t>L85</t>
  </si>
  <si>
    <t>L86</t>
  </si>
  <si>
    <t>M00</t>
  </si>
  <si>
    <t>M01</t>
  </si>
  <si>
    <t>M02</t>
  </si>
  <si>
    <t>M03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</si>
  <si>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</si>
  <si>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</si>
  <si>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</si>
  <si>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</si>
  <si>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</si>
  <si>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</si>
  <si>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</si>
  <si>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</si>
  <si>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</si>
  <si>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</si>
  <si>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</si>
  <si>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</si>
  <si>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</si>
  <si>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</si>
  <si>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</si>
  <si>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</si>
  <si>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</si>
  <si>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M35</t>
  </si>
  <si>
    <t>M36</t>
  </si>
  <si>
    <t>M37</t>
  </si>
  <si>
    <t>M38</t>
  </si>
  <si>
    <t>M39</t>
  </si>
  <si>
    <t>M40</t>
  </si>
  <si>
    <t>M41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</si>
  <si>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</si>
  <si>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</si>
  <si>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</si>
  <si>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</si>
  <si>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</si>
  <si>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</si>
  <si>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</si>
  <si>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</si>
  <si>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</si>
  <si>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</si>
  <si>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M70</t>
  </si>
  <si>
    <t>M71</t>
  </si>
  <si>
    <t>M72</t>
  </si>
  <si>
    <t>M73</t>
  </si>
  <si>
    <t>M74</t>
  </si>
  <si>
    <t>M75</t>
  </si>
  <si>
    <t>M76</t>
  </si>
  <si>
    <t>M77</t>
  </si>
  <si>
    <t>M78</t>
  </si>
  <si>
    <t>M79</t>
  </si>
  <si>
    <t>M80</t>
  </si>
  <si>
    <t>M81</t>
  </si>
  <si>
    <t>M82</t>
  </si>
  <si>
    <t>M83</t>
  </si>
  <si>
    <t>M84</t>
  </si>
  <si>
    <t>M85</t>
  </si>
  <si>
    <t>M86</t>
  </si>
  <si>
    <t>M87</t>
  </si>
  <si>
    <t>M88</t>
  </si>
  <si>
    <t>M89</t>
  </si>
  <si>
    <t>M90</t>
  </si>
  <si>
    <t>M91</t>
  </si>
  <si>
    <t>M92</t>
  </si>
  <si>
    <t>M93</t>
  </si>
  <si>
    <t>M94</t>
  </si>
  <si>
    <t>MX1</t>
  </si>
  <si>
    <t>N00</t>
  </si>
  <si>
    <t>N01</t>
  </si>
  <si>
    <t>N02</t>
  </si>
  <si>
    <t>N03</t>
  </si>
  <si>
    <t>N04</t>
  </si>
  <si>
    <t>N05</t>
  </si>
  <si>
    <t>N06</t>
  </si>
  <si>
    <t>N07</t>
  </si>
  <si>
    <t>N08</t>
  </si>
  <si>
    <t>N09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</si>
  <si>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</si>
  <si>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</si>
  <si>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</si>
  <si>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</si>
  <si>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</si>
  <si>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</si>
  <si>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</si>
  <si>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</si>
  <si>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</si>
  <si>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</si>
  <si>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</si>
  <si>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</si>
  <si>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</si>
  <si>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</si>
  <si>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</si>
  <si>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</si>
  <si>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</si>
  <si>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</si>
  <si>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</si>
  <si>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</si>
  <si>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</si>
  <si>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</si>
  <si>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</si>
  <si>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</si>
  <si>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</si>
  <si>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</si>
  <si>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</si>
  <si>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</si>
  <si>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</si>
  <si>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</si>
  <si>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</si>
  <si>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</si>
  <si>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</si>
  <si>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</si>
  <si>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</si>
  <si>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</si>
  <si>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</si>
  <si>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</si>
  <si>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</si>
  <si>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</si>
  <si>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</si>
  <si>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</si>
  <si>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</si>
  <si>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</si>
  <si>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</si>
  <si>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</si>
  <si>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</si>
  <si>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</si>
  <si>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</si>
  <si>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</si>
  <si>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</si>
  <si>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</si>
  <si>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</si>
  <si>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N63</t>
  </si>
  <si>
    <t>N64</t>
  </si>
  <si>
    <t>N65</t>
  </si>
  <si>
    <t>N66</t>
  </si>
  <si>
    <t>N67</t>
  </si>
  <si>
    <t>O00</t>
  </si>
  <si>
    <t>O01</t>
  </si>
  <si>
    <t>O02</t>
  </si>
  <si>
    <t>O03</t>
  </si>
  <si>
    <t>O04</t>
  </si>
  <si>
    <t>O05</t>
  </si>
  <si>
    <t>O06</t>
  </si>
  <si>
    <t>O07</t>
  </si>
  <si>
    <t>O08</t>
  </si>
  <si>
    <t>O09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</si>
  <si>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</si>
  <si>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</si>
  <si>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</si>
  <si>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</si>
  <si>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</si>
  <si>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</si>
  <si>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</si>
  <si>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</si>
  <si>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</si>
  <si>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</si>
  <si>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</si>
  <si>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</si>
  <si>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</si>
  <si>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</si>
  <si>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</si>
  <si>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</si>
  <si>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</si>
  <si>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</si>
  <si>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</si>
  <si>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</si>
  <si>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</si>
  <si>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</si>
  <si>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</si>
  <si>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</si>
  <si>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</si>
  <si>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</si>
  <si>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</si>
  <si>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</si>
  <si>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O50</t>
  </si>
  <si>
    <t>O51</t>
  </si>
  <si>
    <t>O52</t>
  </si>
  <si>
    <t>O53</t>
  </si>
  <si>
    <t>O54</t>
  </si>
  <si>
    <t>O55</t>
  </si>
  <si>
    <t>O56</t>
  </si>
  <si>
    <t>O57</t>
  </si>
  <si>
    <t>O58</t>
  </si>
  <si>
    <t>O59</t>
  </si>
  <si>
    <t>O60</t>
  </si>
  <si>
    <t>O61</t>
  </si>
  <si>
    <t>O62</t>
  </si>
  <si>
    <t>O63</t>
  </si>
  <si>
    <t>O64</t>
  </si>
  <si>
    <t>O65</t>
  </si>
  <si>
    <t>O70</t>
  </si>
  <si>
    <t>O71</t>
  </si>
  <si>
    <t>O72</t>
  </si>
  <si>
    <t>O73</t>
  </si>
  <si>
    <t>O85</t>
  </si>
  <si>
    <t>O90</t>
  </si>
  <si>
    <t>O91</t>
  </si>
  <si>
    <t>O95</t>
  </si>
  <si>
    <t>O96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</si>
  <si>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</si>
  <si>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</si>
  <si>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</si>
  <si>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</si>
  <si>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</si>
  <si>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</si>
  <si>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</si>
  <si>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</si>
  <si>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</si>
  <si>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</si>
  <si>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</si>
  <si>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</si>
  <si>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</si>
  <si>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</si>
  <si>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</si>
  <si>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</si>
  <si>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</si>
  <si>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</si>
  <si>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</si>
  <si>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</si>
  <si>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</si>
  <si>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</si>
  <si>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</si>
  <si>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</si>
  <si>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</si>
  <si>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</si>
  <si>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</si>
  <si>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</si>
  <si>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</si>
  <si>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</si>
  <si>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</si>
  <si>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</si>
  <si>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</si>
  <si>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</si>
  <si>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</si>
  <si>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</si>
  <si>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</si>
  <si>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</si>
  <si>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</si>
  <si>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</si>
  <si>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</si>
  <si>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</si>
  <si>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</si>
  <si>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</si>
  <si>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P63</t>
  </si>
  <si>
    <t>P64</t>
  </si>
  <si>
    <t>P65</t>
  </si>
  <si>
    <t>P66</t>
  </si>
  <si>
    <t>P67</t>
  </si>
  <si>
    <t>P68</t>
  </si>
  <si>
    <t>P69</t>
  </si>
  <si>
    <t>P70</t>
  </si>
  <si>
    <t>P71</t>
  </si>
  <si>
    <t>P72</t>
  </si>
  <si>
    <t>P73</t>
  </si>
  <si>
    <t>P74</t>
  </si>
  <si>
    <t>P75</t>
  </si>
  <si>
    <t>P76</t>
  </si>
  <si>
    <t>P77</t>
  </si>
  <si>
    <t>P78</t>
  </si>
  <si>
    <t>P79</t>
  </si>
  <si>
    <t>P80</t>
  </si>
  <si>
    <t>P81</t>
  </si>
  <si>
    <t>P82</t>
  </si>
  <si>
    <t>P83</t>
  </si>
  <si>
    <t>P84</t>
  </si>
  <si>
    <t>P85</t>
  </si>
  <si>
    <t>P86</t>
  </si>
  <si>
    <t>P87</t>
  </si>
  <si>
    <t>P88</t>
  </si>
  <si>
    <t>P89</t>
  </si>
  <si>
    <t>P90</t>
  </si>
  <si>
    <t>P91</t>
  </si>
  <si>
    <t>P92</t>
  </si>
  <si>
    <t>P93</t>
  </si>
  <si>
    <t>P94</t>
  </si>
  <si>
    <t>P95</t>
  </si>
  <si>
    <t>P96</t>
  </si>
  <si>
    <t>P97</t>
  </si>
  <si>
    <t>P98</t>
  </si>
  <si>
    <t>P99</t>
  </si>
  <si>
    <t>Q01</t>
  </si>
  <si>
    <t>Q02</t>
  </si>
  <si>
    <t>Q03</t>
  </si>
  <si>
    <t>Q04</t>
  </si>
  <si>
    <t>Q05</t>
  </si>
  <si>
    <t>Q06</t>
  </si>
  <si>
    <t>Q07</t>
  </si>
  <si>
    <t>Q08</t>
  </si>
  <si>
    <t>Q09</t>
  </si>
  <si>
    <t>Q10</t>
  </si>
  <si>
    <t>Q11</t>
  </si>
  <si>
    <t>Q12</t>
  </si>
  <si>
    <t>Q15</t>
  </si>
  <si>
    <t>Q16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</si>
  <si>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</si>
  <si>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</si>
  <si>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</si>
  <si>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</si>
  <si>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</si>
  <si>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</si>
  <si>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</si>
  <si>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</si>
  <si>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</si>
  <si>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</si>
  <si>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</si>
  <si>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</si>
  <si>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</si>
  <si>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</si>
  <si>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</si>
  <si>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</si>
  <si>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</si>
  <si>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</si>
  <si>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</si>
  <si>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</si>
  <si>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</si>
  <si>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</si>
  <si>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</si>
  <si>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</si>
  <si>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</si>
  <si>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</si>
  <si>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</si>
  <si>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</si>
  <si>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</si>
  <si>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</si>
  <si>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</si>
  <si>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</si>
  <si>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</si>
  <si>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</si>
  <si>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Q65</t>
  </si>
  <si>
    <t>Borgia, Francesca</t>
  </si>
  <si>
    <t>Q66</t>
  </si>
  <si>
    <t>Donati, Sonia</t>
  </si>
  <si>
    <t>Q67</t>
  </si>
  <si>
    <t>Raffalli, Walter</t>
  </si>
  <si>
    <t>Q68</t>
  </si>
  <si>
    <t>Matarese, S.</t>
  </si>
  <si>
    <t>Q69</t>
  </si>
  <si>
    <t>Cappelli, Ilaria</t>
  </si>
  <si>
    <t>Q70</t>
  </si>
  <si>
    <t>Borgianni, Olimpia</t>
  </si>
  <si>
    <t>Q71</t>
  </si>
  <si>
    <t>Maccari, Carlo</t>
  </si>
  <si>
    <t>Q72</t>
  </si>
  <si>
    <t>Steinhausen, Iris</t>
  </si>
  <si>
    <t>Q73</t>
  </si>
  <si>
    <t>Addesso, Francesco</t>
  </si>
  <si>
    <t>Q74</t>
  </si>
  <si>
    <t>Bimbi, Federica</t>
  </si>
  <si>
    <t>Q75</t>
  </si>
  <si>
    <t>Farinella, C.</t>
  </si>
  <si>
    <t>Q76</t>
  </si>
  <si>
    <t>Ballista, Claudia</t>
  </si>
  <si>
    <t>Q77</t>
  </si>
  <si>
    <t>Ciampi, Martina</t>
  </si>
  <si>
    <t>Q78</t>
  </si>
  <si>
    <t>Guarguaglini, S.</t>
  </si>
  <si>
    <t>Q79</t>
  </si>
  <si>
    <t>Giannetti, Matteo</t>
  </si>
  <si>
    <t>Q80</t>
  </si>
  <si>
    <t>Bernacchini, Marco</t>
  </si>
  <si>
    <t>Q81</t>
  </si>
  <si>
    <t>Toncelli, Stefano</t>
  </si>
  <si>
    <t>Q82</t>
  </si>
  <si>
    <t>Lazzeri, Clara</t>
  </si>
  <si>
    <t>Q83</t>
  </si>
  <si>
    <t>Caponi, Paolo</t>
  </si>
  <si>
    <t>Q84</t>
  </si>
  <si>
    <t>Ippolito, Andrea</t>
  </si>
  <si>
    <t>Q85</t>
  </si>
  <si>
    <t>Casule, Giovanni</t>
  </si>
  <si>
    <t>R00</t>
  </si>
  <si>
    <t>Jimenez, Karla</t>
  </si>
  <si>
    <t>R01</t>
  </si>
  <si>
    <t>Pineda, Mitzi</t>
  </si>
  <si>
    <t>R02</t>
  </si>
  <si>
    <t>Vera, Ernesto</t>
  </si>
  <si>
    <t>R03</t>
  </si>
  <si>
    <t>Hernández, Isabel</t>
  </si>
  <si>
    <t>R04</t>
  </si>
  <si>
    <t>Franco, Alma</t>
  </si>
  <si>
    <t>R05</t>
  </si>
  <si>
    <t>Trujillo, Isabela</t>
  </si>
  <si>
    <t>R06</t>
  </si>
  <si>
    <t>Gonzalez, Erick</t>
  </si>
  <si>
    <t>R07</t>
  </si>
  <si>
    <t>Gonzalez, Diego</t>
  </si>
  <si>
    <t>R21</t>
  </si>
  <si>
    <t>Суворова, Наталья</t>
  </si>
  <si>
    <t>R22</t>
  </si>
  <si>
    <t>Воронцова В.</t>
  </si>
  <si>
    <t>R23</t>
  </si>
  <si>
    <t>Карпун, Дина</t>
  </si>
  <si>
    <t>R24</t>
  </si>
  <si>
    <t>Борисова, Ольга</t>
  </si>
  <si>
    <t>R25</t>
  </si>
  <si>
    <t>Носов, Сергей</t>
  </si>
  <si>
    <t>R26</t>
  </si>
  <si>
    <t>Ярмак, Артем</t>
  </si>
  <si>
    <t>R27</t>
  </si>
  <si>
    <t>Кочкина, Светлана</t>
  </si>
  <si>
    <t>R28</t>
  </si>
  <si>
    <t>Балабышко, Евгений</t>
  </si>
  <si>
    <t>R29</t>
  </si>
  <si>
    <t>Мальцева, Татьяна</t>
  </si>
  <si>
    <t>R30</t>
  </si>
  <si>
    <t>Балаева Н.С.</t>
  </si>
  <si>
    <t>R31</t>
  </si>
  <si>
    <t>Зайцев Д.С.</t>
  </si>
  <si>
    <t>R33</t>
  </si>
  <si>
    <t>Кавецкая Е.</t>
  </si>
  <si>
    <t>R34</t>
  </si>
  <si>
    <t>Малышева Ю.А.</t>
  </si>
  <si>
    <t>R35</t>
  </si>
  <si>
    <t>Сатямина О.В.</t>
  </si>
  <si>
    <t>R36</t>
  </si>
  <si>
    <t>Шишкина Е.</t>
  </si>
  <si>
    <t>R37</t>
  </si>
  <si>
    <t>Савицкая Светлана</t>
  </si>
  <si>
    <t>R38</t>
  </si>
  <si>
    <t>Горовых Антон</t>
  </si>
  <si>
    <t>R40</t>
  </si>
  <si>
    <t>Вересова, Елена</t>
  </si>
  <si>
    <t>R41</t>
  </si>
  <si>
    <t>Петухова, Ольга</t>
  </si>
  <si>
    <t>R42</t>
  </si>
  <si>
    <t>Жукова, Екатерина</t>
  </si>
  <si>
    <t>R43</t>
  </si>
  <si>
    <t>Шипицына, Кристина</t>
  </si>
  <si>
    <t>R44</t>
  </si>
  <si>
    <t>Летягина, Ирина</t>
  </si>
  <si>
    <t>R45</t>
  </si>
  <si>
    <t>Коломыц, Вера</t>
  </si>
  <si>
    <t>R46</t>
  </si>
  <si>
    <t>Фигуровская, Олеся</t>
  </si>
  <si>
    <t>R47</t>
  </si>
  <si>
    <t>Горная, Альбина</t>
  </si>
  <si>
    <t>R48</t>
  </si>
  <si>
    <t>Иванов, Алексей</t>
  </si>
  <si>
    <t>R49</t>
  </si>
  <si>
    <t>Кодзоева, Елена</t>
  </si>
  <si>
    <t>R50</t>
  </si>
  <si>
    <t>Лузин, Сергей</t>
  </si>
  <si>
    <t>R51</t>
  </si>
  <si>
    <t>Саваткина,Олеся</t>
  </si>
  <si>
    <t>R52</t>
  </si>
  <si>
    <t>Бондарчук,Андрей</t>
  </si>
  <si>
    <t>R53</t>
  </si>
  <si>
    <t>Тыхешкина,Оксана</t>
  </si>
  <si>
    <t>R54</t>
  </si>
  <si>
    <t>Иванова,Ольга</t>
  </si>
  <si>
    <t>R55</t>
  </si>
  <si>
    <t>Саваткина, Ольга</t>
  </si>
  <si>
    <t>R56</t>
  </si>
  <si>
    <t>Шарагулов,Александ</t>
  </si>
  <si>
    <t>R57</t>
  </si>
  <si>
    <t>Воронкова,Евгения</t>
  </si>
  <si>
    <t>R58</t>
  </si>
  <si>
    <t>Антипова,Галина</t>
  </si>
  <si>
    <t>R59</t>
  </si>
  <si>
    <t>Мутина,Анастасия</t>
  </si>
  <si>
    <t>R60</t>
  </si>
  <si>
    <t>Оширова,Надежда</t>
  </si>
  <si>
    <t>R61</t>
  </si>
  <si>
    <t>Зайцева,Ксения</t>
  </si>
  <si>
    <t>R62</t>
  </si>
  <si>
    <t>Шейкин, Александр</t>
  </si>
  <si>
    <t>S01</t>
  </si>
  <si>
    <t>Adam Brown</t>
  </si>
  <si>
    <t>S02</t>
  </si>
  <si>
    <t>Alfons Montebello</t>
  </si>
  <si>
    <t>S03</t>
  </si>
  <si>
    <t>Andrew Balding</t>
  </si>
  <si>
    <t>S04</t>
  </si>
  <si>
    <t>Caroline Hussen</t>
  </si>
  <si>
    <t>S05</t>
  </si>
  <si>
    <t>Craig Wilkinson</t>
  </si>
  <si>
    <t>S06</t>
  </si>
  <si>
    <t>Derek Dorward</t>
  </si>
  <si>
    <t>S07</t>
  </si>
  <si>
    <t>Katrina Bale</t>
  </si>
  <si>
    <t>S08</t>
  </si>
  <si>
    <t>Les Triffett</t>
  </si>
  <si>
    <t>S09</t>
  </si>
  <si>
    <t>Lyndall Field</t>
  </si>
  <si>
    <t>S10</t>
  </si>
  <si>
    <t>Malcolm Burkby</t>
  </si>
  <si>
    <t>S11</t>
  </si>
  <si>
    <t>Martine Jackson</t>
  </si>
  <si>
    <t>S12</t>
  </si>
  <si>
    <t>Mo Chahal</t>
  </si>
  <si>
    <t>S13</t>
  </si>
  <si>
    <t>Sharon Brailey</t>
  </si>
  <si>
    <t>S14</t>
  </si>
  <si>
    <t>Sonia Young</t>
  </si>
  <si>
    <t>S15</t>
  </si>
  <si>
    <t>Steve James</t>
  </si>
  <si>
    <t>S16</t>
  </si>
  <si>
    <t>Stewart Keen</t>
  </si>
  <si>
    <t>S17</t>
  </si>
  <si>
    <t>Hamish McQuarrie</t>
  </si>
  <si>
    <t>S18</t>
  </si>
  <si>
    <t>Avin Verma</t>
  </si>
  <si>
    <t>S19</t>
  </si>
  <si>
    <t>Stella Zhang</t>
  </si>
  <si>
    <t>S20</t>
  </si>
  <si>
    <t>Sarah Wu</t>
  </si>
  <si>
    <t>S21</t>
  </si>
  <si>
    <t>Nhi Pham</t>
  </si>
  <si>
    <t>S22</t>
  </si>
  <si>
    <t>Tim Rantin</t>
  </si>
  <si>
    <t>S23</t>
  </si>
  <si>
    <t>John Elder</t>
  </si>
  <si>
    <t>S24</t>
  </si>
  <si>
    <t>Brett Locke</t>
  </si>
  <si>
    <t>S25</t>
  </si>
  <si>
    <t>Ben Fuller</t>
  </si>
  <si>
    <t>S26</t>
  </si>
  <si>
    <t>Damian Hoyle</t>
  </si>
  <si>
    <t>S27</t>
  </si>
  <si>
    <t>Gina Dhat</t>
  </si>
  <si>
    <t>S28</t>
  </si>
  <si>
    <t>Max Whiting</t>
  </si>
  <si>
    <t>S29</t>
  </si>
  <si>
    <t>Jessica Joy</t>
  </si>
  <si>
    <t>S30</t>
  </si>
  <si>
    <t>Brian Bolger</t>
  </si>
  <si>
    <t>S31</t>
  </si>
  <si>
    <t>Jayke Anderson</t>
  </si>
  <si>
    <t>S32</t>
  </si>
  <si>
    <t>Neil Carlish</t>
  </si>
  <si>
    <t>S33</t>
  </si>
  <si>
    <t>Michael Jaye</t>
  </si>
  <si>
    <t>T00</t>
  </si>
  <si>
    <t>Oliveira, Camile</t>
  </si>
  <si>
    <t>T01</t>
  </si>
  <si>
    <t>Cruz, Rafael</t>
  </si>
  <si>
    <t>T02</t>
  </si>
  <si>
    <t>Ferreira, Douglas</t>
  </si>
  <si>
    <t>T03</t>
  </si>
  <si>
    <t>Lisboa, Ericson</t>
  </si>
  <si>
    <t>T04</t>
  </si>
  <si>
    <t>Maximo, Pedro</t>
  </si>
  <si>
    <t>T05</t>
  </si>
  <si>
    <t>Olivetti, Daniele</t>
  </si>
  <si>
    <t>T06</t>
  </si>
  <si>
    <t>Ribeiro, Bruno</t>
  </si>
  <si>
    <t>T07</t>
  </si>
  <si>
    <t>Almeida, Leandro</t>
  </si>
  <si>
    <t>T08</t>
  </si>
  <si>
    <t>Saraiva, Thamires</t>
  </si>
  <si>
    <t>T09</t>
  </si>
  <si>
    <t>Silva, Gabriela</t>
  </si>
  <si>
    <t>T10</t>
  </si>
  <si>
    <t>Silva, Tamara</t>
  </si>
  <si>
    <t>T11</t>
  </si>
  <si>
    <t>Silva, Thomas</t>
  </si>
  <si>
    <t>T12</t>
  </si>
  <si>
    <t>Sodre, Camila</t>
  </si>
  <si>
    <t>T13</t>
  </si>
  <si>
    <t>Souza, Daniele</t>
  </si>
  <si>
    <t>T14</t>
  </si>
  <si>
    <t>Garcia, Daniel</t>
  </si>
  <si>
    <t>T15</t>
  </si>
  <si>
    <t>Hartmann, Albert</t>
  </si>
  <si>
    <t>T26</t>
  </si>
  <si>
    <t>Vargas, Carolina</t>
  </si>
  <si>
    <t>T27</t>
  </si>
  <si>
    <t>Jimenez, Jazmin</t>
  </si>
  <si>
    <t>T28</t>
  </si>
  <si>
    <t>Herrera, Viviana</t>
  </si>
  <si>
    <t>T29</t>
  </si>
  <si>
    <t>Navarro, Ana</t>
  </si>
  <si>
    <t>Z00</t>
  </si>
  <si>
    <t>SAP-LE : Freight</t>
  </si>
  <si>
    <t>Z01</t>
  </si>
  <si>
    <t>SAP-LE : INBFreigt</t>
  </si>
  <si>
    <t>ZA1</t>
  </si>
  <si>
    <t>K001XPO</t>
  </si>
  <si>
    <t>ZA2</t>
  </si>
  <si>
    <t>LOC GREIL 4002</t>
  </si>
  <si>
    <t>ZA3</t>
  </si>
  <si>
    <t>LOC GREIL 4003</t>
  </si>
  <si>
    <t>ZA4</t>
  </si>
  <si>
    <t>K002C42</t>
  </si>
  <si>
    <t>ZA5</t>
  </si>
  <si>
    <t>K002C45</t>
  </si>
  <si>
    <t>ZA6</t>
  </si>
  <si>
    <t>K002C47</t>
  </si>
  <si>
    <t>ZA7</t>
  </si>
  <si>
    <t>K002C48</t>
  </si>
  <si>
    <t>ZB1</t>
  </si>
  <si>
    <t>K003BRE01</t>
  </si>
  <si>
    <t>ZB2</t>
  </si>
  <si>
    <t>K003BRE02</t>
  </si>
  <si>
    <t>ZB3</t>
  </si>
  <si>
    <t>K003BRE03</t>
  </si>
  <si>
    <t>ZB4</t>
  </si>
  <si>
    <t>K003BRE04</t>
  </si>
  <si>
    <t>ZB5</t>
  </si>
  <si>
    <t>K003BRE05</t>
  </si>
  <si>
    <t>ZB6</t>
  </si>
  <si>
    <t>K003BRE08</t>
  </si>
  <si>
    <t>ZB7</t>
  </si>
  <si>
    <t>K003TND06</t>
  </si>
  <si>
    <t>ZB8</t>
  </si>
  <si>
    <t>K003TND07</t>
  </si>
  <si>
    <t>ZC1</t>
  </si>
  <si>
    <t>K00710</t>
  </si>
  <si>
    <t>ZC2</t>
  </si>
  <si>
    <t>K00711</t>
  </si>
  <si>
    <t>ZC3</t>
  </si>
  <si>
    <t>K00712</t>
  </si>
  <si>
    <t>ZC4</t>
  </si>
  <si>
    <t>K00717</t>
  </si>
  <si>
    <t>ZC5</t>
  </si>
  <si>
    <t>K00720</t>
  </si>
  <si>
    <t>ZC6</t>
  </si>
  <si>
    <t>K00721</t>
  </si>
  <si>
    <t>ZD1</t>
  </si>
  <si>
    <t>K13254</t>
  </si>
  <si>
    <t>ZD2</t>
  </si>
  <si>
    <t>K13256</t>
  </si>
  <si>
    <t>ZD3</t>
  </si>
  <si>
    <t>K13259</t>
  </si>
  <si>
    <t>ZD4</t>
  </si>
  <si>
    <t>K13281</t>
  </si>
  <si>
    <t>ZD5</t>
  </si>
  <si>
    <t>K13205</t>
  </si>
  <si>
    <t>ZE1</t>
  </si>
  <si>
    <t>LDZ471EM</t>
  </si>
  <si>
    <t>ZE2</t>
  </si>
  <si>
    <t>LDZ881MA</t>
  </si>
  <si>
    <t>ZE3</t>
  </si>
  <si>
    <t>LEB138BM</t>
  </si>
  <si>
    <t>ZE4</t>
  </si>
  <si>
    <t>LDZ277HW</t>
  </si>
  <si>
    <t>ZE5</t>
  </si>
  <si>
    <t>LEB695CK</t>
  </si>
  <si>
    <t>ZE6</t>
  </si>
  <si>
    <t>LEB879CK</t>
  </si>
  <si>
    <t>ZE7</t>
  </si>
  <si>
    <t>L1877XS7</t>
  </si>
  <si>
    <t>ZE8</t>
  </si>
  <si>
    <t>LEB009CL</t>
  </si>
  <si>
    <t>ZE9</t>
  </si>
  <si>
    <t>LEB770CK</t>
  </si>
  <si>
    <t>ZF1</t>
  </si>
  <si>
    <t>L5247WWA</t>
  </si>
  <si>
    <t>ZF2</t>
  </si>
  <si>
    <t>Truck ISRAEL MIR</t>
  </si>
  <si>
    <t>ZF3</t>
  </si>
  <si>
    <t>K00701</t>
  </si>
  <si>
    <t>ZF4</t>
  </si>
  <si>
    <t>K00702</t>
  </si>
  <si>
    <t>ZF5</t>
  </si>
  <si>
    <t>K00703</t>
  </si>
  <si>
    <t>ZF6</t>
  </si>
  <si>
    <t>K00704</t>
  </si>
  <si>
    <t>ZF7</t>
  </si>
  <si>
    <t>K00705</t>
  </si>
  <si>
    <t>ZF8</t>
  </si>
  <si>
    <t>K00201</t>
  </si>
  <si>
    <t>ZF9</t>
  </si>
  <si>
    <t>K00202</t>
  </si>
  <si>
    <t>ZG1</t>
  </si>
  <si>
    <t>K00203</t>
  </si>
  <si>
    <t>ZG2</t>
  </si>
  <si>
    <t>K00204</t>
  </si>
  <si>
    <t>ZG3</t>
  </si>
  <si>
    <t>K00205</t>
  </si>
  <si>
    <t>ZG4</t>
  </si>
  <si>
    <t>K00206</t>
  </si>
  <si>
    <t>ZG5</t>
  </si>
  <si>
    <t>K00207</t>
  </si>
  <si>
    <t>ZG6</t>
  </si>
  <si>
    <t>K13201</t>
  </si>
  <si>
    <t>ZG7</t>
  </si>
  <si>
    <t>K13202</t>
  </si>
  <si>
    <t>ZG8</t>
  </si>
  <si>
    <t>K13203</t>
  </si>
  <si>
    <t>ZG9</t>
  </si>
  <si>
    <t>K13204</t>
  </si>
  <si>
    <t>ZGX</t>
  </si>
  <si>
    <t>Préfact. Guixers</t>
  </si>
  <si>
    <t>ZH1</t>
  </si>
  <si>
    <t>K00301</t>
  </si>
  <si>
    <t>ZH2</t>
  </si>
  <si>
    <t>K00302</t>
  </si>
  <si>
    <t>ZH3</t>
  </si>
  <si>
    <t>K00303</t>
  </si>
  <si>
    <t>ZH4</t>
  </si>
  <si>
    <t>K00304</t>
  </si>
  <si>
    <t>ZH5</t>
  </si>
  <si>
    <t>K00305</t>
  </si>
  <si>
    <t>ZH6</t>
  </si>
  <si>
    <t>K00306</t>
  </si>
  <si>
    <t>ZH7</t>
  </si>
  <si>
    <t>K00307</t>
  </si>
  <si>
    <t>ZH8</t>
  </si>
  <si>
    <t>K00308</t>
  </si>
  <si>
    <t>ZH9</t>
  </si>
  <si>
    <t>KISB01</t>
  </si>
  <si>
    <t>ZI1</t>
  </si>
  <si>
    <t>K00309</t>
  </si>
  <si>
    <t>ZZZ</t>
  </si>
  <si>
    <t>EUR</t>
  </si>
  <si>
    <t>DDP</t>
  </si>
  <si>
    <t>P12_035</t>
  </si>
  <si>
    <t>PG1_200</t>
  </si>
  <si>
    <t>0300</t>
  </si>
  <si>
    <t>F912</t>
  </si>
  <si>
    <t>F913</t>
  </si>
  <si>
    <t>M860</t>
  </si>
  <si>
    <t>M870</t>
  </si>
  <si>
    <t>NL00</t>
  </si>
  <si>
    <t>1020</t>
  </si>
  <si>
    <t>1050</t>
  </si>
  <si>
    <t>0180</t>
  </si>
  <si>
    <t>0385</t>
  </si>
  <si>
    <t>0006</t>
  </si>
  <si>
    <t>N030</t>
  </si>
  <si>
    <t>0500</t>
  </si>
  <si>
    <t>0530</t>
  </si>
  <si>
    <t>0038</t>
  </si>
  <si>
    <t>0040</t>
  </si>
  <si>
    <t>0050</t>
  </si>
  <si>
    <t>0061</t>
  </si>
  <si>
    <t>0020</t>
  </si>
  <si>
    <t>0118</t>
  </si>
  <si>
    <t>0165</t>
  </si>
  <si>
    <t>0169</t>
  </si>
  <si>
    <t>0115</t>
  </si>
  <si>
    <t>0177</t>
  </si>
  <si>
    <t>0125</t>
  </si>
  <si>
    <t>0126</t>
  </si>
  <si>
    <t>0130</t>
  </si>
  <si>
    <t>0133</t>
  </si>
  <si>
    <t>0160</t>
  </si>
  <si>
    <t>0590</t>
  </si>
  <si>
    <t>0620</t>
  </si>
  <si>
    <t>0162</t>
  </si>
  <si>
    <t>0163</t>
  </si>
  <si>
    <t>0360</t>
  </si>
  <si>
    <t>0365</t>
  </si>
  <si>
    <t>0370</t>
  </si>
  <si>
    <t>0377</t>
  </si>
  <si>
    <t>0379</t>
  </si>
  <si>
    <t>0380</t>
  </si>
  <si>
    <t>0390</t>
  </si>
  <si>
    <t>0395</t>
  </si>
  <si>
    <t>0400</t>
  </si>
  <si>
    <t>0410</t>
  </si>
  <si>
    <t>0412</t>
  </si>
  <si>
    <t>0340</t>
  </si>
  <si>
    <t>0345</t>
  </si>
  <si>
    <t>N015</t>
  </si>
  <si>
    <t>N008</t>
  </si>
  <si>
    <t>0505</t>
  </si>
  <si>
    <t>N021</t>
  </si>
  <si>
    <t>B355</t>
  </si>
  <si>
    <t>N045</t>
  </si>
  <si>
    <t>N060</t>
  </si>
  <si>
    <t>N075</t>
  </si>
  <si>
    <t>N090</t>
  </si>
  <si>
    <t>N120</t>
  </si>
  <si>
    <t>0550</t>
  </si>
  <si>
    <t>0499</t>
  </si>
  <si>
    <t>0450</t>
  </si>
  <si>
    <t>0723</t>
  </si>
  <si>
    <t>0692</t>
  </si>
  <si>
    <t>1023</t>
  </si>
  <si>
    <t>1025</t>
  </si>
  <si>
    <t>1215</t>
  </si>
  <si>
    <t>1040</t>
  </si>
  <si>
    <t>1230</t>
  </si>
  <si>
    <t>1080</t>
  </si>
  <si>
    <t>1060</t>
  </si>
  <si>
    <t>0735</t>
  </si>
  <si>
    <t>0890</t>
  </si>
  <si>
    <t>0740</t>
  </si>
  <si>
    <t>0900</t>
  </si>
  <si>
    <t>0870</t>
  </si>
  <si>
    <t>0875</t>
  </si>
  <si>
    <t>0172</t>
  </si>
  <si>
    <t>0200</t>
  </si>
  <si>
    <t>0420</t>
  </si>
  <si>
    <t>0430</t>
  </si>
  <si>
    <t>0960</t>
  </si>
  <si>
    <t>B395</t>
  </si>
  <si>
    <t>0760</t>
  </si>
  <si>
    <t>0885</t>
  </si>
  <si>
    <t>Description</t>
  </si>
  <si>
    <t>paiement immédiat, 3% escompte</t>
  </si>
  <si>
    <t>dans les 21 jours, 2% escompte</t>
  </si>
  <si>
    <t>dans les 21 jours, 3% escompte</t>
  </si>
  <si>
    <t>domicilié : 3%, 10 jours</t>
  </si>
  <si>
    <t>domicilié : 2%, 15 jours</t>
  </si>
  <si>
    <t>domicilié : 3%, 15 jours</t>
  </si>
  <si>
    <t>domicilié : 0%, 30 jours</t>
  </si>
  <si>
    <t>domicilié : 1%, 30 jours</t>
  </si>
  <si>
    <t>domicilié : 2%, 30 jours</t>
  </si>
  <si>
    <t>domicilié : 1%, 5 jours</t>
  </si>
  <si>
    <t>domicilié : 2%, 5 jours</t>
  </si>
  <si>
    <t>domicilié : 3%, 5 jours</t>
  </si>
  <si>
    <t>domicilié : 4%, 5 jours</t>
  </si>
  <si>
    <t>domicilié : 5%, 5 jours</t>
  </si>
  <si>
    <t>dans les 8 jours, 2% escompte</t>
  </si>
  <si>
    <t>dans les 8 jours, 1% escompte</t>
  </si>
  <si>
    <t>dans les 8 jours, 1,5% escompte</t>
  </si>
  <si>
    <t>dans les 8 jours, 3% escompte</t>
  </si>
  <si>
    <t>dans les 8 jours, 4% escompte</t>
  </si>
  <si>
    <t>dans les 30 jours, 4% escompte</t>
  </si>
  <si>
    <t>dans les 30 jours, 5% escompte</t>
  </si>
  <si>
    <t>dans les 8 jours, 5% escompte</t>
  </si>
  <si>
    <t>dans les 15 jours, 1% escompte</t>
  </si>
  <si>
    <t>dans les 15 jours, 1,5% escompte</t>
  </si>
  <si>
    <t>dans les 15 jours, 2% escompte</t>
  </si>
  <si>
    <t>dans les 15 jours, 3% escompte</t>
  </si>
  <si>
    <t>dans les 15 jours, 4% escompte</t>
  </si>
  <si>
    <t>dans les 15 jours, 5% escompte</t>
  </si>
  <si>
    <t>dans les 15 jours, sans déduction</t>
  </si>
  <si>
    <t>dans le 8 jours, sans déduction</t>
  </si>
  <si>
    <t>dans les 30 jours, sans déduction</t>
  </si>
  <si>
    <t>dans les 30 jours, 1% escompte</t>
  </si>
  <si>
    <t>dans les 21 jours, sans déduction</t>
  </si>
  <si>
    <t>dans les 30 jours, 2% escompte</t>
  </si>
  <si>
    <t>dans les 45 jours, sans déduction</t>
  </si>
  <si>
    <t>dans les 60 jours, sans déduction</t>
  </si>
  <si>
    <t>dans les 75 jours, sans déduction</t>
  </si>
  <si>
    <t>dans les 90 jours, sans déduction</t>
  </si>
  <si>
    <t>dans les 120 jours, sans déduction</t>
  </si>
  <si>
    <t>dans les 30 jours, 3% escompte</t>
  </si>
  <si>
    <t>dans les 30 jours, 0,5% escompte</t>
  </si>
  <si>
    <t>dans les 20 jours, 3% escompte</t>
  </si>
  <si>
    <t>dans les 60 jours, 2% escompte</t>
  </si>
  <si>
    <t>dans les 45 jours, 3% escompte</t>
  </si>
  <si>
    <t>pour facturation jusqu'au 5 du mois</t>
  </si>
  <si>
    <t>payable immédiatement sans déduction</t>
  </si>
  <si>
    <t>payable immédiatement, 1% escompte</t>
  </si>
  <si>
    <t>payable immédiatement, 1,5% escompte</t>
  </si>
  <si>
    <t>payable immédiatement, 2% escompte</t>
  </si>
  <si>
    <t>payable immédiatement, 3% escompte</t>
  </si>
  <si>
    <t>payable immédiatement, 4% escompte</t>
  </si>
  <si>
    <t>jusqu'au 10 dans 2 mois, sans déduction</t>
  </si>
  <si>
    <t>jusqu'au 10 dans 2 mois, 2% escompte</t>
  </si>
  <si>
    <t>jusqu'au 15 dans 2 mois, sans déduction</t>
  </si>
  <si>
    <t>jusqu'au 20 dans 2 mois, sans déduction</t>
  </si>
  <si>
    <t>jusqu'au 10 dans 3 mois, sans déduction</t>
  </si>
  <si>
    <t>jusqu'au 15 dans 3 mois, sans déduction</t>
  </si>
  <si>
    <t>jusqu'au 20 dans 3 mois, sans déduction</t>
  </si>
  <si>
    <t>jusqu'au 10 dans 4 mois, sans déduction</t>
  </si>
  <si>
    <t>jusqu'au 15 dans 4 mois, sans déduction</t>
  </si>
  <si>
    <t>jusqu'au 10 dans 5 mois, sans déduction</t>
  </si>
  <si>
    <t>dans les 8 jours, 2,5% escompte</t>
  </si>
  <si>
    <t>dans les 15 jours, 2,5% escompte</t>
  </si>
  <si>
    <t>fin du mois suivant, sans déduction</t>
  </si>
  <si>
    <t>fin du mois suivant, 2% escompte</t>
  </si>
  <si>
    <t>fin dans 2 mois, sans déduction</t>
  </si>
  <si>
    <t>fin dans 3 mois, sans déduction</t>
  </si>
  <si>
    <t>fin dans 4 mois, sans déduction</t>
  </si>
  <si>
    <t>fin du mois, sans déduction</t>
  </si>
  <si>
    <t>jusqu'au 15 du mois suivant, sans déduction</t>
  </si>
  <si>
    <t>payable immédiatement, sans déduction</t>
  </si>
  <si>
    <t>M810&lt;=&gt;0960 (fin du mois suivant, sans déduction)</t>
  </si>
  <si>
    <t>.;/;.</t>
  </si>
  <si>
    <t>Lists</t>
  </si>
  <si>
    <t>217 + 83</t>
  </si>
  <si>
    <t>Choose</t>
  </si>
  <si>
    <t>P</t>
  </si>
  <si>
    <t>z</t>
  </si>
  <si>
    <t>r</t>
  </si>
  <si>
    <t>g</t>
  </si>
  <si>
    <t>h</t>
  </si>
  <si>
    <t>k</t>
  </si>
  <si>
    <t>o</t>
  </si>
  <si>
    <t>p</t>
  </si>
  <si>
    <t>m</t>
  </si>
  <si>
    <t>v</t>
  </si>
  <si>
    <t>c</t>
  </si>
  <si>
    <t>x</t>
  </si>
  <si>
    <t>s</t>
  </si>
  <si>
    <t>a</t>
  </si>
  <si>
    <t>q</t>
  </si>
  <si>
    <t>w</t>
  </si>
  <si>
    <t>t</t>
  </si>
  <si>
    <t>classés "PRO". Affectation selon les règles dérivation.</t>
  </si>
  <si>
    <t>Moi</t>
  </si>
  <si>
    <t>moi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</si>
</sst>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2" x14ac:knownFonts="1">
    <font>
      <sz val="11"/>
      <color theme="1"/>
      <name val="Arial"/>
      <family val="2"/>
    </font>
    <font>
      <u/>
      <sz val="11"/>
      <color theme="10"/>
      <name val="Arial"/>
      <family val="2"/>
    </font>
    <font>
      <b/>
      <sz val="11"/>
      <color rgb="FF3399FF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3399FF"/>
      <name val="Arial"/>
      <family val="2"/>
    </font>
    <font>
      <b/>
      <u/>
      <sz val="10"/>
      <color theme="1"/>
      <name val="Arial"/>
      <family val="2"/>
    </font>
    <font>
      <b/>
      <u/>
      <sz val="10"/>
      <color rgb="FF3399FF"/>
      <name val="Arial"/>
      <family val="2"/>
    </font>
    <font>
      <b/>
      <sz val="11"/>
      <color theme="1"/>
      <name val="Arial"/>
      <family val="2"/>
    </font>
    <font>
      <b/>
      <sz val="10"/>
      <color rgb="FF00B0F0"/>
      <name val="Arial"/>
      <family val="2"/>
    </font>
    <font>
      <b/>
      <sz val="12"/>
      <color theme="1"/>
      <name val="Arial"/>
      <family val="2"/>
    </font>
    <font>
      <sz val="14"/>
      <color theme="1"/>
      <name val="Arial"/>
      <family val="2"/>
    </font>
    <font>
      <b/>
      <u/>
      <sz val="11"/>
      <color theme="1"/>
      <name val="Arial"/>
      <family val="2"/>
    </font>
    <font>
      <b/>
      <sz val="11"/>
      <color rgb="FF00B0F0"/>
      <name val="Arial"/>
      <family val="2"/>
    </font>
    <font>
      <b/>
      <u/>
      <sz val="11"/>
      <color rgb="FF00B0F0"/>
      <name val="Arial"/>
      <family val="2"/>
    </font>
    <font>
      <sz val="14"/>
      <color rgb="FF00B0F0"/>
      <name val="Arial"/>
      <family val="2"/>
    </font>
    <font>
      <i/>
      <sz val="10"/>
      <color rgb="FF00B0F0"/>
      <name val="Arial"/>
      <family val="2"/>
    </font>
    <font>
      <u/>
      <sz val="9"/>
      <color theme="1"/>
      <name val="Arial"/>
      <family val="2"/>
    </font>
    <font>
      <u/>
      <sz val="10"/>
      <color theme="1"/>
      <name val="Arial"/>
      <family val="2"/>
    </font>
    <font>
      <b/>
      <i/>
      <sz val="10"/>
      <color theme="1"/>
      <name val="Arial"/>
      <family val="2"/>
    </font>
    <font>
      <i/>
      <sz val="9"/>
      <color theme="1"/>
      <name val="Arial"/>
      <family val="2"/>
    </font>
    <font>
      <i/>
      <sz val="10"/>
      <color rgb="FFFF0000"/>
      <name val="Arial"/>
      <family val="2"/>
    </font>
    <font>
      <sz val="11"/>
      <color theme="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0"/>
      <name val="Arial"/>
      <family val="2"/>
    </font>
    <font>
      <b/>
      <sz val="14"/>
      <color rgb="FF00B0F0"/>
      <name val="Arial"/>
      <family val="2"/>
    </font>
    <font>
      <sz val="10"/>
      <color rgb="FF00B0F0"/>
      <name val="Arial"/>
      <family val="2"/>
    </font>
    <font>
      <sz val="11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gray06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0">
    <xf numFmtId="0" fontId="0" fillId="0" borderId="0" xfId="0"/>
    <xf numFmtId="0" fontId="2" fillId="0" borderId="0" xfId="0" applyFont="1" applyAlignment="1">
      <alignment horizontal="left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49" fontId="3" fillId="2" borderId="1" xfId="0" applyNumberFormat="1" applyFont="1" applyFill="1" applyBorder="1" applyAlignment="1">
      <alignment horizontal="center"/>
    </xf>
    <xf numFmtId="49" fontId="3" fillId="0" borderId="1" xfId="0" applyNumberFormat="1" applyFont="1" applyFill="1" applyBorder="1" applyAlignment="1">
      <alignment horizontal="center"/>
    </xf>
    <xf numFmtId="0" fontId="6" fillId="0" borderId="0" xfId="0" applyFont="1"/>
    <xf numFmtId="0" fontId="3" fillId="0" borderId="1" xfId="0" applyFont="1" applyBorder="1"/>
    <xf numFmtId="0" fontId="5" fillId="0" borderId="1" xfId="0" applyFont="1" applyBorder="1" applyAlignment="1">
      <alignment horizontal="left"/>
    </xf>
    <xf numFmtId="49" fontId="5" fillId="0" borderId="1" xfId="0" applyNumberFormat="1" applyFont="1" applyBorder="1" applyAlignment="1">
      <alignment horizontal="left"/>
    </xf>
    <xf numFmtId="0" fontId="7" fillId="0" borderId="1" xfId="1" applyFont="1" applyBorder="1" applyAlignment="1">
      <alignment horizontal="left"/>
    </xf>
    <xf numFmtId="0" fontId="5" fillId="0" borderId="1" xfId="0" applyFont="1" applyBorder="1"/>
    <xf numFmtId="0" fontId="5" fillId="0" borderId="1" xfId="0" applyFont="1" applyBorder="1" applyAlignment="1">
      <alignment vertical="center"/>
    </xf>
    <xf numFmtId="0" fontId="3" fillId="0" borderId="0" xfId="0" applyFont="1" applyAlignment="1"/>
    <xf numFmtId="0" fontId="5" fillId="0" borderId="1" xfId="0" quotePrefix="1" applyFont="1" applyBorder="1"/>
    <xf numFmtId="0" fontId="5" fillId="0" borderId="1" xfId="0" applyFont="1" applyBorder="1" applyAlignment="1">
      <alignment horizontal="left" wrapText="1"/>
    </xf>
    <xf numFmtId="0" fontId="9" fillId="0" borderId="1" xfId="0" applyFont="1" applyBorder="1" applyAlignment="1">
      <alignment horizontal="left"/>
    </xf>
    <xf numFmtId="0" fontId="9" fillId="0" borderId="1" xfId="0" applyFont="1" applyBorder="1"/>
    <xf numFmtId="0" fontId="9" fillId="0" borderId="0" xfId="0" applyFont="1" applyAlignment="1">
      <alignment horizontal="left"/>
    </xf>
    <xf numFmtId="0" fontId="1" fillId="0" borderId="1" xfId="1" applyBorder="1" applyAlignment="1">
      <alignment horizontal="left"/>
    </xf>
    <xf numFmtId="0" fontId="9" fillId="0" borderId="1" xfId="0" quotePrefix="1" applyFont="1" applyBorder="1"/>
    <xf numFmtId="0" fontId="9" fillId="0" borderId="1" xfId="0" applyFont="1" applyBorder="1" applyAlignment="1">
      <alignment vertical="center"/>
    </xf>
    <xf numFmtId="49" fontId="9" fillId="0" borderId="1" xfId="0" applyNumberFormat="1" applyFont="1" applyBorder="1" applyAlignment="1">
      <alignment horizontal="left"/>
    </xf>
    <xf numFmtId="0" fontId="10" fillId="0" borderId="0" xfId="0" applyFont="1"/>
    <xf numFmtId="0" fontId="0" fillId="0" borderId="0" xfId="0" applyFont="1"/>
    <xf numFmtId="14" fontId="0" fillId="0" borderId="0" xfId="0" applyNumberFormat="1" applyAlignment="1">
      <alignment horizontal="left"/>
    </xf>
    <xf numFmtId="0" fontId="8" fillId="0" borderId="0" xfId="0" applyFont="1"/>
    <xf numFmtId="49" fontId="11" fillId="2" borderId="1" xfId="0" applyNumberFormat="1" applyFont="1" applyFill="1" applyBorder="1" applyAlignment="1">
      <alignment horizontal="center"/>
    </xf>
    <xf numFmtId="0" fontId="12" fillId="0" borderId="0" xfId="0" applyFont="1"/>
    <xf numFmtId="0" fontId="0" fillId="0" borderId="1" xfId="0" applyBorder="1"/>
    <xf numFmtId="0" fontId="13" fillId="0" borderId="1" xfId="0" applyFont="1" applyBorder="1" applyAlignment="1">
      <alignment horizontal="left"/>
    </xf>
    <xf numFmtId="0" fontId="13" fillId="0" borderId="1" xfId="0" applyFont="1" applyBorder="1"/>
    <xf numFmtId="0" fontId="13" fillId="0" borderId="0" xfId="0" applyFont="1" applyAlignment="1">
      <alignment horizontal="left"/>
    </xf>
    <xf numFmtId="0" fontId="14" fillId="0" borderId="1" xfId="1" applyFont="1" applyBorder="1" applyAlignment="1">
      <alignment horizontal="left"/>
    </xf>
    <xf numFmtId="0" fontId="13" fillId="0" borderId="1" xfId="0" applyFont="1" applyBorder="1" applyAlignment="1">
      <alignment vertical="center"/>
    </xf>
    <xf numFmtId="49" fontId="13" fillId="0" borderId="1" xfId="0" applyNumberFormat="1" applyFont="1" applyBorder="1" applyAlignment="1">
      <alignment horizontal="left"/>
    </xf>
    <xf numFmtId="0" fontId="15" fillId="0" borderId="0" xfId="0" applyFont="1"/>
    <xf numFmtId="0" fontId="16" fillId="0" borderId="0" xfId="0" applyFont="1" applyAlignment="1">
      <alignment horizontal="left" vertical="center" indent="2"/>
    </xf>
    <xf numFmtId="0" fontId="17" fillId="0" borderId="0" xfId="0" applyFont="1" applyAlignment="1">
      <alignment horizontal="left" vertical="center" indent="4"/>
    </xf>
    <xf numFmtId="0" fontId="0" fillId="0" borderId="0" xfId="0" applyBorder="1" applyAlignment="1">
      <alignment horizontal="center"/>
    </xf>
    <xf numFmtId="0" fontId="18" fillId="0" borderId="0" xfId="0" applyFont="1" applyAlignment="1">
      <alignment horizontal="left" vertical="center" indent="4"/>
    </xf>
    <xf numFmtId="0" fontId="3" fillId="0" borderId="0" xfId="0" applyFont="1" applyAlignment="1">
      <alignment horizontal="left" vertical="center" indent="4"/>
    </xf>
    <xf numFmtId="0" fontId="0" fillId="0" borderId="0" xfId="0" applyAlignment="1">
      <alignment shrinkToFit="1"/>
    </xf>
    <xf numFmtId="0" fontId="0" fillId="0" borderId="0" xfId="0" applyBorder="1" applyAlignment="1"/>
    <xf numFmtId="0" fontId="4" fillId="0" borderId="0" xfId="0" applyFont="1" applyAlignment="1"/>
    <xf numFmtId="0" fontId="19" fillId="0" borderId="0" xfId="0" applyFont="1" applyAlignment="1">
      <alignment vertical="center"/>
    </xf>
    <xf numFmtId="0" fontId="0" fillId="0" borderId="0" xfId="0" applyBorder="1" applyAlignment="1" applyProtection="1">
      <alignment horizontal="center"/>
      <protection locked="0"/>
    </xf>
    <xf numFmtId="0" fontId="22" fillId="0" borderId="0" xfId="0" applyFont="1" applyAlignment="1">
      <alignment horizontal="center"/>
    </xf>
    <xf numFmtId="0" fontId="22" fillId="0" borderId="0" xfId="0" applyFont="1"/>
    <xf numFmtId="0" fontId="23" fillId="0" borderId="0" xfId="0" applyFont="1"/>
    <xf numFmtId="0" fontId="22" fillId="0" borderId="0" xfId="0" applyFont="1" applyAlignment="1">
      <alignment horizontal="center" shrinkToFit="1"/>
    </xf>
    <xf numFmtId="0" fontId="22" fillId="0" borderId="0" xfId="0" applyFont="1" applyAlignment="1">
      <alignment shrinkToFit="1"/>
    </xf>
    <xf numFmtId="0" fontId="22" fillId="0" borderId="0" xfId="0" applyFont="1" applyAlignment="1"/>
    <xf numFmtId="0" fontId="22" fillId="0" borderId="0" xfId="0" applyFont="1" applyAlignment="1">
      <alignment horizontal="left"/>
    </xf>
    <xf numFmtId="0" fontId="23" fillId="0" borderId="0" xfId="0" applyFont="1" applyAlignment="1">
      <alignment shrinkToFit="1"/>
    </xf>
    <xf numFmtId="0" fontId="23" fillId="0" borderId="0" xfId="0" applyFont="1" applyAlignment="1">
      <alignment wrapText="1"/>
    </xf>
    <xf numFmtId="0" fontId="23" fillId="0" borderId="0" xfId="0" applyFont="1" applyAlignment="1">
      <alignment vertical="center"/>
    </xf>
    <xf numFmtId="0" fontId="0" fillId="0" borderId="0" xfId="0" applyProtection="1"/>
    <xf numFmtId="0" fontId="15" fillId="0" borderId="0" xfId="0" applyFont="1" applyProtection="1"/>
    <xf numFmtId="0" fontId="16" fillId="0" borderId="0" xfId="0" applyFont="1" applyAlignment="1" applyProtection="1">
      <alignment horizontal="left" vertical="center" indent="2"/>
    </xf>
    <xf numFmtId="0" fontId="19" fillId="0" borderId="0" xfId="0" applyFont="1" applyAlignment="1" applyProtection="1">
      <alignment horizontal="left"/>
    </xf>
    <xf numFmtId="0" fontId="18" fillId="0" borderId="0" xfId="0" applyFont="1" applyAlignment="1" applyProtection="1">
      <alignment horizontal="left" vertical="center" indent="4"/>
    </xf>
    <xf numFmtId="0" fontId="3" fillId="0" borderId="0" xfId="0" applyFont="1" applyProtection="1"/>
    <xf numFmtId="0" fontId="18" fillId="0" borderId="0" xfId="0" applyFont="1" applyAlignment="1" applyProtection="1">
      <alignment horizontal="left" indent="4"/>
    </xf>
    <xf numFmtId="0" fontId="3" fillId="0" borderId="0" xfId="0" applyFont="1" applyBorder="1" applyProtection="1"/>
    <xf numFmtId="0" fontId="3" fillId="0" borderId="0" xfId="0" applyFont="1" applyBorder="1" applyAlignment="1" applyProtection="1"/>
    <xf numFmtId="0" fontId="3" fillId="0" borderId="0" xfId="0" applyFont="1" applyBorder="1" applyAlignment="1" applyProtection="1">
      <alignment horizontal="center"/>
    </xf>
    <xf numFmtId="0" fontId="4" fillId="0" borderId="0" xfId="0" applyFont="1" applyProtection="1"/>
    <xf numFmtId="0" fontId="18" fillId="0" borderId="0" xfId="0" applyFont="1" applyBorder="1" applyAlignment="1" applyProtection="1">
      <alignment horizontal="left" indent="4"/>
    </xf>
    <xf numFmtId="0" fontId="18" fillId="0" borderId="0" xfId="0" applyFont="1" applyAlignment="1" applyProtection="1"/>
    <xf numFmtId="0" fontId="18" fillId="0" borderId="0" xfId="0" applyFont="1" applyBorder="1" applyAlignment="1" applyProtection="1"/>
    <xf numFmtId="0" fontId="0" fillId="0" borderId="0" xfId="0" applyBorder="1" applyAlignment="1" applyProtection="1"/>
    <xf numFmtId="0" fontId="3" fillId="0" borderId="0" xfId="0" applyFont="1" applyAlignment="1" applyProtection="1">
      <alignment horizontal="left" indent="4"/>
    </xf>
    <xf numFmtId="0" fontId="21" fillId="0" borderId="0" xfId="0" applyFont="1" applyAlignment="1" applyProtection="1">
      <alignment horizontal="left" indent="4"/>
    </xf>
    <xf numFmtId="0" fontId="0" fillId="0" borderId="0" xfId="0" applyBorder="1" applyProtection="1"/>
    <xf numFmtId="0" fontId="20" fillId="0" borderId="0" xfId="0" applyFont="1" applyAlignment="1" applyProtection="1">
      <alignment horizontal="left" indent="4"/>
    </xf>
    <xf numFmtId="0" fontId="20" fillId="0" borderId="0" xfId="0" applyFont="1" applyProtection="1"/>
    <xf numFmtId="0" fontId="0" fillId="0" borderId="0" xfId="0" applyAlignment="1" applyProtection="1">
      <alignment horizontal="left"/>
    </xf>
    <xf numFmtId="0" fontId="24" fillId="0" borderId="0" xfId="0" applyFont="1" applyAlignment="1">
      <alignment horizontal="left" shrinkToFi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 applyBorder="1" applyAlignment="1" applyProtection="1">
      <alignment vertical="center"/>
      <protection locked="0"/>
    </xf>
    <xf numFmtId="0" fontId="27" fillId="0" borderId="0" xfId="0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0" xfId="0" applyProtection="1">
      <protection locked="0"/>
    </xf>
    <xf numFmtId="0" fontId="1" fillId="0" borderId="0" xfId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27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27" fillId="0" borderId="0" xfId="0" applyFont="1" applyProtection="1"/>
    <xf numFmtId="0" fontId="27" fillId="0" borderId="0" xfId="0" applyFont="1" applyFill="1" applyProtection="1"/>
    <xf numFmtId="0" fontId="0" fillId="0" borderId="0" xfId="0" applyAlignment="1" applyProtection="1">
      <alignment vertical="center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0" borderId="0" xfId="1" applyProtection="1">
      <protection locked="0"/>
    </xf>
    <xf numFmtId="0" fontId="0" fillId="0" borderId="0" xfId="0" quotePrefix="1" applyAlignment="1">
      <alignment horizontal="right"/>
    </xf>
    <xf numFmtId="0" fontId="30" fillId="0" borderId="0" xfId="1" applyFont="1" applyProtection="1">
      <protection locked="0"/>
    </xf>
    <xf numFmtId="0" fontId="31" fillId="0" borderId="0" xfId="0" applyFont="1" applyProtection="1"/>
    <xf numFmtId="0" fontId="0" fillId="0" borderId="1" xfId="0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15" fillId="0" borderId="2" xfId="0" applyFont="1" applyBorder="1" applyAlignment="1" applyProtection="1">
      <alignment horizontal="center"/>
      <protection locked="0"/>
    </xf>
    <xf numFmtId="0" fontId="15" fillId="0" borderId="4" xfId="0" applyFont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  <protection locked="0"/>
    </xf>
    <xf numFmtId="0" fontId="0" fillId="0" borderId="6" xfId="0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center" vertical="center"/>
      <protection locked="0"/>
    </xf>
    <xf numFmtId="0" fontId="0" fillId="0" borderId="2" xfId="0" quotePrefix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" fontId="3" fillId="0" borderId="2" xfId="0" applyNumberFormat="1" applyFont="1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 applyProtection="1">
      <alignment horizontal="center" vertical="center"/>
      <protection locked="0"/>
    </xf>
    <xf numFmtId="0" fontId="19" fillId="0" borderId="11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 vertical="center"/>
      <protection locked="0"/>
    </xf>
    <xf numFmtId="0" fontId="3" fillId="0" borderId="6" xfId="0" applyFont="1" applyBorder="1" applyAlignment="1" applyProtection="1">
      <alignment horizontal="center"/>
    </xf>
    <xf numFmtId="0" fontId="28" fillId="0" borderId="5" xfId="0" applyFont="1" applyBorder="1" applyAlignment="1" applyProtection="1">
      <alignment horizontal="center" vertical="center"/>
      <protection locked="0"/>
    </xf>
    <xf numFmtId="0" fontId="28" fillId="0" borderId="6" xfId="0" applyFont="1" applyBorder="1" applyAlignment="1" applyProtection="1">
      <alignment horizontal="center" vertical="center"/>
      <protection locked="0"/>
    </xf>
    <xf numFmtId="0" fontId="28" fillId="0" borderId="7" xfId="0" applyFont="1" applyBorder="1" applyAlignment="1" applyProtection="1">
      <alignment horizontal="center" vertical="center"/>
      <protection locked="0"/>
    </xf>
    <xf numFmtId="0" fontId="28" fillId="0" borderId="10" xfId="0" applyFont="1" applyBorder="1" applyAlignment="1" applyProtection="1">
      <alignment horizontal="center" vertical="center"/>
      <protection locked="0"/>
    </xf>
    <xf numFmtId="0" fontId="28" fillId="0" borderId="11" xfId="0" applyFont="1" applyBorder="1" applyAlignment="1" applyProtection="1">
      <alignment horizontal="center" vertical="center"/>
      <protection locked="0"/>
    </xf>
    <xf numFmtId="0" fontId="28" fillId="0" borderId="12" xfId="0" applyFont="1" applyBorder="1" applyAlignment="1" applyProtection="1">
      <alignment horizontal="center" vertical="center"/>
      <protection locked="0"/>
    </xf>
    <xf numFmtId="2" fontId="3" fillId="0" borderId="2" xfId="0" quotePrefix="1" applyNumberFormat="1" applyFont="1" applyBorder="1" applyAlignment="1" applyProtection="1">
      <alignment horizontal="center" vertical="center"/>
      <protection locked="0"/>
    </xf>
    <xf numFmtId="2" fontId="3" fillId="0" borderId="3" xfId="0" applyNumberFormat="1" applyFont="1" applyBorder="1" applyAlignment="1" applyProtection="1">
      <alignment horizontal="center" vertical="center"/>
      <protection locked="0"/>
    </xf>
    <xf numFmtId="2" fontId="3" fillId="0" borderId="4" xfId="0" applyNumberFormat="1" applyFont="1" applyBorder="1" applyAlignment="1" applyProtection="1">
      <alignment horizontal="center" vertical="center"/>
      <protection locked="0"/>
    </xf>
    <xf numFmtId="0" fontId="29" fillId="0" borderId="5" xfId="0" applyFont="1" applyBorder="1" applyAlignment="1" applyProtection="1">
      <alignment horizontal="left" vertical="top"/>
      <protection locked="0"/>
    </xf>
    <xf numFmtId="0" fontId="29" fillId="0" borderId="6" xfId="0" applyFont="1" applyBorder="1" applyAlignment="1" applyProtection="1">
      <alignment horizontal="left" vertical="top"/>
      <protection locked="0"/>
    </xf>
    <xf numFmtId="0" fontId="29" fillId="0" borderId="7" xfId="0" applyFont="1" applyBorder="1" applyAlignment="1" applyProtection="1">
      <alignment horizontal="left" vertical="top"/>
      <protection locked="0"/>
    </xf>
    <xf numFmtId="0" fontId="29" fillId="0" borderId="8" xfId="0" applyFont="1" applyBorder="1" applyAlignment="1" applyProtection="1">
      <alignment horizontal="left" vertical="top"/>
      <protection locked="0"/>
    </xf>
    <xf numFmtId="0" fontId="29" fillId="0" borderId="0" xfId="0" applyFont="1" applyBorder="1" applyAlignment="1" applyProtection="1">
      <alignment horizontal="left" vertical="top"/>
      <protection locked="0"/>
    </xf>
    <xf numFmtId="0" fontId="29" fillId="0" borderId="9" xfId="0" applyFont="1" applyBorder="1" applyAlignment="1" applyProtection="1">
      <alignment horizontal="left" vertical="top"/>
      <protection locked="0"/>
    </xf>
    <xf numFmtId="0" fontId="29" fillId="0" borderId="10" xfId="0" applyFont="1" applyBorder="1" applyAlignment="1" applyProtection="1">
      <alignment horizontal="left" vertical="top"/>
      <protection locked="0"/>
    </xf>
    <xf numFmtId="0" fontId="29" fillId="0" borderId="11" xfId="0" applyFont="1" applyBorder="1" applyAlignment="1" applyProtection="1">
      <alignment horizontal="left" vertical="top"/>
      <protection locked="0"/>
    </xf>
    <xf numFmtId="0" fontId="29" fillId="0" borderId="12" xfId="0" applyFont="1" applyBorder="1" applyAlignment="1" applyProtection="1">
      <alignment horizontal="left" vertical="top"/>
      <protection locked="0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3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1" fontId="0" fillId="0" borderId="2" xfId="0" applyNumberFormat="1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1" fontId="0" fillId="0" borderId="4" xfId="0" applyNumberFormat="1" applyBorder="1" applyAlignment="1" applyProtection="1">
      <alignment horizontal="center" vertical="center"/>
      <protection locked="0"/>
    </xf>
    <xf numFmtId="0" fontId="3" fillId="0" borderId="2" xfId="0" quotePrefix="1" applyFont="1" applyBorder="1" applyAlignment="1" applyProtection="1">
      <alignment horizontal="center" vertical="center"/>
      <protection locked="0"/>
    </xf>
    <xf numFmtId="0" fontId="0" fillId="0" borderId="0" xfId="0"/>
  </cellXfs>
  <cellStyles count="2">
    <cellStyle name="Lien hypertexte" xfId="1" builtinId="8"/>
    <cellStyle name="Normal" xfId="0" builtinId="0"/>
  </cellStyles>
  <dxfs count="3">
    <dxf>
      <fill>
        <patternFill>
          <bgColor rgb="FFFF0000"/>
        </patternFill>
      </fill>
    </dxf>
    <dxf>
      <font>
        <strike/>
      </font>
      <fill>
        <patternFill patternType="gray0625"/>
      </fill>
    </dxf>
    <dxf>
      <font>
        <strike/>
      </font>
      <fill>
        <patternFill patternType="gray0625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19049</xdr:colOff>
      <xdr:row>1</xdr:row>
      <xdr:rowOff>19049</xdr:rowOff>
    </xdr:from>
    <xdr:to>
      <xdr:col>10</xdr:col>
      <xdr:colOff>76198</xdr:colOff>
      <xdr:row>3</xdr:row>
      <xdr:rowOff>6348</xdr:rowOff>
    </xdr:to>
    <xdr:pic macro="[0]!Mail_Entrepreneur">
      <xdr:nvPicPr>
        <xdr:cNvPr id="2" name="Image 1" descr="C:\Users\vingolatof\AppData\Local\Microsoft\Windows\Temporary Internet Files\Content.IE5\AROJXWRC\Mail_iOS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899" y="209549"/>
          <a:ext cx="400049" cy="4063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47625</xdr:colOff>
      <xdr:row>0</xdr:row>
      <xdr:rowOff>161926</xdr:rowOff>
    </xdr:from>
    <xdr:to>
      <xdr:col>6</xdr:col>
      <xdr:colOff>142874</xdr:colOff>
      <xdr:row>2</xdr:row>
      <xdr:rowOff>171450</xdr:rowOff>
    </xdr:to>
    <xdr:pic macro="[0]!Print_preview">
      <xdr:nvPicPr>
        <xdr:cNvPr id="3" name="Image 2" descr="C:\Users\vingolatof\AppData\Local\Microsoft\Windows\Temporary Internet Files\Content.IE5\PJBSW8ON\Gnome-document-prin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3675" y="161926"/>
          <a:ext cx="438149" cy="438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57150</xdr:colOff>
      <xdr:row>1</xdr:row>
      <xdr:rowOff>114300</xdr:rowOff>
    </xdr:from>
    <xdr:to>
      <xdr:col>26</xdr:col>
      <xdr:colOff>114300</xdr:colOff>
      <xdr:row>1</xdr:row>
      <xdr:rowOff>123825</xdr:rowOff>
    </xdr:to>
    <xdr:cxnSp macro="">
      <xdr:nvCxnSpPr>
        <xdr:cNvPr id="5" name="Connecteur droit avec flèche 4"/>
        <xdr:cNvCxnSpPr/>
      </xdr:nvCxnSpPr>
      <xdr:spPr>
        <a:xfrm>
          <a:off x="5486400" y="304800"/>
          <a:ext cx="1085850" cy="9525"/>
        </a:xfrm>
        <a:prstGeom prst="straightConnector1">
          <a:avLst/>
        </a:prstGeom>
        <a:ln>
          <a:solidFill>
            <a:srgbClr val="00B0F0"/>
          </a:solidFill>
          <a:tailEnd type="arrow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142875</xdr:colOff>
      <xdr:row>0</xdr:row>
      <xdr:rowOff>171450</xdr:rowOff>
    </xdr:from>
    <xdr:to>
      <xdr:col>11</xdr:col>
      <xdr:colOff>28574</xdr:colOff>
      <xdr:row>2</xdr:row>
      <xdr:rowOff>95249</xdr:rowOff>
    </xdr:to>
    <xdr:pic macro="[0]!Mail_Fournisseur_choix">
      <xdr:nvPicPr>
        <xdr:cNvPr id="2" name="Image 1" descr="C:\Users\vingolatof\AppData\Local\Microsoft\Windows\Temporary Internet Files\Content.IE5\AROJXWRC\Mail_iOS.svg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4725" y="171450"/>
          <a:ext cx="400049" cy="4000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0</xdr:row>
      <xdr:rowOff>123825</xdr:rowOff>
    </xdr:from>
    <xdr:to>
      <xdr:col>8</xdr:col>
      <xdr:colOff>57149</xdr:colOff>
      <xdr:row>2</xdr:row>
      <xdr:rowOff>85724</xdr:rowOff>
    </xdr:to>
    <xdr:pic macro="[0]!Print_preview">
      <xdr:nvPicPr>
        <xdr:cNvPr id="3" name="Image 2" descr="C:\Users\vingolatof\AppData\Local\Microsoft\Windows\Temporary Internet Files\Content.IE5\PJBSW8ON\Gnome-document-print.svg[1].pn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123825"/>
          <a:ext cx="438149" cy="43814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76200</xdr:colOff>
      <xdr:row>29</xdr:row>
      <xdr:rowOff>57150</xdr:rowOff>
    </xdr:from>
    <xdr:to>
      <xdr:col>16</xdr:col>
      <xdr:colOff>76200</xdr:colOff>
      <xdr:row>37</xdr:row>
      <xdr:rowOff>104775</xdr:rowOff>
    </xdr:to>
    <xdr:cxnSp macro="">
      <xdr:nvCxnSpPr>
        <xdr:cNvPr id="6" name="Connecteur droit 5"/>
        <xdr:cNvCxnSpPr/>
      </xdr:nvCxnSpPr>
      <xdr:spPr>
        <a:xfrm>
          <a:off x="4819650" y="5581650"/>
          <a:ext cx="0" cy="1571625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95250</xdr:colOff>
          <xdr:row>0</xdr:row>
          <xdr:rowOff>142875</xdr:rowOff>
        </xdr:from>
        <xdr:to>
          <xdr:col>18</xdr:col>
          <xdr:colOff>142875</xdr:colOff>
          <xdr:row>3</xdr:row>
          <xdr:rowOff>85725</xdr:rowOff>
        </xdr:to>
        <xdr:sp macro="" textlink="">
          <xdr:nvSpPr>
            <xdr:cNvPr id="2058" name="Object 10" hidden="1">
              <a:extLst>
                <a:ext uri="{63B3BB69-23CF-44E3-9099-C40C66FF867C}">
                  <a14:compatExt spid="_x0000_s20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xdr:twoCellAnchor editAs="oneCell">
    <xdr:from>
      <xdr:col>11</xdr:col>
      <xdr:colOff>66675</xdr:colOff>
      <xdr:row>0</xdr:row>
      <xdr:rowOff>133350</xdr:rowOff>
    </xdr:from>
    <xdr:to>
      <xdr:col>14</xdr:col>
      <xdr:colOff>102931</xdr:colOff>
      <xdr:row>3</xdr:row>
      <xdr:rowOff>9525</xdr:rowOff>
    </xdr:to>
    <xdr:pic macro="[0]!RAZ_fournisseur">
      <xdr:nvPicPr>
        <xdr:cNvPr id="5" name="Image 4" descr="C:\Users\vingolatof\AppData\Local\Microsoft\Windows\Temporary Internet Files\Content.IE5\16EDIP3L\reset-button-stockxpertcom_id41174181_jpg_5e3cf882ecd54caf764f2bfd4f5c05fb1[1].jpeg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"/>
          <a:ext cx="550606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image" Target="../media/image3.emf"/><Relationship Id="rId4" Type="http://schemas.openxmlformats.org/officeDocument/2006/relationships/oleObject" Target="../embeddings/oleObject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AC47"/>
  <sheetViews>
    <sheetView showGridLines="0" view="pageLayout" topLeftCell="A6" zoomScaleNormal="100" workbookViewId="0">
      <selection activeCell="D28" sqref="D28:AC34"/>
    </sheetView>
  </sheetViews>
  <sheetFormatPr baseColWidth="10" defaultColWidth="10.75" defaultRowHeight="14.25" x14ac:dyDescent="0.2"/>
  <cols>
    <col min="4" max="29" width="2.25" customWidth="1"/>
  </cols>
  <sheetData>
    <row r="1" spans="1:29" ht="15" thickBot="1" x14ac:dyDescent="0.25"/>
    <row r="2" spans="1:29" ht="18.75" thickBot="1" x14ac:dyDescent="0.3">
      <c r="A2" s="38" t="str">
        <f>IF(ISBLANK($AB$2),"- - -",IF('Fiche client entrepreneur'!$AB$2="FR",INDEX(Data!A:E,MATCH(1,Data!A:A,0),2),IF('Fiche client entrepreneur'!$AB$2="NL",INDEX(Data!A:E,MATCH(1,Data!A:A,0),3),IF('Fiche client entrepreneur'!$AB$2="DE",INDEX(Data!A:E,MATCH(1,Data!A:A,0),4),IF('Fiche client entrepreneur'!$AB$2="EN",INDEX(Data!A:E,MATCH(1,Data!A:A,0),5),"Langue?")))))</f>
        <v>INFORMATIONS CLIENT</v>
      </c>
      <c r="AB2" s="108" t="s">
        <v>98</v>
      </c>
      <c r="AC2" s="109"/>
    </row>
    <row r="3" spans="1:29" x14ac:dyDescent="0.2">
      <c r="A3" s="39" t="str">
        <f>IF(ISBLANK($AB$2),"- - -",IF('Fiche client entrepreneur'!$AB$2="FR",INDEX(Data!A:E,MATCH(2,Data!A:A,0),2),IF('Fiche client entrepreneur'!$AB$2="NL",INDEX(Data!A:E,MATCH(2,Data!A:A,0),3),IF('Fiche client entrepreneur'!$AB$2="DE",INDEX(Data!A:E,MATCH(2,Data!A:A,0),4),IF('Fiche client entrepreneur'!$AB$2="EN",INDEX(Data!A:E,MATCH(2,Data!A:A,0),5),"Langue?")))))</f>
        <v>À remplir par le service commercial</v>
      </c>
    </row>
    <row r="4" spans="1:29" x14ac:dyDescent="0.2">
      <c r="A4" s="39"/>
    </row>
    <row r="5" spans="1:29" ht="15" thickBot="1" x14ac:dyDescent="0.25">
      <c r="A5" s="47" t="str">
        <f>IF(ISBLANK($AB$2),"- - -",IF('Fiche client entrepreneur'!$AB$2="FR",INDEX(Data!A:E,MATCH(57,Data!A:A,0),2),IF('Fiche client entrepreneur'!$AB$2="NL",INDEX(Data!A:E,MATCH(57,Data!A:A,0),3),IF('Fiche client entrepreneur'!$AB$2="DE",INDEX(Data!A:E,MATCH(57,Data!A:A,0),4),IF('Fiche client entrepreneur'!$AB$2="EN",INDEX(Data!A:E,MATCH(57,Data!A:A,0),5),"Langue?")))))</f>
        <v>Société</v>
      </c>
    </row>
    <row r="6" spans="1:29" ht="15" thickBot="1" x14ac:dyDescent="0.25">
      <c r="A6" s="42" t="str">
        <f>IF(ISBLANK($AB$2),"- - -",IF('Fiche client entrepreneur'!$AB$2="FR",INDEX(Data!A:E,MATCH(3,Data!A:A,0),2),IF('Fiche client entrepreneur'!$AB$2="NL",INDEX(Data!A:E,MATCH(3,Data!A:A,0),3),IF('Fiche client entrepreneur'!$AB$2="DE",INDEX(Data!A:E,MATCH(3,Data!A:A,0),4),IF('Fiche client entrepreneur'!$AB$2="EN",INDEX(Data!A:E,MATCH(3,Data!A:A,0),5),"Langue?")))))</f>
        <v>Demandeur :</v>
      </c>
      <c r="B6" s="2"/>
      <c r="C6" s="2"/>
      <c r="D6" s="105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106"/>
      <c r="X6" s="106"/>
      <c r="Y6" s="106"/>
      <c r="Z6" s="106"/>
      <c r="AA6" s="106"/>
      <c r="AB6" s="106"/>
      <c r="AC6" s="107"/>
    </row>
    <row r="7" spans="1:29" ht="15" thickBot="1" x14ac:dyDescent="0.25">
      <c r="A7" s="43"/>
      <c r="B7" s="2"/>
      <c r="C7" s="2"/>
    </row>
    <row r="8" spans="1:29" ht="15" thickBot="1" x14ac:dyDescent="0.25">
      <c r="A8" s="42" t="str">
        <f>IF(ISBLANK($AB$2),"- - -",IF('Fiche client entrepreneur'!$AB$2="FR",INDEX(Data!A:E,MATCH(4,Data!A:A,0),2),IF('Fiche client entrepreneur'!$AB$2="NL",INDEX(Data!A:E,MATCH(4,Data!A:A,0),3),IF('Fiche client entrepreneur'!$AB$2="DE",INDEX(Data!A:E,MATCH(4,Data!A:A,0),4),IF('Fiche client entrepreneur'!$AB$2="EN",INDEX(Data!A:E,MATCH(4,Data!A:A,0),5),"Langue?")))))</f>
        <v>Délégué commercial :</v>
      </c>
      <c r="B8" s="2"/>
      <c r="C8" s="2"/>
      <c r="D8" s="110" t="s">
        <v>2639</v>
      </c>
      <c r="E8" s="111"/>
      <c r="F8" s="111"/>
      <c r="G8" s="111"/>
      <c r="H8" s="111"/>
      <c r="I8" s="111"/>
      <c r="J8" s="111"/>
      <c r="K8" s="111"/>
      <c r="L8" s="111"/>
      <c r="M8" s="111"/>
      <c r="N8" s="111"/>
      <c r="O8" s="111"/>
      <c r="P8" s="111"/>
      <c r="Q8" s="111"/>
      <c r="R8" s="111"/>
      <c r="S8" s="111"/>
      <c r="T8" s="111"/>
      <c r="U8" s="111"/>
      <c r="V8" s="111"/>
      <c r="W8" s="111"/>
      <c r="X8" s="111"/>
      <c r="Y8" s="111"/>
      <c r="Z8" s="111"/>
      <c r="AA8" s="111"/>
      <c r="AB8" s="111"/>
      <c r="AC8" s="112"/>
    </row>
    <row r="9" spans="1:29" ht="15" thickBot="1" x14ac:dyDescent="0.25">
      <c r="A9" s="2"/>
      <c r="B9" s="2"/>
      <c r="C9" s="2"/>
    </row>
    <row r="10" spans="1:29" ht="15" thickBot="1" x14ac:dyDescent="0.25">
      <c r="A10" s="42" t="str">
        <f>IF(ISBLANK($AB$2),"- - -",IF('Fiche client entrepreneur'!$AB$2="FR",INDEX(Data!A:E,MATCH(5,Data!A:A,0),2),IF('Fiche client entrepreneur'!$AB$2="NL",INDEX(Data!A:E,MATCH(5,Data!A:A,0),3),IF('Fiche client entrepreneur'!$AB$2="DE",INDEX(Data!A:E,MATCH(5,Data!A:A,0),4),IF('Fiche client entrepreneur'!$AB$2="EN",INDEX(Data!A:E,MATCH(5,Data!A:A,0),5),"Langue?")))))</f>
        <v>Nom société+raison sociale/langue :</v>
      </c>
      <c r="B10" s="2"/>
      <c r="C10" s="2"/>
      <c r="D10" s="105"/>
      <c r="E10" s="106"/>
      <c r="F10" s="106"/>
      <c r="G10" s="106"/>
      <c r="H10" s="106"/>
      <c r="I10" s="106"/>
      <c r="J10" s="106"/>
      <c r="K10" s="106"/>
      <c r="L10" s="106"/>
      <c r="M10" s="106"/>
      <c r="N10" s="106"/>
      <c r="O10" s="106"/>
      <c r="P10" s="106"/>
      <c r="Q10" s="106"/>
      <c r="R10" s="106"/>
      <c r="S10" s="106"/>
      <c r="T10" s="106"/>
      <c r="U10" s="106"/>
      <c r="V10" s="106"/>
      <c r="W10" s="106"/>
      <c r="X10" s="106"/>
      <c r="Y10" s="106"/>
      <c r="Z10" s="107"/>
      <c r="AB10" s="105"/>
      <c r="AC10" s="107"/>
    </row>
    <row r="11" spans="1:29" x14ac:dyDescent="0.2">
      <c r="A11" s="43"/>
      <c r="B11" s="2"/>
      <c r="C11" s="2"/>
    </row>
    <row r="12" spans="1:29" ht="15" thickBot="1" x14ac:dyDescent="0.25">
      <c r="A12" s="47" t="str">
        <f>IF(ISBLANK($AB$2),"- - -",IF('Fiche client entrepreneur'!$AB$2="FR",INDEX(Data!A:E,MATCH(6,Data!A:A,0),2),IF('Fiche client entrepreneur'!$AB$2="NL",INDEX(Data!A:E,MATCH(6,Data!A:A,0),3),IF('Fiche client entrepreneur'!$AB$2="DE",INDEX(Data!A:E,MATCH(6,Data!A:A,0),4),IF('Fiche client entrepreneur'!$AB$2="EN",INDEX(Data!A:E,MATCH(6,Data!A:A,0),5),"Langue?")))))</f>
        <v>Adresse</v>
      </c>
      <c r="B12" s="46"/>
      <c r="C12" s="2"/>
      <c r="D12" s="45"/>
      <c r="E12" s="45"/>
      <c r="F12" s="45"/>
      <c r="G12" s="45"/>
      <c r="H12" s="45"/>
    </row>
    <row r="13" spans="1:29" ht="15" thickBot="1" x14ac:dyDescent="0.25">
      <c r="A13" s="42" t="str">
        <f>IF(ISBLANK($AB$2),"- - -",IF('Fiche client entrepreneur'!$AB$2="FR",INDEX(Data!A:E,MATCH(7,Data!A:A,0),2),IF('Fiche client entrepreneur'!$AB$2="NL",INDEX(Data!A:E,MATCH(7,Data!A:A,0),3),IF('Fiche client entrepreneur'!$AB$2="DE",INDEX(Data!A:E,MATCH(7,Data!A:A,0),4),IF('Fiche client entrepreneur'!$AB$2="EN",INDEX(Data!A:E,MATCH(7,Data!A:A,0),5),"Langue?")))))</f>
        <v>Rue/no :</v>
      </c>
      <c r="C13" s="2"/>
      <c r="D13" s="105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7"/>
      <c r="AB13" s="105"/>
      <c r="AC13" s="107"/>
    </row>
    <row r="14" spans="1:29" ht="15" thickBot="1" x14ac:dyDescent="0.25">
      <c r="A14" s="2"/>
      <c r="B14" s="43"/>
      <c r="C14" s="2"/>
    </row>
    <row r="15" spans="1:29" ht="15" thickBot="1" x14ac:dyDescent="0.25">
      <c r="A15" s="42" t="str">
        <f>IF(ISBLANK($AB$2),"- - -",IF('Fiche client entrepreneur'!$AB$2="FR",INDEX(Data!A:E,MATCH(10,Data!A:A,0),2),IF('Fiche client entrepreneur'!$AB$2="NL",INDEX(Data!A:E,MATCH(10,Data!A:A,0),3),IF('Fiche client entrepreneur'!$AB$2="DE",INDEX(Data!A:E,MATCH(10,Data!A:A,0),4),IF('Fiche client entrepreneur'!$AB$2="EN",INDEX(Data!A:E,MATCH(10,Data!A:A,0),5),"Langue?")))))</f>
        <v>Ville/CP/Pays :</v>
      </c>
      <c r="B15" s="2"/>
      <c r="C15" s="2"/>
      <c r="D15" s="105"/>
      <c r="E15" s="106"/>
      <c r="F15" s="106"/>
      <c r="G15" s="106"/>
      <c r="H15" s="106"/>
      <c r="I15" s="106"/>
      <c r="J15" s="106"/>
      <c r="K15" s="106"/>
      <c r="L15" s="106"/>
      <c r="M15" s="106"/>
      <c r="N15" s="106"/>
      <c r="O15" s="106"/>
      <c r="P15" s="106"/>
      <c r="Q15" s="106"/>
      <c r="R15" s="106"/>
      <c r="S15" s="107"/>
      <c r="U15" s="105"/>
      <c r="V15" s="106"/>
      <c r="W15" s="106"/>
      <c r="X15" s="106"/>
      <c r="Y15" s="106"/>
      <c r="Z15" s="107"/>
      <c r="AB15" s="105"/>
      <c r="AC15" s="107"/>
    </row>
    <row r="16" spans="1:29" ht="15" thickBot="1" x14ac:dyDescent="0.25">
      <c r="A16" s="43"/>
      <c r="B16" s="2"/>
      <c r="C16" s="2"/>
    </row>
    <row r="17" spans="1:29" ht="15" thickBot="1" x14ac:dyDescent="0.25">
      <c r="A17" s="42" t="str">
        <f>IF(ISBLANK($AB$2),"- - -",IF('Fiche client entrepreneur'!$AB$2="FR",INDEX(Data!A:E,MATCH(11,Data!A:A,0),2),IF('Fiche client entrepreneur'!$AB$2="NL",INDEX(Data!A:E,MATCH(11,Data!A:A,0),3),IF('Fiche client entrepreneur'!$AB$2="DE",INDEX(Data!A:E,MATCH(11,Data!A:A,0),4),IF('Fiche client entrepreneur'!$AB$2="EN",INDEX(Data!A:E,MATCH(11,Data!A:A,0),5),"Langue?")))))</f>
        <v>No. de TVA (facultatif) :</v>
      </c>
      <c r="B17" s="2"/>
      <c r="C17" s="2"/>
      <c r="D17" s="105"/>
      <c r="E17" s="106"/>
      <c r="F17" s="106"/>
      <c r="G17" s="106"/>
      <c r="H17" s="106"/>
      <c r="I17" s="106"/>
      <c r="J17" s="106"/>
      <c r="K17" s="106"/>
      <c r="L17" s="106"/>
      <c r="M17" s="106"/>
      <c r="N17" s="106"/>
      <c r="O17" s="106"/>
      <c r="P17" s="106"/>
      <c r="Q17" s="106"/>
      <c r="R17" s="106"/>
      <c r="S17" s="106"/>
      <c r="T17" s="106"/>
      <c r="U17" s="106"/>
      <c r="V17" s="106"/>
      <c r="W17" s="106"/>
      <c r="X17" s="106"/>
      <c r="Y17" s="106"/>
      <c r="Z17" s="106"/>
      <c r="AA17" s="106"/>
      <c r="AB17" s="106"/>
      <c r="AC17" s="107"/>
    </row>
    <row r="18" spans="1:29" ht="15" thickBot="1" x14ac:dyDescent="0.25">
      <c r="A18" s="43"/>
      <c r="B18" s="2"/>
      <c r="C18" s="2"/>
    </row>
    <row r="19" spans="1:29" ht="15" thickBot="1" x14ac:dyDescent="0.25">
      <c r="A19" s="42" t="str">
        <f>IF(ISBLANK($AB$2),"- - -",IF('Fiche client entrepreneur'!$AB$2="FR",INDEX(Data!A:E,MATCH(13,Data!A:A,0),2),IF('Fiche client entrepreneur'!$AB$2="NL",INDEX(Data!A:E,MATCH(13,Data!A:A,0),3),IF('Fiche client entrepreneur'!$AB$2="DE",INDEX(Data!A:E,MATCH(13,Data!A:A,0),4),IF('Fiche client entrepreneur'!$AB$2="EN",INDEX(Data!A:E,MATCH(13,Data!A:A,0),5),"Langue?")))))</f>
        <v>Téléphone/fax :</v>
      </c>
      <c r="B19" s="2"/>
      <c r="C19" s="2"/>
      <c r="D19" s="105"/>
      <c r="E19" s="106"/>
      <c r="F19" s="106"/>
      <c r="G19" s="106"/>
      <c r="H19" s="106"/>
      <c r="I19" s="106"/>
      <c r="J19" s="106"/>
      <c r="K19" s="106"/>
      <c r="L19" s="106"/>
      <c r="M19" s="106"/>
      <c r="N19" s="106"/>
      <c r="O19" s="106"/>
      <c r="P19" s="107"/>
      <c r="R19" s="105"/>
      <c r="S19" s="106"/>
      <c r="T19" s="106"/>
      <c r="U19" s="106"/>
      <c r="V19" s="106"/>
      <c r="W19" s="106"/>
      <c r="X19" s="106"/>
      <c r="Y19" s="106"/>
      <c r="Z19" s="106"/>
      <c r="AA19" s="106"/>
      <c r="AB19" s="106"/>
      <c r="AC19" s="107"/>
    </row>
    <row r="20" spans="1:29" ht="15" thickBot="1" x14ac:dyDescent="0.25">
      <c r="A20" s="43"/>
      <c r="B20" s="2"/>
      <c r="C20" s="2"/>
    </row>
    <row r="21" spans="1:29" ht="15" thickBot="1" x14ac:dyDescent="0.25">
      <c r="A21" s="42" t="str">
        <f>IF(ISBLANK($AB$2),"- - -",IF('Fiche client entrepreneur'!$AB$2="FR",INDEX(Data!A:E,MATCH(14,Data!A:A,0),2),IF('Fiche client entrepreneur'!$AB$2="NL",INDEX(Data!A:E,MATCH(14,Data!A:A,0),3),IF('Fiche client entrepreneur'!$AB$2="DE",INDEX(Data!A:E,MATCH(14,Data!A:A,0),4),IF('Fiche client entrepreneur'!$AB$2="EN",INDEX(Data!A:E,MATCH(14,Data!A:A,0),5),"Langue?")))))</f>
        <v>E-mail :</v>
      </c>
      <c r="B21" s="2"/>
      <c r="C21" s="2"/>
      <c r="D21" s="105"/>
      <c r="E21" s="106"/>
      <c r="F21" s="106"/>
      <c r="G21" s="106"/>
      <c r="H21" s="106"/>
      <c r="I21" s="106"/>
      <c r="J21" s="106"/>
      <c r="K21" s="106"/>
      <c r="L21" s="106"/>
      <c r="M21" s="106"/>
      <c r="N21" s="106"/>
      <c r="O21" s="106"/>
      <c r="P21" s="106"/>
      <c r="Q21" s="106"/>
      <c r="R21" s="106"/>
      <c r="S21" s="106"/>
      <c r="T21" s="106"/>
      <c r="U21" s="106"/>
      <c r="V21" s="106"/>
      <c r="W21" s="106"/>
      <c r="X21" s="106"/>
      <c r="Y21" s="106"/>
      <c r="Z21" s="106"/>
      <c r="AA21" s="106"/>
      <c r="AB21" s="106"/>
      <c r="AC21" s="107"/>
    </row>
    <row r="22" spans="1:29" x14ac:dyDescent="0.2">
      <c r="A22" s="42"/>
      <c r="B22" s="2"/>
      <c r="C22" s="2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  <c r="Z22" s="48"/>
      <c r="AA22" s="48"/>
      <c r="AB22" s="48"/>
      <c r="AC22" s="48"/>
    </row>
    <row r="23" spans="1:29" ht="15.75" customHeight="1" thickBot="1" x14ac:dyDescent="0.25">
      <c r="A23" s="47" t="str">
        <f>IF(ISBLANK($AB$2),"- - -",IF('Fiche client entrepreneur'!$AB$2="FR",INDEX(Data!A:E,MATCH(58,Data!A:A,0),2),IF('Fiche client entrepreneur'!$AB$2="NL",INDEX(Data!A:E,MATCH(58,Data!A:A,0),3),IF('Fiche client entrepreneur'!$AB$2="DE",INDEX(Data!A:E,MATCH(58,Data!A:A,0),4),IF('Fiche client entrepreneur'!$AB$2="EN",INDEX(Data!A:E,MATCH(58,Data!A:A,0),5),"Langue?")))))</f>
        <v>Conditions commerciales</v>
      </c>
      <c r="B23" s="2"/>
      <c r="C23" s="2"/>
    </row>
    <row r="24" spans="1:29" ht="15" thickBot="1" x14ac:dyDescent="0.25">
      <c r="A24" s="42" t="str">
        <f>IF(ISBLANK($AB$2),"- - -",IF('Fiche client entrepreneur'!$AB$2="FR",INDEX(Data!A:E,MATCH(19,Data!A:A,0),2),IF('Fiche client entrepreneur'!$AB$2="NL",INDEX(Data!A:E,MATCH(19,Data!A:A,0),3),IF('Fiche client entrepreneur'!$AB$2="DE",INDEX(Data!A:E,MATCH(19,Data!A:A,0),4),IF('Fiche client entrepreneur'!$AB$2="EN",INDEX(Data!A:E,MATCH(19,Data!A:A,0),5),"Langue?")))))</f>
        <v>Liste de prix SAP (PLTYP) :</v>
      </c>
      <c r="B24" s="2"/>
      <c r="C24" s="2"/>
      <c r="D24" s="105"/>
      <c r="E24" s="106"/>
      <c r="F24" s="106"/>
      <c r="G24" s="106"/>
      <c r="H24" s="106"/>
      <c r="I24" s="106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6"/>
      <c r="U24" s="106"/>
      <c r="V24" s="106"/>
      <c r="W24" s="106"/>
      <c r="X24" s="106"/>
      <c r="Y24" s="106"/>
      <c r="Z24" s="106"/>
      <c r="AA24" s="106"/>
      <c r="AB24" s="106"/>
      <c r="AC24" s="107"/>
    </row>
    <row r="25" spans="1:29" ht="15" thickBot="1" x14ac:dyDescent="0.25">
      <c r="A25" s="43"/>
      <c r="B25" s="2"/>
      <c r="C25" s="2"/>
    </row>
    <row r="26" spans="1:29" ht="15" thickBot="1" x14ac:dyDescent="0.25">
      <c r="A26" s="42" t="str">
        <f>IF(ISBLANK($AB$2),"- - -",IF('Fiche client entrepreneur'!$AB$2="FR",INDEX(Data!A:E,MATCH(20,Data!A:A,0),2),IF('Fiche client entrepreneur'!$AB$2="NL",INDEX(Data!A:E,MATCH(20,Data!A:A,0),3),IF('Fiche client entrepreneur'!$AB$2="DE",INDEX(Data!A:E,MATCH(20,Data!A:A,0),4),IF('Fiche client entrepreneur'!$AB$2="EN",INDEX(Data!A:E,MATCH(20,Data!A:A,0),5),"Langue?")))))</f>
        <v>Payeur (Nom &amp; No. SAP) :</v>
      </c>
      <c r="B26" s="2"/>
      <c r="C26" s="2"/>
      <c r="D26" s="105"/>
      <c r="E26" s="106"/>
      <c r="F26" s="106"/>
      <c r="G26" s="106"/>
      <c r="H26" s="106"/>
      <c r="I26" s="106"/>
      <c r="J26" s="106"/>
      <c r="K26" s="106"/>
      <c r="L26" s="106"/>
      <c r="M26" s="106"/>
      <c r="N26" s="106"/>
      <c r="O26" s="106"/>
      <c r="P26" s="106"/>
      <c r="Q26" s="106"/>
      <c r="R26" s="106"/>
      <c r="S26" s="106"/>
      <c r="T26" s="106"/>
      <c r="U26" s="106"/>
      <c r="V26" s="106"/>
      <c r="W26" s="106"/>
      <c r="X26" s="107"/>
      <c r="Z26" s="105"/>
      <c r="AA26" s="106"/>
      <c r="AB26" s="106"/>
      <c r="AC26" s="107"/>
    </row>
    <row r="27" spans="1:29" ht="15" thickBot="1" x14ac:dyDescent="0.25">
      <c r="A27" s="43"/>
      <c r="B27" s="2"/>
      <c r="C27" s="2"/>
    </row>
    <row r="28" spans="1:29" x14ac:dyDescent="0.2">
      <c r="A28" s="42" t="str">
        <f>IF(ISBLANK($AB$2),"- - -",IF('Fiche client entrepreneur'!$AB$2="FR",INDEX(Data!A:E,MATCH(21,Data!A:A,0),2),IF('Fiche client entrepreneur'!$AB$2="NL",INDEX(Data!A:E,MATCH(21,Data!A:A,0),3),IF('Fiche client entrepreneur'!$AB$2="DE",INDEX(Data!A:E,MATCH(21,Data!A:A,0),4),IF('Fiche client entrepreneur'!$AB$2="EN",INDEX(Data!A:E,MATCH(21,Data!A:A,0),5),"Langue?")))))</f>
        <v>Conditions commerciales :</v>
      </c>
      <c r="B28" s="2"/>
      <c r="C28" s="2"/>
      <c r="D28" s="113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4"/>
      <c r="R28" s="114"/>
      <c r="S28" s="114"/>
      <c r="T28" s="114"/>
      <c r="U28" s="114"/>
      <c r="V28" s="114"/>
      <c r="W28" s="114"/>
      <c r="X28" s="114"/>
      <c r="Y28" s="114"/>
      <c r="Z28" s="114"/>
      <c r="AA28" s="114"/>
      <c r="AB28" s="114"/>
      <c r="AC28" s="115"/>
    </row>
    <row r="29" spans="1:29" x14ac:dyDescent="0.2">
      <c r="D29" s="116"/>
      <c r="E29" s="117"/>
      <c r="F29" s="117"/>
      <c r="G29" s="117"/>
      <c r="H29" s="117"/>
      <c r="I29" s="117"/>
      <c r="J29" s="117"/>
      <c r="K29" s="117"/>
      <c r="L29" s="117"/>
      <c r="M29" s="117"/>
      <c r="N29" s="117"/>
      <c r="O29" s="117"/>
      <c r="P29" s="117"/>
      <c r="Q29" s="117"/>
      <c r="R29" s="117"/>
      <c r="S29" s="117"/>
      <c r="T29" s="117"/>
      <c r="U29" s="117"/>
      <c r="V29" s="117"/>
      <c r="W29" s="117"/>
      <c r="X29" s="117"/>
      <c r="Y29" s="117"/>
      <c r="Z29" s="117"/>
      <c r="AA29" s="117"/>
      <c r="AB29" s="117"/>
      <c r="AC29" s="118"/>
    </row>
    <row r="30" spans="1:29" x14ac:dyDescent="0.2">
      <c r="D30" s="116"/>
      <c r="E30" s="117"/>
      <c r="F30" s="117"/>
      <c r="G30" s="117"/>
      <c r="H30" s="117"/>
      <c r="I30" s="117"/>
      <c r="J30" s="117"/>
      <c r="K30" s="117"/>
      <c r="L30" s="117"/>
      <c r="M30" s="117"/>
      <c r="N30" s="117"/>
      <c r="O30" s="117"/>
      <c r="P30" s="117"/>
      <c r="Q30" s="117"/>
      <c r="R30" s="117"/>
      <c r="S30" s="117"/>
      <c r="T30" s="117"/>
      <c r="U30" s="117"/>
      <c r="V30" s="117"/>
      <c r="W30" s="117"/>
      <c r="X30" s="117"/>
      <c r="Y30" s="117"/>
      <c r="Z30" s="117"/>
      <c r="AA30" s="117"/>
      <c r="AB30" s="117"/>
      <c r="AC30" s="118"/>
    </row>
    <row r="31" spans="1:29" x14ac:dyDescent="0.2">
      <c r="D31" s="116"/>
      <c r="E31" s="117"/>
      <c r="F31" s="117"/>
      <c r="G31" s="117"/>
      <c r="H31" s="117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117"/>
      <c r="AA31" s="117"/>
      <c r="AB31" s="117"/>
      <c r="AC31" s="118"/>
    </row>
    <row r="32" spans="1:29" x14ac:dyDescent="0.2">
      <c r="D32" s="116"/>
      <c r="E32" s="117"/>
      <c r="F32" s="117"/>
      <c r="G32" s="117"/>
      <c r="H32" s="117"/>
      <c r="I32" s="117"/>
      <c r="J32" s="117"/>
      <c r="K32" s="117"/>
      <c r="L32" s="117"/>
      <c r="M32" s="117"/>
      <c r="N32" s="117"/>
      <c r="O32" s="117"/>
      <c r="P32" s="117"/>
      <c r="Q32" s="117"/>
      <c r="R32" s="117"/>
      <c r="S32" s="117"/>
      <c r="T32" s="117"/>
      <c r="U32" s="117"/>
      <c r="V32" s="117"/>
      <c r="W32" s="117"/>
      <c r="X32" s="117"/>
      <c r="Y32" s="117"/>
      <c r="Z32" s="117"/>
      <c r="AA32" s="117"/>
      <c r="AB32" s="117"/>
      <c r="AC32" s="118"/>
    </row>
    <row r="33" spans="1:29" x14ac:dyDescent="0.2">
      <c r="D33" s="116"/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117"/>
      <c r="AA33" s="117"/>
      <c r="AB33" s="117"/>
      <c r="AC33" s="118"/>
    </row>
    <row r="34" spans="1:29" ht="15" thickBot="1" x14ac:dyDescent="0.25">
      <c r="D34" s="119"/>
      <c r="E34" s="120"/>
      <c r="F34" s="120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  <c r="AC34" s="121"/>
    </row>
    <row r="35" spans="1:29" x14ac:dyDescent="0.2">
      <c r="D35" s="41"/>
      <c r="E35" s="41"/>
      <c r="F35" s="41"/>
      <c r="G35" s="41"/>
      <c r="H35" s="41"/>
    </row>
    <row r="36" spans="1:29" ht="15" thickBot="1" x14ac:dyDescent="0.25">
      <c r="A36" s="40" t="str">
        <f>IF(ISBLANK($AB$2),"- - -",IF('Fiche client entrepreneur'!$AB$2="FR",INDEX(Data!A:E,MATCH(22,Data!A:A,0),2),IF('Fiche client entrepreneur'!$AB$2="NL",INDEX(Data!A:E,MATCH(22,Data!A:A,0),3),IF('Fiche client entrepreneur'!$AB$2="DE",INDEX(Data!A:E,MATCH(22,Data!A:A,0),4),IF('Fiche client entrepreneur'!$AB$2="EN",INDEX(Data!A:E,MATCH(22,Data!A:A,0),5),"Langue?")))))</f>
        <v>Remarques :</v>
      </c>
      <c r="D36" s="45"/>
      <c r="E36" s="45"/>
      <c r="F36" s="45"/>
      <c r="G36" s="45"/>
      <c r="H36" s="45"/>
    </row>
    <row r="37" spans="1:29" x14ac:dyDescent="0.2">
      <c r="D37" s="113"/>
      <c r="E37" s="114"/>
      <c r="F37" s="114"/>
      <c r="G37" s="114"/>
      <c r="H37" s="114"/>
      <c r="I37" s="114"/>
      <c r="J37" s="114"/>
      <c r="K37" s="114"/>
      <c r="L37" s="114"/>
      <c r="M37" s="114"/>
      <c r="N37" s="114"/>
      <c r="O37" s="114"/>
      <c r="P37" s="114"/>
      <c r="Q37" s="114"/>
      <c r="R37" s="114"/>
      <c r="S37" s="114"/>
      <c r="T37" s="114"/>
      <c r="U37" s="114"/>
      <c r="V37" s="114"/>
      <c r="W37" s="114"/>
      <c r="X37" s="114"/>
      <c r="Y37" s="114"/>
      <c r="Z37" s="114"/>
      <c r="AA37" s="114"/>
      <c r="AB37" s="114"/>
      <c r="AC37" s="115"/>
    </row>
    <row r="38" spans="1:29" x14ac:dyDescent="0.2">
      <c r="D38" s="116"/>
      <c r="E38" s="117"/>
      <c r="F38" s="117"/>
      <c r="G38" s="117"/>
      <c r="H38" s="117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117"/>
      <c r="AB38" s="117"/>
      <c r="AC38" s="118"/>
    </row>
    <row r="39" spans="1:29" x14ac:dyDescent="0.2">
      <c r="D39" s="116"/>
      <c r="E39" s="117"/>
      <c r="F39" s="117"/>
      <c r="G39" s="117"/>
      <c r="H39" s="117"/>
      <c r="I39" s="117"/>
      <c r="J39" s="117"/>
      <c r="K39" s="117"/>
      <c r="L39" s="117"/>
      <c r="M39" s="117"/>
      <c r="N39" s="117"/>
      <c r="O39" s="117"/>
      <c r="P39" s="117"/>
      <c r="Q39" s="117"/>
      <c r="R39" s="117"/>
      <c r="S39" s="117"/>
      <c r="T39" s="117"/>
      <c r="U39" s="117"/>
      <c r="V39" s="117"/>
      <c r="W39" s="117"/>
      <c r="X39" s="117"/>
      <c r="Y39" s="117"/>
      <c r="Z39" s="117"/>
      <c r="AA39" s="117"/>
      <c r="AB39" s="117"/>
      <c r="AC39" s="118"/>
    </row>
    <row r="40" spans="1:29" x14ac:dyDescent="0.2">
      <c r="D40" s="116"/>
      <c r="E40" s="117"/>
      <c r="F40" s="117"/>
      <c r="G40" s="117"/>
      <c r="H40" s="117"/>
      <c r="I40" s="117"/>
      <c r="J40" s="117"/>
      <c r="K40" s="117"/>
      <c r="L40" s="117"/>
      <c r="M40" s="117"/>
      <c r="N40" s="117"/>
      <c r="O40" s="117"/>
      <c r="P40" s="117"/>
      <c r="Q40" s="117"/>
      <c r="R40" s="117"/>
      <c r="S40" s="117"/>
      <c r="T40" s="117"/>
      <c r="U40" s="117"/>
      <c r="V40" s="117"/>
      <c r="W40" s="117"/>
      <c r="X40" s="117"/>
      <c r="Y40" s="117"/>
      <c r="Z40" s="117"/>
      <c r="AA40" s="117"/>
      <c r="AB40" s="117"/>
      <c r="AC40" s="118"/>
    </row>
    <row r="41" spans="1:29" x14ac:dyDescent="0.2">
      <c r="D41" s="116"/>
      <c r="E41" s="117"/>
      <c r="F41" s="117"/>
      <c r="G41" s="117"/>
      <c r="H41" s="117"/>
      <c r="I41" s="117"/>
      <c r="J41" s="117"/>
      <c r="K41" s="117"/>
      <c r="L41" s="117"/>
      <c r="M41" s="117"/>
      <c r="N41" s="117"/>
      <c r="O41" s="117"/>
      <c r="P41" s="117"/>
      <c r="Q41" s="117"/>
      <c r="R41" s="117"/>
      <c r="S41" s="117"/>
      <c r="T41" s="117"/>
      <c r="U41" s="117"/>
      <c r="V41" s="117"/>
      <c r="W41" s="117"/>
      <c r="X41" s="117"/>
      <c r="Y41" s="117"/>
      <c r="Z41" s="117"/>
      <c r="AA41" s="117"/>
      <c r="AB41" s="117"/>
      <c r="AC41" s="118"/>
    </row>
    <row r="42" spans="1:29" ht="13.5" customHeight="1" x14ac:dyDescent="0.2">
      <c r="D42" s="116"/>
      <c r="E42" s="117"/>
      <c r="F42" s="117"/>
      <c r="G42" s="117"/>
      <c r="H42" s="117"/>
      <c r="I42" s="117"/>
      <c r="J42" s="117"/>
      <c r="K42" s="117"/>
      <c r="L42" s="117"/>
      <c r="M42" s="117"/>
      <c r="N42" s="117"/>
      <c r="O42" s="117"/>
      <c r="P42" s="117"/>
      <c r="Q42" s="117"/>
      <c r="R42" s="117"/>
      <c r="S42" s="117"/>
      <c r="T42" s="117"/>
      <c r="U42" s="117"/>
      <c r="V42" s="117"/>
      <c r="W42" s="117"/>
      <c r="X42" s="117"/>
      <c r="Y42" s="117"/>
      <c r="Z42" s="117"/>
      <c r="AA42" s="117"/>
      <c r="AB42" s="117"/>
      <c r="AC42" s="118"/>
    </row>
    <row r="43" spans="1:29" x14ac:dyDescent="0.2">
      <c r="D43" s="116"/>
      <c r="E43" s="117"/>
      <c r="F43" s="117"/>
      <c r="G43" s="117"/>
      <c r="H43" s="117"/>
      <c r="I43" s="117"/>
      <c r="J43" s="117"/>
      <c r="K43" s="117"/>
      <c r="L43" s="117"/>
      <c r="M43" s="117"/>
      <c r="N43" s="117"/>
      <c r="O43" s="117"/>
      <c r="P43" s="117"/>
      <c r="Q43" s="117"/>
      <c r="R43" s="117"/>
      <c r="S43" s="117"/>
      <c r="T43" s="117"/>
      <c r="U43" s="117"/>
      <c r="V43" s="117"/>
      <c r="W43" s="117"/>
      <c r="X43" s="117"/>
      <c r="Y43" s="117"/>
      <c r="Z43" s="117"/>
      <c r="AA43" s="117"/>
      <c r="AB43" s="117"/>
      <c r="AC43" s="118"/>
    </row>
    <row r="44" spans="1:29" x14ac:dyDescent="0.2">
      <c r="D44" s="116"/>
      <c r="E44" s="117"/>
      <c r="F44" s="117"/>
      <c r="G44" s="117"/>
      <c r="H44" s="117"/>
      <c r="I44" s="117"/>
      <c r="J44" s="117"/>
      <c r="K44" s="117"/>
      <c r="L44" s="117"/>
      <c r="M44" s="117"/>
      <c r="N44" s="117"/>
      <c r="O44" s="117"/>
      <c r="P44" s="117"/>
      <c r="Q44" s="117"/>
      <c r="R44" s="117"/>
      <c r="S44" s="117"/>
      <c r="T44" s="117"/>
      <c r="U44" s="117"/>
      <c r="V44" s="117"/>
      <c r="W44" s="117"/>
      <c r="X44" s="117"/>
      <c r="Y44" s="117"/>
      <c r="Z44" s="117"/>
      <c r="AA44" s="117"/>
      <c r="AB44" s="117"/>
      <c r="AC44" s="118"/>
    </row>
    <row r="45" spans="1:29" x14ac:dyDescent="0.2">
      <c r="D45" s="116"/>
      <c r="E45" s="117"/>
      <c r="F45" s="117"/>
      <c r="G45" s="117"/>
      <c r="H45" s="117"/>
      <c r="I45" s="117"/>
      <c r="J45" s="117"/>
      <c r="K45" s="117"/>
      <c r="L45" s="117"/>
      <c r="M45" s="117"/>
      <c r="N45" s="117"/>
      <c r="O45" s="117"/>
      <c r="P45" s="117"/>
      <c r="Q45" s="117"/>
      <c r="R45" s="117"/>
      <c r="S45" s="117"/>
      <c r="T45" s="117"/>
      <c r="U45" s="117"/>
      <c r="V45" s="117"/>
      <c r="W45" s="117"/>
      <c r="X45" s="117"/>
      <c r="Y45" s="117"/>
      <c r="Z45" s="117"/>
      <c r="AA45" s="117"/>
      <c r="AB45" s="117"/>
      <c r="AC45" s="118"/>
    </row>
    <row r="46" spans="1:29" ht="15" thickBot="1" x14ac:dyDescent="0.25">
      <c r="D46" s="119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  <c r="AC46" s="121"/>
    </row>
    <row r="47" spans="1:29" x14ac:dyDescent="0.2">
      <c r="D47" s="45"/>
      <c r="E47" s="45"/>
      <c r="F47" s="45"/>
      <c r="G47" s="45"/>
      <c r="H47" s="45"/>
    </row>
  </sheetData>
  <mergeCells count="19">
    <mergeCell ref="D17:AC17"/>
    <mergeCell ref="D19:P19"/>
    <mergeCell ref="R19:AC19"/>
    <mergeCell ref="D37:AC46"/>
    <mergeCell ref="D28:AC34"/>
    <mergeCell ref="D21:AC21"/>
    <mergeCell ref="D24:AC24"/>
    <mergeCell ref="Z26:AC26"/>
    <mergeCell ref="D26:X26"/>
    <mergeCell ref="AB2:AC2"/>
    <mergeCell ref="D6:AC6"/>
    <mergeCell ref="D8:AC8"/>
    <mergeCell ref="D10:Z10"/>
    <mergeCell ref="AB10:AC10"/>
    <mergeCell ref="U15:Z15"/>
    <mergeCell ref="D15:S15"/>
    <mergeCell ref="AB15:AC15"/>
    <mergeCell ref="AB13:AC13"/>
    <mergeCell ref="D13:Z13"/>
  </mergeCells>
  <dataValidations disablePrompts="1" count="1">
    <dataValidation type="list" allowBlank="1" showInputMessage="1" showErrorMessage="1" sqref="AB2 AB10">
      <formula1>"FR,NL,DE,EN"</formula1>
    </dataValidation>
  </dataValidations>
  <pageMargins left="0.23622047244094491" right="0.23622047244094491" top="0.74803149606299213" bottom="1.3854166666666667" header="0.31496062992125984" footer="0.31496062992125984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Pays!$E$2:$E$242</xm:f>
          </x14:formula1>
          <xm:sqref>AB15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AC63"/>
  <sheetViews>
    <sheetView showGridLines="0" tabSelected="1" view="pageLayout" topLeftCell="A7" zoomScaleNormal="100" workbookViewId="0">
      <selection activeCell="T2" sqref="T2:Z2"/>
    </sheetView>
  </sheetViews>
  <sheetFormatPr baseColWidth="10" defaultColWidth="10.75" defaultRowHeight="14.25" x14ac:dyDescent="0.2"/>
  <cols>
    <col min="1" max="3" width="10.75" style="59" customWidth="1"/>
    <col min="4" max="16" width="2.25" style="59" customWidth="1"/>
    <col min="17" max="17" width="2.375" style="59" customWidth="1"/>
    <col min="18" max="28" width="2.25" style="59" customWidth="1"/>
    <col min="29" max="29" width="1.875" style="59" customWidth="1"/>
    <col min="30" max="16384" width="10.75" style="59"/>
  </cols>
  <sheetData>
    <row r="1" spans="1:29" ht="18.75" customHeight="1" thickBot="1" x14ac:dyDescent="0.25">
      <c r="A1" s="59" t="s">
        <v>2618</v>
      </c>
      <c r="T1" s="105"/>
      <c r="U1" s="106"/>
      <c r="V1" s="106"/>
      <c r="W1" s="106"/>
      <c r="X1" s="106"/>
      <c r="Y1" s="106"/>
      <c r="Z1" s="107"/>
    </row>
    <row r="2" spans="1:29" ht="18.75" thickBot="1" x14ac:dyDescent="0.3">
      <c r="A2" s="60" t="str">
        <f>IF(ISBLANK($AB$2),"- - -",IF('Fiche fournisseur'!$AB$2="FR",INDEX(Data!A:E,MATCH(23,Data!A:A,0),2),IF('Fiche fournisseur'!$AB$2="NL",INDEX(Data!A:E,MATCH(23,Data!A:A,0),3),IF('Fiche fournisseur'!$AB$2="DE",INDEX(Data!A:E,MATCH(23,Data!A:A,0),4),IF('Fiche fournisseur'!$AB$2="EN",INDEX(Data!A:E,MATCH(23,Data!A:A,0),5),"Langue?")))))</f>
        <v>INFORMATIONS FOURNISSEUR</v>
      </c>
      <c r="T2" s="105"/>
      <c r="U2" s="106"/>
      <c r="V2" s="106"/>
      <c r="W2" s="106"/>
      <c r="X2" s="106"/>
      <c r="Y2" s="106"/>
      <c r="Z2" s="107"/>
      <c r="AB2" s="108" t="s">
        <v>98</v>
      </c>
      <c r="AC2" s="109"/>
    </row>
    <row r="3" spans="1:29" x14ac:dyDescent="0.2">
      <c r="A3" s="61" t="str">
        <f>IF(ISBLANK($AB$2),"- - -",IF('Fiche fournisseur'!$AB$2="FR",INDEX(Data!A:E,MATCH(24,Data!A:A,0),2),IF('Fiche fournisseur'!$AB$2="NL",INDEX(Data!A:E,MATCH(24,Data!A:A,0),3),IF('Fiche fournisseur'!$AB$2="DE",INDEX(Data!A:E,MATCH(24,Data!A:A,0),4),IF('Fiche fournisseur'!$AB$2="EN",INDEX(Data!A:E,MATCH(24,Data!A:A,0),5),"Langue?")))))</f>
        <v>À remplir par le service demandeur</v>
      </c>
      <c r="T3" s="122"/>
      <c r="U3" s="122"/>
      <c r="V3" s="122"/>
      <c r="W3" s="122"/>
      <c r="X3" s="122"/>
      <c r="Y3" s="122"/>
      <c r="Z3" s="122"/>
    </row>
    <row r="4" spans="1:29" ht="15" thickBot="1" x14ac:dyDescent="0.25"/>
    <row r="5" spans="1:29" ht="15" thickBot="1" x14ac:dyDescent="0.25">
      <c r="A5" s="63" t="str">
        <f>IF(ISBLANK($AB$2),"- - -",IF('Fiche fournisseur'!$AB$2="FR",INDEX(Data!A:E,MATCH(3,Data!A:A,0),2),IF('Fiche fournisseur'!$AB$2="NL",INDEX(Data!A:E,MATCH(3,Data!A:A,0),3),IF('Fiche fournisseur'!$AB$2="DE",INDEX(Data!A:E,MATCH(3,Data!A:A,0),4),IF('Fiche fournisseur'!$AB$2="EN",INDEX(Data!A:E,MATCH(3,Data!A:A,0),5),"Langue?")))))</f>
        <v>Demandeur :</v>
      </c>
      <c r="B5" s="64"/>
      <c r="C5" s="64"/>
      <c r="D5" s="123"/>
      <c r="E5" s="124"/>
      <c r="F5" s="124"/>
      <c r="G5" s="124"/>
      <c r="H5" s="124"/>
      <c r="I5" s="124"/>
      <c r="J5" s="124"/>
      <c r="K5" s="124"/>
      <c r="L5" s="124"/>
      <c r="M5" s="124"/>
      <c r="N5" s="124"/>
      <c r="O5" s="124"/>
      <c r="P5" s="124"/>
      <c r="Q5" s="124"/>
      <c r="R5" s="124"/>
      <c r="S5" s="124"/>
      <c r="T5" s="124"/>
      <c r="U5" s="124"/>
      <c r="V5" s="124"/>
      <c r="W5" s="124"/>
      <c r="X5" s="124"/>
      <c r="Y5" s="124"/>
      <c r="Z5" s="124"/>
      <c r="AA5" s="124"/>
      <c r="AB5" s="124"/>
      <c r="AC5" s="125"/>
    </row>
    <row r="6" spans="1:29" ht="15" thickBot="1" x14ac:dyDescent="0.25">
      <c r="A6" s="63"/>
      <c r="B6" s="64"/>
      <c r="C6" s="92"/>
      <c r="D6" s="89" t="str">
        <f>IF(OR(ISBLANK($D5),$D5="",$D5=" "),"",INDEX(Demandeurs!A:C,MATCH('Fiche fournisseur'!D5,Demandeurs!B:B,0),3))</f>
        <v/>
      </c>
      <c r="E6" s="84" t="s">
        <v>1178</v>
      </c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</row>
    <row r="7" spans="1:29" ht="15" thickBot="1" x14ac:dyDescent="0.25">
      <c r="A7" s="63" t="str">
        <f>IF(ISBLANK($AB$2),"- - -",IF('Fiche fournisseur'!$AB$2="FR",INDEX(Data!A:E,MATCH(66,Data!A:A,0),2),IF('Fiche fournisseur'!$AB$2="NL",INDEX(Data!A:E,MATCH(66,Data!A:A,0),3),IF('Fiche fournisseur'!$AB$2="DE",INDEX(Data!A:E,MATCH(66,Data!A:A,0),4),IF('Fiche fournisseur'!$AB$2="EN",INDEX(Data!A:E,MATCH(66,Data!A:A,0),5),"Langue?")))))</f>
        <v>Raison de la demande de création :</v>
      </c>
      <c r="B7" s="64"/>
      <c r="C7" s="64"/>
      <c r="D7" s="123"/>
      <c r="E7" s="124"/>
      <c r="F7" s="124"/>
      <c r="G7" s="124"/>
      <c r="H7" s="124"/>
      <c r="I7" s="124"/>
      <c r="J7" s="124"/>
      <c r="K7" s="124"/>
      <c r="L7" s="124"/>
      <c r="M7" s="124"/>
      <c r="N7" s="124"/>
      <c r="O7" s="124"/>
      <c r="P7" s="124"/>
      <c r="Q7" s="124"/>
      <c r="R7" s="124"/>
      <c r="S7" s="124"/>
      <c r="T7" s="124"/>
      <c r="U7" s="124"/>
      <c r="V7" s="124"/>
      <c r="W7" s="124"/>
      <c r="X7" s="124"/>
      <c r="Y7" s="124"/>
      <c r="Z7" s="124"/>
      <c r="AA7" s="124"/>
      <c r="AB7" s="124"/>
      <c r="AC7" s="125"/>
    </row>
    <row r="8" spans="1:29" ht="15" thickBot="1" x14ac:dyDescent="0.25">
      <c r="A8" s="63"/>
      <c r="B8" s="64"/>
      <c r="C8" s="64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68"/>
      <c r="V8" s="68"/>
      <c r="W8" s="68"/>
      <c r="X8" s="68"/>
      <c r="Y8" s="68"/>
      <c r="Z8" s="68"/>
      <c r="AA8" s="68"/>
      <c r="AB8" s="68"/>
      <c r="AC8" s="68"/>
    </row>
    <row r="9" spans="1:29" ht="15" thickBot="1" x14ac:dyDescent="0.25">
      <c r="A9" s="65" t="str">
        <f>IF(ISBLANK($AB$2),"- - -",IF('Fiche fournisseur'!$AB$2="FR",INDEX(Data!A:E,MATCH(65,Data!A:A,0),2),IF('Fiche fournisseur'!$AB$2="NL",INDEX(Data!A:E,MATCH(65,Data!A:A,0),3),IF('Fiche fournisseur'!$AB$2="DE",INDEX(Data!A:E,MATCH(65,Data!A:A,0),4),IF('Fiche fournisseur'!$AB$2="EN",INDEX(Data!A:E,MATCH(65,Data!A:A,0),5),"Langue?")))))</f>
        <v>Société/Organ. achats :</v>
      </c>
      <c r="B9" s="64"/>
      <c r="C9" s="64"/>
      <c r="D9" s="123"/>
      <c r="E9" s="124"/>
      <c r="F9" s="124"/>
      <c r="G9" s="124"/>
      <c r="H9" s="124"/>
      <c r="I9" s="124"/>
      <c r="J9" s="124"/>
      <c r="K9" s="124"/>
      <c r="L9" s="124"/>
      <c r="M9" s="124"/>
      <c r="N9" s="124"/>
      <c r="O9" s="124"/>
      <c r="P9" s="125"/>
      <c r="Q9" s="102"/>
      <c r="R9" s="126"/>
      <c r="S9" s="127"/>
      <c r="T9" s="127"/>
      <c r="U9" s="127"/>
      <c r="V9" s="127"/>
      <c r="W9" s="127"/>
      <c r="X9" s="127"/>
      <c r="Y9" s="127"/>
      <c r="Z9" s="127"/>
      <c r="AA9" s="127"/>
      <c r="AB9" s="127"/>
      <c r="AC9" s="128"/>
    </row>
    <row r="10" spans="1:29" x14ac:dyDescent="0.2">
      <c r="A10" s="65"/>
      <c r="B10" s="64"/>
      <c r="C10" s="64"/>
      <c r="D10" s="91"/>
      <c r="E10" s="91"/>
      <c r="F10" s="91"/>
      <c r="G10" s="91"/>
      <c r="H10" s="91"/>
      <c r="I10" s="91"/>
      <c r="J10" s="91"/>
      <c r="K10" s="91"/>
      <c r="L10" s="91"/>
      <c r="M10" s="91"/>
      <c r="N10" s="91"/>
      <c r="O10" s="91"/>
      <c r="P10" s="91"/>
      <c r="R10" s="90"/>
      <c r="S10" s="90"/>
      <c r="T10" s="90"/>
      <c r="U10" s="90"/>
      <c r="V10" s="90"/>
      <c r="W10" s="90"/>
      <c r="X10" s="90"/>
      <c r="Y10" s="90"/>
      <c r="Z10" s="90"/>
      <c r="AA10" s="90"/>
      <c r="AB10" s="90"/>
      <c r="AC10" s="90"/>
    </row>
    <row r="11" spans="1:29" ht="15" thickBot="1" x14ac:dyDescent="0.25">
      <c r="A11" s="62" t="str">
        <f>IF(ISBLANK($AB$2),"- - -",IF('Fiche fournisseur'!$AB$2="FR",INDEX(Data!A:E,MATCH(57,Data!A:A,0),2),IF('Fiche fournisseur'!$AB$2="NL",INDEX(Data!A:E,MATCH(57,Data!A:A,0),3),IF('Fiche fournisseur'!$AB$2="DE",INDEX(Data!A:E,MATCH(57,Data!A:A,0),4),IF('Fiche fournisseur'!$AB$2="EN",INDEX(Data!A:E,MATCH(57,Data!A:A,0),5),"Langue?")))))</f>
        <v>Société</v>
      </c>
      <c r="B11" s="64"/>
      <c r="C11" s="64"/>
      <c r="D11" s="64"/>
      <c r="E11" s="64"/>
      <c r="F11" s="64"/>
      <c r="G11" s="64"/>
    </row>
    <row r="12" spans="1:29" ht="15" thickBot="1" x14ac:dyDescent="0.25">
      <c r="A12" s="65" t="str">
        <f>IF(ISBLANK($AB$2),"- - -",IF('Fiche fournisseur'!$AB$2="FR",INDEX(Data!A:E,MATCH(51,Data!A:A,0),2),IF('Fiche fournisseur'!$AB$2="NL",INDEX(Data!A:E,MATCH(51,Data!A:A,0),3),IF('Fiche fournisseur'!$AB$2="DE",INDEX(Data!A:E,MATCH(51,Data!A:A,0),4),IF('Fiche fournisseur'!$AB$2="EN",INDEX(Data!A:E,MATCH(51,Data!A:A,0),5),"Langue?")))))</f>
        <v>Type fournisseur/ rôle partenaire :</v>
      </c>
      <c r="C12" s="66"/>
      <c r="D12" s="123"/>
      <c r="E12" s="124"/>
      <c r="F12" s="124"/>
      <c r="G12" s="124"/>
      <c r="H12" s="124"/>
      <c r="I12" s="124"/>
      <c r="J12" s="124"/>
      <c r="K12" s="124"/>
      <c r="L12" s="124"/>
      <c r="M12" s="124"/>
      <c r="N12" s="124"/>
      <c r="O12" s="124"/>
      <c r="P12" s="125"/>
      <c r="Q12" s="67"/>
      <c r="R12" s="132"/>
      <c r="S12" s="127"/>
      <c r="T12" s="127"/>
      <c r="U12" s="127"/>
      <c r="V12" s="127"/>
      <c r="W12" s="127"/>
      <c r="X12" s="127"/>
      <c r="Y12" s="127"/>
      <c r="Z12" s="127"/>
      <c r="AA12" s="127"/>
      <c r="AB12" s="127"/>
      <c r="AC12" s="128"/>
    </row>
    <row r="13" spans="1:29" ht="15" thickBot="1" x14ac:dyDescent="0.25">
      <c r="A13" s="65"/>
      <c r="C13" s="66"/>
      <c r="D13" s="66"/>
      <c r="E13" s="66"/>
      <c r="F13" s="66"/>
      <c r="G13" s="66"/>
    </row>
    <row r="14" spans="1:29" ht="15" thickBot="1" x14ac:dyDescent="0.25">
      <c r="A14" s="65" t="str">
        <f>IF(ISBLANK($AB$2),"- - -",IF('Fiche fournisseur'!$AB$2="FR",INDEX(Data!A:E,MATCH(5,Data!A:A,0),2),IF('Fiche fournisseur'!$AB$2="NL",INDEX(Data!A:E,MATCH(5,Data!A:A,0),3),IF('Fiche fournisseur'!$AB$2="DE",INDEX(Data!A:E,MATCH(5,Data!A:A,0),4),IF('Fiche fournisseur'!$AB$2="EN",INDEX(Data!A:E,MATCH(5,Data!A:A,0),5),"Langue?")))))</f>
        <v>Nom société+raison sociale/langue :</v>
      </c>
      <c r="C14" s="66"/>
      <c r="D14" s="123"/>
      <c r="E14" s="124"/>
      <c r="F14" s="124"/>
      <c r="G14" s="124"/>
      <c r="H14" s="124"/>
      <c r="I14" s="124"/>
      <c r="J14" s="124"/>
      <c r="K14" s="124"/>
      <c r="L14" s="124"/>
      <c r="M14" s="124"/>
      <c r="N14" s="124"/>
      <c r="O14" s="124"/>
      <c r="P14" s="124"/>
      <c r="Q14" s="124"/>
      <c r="R14" s="124"/>
      <c r="S14" s="124"/>
      <c r="T14" s="124"/>
      <c r="U14" s="124"/>
      <c r="V14" s="124"/>
      <c r="W14" s="124"/>
      <c r="X14" s="124"/>
      <c r="Y14" s="124"/>
      <c r="Z14" s="125"/>
      <c r="AB14" s="123"/>
      <c r="AC14" s="125"/>
    </row>
    <row r="15" spans="1:29" x14ac:dyDescent="0.2">
      <c r="A15" s="65"/>
      <c r="C15" s="66"/>
      <c r="D15" s="68"/>
      <c r="E15" s="68"/>
      <c r="F15" s="68"/>
      <c r="G15" s="67"/>
    </row>
    <row r="16" spans="1:29" ht="15" thickBot="1" x14ac:dyDescent="0.25">
      <c r="A16" s="62" t="str">
        <f>IF(ISBLANK($AB$2),"- - -",IF('Fiche fournisseur'!$AB$2="FR",INDEX(Data!A:E,MATCH(29,Data!A:A,0),2),IF('Fiche fournisseur'!$AB$2="NL",INDEX(Data!A:E,MATCH(29,Data!A:A,0),3),IF('Fiche fournisseur'!$AB$2="DE",INDEX(Data!A:E,MATCH(29,Data!A:A,0),4),IF('Fiche fournisseur'!$AB$2="EN",INDEX(Data!A:E,MATCH(29,Data!A:A,0),5),"Langue?")))))</f>
        <v>Adresse du fournisseur</v>
      </c>
      <c r="B16" s="69"/>
      <c r="C16" s="64"/>
      <c r="D16" s="64"/>
      <c r="E16" s="64"/>
      <c r="F16" s="64"/>
      <c r="G16" s="64"/>
    </row>
    <row r="17" spans="1:29" ht="15" thickBot="1" x14ac:dyDescent="0.25">
      <c r="A17" s="65" t="str">
        <f>IF(ISBLANK($AB$2),"- - -",IF('Fiche fournisseur'!$AB$2="FR",INDEX(Data!A:E,MATCH(7,Data!A:A,0),2),IF('Fiche fournisseur'!$AB$2="NL",INDEX(Data!A:E,MATCH(7,Data!A:A,0),3),IF('Fiche fournisseur'!$AB$2="DE",INDEX(Data!A:E,MATCH(7,Data!A:A,0),4),IF('Fiche fournisseur'!$AB$2="EN",INDEX(Data!A:E,MATCH(7,Data!A:A,0),5),"Langue?")))))</f>
        <v>Rue/no :</v>
      </c>
      <c r="C17" s="67"/>
      <c r="D17" s="123"/>
      <c r="E17" s="124"/>
      <c r="F17" s="124"/>
      <c r="G17" s="124"/>
      <c r="H17" s="124"/>
      <c r="I17" s="124"/>
      <c r="J17" s="124"/>
      <c r="K17" s="124"/>
      <c r="L17" s="124"/>
      <c r="M17" s="124"/>
      <c r="N17" s="124"/>
      <c r="O17" s="124"/>
      <c r="P17" s="124"/>
      <c r="Q17" s="124"/>
      <c r="R17" s="124"/>
      <c r="S17" s="124"/>
      <c r="T17" s="124"/>
      <c r="U17" s="124"/>
      <c r="V17" s="124"/>
      <c r="W17" s="124"/>
      <c r="X17" s="124"/>
      <c r="Y17" s="124"/>
      <c r="Z17" s="125"/>
      <c r="AB17" s="129"/>
      <c r="AC17" s="130"/>
    </row>
    <row r="18" spans="1:29" ht="15" thickBot="1" x14ac:dyDescent="0.25">
      <c r="A18" s="65"/>
      <c r="C18" s="67"/>
      <c r="D18" s="68"/>
      <c r="E18" s="68"/>
      <c r="F18" s="68"/>
      <c r="G18" s="68"/>
    </row>
    <row r="19" spans="1:29" ht="15" thickBot="1" x14ac:dyDescent="0.25">
      <c r="A19" s="65" t="str">
        <f>IF(ISBLANK($AB$2),"- - -",IF('Fiche fournisseur'!$AB$2="FR",INDEX(Data!A:E,MATCH(10,Data!A:A,0),2),IF('Fiche fournisseur'!$AB$2="NL",INDEX(Data!A:E,MATCH(10,Data!A:A,0),3),IF('Fiche fournisseur'!$AB$2="DE",INDEX(Data!A:E,MATCH(10,Data!A:A,0),4),IF('Fiche fournisseur'!$AB$2="EN",INDEX(Data!A:E,MATCH(10,Data!A:A,0),5),"Langue?")))))</f>
        <v>Ville/CP/Pays :</v>
      </c>
      <c r="C19" s="68"/>
      <c r="D19" s="123"/>
      <c r="E19" s="124"/>
      <c r="F19" s="124"/>
      <c r="G19" s="124"/>
      <c r="H19" s="124"/>
      <c r="I19" s="124"/>
      <c r="J19" s="124"/>
      <c r="K19" s="124"/>
      <c r="L19" s="124"/>
      <c r="M19" s="124"/>
      <c r="N19" s="124"/>
      <c r="O19" s="124"/>
      <c r="P19" s="124"/>
      <c r="Q19" s="124"/>
      <c r="R19" s="124"/>
      <c r="S19" s="125"/>
      <c r="U19" s="132"/>
      <c r="V19" s="127"/>
      <c r="W19" s="127"/>
      <c r="X19" s="127"/>
      <c r="Y19" s="127"/>
      <c r="Z19" s="128"/>
      <c r="AB19" s="123"/>
      <c r="AC19" s="125"/>
    </row>
    <row r="20" spans="1:29" x14ac:dyDescent="0.2">
      <c r="A20" s="65"/>
      <c r="C20" s="68"/>
      <c r="D20" s="68"/>
      <c r="E20" s="68"/>
      <c r="F20" s="68"/>
      <c r="G20" s="68"/>
    </row>
    <row r="21" spans="1:29" x14ac:dyDescent="0.2">
      <c r="A21" s="65" t="str">
        <f>IF(ISBLANK($AB$2),"- - -",IF('Fiche fournisseur'!$AB$2="FR",INDEX(Data!A:E,MATCH(14,Data!A:A,0),2),IF('Fiche fournisseur'!$AB$2="NL",INDEX(Data!A:E,MATCH(14,Data!A:A,0),3),IF('Fiche fournisseur'!$AB$2="DE",INDEX(Data!A:E,MATCH(14,Data!A:A,0),4),IF('Fiche fournisseur'!$AB$2="EN",INDEX(Data!A:E,MATCH(14,Data!A:A,0),5),"Langue?")))))</f>
        <v>E-mail :</v>
      </c>
      <c r="B21" s="64"/>
      <c r="C21" s="68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159"/>
      <c r="W21" s="159"/>
      <c r="X21" s="159"/>
      <c r="Y21" s="159"/>
      <c r="Z21" s="159"/>
      <c r="AA21" s="159"/>
      <c r="AB21" s="159"/>
      <c r="AC21" s="159"/>
    </row>
    <row r="22" spans="1:29" ht="15" thickBot="1" x14ac:dyDescent="0.25">
      <c r="A22" s="65"/>
      <c r="B22" s="64"/>
      <c r="C22" s="68"/>
      <c r="D22" s="68"/>
      <c r="E22" s="68"/>
      <c r="F22" s="68"/>
      <c r="G22" s="68"/>
    </row>
    <row r="23" spans="1:29" ht="15" thickBot="1" x14ac:dyDescent="0.25">
      <c r="A23" s="65" t="str">
        <f>IF(ISBLANK($AB$2),"- - -",IF('Fiche fournisseur'!$AB$2="FR",INDEX(Data!A:E,MATCH(13,Data!A:A,0),2),IF('Fiche fournisseur'!$AB$2="NL",INDEX(Data!A:E,MATCH(13,Data!A:A,0),3),IF('Fiche fournisseur'!$AB$2="DE",INDEX(Data!A:E,MATCH(13,Data!A:A,0),4),IF('Fiche fournisseur'!$AB$2="EN",INDEX(Data!A:E,MATCH(13,Data!A:A,0),5),"Langue?")))))</f>
        <v>Téléphone/fax :</v>
      </c>
      <c r="B23" s="64"/>
      <c r="C23" s="66"/>
      <c r="D23" s="140"/>
      <c r="E23" s="141"/>
      <c r="F23" s="141"/>
      <c r="G23" s="141"/>
      <c r="H23" s="141"/>
      <c r="I23" s="141"/>
      <c r="J23" s="141"/>
      <c r="K23" s="141"/>
      <c r="L23" s="141"/>
      <c r="M23" s="141"/>
      <c r="N23" s="141"/>
      <c r="O23" s="141"/>
      <c r="P23" s="142"/>
      <c r="R23" s="126"/>
      <c r="S23" s="127"/>
      <c r="T23" s="127"/>
      <c r="U23" s="127"/>
      <c r="V23" s="127"/>
      <c r="W23" s="127"/>
      <c r="X23" s="127"/>
      <c r="Y23" s="127"/>
      <c r="Z23" s="127"/>
      <c r="AA23" s="127"/>
      <c r="AB23" s="127"/>
      <c r="AC23" s="128"/>
    </row>
    <row r="24" spans="1:29" x14ac:dyDescent="0.2">
      <c r="A24" s="65"/>
      <c r="B24" s="64"/>
      <c r="C24" s="66"/>
      <c r="D24" s="68"/>
      <c r="E24" s="133"/>
      <c r="F24" s="133"/>
      <c r="G24" s="133"/>
      <c r="H24" s="133"/>
      <c r="I24" s="133"/>
      <c r="J24" s="133"/>
      <c r="K24" s="133"/>
      <c r="L24" s="133"/>
      <c r="M24" s="133"/>
      <c r="N24" s="133"/>
      <c r="O24" s="133"/>
    </row>
    <row r="25" spans="1:29" ht="15" thickBot="1" x14ac:dyDescent="0.25">
      <c r="A25" s="62" t="str">
        <f>IF(ISBLANK($AB$2),"- - -",IF('Fiche fournisseur'!$AB$2="FR",INDEX(Data!A:E,MATCH(37,Data!A:A,0),2),IF('Fiche fournisseur'!$AB$2="NL",INDEX(Data!A:E,MATCH(37,Data!A:A,0),3),IF('Fiche fournisseur'!$AB$2="DE",INDEX(Data!A:E,MATCH(37,Data!A:A,0),4),IF('Fiche fournisseur'!$AB$2="EN",INDEX(Data!A:E,MATCH(37,Data!A:A,0),5),"Langue?")))))</f>
        <v>Infos financières</v>
      </c>
      <c r="B25" s="74"/>
      <c r="C25" s="64"/>
      <c r="D25" s="64"/>
      <c r="E25" s="64"/>
      <c r="F25" s="64"/>
      <c r="G25" s="64"/>
    </row>
    <row r="26" spans="1:29" ht="15" thickBot="1" x14ac:dyDescent="0.25">
      <c r="A26" s="65" t="str">
        <f>IF(ISBLANK($AB$2),"- - -",IF('Fiche fournisseur'!$AB$2="FR",INDEX(Data!A:E,MATCH(64,Data!A:A,0),2),IF('Fiche fournisseur'!$AB$2="NL",INDEX(Data!A:E,MATCH(64,Data!A:A,0),3),IF('Fiche fournisseur'!$AB$2="DE",INDEX(Data!A:E,MATCH(64,Data!A:A,0),4),IF('Fiche fournisseur'!$AB$2="EN",INDEX(Data!A:E,MATCH(64,Data!A:A,0),5),"Langue?")))))</f>
        <v>N° compte bancaire + IBAN/BIC :</v>
      </c>
      <c r="B26" s="64"/>
      <c r="C26" s="64"/>
      <c r="D26" s="123"/>
      <c r="E26" s="124"/>
      <c r="F26" s="124"/>
      <c r="G26" s="124"/>
      <c r="H26" s="124"/>
      <c r="I26" s="124"/>
      <c r="J26" s="124"/>
      <c r="K26" s="124"/>
      <c r="L26" s="124"/>
      <c r="M26" s="125"/>
      <c r="N26" s="67"/>
      <c r="O26" s="123"/>
      <c r="P26" s="124"/>
      <c r="Q26" s="124"/>
      <c r="R26" s="124"/>
      <c r="S26" s="124"/>
      <c r="T26" s="124"/>
      <c r="U26" s="124"/>
      <c r="V26" s="124"/>
      <c r="W26" s="125"/>
      <c r="X26" s="67"/>
      <c r="Y26" s="123"/>
      <c r="Z26" s="124"/>
      <c r="AA26" s="124"/>
      <c r="AB26" s="124"/>
      <c r="AC26" s="125"/>
    </row>
    <row r="27" spans="1:29" ht="15" thickBot="1" x14ac:dyDescent="0.25">
      <c r="A27" s="65"/>
      <c r="B27" s="64"/>
      <c r="C27" s="66"/>
      <c r="D27" s="68"/>
      <c r="E27" s="68"/>
      <c r="F27" s="68"/>
      <c r="G27" s="68"/>
      <c r="O27" s="94"/>
      <c r="P27" s="94"/>
      <c r="Q27" s="94"/>
      <c r="R27" s="94"/>
      <c r="S27" s="94"/>
      <c r="T27" s="94"/>
      <c r="U27" s="94"/>
      <c r="V27" s="94"/>
      <c r="W27" s="94"/>
    </row>
    <row r="28" spans="1:29" ht="15" thickBot="1" x14ac:dyDescent="0.25">
      <c r="A28" s="70" t="str">
        <f>IF(ISBLANK($AB$2),"- - -",IF('Fiche fournisseur'!$AB$2="FR",INDEX(Data!A:E,MATCH(56,Data!A:A,0),2),IF('Fiche fournisseur'!$AB$2="NL",INDEX(Data!A:E,MATCH(56,Data!A:A,0),3),IF('Fiche fournisseur'!$AB$2="DE",INDEX(Data!A:E,MATCH(56,Data!A:A,0),4),IF('Fiche fournisseur'!$AB$2="EN",INDEX(Data!A:E,MATCH(56,Data!A:A,0),5),"Langue?")))))</f>
        <v>TVA/SIREN/SIRET :</v>
      </c>
      <c r="B28" s="71"/>
      <c r="C28" s="72"/>
      <c r="D28" s="158"/>
      <c r="E28" s="124"/>
      <c r="F28" s="124"/>
      <c r="G28" s="124"/>
      <c r="H28" s="124"/>
      <c r="I28" s="124"/>
      <c r="J28" s="124"/>
      <c r="K28" s="125"/>
      <c r="M28" s="132"/>
      <c r="N28" s="127"/>
      <c r="O28" s="127"/>
      <c r="P28" s="127"/>
      <c r="Q28" s="127"/>
      <c r="R28" s="127"/>
      <c r="S28" s="127"/>
      <c r="T28" s="128"/>
      <c r="U28" s="73"/>
      <c r="V28" s="155"/>
      <c r="W28" s="156"/>
      <c r="X28" s="156"/>
      <c r="Y28" s="156"/>
      <c r="Z28" s="156"/>
      <c r="AA28" s="156"/>
      <c r="AB28" s="156"/>
      <c r="AC28" s="157"/>
    </row>
    <row r="29" spans="1:29" x14ac:dyDescent="0.2">
      <c r="A29" s="75"/>
      <c r="B29" s="64"/>
      <c r="C29" s="64"/>
      <c r="D29" s="96"/>
      <c r="E29" s="96"/>
      <c r="F29" s="96"/>
      <c r="G29" s="96"/>
      <c r="H29" s="94"/>
      <c r="I29" s="94"/>
      <c r="J29" s="94"/>
      <c r="K29" s="94"/>
      <c r="V29" s="94"/>
      <c r="W29" s="94"/>
      <c r="X29" s="94"/>
      <c r="Y29" s="94"/>
      <c r="Z29" s="94"/>
      <c r="AA29" s="94"/>
      <c r="AB29" s="94"/>
      <c r="AC29" s="94"/>
    </row>
    <row r="30" spans="1:29" ht="15" thickBot="1" x14ac:dyDescent="0.25">
      <c r="A30" s="62" t="str">
        <f>IF(ISBLANK($AB$2),"- - -",IF('Fiche fournisseur'!$AB$2="FR",INDEX(Data!A:E,MATCH(43,Data!A:A,0),2),IF('Fiche fournisseur'!$AB$2="NL",INDEX(Data!A:E,MATCH(43,Data!A:A,0),3),IF('Fiche fournisseur'!$AB$2="DE",INDEX(Data!A:E,MATCH(43,Data!A:A,0),4),IF('Fiche fournisseur'!$AB$2="EN",INDEX(Data!A:E,MATCH(43,Data!A:A,0),5),"Langue?")))))</f>
        <v>Personne de contact</v>
      </c>
      <c r="B30" s="64"/>
      <c r="C30" s="64"/>
      <c r="D30" s="131" t="str">
        <f>IF(ISBLANK($AB$2),"- - -",IF('Fiche fournisseur'!$AB$2="FR",INDEX(Data!A:E,MATCH(59,Data!A:A,0),2),IF('Fiche fournisseur'!$AB$2="NL",INDEX(Data!A:E,MATCH(59,Data!A:A,0),3),IF('Fiche fournisseur'!$AB$2="DE",INDEX(Data!A:E,MATCH(59,Data!A:A,0),4),IF('Fiche fournisseur'!$AB$2="EN",INDEX(Data!A:E,MATCH(59,Data!A:A,0),5),"Langue?")))))</f>
        <v>Service commercial</v>
      </c>
      <c r="E30" s="131"/>
      <c r="F30" s="131"/>
      <c r="G30" s="131"/>
      <c r="H30" s="131"/>
      <c r="I30" s="131"/>
      <c r="J30" s="131"/>
      <c r="K30" s="131"/>
      <c r="L30" s="131"/>
      <c r="M30" s="131"/>
      <c r="N30" s="131"/>
      <c r="O30" s="131"/>
      <c r="P30" s="131"/>
      <c r="R30" s="131" t="str">
        <f>IF(ISBLANK($AB$2),"- - -",IF('Fiche fournisseur'!$AB$2="FR",INDEX(Data!A:E,MATCH(60,Data!A:A,0),2),IF('Fiche fournisseur'!$AB$2="NL",INDEX(Data!A:E,MATCH(60,Data!A:A,0),3),IF('Fiche fournisseur'!$AB$2="DE",INDEX(Data!A:E,MATCH(60,Data!A:A,0),4),IF('Fiche fournisseur'!$AB$2="EN",INDEX(Data!A:E,MATCH(60,Data!A:A,0),5),"Langue?")))))</f>
        <v>Service comptabilité</v>
      </c>
      <c r="S30" s="131"/>
      <c r="T30" s="131"/>
      <c r="U30" s="131"/>
      <c r="V30" s="131"/>
      <c r="W30" s="131"/>
      <c r="X30" s="131"/>
      <c r="Y30" s="131"/>
      <c r="Z30" s="131"/>
      <c r="AA30" s="131"/>
      <c r="AB30" s="131"/>
      <c r="AC30" s="131"/>
    </row>
    <row r="31" spans="1:29" ht="15" thickBot="1" x14ac:dyDescent="0.25">
      <c r="A31" s="65" t="str">
        <f>IF(ISBLANK($AB$2),"- - -",IF('Fiche fournisseur'!$AB$2="FR",INDEX(Data!A:E,MATCH(44,Data!A:A,0),2),IF('Fiche fournisseur'!$AB$2="NL",INDEX(Data!A:E,MATCH(44,Data!A:A,0),3),IF('Fiche fournisseur'!$AB$2="DE",INDEX(Data!A:E,MATCH(44,Data!A:A,0),4),IF('Fiche fournisseur'!$AB$2="EN",INDEX(Data!A:E,MATCH(44,Data!A:A,0),5),"Langue?")))))</f>
        <v>Nom :</v>
      </c>
      <c r="B31" s="64"/>
      <c r="C31" s="64"/>
      <c r="D31" s="123"/>
      <c r="E31" s="124"/>
      <c r="F31" s="124"/>
      <c r="G31" s="124"/>
      <c r="H31" s="124"/>
      <c r="I31" s="124"/>
      <c r="J31" s="124"/>
      <c r="K31" s="124"/>
      <c r="L31" s="124"/>
      <c r="M31" s="124"/>
      <c r="N31" s="124"/>
      <c r="O31" s="124"/>
      <c r="P31" s="125"/>
      <c r="Q31" s="67"/>
      <c r="R31" s="123"/>
      <c r="S31" s="124"/>
      <c r="T31" s="124"/>
      <c r="U31" s="124"/>
      <c r="V31" s="124"/>
      <c r="W31" s="124"/>
      <c r="X31" s="124"/>
      <c r="Y31" s="124"/>
      <c r="Z31" s="124"/>
      <c r="AA31" s="124"/>
      <c r="AB31" s="124"/>
      <c r="AC31" s="125"/>
    </row>
    <row r="32" spans="1:29" ht="15" thickBot="1" x14ac:dyDescent="0.25">
      <c r="A32" s="65"/>
      <c r="B32" s="64"/>
      <c r="C32" s="64"/>
      <c r="D32" s="95"/>
      <c r="E32" s="95"/>
      <c r="F32" s="95"/>
      <c r="G32" s="95"/>
      <c r="H32" s="97"/>
      <c r="I32" s="97"/>
      <c r="J32" s="97"/>
      <c r="K32" s="97"/>
      <c r="L32" s="97"/>
      <c r="M32" s="97"/>
      <c r="N32" s="97"/>
      <c r="O32" s="97"/>
      <c r="P32" s="97"/>
      <c r="Q32" s="76"/>
      <c r="R32" s="97"/>
      <c r="S32" s="97"/>
      <c r="T32" s="97"/>
      <c r="U32" s="97"/>
      <c r="V32" s="97"/>
      <c r="W32" s="97"/>
      <c r="X32" s="97"/>
      <c r="Y32" s="97"/>
      <c r="Z32" s="97"/>
      <c r="AA32" s="97"/>
      <c r="AB32" s="97"/>
      <c r="AC32" s="97"/>
    </row>
    <row r="33" spans="1:29" ht="15" thickBot="1" x14ac:dyDescent="0.25">
      <c r="A33" s="65" t="str">
        <f>IF(ISBLANK($AB$2),"- - -",IF('Fiche fournisseur'!$AB$2="FR",INDEX(Data!A:E,MATCH(61,Data!A:A,0),2),IF('Fiche fournisseur'!$AB$2="NL",INDEX(Data!A:E,MATCH(61,Data!A:A,0),3),IF('Fiche fournisseur'!$AB$2="DE",INDEX(Data!A:E,MATCH(61,Data!A:A,0),4),IF('Fiche fournisseur'!$AB$2="EN",INDEX(Data!A:E,MATCH(61,Data!A:A,0),5),"Langue?")))))</f>
        <v>Téléphone :</v>
      </c>
      <c r="B33" s="64"/>
      <c r="C33" s="64"/>
      <c r="D33" s="158"/>
      <c r="E33" s="124"/>
      <c r="F33" s="124"/>
      <c r="G33" s="124"/>
      <c r="H33" s="124"/>
      <c r="I33" s="124"/>
      <c r="J33" s="124"/>
      <c r="K33" s="124"/>
      <c r="L33" s="124"/>
      <c r="M33" s="124"/>
      <c r="N33" s="124"/>
      <c r="O33" s="124"/>
      <c r="P33" s="125"/>
      <c r="Q33" s="67"/>
      <c r="R33" s="123"/>
      <c r="S33" s="124"/>
      <c r="T33" s="124"/>
      <c r="U33" s="124"/>
      <c r="V33" s="124"/>
      <c r="W33" s="124"/>
      <c r="X33" s="124"/>
      <c r="Y33" s="124"/>
      <c r="Z33" s="124"/>
      <c r="AA33" s="124"/>
      <c r="AB33" s="124"/>
      <c r="AC33" s="125"/>
    </row>
    <row r="34" spans="1:29" ht="15" thickBot="1" x14ac:dyDescent="0.25">
      <c r="A34" s="65"/>
      <c r="B34" s="64"/>
      <c r="C34" s="64"/>
      <c r="D34" s="68"/>
      <c r="E34" s="68"/>
      <c r="F34" s="68"/>
      <c r="G34" s="6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8"/>
    </row>
    <row r="35" spans="1:29" ht="15" thickBot="1" x14ac:dyDescent="0.25">
      <c r="A35" s="65" t="str">
        <f>IF(ISBLANK($AB$2),"- - -",IF('Fiche fournisseur'!$AB$2="FR",INDEX(Data!A:E,MATCH(62,Data!A:A,0),2),IF('Fiche fournisseur'!$AB$2="NL",INDEX(Data!A:E,MATCH(62,Data!A:A,0),3),IF('Fiche fournisseur'!$AB$2="DE",INDEX(Data!A:E,MATCH(62,Data!A:A,0),4),IF('Fiche fournisseur'!$AB$2="EN",INDEX(Data!A:E,MATCH(62,Data!A:A,0),5),"Langue?")))))</f>
        <v>Fax :</v>
      </c>
      <c r="B35" s="64"/>
      <c r="C35" s="64"/>
      <c r="D35" s="123"/>
      <c r="E35" s="124"/>
      <c r="F35" s="124"/>
      <c r="G35" s="124"/>
      <c r="H35" s="124"/>
      <c r="I35" s="124"/>
      <c r="J35" s="124"/>
      <c r="K35" s="124"/>
      <c r="L35" s="124"/>
      <c r="M35" s="124"/>
      <c r="N35" s="124"/>
      <c r="O35" s="124"/>
      <c r="P35" s="125"/>
      <c r="Q35" s="67"/>
      <c r="R35" s="123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5"/>
    </row>
    <row r="36" spans="1:29" ht="15" thickBot="1" x14ac:dyDescent="0.25">
      <c r="A36" s="65"/>
      <c r="B36" s="64"/>
      <c r="C36" s="64"/>
      <c r="D36" s="68"/>
      <c r="E36" s="68"/>
      <c r="F36" s="68"/>
      <c r="G36" s="68"/>
      <c r="H36" s="68"/>
      <c r="I36" s="68"/>
      <c r="J36" s="68"/>
      <c r="K36" s="68"/>
      <c r="L36" s="68"/>
      <c r="M36" s="68"/>
      <c r="N36" s="68"/>
      <c r="O36" s="68"/>
      <c r="P36" s="68"/>
      <c r="Q36" s="68"/>
      <c r="R36" s="95"/>
      <c r="S36" s="95"/>
      <c r="T36" s="95"/>
      <c r="U36" s="95"/>
      <c r="V36" s="95"/>
      <c r="W36" s="95"/>
      <c r="X36" s="95"/>
      <c r="Y36" s="95"/>
      <c r="Z36" s="95"/>
      <c r="AA36" s="95"/>
      <c r="AB36" s="95"/>
      <c r="AC36" s="95"/>
    </row>
    <row r="37" spans="1:29" ht="15" thickBot="1" x14ac:dyDescent="0.25">
      <c r="A37" s="65" t="str">
        <f>IF(ISBLANK($AB$2),"- - -",IF('Fiche fournisseur'!$AB$2="FR",INDEX(Data!A:E,MATCH(14,Data!A:A,0),2),IF('Fiche fournisseur'!$AB$2="NL",INDEX(Data!A:E,MATCH(14,Data!A:A,0),3),IF('Fiche fournisseur'!$AB$2="DE",INDEX(Data!A:E,MATCH(14,Data!A:A,0),4),IF('Fiche fournisseur'!$AB$2="EN",INDEX(Data!A:E,MATCH(14,Data!A:A,0),5),"Langue?")))))</f>
        <v>E-mail :</v>
      </c>
      <c r="B37" s="64"/>
      <c r="C37" s="64"/>
      <c r="D37" s="123"/>
      <c r="E37" s="124"/>
      <c r="F37" s="124"/>
      <c r="G37" s="124"/>
      <c r="H37" s="124"/>
      <c r="I37" s="124"/>
      <c r="J37" s="124"/>
      <c r="K37" s="124"/>
      <c r="L37" s="124"/>
      <c r="M37" s="124"/>
      <c r="N37" s="124"/>
      <c r="O37" s="124"/>
      <c r="P37" s="125"/>
      <c r="Q37" s="67"/>
      <c r="R37" s="123"/>
      <c r="S37" s="124"/>
      <c r="T37" s="124"/>
      <c r="U37" s="124"/>
      <c r="V37" s="124"/>
      <c r="W37" s="124"/>
      <c r="X37" s="124"/>
      <c r="Y37" s="124"/>
      <c r="Z37" s="124"/>
      <c r="AA37" s="124"/>
      <c r="AB37" s="124"/>
      <c r="AC37" s="125"/>
    </row>
    <row r="38" spans="1:29" ht="15" thickBot="1" x14ac:dyDescent="0.25">
      <c r="A38" s="65"/>
      <c r="B38" s="64"/>
      <c r="C38" s="64"/>
      <c r="D38" s="91"/>
      <c r="E38" s="91"/>
      <c r="F38" s="91"/>
      <c r="G38" s="91"/>
      <c r="H38" s="91"/>
      <c r="I38" s="91"/>
      <c r="J38" s="91"/>
      <c r="K38" s="91"/>
      <c r="L38" s="91"/>
      <c r="M38" s="91"/>
      <c r="N38" s="91"/>
      <c r="O38" s="91"/>
      <c r="P38" s="91"/>
      <c r="Q38" s="67"/>
      <c r="R38" s="95"/>
      <c r="S38" s="95"/>
      <c r="T38" s="95"/>
      <c r="U38" s="95"/>
      <c r="V38" s="95"/>
      <c r="W38" s="95"/>
      <c r="X38" s="95"/>
      <c r="Y38" s="95"/>
      <c r="Z38" s="95"/>
      <c r="AA38" s="95"/>
      <c r="AB38" s="95"/>
      <c r="AC38" s="95"/>
    </row>
    <row r="39" spans="1:29" x14ac:dyDescent="0.2">
      <c r="A39" s="62" t="str">
        <f>IF(ISBLANK($AB$2),"- - -",IF('Fiche fournisseur'!$AB$2="FR",INDEX(Data!A:E,MATCH(68,Data!A:A,0),2),IF('Fiche fournisseur'!$AB$2="NL",INDEX(Data!A:E,MATCH(68,Data!A:A,0),3),IF('Fiche fournisseur'!$AB$2="DE",INDEX(Data!A:E,MATCH(68,Data!A:A,0),4),IF('Fiche fournisseur'!$AB$2="EN",INDEX(Data!A:E,MATCH(68,Data!A:A,0),5),"Langue?")))))</f>
        <v>Commentaires :</v>
      </c>
      <c r="B39" s="64"/>
      <c r="C39" s="64"/>
      <c r="D39" s="143"/>
      <c r="E39" s="144"/>
      <c r="F39" s="144"/>
      <c r="G39" s="144"/>
      <c r="H39" s="144"/>
      <c r="I39" s="144"/>
      <c r="J39" s="144"/>
      <c r="K39" s="144"/>
      <c r="L39" s="144"/>
      <c r="M39" s="144"/>
      <c r="N39" s="144"/>
      <c r="O39" s="144"/>
      <c r="P39" s="144"/>
      <c r="Q39" s="144"/>
      <c r="R39" s="144"/>
      <c r="S39" s="144"/>
      <c r="T39" s="144"/>
      <c r="U39" s="144"/>
      <c r="V39" s="144"/>
      <c r="W39" s="144"/>
      <c r="X39" s="144"/>
      <c r="Y39" s="144"/>
      <c r="Z39" s="144"/>
      <c r="AA39" s="144"/>
      <c r="AB39" s="144"/>
      <c r="AC39" s="145"/>
    </row>
    <row r="40" spans="1:29" x14ac:dyDescent="0.2">
      <c r="A40" s="65"/>
      <c r="B40" s="64"/>
      <c r="C40" s="64"/>
      <c r="D40" s="146"/>
      <c r="E40" s="147"/>
      <c r="F40" s="147"/>
      <c r="G40" s="147"/>
      <c r="H40" s="147"/>
      <c r="I40" s="147"/>
      <c r="J40" s="147"/>
      <c r="K40" s="147"/>
      <c r="L40" s="147"/>
      <c r="M40" s="147"/>
      <c r="N40" s="147"/>
      <c r="O40" s="147"/>
      <c r="P40" s="147"/>
      <c r="Q40" s="147"/>
      <c r="R40" s="147"/>
      <c r="S40" s="147"/>
      <c r="T40" s="147"/>
      <c r="U40" s="147"/>
      <c r="V40" s="147"/>
      <c r="W40" s="147"/>
      <c r="X40" s="147"/>
      <c r="Y40" s="147"/>
      <c r="Z40" s="147"/>
      <c r="AA40" s="147"/>
      <c r="AB40" s="147"/>
      <c r="AC40" s="148"/>
    </row>
    <row r="41" spans="1:29" x14ac:dyDescent="0.2">
      <c r="A41" s="65"/>
      <c r="B41" s="64"/>
      <c r="C41" s="64"/>
      <c r="D41" s="146"/>
      <c r="E41" s="147"/>
      <c r="F41" s="147"/>
      <c r="G41" s="147"/>
      <c r="H41" s="147"/>
      <c r="I41" s="147"/>
      <c r="J41" s="147"/>
      <c r="K41" s="147"/>
      <c r="L41" s="147"/>
      <c r="M41" s="147"/>
      <c r="N41" s="147"/>
      <c r="O41" s="147"/>
      <c r="P41" s="147"/>
      <c r="Q41" s="147"/>
      <c r="R41" s="147"/>
      <c r="S41" s="147"/>
      <c r="T41" s="147"/>
      <c r="U41" s="147"/>
      <c r="V41" s="147"/>
      <c r="W41" s="147"/>
      <c r="X41" s="147"/>
      <c r="Y41" s="147"/>
      <c r="Z41" s="147"/>
      <c r="AA41" s="147"/>
      <c r="AB41" s="147"/>
      <c r="AC41" s="148"/>
    </row>
    <row r="42" spans="1:29" ht="15" thickBot="1" x14ac:dyDescent="0.25">
      <c r="A42" s="65"/>
      <c r="B42" s="64"/>
      <c r="C42" s="64"/>
      <c r="D42" s="149"/>
      <c r="E42" s="150"/>
      <c r="F42" s="150"/>
      <c r="G42" s="150"/>
      <c r="H42" s="150"/>
      <c r="I42" s="150"/>
      <c r="J42" s="150"/>
      <c r="K42" s="150"/>
      <c r="L42" s="150"/>
      <c r="M42" s="150"/>
      <c r="N42" s="150"/>
      <c r="O42" s="150"/>
      <c r="P42" s="150"/>
      <c r="Q42" s="150"/>
      <c r="R42" s="150"/>
      <c r="S42" s="150"/>
      <c r="T42" s="150"/>
      <c r="U42" s="150"/>
      <c r="V42" s="150"/>
      <c r="W42" s="150"/>
      <c r="X42" s="150"/>
      <c r="Y42" s="150"/>
      <c r="Z42" s="150"/>
      <c r="AA42" s="150"/>
      <c r="AB42" s="150"/>
      <c r="AC42" s="151"/>
    </row>
    <row r="43" spans="1:29" x14ac:dyDescent="0.2">
      <c r="A43" s="65"/>
      <c r="B43" s="64"/>
      <c r="C43" s="64"/>
      <c r="D43" s="91"/>
      <c r="E43" s="91"/>
      <c r="F43" s="91"/>
      <c r="G43" s="91"/>
      <c r="H43" s="91"/>
      <c r="I43" s="91"/>
      <c r="J43" s="91"/>
      <c r="K43" s="91"/>
      <c r="L43" s="91"/>
      <c r="M43" s="91"/>
      <c r="N43" s="91"/>
      <c r="O43" s="91"/>
      <c r="P43" s="91"/>
      <c r="Q43" s="67"/>
      <c r="R43" s="91"/>
      <c r="S43" s="91"/>
      <c r="T43" s="91"/>
      <c r="U43" s="91"/>
      <c r="V43" s="91"/>
      <c r="W43" s="91"/>
      <c r="X43" s="91"/>
      <c r="Y43" s="91"/>
      <c r="Z43" s="91"/>
      <c r="AA43" s="91"/>
      <c r="AB43" s="91"/>
      <c r="AC43" s="91"/>
    </row>
    <row r="44" spans="1:29" ht="15" thickBot="1" x14ac:dyDescent="0.25">
      <c r="A44" s="61" t="str">
        <f>IF(ISBLANK($AB$2),"- - -",IF('Fiche fournisseur'!$AB$2="FR",INDEX(Data!A:E,MATCH(63,Data!A:A,0),2),IF('Fiche fournisseur'!$AB$2="NL",INDEX(Data!A:E,MATCH(63,Data!A:A,0),3),IF('Fiche fournisseur'!$AB$2="DE",INDEX(Data!A:E,MATCH(63,Data!A:A,0),4),IF('Fiche fournisseur'!$AB$2="EN",INDEX(Data!A:E,MATCH(63,Data!A:A,0),5),"Langue?")))))</f>
        <v>À remplir par le service achats</v>
      </c>
      <c r="B44" s="93"/>
      <c r="C44" s="93"/>
      <c r="D44" s="68"/>
      <c r="E44" s="68"/>
      <c r="F44" s="68"/>
      <c r="G44" s="68"/>
    </row>
    <row r="45" spans="1:29" ht="15" thickBot="1" x14ac:dyDescent="0.25">
      <c r="A45" s="65" t="str">
        <f>IF(ISBLANK($AB$2),"- - -",IF('Fiche fournisseur'!$AB$2="FR",INDEX(Data!A:E,MATCH(41,Data!A:A,0),2),IF('Fiche fournisseur'!$AB$2="NL",INDEX(Data!A:E,MATCH(41,Data!A:A,0),3),IF('Fiche fournisseur'!$AB$2="DE",INDEX(Data!A:E,MATCH(41,Data!A:A,0),4),IF('Fiche fournisseur'!$AB$2="EN",INDEX(Data!A:E,MATCH(41,Data!A:A,0),5),"Langue?")))))</f>
        <v>Cond. paiement/devise/incoterms :</v>
      </c>
      <c r="B45" s="64"/>
      <c r="C45" s="64"/>
      <c r="D45" s="123"/>
      <c r="E45" s="124"/>
      <c r="F45" s="124"/>
      <c r="G45" s="124"/>
      <c r="H45" s="124"/>
      <c r="I45" s="124"/>
      <c r="J45" s="124"/>
      <c r="K45" s="125"/>
      <c r="M45" s="123"/>
      <c r="N45" s="124"/>
      <c r="O45" s="124"/>
      <c r="P45" s="124"/>
      <c r="Q45" s="124"/>
      <c r="R45" s="124"/>
      <c r="S45" s="124"/>
      <c r="T45" s="125"/>
      <c r="V45" s="123"/>
      <c r="W45" s="124"/>
      <c r="X45" s="124"/>
      <c r="Y45" s="124"/>
      <c r="Z45" s="124"/>
      <c r="AA45" s="124"/>
      <c r="AB45" s="124"/>
      <c r="AC45" s="125"/>
    </row>
    <row r="46" spans="1:29" ht="15" thickBot="1" x14ac:dyDescent="0.25">
      <c r="A46" s="62"/>
      <c r="B46" s="64"/>
      <c r="C46" s="64"/>
      <c r="D46" s="91"/>
      <c r="E46" s="91"/>
      <c r="F46" s="91"/>
      <c r="G46" s="91"/>
      <c r="H46" s="86"/>
      <c r="I46" s="86"/>
      <c r="J46" s="86"/>
      <c r="K46" s="86"/>
      <c r="M46" s="86"/>
      <c r="N46" s="86"/>
      <c r="O46" s="86"/>
      <c r="P46" s="86"/>
      <c r="Q46" s="86"/>
      <c r="R46" s="86"/>
      <c r="S46" s="86"/>
      <c r="T46" s="86"/>
    </row>
    <row r="47" spans="1:29" ht="15" thickBot="1" x14ac:dyDescent="0.25">
      <c r="A47" s="65" t="str">
        <f>IF(ISBLANK($AB$2),"- - -",IF('Fiche fournisseur'!$AB$2="FR",INDEX(Data!A:E,MATCH(50,Data!A:A,0),2),IF('Fiche fournisseur'!$AB$2="NL",INDEX(Data!A:E,MATCH(50,Data!A:A,0),3),IF('Fiche fournisseur'!$AB$2="DE",INDEX(Data!A:E,MATCH(50,Data!A:A,0),4),IF('Fiche fournisseur'!$AB$2="EN",INDEX(Data!A:E,MATCH(50,Data!A:A,0),5),"Langue?")))))</f>
        <v>Groupe acheteur/cpte collectif :</v>
      </c>
      <c r="B47" s="64"/>
      <c r="C47" s="64"/>
      <c r="D47" s="123"/>
      <c r="E47" s="124"/>
      <c r="F47" s="124"/>
      <c r="G47" s="124"/>
      <c r="H47" s="124"/>
      <c r="I47" s="124"/>
      <c r="J47" s="124"/>
      <c r="K47" s="124"/>
      <c r="L47" s="124"/>
      <c r="M47" s="124"/>
      <c r="N47" s="124"/>
      <c r="O47" s="124"/>
      <c r="P47" s="125"/>
      <c r="R47" s="152" t="str">
        <f>IF(OR(ISBLANK($D12),$D12="",$D12=" "),"",IF($D12="Interne",440000,IF($D12="Externe",440100,IF($D12="Taxe",450100,IF($D12="Personnel",489000,"!!!")))))</f>
        <v/>
      </c>
      <c r="S47" s="153"/>
      <c r="T47" s="153"/>
      <c r="U47" s="153"/>
      <c r="V47" s="153"/>
      <c r="W47" s="153"/>
      <c r="X47" s="153"/>
      <c r="Y47" s="153"/>
      <c r="Z47" s="153"/>
      <c r="AA47" s="153"/>
      <c r="AB47" s="153"/>
      <c r="AC47" s="154"/>
    </row>
    <row r="48" spans="1:29" ht="15" thickBot="1" x14ac:dyDescent="0.25">
      <c r="A48" s="62"/>
      <c r="B48" s="64"/>
      <c r="C48" s="64"/>
      <c r="D48" s="91"/>
      <c r="E48" s="91"/>
      <c r="F48" s="91"/>
      <c r="G48" s="91"/>
      <c r="H48" s="86"/>
      <c r="I48" s="86"/>
      <c r="J48" s="86"/>
      <c r="K48" s="86"/>
      <c r="L48" s="86"/>
      <c r="M48" s="86"/>
      <c r="N48" s="86"/>
      <c r="O48" s="86"/>
      <c r="P48" s="86"/>
    </row>
    <row r="49" spans="1:29" x14ac:dyDescent="0.2">
      <c r="A49" s="65" t="str">
        <f>IF(ISBLANK($AB$2),"- - -",IF('Fiche fournisseur'!$AB$2="FR",INDEX(Data!A:E,MATCH(67,Data!A:A,0),2),IF('Fiche fournisseur'!$AB$2="NL",INDEX(Data!A:E,MATCH(67,Data!A:A,0),3),IF('Fiche fournisseur'!$AB$2="DE",INDEX(Data!A:E,MATCH(67,Data!A:A,0),4),IF('Fiche fournisseur'!$AB$2="EN",INDEX(Data!A:E,MATCH(67,Data!A:A,0),5),"Langue?")))))</f>
        <v>Adresse de commande/Fournisseur FI à lier :</v>
      </c>
      <c r="B49" s="64"/>
      <c r="C49" s="64"/>
      <c r="D49" s="64"/>
      <c r="E49" s="64"/>
      <c r="F49" s="67"/>
      <c r="G49" s="67"/>
      <c r="H49" s="67"/>
      <c r="I49" s="67"/>
      <c r="J49" s="67"/>
      <c r="K49" s="67"/>
      <c r="L49" s="67"/>
      <c r="M49" s="67"/>
      <c r="N49" s="134"/>
      <c r="O49" s="135"/>
      <c r="P49" s="135"/>
      <c r="Q49" s="135"/>
      <c r="R49" s="135"/>
      <c r="S49" s="135"/>
      <c r="T49" s="136"/>
      <c r="U49" s="83"/>
      <c r="V49" s="83"/>
      <c r="W49" s="134"/>
      <c r="X49" s="135"/>
      <c r="Y49" s="135"/>
      <c r="Z49" s="135"/>
      <c r="AA49" s="135"/>
      <c r="AB49" s="135"/>
      <c r="AC49" s="136"/>
    </row>
    <row r="50" spans="1:29" ht="15" thickBot="1" x14ac:dyDescent="0.25">
      <c r="A50" s="77" t="str">
        <f>IF(ISBLANK($AB$2),"- - -",IF('Fiche fournisseur'!$AB$2="FR",INDEX(Data!A:E,MATCH(47,Data!A:A,0),2),IF('Fiche fournisseur'!$AB$2="NL",INDEX(Data!A:E,MATCH(47,Data!A:A,0),3),IF('Fiche fournisseur'!$AB$2="DE",INDEX(Data!A:E,MATCH(47,Data!A:A,0),4),IF('Fiche fournisseur'!$AB$2="EN",INDEX(Data!A:E,MATCH(47,Data!A:A,0),5),"Langue?")))))</f>
        <v>UNIQUEMENT SI DIFFÉRENT</v>
      </c>
      <c r="B50" s="78"/>
      <c r="C50" s="78"/>
      <c r="D50" s="78"/>
      <c r="E50" s="78"/>
      <c r="F50" s="67"/>
      <c r="G50" s="67"/>
      <c r="H50" s="67"/>
      <c r="I50" s="67"/>
      <c r="J50" s="67"/>
      <c r="K50" s="67"/>
      <c r="L50" s="67"/>
      <c r="M50" s="67"/>
      <c r="N50" s="137"/>
      <c r="O50" s="138"/>
      <c r="P50" s="138"/>
      <c r="Q50" s="138"/>
      <c r="R50" s="138"/>
      <c r="S50" s="138"/>
      <c r="T50" s="139"/>
      <c r="U50" s="83"/>
      <c r="V50" s="83"/>
      <c r="W50" s="137"/>
      <c r="X50" s="138"/>
      <c r="Y50" s="138"/>
      <c r="Z50" s="138"/>
      <c r="AA50" s="138"/>
      <c r="AB50" s="138"/>
      <c r="AC50" s="139"/>
    </row>
    <row r="51" spans="1:29" x14ac:dyDescent="0.2">
      <c r="A51" s="74"/>
      <c r="B51" s="64"/>
      <c r="C51" s="64"/>
      <c r="D51" s="64"/>
      <c r="E51" s="64"/>
      <c r="F51" s="68"/>
      <c r="G51" s="68"/>
    </row>
    <row r="52" spans="1:29" x14ac:dyDescent="0.2">
      <c r="A52" s="64"/>
      <c r="B52" s="64"/>
      <c r="C52" s="64"/>
      <c r="D52" s="64"/>
      <c r="E52" s="64"/>
      <c r="F52" s="66"/>
      <c r="G52" s="66"/>
    </row>
    <row r="53" spans="1:29" x14ac:dyDescent="0.2">
      <c r="A53" s="64"/>
      <c r="B53" s="64"/>
      <c r="C53" s="64"/>
      <c r="D53" s="64"/>
      <c r="E53" s="64"/>
      <c r="F53" s="64"/>
      <c r="G53" s="64"/>
    </row>
    <row r="55" spans="1:29" x14ac:dyDescent="0.2">
      <c r="A55" s="79"/>
    </row>
    <row r="63" spans="1:29" ht="13.5" customHeight="1" x14ac:dyDescent="0.2"/>
  </sheetData>
  <dataConsolidate/>
  <mergeCells count="45">
    <mergeCell ref="R31:AC31"/>
    <mergeCell ref="M45:T45"/>
    <mergeCell ref="D45:K45"/>
    <mergeCell ref="D28:K28"/>
    <mergeCell ref="R33:AC33"/>
    <mergeCell ref="V45:AC45"/>
    <mergeCell ref="D47:P47"/>
    <mergeCell ref="D33:P33"/>
    <mergeCell ref="D35:P35"/>
    <mergeCell ref="R35:AC35"/>
    <mergeCell ref="D37:P37"/>
    <mergeCell ref="R37:AC37"/>
    <mergeCell ref="R12:AC12"/>
    <mergeCell ref="D12:P12"/>
    <mergeCell ref="AB14:AC14"/>
    <mergeCell ref="D14:Z14"/>
    <mergeCell ref="W49:AC50"/>
    <mergeCell ref="N49:T50"/>
    <mergeCell ref="D23:P23"/>
    <mergeCell ref="Y26:AC26"/>
    <mergeCell ref="D26:M26"/>
    <mergeCell ref="O26:W26"/>
    <mergeCell ref="M28:T28"/>
    <mergeCell ref="D39:AC42"/>
    <mergeCell ref="D31:P31"/>
    <mergeCell ref="D21:AC21"/>
    <mergeCell ref="R47:AC47"/>
    <mergeCell ref="V28:AC28"/>
    <mergeCell ref="D17:Z17"/>
    <mergeCell ref="AB17:AC17"/>
    <mergeCell ref="D30:P30"/>
    <mergeCell ref="R30:AC30"/>
    <mergeCell ref="R23:AC23"/>
    <mergeCell ref="AB19:AC19"/>
    <mergeCell ref="U19:Z19"/>
    <mergeCell ref="D19:S19"/>
    <mergeCell ref="E24:O24"/>
    <mergeCell ref="T1:Z1"/>
    <mergeCell ref="T3:Z3"/>
    <mergeCell ref="T2:Z2"/>
    <mergeCell ref="D9:P9"/>
    <mergeCell ref="R9:AC9"/>
    <mergeCell ref="AB2:AC2"/>
    <mergeCell ref="D5:AC5"/>
    <mergeCell ref="D7:AC7"/>
  </mergeCells>
  <conditionalFormatting sqref="M28:T28">
    <cfRule type="expression" dxfId="2" priority="2">
      <formula>$AB$19&lt;&gt;"FR"</formula>
    </cfRule>
  </conditionalFormatting>
  <conditionalFormatting sqref="V28:AC28">
    <cfRule type="expression" dxfId="1" priority="1">
      <formula>$AB$19&lt;&gt;"FR"</formula>
    </cfRule>
  </conditionalFormatting>
  <dataValidations xWindow="471" yWindow="889" count="6">
    <dataValidation type="list" allowBlank="1" showInputMessage="1" showErrorMessage="1" sqref="AB14 AB2:AC2">
      <formula1>"FR,NL,DE,EN"</formula1>
    </dataValidation>
    <dataValidation type="list" allowBlank="1" showInputMessage="1" showErrorMessage="1" sqref="Q12">
      <formula1>"Facturé,Adrese de commande"</formula1>
    </dataValidation>
    <dataValidation type="list" allowBlank="1" showInputMessage="1" showErrorMessage="1" sqref="R12:AC12">
      <formula1>"Fournisseur complet (FI),Adresse commande (MM)"</formula1>
    </dataValidation>
    <dataValidation type="list" allowBlank="1" sqref="M45:T45">
      <formula1>"EUR,USD,GBP"</formula1>
    </dataValidation>
    <dataValidation type="list" allowBlank="1" showInputMessage="1" showErrorMessage="1" sqref="V45:AC45">
      <formula1>"EXW,FCA,FAS,FOB,CFR,CIF,CPT,CIP,DAT,DAP,DDP"</formula1>
    </dataValidation>
    <dataValidation type="list" showInputMessage="1" showErrorMessage="1" promptTitle="Sélection demandeur" prompt="Veuillez sélectionner votre nom dans la liste déroulante. Ceci permettra de vous envoyer par email une confirmation lorsque le fournisseur sera créé en SAP." sqref="D5:AC5">
      <formula1>liste_demandeurs</formula1>
    </dataValidation>
  </dataValidations>
  <pageMargins left="0.27559055118110237" right="0.23622047244094491" top="0.74803149606299213" bottom="0.6692913385826772" header="0.31496062992125984" footer="0.31496062992125984"/>
  <pageSetup paperSize="9" orientation="portrait" r:id="rId1"/>
  <headerFooter>
    <oddFooter xml:space="preserve">&amp;LMASTERDATA&amp;CV.17 Révision : 06/02/2019&amp;RPage &amp;P de &amp;N </oddFooter>
  </headerFooter>
  <drawing r:id="rId2"/>
  <legacyDrawing r:id="rId3"/>
  <oleObjects>
    <mc:AlternateContent xmlns:mc="http://schemas.openxmlformats.org/markup-compatibility/2006">
      <mc:Choice Requires="x14">
        <oleObject progId="Acrobat Document" dvAspect="DVASPECT_ICON" shapeId="2058" r:id="rId4">
          <objectPr locked="0" defaultSize="0" autoPict="0" r:id="rId5">
            <anchor moveWithCells="1">
              <from>
                <xdr:col>13</xdr:col>
                <xdr:colOff>95250</xdr:colOff>
                <xdr:row>0</xdr:row>
                <xdr:rowOff>142875</xdr:rowOff>
              </from>
              <to>
                <xdr:col>18</xdr:col>
                <xdr:colOff>142875</xdr:colOff>
                <xdr:row>3</xdr:row>
                <xdr:rowOff>85725</xdr:rowOff>
              </to>
            </anchor>
          </objectPr>
        </oleObject>
      </mc:Choice>
      <mc:Fallback>
        <oleObject progId="Acrobat Document" dvAspect="DVASPECT_ICON" shapeId="2058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xWindow="471" yWindow="889" count="6">
        <x14:dataValidation type="list" allowBlank="1" showInputMessage="1" showErrorMessage="1">
          <x14:formula1>
            <xm:f>Data!$B$52:$B$55</xm:f>
          </x14:formula1>
          <xm:sqref>D12</xm:sqref>
        </x14:dataValidation>
        <x14:dataValidation type="list" allowBlank="1" showInputMessage="1" showErrorMessage="1">
          <x14:formula1>
            <xm:f>Pays!$C$2:$C$242</xm:f>
          </x14:formula1>
          <xm:sqref>AB19:AC19</xm:sqref>
        </x14:dataValidation>
        <x14:dataValidation type="list" allowBlank="1" showInputMessage="1" promptTitle="Cond. paiement" prompt="La condition de paiement  F810 est définie par défaut. Vous pouvez l'adapter au besoin en choisissant dans la liste déroulante.">
          <x14:formula1>
            <xm:f>'Cond.paiement'!$D$2:$D$107</xm:f>
          </x14:formula1>
          <xm:sqref>D45:K45</xm:sqref>
        </x14:dataValidation>
        <x14:dataValidation type="list" allowBlank="1" showInputMessage="1" showErrorMessage="1">
          <x14:formula1>
            <xm:f>'Groupes d''acheteurs'!$C$1318:$C$1351</xm:f>
          </x14:formula1>
          <xm:sqref>D47:P47</xm:sqref>
        </x14:dataValidation>
        <x14:dataValidation type="list" allowBlank="1" showInputMessage="1" showErrorMessage="1">
          <x14:formula1>
            <xm:f>OFFSET(Lists!$D$1,MATCH(D9,Lists!$D:$D,0)-1,1,COUNTIF(Lists!$D:$D,D9),1)</xm:f>
          </x14:formula1>
          <xm:sqref>R9:AC9</xm:sqref>
        </x14:dataValidation>
        <x14:dataValidation type="list" allowBlank="1" showInputMessage="1" showErrorMessage="1">
          <x14:formula1>
            <xm:f>OFFSET(Lists!B1,1,0,COUNTA(Lists!B:B)-1,1)</xm:f>
          </x14:formula1>
          <xm:sqref>D9:P9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>
      <selection activeCell="D5" sqref="D5:AC5"/>
    </sheetView>
  </sheetViews>
  <sheetFormatPr baseColWidth="10" defaultRowHeight="14.25" x14ac:dyDescent="0.2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E7"/>
  <sheetViews>
    <sheetView workbookViewId="0">
      <selection activeCell="D5" sqref="D5:AC5"/>
    </sheetView>
  </sheetViews>
  <sheetFormatPr baseColWidth="10" defaultRowHeight="14.25" x14ac:dyDescent="0.2"/>
  <sheetData>
    <row r="1" spans="2:5" x14ac:dyDescent="0.2">
      <c r="B1" s="103" t="s">
        <v>2619</v>
      </c>
      <c r="D1" s="103" t="s">
        <v>981</v>
      </c>
      <c r="E1" s="103" t="s">
        <v>832</v>
      </c>
    </row>
    <row r="2" spans="2:5" x14ac:dyDescent="0.2">
      <c r="B2" s="103" t="s">
        <v>2621</v>
      </c>
      <c r="D2" s="103" t="s">
        <v>2621</v>
      </c>
      <c r="E2" s="103" t="s">
        <v>2621</v>
      </c>
    </row>
    <row r="3" spans="2:5" x14ac:dyDescent="0.2">
      <c r="B3" s="104">
        <v>217</v>
      </c>
      <c r="D3" s="104">
        <v>217</v>
      </c>
      <c r="E3" s="104">
        <v>217</v>
      </c>
    </row>
    <row r="4" spans="2:5" x14ac:dyDescent="0.2">
      <c r="B4" s="104">
        <v>83</v>
      </c>
      <c r="D4" s="104">
        <v>83</v>
      </c>
      <c r="E4" s="104">
        <v>83</v>
      </c>
    </row>
    <row r="5" spans="2:5" x14ac:dyDescent="0.2">
      <c r="B5" s="104">
        <v>84</v>
      </c>
      <c r="D5" s="104">
        <v>84</v>
      </c>
      <c r="E5" s="104"/>
    </row>
    <row r="6" spans="2:5" x14ac:dyDescent="0.2">
      <c r="B6" s="104" t="s">
        <v>2620</v>
      </c>
      <c r="D6" s="104" t="s">
        <v>2620</v>
      </c>
      <c r="E6" s="104" t="s">
        <v>2620</v>
      </c>
    </row>
    <row r="7" spans="2:5" x14ac:dyDescent="0.2">
      <c r="B7" s="104">
        <v>319</v>
      </c>
      <c r="D7" s="104">
        <v>319</v>
      </c>
      <c r="E7" s="10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E68"/>
  <sheetViews>
    <sheetView workbookViewId="0">
      <pane ySplit="1" topLeftCell="A37" activePane="bottomLeft" state="frozen"/>
      <selection activeCell="H1" sqref="H1:I1048576"/>
      <selection pane="bottomLeft" activeCell="H1" sqref="H1:I1048576"/>
    </sheetView>
  </sheetViews>
  <sheetFormatPr baseColWidth="10" defaultColWidth="11" defaultRowHeight="15" x14ac:dyDescent="0.25"/>
  <cols>
    <col min="1" max="1" width="7.625" style="49" bestFit="1" customWidth="1"/>
    <col min="2" max="2" width="30.75" style="50" customWidth="1"/>
    <col min="3" max="3" width="34.25" style="50" bestFit="1" customWidth="1"/>
    <col min="4" max="4" width="32.5" style="50" bestFit="1" customWidth="1"/>
    <col min="5" max="5" width="51.5" style="50" bestFit="1" customWidth="1"/>
  </cols>
  <sheetData>
    <row r="1" spans="1:5" x14ac:dyDescent="0.25">
      <c r="A1" s="49" t="s">
        <v>104</v>
      </c>
      <c r="B1" s="49" t="s">
        <v>98</v>
      </c>
      <c r="C1" s="49" t="s">
        <v>99</v>
      </c>
      <c r="D1" s="49" t="s">
        <v>100</v>
      </c>
      <c r="E1" s="49" t="s">
        <v>101</v>
      </c>
    </row>
    <row r="2" spans="1:5" x14ac:dyDescent="0.25">
      <c r="A2" s="49">
        <v>1</v>
      </c>
      <c r="B2" s="50" t="s">
        <v>94</v>
      </c>
      <c r="C2" s="50" t="s">
        <v>102</v>
      </c>
      <c r="D2" s="50" t="s">
        <v>105</v>
      </c>
      <c r="E2" s="50" t="s">
        <v>106</v>
      </c>
    </row>
    <row r="3" spans="1:5" x14ac:dyDescent="0.25">
      <c r="A3" s="49">
        <v>2</v>
      </c>
      <c r="B3" s="50" t="s">
        <v>103</v>
      </c>
      <c r="C3" s="50" t="s">
        <v>107</v>
      </c>
      <c r="D3" s="50" t="s">
        <v>127</v>
      </c>
      <c r="E3" s="50" t="s">
        <v>108</v>
      </c>
    </row>
    <row r="4" spans="1:5" x14ac:dyDescent="0.25">
      <c r="A4" s="49">
        <v>3</v>
      </c>
      <c r="B4" s="50" t="s">
        <v>20</v>
      </c>
      <c r="C4" s="50" t="s">
        <v>66</v>
      </c>
      <c r="D4" s="50" t="s">
        <v>230</v>
      </c>
      <c r="E4" s="50" t="s">
        <v>231</v>
      </c>
    </row>
    <row r="5" spans="1:5" x14ac:dyDescent="0.25">
      <c r="A5" s="49">
        <v>4</v>
      </c>
      <c r="B5" s="50" t="s">
        <v>235</v>
      </c>
      <c r="C5" s="50" t="s">
        <v>234</v>
      </c>
      <c r="D5" s="50" t="s">
        <v>233</v>
      </c>
      <c r="E5" s="50" t="s">
        <v>232</v>
      </c>
    </row>
    <row r="6" spans="1:5" x14ac:dyDescent="0.25">
      <c r="A6" s="49">
        <v>5</v>
      </c>
      <c r="B6" s="50" t="s">
        <v>209</v>
      </c>
      <c r="C6" s="50" t="s">
        <v>1030</v>
      </c>
      <c r="D6" s="51" t="s">
        <v>1031</v>
      </c>
      <c r="E6" s="51" t="s">
        <v>1029</v>
      </c>
    </row>
    <row r="7" spans="1:5" x14ac:dyDescent="0.25">
      <c r="A7" s="49">
        <v>6</v>
      </c>
      <c r="B7" s="50" t="s">
        <v>992</v>
      </c>
      <c r="C7" s="50" t="s">
        <v>993</v>
      </c>
      <c r="D7" s="51" t="s">
        <v>994</v>
      </c>
      <c r="E7" s="51" t="s">
        <v>995</v>
      </c>
    </row>
    <row r="8" spans="1:5" x14ac:dyDescent="0.25">
      <c r="A8" s="49">
        <v>7</v>
      </c>
      <c r="B8" s="50" t="s">
        <v>174</v>
      </c>
      <c r="C8" s="50" t="s">
        <v>175</v>
      </c>
      <c r="D8" s="51" t="s">
        <v>176</v>
      </c>
      <c r="E8" s="51" t="s">
        <v>177</v>
      </c>
    </row>
    <row r="9" spans="1:5" x14ac:dyDescent="0.25">
      <c r="A9" s="49">
        <v>8</v>
      </c>
      <c r="B9" s="50" t="s">
        <v>109</v>
      </c>
      <c r="C9" s="50" t="s">
        <v>118</v>
      </c>
      <c r="D9" s="51" t="s">
        <v>133</v>
      </c>
      <c r="E9" s="51" t="s">
        <v>134</v>
      </c>
    </row>
    <row r="10" spans="1:5" x14ac:dyDescent="0.25">
      <c r="A10" s="49">
        <v>9</v>
      </c>
      <c r="B10" s="50" t="s">
        <v>120</v>
      </c>
      <c r="C10" s="50" t="s">
        <v>119</v>
      </c>
      <c r="D10" s="51" t="s">
        <v>135</v>
      </c>
      <c r="E10" s="51" t="s">
        <v>128</v>
      </c>
    </row>
    <row r="11" spans="1:5" x14ac:dyDescent="0.25">
      <c r="A11" s="49">
        <v>10</v>
      </c>
      <c r="B11" s="50" t="s">
        <v>178</v>
      </c>
      <c r="C11" s="50" t="s">
        <v>179</v>
      </c>
      <c r="D11" s="50" t="s">
        <v>180</v>
      </c>
      <c r="E11" s="50" t="s">
        <v>181</v>
      </c>
    </row>
    <row r="12" spans="1:5" x14ac:dyDescent="0.25">
      <c r="A12" s="49">
        <v>11</v>
      </c>
      <c r="B12" s="50" t="s">
        <v>110</v>
      </c>
      <c r="C12" s="51" t="s">
        <v>182</v>
      </c>
      <c r="D12" s="51" t="s">
        <v>183</v>
      </c>
      <c r="E12" s="51" t="s">
        <v>136</v>
      </c>
    </row>
    <row r="13" spans="1:5" x14ac:dyDescent="0.25">
      <c r="A13" s="49">
        <v>12</v>
      </c>
      <c r="B13" s="50" t="s">
        <v>111</v>
      </c>
      <c r="C13" s="50" t="s">
        <v>121</v>
      </c>
      <c r="D13" s="50" t="s">
        <v>122</v>
      </c>
      <c r="E13" s="50" t="s">
        <v>123</v>
      </c>
    </row>
    <row r="14" spans="1:5" x14ac:dyDescent="0.25">
      <c r="A14" s="49">
        <v>13</v>
      </c>
      <c r="B14" s="50" t="s">
        <v>1000</v>
      </c>
      <c r="C14" s="50" t="s">
        <v>146</v>
      </c>
      <c r="D14" s="50" t="s">
        <v>147</v>
      </c>
      <c r="E14" s="50" t="s">
        <v>148</v>
      </c>
    </row>
    <row r="15" spans="1:5" x14ac:dyDescent="0.25">
      <c r="A15" s="49">
        <v>14</v>
      </c>
      <c r="B15" s="50" t="s">
        <v>112</v>
      </c>
      <c r="C15" s="50" t="s">
        <v>112</v>
      </c>
      <c r="D15" s="50" t="s">
        <v>112</v>
      </c>
      <c r="E15" s="50" t="s">
        <v>112</v>
      </c>
    </row>
    <row r="16" spans="1:5" x14ac:dyDescent="0.25">
      <c r="A16" s="49">
        <v>15</v>
      </c>
      <c r="B16" s="50" t="s">
        <v>114</v>
      </c>
      <c r="C16" s="50" t="s">
        <v>137</v>
      </c>
      <c r="D16" s="51" t="s">
        <v>129</v>
      </c>
      <c r="E16" s="51" t="s">
        <v>130</v>
      </c>
    </row>
    <row r="17" spans="1:5" x14ac:dyDescent="0.25">
      <c r="A17" s="49">
        <v>16</v>
      </c>
      <c r="B17" s="50" t="s">
        <v>115</v>
      </c>
      <c r="C17" s="50" t="s">
        <v>115</v>
      </c>
      <c r="D17" s="50" t="s">
        <v>115</v>
      </c>
      <c r="E17" s="50" t="s">
        <v>115</v>
      </c>
    </row>
    <row r="18" spans="1:5" x14ac:dyDescent="0.25">
      <c r="A18" s="49">
        <v>17</v>
      </c>
      <c r="B18" s="50" t="s">
        <v>116</v>
      </c>
      <c r="C18" s="50" t="s">
        <v>116</v>
      </c>
      <c r="D18" s="50" t="s">
        <v>116</v>
      </c>
      <c r="E18" s="50" t="s">
        <v>116</v>
      </c>
    </row>
    <row r="19" spans="1:5" x14ac:dyDescent="0.25">
      <c r="A19" s="49">
        <v>18</v>
      </c>
      <c r="B19" s="50" t="s">
        <v>117</v>
      </c>
      <c r="C19" s="50" t="s">
        <v>126</v>
      </c>
      <c r="D19" s="50" t="s">
        <v>125</v>
      </c>
      <c r="E19" s="50" t="s">
        <v>124</v>
      </c>
    </row>
    <row r="20" spans="1:5" x14ac:dyDescent="0.25">
      <c r="A20" s="49">
        <v>19</v>
      </c>
      <c r="B20" s="50" t="s">
        <v>113</v>
      </c>
      <c r="C20" s="51" t="s">
        <v>138</v>
      </c>
      <c r="D20" s="51" t="s">
        <v>139</v>
      </c>
      <c r="E20" s="51" t="s">
        <v>140</v>
      </c>
    </row>
    <row r="21" spans="1:5" x14ac:dyDescent="0.25">
      <c r="A21" s="49">
        <v>20</v>
      </c>
      <c r="B21" s="50" t="s">
        <v>237</v>
      </c>
      <c r="C21" s="51" t="s">
        <v>238</v>
      </c>
      <c r="D21" s="51" t="s">
        <v>141</v>
      </c>
      <c r="E21" s="51" t="s">
        <v>142</v>
      </c>
    </row>
    <row r="22" spans="1:5" x14ac:dyDescent="0.25">
      <c r="A22" s="49">
        <v>21</v>
      </c>
      <c r="B22" s="50" t="s">
        <v>96</v>
      </c>
      <c r="C22" s="51" t="s">
        <v>143</v>
      </c>
      <c r="D22" s="51" t="s">
        <v>131</v>
      </c>
      <c r="E22" s="51" t="s">
        <v>132</v>
      </c>
    </row>
    <row r="23" spans="1:5" x14ac:dyDescent="0.25">
      <c r="A23" s="49">
        <v>22</v>
      </c>
      <c r="B23" s="50" t="s">
        <v>95</v>
      </c>
      <c r="C23" s="51" t="s">
        <v>1019</v>
      </c>
      <c r="D23" s="51" t="s">
        <v>144</v>
      </c>
      <c r="E23" s="51" t="s">
        <v>145</v>
      </c>
    </row>
    <row r="24" spans="1:5" x14ac:dyDescent="0.25">
      <c r="A24" s="49">
        <v>23</v>
      </c>
      <c r="B24" s="50" t="s">
        <v>97</v>
      </c>
      <c r="C24" s="51" t="s">
        <v>150</v>
      </c>
      <c r="D24" s="51" t="s">
        <v>1028</v>
      </c>
      <c r="E24" s="51" t="s">
        <v>149</v>
      </c>
    </row>
    <row r="25" spans="1:5" x14ac:dyDescent="0.25">
      <c r="A25" s="49">
        <v>24</v>
      </c>
      <c r="B25" s="50" t="s">
        <v>1024</v>
      </c>
      <c r="C25" s="51" t="s">
        <v>1025</v>
      </c>
      <c r="D25" s="51" t="s">
        <v>1027</v>
      </c>
      <c r="E25" s="50" t="s">
        <v>1026</v>
      </c>
    </row>
    <row r="26" spans="1:5" x14ac:dyDescent="0.25">
      <c r="A26" s="49">
        <v>25</v>
      </c>
      <c r="B26" s="50" t="s">
        <v>21</v>
      </c>
      <c r="C26" s="51" t="s">
        <v>229</v>
      </c>
      <c r="D26" s="51" t="s">
        <v>229</v>
      </c>
      <c r="E26" s="50" t="s">
        <v>21</v>
      </c>
    </row>
    <row r="27" spans="1:5" x14ac:dyDescent="0.25">
      <c r="A27" s="49">
        <v>26</v>
      </c>
      <c r="B27" s="50" t="s">
        <v>225</v>
      </c>
      <c r="C27" s="51" t="s">
        <v>226</v>
      </c>
      <c r="D27" s="51" t="s">
        <v>227</v>
      </c>
      <c r="E27" s="51" t="s">
        <v>228</v>
      </c>
    </row>
    <row r="28" spans="1:5" x14ac:dyDescent="0.25">
      <c r="A28" s="49">
        <v>27</v>
      </c>
      <c r="B28" s="50" t="s">
        <v>153</v>
      </c>
      <c r="C28" s="51" t="s">
        <v>152</v>
      </c>
      <c r="D28" s="51" t="s">
        <v>151</v>
      </c>
      <c r="E28" s="50" t="s">
        <v>29</v>
      </c>
    </row>
    <row r="29" spans="1:5" x14ac:dyDescent="0.25">
      <c r="A29" s="49">
        <v>28</v>
      </c>
      <c r="B29" s="50" t="s">
        <v>224</v>
      </c>
      <c r="C29" s="51" t="s">
        <v>223</v>
      </c>
      <c r="D29" s="51" t="s">
        <v>222</v>
      </c>
      <c r="E29" s="51" t="s">
        <v>221</v>
      </c>
    </row>
    <row r="30" spans="1:5" s="28" customFormat="1" x14ac:dyDescent="0.25">
      <c r="A30" s="49">
        <v>29</v>
      </c>
      <c r="B30" s="51" t="s">
        <v>1032</v>
      </c>
      <c r="C30" s="51" t="s">
        <v>1033</v>
      </c>
      <c r="D30" s="51" t="s">
        <v>1034</v>
      </c>
      <c r="E30" s="51" t="s">
        <v>1035</v>
      </c>
    </row>
    <row r="31" spans="1:5" x14ac:dyDescent="0.25">
      <c r="A31" s="49">
        <v>31</v>
      </c>
      <c r="B31" s="50" t="s">
        <v>154</v>
      </c>
      <c r="C31" s="51" t="s">
        <v>155</v>
      </c>
      <c r="D31" s="51" t="s">
        <v>156</v>
      </c>
      <c r="E31" s="51" t="s">
        <v>157</v>
      </c>
    </row>
    <row r="32" spans="1:5" x14ac:dyDescent="0.25">
      <c r="A32" s="49">
        <v>32</v>
      </c>
      <c r="B32" s="50" t="s">
        <v>158</v>
      </c>
      <c r="C32" s="51" t="s">
        <v>160</v>
      </c>
      <c r="D32" s="51" t="s">
        <v>161</v>
      </c>
      <c r="E32" s="51" t="s">
        <v>159</v>
      </c>
    </row>
    <row r="33" spans="1:5" s="44" customFormat="1" ht="15.75" customHeight="1" x14ac:dyDescent="0.25">
      <c r="A33" s="52">
        <v>33</v>
      </c>
      <c r="B33" s="53" t="s">
        <v>162</v>
      </c>
      <c r="C33" s="80" t="s">
        <v>218</v>
      </c>
      <c r="D33" s="56" t="s">
        <v>219</v>
      </c>
      <c r="E33" s="56" t="s">
        <v>220</v>
      </c>
    </row>
    <row r="34" spans="1:5" x14ac:dyDescent="0.25">
      <c r="A34" s="49">
        <v>34</v>
      </c>
      <c r="B34" s="50" t="s">
        <v>163</v>
      </c>
      <c r="C34" s="51" t="s">
        <v>164</v>
      </c>
      <c r="D34" s="51" t="s">
        <v>165</v>
      </c>
      <c r="E34" s="51" t="s">
        <v>165</v>
      </c>
    </row>
    <row r="35" spans="1:5" x14ac:dyDescent="0.25">
      <c r="A35" s="49">
        <v>35</v>
      </c>
      <c r="B35" s="50" t="s">
        <v>166</v>
      </c>
      <c r="C35" s="51" t="s">
        <v>169</v>
      </c>
      <c r="D35" s="50" t="s">
        <v>167</v>
      </c>
      <c r="E35" s="50" t="s">
        <v>168</v>
      </c>
    </row>
    <row r="36" spans="1:5" x14ac:dyDescent="0.25">
      <c r="A36" s="49">
        <v>36</v>
      </c>
      <c r="B36" s="50" t="s">
        <v>170</v>
      </c>
      <c r="C36" s="51" t="s">
        <v>171</v>
      </c>
      <c r="D36" s="50" t="s">
        <v>172</v>
      </c>
      <c r="E36" s="51" t="s">
        <v>173</v>
      </c>
    </row>
    <row r="37" spans="1:5" s="28" customFormat="1" x14ac:dyDescent="0.25">
      <c r="A37" s="49">
        <v>37</v>
      </c>
      <c r="B37" s="54" t="s">
        <v>996</v>
      </c>
      <c r="C37" s="51" t="s">
        <v>997</v>
      </c>
      <c r="D37" s="51" t="s">
        <v>998</v>
      </c>
      <c r="E37" s="51" t="s">
        <v>999</v>
      </c>
    </row>
    <row r="38" spans="1:5" x14ac:dyDescent="0.25">
      <c r="A38" s="49">
        <v>38</v>
      </c>
      <c r="B38" s="50" t="s">
        <v>184</v>
      </c>
      <c r="C38" s="51" t="s">
        <v>1020</v>
      </c>
      <c r="D38" s="51" t="s">
        <v>191</v>
      </c>
      <c r="E38" s="51" t="s">
        <v>197</v>
      </c>
    </row>
    <row r="39" spans="1:5" x14ac:dyDescent="0.25">
      <c r="A39" s="49">
        <v>39</v>
      </c>
      <c r="B39" s="50" t="s">
        <v>185</v>
      </c>
      <c r="C39" s="51" t="s">
        <v>189</v>
      </c>
      <c r="D39" s="51" t="s">
        <v>192</v>
      </c>
      <c r="E39" s="51" t="s">
        <v>198</v>
      </c>
    </row>
    <row r="40" spans="1:5" x14ac:dyDescent="0.25">
      <c r="A40" s="49">
        <v>40</v>
      </c>
      <c r="B40" s="50" t="s">
        <v>186</v>
      </c>
      <c r="C40" s="51" t="s">
        <v>190</v>
      </c>
      <c r="D40" s="51" t="s">
        <v>193</v>
      </c>
      <c r="E40" s="51" t="s">
        <v>199</v>
      </c>
    </row>
    <row r="41" spans="1:5" x14ac:dyDescent="0.25">
      <c r="A41" s="49">
        <v>41</v>
      </c>
      <c r="B41" s="50" t="s">
        <v>1001</v>
      </c>
      <c r="C41" s="57" t="s">
        <v>1002</v>
      </c>
      <c r="D41" s="51" t="s">
        <v>1003</v>
      </c>
      <c r="E41" s="51" t="s">
        <v>1004</v>
      </c>
    </row>
    <row r="42" spans="1:5" x14ac:dyDescent="0.25">
      <c r="A42" s="49">
        <v>42</v>
      </c>
      <c r="B42" s="50" t="s">
        <v>187</v>
      </c>
      <c r="C42" s="51" t="s">
        <v>212</v>
      </c>
      <c r="D42" s="51" t="s">
        <v>194</v>
      </c>
      <c r="E42" s="51" t="s">
        <v>200</v>
      </c>
    </row>
    <row r="43" spans="1:5" s="28" customFormat="1" x14ac:dyDescent="0.25">
      <c r="A43" s="49">
        <v>43</v>
      </c>
      <c r="B43" s="50" t="s">
        <v>15</v>
      </c>
      <c r="C43" s="51" t="s">
        <v>85</v>
      </c>
      <c r="D43" s="51" t="s">
        <v>1005</v>
      </c>
      <c r="E43" s="51" t="s">
        <v>1006</v>
      </c>
    </row>
    <row r="44" spans="1:5" x14ac:dyDescent="0.25">
      <c r="A44" s="49">
        <v>44</v>
      </c>
      <c r="B44" s="50" t="s">
        <v>188</v>
      </c>
      <c r="C44" s="51" t="s">
        <v>196</v>
      </c>
      <c r="D44" s="51" t="s">
        <v>195</v>
      </c>
      <c r="E44" s="51" t="s">
        <v>195</v>
      </c>
    </row>
    <row r="45" spans="1:5" x14ac:dyDescent="0.25">
      <c r="A45" s="49">
        <v>45</v>
      </c>
      <c r="B45" s="50" t="s">
        <v>205</v>
      </c>
      <c r="C45" s="51" t="s">
        <v>206</v>
      </c>
      <c r="D45" s="51" t="s">
        <v>207</v>
      </c>
      <c r="E45" s="51" t="s">
        <v>208</v>
      </c>
    </row>
    <row r="46" spans="1:5" x14ac:dyDescent="0.25">
      <c r="A46" s="49">
        <v>46</v>
      </c>
      <c r="B46" s="55" t="s">
        <v>201</v>
      </c>
      <c r="C46" s="51" t="s">
        <v>202</v>
      </c>
      <c r="D46" s="51" t="s">
        <v>203</v>
      </c>
      <c r="E46" s="51" t="s">
        <v>204</v>
      </c>
    </row>
    <row r="47" spans="1:5" x14ac:dyDescent="0.25">
      <c r="A47" s="49">
        <v>47</v>
      </c>
      <c r="B47" s="50" t="s">
        <v>1166</v>
      </c>
      <c r="C47" s="51" t="s">
        <v>1167</v>
      </c>
      <c r="D47" s="51" t="s">
        <v>1168</v>
      </c>
      <c r="E47" s="51" t="s">
        <v>61</v>
      </c>
    </row>
    <row r="48" spans="1:5" x14ac:dyDescent="0.25">
      <c r="A48" s="49">
        <v>48</v>
      </c>
      <c r="B48" s="55" t="s">
        <v>210</v>
      </c>
      <c r="C48" s="51" t="s">
        <v>214</v>
      </c>
      <c r="D48" s="51" t="s">
        <v>214</v>
      </c>
      <c r="E48" s="51" t="s">
        <v>213</v>
      </c>
    </row>
    <row r="49" spans="1:5" x14ac:dyDescent="0.25">
      <c r="A49" s="49">
        <v>49</v>
      </c>
      <c r="B49" s="50" t="s">
        <v>211</v>
      </c>
      <c r="C49" s="51" t="s">
        <v>217</v>
      </c>
      <c r="D49" s="58" t="s">
        <v>216</v>
      </c>
      <c r="E49" s="51" t="s">
        <v>215</v>
      </c>
    </row>
    <row r="50" spans="1:5" x14ac:dyDescent="0.25">
      <c r="A50" s="49">
        <v>50</v>
      </c>
      <c r="B50" s="55" t="s">
        <v>236</v>
      </c>
      <c r="C50" s="50" t="s">
        <v>1021</v>
      </c>
      <c r="D50" s="51" t="s">
        <v>1022</v>
      </c>
      <c r="E50" s="50" t="s">
        <v>1023</v>
      </c>
    </row>
    <row r="51" spans="1:5" x14ac:dyDescent="0.25">
      <c r="A51" s="49">
        <v>51</v>
      </c>
      <c r="B51" s="50" t="s">
        <v>1174</v>
      </c>
      <c r="C51" s="51" t="s">
        <v>963</v>
      </c>
      <c r="D51" s="51" t="s">
        <v>962</v>
      </c>
      <c r="E51" s="51" t="s">
        <v>979</v>
      </c>
    </row>
    <row r="52" spans="1:5" x14ac:dyDescent="0.25">
      <c r="A52" s="49">
        <v>52</v>
      </c>
      <c r="B52" s="55" t="s">
        <v>964</v>
      </c>
      <c r="C52" s="51" t="s">
        <v>969</v>
      </c>
      <c r="D52" s="51" t="s">
        <v>969</v>
      </c>
      <c r="E52" s="51" t="s">
        <v>968</v>
      </c>
    </row>
    <row r="53" spans="1:5" x14ac:dyDescent="0.25">
      <c r="A53" s="49">
        <v>53</v>
      </c>
      <c r="B53" s="50" t="s">
        <v>965</v>
      </c>
      <c r="C53" s="51" t="s">
        <v>970</v>
      </c>
      <c r="D53" s="51" t="s">
        <v>971</v>
      </c>
      <c r="E53" s="51" t="s">
        <v>971</v>
      </c>
    </row>
    <row r="54" spans="1:5" x14ac:dyDescent="0.25">
      <c r="A54" s="49">
        <v>54</v>
      </c>
      <c r="B54" s="55" t="s">
        <v>966</v>
      </c>
      <c r="C54" s="51" t="s">
        <v>973</v>
      </c>
      <c r="D54" s="51" t="s">
        <v>972</v>
      </c>
      <c r="E54" s="51" t="s">
        <v>974</v>
      </c>
    </row>
    <row r="55" spans="1:5" x14ac:dyDescent="0.25">
      <c r="A55" s="49">
        <v>55</v>
      </c>
      <c r="B55" s="50" t="s">
        <v>967</v>
      </c>
      <c r="C55" s="51" t="s">
        <v>977</v>
      </c>
      <c r="D55" s="51" t="s">
        <v>976</v>
      </c>
      <c r="E55" s="51" t="s">
        <v>975</v>
      </c>
    </row>
    <row r="56" spans="1:5" x14ac:dyDescent="0.25">
      <c r="A56" s="49">
        <v>56</v>
      </c>
      <c r="B56" s="55" t="s">
        <v>980</v>
      </c>
      <c r="C56" s="50" t="s">
        <v>991</v>
      </c>
      <c r="D56" s="50" t="s">
        <v>990</v>
      </c>
      <c r="E56" s="50" t="s">
        <v>989</v>
      </c>
    </row>
    <row r="57" spans="1:5" x14ac:dyDescent="0.25">
      <c r="A57" s="49">
        <v>57</v>
      </c>
      <c r="B57" s="50" t="s">
        <v>981</v>
      </c>
      <c r="C57" s="51" t="s">
        <v>984</v>
      </c>
      <c r="D57" s="51" t="s">
        <v>985</v>
      </c>
      <c r="E57" s="51" t="s">
        <v>987</v>
      </c>
    </row>
    <row r="58" spans="1:5" x14ac:dyDescent="0.25">
      <c r="A58" s="49">
        <v>58</v>
      </c>
      <c r="B58" s="55" t="s">
        <v>983</v>
      </c>
      <c r="C58" s="51" t="s">
        <v>982</v>
      </c>
      <c r="D58" s="51" t="s">
        <v>986</v>
      </c>
      <c r="E58" s="51" t="s">
        <v>988</v>
      </c>
    </row>
    <row r="59" spans="1:5" x14ac:dyDescent="0.25">
      <c r="A59" s="49">
        <v>59</v>
      </c>
      <c r="B59" s="50" t="s">
        <v>1007</v>
      </c>
      <c r="C59" s="50" t="s">
        <v>1008</v>
      </c>
      <c r="D59" s="50" t="s">
        <v>1011</v>
      </c>
      <c r="E59" s="50" t="s">
        <v>1012</v>
      </c>
    </row>
    <row r="60" spans="1:5" x14ac:dyDescent="0.25">
      <c r="A60" s="49">
        <v>60</v>
      </c>
      <c r="B60" s="50" t="s">
        <v>1009</v>
      </c>
      <c r="C60" s="50" t="s">
        <v>1010</v>
      </c>
      <c r="D60" s="50" t="s">
        <v>1154</v>
      </c>
      <c r="E60" s="50" t="s">
        <v>1013</v>
      </c>
    </row>
    <row r="61" spans="1:5" x14ac:dyDescent="0.25">
      <c r="A61" s="49">
        <v>61</v>
      </c>
      <c r="B61" s="50" t="s">
        <v>1014</v>
      </c>
      <c r="C61" s="50" t="s">
        <v>1015</v>
      </c>
      <c r="D61" s="50" t="s">
        <v>1016</v>
      </c>
      <c r="E61" s="50" t="s">
        <v>1017</v>
      </c>
    </row>
    <row r="62" spans="1:5" x14ac:dyDescent="0.25">
      <c r="A62" s="49">
        <v>62</v>
      </c>
      <c r="B62" s="50" t="s">
        <v>1018</v>
      </c>
      <c r="C62" s="50" t="s">
        <v>1018</v>
      </c>
      <c r="D62" s="50" t="s">
        <v>1018</v>
      </c>
      <c r="E62" s="50" t="s">
        <v>1018</v>
      </c>
    </row>
    <row r="63" spans="1:5" x14ac:dyDescent="0.25">
      <c r="A63" s="49">
        <v>63</v>
      </c>
      <c r="B63" s="50" t="s">
        <v>1150</v>
      </c>
      <c r="C63" s="50" t="s">
        <v>1151</v>
      </c>
      <c r="D63" s="50" t="s">
        <v>1152</v>
      </c>
      <c r="E63" s="50" t="s">
        <v>1153</v>
      </c>
    </row>
    <row r="64" spans="1:5" x14ac:dyDescent="0.25">
      <c r="A64" s="49">
        <v>64</v>
      </c>
      <c r="B64" s="50" t="s">
        <v>1161</v>
      </c>
      <c r="C64" s="50" t="s">
        <v>1155</v>
      </c>
      <c r="D64" s="50" t="s">
        <v>1162</v>
      </c>
      <c r="E64" s="50" t="s">
        <v>1156</v>
      </c>
    </row>
    <row r="65" spans="1:5" x14ac:dyDescent="0.25">
      <c r="A65" s="49">
        <v>65</v>
      </c>
      <c r="B65" s="50" t="s">
        <v>1159</v>
      </c>
      <c r="C65" s="50" t="s">
        <v>1160</v>
      </c>
      <c r="D65" s="50" t="s">
        <v>1158</v>
      </c>
      <c r="E65" s="50" t="s">
        <v>1157</v>
      </c>
    </row>
    <row r="66" spans="1:5" x14ac:dyDescent="0.25">
      <c r="A66" s="49">
        <v>66</v>
      </c>
      <c r="B66" s="50" t="s">
        <v>1173</v>
      </c>
      <c r="C66" s="50" t="s">
        <v>1165</v>
      </c>
      <c r="D66" s="50" t="s">
        <v>1164</v>
      </c>
      <c r="E66" s="50" t="s">
        <v>1163</v>
      </c>
    </row>
    <row r="67" spans="1:5" x14ac:dyDescent="0.25">
      <c r="A67" s="49">
        <v>67</v>
      </c>
      <c r="B67" s="50" t="s">
        <v>1169</v>
      </c>
      <c r="C67" s="50" t="s">
        <v>1172</v>
      </c>
      <c r="D67" s="50" t="s">
        <v>1171</v>
      </c>
      <c r="E67" s="50" t="s">
        <v>1170</v>
      </c>
    </row>
    <row r="68" spans="1:5" x14ac:dyDescent="0.25">
      <c r="A68" s="49">
        <v>68</v>
      </c>
      <c r="B68" s="50" t="s">
        <v>1175</v>
      </c>
      <c r="C68" s="50" t="s">
        <v>1019</v>
      </c>
      <c r="D68" s="50" t="s">
        <v>1177</v>
      </c>
      <c r="E68" s="50" t="s">
        <v>1176</v>
      </c>
    </row>
  </sheetData>
  <autoFilter ref="A1:E67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0000"/>
  </sheetPr>
  <dimension ref="A1:V45"/>
  <sheetViews>
    <sheetView workbookViewId="0">
      <selection activeCell="H1" sqref="H1:I1048576"/>
    </sheetView>
  </sheetViews>
  <sheetFormatPr baseColWidth="10" defaultColWidth="11" defaultRowHeight="15" x14ac:dyDescent="0.25"/>
  <cols>
    <col min="1" max="1" width="27.625" bestFit="1" customWidth="1"/>
    <col min="2" max="2" width="34.125" bestFit="1" customWidth="1"/>
    <col min="3" max="3" width="41.625" style="1" customWidth="1"/>
  </cols>
  <sheetData>
    <row r="1" spans="1:3" s="2" customFormat="1" ht="12.75" x14ac:dyDescent="0.2">
      <c r="B1" s="3" t="s">
        <v>0</v>
      </c>
      <c r="C1" s="4"/>
    </row>
    <row r="2" spans="1:3" s="2" customFormat="1" ht="12.75" x14ac:dyDescent="0.2">
      <c r="A2" s="2" t="s">
        <v>20</v>
      </c>
      <c r="C2" s="4"/>
    </row>
    <row r="3" spans="1:3" s="2" customFormat="1" ht="12.75" x14ac:dyDescent="0.2">
      <c r="A3" s="2" t="s">
        <v>21</v>
      </c>
      <c r="B3" s="5"/>
      <c r="C3" s="4"/>
    </row>
    <row r="4" spans="1:3" s="2" customFormat="1" ht="12.75" x14ac:dyDescent="0.2">
      <c r="A4" s="2" t="s">
        <v>24</v>
      </c>
      <c r="B4" s="6"/>
      <c r="C4" s="4"/>
    </row>
    <row r="5" spans="1:3" s="2" customFormat="1" ht="12.75" x14ac:dyDescent="0.2">
      <c r="A5" s="2" t="s">
        <v>29</v>
      </c>
      <c r="B5" s="7"/>
      <c r="C5" s="4"/>
    </row>
    <row r="6" spans="1:3" s="2" customFormat="1" ht="12.75" x14ac:dyDescent="0.2">
      <c r="A6" s="8" t="s">
        <v>31</v>
      </c>
      <c r="B6" s="9" t="s">
        <v>1</v>
      </c>
      <c r="C6" s="10"/>
    </row>
    <row r="7" spans="1:3" s="2" customFormat="1" ht="12.75" x14ac:dyDescent="0.2">
      <c r="A7" s="15" t="s">
        <v>32</v>
      </c>
      <c r="B7" s="9" t="s">
        <v>2</v>
      </c>
      <c r="C7" s="10"/>
    </row>
    <row r="8" spans="1:3" s="2" customFormat="1" ht="12.75" x14ac:dyDescent="0.2">
      <c r="B8" s="9" t="s">
        <v>3</v>
      </c>
      <c r="C8" s="11"/>
    </row>
    <row r="9" spans="1:3" s="2" customFormat="1" ht="12.75" x14ac:dyDescent="0.2">
      <c r="B9" s="9" t="s">
        <v>4</v>
      </c>
      <c r="C9" s="10"/>
    </row>
    <row r="10" spans="1:3" s="2" customFormat="1" ht="12.75" x14ac:dyDescent="0.2">
      <c r="B10" s="9" t="s">
        <v>5</v>
      </c>
      <c r="C10" s="10"/>
    </row>
    <row r="11" spans="1:3" s="2" customFormat="1" ht="12.75" x14ac:dyDescent="0.2">
      <c r="C11" s="4"/>
    </row>
    <row r="12" spans="1:3" s="2" customFormat="1" ht="12.75" x14ac:dyDescent="0.2">
      <c r="B12" s="9" t="s">
        <v>6</v>
      </c>
      <c r="C12" s="12"/>
    </row>
    <row r="13" spans="1:3" s="2" customFormat="1" ht="12.75" x14ac:dyDescent="0.2">
      <c r="C13" s="4"/>
    </row>
    <row r="14" spans="1:3" s="2" customFormat="1" ht="12.75" x14ac:dyDescent="0.2">
      <c r="B14" s="9" t="s">
        <v>7</v>
      </c>
      <c r="C14" s="10"/>
    </row>
    <row r="15" spans="1:3" s="2" customFormat="1" ht="12.75" x14ac:dyDescent="0.2">
      <c r="C15" s="4"/>
    </row>
    <row r="16" spans="1:3" s="2" customFormat="1" ht="12.75" x14ac:dyDescent="0.2">
      <c r="B16" s="9" t="s">
        <v>9</v>
      </c>
      <c r="C16" s="16"/>
    </row>
    <row r="17" spans="1:3" s="2" customFormat="1" ht="12.75" x14ac:dyDescent="0.2">
      <c r="B17" s="9" t="s">
        <v>10</v>
      </c>
      <c r="C17" s="16"/>
    </row>
    <row r="18" spans="1:3" s="2" customFormat="1" ht="12.75" x14ac:dyDescent="0.2">
      <c r="C18" s="4"/>
    </row>
    <row r="19" spans="1:3" s="2" customFormat="1" ht="12.75" x14ac:dyDescent="0.2">
      <c r="B19" s="9" t="s">
        <v>11</v>
      </c>
      <c r="C19" s="10"/>
    </row>
    <row r="20" spans="1:3" s="2" customFormat="1" ht="12.75" x14ac:dyDescent="0.2">
      <c r="C20" s="4"/>
    </row>
    <row r="21" spans="1:3" s="2" customFormat="1" ht="12.75" x14ac:dyDescent="0.2">
      <c r="A21" s="8" t="s">
        <v>12</v>
      </c>
      <c r="B21" s="9" t="s">
        <v>13</v>
      </c>
      <c r="C21" s="14"/>
    </row>
    <row r="22" spans="1:3" s="2" customFormat="1" ht="12.75" x14ac:dyDescent="0.2">
      <c r="A22" s="8"/>
      <c r="B22" s="9" t="s">
        <v>22</v>
      </c>
      <c r="C22" s="13"/>
    </row>
    <row r="23" spans="1:3" s="2" customFormat="1" ht="12.75" x14ac:dyDescent="0.2">
      <c r="A23" s="8"/>
      <c r="B23" s="9" t="s">
        <v>23</v>
      </c>
      <c r="C23" s="13"/>
    </row>
    <row r="24" spans="1:3" s="2" customFormat="1" ht="12.75" x14ac:dyDescent="0.2">
      <c r="B24" s="9" t="s">
        <v>14</v>
      </c>
      <c r="C24" s="13"/>
    </row>
    <row r="25" spans="1:3" s="2" customFormat="1" ht="12.75" x14ac:dyDescent="0.2">
      <c r="B25" s="9" t="s">
        <v>28</v>
      </c>
      <c r="C25" s="13"/>
    </row>
    <row r="26" spans="1:3" s="2" customFormat="1" ht="12.75" x14ac:dyDescent="0.2">
      <c r="B26" s="9" t="s">
        <v>17</v>
      </c>
      <c r="C26" s="17"/>
    </row>
    <row r="27" spans="1:3" s="2" customFormat="1" ht="12.75" x14ac:dyDescent="0.2">
      <c r="B27" s="9" t="s">
        <v>27</v>
      </c>
      <c r="C27" s="10"/>
    </row>
    <row r="28" spans="1:3" s="2" customFormat="1" ht="12.75" x14ac:dyDescent="0.2">
      <c r="C28" s="4"/>
    </row>
    <row r="29" spans="1:3" s="2" customFormat="1" ht="12.75" x14ac:dyDescent="0.2">
      <c r="A29" s="8" t="s">
        <v>15</v>
      </c>
      <c r="B29" s="9" t="s">
        <v>16</v>
      </c>
      <c r="C29" s="10"/>
    </row>
    <row r="30" spans="1:3" s="2" customFormat="1" ht="12.75" x14ac:dyDescent="0.2">
      <c r="A30" s="2" t="s">
        <v>34</v>
      </c>
      <c r="B30" s="9" t="s">
        <v>8</v>
      </c>
      <c r="C30" s="11"/>
    </row>
    <row r="31" spans="1:3" s="2" customFormat="1" ht="12.75" x14ac:dyDescent="0.2">
      <c r="A31" s="2" t="s">
        <v>35</v>
      </c>
      <c r="B31" s="9" t="s">
        <v>30</v>
      </c>
      <c r="C31" s="11"/>
    </row>
    <row r="32" spans="1:3" s="2" customFormat="1" ht="12.75" x14ac:dyDescent="0.2">
      <c r="C32" s="4"/>
    </row>
    <row r="33" spans="1:22" s="2" customFormat="1" ht="12.75" x14ac:dyDescent="0.2">
      <c r="A33" s="8" t="s">
        <v>18</v>
      </c>
      <c r="B33" s="9" t="s">
        <v>26</v>
      </c>
      <c r="C33" s="10"/>
    </row>
    <row r="34" spans="1:22" s="2" customFormat="1" ht="12.75" x14ac:dyDescent="0.2">
      <c r="A34" s="2" t="s">
        <v>33</v>
      </c>
      <c r="B34" s="9" t="s">
        <v>19</v>
      </c>
      <c r="C34" s="10"/>
    </row>
    <row r="35" spans="1:22" s="2" customFormat="1" ht="12.75" x14ac:dyDescent="0.2">
      <c r="A35" s="8" t="s">
        <v>25</v>
      </c>
      <c r="B35" s="9" t="s">
        <v>26</v>
      </c>
      <c r="C35" s="10"/>
    </row>
    <row r="36" spans="1:22" s="2" customFormat="1" ht="12.75" x14ac:dyDescent="0.2">
      <c r="B36" s="9" t="s">
        <v>19</v>
      </c>
      <c r="C36" s="10"/>
    </row>
    <row r="37" spans="1:22" s="2" customFormat="1" ht="12.75" x14ac:dyDescent="0.2">
      <c r="C37" s="4"/>
    </row>
    <row r="45" spans="1:22" x14ac:dyDescent="0.25">
      <c r="D45" t="s">
        <v>2617</v>
      </c>
      <c r="M45" t="s">
        <v>2459</v>
      </c>
      <c r="V45" t="s">
        <v>2460</v>
      </c>
    </row>
  </sheetData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C34"/>
  <sheetViews>
    <sheetView workbookViewId="0">
      <selection activeCell="H1" sqref="H1:I1048576"/>
    </sheetView>
  </sheetViews>
  <sheetFormatPr baseColWidth="10" defaultColWidth="11" defaultRowHeight="12.75" x14ac:dyDescent="0.2"/>
  <cols>
    <col min="1" max="1" width="33.5" style="2" bestFit="1" customWidth="1"/>
    <col min="2" max="2" width="34.125" style="2" bestFit="1" customWidth="1"/>
    <col min="3" max="3" width="41.625" style="4" customWidth="1"/>
    <col min="4" max="16384" width="11" style="2"/>
  </cols>
  <sheetData>
    <row r="1" spans="1:3" x14ac:dyDescent="0.2">
      <c r="B1" s="3" t="s">
        <v>65</v>
      </c>
    </row>
    <row r="2" spans="1:3" x14ac:dyDescent="0.2">
      <c r="A2" s="2" t="s">
        <v>66</v>
      </c>
    </row>
    <row r="3" spans="1:3" x14ac:dyDescent="0.2">
      <c r="A3" s="2" t="s">
        <v>67</v>
      </c>
      <c r="B3" s="5"/>
    </row>
    <row r="4" spans="1:3" x14ac:dyDescent="0.2">
      <c r="A4" s="3" t="s">
        <v>68</v>
      </c>
      <c r="B4" s="6"/>
    </row>
    <row r="5" spans="1:3" x14ac:dyDescent="0.2">
      <c r="A5" s="2" t="s">
        <v>69</v>
      </c>
      <c r="B5" s="6"/>
    </row>
    <row r="6" spans="1:3" x14ac:dyDescent="0.2">
      <c r="A6" s="8" t="s">
        <v>70</v>
      </c>
      <c r="B6" s="9" t="s">
        <v>71</v>
      </c>
      <c r="C6" s="18"/>
    </row>
    <row r="7" spans="1:3" x14ac:dyDescent="0.2">
      <c r="B7" s="9" t="s">
        <v>72</v>
      </c>
      <c r="C7" s="19"/>
    </row>
    <row r="8" spans="1:3" x14ac:dyDescent="0.2">
      <c r="B8" s="9" t="s">
        <v>73</v>
      </c>
      <c r="C8" s="18"/>
    </row>
    <row r="9" spans="1:3" x14ac:dyDescent="0.2">
      <c r="B9" s="9" t="s">
        <v>74</v>
      </c>
      <c r="C9" s="18"/>
    </row>
    <row r="10" spans="1:3" x14ac:dyDescent="0.2">
      <c r="B10" s="9" t="s">
        <v>75</v>
      </c>
      <c r="C10" s="18"/>
    </row>
    <row r="11" spans="1:3" x14ac:dyDescent="0.2">
      <c r="C11" s="20"/>
    </row>
    <row r="12" spans="1:3" ht="14.25" x14ac:dyDescent="0.2">
      <c r="B12" s="9" t="s">
        <v>45</v>
      </c>
      <c r="C12" s="21"/>
    </row>
    <row r="13" spans="1:3" x14ac:dyDescent="0.2">
      <c r="B13" s="9" t="s">
        <v>76</v>
      </c>
      <c r="C13" s="18"/>
    </row>
    <row r="14" spans="1:3" x14ac:dyDescent="0.2">
      <c r="B14" s="9" t="s">
        <v>77</v>
      </c>
      <c r="C14" s="22"/>
    </row>
    <row r="15" spans="1:3" x14ac:dyDescent="0.2">
      <c r="B15" s="9" t="s">
        <v>78</v>
      </c>
      <c r="C15" s="22"/>
    </row>
    <row r="16" spans="1:3" x14ac:dyDescent="0.2">
      <c r="C16" s="20"/>
    </row>
    <row r="17" spans="1:3" x14ac:dyDescent="0.2">
      <c r="B17" s="9" t="s">
        <v>79</v>
      </c>
      <c r="C17" s="19"/>
    </row>
    <row r="18" spans="1:3" x14ac:dyDescent="0.2">
      <c r="C18" s="20"/>
    </row>
    <row r="19" spans="1:3" x14ac:dyDescent="0.2">
      <c r="A19" s="8" t="s">
        <v>80</v>
      </c>
      <c r="B19" s="9" t="s">
        <v>81</v>
      </c>
      <c r="C19" s="23"/>
    </row>
    <row r="20" spans="1:3" x14ac:dyDescent="0.2">
      <c r="A20" s="8"/>
      <c r="B20" s="9" t="s">
        <v>22</v>
      </c>
      <c r="C20" s="19"/>
    </row>
    <row r="21" spans="1:3" x14ac:dyDescent="0.2">
      <c r="A21" s="8"/>
      <c r="B21" s="9" t="s">
        <v>23</v>
      </c>
      <c r="C21" s="19"/>
    </row>
    <row r="22" spans="1:3" x14ac:dyDescent="0.2">
      <c r="B22" s="9" t="s">
        <v>82</v>
      </c>
      <c r="C22" s="19"/>
    </row>
    <row r="23" spans="1:3" x14ac:dyDescent="0.2">
      <c r="B23" s="9" t="s">
        <v>53</v>
      </c>
      <c r="C23" s="19"/>
    </row>
    <row r="24" spans="1:3" x14ac:dyDescent="0.2">
      <c r="B24" s="9" t="s">
        <v>83</v>
      </c>
      <c r="C24" s="18"/>
    </row>
    <row r="25" spans="1:3" x14ac:dyDescent="0.2">
      <c r="B25" s="9" t="s">
        <v>84</v>
      </c>
      <c r="C25" s="18"/>
    </row>
    <row r="26" spans="1:3" x14ac:dyDescent="0.2">
      <c r="C26" s="20"/>
    </row>
    <row r="27" spans="1:3" x14ac:dyDescent="0.2">
      <c r="A27" s="8" t="s">
        <v>85</v>
      </c>
      <c r="B27" s="9" t="s">
        <v>86</v>
      </c>
      <c r="C27" s="18"/>
    </row>
    <row r="28" spans="1:3" x14ac:dyDescent="0.2">
      <c r="A28" s="2" t="s">
        <v>87</v>
      </c>
      <c r="B28" s="9" t="s">
        <v>88</v>
      </c>
      <c r="C28" s="24"/>
    </row>
    <row r="29" spans="1:3" x14ac:dyDescent="0.2">
      <c r="B29" s="9" t="s">
        <v>45</v>
      </c>
      <c r="C29" s="24"/>
    </row>
    <row r="30" spans="1:3" x14ac:dyDescent="0.2">
      <c r="C30" s="20"/>
    </row>
    <row r="31" spans="1:3" x14ac:dyDescent="0.2">
      <c r="A31" s="8" t="s">
        <v>89</v>
      </c>
      <c r="B31" s="9" t="s">
        <v>90</v>
      </c>
      <c r="C31" s="18"/>
    </row>
    <row r="32" spans="1:3" x14ac:dyDescent="0.2">
      <c r="A32" s="2" t="s">
        <v>91</v>
      </c>
      <c r="B32" s="9" t="s">
        <v>92</v>
      </c>
      <c r="C32" s="18"/>
    </row>
    <row r="33" spans="1:3" x14ac:dyDescent="0.2">
      <c r="A33" s="8" t="s">
        <v>93</v>
      </c>
      <c r="B33" s="9" t="s">
        <v>90</v>
      </c>
      <c r="C33" s="18"/>
    </row>
    <row r="34" spans="1:3" x14ac:dyDescent="0.2">
      <c r="B34" s="9" t="s">
        <v>92</v>
      </c>
      <c r="C34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C33"/>
  <sheetViews>
    <sheetView workbookViewId="0">
      <selection activeCell="H1" sqref="H1:I1048576"/>
    </sheetView>
  </sheetViews>
  <sheetFormatPr baseColWidth="10" defaultColWidth="11" defaultRowHeight="15" x14ac:dyDescent="0.25"/>
  <cols>
    <col min="1" max="1" width="34.75" bestFit="1" customWidth="1"/>
    <col min="2" max="2" width="34.125" bestFit="1" customWidth="1"/>
    <col min="3" max="3" width="41.625" style="1" customWidth="1"/>
  </cols>
  <sheetData>
    <row r="1" spans="1:3" ht="15.75" x14ac:dyDescent="0.25">
      <c r="B1" s="25" t="s">
        <v>36</v>
      </c>
    </row>
    <row r="2" spans="1:3" x14ac:dyDescent="0.25">
      <c r="A2" t="s">
        <v>37</v>
      </c>
      <c r="B2" s="26"/>
    </row>
    <row r="3" spans="1:3" x14ac:dyDescent="0.25">
      <c r="A3" t="s">
        <v>21</v>
      </c>
      <c r="B3" s="27"/>
    </row>
    <row r="4" spans="1:3" ht="18" x14ac:dyDescent="0.25">
      <c r="A4" s="28" t="s">
        <v>38</v>
      </c>
      <c r="B4" s="29"/>
    </row>
    <row r="5" spans="1:3" x14ac:dyDescent="0.25">
      <c r="A5" s="30" t="s">
        <v>39</v>
      </c>
      <c r="B5" s="31" t="s">
        <v>40</v>
      </c>
      <c r="C5" s="32"/>
    </row>
    <row r="6" spans="1:3" x14ac:dyDescent="0.25">
      <c r="B6" s="31" t="s">
        <v>41</v>
      </c>
      <c r="C6" s="33"/>
    </row>
    <row r="7" spans="1:3" x14ac:dyDescent="0.25">
      <c r="B7" s="31" t="s">
        <v>42</v>
      </c>
      <c r="C7" s="32"/>
    </row>
    <row r="8" spans="1:3" x14ac:dyDescent="0.25">
      <c r="B8" s="31" t="s">
        <v>43</v>
      </c>
      <c r="C8" s="32"/>
    </row>
    <row r="9" spans="1:3" x14ac:dyDescent="0.25">
      <c r="B9" s="31" t="s">
        <v>44</v>
      </c>
      <c r="C9" s="32"/>
    </row>
    <row r="10" spans="1:3" x14ac:dyDescent="0.25">
      <c r="C10" s="34"/>
    </row>
    <row r="11" spans="1:3" x14ac:dyDescent="0.25">
      <c r="B11" s="31" t="s">
        <v>45</v>
      </c>
      <c r="C11" s="35"/>
    </row>
    <row r="12" spans="1:3" x14ac:dyDescent="0.25">
      <c r="B12" s="31" t="s">
        <v>46</v>
      </c>
      <c r="C12" s="32"/>
    </row>
    <row r="13" spans="1:3" x14ac:dyDescent="0.25">
      <c r="B13" s="31" t="s">
        <v>47</v>
      </c>
      <c r="C13" s="33"/>
    </row>
    <row r="14" spans="1:3" x14ac:dyDescent="0.25">
      <c r="B14" s="31" t="s">
        <v>48</v>
      </c>
      <c r="C14" s="33"/>
    </row>
    <row r="15" spans="1:3" x14ac:dyDescent="0.25">
      <c r="C15" s="34"/>
    </row>
    <row r="16" spans="1:3" x14ac:dyDescent="0.25">
      <c r="B16" s="31" t="s">
        <v>49</v>
      </c>
      <c r="C16" s="33"/>
    </row>
    <row r="17" spans="1:3" x14ac:dyDescent="0.25">
      <c r="C17" s="34"/>
    </row>
    <row r="18" spans="1:3" x14ac:dyDescent="0.25">
      <c r="A18" s="30" t="s">
        <v>50</v>
      </c>
      <c r="B18" s="31" t="s">
        <v>51</v>
      </c>
      <c r="C18" s="36"/>
    </row>
    <row r="19" spans="1:3" x14ac:dyDescent="0.25">
      <c r="A19" s="30"/>
      <c r="B19" s="31" t="s">
        <v>22</v>
      </c>
      <c r="C19" s="33"/>
    </row>
    <row r="20" spans="1:3" x14ac:dyDescent="0.25">
      <c r="A20" s="30"/>
      <c r="B20" s="31" t="s">
        <v>23</v>
      </c>
      <c r="C20" s="33"/>
    </row>
    <row r="21" spans="1:3" x14ac:dyDescent="0.25">
      <c r="B21" s="31" t="s">
        <v>52</v>
      </c>
      <c r="C21" s="33"/>
    </row>
    <row r="22" spans="1:3" x14ac:dyDescent="0.25">
      <c r="B22" s="31" t="s">
        <v>53</v>
      </c>
      <c r="C22" s="33"/>
    </row>
    <row r="23" spans="1:3" x14ac:dyDescent="0.25">
      <c r="B23" s="31" t="s">
        <v>54</v>
      </c>
      <c r="C23" s="32"/>
    </row>
    <row r="24" spans="1:3" x14ac:dyDescent="0.25">
      <c r="B24" s="31" t="s">
        <v>55</v>
      </c>
      <c r="C24" s="32"/>
    </row>
    <row r="25" spans="1:3" x14ac:dyDescent="0.25">
      <c r="C25" s="34"/>
    </row>
    <row r="26" spans="1:3" x14ac:dyDescent="0.25">
      <c r="A26" s="30" t="s">
        <v>56</v>
      </c>
      <c r="B26" s="31" t="s">
        <v>57</v>
      </c>
      <c r="C26" s="32"/>
    </row>
    <row r="27" spans="1:3" x14ac:dyDescent="0.25">
      <c r="A27" t="s">
        <v>58</v>
      </c>
      <c r="B27" s="31" t="s">
        <v>59</v>
      </c>
      <c r="C27" s="37"/>
    </row>
    <row r="28" spans="1:3" x14ac:dyDescent="0.25">
      <c r="B28" s="31" t="s">
        <v>30</v>
      </c>
      <c r="C28" s="37"/>
    </row>
    <row r="29" spans="1:3" x14ac:dyDescent="0.25">
      <c r="C29" s="34"/>
    </row>
    <row r="30" spans="1:3" x14ac:dyDescent="0.25">
      <c r="A30" s="30" t="s">
        <v>60</v>
      </c>
      <c r="B30" s="31" t="s">
        <v>61</v>
      </c>
      <c r="C30" s="32"/>
    </row>
    <row r="31" spans="1:3" x14ac:dyDescent="0.25">
      <c r="A31" t="s">
        <v>62</v>
      </c>
      <c r="B31" s="31" t="s">
        <v>63</v>
      </c>
      <c r="C31" s="32"/>
    </row>
    <row r="32" spans="1:3" x14ac:dyDescent="0.25">
      <c r="A32" s="30" t="s">
        <v>64</v>
      </c>
      <c r="B32" s="31" t="s">
        <v>61</v>
      </c>
      <c r="C32" s="32"/>
    </row>
    <row r="33" spans="2:3" x14ac:dyDescent="0.25">
      <c r="B33" s="31" t="s">
        <v>63</v>
      </c>
      <c r="C33" s="3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E242"/>
  <sheetViews>
    <sheetView workbookViewId="0">
      <pane ySplit="1" topLeftCell="A2" activePane="bottomLeft" state="frozen"/>
      <selection activeCell="H1" sqref="H1:I1048576"/>
      <selection pane="bottomLeft" activeCell="H1" sqref="H1:I1048576"/>
    </sheetView>
  </sheetViews>
  <sheetFormatPr baseColWidth="10" defaultColWidth="11" defaultRowHeight="14.25" x14ac:dyDescent="0.2"/>
  <cols>
    <col min="1" max="1" width="3.875" bestFit="1" customWidth="1"/>
    <col min="2" max="2" width="4.875" bestFit="1" customWidth="1"/>
    <col min="3" max="3" width="6" bestFit="1" customWidth="1"/>
    <col min="4" max="4" width="7.25" bestFit="1" customWidth="1"/>
    <col min="5" max="5" width="39.625" bestFit="1" customWidth="1"/>
  </cols>
  <sheetData>
    <row r="1" spans="1:5" x14ac:dyDescent="0.2">
      <c r="A1" t="s">
        <v>958</v>
      </c>
      <c r="B1" t="s">
        <v>960</v>
      </c>
      <c r="C1" t="s">
        <v>959</v>
      </c>
      <c r="D1" t="s">
        <v>961</v>
      </c>
      <c r="E1" t="s">
        <v>5</v>
      </c>
    </row>
    <row r="2" spans="1:5" x14ac:dyDescent="0.2">
      <c r="A2">
        <v>6</v>
      </c>
      <c r="B2">
        <v>20</v>
      </c>
      <c r="C2" t="s">
        <v>254</v>
      </c>
      <c r="D2" t="s">
        <v>255</v>
      </c>
      <c r="E2" t="s">
        <v>256</v>
      </c>
    </row>
    <row r="3" spans="1:5" x14ac:dyDescent="0.2">
      <c r="A3">
        <v>218</v>
      </c>
      <c r="B3">
        <v>784</v>
      </c>
      <c r="C3" t="s">
        <v>886</v>
      </c>
      <c r="D3" t="s">
        <v>887</v>
      </c>
      <c r="E3" t="s">
        <v>888</v>
      </c>
    </row>
    <row r="4" spans="1:5" x14ac:dyDescent="0.2">
      <c r="A4">
        <v>1</v>
      </c>
      <c r="B4">
        <v>4</v>
      </c>
      <c r="C4" t="s">
        <v>239</v>
      </c>
      <c r="D4" t="s">
        <v>240</v>
      </c>
      <c r="E4" t="s">
        <v>241</v>
      </c>
    </row>
    <row r="5" spans="1:5" x14ac:dyDescent="0.2">
      <c r="A5">
        <v>8</v>
      </c>
      <c r="B5">
        <v>28</v>
      </c>
      <c r="C5" t="s">
        <v>260</v>
      </c>
      <c r="D5" t="s">
        <v>261</v>
      </c>
      <c r="E5" t="s">
        <v>262</v>
      </c>
    </row>
    <row r="6" spans="1:5" x14ac:dyDescent="0.2">
      <c r="A6">
        <v>186</v>
      </c>
      <c r="B6">
        <v>660</v>
      </c>
      <c r="C6" t="s">
        <v>790</v>
      </c>
      <c r="D6" t="s">
        <v>791</v>
      </c>
      <c r="E6" t="s">
        <v>792</v>
      </c>
    </row>
    <row r="7" spans="1:5" x14ac:dyDescent="0.2">
      <c r="A7">
        <v>2</v>
      </c>
      <c r="B7">
        <v>8</v>
      </c>
      <c r="C7" t="s">
        <v>242</v>
      </c>
      <c r="D7" t="s">
        <v>243</v>
      </c>
      <c r="E7" t="s">
        <v>244</v>
      </c>
    </row>
    <row r="8" spans="1:5" x14ac:dyDescent="0.2">
      <c r="A8">
        <v>16</v>
      </c>
      <c r="B8">
        <v>51</v>
      </c>
      <c r="C8" t="s">
        <v>284</v>
      </c>
      <c r="D8" t="s">
        <v>285</v>
      </c>
      <c r="E8" t="s">
        <v>286</v>
      </c>
    </row>
    <row r="9" spans="1:5" x14ac:dyDescent="0.2">
      <c r="A9">
        <v>151</v>
      </c>
      <c r="B9">
        <v>530</v>
      </c>
      <c r="C9" t="s">
        <v>685</v>
      </c>
      <c r="D9" t="s">
        <v>686</v>
      </c>
      <c r="E9" t="s">
        <v>687</v>
      </c>
    </row>
    <row r="10" spans="1:5" x14ac:dyDescent="0.2">
      <c r="A10">
        <v>7</v>
      </c>
      <c r="B10">
        <v>24</v>
      </c>
      <c r="C10" t="s">
        <v>257</v>
      </c>
      <c r="D10" t="s">
        <v>258</v>
      </c>
      <c r="E10" t="s">
        <v>259</v>
      </c>
    </row>
    <row r="11" spans="1:5" x14ac:dyDescent="0.2">
      <c r="A11">
        <v>3</v>
      </c>
      <c r="B11">
        <v>10</v>
      </c>
      <c r="C11" t="s">
        <v>245</v>
      </c>
      <c r="D11" t="s">
        <v>246</v>
      </c>
      <c r="E11" t="s">
        <v>247</v>
      </c>
    </row>
    <row r="12" spans="1:5" x14ac:dyDescent="0.2">
      <c r="A12">
        <v>10</v>
      </c>
      <c r="B12">
        <v>32</v>
      </c>
      <c r="C12" t="s">
        <v>266</v>
      </c>
      <c r="D12" t="s">
        <v>267</v>
      </c>
      <c r="E12" t="s">
        <v>268</v>
      </c>
    </row>
    <row r="13" spans="1:5" x14ac:dyDescent="0.2">
      <c r="A13">
        <v>5</v>
      </c>
      <c r="B13">
        <v>16</v>
      </c>
      <c r="C13" t="s">
        <v>251</v>
      </c>
      <c r="D13" t="s">
        <v>252</v>
      </c>
      <c r="E13" t="s">
        <v>253</v>
      </c>
    </row>
    <row r="14" spans="1:5" x14ac:dyDescent="0.2">
      <c r="A14">
        <v>12</v>
      </c>
      <c r="B14">
        <v>40</v>
      </c>
      <c r="C14" t="s">
        <v>272</v>
      </c>
      <c r="D14" t="s">
        <v>273</v>
      </c>
      <c r="E14" t="s">
        <v>274</v>
      </c>
    </row>
    <row r="15" spans="1:5" x14ac:dyDescent="0.2">
      <c r="A15">
        <v>11</v>
      </c>
      <c r="B15">
        <v>36</v>
      </c>
      <c r="C15" t="s">
        <v>269</v>
      </c>
      <c r="D15" t="s">
        <v>270</v>
      </c>
      <c r="E15" t="s">
        <v>271</v>
      </c>
    </row>
    <row r="16" spans="1:5" x14ac:dyDescent="0.2">
      <c r="A16">
        <v>152</v>
      </c>
      <c r="B16">
        <v>533</v>
      </c>
      <c r="C16" t="s">
        <v>688</v>
      </c>
      <c r="D16" t="s">
        <v>689</v>
      </c>
      <c r="E16" t="s">
        <v>690</v>
      </c>
    </row>
    <row r="17" spans="1:5" x14ac:dyDescent="0.2">
      <c r="A17">
        <v>74</v>
      </c>
      <c r="B17">
        <v>248</v>
      </c>
      <c r="C17" t="s">
        <v>458</v>
      </c>
      <c r="D17" t="s">
        <v>459</v>
      </c>
      <c r="E17" t="s">
        <v>460</v>
      </c>
    </row>
    <row r="18" spans="1:5" x14ac:dyDescent="0.2">
      <c r="A18">
        <v>9</v>
      </c>
      <c r="B18">
        <v>31</v>
      </c>
      <c r="C18" t="s">
        <v>263</v>
      </c>
      <c r="D18" t="s">
        <v>264</v>
      </c>
      <c r="E18" t="s">
        <v>265</v>
      </c>
    </row>
    <row r="19" spans="1:5" x14ac:dyDescent="0.2">
      <c r="A19">
        <v>22</v>
      </c>
      <c r="B19">
        <v>70</v>
      </c>
      <c r="C19" t="s">
        <v>302</v>
      </c>
      <c r="D19" t="s">
        <v>303</v>
      </c>
      <c r="E19" t="s">
        <v>304</v>
      </c>
    </row>
    <row r="20" spans="1:5" x14ac:dyDescent="0.2">
      <c r="A20">
        <v>17</v>
      </c>
      <c r="B20">
        <v>52</v>
      </c>
      <c r="C20" t="s">
        <v>287</v>
      </c>
      <c r="D20" t="s">
        <v>288</v>
      </c>
      <c r="E20" t="s">
        <v>289</v>
      </c>
    </row>
    <row r="21" spans="1:5" x14ac:dyDescent="0.2">
      <c r="A21">
        <v>15</v>
      </c>
      <c r="B21">
        <v>50</v>
      </c>
      <c r="C21" t="s">
        <v>281</v>
      </c>
      <c r="D21" t="s">
        <v>282</v>
      </c>
      <c r="E21" t="s">
        <v>283</v>
      </c>
    </row>
    <row r="22" spans="1:5" x14ac:dyDescent="0.2">
      <c r="A22">
        <v>18</v>
      </c>
      <c r="B22">
        <v>56</v>
      </c>
      <c r="C22" t="s">
        <v>290</v>
      </c>
      <c r="D22" t="s">
        <v>291</v>
      </c>
      <c r="E22" t="s">
        <v>292</v>
      </c>
    </row>
    <row r="23" spans="1:5" x14ac:dyDescent="0.2">
      <c r="A23">
        <v>233</v>
      </c>
      <c r="B23">
        <v>854</v>
      </c>
      <c r="C23" t="s">
        <v>931</v>
      </c>
      <c r="D23" t="s">
        <v>932</v>
      </c>
      <c r="E23" t="s">
        <v>933</v>
      </c>
    </row>
    <row r="24" spans="1:5" x14ac:dyDescent="0.2">
      <c r="A24">
        <v>31</v>
      </c>
      <c r="B24">
        <v>100</v>
      </c>
      <c r="C24" t="s">
        <v>329</v>
      </c>
      <c r="D24" t="s">
        <v>330</v>
      </c>
      <c r="E24" t="s">
        <v>331</v>
      </c>
    </row>
    <row r="25" spans="1:5" x14ac:dyDescent="0.2">
      <c r="A25">
        <v>14</v>
      </c>
      <c r="B25">
        <v>48</v>
      </c>
      <c r="C25" t="s">
        <v>278</v>
      </c>
      <c r="D25" t="s">
        <v>279</v>
      </c>
      <c r="E25" t="s">
        <v>280</v>
      </c>
    </row>
    <row r="26" spans="1:5" x14ac:dyDescent="0.2">
      <c r="A26">
        <v>33</v>
      </c>
      <c r="B26">
        <v>108</v>
      </c>
      <c r="C26" t="s">
        <v>335</v>
      </c>
      <c r="D26" t="s">
        <v>336</v>
      </c>
      <c r="E26" t="s">
        <v>337</v>
      </c>
    </row>
    <row r="27" spans="1:5" x14ac:dyDescent="0.2">
      <c r="A27">
        <v>59</v>
      </c>
      <c r="B27">
        <v>204</v>
      </c>
      <c r="C27" t="s">
        <v>413</v>
      </c>
      <c r="D27" t="s">
        <v>414</v>
      </c>
      <c r="E27" t="s">
        <v>415</v>
      </c>
    </row>
    <row r="28" spans="1:5" x14ac:dyDescent="0.2">
      <c r="A28">
        <v>19</v>
      </c>
      <c r="B28">
        <v>60</v>
      </c>
      <c r="C28" t="s">
        <v>293</v>
      </c>
      <c r="D28" t="s">
        <v>294</v>
      </c>
      <c r="E28" t="s">
        <v>295</v>
      </c>
    </row>
    <row r="29" spans="1:5" x14ac:dyDescent="0.2">
      <c r="A29">
        <v>30</v>
      </c>
      <c r="B29">
        <v>96</v>
      </c>
      <c r="C29" t="s">
        <v>326</v>
      </c>
      <c r="D29" t="s">
        <v>327</v>
      </c>
      <c r="E29" t="s">
        <v>328</v>
      </c>
    </row>
    <row r="30" spans="1:5" x14ac:dyDescent="0.2">
      <c r="A30">
        <v>21</v>
      </c>
      <c r="B30">
        <v>68</v>
      </c>
      <c r="C30" t="s">
        <v>299</v>
      </c>
      <c r="D30" t="s">
        <v>300</v>
      </c>
      <c r="E30" t="s">
        <v>301</v>
      </c>
    </row>
    <row r="31" spans="1:5" x14ac:dyDescent="0.2">
      <c r="A31">
        <v>25</v>
      </c>
      <c r="B31">
        <v>76</v>
      </c>
      <c r="C31" t="s">
        <v>311</v>
      </c>
      <c r="D31" t="s">
        <v>312</v>
      </c>
      <c r="E31" t="s">
        <v>313</v>
      </c>
    </row>
    <row r="32" spans="1:5" x14ac:dyDescent="0.2">
      <c r="A32">
        <v>13</v>
      </c>
      <c r="B32">
        <v>44</v>
      </c>
      <c r="C32" t="s">
        <v>275</v>
      </c>
      <c r="D32" t="s">
        <v>276</v>
      </c>
      <c r="E32" t="s">
        <v>277</v>
      </c>
    </row>
    <row r="33" spans="1:5" x14ac:dyDescent="0.2">
      <c r="A33">
        <v>20</v>
      </c>
      <c r="B33">
        <v>64</v>
      </c>
      <c r="C33" t="s">
        <v>296</v>
      </c>
      <c r="D33" t="s">
        <v>297</v>
      </c>
      <c r="E33" t="s">
        <v>298</v>
      </c>
    </row>
    <row r="34" spans="1:5" x14ac:dyDescent="0.2">
      <c r="A34">
        <v>24</v>
      </c>
      <c r="B34">
        <v>74</v>
      </c>
      <c r="C34" t="s">
        <v>308</v>
      </c>
      <c r="D34" t="s">
        <v>309</v>
      </c>
      <c r="E34" t="s">
        <v>310</v>
      </c>
    </row>
    <row r="35" spans="1:5" x14ac:dyDescent="0.2">
      <c r="A35">
        <v>23</v>
      </c>
      <c r="B35">
        <v>72</v>
      </c>
      <c r="C35" t="s">
        <v>305</v>
      </c>
      <c r="D35" t="s">
        <v>306</v>
      </c>
      <c r="E35" t="s">
        <v>307</v>
      </c>
    </row>
    <row r="36" spans="1:5" x14ac:dyDescent="0.2">
      <c r="A36">
        <v>34</v>
      </c>
      <c r="B36">
        <v>112</v>
      </c>
      <c r="C36" t="s">
        <v>338</v>
      </c>
      <c r="D36" t="s">
        <v>339</v>
      </c>
      <c r="E36" t="s">
        <v>340</v>
      </c>
    </row>
    <row r="37" spans="1:5" x14ac:dyDescent="0.2">
      <c r="A37">
        <v>26</v>
      </c>
      <c r="B37">
        <v>84</v>
      </c>
      <c r="C37" t="s">
        <v>314</v>
      </c>
      <c r="D37" t="s">
        <v>315</v>
      </c>
      <c r="E37" t="s">
        <v>316</v>
      </c>
    </row>
    <row r="38" spans="1:5" x14ac:dyDescent="0.2">
      <c r="A38">
        <v>37</v>
      </c>
      <c r="B38">
        <v>124</v>
      </c>
      <c r="C38" t="s">
        <v>347</v>
      </c>
      <c r="D38" t="s">
        <v>348</v>
      </c>
      <c r="E38" t="s">
        <v>349</v>
      </c>
    </row>
    <row r="39" spans="1:5" x14ac:dyDescent="0.2">
      <c r="A39">
        <v>47</v>
      </c>
      <c r="B39">
        <v>166</v>
      </c>
      <c r="C39" t="s">
        <v>377</v>
      </c>
      <c r="D39" t="s">
        <v>378</v>
      </c>
      <c r="E39" t="s">
        <v>379</v>
      </c>
    </row>
    <row r="40" spans="1:5" x14ac:dyDescent="0.2">
      <c r="A40">
        <v>52</v>
      </c>
      <c r="B40">
        <v>180</v>
      </c>
      <c r="C40" t="s">
        <v>392</v>
      </c>
      <c r="D40" t="s">
        <v>393</v>
      </c>
      <c r="E40" t="s">
        <v>394</v>
      </c>
    </row>
    <row r="41" spans="1:5" x14ac:dyDescent="0.2">
      <c r="A41">
        <v>40</v>
      </c>
      <c r="B41">
        <v>140</v>
      </c>
      <c r="C41" t="s">
        <v>356</v>
      </c>
      <c r="D41" t="s">
        <v>357</v>
      </c>
      <c r="E41" t="s">
        <v>358</v>
      </c>
    </row>
    <row r="42" spans="1:5" x14ac:dyDescent="0.2">
      <c r="A42">
        <v>51</v>
      </c>
      <c r="B42">
        <v>178</v>
      </c>
      <c r="C42" t="s">
        <v>389</v>
      </c>
      <c r="D42" t="s">
        <v>390</v>
      </c>
      <c r="E42" t="s">
        <v>391</v>
      </c>
    </row>
    <row r="43" spans="1:5" x14ac:dyDescent="0.2">
      <c r="A43">
        <v>210</v>
      </c>
      <c r="B43">
        <v>756</v>
      </c>
      <c r="C43" t="s">
        <v>862</v>
      </c>
      <c r="D43" t="s">
        <v>863</v>
      </c>
      <c r="E43" t="s">
        <v>864</v>
      </c>
    </row>
    <row r="44" spans="1:5" x14ac:dyDescent="0.2">
      <c r="A44">
        <v>110</v>
      </c>
      <c r="B44">
        <v>384</v>
      </c>
      <c r="C44" t="s">
        <v>564</v>
      </c>
      <c r="D44" t="s">
        <v>565</v>
      </c>
      <c r="E44" t="s">
        <v>978</v>
      </c>
    </row>
    <row r="45" spans="1:5" x14ac:dyDescent="0.2">
      <c r="A45">
        <v>53</v>
      </c>
      <c r="B45">
        <v>184</v>
      </c>
      <c r="C45" t="s">
        <v>395</v>
      </c>
      <c r="D45" t="s">
        <v>396</v>
      </c>
      <c r="E45" t="s">
        <v>397</v>
      </c>
    </row>
    <row r="46" spans="1:5" x14ac:dyDescent="0.2">
      <c r="A46">
        <v>43</v>
      </c>
      <c r="B46">
        <v>152</v>
      </c>
      <c r="C46" t="s">
        <v>365</v>
      </c>
      <c r="D46" t="s">
        <v>366</v>
      </c>
      <c r="E46" t="s">
        <v>367</v>
      </c>
    </row>
    <row r="47" spans="1:5" x14ac:dyDescent="0.2">
      <c r="A47">
        <v>36</v>
      </c>
      <c r="B47">
        <v>120</v>
      </c>
      <c r="C47" t="s">
        <v>344</v>
      </c>
      <c r="D47" t="s">
        <v>345</v>
      </c>
      <c r="E47" t="s">
        <v>346</v>
      </c>
    </row>
    <row r="48" spans="1:5" x14ac:dyDescent="0.2">
      <c r="A48">
        <v>44</v>
      </c>
      <c r="B48">
        <v>156</v>
      </c>
      <c r="C48" t="s">
        <v>368</v>
      </c>
      <c r="D48" t="s">
        <v>369</v>
      </c>
      <c r="E48" t="s">
        <v>370</v>
      </c>
    </row>
    <row r="49" spans="1:5" x14ac:dyDescent="0.2">
      <c r="A49">
        <v>48</v>
      </c>
      <c r="B49">
        <v>170</v>
      </c>
      <c r="C49" t="s">
        <v>380</v>
      </c>
      <c r="D49" t="s">
        <v>381</v>
      </c>
      <c r="E49" t="s">
        <v>382</v>
      </c>
    </row>
    <row r="50" spans="1:5" x14ac:dyDescent="0.2">
      <c r="A50">
        <v>54</v>
      </c>
      <c r="B50">
        <v>188</v>
      </c>
      <c r="C50" t="s">
        <v>398</v>
      </c>
      <c r="D50" t="s">
        <v>399</v>
      </c>
      <c r="E50" t="s">
        <v>400</v>
      </c>
    </row>
    <row r="51" spans="1:5" x14ac:dyDescent="0.2">
      <c r="A51">
        <v>240</v>
      </c>
      <c r="B51">
        <v>891</v>
      </c>
      <c r="C51" t="s">
        <v>952</v>
      </c>
      <c r="D51" t="s">
        <v>953</v>
      </c>
      <c r="E51" t="s">
        <v>954</v>
      </c>
    </row>
    <row r="52" spans="1:5" x14ac:dyDescent="0.2">
      <c r="A52">
        <v>56</v>
      </c>
      <c r="B52">
        <v>192</v>
      </c>
      <c r="C52" t="s">
        <v>404</v>
      </c>
      <c r="D52" t="s">
        <v>405</v>
      </c>
      <c r="E52" t="s">
        <v>406</v>
      </c>
    </row>
    <row r="53" spans="1:5" x14ac:dyDescent="0.2">
      <c r="A53">
        <v>38</v>
      </c>
      <c r="B53">
        <v>132</v>
      </c>
      <c r="C53" t="s">
        <v>350</v>
      </c>
      <c r="D53" t="s">
        <v>351</v>
      </c>
      <c r="E53" t="s">
        <v>352</v>
      </c>
    </row>
    <row r="54" spans="1:5" x14ac:dyDescent="0.2">
      <c r="A54">
        <v>46</v>
      </c>
      <c r="B54">
        <v>162</v>
      </c>
      <c r="C54" t="s">
        <v>374</v>
      </c>
      <c r="D54" t="s">
        <v>375</v>
      </c>
      <c r="E54" t="s">
        <v>376</v>
      </c>
    </row>
    <row r="55" spans="1:5" x14ac:dyDescent="0.2">
      <c r="A55">
        <v>57</v>
      </c>
      <c r="B55">
        <v>196</v>
      </c>
      <c r="C55" t="s">
        <v>407</v>
      </c>
      <c r="D55" t="s">
        <v>408</v>
      </c>
      <c r="E55" t="s">
        <v>409</v>
      </c>
    </row>
    <row r="56" spans="1:5" x14ac:dyDescent="0.2">
      <c r="A56">
        <v>58</v>
      </c>
      <c r="B56">
        <v>203</v>
      </c>
      <c r="C56" t="s">
        <v>410</v>
      </c>
      <c r="D56" t="s">
        <v>411</v>
      </c>
      <c r="E56" t="s">
        <v>412</v>
      </c>
    </row>
    <row r="57" spans="1:5" x14ac:dyDescent="0.2">
      <c r="A57">
        <v>84</v>
      </c>
      <c r="B57">
        <v>276</v>
      </c>
      <c r="C57" t="s">
        <v>100</v>
      </c>
      <c r="D57" t="s">
        <v>487</v>
      </c>
      <c r="E57" t="s">
        <v>488</v>
      </c>
    </row>
    <row r="58" spans="1:5" x14ac:dyDescent="0.2">
      <c r="A58">
        <v>79</v>
      </c>
      <c r="B58">
        <v>262</v>
      </c>
      <c r="C58" t="s">
        <v>472</v>
      </c>
      <c r="D58" t="s">
        <v>473</v>
      </c>
      <c r="E58" t="s">
        <v>474</v>
      </c>
    </row>
    <row r="59" spans="1:5" x14ac:dyDescent="0.2">
      <c r="A59">
        <v>60</v>
      </c>
      <c r="B59">
        <v>208</v>
      </c>
      <c r="C59" t="s">
        <v>416</v>
      </c>
      <c r="D59" t="s">
        <v>417</v>
      </c>
      <c r="E59" t="s">
        <v>418</v>
      </c>
    </row>
    <row r="60" spans="1:5" x14ac:dyDescent="0.2">
      <c r="A60">
        <v>61</v>
      </c>
      <c r="B60">
        <v>212</v>
      </c>
      <c r="C60" t="s">
        <v>419</v>
      </c>
      <c r="D60" t="s">
        <v>420</v>
      </c>
      <c r="E60" t="s">
        <v>421</v>
      </c>
    </row>
    <row r="61" spans="1:5" x14ac:dyDescent="0.2">
      <c r="A61">
        <v>62</v>
      </c>
      <c r="B61">
        <v>214</v>
      </c>
      <c r="C61" t="s">
        <v>422</v>
      </c>
      <c r="D61" t="s">
        <v>423</v>
      </c>
      <c r="E61" t="s">
        <v>424</v>
      </c>
    </row>
    <row r="62" spans="1:5" x14ac:dyDescent="0.2">
      <c r="A62">
        <v>4</v>
      </c>
      <c r="B62">
        <v>12</v>
      </c>
      <c r="C62" t="s">
        <v>248</v>
      </c>
      <c r="D62" t="s">
        <v>249</v>
      </c>
      <c r="E62" t="s">
        <v>250</v>
      </c>
    </row>
    <row r="63" spans="1:5" x14ac:dyDescent="0.2">
      <c r="A63">
        <v>63</v>
      </c>
      <c r="B63">
        <v>218</v>
      </c>
      <c r="C63" t="s">
        <v>425</v>
      </c>
      <c r="D63" t="s">
        <v>426</v>
      </c>
      <c r="E63" t="s">
        <v>427</v>
      </c>
    </row>
    <row r="64" spans="1:5" x14ac:dyDescent="0.2">
      <c r="A64">
        <v>68</v>
      </c>
      <c r="B64">
        <v>233</v>
      </c>
      <c r="C64" t="s">
        <v>440</v>
      </c>
      <c r="D64" t="s">
        <v>441</v>
      </c>
      <c r="E64" t="s">
        <v>442</v>
      </c>
    </row>
    <row r="65" spans="1:5" x14ac:dyDescent="0.2">
      <c r="A65">
        <v>227</v>
      </c>
      <c r="B65">
        <v>818</v>
      </c>
      <c r="C65" t="s">
        <v>913</v>
      </c>
      <c r="D65" t="s">
        <v>914</v>
      </c>
      <c r="E65" t="s">
        <v>915</v>
      </c>
    </row>
    <row r="66" spans="1:5" x14ac:dyDescent="0.2">
      <c r="A66">
        <v>204</v>
      </c>
      <c r="B66">
        <v>732</v>
      </c>
      <c r="C66" t="s">
        <v>844</v>
      </c>
      <c r="D66" t="s">
        <v>845</v>
      </c>
      <c r="E66" t="s">
        <v>846</v>
      </c>
    </row>
    <row r="67" spans="1:5" x14ac:dyDescent="0.2">
      <c r="A67">
        <v>67</v>
      </c>
      <c r="B67">
        <v>232</v>
      </c>
      <c r="C67" t="s">
        <v>437</v>
      </c>
      <c r="D67" t="s">
        <v>438</v>
      </c>
      <c r="E67" t="s">
        <v>439</v>
      </c>
    </row>
    <row r="68" spans="1:5" x14ac:dyDescent="0.2">
      <c r="A68">
        <v>203</v>
      </c>
      <c r="B68">
        <v>724</v>
      </c>
      <c r="C68" t="s">
        <v>841</v>
      </c>
      <c r="D68" t="s">
        <v>842</v>
      </c>
      <c r="E68" t="s">
        <v>843</v>
      </c>
    </row>
    <row r="69" spans="1:5" x14ac:dyDescent="0.2">
      <c r="A69">
        <v>66</v>
      </c>
      <c r="B69">
        <v>231</v>
      </c>
      <c r="C69" t="s">
        <v>434</v>
      </c>
      <c r="D69" t="s">
        <v>435</v>
      </c>
      <c r="E69" t="s">
        <v>436</v>
      </c>
    </row>
    <row r="70" spans="1:5" x14ac:dyDescent="0.2">
      <c r="A70">
        <v>73</v>
      </c>
      <c r="B70">
        <v>246</v>
      </c>
      <c r="C70" t="s">
        <v>455</v>
      </c>
      <c r="D70" t="s">
        <v>456</v>
      </c>
      <c r="E70" t="s">
        <v>457</v>
      </c>
    </row>
    <row r="71" spans="1:5" x14ac:dyDescent="0.2">
      <c r="A71">
        <v>72</v>
      </c>
      <c r="B71">
        <v>242</v>
      </c>
      <c r="C71" t="s">
        <v>452</v>
      </c>
      <c r="D71" t="s">
        <v>453</v>
      </c>
      <c r="E71" t="s">
        <v>454</v>
      </c>
    </row>
    <row r="72" spans="1:5" x14ac:dyDescent="0.2">
      <c r="A72">
        <v>70</v>
      </c>
      <c r="B72">
        <v>238</v>
      </c>
      <c r="C72" t="s">
        <v>446</v>
      </c>
      <c r="D72" t="s">
        <v>447</v>
      </c>
      <c r="E72" t="s">
        <v>448</v>
      </c>
    </row>
    <row r="73" spans="1:5" x14ac:dyDescent="0.2">
      <c r="A73">
        <v>164</v>
      </c>
      <c r="B73">
        <v>583</v>
      </c>
      <c r="C73" t="s">
        <v>724</v>
      </c>
      <c r="D73" t="s">
        <v>725</v>
      </c>
      <c r="E73" t="s">
        <v>726</v>
      </c>
    </row>
    <row r="74" spans="1:5" x14ac:dyDescent="0.2">
      <c r="A74">
        <v>69</v>
      </c>
      <c r="B74">
        <v>234</v>
      </c>
      <c r="C74" t="s">
        <v>443</v>
      </c>
      <c r="D74" t="s">
        <v>444</v>
      </c>
      <c r="E74" t="s">
        <v>445</v>
      </c>
    </row>
    <row r="75" spans="1:5" x14ac:dyDescent="0.2">
      <c r="A75">
        <v>75</v>
      </c>
      <c r="B75">
        <v>250</v>
      </c>
      <c r="C75" t="s">
        <v>98</v>
      </c>
      <c r="D75" t="s">
        <v>461</v>
      </c>
      <c r="E75" t="s">
        <v>462</v>
      </c>
    </row>
    <row r="76" spans="1:5" x14ac:dyDescent="0.2">
      <c r="A76">
        <v>80</v>
      </c>
      <c r="B76">
        <v>266</v>
      </c>
      <c r="C76" t="s">
        <v>475</v>
      </c>
      <c r="D76" t="s">
        <v>476</v>
      </c>
      <c r="E76" t="s">
        <v>477</v>
      </c>
    </row>
    <row r="77" spans="1:5" x14ac:dyDescent="0.2">
      <c r="A77">
        <v>228</v>
      </c>
      <c r="B77">
        <v>826</v>
      </c>
      <c r="C77" t="s">
        <v>916</v>
      </c>
      <c r="D77" t="s">
        <v>917</v>
      </c>
      <c r="E77" t="s">
        <v>918</v>
      </c>
    </row>
    <row r="78" spans="1:5" x14ac:dyDescent="0.2">
      <c r="A78">
        <v>90</v>
      </c>
      <c r="B78">
        <v>308</v>
      </c>
      <c r="C78" t="s">
        <v>504</v>
      </c>
      <c r="D78" t="s">
        <v>505</v>
      </c>
      <c r="E78" t="s">
        <v>506</v>
      </c>
    </row>
    <row r="79" spans="1:5" x14ac:dyDescent="0.2">
      <c r="A79">
        <v>81</v>
      </c>
      <c r="B79">
        <v>268</v>
      </c>
      <c r="C79" t="s">
        <v>478</v>
      </c>
      <c r="D79" t="s">
        <v>479</v>
      </c>
      <c r="E79" t="s">
        <v>480</v>
      </c>
    </row>
    <row r="80" spans="1:5" x14ac:dyDescent="0.2">
      <c r="A80">
        <v>76</v>
      </c>
      <c r="B80">
        <v>254</v>
      </c>
      <c r="C80" t="s">
        <v>463</v>
      </c>
      <c r="D80" t="s">
        <v>464</v>
      </c>
      <c r="E80" t="s">
        <v>465</v>
      </c>
    </row>
    <row r="81" spans="1:5" x14ac:dyDescent="0.2">
      <c r="A81">
        <v>85</v>
      </c>
      <c r="B81">
        <v>288</v>
      </c>
      <c r="C81" t="s">
        <v>489</v>
      </c>
      <c r="D81" t="s">
        <v>490</v>
      </c>
      <c r="E81" t="s">
        <v>491</v>
      </c>
    </row>
    <row r="82" spans="1:5" x14ac:dyDescent="0.2">
      <c r="A82">
        <v>86</v>
      </c>
      <c r="B82">
        <v>292</v>
      </c>
      <c r="C82" t="s">
        <v>492</v>
      </c>
      <c r="D82" t="s">
        <v>493</v>
      </c>
      <c r="E82" t="s">
        <v>494</v>
      </c>
    </row>
    <row r="83" spans="1:5" x14ac:dyDescent="0.2">
      <c r="A83">
        <v>89</v>
      </c>
      <c r="B83">
        <v>304</v>
      </c>
      <c r="C83" t="s">
        <v>501</v>
      </c>
      <c r="D83" t="s">
        <v>502</v>
      </c>
      <c r="E83" t="s">
        <v>503</v>
      </c>
    </row>
    <row r="84" spans="1:5" x14ac:dyDescent="0.2">
      <c r="A84">
        <v>82</v>
      </c>
      <c r="B84">
        <v>270</v>
      </c>
      <c r="C84" t="s">
        <v>481</v>
      </c>
      <c r="D84" t="s">
        <v>482</v>
      </c>
      <c r="E84" t="s">
        <v>483</v>
      </c>
    </row>
    <row r="85" spans="1:5" x14ac:dyDescent="0.2">
      <c r="A85">
        <v>94</v>
      </c>
      <c r="B85">
        <v>324</v>
      </c>
      <c r="C85" t="s">
        <v>516</v>
      </c>
      <c r="D85" t="s">
        <v>517</v>
      </c>
      <c r="E85" t="s">
        <v>518</v>
      </c>
    </row>
    <row r="86" spans="1:5" x14ac:dyDescent="0.2">
      <c r="A86">
        <v>91</v>
      </c>
      <c r="B86">
        <v>312</v>
      </c>
      <c r="C86" t="s">
        <v>507</v>
      </c>
      <c r="D86" t="s">
        <v>508</v>
      </c>
      <c r="E86" t="s">
        <v>509</v>
      </c>
    </row>
    <row r="87" spans="1:5" x14ac:dyDescent="0.2">
      <c r="A87">
        <v>65</v>
      </c>
      <c r="B87">
        <v>226</v>
      </c>
      <c r="C87" t="s">
        <v>431</v>
      </c>
      <c r="D87" t="s">
        <v>432</v>
      </c>
      <c r="E87" t="s">
        <v>433</v>
      </c>
    </row>
    <row r="88" spans="1:5" x14ac:dyDescent="0.2">
      <c r="A88">
        <v>88</v>
      </c>
      <c r="B88">
        <v>300</v>
      </c>
      <c r="C88" t="s">
        <v>498</v>
      </c>
      <c r="D88" t="s">
        <v>499</v>
      </c>
      <c r="E88" t="s">
        <v>500</v>
      </c>
    </row>
    <row r="89" spans="1:5" x14ac:dyDescent="0.2">
      <c r="A89">
        <v>71</v>
      </c>
      <c r="B89">
        <v>239</v>
      </c>
      <c r="C89" t="s">
        <v>449</v>
      </c>
      <c r="D89" t="s">
        <v>450</v>
      </c>
      <c r="E89" t="s">
        <v>451</v>
      </c>
    </row>
    <row r="90" spans="1:5" x14ac:dyDescent="0.2">
      <c r="A90">
        <v>93</v>
      </c>
      <c r="B90">
        <v>320</v>
      </c>
      <c r="C90" t="s">
        <v>513</v>
      </c>
      <c r="D90" t="s">
        <v>514</v>
      </c>
      <c r="E90" t="s">
        <v>515</v>
      </c>
    </row>
    <row r="91" spans="1:5" x14ac:dyDescent="0.2">
      <c r="A91">
        <v>92</v>
      </c>
      <c r="B91">
        <v>316</v>
      </c>
      <c r="C91" t="s">
        <v>510</v>
      </c>
      <c r="D91" t="s">
        <v>511</v>
      </c>
      <c r="E91" t="s">
        <v>512</v>
      </c>
    </row>
    <row r="92" spans="1:5" x14ac:dyDescent="0.2">
      <c r="A92">
        <v>176</v>
      </c>
      <c r="B92">
        <v>624</v>
      </c>
      <c r="C92" t="s">
        <v>760</v>
      </c>
      <c r="D92" t="s">
        <v>761</v>
      </c>
      <c r="E92" t="s">
        <v>762</v>
      </c>
    </row>
    <row r="93" spans="1:5" x14ac:dyDescent="0.2">
      <c r="A93">
        <v>95</v>
      </c>
      <c r="B93">
        <v>328</v>
      </c>
      <c r="C93" t="s">
        <v>519</v>
      </c>
      <c r="D93" t="s">
        <v>520</v>
      </c>
      <c r="E93" t="s">
        <v>521</v>
      </c>
    </row>
    <row r="94" spans="1:5" x14ac:dyDescent="0.2">
      <c r="A94">
        <v>100</v>
      </c>
      <c r="B94">
        <v>344</v>
      </c>
      <c r="C94" t="s">
        <v>534</v>
      </c>
      <c r="D94" t="s">
        <v>535</v>
      </c>
      <c r="E94" t="s">
        <v>536</v>
      </c>
    </row>
    <row r="95" spans="1:5" x14ac:dyDescent="0.2">
      <c r="A95">
        <v>97</v>
      </c>
      <c r="B95">
        <v>334</v>
      </c>
      <c r="C95" t="s">
        <v>525</v>
      </c>
      <c r="D95" t="s">
        <v>526</v>
      </c>
      <c r="E95" t="s">
        <v>527</v>
      </c>
    </row>
    <row r="96" spans="1:5" x14ac:dyDescent="0.2">
      <c r="A96">
        <v>99</v>
      </c>
      <c r="B96">
        <v>340</v>
      </c>
      <c r="C96" t="s">
        <v>531</v>
      </c>
      <c r="D96" t="s">
        <v>532</v>
      </c>
      <c r="E96" t="s">
        <v>533</v>
      </c>
    </row>
    <row r="97" spans="1:5" x14ac:dyDescent="0.2">
      <c r="A97">
        <v>55</v>
      </c>
      <c r="B97">
        <v>191</v>
      </c>
      <c r="C97" t="s">
        <v>401</v>
      </c>
      <c r="D97" t="s">
        <v>402</v>
      </c>
      <c r="E97" t="s">
        <v>403</v>
      </c>
    </row>
    <row r="98" spans="1:5" x14ac:dyDescent="0.2">
      <c r="A98">
        <v>96</v>
      </c>
      <c r="B98">
        <v>332</v>
      </c>
      <c r="C98" t="s">
        <v>522</v>
      </c>
      <c r="D98" t="s">
        <v>523</v>
      </c>
      <c r="E98" t="s">
        <v>524</v>
      </c>
    </row>
    <row r="99" spans="1:5" x14ac:dyDescent="0.2">
      <c r="A99">
        <v>101</v>
      </c>
      <c r="B99">
        <v>348</v>
      </c>
      <c r="C99" t="s">
        <v>537</v>
      </c>
      <c r="D99" t="s">
        <v>538</v>
      </c>
      <c r="E99" t="s">
        <v>539</v>
      </c>
    </row>
    <row r="100" spans="1:5" x14ac:dyDescent="0.2">
      <c r="A100">
        <v>104</v>
      </c>
      <c r="B100">
        <v>360</v>
      </c>
      <c r="C100" t="s">
        <v>546</v>
      </c>
      <c r="D100" t="s">
        <v>547</v>
      </c>
      <c r="E100" t="s">
        <v>548</v>
      </c>
    </row>
    <row r="101" spans="1:5" x14ac:dyDescent="0.2">
      <c r="A101">
        <v>107</v>
      </c>
      <c r="B101">
        <v>372</v>
      </c>
      <c r="C101" t="s">
        <v>555</v>
      </c>
      <c r="D101" t="s">
        <v>556</v>
      </c>
      <c r="E101" t="s">
        <v>557</v>
      </c>
    </row>
    <row r="102" spans="1:5" x14ac:dyDescent="0.2">
      <c r="A102">
        <v>108</v>
      </c>
      <c r="B102">
        <v>376</v>
      </c>
      <c r="C102" t="s">
        <v>558</v>
      </c>
      <c r="D102" t="s">
        <v>559</v>
      </c>
      <c r="E102" t="s">
        <v>560</v>
      </c>
    </row>
    <row r="103" spans="1:5" x14ac:dyDescent="0.2">
      <c r="A103">
        <v>229</v>
      </c>
      <c r="B103">
        <v>833</v>
      </c>
      <c r="C103" t="s">
        <v>919</v>
      </c>
      <c r="D103" t="s">
        <v>920</v>
      </c>
      <c r="E103" t="s">
        <v>921</v>
      </c>
    </row>
    <row r="104" spans="1:5" x14ac:dyDescent="0.2">
      <c r="A104">
        <v>103</v>
      </c>
      <c r="B104">
        <v>356</v>
      </c>
      <c r="C104" t="s">
        <v>543</v>
      </c>
      <c r="D104" t="s">
        <v>544</v>
      </c>
      <c r="E104" t="s">
        <v>545</v>
      </c>
    </row>
    <row r="105" spans="1:5" x14ac:dyDescent="0.2">
      <c r="A105">
        <v>27</v>
      </c>
      <c r="B105">
        <v>86</v>
      </c>
      <c r="C105" t="s">
        <v>317</v>
      </c>
      <c r="D105" t="s">
        <v>318</v>
      </c>
      <c r="E105" t="s">
        <v>319</v>
      </c>
    </row>
    <row r="106" spans="1:5" x14ac:dyDescent="0.2">
      <c r="A106">
        <v>106</v>
      </c>
      <c r="B106">
        <v>368</v>
      </c>
      <c r="C106" t="s">
        <v>552</v>
      </c>
      <c r="D106" t="s">
        <v>553</v>
      </c>
      <c r="E106" t="s">
        <v>554</v>
      </c>
    </row>
    <row r="107" spans="1:5" x14ac:dyDescent="0.2">
      <c r="A107">
        <v>105</v>
      </c>
      <c r="B107">
        <v>364</v>
      </c>
      <c r="C107" t="s">
        <v>549</v>
      </c>
      <c r="D107" t="s">
        <v>550</v>
      </c>
      <c r="E107" t="s">
        <v>551</v>
      </c>
    </row>
    <row r="108" spans="1:5" x14ac:dyDescent="0.2">
      <c r="A108">
        <v>102</v>
      </c>
      <c r="B108">
        <v>352</v>
      </c>
      <c r="C108" t="s">
        <v>540</v>
      </c>
      <c r="D108" t="s">
        <v>541</v>
      </c>
      <c r="E108" t="s">
        <v>542</v>
      </c>
    </row>
    <row r="109" spans="1:5" x14ac:dyDescent="0.2">
      <c r="A109">
        <v>109</v>
      </c>
      <c r="B109">
        <v>380</v>
      </c>
      <c r="C109" t="s">
        <v>561</v>
      </c>
      <c r="D109" t="s">
        <v>562</v>
      </c>
      <c r="E109" t="s">
        <v>563</v>
      </c>
    </row>
    <row r="110" spans="1:5" x14ac:dyDescent="0.2">
      <c r="A110">
        <v>111</v>
      </c>
      <c r="B110">
        <v>388</v>
      </c>
      <c r="C110" t="s">
        <v>566</v>
      </c>
      <c r="D110" t="s">
        <v>567</v>
      </c>
      <c r="E110" t="s">
        <v>568</v>
      </c>
    </row>
    <row r="111" spans="1:5" x14ac:dyDescent="0.2">
      <c r="A111">
        <v>114</v>
      </c>
      <c r="B111">
        <v>400</v>
      </c>
      <c r="C111" t="s">
        <v>575</v>
      </c>
      <c r="D111" t="s">
        <v>576</v>
      </c>
      <c r="E111" t="s">
        <v>577</v>
      </c>
    </row>
    <row r="112" spans="1:5" x14ac:dyDescent="0.2">
      <c r="A112">
        <v>112</v>
      </c>
      <c r="B112">
        <v>392</v>
      </c>
      <c r="C112" t="s">
        <v>569</v>
      </c>
      <c r="D112" t="s">
        <v>570</v>
      </c>
      <c r="E112" t="s">
        <v>571</v>
      </c>
    </row>
    <row r="113" spans="1:5" x14ac:dyDescent="0.2">
      <c r="A113">
        <v>115</v>
      </c>
      <c r="B113">
        <v>404</v>
      </c>
      <c r="C113" t="s">
        <v>578</v>
      </c>
      <c r="D113" t="s">
        <v>579</v>
      </c>
      <c r="E113" t="s">
        <v>580</v>
      </c>
    </row>
    <row r="114" spans="1:5" x14ac:dyDescent="0.2">
      <c r="A114">
        <v>119</v>
      </c>
      <c r="B114">
        <v>417</v>
      </c>
      <c r="C114" t="s">
        <v>590</v>
      </c>
      <c r="D114" t="s">
        <v>591</v>
      </c>
      <c r="E114" t="s">
        <v>592</v>
      </c>
    </row>
    <row r="115" spans="1:5" x14ac:dyDescent="0.2">
      <c r="A115">
        <v>35</v>
      </c>
      <c r="B115">
        <v>116</v>
      </c>
      <c r="C115" t="s">
        <v>341</v>
      </c>
      <c r="D115" t="s">
        <v>342</v>
      </c>
      <c r="E115" t="s">
        <v>343</v>
      </c>
    </row>
    <row r="116" spans="1:5" x14ac:dyDescent="0.2">
      <c r="A116">
        <v>87</v>
      </c>
      <c r="B116">
        <v>296</v>
      </c>
      <c r="C116" t="s">
        <v>495</v>
      </c>
      <c r="D116" t="s">
        <v>496</v>
      </c>
      <c r="E116" t="s">
        <v>497</v>
      </c>
    </row>
    <row r="117" spans="1:5" x14ac:dyDescent="0.2">
      <c r="A117">
        <v>49</v>
      </c>
      <c r="B117">
        <v>174</v>
      </c>
      <c r="C117" t="s">
        <v>383</v>
      </c>
      <c r="D117" t="s">
        <v>384</v>
      </c>
      <c r="E117" t="s">
        <v>385</v>
      </c>
    </row>
    <row r="118" spans="1:5" x14ac:dyDescent="0.2">
      <c r="A118">
        <v>185</v>
      </c>
      <c r="B118">
        <v>659</v>
      </c>
      <c r="C118" t="s">
        <v>787</v>
      </c>
      <c r="D118" t="s">
        <v>788</v>
      </c>
      <c r="E118" t="s">
        <v>789</v>
      </c>
    </row>
    <row r="119" spans="1:5" x14ac:dyDescent="0.2">
      <c r="A119">
        <v>116</v>
      </c>
      <c r="B119">
        <v>408</v>
      </c>
      <c r="C119" t="s">
        <v>581</v>
      </c>
      <c r="D119" t="s">
        <v>582</v>
      </c>
      <c r="E119" t="s">
        <v>583</v>
      </c>
    </row>
    <row r="120" spans="1:5" x14ac:dyDescent="0.2">
      <c r="A120">
        <v>117</v>
      </c>
      <c r="B120">
        <v>410</v>
      </c>
      <c r="C120" t="s">
        <v>584</v>
      </c>
      <c r="D120" t="s">
        <v>585</v>
      </c>
      <c r="E120" t="s">
        <v>586</v>
      </c>
    </row>
    <row r="121" spans="1:5" x14ac:dyDescent="0.2">
      <c r="A121">
        <v>118</v>
      </c>
      <c r="B121">
        <v>414</v>
      </c>
      <c r="C121" t="s">
        <v>587</v>
      </c>
      <c r="D121" t="s">
        <v>588</v>
      </c>
      <c r="E121" t="s">
        <v>589</v>
      </c>
    </row>
    <row r="122" spans="1:5" x14ac:dyDescent="0.2">
      <c r="A122">
        <v>39</v>
      </c>
      <c r="B122">
        <v>136</v>
      </c>
      <c r="C122" t="s">
        <v>353</v>
      </c>
      <c r="D122" t="s">
        <v>354</v>
      </c>
      <c r="E122" t="s">
        <v>355</v>
      </c>
    </row>
    <row r="123" spans="1:5" x14ac:dyDescent="0.2">
      <c r="A123">
        <v>113</v>
      </c>
      <c r="B123">
        <v>398</v>
      </c>
      <c r="C123" t="s">
        <v>572</v>
      </c>
      <c r="D123" t="s">
        <v>573</v>
      </c>
      <c r="E123" t="s">
        <v>574</v>
      </c>
    </row>
    <row r="124" spans="1:5" x14ac:dyDescent="0.2">
      <c r="A124">
        <v>120</v>
      </c>
      <c r="B124">
        <v>418</v>
      </c>
      <c r="C124" t="s">
        <v>593</v>
      </c>
      <c r="D124" t="s">
        <v>594</v>
      </c>
      <c r="E124" t="s">
        <v>595</v>
      </c>
    </row>
    <row r="125" spans="1:5" x14ac:dyDescent="0.2">
      <c r="A125">
        <v>121</v>
      </c>
      <c r="B125">
        <v>422</v>
      </c>
      <c r="C125" t="s">
        <v>596</v>
      </c>
      <c r="D125" t="s">
        <v>597</v>
      </c>
      <c r="E125" t="s">
        <v>598</v>
      </c>
    </row>
    <row r="126" spans="1:5" x14ac:dyDescent="0.2">
      <c r="A126">
        <v>187</v>
      </c>
      <c r="B126">
        <v>662</v>
      </c>
      <c r="C126" t="s">
        <v>793</v>
      </c>
      <c r="D126" t="s">
        <v>794</v>
      </c>
      <c r="E126" t="s">
        <v>795</v>
      </c>
    </row>
    <row r="127" spans="1:5" x14ac:dyDescent="0.2">
      <c r="A127">
        <v>126</v>
      </c>
      <c r="B127">
        <v>438</v>
      </c>
      <c r="C127" t="s">
        <v>611</v>
      </c>
      <c r="D127" t="s">
        <v>612</v>
      </c>
      <c r="E127" t="s">
        <v>613</v>
      </c>
    </row>
    <row r="128" spans="1:5" x14ac:dyDescent="0.2">
      <c r="A128">
        <v>41</v>
      </c>
      <c r="B128">
        <v>144</v>
      </c>
      <c r="C128" t="s">
        <v>359</v>
      </c>
      <c r="D128" t="s">
        <v>360</v>
      </c>
      <c r="E128" t="s">
        <v>361</v>
      </c>
    </row>
    <row r="129" spans="1:5" x14ac:dyDescent="0.2">
      <c r="A129">
        <v>124</v>
      </c>
      <c r="B129">
        <v>430</v>
      </c>
      <c r="C129" t="s">
        <v>605</v>
      </c>
      <c r="D129" t="s">
        <v>606</v>
      </c>
      <c r="E129" t="s">
        <v>607</v>
      </c>
    </row>
    <row r="130" spans="1:5" x14ac:dyDescent="0.2">
      <c r="A130">
        <v>122</v>
      </c>
      <c r="B130">
        <v>426</v>
      </c>
      <c r="C130" t="s">
        <v>599</v>
      </c>
      <c r="D130" t="s">
        <v>600</v>
      </c>
      <c r="E130" t="s">
        <v>601</v>
      </c>
    </row>
    <row r="131" spans="1:5" x14ac:dyDescent="0.2">
      <c r="A131">
        <v>127</v>
      </c>
      <c r="B131">
        <v>440</v>
      </c>
      <c r="C131" t="s">
        <v>614</v>
      </c>
      <c r="D131" t="s">
        <v>615</v>
      </c>
      <c r="E131" t="s">
        <v>616</v>
      </c>
    </row>
    <row r="132" spans="1:5" x14ac:dyDescent="0.2">
      <c r="A132">
        <v>128</v>
      </c>
      <c r="B132">
        <v>442</v>
      </c>
      <c r="C132" t="s">
        <v>617</v>
      </c>
      <c r="D132" t="s">
        <v>618</v>
      </c>
      <c r="E132" t="s">
        <v>619</v>
      </c>
    </row>
    <row r="133" spans="1:5" x14ac:dyDescent="0.2">
      <c r="A133">
        <v>123</v>
      </c>
      <c r="B133">
        <v>428</v>
      </c>
      <c r="C133" t="s">
        <v>602</v>
      </c>
      <c r="D133" t="s">
        <v>603</v>
      </c>
      <c r="E133" t="s">
        <v>604</v>
      </c>
    </row>
    <row r="134" spans="1:5" x14ac:dyDescent="0.2">
      <c r="A134">
        <v>125</v>
      </c>
      <c r="B134">
        <v>434</v>
      </c>
      <c r="C134" t="s">
        <v>608</v>
      </c>
      <c r="D134" t="s">
        <v>609</v>
      </c>
      <c r="E134" t="s">
        <v>610</v>
      </c>
    </row>
    <row r="135" spans="1:5" x14ac:dyDescent="0.2">
      <c r="A135">
        <v>144</v>
      </c>
      <c r="B135">
        <v>504</v>
      </c>
      <c r="C135" t="s">
        <v>665</v>
      </c>
      <c r="D135" t="s">
        <v>666</v>
      </c>
      <c r="E135" t="s">
        <v>667</v>
      </c>
    </row>
    <row r="136" spans="1:5" x14ac:dyDescent="0.2">
      <c r="A136">
        <v>140</v>
      </c>
      <c r="B136">
        <v>492</v>
      </c>
      <c r="C136" t="s">
        <v>653</v>
      </c>
      <c r="D136" t="s">
        <v>654</v>
      </c>
      <c r="E136" t="s">
        <v>655</v>
      </c>
    </row>
    <row r="137" spans="1:5" x14ac:dyDescent="0.2">
      <c r="A137">
        <v>142</v>
      </c>
      <c r="B137">
        <v>498</v>
      </c>
      <c r="C137" t="s">
        <v>659</v>
      </c>
      <c r="D137" t="s">
        <v>660</v>
      </c>
      <c r="E137" t="s">
        <v>661</v>
      </c>
    </row>
    <row r="138" spans="1:5" x14ac:dyDescent="0.2">
      <c r="A138">
        <v>130</v>
      </c>
      <c r="B138">
        <v>450</v>
      </c>
      <c r="C138" t="s">
        <v>623</v>
      </c>
      <c r="D138" t="s">
        <v>624</v>
      </c>
      <c r="E138" t="s">
        <v>625</v>
      </c>
    </row>
    <row r="139" spans="1:5" x14ac:dyDescent="0.2">
      <c r="A139">
        <v>165</v>
      </c>
      <c r="B139">
        <v>584</v>
      </c>
      <c r="C139" t="s">
        <v>727</v>
      </c>
      <c r="D139" t="s">
        <v>728</v>
      </c>
      <c r="E139" t="s">
        <v>729</v>
      </c>
    </row>
    <row r="140" spans="1:5" x14ac:dyDescent="0.2">
      <c r="A140">
        <v>226</v>
      </c>
      <c r="B140">
        <v>807</v>
      </c>
      <c r="C140" t="s">
        <v>910</v>
      </c>
      <c r="D140" t="s">
        <v>911</v>
      </c>
      <c r="E140" t="s">
        <v>912</v>
      </c>
    </row>
    <row r="141" spans="1:5" x14ac:dyDescent="0.2">
      <c r="A141">
        <v>134</v>
      </c>
      <c r="B141">
        <v>466</v>
      </c>
      <c r="C141" t="s">
        <v>635</v>
      </c>
      <c r="D141" t="s">
        <v>636</v>
      </c>
      <c r="E141" t="s">
        <v>637</v>
      </c>
    </row>
    <row r="142" spans="1:5" x14ac:dyDescent="0.2">
      <c r="A142">
        <v>32</v>
      </c>
      <c r="B142">
        <v>104</v>
      </c>
      <c r="C142" t="s">
        <v>332</v>
      </c>
      <c r="D142" t="s">
        <v>333</v>
      </c>
      <c r="E142" t="s">
        <v>334</v>
      </c>
    </row>
    <row r="143" spans="1:5" x14ac:dyDescent="0.2">
      <c r="A143">
        <v>141</v>
      </c>
      <c r="B143">
        <v>496</v>
      </c>
      <c r="C143" t="s">
        <v>656</v>
      </c>
      <c r="D143" t="s">
        <v>657</v>
      </c>
      <c r="E143" t="s">
        <v>658</v>
      </c>
    </row>
    <row r="144" spans="1:5" x14ac:dyDescent="0.2">
      <c r="A144">
        <v>129</v>
      </c>
      <c r="B144">
        <v>446</v>
      </c>
      <c r="C144" t="s">
        <v>620</v>
      </c>
      <c r="D144" t="s">
        <v>621</v>
      </c>
      <c r="E144" t="s">
        <v>622</v>
      </c>
    </row>
    <row r="145" spans="1:5" x14ac:dyDescent="0.2">
      <c r="A145">
        <v>162</v>
      </c>
      <c r="B145">
        <v>580</v>
      </c>
      <c r="C145" t="s">
        <v>718</v>
      </c>
      <c r="D145" t="s">
        <v>719</v>
      </c>
      <c r="E145" t="s">
        <v>720</v>
      </c>
    </row>
    <row r="146" spans="1:5" x14ac:dyDescent="0.2">
      <c r="A146">
        <v>136</v>
      </c>
      <c r="B146">
        <v>474</v>
      </c>
      <c r="C146" t="s">
        <v>641</v>
      </c>
      <c r="D146" t="s">
        <v>642</v>
      </c>
      <c r="E146" t="s">
        <v>643</v>
      </c>
    </row>
    <row r="147" spans="1:5" x14ac:dyDescent="0.2">
      <c r="A147">
        <v>137</v>
      </c>
      <c r="B147">
        <v>478</v>
      </c>
      <c r="C147" t="s">
        <v>644</v>
      </c>
      <c r="D147" t="s">
        <v>645</v>
      </c>
      <c r="E147" t="s">
        <v>646</v>
      </c>
    </row>
    <row r="148" spans="1:5" x14ac:dyDescent="0.2">
      <c r="A148">
        <v>143</v>
      </c>
      <c r="B148">
        <v>500</v>
      </c>
      <c r="C148" t="s">
        <v>662</v>
      </c>
      <c r="D148" t="s">
        <v>663</v>
      </c>
      <c r="E148" t="s">
        <v>664</v>
      </c>
    </row>
    <row r="149" spans="1:5" x14ac:dyDescent="0.2">
      <c r="A149">
        <v>135</v>
      </c>
      <c r="B149">
        <v>470</v>
      </c>
      <c r="C149" t="s">
        <v>638</v>
      </c>
      <c r="D149" t="s">
        <v>639</v>
      </c>
      <c r="E149" t="s">
        <v>640</v>
      </c>
    </row>
    <row r="150" spans="1:5" x14ac:dyDescent="0.2">
      <c r="A150">
        <v>138</v>
      </c>
      <c r="B150">
        <v>480</v>
      </c>
      <c r="C150" t="s">
        <v>647</v>
      </c>
      <c r="D150" t="s">
        <v>648</v>
      </c>
      <c r="E150" t="s">
        <v>649</v>
      </c>
    </row>
    <row r="151" spans="1:5" x14ac:dyDescent="0.2">
      <c r="A151">
        <v>133</v>
      </c>
      <c r="B151">
        <v>462</v>
      </c>
      <c r="C151" t="s">
        <v>632</v>
      </c>
      <c r="D151" t="s">
        <v>633</v>
      </c>
      <c r="E151" t="s">
        <v>634</v>
      </c>
    </row>
    <row r="152" spans="1:5" x14ac:dyDescent="0.2">
      <c r="A152">
        <v>131</v>
      </c>
      <c r="B152">
        <v>454</v>
      </c>
      <c r="C152" t="s">
        <v>626</v>
      </c>
      <c r="D152" t="s">
        <v>627</v>
      </c>
      <c r="E152" t="s">
        <v>628</v>
      </c>
    </row>
    <row r="153" spans="1:5" x14ac:dyDescent="0.2">
      <c r="A153">
        <v>139</v>
      </c>
      <c r="B153">
        <v>484</v>
      </c>
      <c r="C153" t="s">
        <v>650</v>
      </c>
      <c r="D153" t="s">
        <v>651</v>
      </c>
      <c r="E153" t="s">
        <v>652</v>
      </c>
    </row>
    <row r="154" spans="1:5" x14ac:dyDescent="0.2">
      <c r="A154">
        <v>132</v>
      </c>
      <c r="B154">
        <v>458</v>
      </c>
      <c r="C154" t="s">
        <v>629</v>
      </c>
      <c r="D154" t="s">
        <v>630</v>
      </c>
      <c r="E154" t="s">
        <v>631</v>
      </c>
    </row>
    <row r="155" spans="1:5" x14ac:dyDescent="0.2">
      <c r="A155">
        <v>145</v>
      </c>
      <c r="B155">
        <v>508</v>
      </c>
      <c r="C155" t="s">
        <v>668</v>
      </c>
      <c r="D155" t="s">
        <v>669</v>
      </c>
      <c r="E155" t="s">
        <v>670</v>
      </c>
    </row>
    <row r="156" spans="1:5" x14ac:dyDescent="0.2">
      <c r="A156">
        <v>147</v>
      </c>
      <c r="B156">
        <v>516</v>
      </c>
      <c r="C156" t="s">
        <v>674</v>
      </c>
      <c r="D156" t="s">
        <v>675</v>
      </c>
      <c r="E156" t="s">
        <v>676</v>
      </c>
    </row>
    <row r="157" spans="1:5" x14ac:dyDescent="0.2">
      <c r="A157">
        <v>153</v>
      </c>
      <c r="B157">
        <v>540</v>
      </c>
      <c r="C157" t="s">
        <v>691</v>
      </c>
      <c r="D157" t="s">
        <v>692</v>
      </c>
      <c r="E157" t="s">
        <v>693</v>
      </c>
    </row>
    <row r="158" spans="1:5" x14ac:dyDescent="0.2">
      <c r="A158">
        <v>157</v>
      </c>
      <c r="B158">
        <v>562</v>
      </c>
      <c r="C158" t="s">
        <v>703</v>
      </c>
      <c r="D158" t="s">
        <v>704</v>
      </c>
      <c r="E158" t="s">
        <v>705</v>
      </c>
    </row>
    <row r="159" spans="1:5" x14ac:dyDescent="0.2">
      <c r="A159">
        <v>160</v>
      </c>
      <c r="B159">
        <v>574</v>
      </c>
      <c r="C159" t="s">
        <v>712</v>
      </c>
      <c r="D159" t="s">
        <v>713</v>
      </c>
      <c r="E159" t="s">
        <v>714</v>
      </c>
    </row>
    <row r="160" spans="1:5" x14ac:dyDescent="0.2">
      <c r="A160">
        <v>158</v>
      </c>
      <c r="B160">
        <v>566</v>
      </c>
      <c r="C160" t="s">
        <v>706</v>
      </c>
      <c r="D160" t="s">
        <v>707</v>
      </c>
      <c r="E160" t="s">
        <v>708</v>
      </c>
    </row>
    <row r="161" spans="1:5" x14ac:dyDescent="0.2">
      <c r="A161">
        <v>156</v>
      </c>
      <c r="B161">
        <v>558</v>
      </c>
      <c r="C161" t="s">
        <v>700</v>
      </c>
      <c r="D161" t="s">
        <v>701</v>
      </c>
      <c r="E161" t="s">
        <v>702</v>
      </c>
    </row>
    <row r="162" spans="1:5" x14ac:dyDescent="0.2">
      <c r="A162">
        <v>150</v>
      </c>
      <c r="B162">
        <v>528</v>
      </c>
      <c r="C162" t="s">
        <v>99</v>
      </c>
      <c r="D162" t="s">
        <v>683</v>
      </c>
      <c r="E162" t="s">
        <v>684</v>
      </c>
    </row>
    <row r="163" spans="1:5" x14ac:dyDescent="0.2">
      <c r="A163">
        <v>161</v>
      </c>
      <c r="B163">
        <v>578</v>
      </c>
      <c r="C163" t="s">
        <v>715</v>
      </c>
      <c r="D163" t="s">
        <v>716</v>
      </c>
      <c r="E163" t="s">
        <v>717</v>
      </c>
    </row>
    <row r="164" spans="1:5" x14ac:dyDescent="0.2">
      <c r="A164">
        <v>149</v>
      </c>
      <c r="B164">
        <v>524</v>
      </c>
      <c r="C164" t="s">
        <v>680</v>
      </c>
      <c r="D164" t="s">
        <v>681</v>
      </c>
      <c r="E164" t="s">
        <v>682</v>
      </c>
    </row>
    <row r="165" spans="1:5" x14ac:dyDescent="0.2">
      <c r="A165">
        <v>148</v>
      </c>
      <c r="B165">
        <v>520</v>
      </c>
      <c r="C165" t="s">
        <v>677</v>
      </c>
      <c r="D165" t="s">
        <v>678</v>
      </c>
      <c r="E165" t="s">
        <v>679</v>
      </c>
    </row>
    <row r="166" spans="1:5" x14ac:dyDescent="0.2">
      <c r="A166">
        <v>159</v>
      </c>
      <c r="B166">
        <v>570</v>
      </c>
      <c r="C166" t="s">
        <v>709</v>
      </c>
      <c r="D166" t="s">
        <v>710</v>
      </c>
      <c r="E166" t="s">
        <v>711</v>
      </c>
    </row>
    <row r="167" spans="1:5" x14ac:dyDescent="0.2">
      <c r="A167">
        <v>155</v>
      </c>
      <c r="B167">
        <v>554</v>
      </c>
      <c r="C167" t="s">
        <v>697</v>
      </c>
      <c r="D167" t="s">
        <v>698</v>
      </c>
      <c r="E167" t="s">
        <v>699</v>
      </c>
    </row>
    <row r="168" spans="1:5" x14ac:dyDescent="0.2">
      <c r="A168">
        <v>146</v>
      </c>
      <c r="B168">
        <v>512</v>
      </c>
      <c r="C168" t="s">
        <v>671</v>
      </c>
      <c r="D168" t="s">
        <v>672</v>
      </c>
      <c r="E168" t="s">
        <v>673</v>
      </c>
    </row>
    <row r="169" spans="1:5" x14ac:dyDescent="0.2">
      <c r="A169">
        <v>168</v>
      </c>
      <c r="B169">
        <v>591</v>
      </c>
      <c r="C169" t="s">
        <v>736</v>
      </c>
      <c r="D169" t="s">
        <v>737</v>
      </c>
      <c r="E169" t="s">
        <v>738</v>
      </c>
    </row>
    <row r="170" spans="1:5" x14ac:dyDescent="0.2">
      <c r="A170">
        <v>171</v>
      </c>
      <c r="B170">
        <v>604</v>
      </c>
      <c r="C170" t="s">
        <v>745</v>
      </c>
      <c r="D170" t="s">
        <v>746</v>
      </c>
      <c r="E170" t="s">
        <v>747</v>
      </c>
    </row>
    <row r="171" spans="1:5" x14ac:dyDescent="0.2">
      <c r="A171">
        <v>77</v>
      </c>
      <c r="B171">
        <v>258</v>
      </c>
      <c r="C171" t="s">
        <v>466</v>
      </c>
      <c r="D171" t="s">
        <v>467</v>
      </c>
      <c r="E171" t="s">
        <v>468</v>
      </c>
    </row>
    <row r="172" spans="1:5" x14ac:dyDescent="0.2">
      <c r="A172">
        <v>169</v>
      </c>
      <c r="B172">
        <v>598</v>
      </c>
      <c r="C172" t="s">
        <v>739</v>
      </c>
      <c r="D172" t="s">
        <v>740</v>
      </c>
      <c r="E172" t="s">
        <v>741</v>
      </c>
    </row>
    <row r="173" spans="1:5" x14ac:dyDescent="0.2">
      <c r="A173">
        <v>172</v>
      </c>
      <c r="B173">
        <v>608</v>
      </c>
      <c r="C173" t="s">
        <v>748</v>
      </c>
      <c r="D173" t="s">
        <v>749</v>
      </c>
      <c r="E173" t="s">
        <v>750</v>
      </c>
    </row>
    <row r="174" spans="1:5" x14ac:dyDescent="0.2">
      <c r="A174">
        <v>167</v>
      </c>
      <c r="B174">
        <v>586</v>
      </c>
      <c r="C174" t="s">
        <v>733</v>
      </c>
      <c r="D174" t="s">
        <v>734</v>
      </c>
      <c r="E174" t="s">
        <v>735</v>
      </c>
    </row>
    <row r="175" spans="1:5" x14ac:dyDescent="0.2">
      <c r="A175">
        <v>174</v>
      </c>
      <c r="B175">
        <v>616</v>
      </c>
      <c r="C175" t="s">
        <v>754</v>
      </c>
      <c r="D175" t="s">
        <v>755</v>
      </c>
      <c r="E175" t="s">
        <v>756</v>
      </c>
    </row>
    <row r="176" spans="1:5" x14ac:dyDescent="0.2">
      <c r="A176">
        <v>188</v>
      </c>
      <c r="B176">
        <v>666</v>
      </c>
      <c r="C176" t="s">
        <v>796</v>
      </c>
      <c r="D176" t="s">
        <v>797</v>
      </c>
      <c r="E176" t="s">
        <v>798</v>
      </c>
    </row>
    <row r="177" spans="1:5" x14ac:dyDescent="0.2">
      <c r="A177">
        <v>173</v>
      </c>
      <c r="B177">
        <v>612</v>
      </c>
      <c r="C177" t="s">
        <v>751</v>
      </c>
      <c r="D177" t="s">
        <v>752</v>
      </c>
      <c r="E177" t="s">
        <v>753</v>
      </c>
    </row>
    <row r="178" spans="1:5" x14ac:dyDescent="0.2">
      <c r="A178">
        <v>178</v>
      </c>
      <c r="B178">
        <v>630</v>
      </c>
      <c r="C178" t="s">
        <v>766</v>
      </c>
      <c r="D178" t="s">
        <v>767</v>
      </c>
      <c r="E178" t="s">
        <v>768</v>
      </c>
    </row>
    <row r="179" spans="1:5" x14ac:dyDescent="0.2">
      <c r="A179">
        <v>83</v>
      </c>
      <c r="B179">
        <v>275</v>
      </c>
      <c r="C179" t="s">
        <v>484</v>
      </c>
      <c r="D179" t="s">
        <v>485</v>
      </c>
      <c r="E179" t="s">
        <v>486</v>
      </c>
    </row>
    <row r="180" spans="1:5" x14ac:dyDescent="0.2">
      <c r="A180">
        <v>175</v>
      </c>
      <c r="B180">
        <v>620</v>
      </c>
      <c r="C180" t="s">
        <v>757</v>
      </c>
      <c r="D180" t="s">
        <v>758</v>
      </c>
      <c r="E180" t="s">
        <v>759</v>
      </c>
    </row>
    <row r="181" spans="1:5" x14ac:dyDescent="0.2">
      <c r="A181">
        <v>166</v>
      </c>
      <c r="B181">
        <v>585</v>
      </c>
      <c r="C181" t="s">
        <v>730</v>
      </c>
      <c r="D181" t="s">
        <v>731</v>
      </c>
      <c r="E181" t="s">
        <v>732</v>
      </c>
    </row>
    <row r="182" spans="1:5" x14ac:dyDescent="0.2">
      <c r="A182">
        <v>170</v>
      </c>
      <c r="B182">
        <v>600</v>
      </c>
      <c r="C182" t="s">
        <v>742</v>
      </c>
      <c r="D182" t="s">
        <v>743</v>
      </c>
      <c r="E182" t="s">
        <v>744</v>
      </c>
    </row>
    <row r="183" spans="1:5" x14ac:dyDescent="0.2">
      <c r="A183">
        <v>179</v>
      </c>
      <c r="B183">
        <v>634</v>
      </c>
      <c r="C183" t="s">
        <v>769</v>
      </c>
      <c r="D183" t="s">
        <v>770</v>
      </c>
      <c r="E183" t="s">
        <v>771</v>
      </c>
    </row>
    <row r="184" spans="1:5" x14ac:dyDescent="0.2">
      <c r="A184">
        <v>180</v>
      </c>
      <c r="B184">
        <v>638</v>
      </c>
      <c r="C184" t="s">
        <v>772</v>
      </c>
      <c r="D184" t="s">
        <v>773</v>
      </c>
      <c r="E184" t="s">
        <v>774</v>
      </c>
    </row>
    <row r="185" spans="1:5" x14ac:dyDescent="0.2">
      <c r="A185">
        <v>181</v>
      </c>
      <c r="B185">
        <v>642</v>
      </c>
      <c r="C185" t="s">
        <v>775</v>
      </c>
      <c r="D185" t="s">
        <v>776</v>
      </c>
      <c r="E185" t="s">
        <v>777</v>
      </c>
    </row>
    <row r="186" spans="1:5" x14ac:dyDescent="0.2">
      <c r="A186">
        <v>182</v>
      </c>
      <c r="B186">
        <v>643</v>
      </c>
      <c r="C186" t="s">
        <v>778</v>
      </c>
      <c r="D186" t="s">
        <v>779</v>
      </c>
      <c r="E186" t="s">
        <v>780</v>
      </c>
    </row>
    <row r="187" spans="1:5" x14ac:dyDescent="0.2">
      <c r="A187">
        <v>183</v>
      </c>
      <c r="B187">
        <v>646</v>
      </c>
      <c r="C187" t="s">
        <v>781</v>
      </c>
      <c r="D187" t="s">
        <v>782</v>
      </c>
      <c r="E187" t="s">
        <v>783</v>
      </c>
    </row>
    <row r="188" spans="1:5" x14ac:dyDescent="0.2">
      <c r="A188">
        <v>192</v>
      </c>
      <c r="B188">
        <v>682</v>
      </c>
      <c r="C188" t="s">
        <v>808</v>
      </c>
      <c r="D188" t="s">
        <v>809</v>
      </c>
      <c r="E188" t="s">
        <v>810</v>
      </c>
    </row>
    <row r="189" spans="1:5" x14ac:dyDescent="0.2">
      <c r="A189">
        <v>28</v>
      </c>
      <c r="B189">
        <v>90</v>
      </c>
      <c r="C189" t="s">
        <v>320</v>
      </c>
      <c r="D189" t="s">
        <v>321</v>
      </c>
      <c r="E189" t="s">
        <v>322</v>
      </c>
    </row>
    <row r="190" spans="1:5" x14ac:dyDescent="0.2">
      <c r="A190">
        <v>194</v>
      </c>
      <c r="B190">
        <v>690</v>
      </c>
      <c r="C190" t="s">
        <v>814</v>
      </c>
      <c r="D190" t="s">
        <v>815</v>
      </c>
      <c r="E190" t="s">
        <v>816</v>
      </c>
    </row>
    <row r="191" spans="1:5" x14ac:dyDescent="0.2">
      <c r="A191">
        <v>205</v>
      </c>
      <c r="B191">
        <v>736</v>
      </c>
      <c r="C191" t="s">
        <v>847</v>
      </c>
      <c r="D191" t="s">
        <v>848</v>
      </c>
      <c r="E191" t="s">
        <v>849</v>
      </c>
    </row>
    <row r="192" spans="1:5" x14ac:dyDescent="0.2">
      <c r="A192">
        <v>209</v>
      </c>
      <c r="B192">
        <v>752</v>
      </c>
      <c r="C192" t="s">
        <v>859</v>
      </c>
      <c r="D192" t="s">
        <v>860</v>
      </c>
      <c r="E192" t="s">
        <v>861</v>
      </c>
    </row>
    <row r="193" spans="1:5" x14ac:dyDescent="0.2">
      <c r="A193">
        <v>196</v>
      </c>
      <c r="B193">
        <v>702</v>
      </c>
      <c r="C193" t="s">
        <v>820</v>
      </c>
      <c r="D193" t="s">
        <v>821</v>
      </c>
      <c r="E193" t="s">
        <v>822</v>
      </c>
    </row>
    <row r="194" spans="1:5" x14ac:dyDescent="0.2">
      <c r="A194">
        <v>184</v>
      </c>
      <c r="B194">
        <v>654</v>
      </c>
      <c r="C194" t="s">
        <v>784</v>
      </c>
      <c r="D194" t="s">
        <v>785</v>
      </c>
      <c r="E194" t="s">
        <v>786</v>
      </c>
    </row>
    <row r="195" spans="1:5" x14ac:dyDescent="0.2">
      <c r="A195">
        <v>199</v>
      </c>
      <c r="B195">
        <v>705</v>
      </c>
      <c r="C195" t="s">
        <v>829</v>
      </c>
      <c r="D195" t="s">
        <v>830</v>
      </c>
      <c r="E195" t="s">
        <v>831</v>
      </c>
    </row>
    <row r="196" spans="1:5" x14ac:dyDescent="0.2">
      <c r="A196">
        <v>207</v>
      </c>
      <c r="B196">
        <v>744</v>
      </c>
      <c r="C196" t="s">
        <v>853</v>
      </c>
      <c r="D196" t="s">
        <v>854</v>
      </c>
      <c r="E196" t="s">
        <v>855</v>
      </c>
    </row>
    <row r="197" spans="1:5" x14ac:dyDescent="0.2">
      <c r="A197">
        <v>197</v>
      </c>
      <c r="B197">
        <v>703</v>
      </c>
      <c r="C197" t="s">
        <v>823</v>
      </c>
      <c r="D197" t="s">
        <v>824</v>
      </c>
      <c r="E197" t="s">
        <v>825</v>
      </c>
    </row>
    <row r="198" spans="1:5" x14ac:dyDescent="0.2">
      <c r="A198">
        <v>195</v>
      </c>
      <c r="B198">
        <v>694</v>
      </c>
      <c r="C198" t="s">
        <v>817</v>
      </c>
      <c r="D198" t="s">
        <v>818</v>
      </c>
      <c r="E198" t="s">
        <v>819</v>
      </c>
    </row>
    <row r="199" spans="1:5" x14ac:dyDescent="0.2">
      <c r="A199">
        <v>190</v>
      </c>
      <c r="B199">
        <v>674</v>
      </c>
      <c r="C199" t="s">
        <v>802</v>
      </c>
      <c r="D199" t="s">
        <v>803</v>
      </c>
      <c r="E199" t="s">
        <v>804</v>
      </c>
    </row>
    <row r="200" spans="1:5" x14ac:dyDescent="0.2">
      <c r="A200">
        <v>193</v>
      </c>
      <c r="B200">
        <v>686</v>
      </c>
      <c r="C200" t="s">
        <v>811</v>
      </c>
      <c r="D200" t="s">
        <v>812</v>
      </c>
      <c r="E200" t="s">
        <v>813</v>
      </c>
    </row>
    <row r="201" spans="1:5" x14ac:dyDescent="0.2">
      <c r="A201">
        <v>200</v>
      </c>
      <c r="B201">
        <v>706</v>
      </c>
      <c r="C201" t="s">
        <v>832</v>
      </c>
      <c r="D201" t="s">
        <v>833</v>
      </c>
      <c r="E201" t="s">
        <v>834</v>
      </c>
    </row>
    <row r="202" spans="1:5" x14ac:dyDescent="0.2">
      <c r="A202">
        <v>206</v>
      </c>
      <c r="B202">
        <v>740</v>
      </c>
      <c r="C202" t="s">
        <v>850</v>
      </c>
      <c r="D202" t="s">
        <v>851</v>
      </c>
      <c r="E202" t="s">
        <v>852</v>
      </c>
    </row>
    <row r="203" spans="1:5" x14ac:dyDescent="0.2">
      <c r="A203">
        <v>191</v>
      </c>
      <c r="B203">
        <v>678</v>
      </c>
      <c r="C203" t="s">
        <v>805</v>
      </c>
      <c r="D203" t="s">
        <v>806</v>
      </c>
      <c r="E203" t="s">
        <v>807</v>
      </c>
    </row>
    <row r="204" spans="1:5" x14ac:dyDescent="0.2">
      <c r="A204">
        <v>64</v>
      </c>
      <c r="B204">
        <v>222</v>
      </c>
      <c r="C204" t="s">
        <v>428</v>
      </c>
      <c r="D204" t="s">
        <v>429</v>
      </c>
      <c r="E204" t="s">
        <v>430</v>
      </c>
    </row>
    <row r="205" spans="1:5" x14ac:dyDescent="0.2">
      <c r="A205">
        <v>211</v>
      </c>
      <c r="B205">
        <v>760</v>
      </c>
      <c r="C205" t="s">
        <v>865</v>
      </c>
      <c r="D205" t="s">
        <v>866</v>
      </c>
      <c r="E205" t="s">
        <v>867</v>
      </c>
    </row>
    <row r="206" spans="1:5" x14ac:dyDescent="0.2">
      <c r="A206">
        <v>208</v>
      </c>
      <c r="B206">
        <v>748</v>
      </c>
      <c r="C206" t="s">
        <v>856</v>
      </c>
      <c r="D206" t="s">
        <v>857</v>
      </c>
      <c r="E206" t="s">
        <v>858</v>
      </c>
    </row>
    <row r="207" spans="1:5" x14ac:dyDescent="0.2">
      <c r="A207">
        <v>222</v>
      </c>
      <c r="B207">
        <v>796</v>
      </c>
      <c r="C207" t="s">
        <v>898</v>
      </c>
      <c r="D207" t="s">
        <v>899</v>
      </c>
      <c r="E207" t="s">
        <v>900</v>
      </c>
    </row>
    <row r="208" spans="1:5" x14ac:dyDescent="0.2">
      <c r="A208">
        <v>42</v>
      </c>
      <c r="B208">
        <v>148</v>
      </c>
      <c r="C208" t="s">
        <v>362</v>
      </c>
      <c r="D208" t="s">
        <v>363</v>
      </c>
      <c r="E208" t="s">
        <v>364</v>
      </c>
    </row>
    <row r="209" spans="1:5" x14ac:dyDescent="0.2">
      <c r="A209">
        <v>78</v>
      </c>
      <c r="B209">
        <v>260</v>
      </c>
      <c r="C209" t="s">
        <v>469</v>
      </c>
      <c r="D209" t="s">
        <v>470</v>
      </c>
      <c r="E209" t="s">
        <v>471</v>
      </c>
    </row>
    <row r="210" spans="1:5" x14ac:dyDescent="0.2">
      <c r="A210">
        <v>214</v>
      </c>
      <c r="B210">
        <v>768</v>
      </c>
      <c r="C210" t="s">
        <v>874</v>
      </c>
      <c r="D210" t="s">
        <v>875</v>
      </c>
      <c r="E210" t="s">
        <v>876</v>
      </c>
    </row>
    <row r="211" spans="1:5" x14ac:dyDescent="0.2">
      <c r="A211">
        <v>213</v>
      </c>
      <c r="B211">
        <v>764</v>
      </c>
      <c r="C211" t="s">
        <v>871</v>
      </c>
      <c r="D211" t="s">
        <v>872</v>
      </c>
      <c r="E211" t="s">
        <v>873</v>
      </c>
    </row>
    <row r="212" spans="1:5" x14ac:dyDescent="0.2">
      <c r="A212">
        <v>212</v>
      </c>
      <c r="B212">
        <v>762</v>
      </c>
      <c r="C212" t="s">
        <v>868</v>
      </c>
      <c r="D212" t="s">
        <v>869</v>
      </c>
      <c r="E212" t="s">
        <v>870</v>
      </c>
    </row>
    <row r="213" spans="1:5" x14ac:dyDescent="0.2">
      <c r="A213">
        <v>215</v>
      </c>
      <c r="B213">
        <v>772</v>
      </c>
      <c r="C213" t="s">
        <v>877</v>
      </c>
      <c r="D213" t="s">
        <v>878</v>
      </c>
      <c r="E213" t="s">
        <v>879</v>
      </c>
    </row>
    <row r="214" spans="1:5" x14ac:dyDescent="0.2">
      <c r="A214">
        <v>177</v>
      </c>
      <c r="B214">
        <v>626</v>
      </c>
      <c r="C214" t="s">
        <v>763</v>
      </c>
      <c r="D214" t="s">
        <v>764</v>
      </c>
      <c r="E214" t="s">
        <v>765</v>
      </c>
    </row>
    <row r="215" spans="1:5" x14ac:dyDescent="0.2">
      <c r="A215">
        <v>221</v>
      </c>
      <c r="B215">
        <v>795</v>
      </c>
      <c r="C215" t="s">
        <v>895</v>
      </c>
      <c r="D215" t="s">
        <v>896</v>
      </c>
      <c r="E215" t="s">
        <v>897</v>
      </c>
    </row>
    <row r="216" spans="1:5" x14ac:dyDescent="0.2">
      <c r="A216">
        <v>219</v>
      </c>
      <c r="B216">
        <v>788</v>
      </c>
      <c r="C216" t="s">
        <v>889</v>
      </c>
      <c r="D216" t="s">
        <v>890</v>
      </c>
      <c r="E216" t="s">
        <v>891</v>
      </c>
    </row>
    <row r="217" spans="1:5" x14ac:dyDescent="0.2">
      <c r="A217">
        <v>216</v>
      </c>
      <c r="B217">
        <v>776</v>
      </c>
      <c r="C217" t="s">
        <v>880</v>
      </c>
      <c r="D217" t="s">
        <v>881</v>
      </c>
      <c r="E217" t="s">
        <v>882</v>
      </c>
    </row>
    <row r="218" spans="1:5" x14ac:dyDescent="0.2">
      <c r="A218">
        <v>220</v>
      </c>
      <c r="B218">
        <v>792</v>
      </c>
      <c r="C218" t="s">
        <v>892</v>
      </c>
      <c r="D218" t="s">
        <v>893</v>
      </c>
      <c r="E218" t="s">
        <v>894</v>
      </c>
    </row>
    <row r="219" spans="1:5" x14ac:dyDescent="0.2">
      <c r="A219">
        <v>217</v>
      </c>
      <c r="B219">
        <v>780</v>
      </c>
      <c r="C219" t="s">
        <v>883</v>
      </c>
      <c r="D219" t="s">
        <v>884</v>
      </c>
      <c r="E219" t="s">
        <v>885</v>
      </c>
    </row>
    <row r="220" spans="1:5" x14ac:dyDescent="0.2">
      <c r="A220">
        <v>223</v>
      </c>
      <c r="B220">
        <v>798</v>
      </c>
      <c r="C220" t="s">
        <v>901</v>
      </c>
      <c r="D220" t="s">
        <v>902</v>
      </c>
      <c r="E220" t="s">
        <v>903</v>
      </c>
    </row>
    <row r="221" spans="1:5" x14ac:dyDescent="0.2">
      <c r="A221">
        <v>45</v>
      </c>
      <c r="B221">
        <v>158</v>
      </c>
      <c r="C221" t="s">
        <v>371</v>
      </c>
      <c r="D221" t="s">
        <v>372</v>
      </c>
      <c r="E221" t="s">
        <v>373</v>
      </c>
    </row>
    <row r="222" spans="1:5" x14ac:dyDescent="0.2">
      <c r="A222">
        <v>230</v>
      </c>
      <c r="B222">
        <v>834</v>
      </c>
      <c r="C222" t="s">
        <v>922</v>
      </c>
      <c r="D222" t="s">
        <v>923</v>
      </c>
      <c r="E222" t="s">
        <v>924</v>
      </c>
    </row>
    <row r="223" spans="1:5" x14ac:dyDescent="0.2">
      <c r="A223">
        <v>225</v>
      </c>
      <c r="B223">
        <v>804</v>
      </c>
      <c r="C223" t="s">
        <v>907</v>
      </c>
      <c r="D223" t="s">
        <v>908</v>
      </c>
      <c r="E223" t="s">
        <v>909</v>
      </c>
    </row>
    <row r="224" spans="1:5" x14ac:dyDescent="0.2">
      <c r="A224">
        <v>224</v>
      </c>
      <c r="B224">
        <v>800</v>
      </c>
      <c r="C224" t="s">
        <v>904</v>
      </c>
      <c r="D224" t="s">
        <v>905</v>
      </c>
      <c r="E224" t="s">
        <v>906</v>
      </c>
    </row>
    <row r="225" spans="1:5" x14ac:dyDescent="0.2">
      <c r="A225">
        <v>163</v>
      </c>
      <c r="B225">
        <v>581</v>
      </c>
      <c r="C225" t="s">
        <v>721</v>
      </c>
      <c r="D225" t="s">
        <v>722</v>
      </c>
      <c r="E225" t="s">
        <v>723</v>
      </c>
    </row>
    <row r="226" spans="1:5" x14ac:dyDescent="0.2">
      <c r="A226">
        <v>231</v>
      </c>
      <c r="B226">
        <v>840</v>
      </c>
      <c r="C226" t="s">
        <v>925</v>
      </c>
      <c r="D226" t="s">
        <v>926</v>
      </c>
      <c r="E226" t="s">
        <v>927</v>
      </c>
    </row>
    <row r="227" spans="1:5" x14ac:dyDescent="0.2">
      <c r="A227">
        <v>234</v>
      </c>
      <c r="B227">
        <v>858</v>
      </c>
      <c r="C227" t="s">
        <v>934</v>
      </c>
      <c r="D227" t="s">
        <v>935</v>
      </c>
      <c r="E227" t="s">
        <v>936</v>
      </c>
    </row>
    <row r="228" spans="1:5" x14ac:dyDescent="0.2">
      <c r="A228">
        <v>235</v>
      </c>
      <c r="B228">
        <v>860</v>
      </c>
      <c r="C228" t="s">
        <v>937</v>
      </c>
      <c r="D228" t="s">
        <v>938</v>
      </c>
      <c r="E228" t="s">
        <v>939</v>
      </c>
    </row>
    <row r="229" spans="1:5" x14ac:dyDescent="0.2">
      <c r="A229">
        <v>98</v>
      </c>
      <c r="B229">
        <v>336</v>
      </c>
      <c r="C229" t="s">
        <v>528</v>
      </c>
      <c r="D229" t="s">
        <v>529</v>
      </c>
      <c r="E229" t="s">
        <v>530</v>
      </c>
    </row>
    <row r="230" spans="1:5" x14ac:dyDescent="0.2">
      <c r="A230">
        <v>189</v>
      </c>
      <c r="B230">
        <v>670</v>
      </c>
      <c r="C230" t="s">
        <v>799</v>
      </c>
      <c r="D230" t="s">
        <v>800</v>
      </c>
      <c r="E230" t="s">
        <v>801</v>
      </c>
    </row>
    <row r="231" spans="1:5" x14ac:dyDescent="0.2">
      <c r="A231">
        <v>236</v>
      </c>
      <c r="B231">
        <v>862</v>
      </c>
      <c r="C231" t="s">
        <v>940</v>
      </c>
      <c r="D231" t="s">
        <v>941</v>
      </c>
      <c r="E231" t="s">
        <v>942</v>
      </c>
    </row>
    <row r="232" spans="1:5" x14ac:dyDescent="0.2">
      <c r="A232">
        <v>29</v>
      </c>
      <c r="B232">
        <v>92</v>
      </c>
      <c r="C232" t="s">
        <v>323</v>
      </c>
      <c r="D232" t="s">
        <v>324</v>
      </c>
      <c r="E232" t="s">
        <v>325</v>
      </c>
    </row>
    <row r="233" spans="1:5" x14ac:dyDescent="0.2">
      <c r="A233">
        <v>232</v>
      </c>
      <c r="B233">
        <v>850</v>
      </c>
      <c r="C233" t="s">
        <v>928</v>
      </c>
      <c r="D233" t="s">
        <v>929</v>
      </c>
      <c r="E233" t="s">
        <v>930</v>
      </c>
    </row>
    <row r="234" spans="1:5" x14ac:dyDescent="0.2">
      <c r="A234">
        <v>198</v>
      </c>
      <c r="B234">
        <v>704</v>
      </c>
      <c r="C234" t="s">
        <v>826</v>
      </c>
      <c r="D234" t="s">
        <v>827</v>
      </c>
      <c r="E234" t="s">
        <v>828</v>
      </c>
    </row>
    <row r="235" spans="1:5" x14ac:dyDescent="0.2">
      <c r="A235">
        <v>154</v>
      </c>
      <c r="B235">
        <v>548</v>
      </c>
      <c r="C235" t="s">
        <v>694</v>
      </c>
      <c r="D235" t="s">
        <v>695</v>
      </c>
      <c r="E235" t="s">
        <v>696</v>
      </c>
    </row>
    <row r="236" spans="1:5" x14ac:dyDescent="0.2">
      <c r="A236">
        <v>237</v>
      </c>
      <c r="B236">
        <v>876</v>
      </c>
      <c r="C236" t="s">
        <v>943</v>
      </c>
      <c r="D236" t="s">
        <v>944</v>
      </c>
      <c r="E236" t="s">
        <v>945</v>
      </c>
    </row>
    <row r="237" spans="1:5" x14ac:dyDescent="0.2">
      <c r="A237">
        <v>238</v>
      </c>
      <c r="B237">
        <v>882</v>
      </c>
      <c r="C237" t="s">
        <v>946</v>
      </c>
      <c r="D237" t="s">
        <v>947</v>
      </c>
      <c r="E237" t="s">
        <v>948</v>
      </c>
    </row>
    <row r="238" spans="1:5" x14ac:dyDescent="0.2">
      <c r="A238">
        <v>239</v>
      </c>
      <c r="B238">
        <v>887</v>
      </c>
      <c r="C238" t="s">
        <v>949</v>
      </c>
      <c r="D238" t="s">
        <v>950</v>
      </c>
      <c r="E238" t="s">
        <v>951</v>
      </c>
    </row>
    <row r="239" spans="1:5" x14ac:dyDescent="0.2">
      <c r="A239">
        <v>50</v>
      </c>
      <c r="B239">
        <v>175</v>
      </c>
      <c r="C239" t="s">
        <v>386</v>
      </c>
      <c r="D239" t="s">
        <v>387</v>
      </c>
      <c r="E239" t="s">
        <v>388</v>
      </c>
    </row>
    <row r="240" spans="1:5" x14ac:dyDescent="0.2">
      <c r="A240">
        <v>201</v>
      </c>
      <c r="B240">
        <v>710</v>
      </c>
      <c r="C240" t="s">
        <v>835</v>
      </c>
      <c r="D240" t="s">
        <v>836</v>
      </c>
      <c r="E240" t="s">
        <v>837</v>
      </c>
    </row>
    <row r="241" spans="1:5" x14ac:dyDescent="0.2">
      <c r="A241">
        <v>241</v>
      </c>
      <c r="B241">
        <v>894</v>
      </c>
      <c r="C241" t="s">
        <v>955</v>
      </c>
      <c r="D241" t="s">
        <v>956</v>
      </c>
      <c r="E241" t="s">
        <v>957</v>
      </c>
    </row>
    <row r="242" spans="1:5" x14ac:dyDescent="0.2">
      <c r="A242">
        <v>202</v>
      </c>
      <c r="B242">
        <v>716</v>
      </c>
      <c r="C242" t="s">
        <v>838</v>
      </c>
      <c r="D242" t="s">
        <v>839</v>
      </c>
      <c r="E242" t="s">
        <v>840</v>
      </c>
    </row>
  </sheetData>
  <autoFilter ref="A1:E242"/>
  <sortState ref="A2:E242">
    <sortCondition ref="C2:C242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0000"/>
  </sheetPr>
  <dimension ref="A1:G106"/>
  <sheetViews>
    <sheetView workbookViewId="0">
      <pane ySplit="1" topLeftCell="A24" activePane="bottomLeft" state="frozen"/>
      <selection activeCell="H1" sqref="H1:I1048576"/>
      <selection pane="bottomLeft" activeCell="H1" sqref="H1:I1048576"/>
    </sheetView>
  </sheetViews>
  <sheetFormatPr baseColWidth="10" defaultColWidth="0" defaultRowHeight="14.25" x14ac:dyDescent="0.2"/>
  <cols>
    <col min="1" max="2" width="11" style="81" customWidth="1"/>
    <col min="3" max="3" width="34" bestFit="1" customWidth="1"/>
    <col min="4" max="4" width="51.125" bestFit="1" customWidth="1"/>
    <col min="5" max="7" width="0" hidden="1" customWidth="1"/>
    <col min="8" max="16384" width="11" hidden="1"/>
  </cols>
  <sheetData>
    <row r="1" spans="1:4" x14ac:dyDescent="0.2">
      <c r="A1" s="82" t="s">
        <v>2461</v>
      </c>
      <c r="B1" s="82" t="s">
        <v>2462</v>
      </c>
      <c r="C1" t="s">
        <v>2545</v>
      </c>
      <c r="D1" t="s">
        <v>1149</v>
      </c>
    </row>
    <row r="2" spans="1:4" x14ac:dyDescent="0.2">
      <c r="A2" s="81" t="s">
        <v>1135</v>
      </c>
      <c r="B2" s="100" t="s">
        <v>2469</v>
      </c>
      <c r="C2" t="s">
        <v>1036</v>
      </c>
      <c r="D2" t="str">
        <f>$A2&amp;"&lt;=&gt;"&amp;B2</f>
        <v>0010&lt;=&gt;1020</v>
      </c>
    </row>
    <row r="3" spans="1:4" x14ac:dyDescent="0.2">
      <c r="A3" s="81" t="s">
        <v>2463</v>
      </c>
      <c r="B3" s="81" t="s">
        <v>2470</v>
      </c>
      <c r="C3" t="s">
        <v>2546</v>
      </c>
      <c r="D3" t="str">
        <f t="shared" ref="D3:D66" si="0">$A3&amp;"&lt;=&gt;"&amp;B3</f>
        <v>0300&lt;=&gt;1050</v>
      </c>
    </row>
    <row r="4" spans="1:4" x14ac:dyDescent="0.2">
      <c r="A4" s="81" t="s">
        <v>1037</v>
      </c>
      <c r="B4" s="81">
        <v>1040</v>
      </c>
      <c r="C4" t="s">
        <v>2547</v>
      </c>
      <c r="D4" t="str">
        <f t="shared" si="0"/>
        <v>A230&lt;=&gt;1040</v>
      </c>
    </row>
    <row r="5" spans="1:4" x14ac:dyDescent="0.2">
      <c r="A5" s="81" t="s">
        <v>1038</v>
      </c>
      <c r="B5" s="81">
        <v>1040</v>
      </c>
      <c r="C5" t="s">
        <v>2547</v>
      </c>
      <c r="D5" t="str">
        <f t="shared" si="0"/>
        <v>A260&lt;=&gt;1040</v>
      </c>
    </row>
    <row r="6" spans="1:4" x14ac:dyDescent="0.2">
      <c r="A6" s="81" t="s">
        <v>1039</v>
      </c>
      <c r="B6" s="81">
        <v>1080</v>
      </c>
      <c r="C6" t="s">
        <v>2548</v>
      </c>
      <c r="D6" t="str">
        <f t="shared" si="0"/>
        <v>A360&lt;=&gt;1080</v>
      </c>
    </row>
    <row r="7" spans="1:4" x14ac:dyDescent="0.2">
      <c r="A7" s="81" t="s">
        <v>1040</v>
      </c>
      <c r="B7" s="81" t="s">
        <v>2471</v>
      </c>
      <c r="C7" t="s">
        <v>2549</v>
      </c>
      <c r="D7" t="str">
        <f t="shared" si="0"/>
        <v>DO10&lt;=&gt;0180</v>
      </c>
    </row>
    <row r="8" spans="1:4" x14ac:dyDescent="0.2">
      <c r="A8" s="81" t="s">
        <v>1041</v>
      </c>
      <c r="B8" s="81" t="s">
        <v>2472</v>
      </c>
      <c r="C8" t="s">
        <v>2550</v>
      </c>
      <c r="D8" t="str">
        <f t="shared" si="0"/>
        <v>DO12&lt;=&gt;0385</v>
      </c>
    </row>
    <row r="9" spans="1:4" x14ac:dyDescent="0.2">
      <c r="A9" s="81" t="s">
        <v>1042</v>
      </c>
      <c r="B9" s="81" t="s">
        <v>2473</v>
      </c>
      <c r="C9" t="s">
        <v>2551</v>
      </c>
      <c r="D9" t="str">
        <f t="shared" si="0"/>
        <v>DO15&lt;=&gt;0006</v>
      </c>
    </row>
    <row r="10" spans="1:4" x14ac:dyDescent="0.2">
      <c r="A10" s="81" t="s">
        <v>1043</v>
      </c>
      <c r="B10" s="81" t="s">
        <v>2474</v>
      </c>
      <c r="C10" t="s">
        <v>2552</v>
      </c>
      <c r="D10" t="str">
        <f t="shared" si="0"/>
        <v>DO30&lt;=&gt;N030</v>
      </c>
    </row>
    <row r="11" spans="1:4" x14ac:dyDescent="0.2">
      <c r="A11" s="81" t="s">
        <v>1044</v>
      </c>
      <c r="B11" s="81" t="s">
        <v>2475</v>
      </c>
      <c r="C11" t="s">
        <v>2553</v>
      </c>
      <c r="D11" t="str">
        <f t="shared" si="0"/>
        <v>DO31&lt;=&gt;0500</v>
      </c>
    </row>
    <row r="12" spans="1:4" x14ac:dyDescent="0.2">
      <c r="A12" s="81" t="s">
        <v>1045</v>
      </c>
      <c r="B12" s="81" t="s">
        <v>2476</v>
      </c>
      <c r="C12" t="s">
        <v>2554</v>
      </c>
      <c r="D12" t="str">
        <f t="shared" si="0"/>
        <v>DO32&lt;=&gt;0530</v>
      </c>
    </row>
    <row r="13" spans="1:4" x14ac:dyDescent="0.2">
      <c r="A13" s="81" t="s">
        <v>1046</v>
      </c>
      <c r="B13" s="81" t="s">
        <v>2477</v>
      </c>
      <c r="C13" t="s">
        <v>2555</v>
      </c>
      <c r="D13" t="str">
        <f t="shared" si="0"/>
        <v>DOM1&lt;=&gt;0038</v>
      </c>
    </row>
    <row r="14" spans="1:4" x14ac:dyDescent="0.2">
      <c r="A14" s="81" t="s">
        <v>1047</v>
      </c>
      <c r="B14" s="81" t="s">
        <v>2478</v>
      </c>
      <c r="C14" t="s">
        <v>2556</v>
      </c>
      <c r="D14" t="str">
        <f t="shared" si="0"/>
        <v>DOM2&lt;=&gt;0040</v>
      </c>
    </row>
    <row r="15" spans="1:4" x14ac:dyDescent="0.2">
      <c r="A15" s="81" t="s">
        <v>1048</v>
      </c>
      <c r="B15" s="81" t="s">
        <v>2479</v>
      </c>
      <c r="C15" t="s">
        <v>2557</v>
      </c>
      <c r="D15" t="str">
        <f t="shared" si="0"/>
        <v>DOM3&lt;=&gt;0050</v>
      </c>
    </row>
    <row r="16" spans="1:4" x14ac:dyDescent="0.2">
      <c r="A16" s="81" t="s">
        <v>1049</v>
      </c>
      <c r="B16" s="81" t="s">
        <v>2480</v>
      </c>
      <c r="C16" t="s">
        <v>2558</v>
      </c>
      <c r="D16" t="str">
        <f t="shared" si="0"/>
        <v>DOM4&lt;=&gt;0061</v>
      </c>
    </row>
    <row r="17" spans="1:4" x14ac:dyDescent="0.2">
      <c r="A17" s="81" t="s">
        <v>1050</v>
      </c>
      <c r="B17" s="81" t="s">
        <v>2481</v>
      </c>
      <c r="C17" t="s">
        <v>2559</v>
      </c>
      <c r="D17" t="str">
        <f t="shared" si="0"/>
        <v>DOM5&lt;=&gt;0020</v>
      </c>
    </row>
    <row r="18" spans="1:4" x14ac:dyDescent="0.2">
      <c r="A18" s="81" t="s">
        <v>1051</v>
      </c>
      <c r="B18" s="81" t="s">
        <v>2482</v>
      </c>
      <c r="C18" t="s">
        <v>2560</v>
      </c>
      <c r="D18" t="str">
        <f t="shared" si="0"/>
        <v>F001&lt;=&gt;0118</v>
      </c>
    </row>
    <row r="19" spans="1:4" x14ac:dyDescent="0.2">
      <c r="A19" s="81" t="s">
        <v>1052</v>
      </c>
      <c r="B19" s="81" t="s">
        <v>2483</v>
      </c>
      <c r="C19" t="s">
        <v>2561</v>
      </c>
      <c r="D19" t="str">
        <f t="shared" si="0"/>
        <v>F060&lt;=&gt;0165</v>
      </c>
    </row>
    <row r="20" spans="1:4" x14ac:dyDescent="0.2">
      <c r="A20" s="81" t="s">
        <v>1053</v>
      </c>
      <c r="B20" s="81" t="s">
        <v>2484</v>
      </c>
      <c r="C20" t="s">
        <v>2561</v>
      </c>
      <c r="D20" t="str">
        <f t="shared" si="0"/>
        <v>F080&lt;=&gt;0169</v>
      </c>
    </row>
    <row r="21" spans="1:4" x14ac:dyDescent="0.2">
      <c r="A21" s="81" t="s">
        <v>1054</v>
      </c>
      <c r="B21" s="81" t="s">
        <v>2485</v>
      </c>
      <c r="C21" t="s">
        <v>2562</v>
      </c>
      <c r="D21" t="str">
        <f t="shared" si="0"/>
        <v>F110&lt;=&gt;0115</v>
      </c>
    </row>
    <row r="22" spans="1:4" x14ac:dyDescent="0.2">
      <c r="A22" s="81" t="s">
        <v>1055</v>
      </c>
      <c r="B22" s="81" t="s">
        <v>2486</v>
      </c>
      <c r="C22" t="s">
        <v>2562</v>
      </c>
      <c r="D22" t="str">
        <f t="shared" si="0"/>
        <v>F120&lt;=&gt;0177</v>
      </c>
    </row>
    <row r="23" spans="1:4" x14ac:dyDescent="0.2">
      <c r="A23" s="81" t="s">
        <v>1056</v>
      </c>
      <c r="B23" s="81">
        <v>1025</v>
      </c>
      <c r="C23" t="s">
        <v>2562</v>
      </c>
      <c r="D23" t="str">
        <f t="shared" si="0"/>
        <v>F130&lt;=&gt;1025</v>
      </c>
    </row>
    <row r="24" spans="1:4" x14ac:dyDescent="0.2">
      <c r="A24" s="81" t="s">
        <v>1057</v>
      </c>
      <c r="B24" s="81" t="s">
        <v>2486</v>
      </c>
      <c r="C24" t="s">
        <v>2562</v>
      </c>
      <c r="D24" t="str">
        <f t="shared" si="0"/>
        <v>F140&lt;=&gt;0177</v>
      </c>
    </row>
    <row r="25" spans="1:4" x14ac:dyDescent="0.2">
      <c r="A25" s="81" t="s">
        <v>1058</v>
      </c>
      <c r="B25" s="81" t="s">
        <v>2487</v>
      </c>
      <c r="C25" t="s">
        <v>2560</v>
      </c>
      <c r="D25" t="str">
        <f t="shared" si="0"/>
        <v>F160&lt;=&gt;0125</v>
      </c>
    </row>
    <row r="26" spans="1:4" x14ac:dyDescent="0.2">
      <c r="A26" s="81" t="s">
        <v>1059</v>
      </c>
      <c r="B26" s="81" t="s">
        <v>2488</v>
      </c>
      <c r="C26" t="s">
        <v>2560</v>
      </c>
      <c r="D26" t="str">
        <f t="shared" si="0"/>
        <v>F170&lt;=&gt;0126</v>
      </c>
    </row>
    <row r="27" spans="1:4" x14ac:dyDescent="0.2">
      <c r="A27" s="81" t="s">
        <v>1060</v>
      </c>
      <c r="B27" s="81" t="s">
        <v>2488</v>
      </c>
      <c r="C27" t="s">
        <v>2560</v>
      </c>
      <c r="D27" t="str">
        <f t="shared" si="0"/>
        <v>F180&lt;=&gt;0126</v>
      </c>
    </row>
    <row r="28" spans="1:4" x14ac:dyDescent="0.2">
      <c r="A28" s="81" t="s">
        <v>1061</v>
      </c>
      <c r="B28" s="81" t="s">
        <v>2488</v>
      </c>
      <c r="C28" t="s">
        <v>2560</v>
      </c>
      <c r="D28" t="str">
        <f t="shared" si="0"/>
        <v>F200&lt;=&gt;0126</v>
      </c>
    </row>
    <row r="29" spans="1:4" x14ac:dyDescent="0.2">
      <c r="A29" s="81" t="s">
        <v>1062</v>
      </c>
      <c r="B29" s="81" t="s">
        <v>2489</v>
      </c>
      <c r="C29" t="s">
        <v>2563</v>
      </c>
      <c r="D29" t="str">
        <f t="shared" si="0"/>
        <v>F260&lt;=&gt;0130</v>
      </c>
    </row>
    <row r="30" spans="1:4" x14ac:dyDescent="0.2">
      <c r="A30" s="81" t="s">
        <v>1063</v>
      </c>
      <c r="B30" s="81" t="s">
        <v>2490</v>
      </c>
      <c r="C30" t="s">
        <v>2563</v>
      </c>
      <c r="D30" t="str">
        <f t="shared" si="0"/>
        <v>F280&lt;=&gt;0133</v>
      </c>
    </row>
    <row r="31" spans="1:4" x14ac:dyDescent="0.2">
      <c r="A31" s="81" t="s">
        <v>1064</v>
      </c>
      <c r="B31" s="81" t="s">
        <v>2491</v>
      </c>
      <c r="C31" t="s">
        <v>2564</v>
      </c>
      <c r="D31" t="str">
        <f t="shared" si="0"/>
        <v>F310&lt;=&gt;0160</v>
      </c>
    </row>
    <row r="32" spans="1:4" x14ac:dyDescent="0.2">
      <c r="A32" s="81" t="s">
        <v>1065</v>
      </c>
      <c r="B32" s="81" t="s">
        <v>2492</v>
      </c>
      <c r="C32" t="s">
        <v>2565</v>
      </c>
      <c r="D32" t="str">
        <f t="shared" si="0"/>
        <v>F315&lt;=&gt;0590</v>
      </c>
    </row>
    <row r="33" spans="1:4" x14ac:dyDescent="0.2">
      <c r="A33" s="81" t="s">
        <v>1066</v>
      </c>
      <c r="B33" s="81" t="s">
        <v>2493</v>
      </c>
      <c r="C33" t="s">
        <v>2566</v>
      </c>
      <c r="D33" t="str">
        <f t="shared" si="0"/>
        <v>F316&lt;=&gt;0620</v>
      </c>
    </row>
    <row r="34" spans="1:4" x14ac:dyDescent="0.2">
      <c r="A34" s="81" t="s">
        <v>1067</v>
      </c>
      <c r="B34" s="81" t="s">
        <v>2494</v>
      </c>
      <c r="C34" t="s">
        <v>2564</v>
      </c>
      <c r="D34" t="str">
        <f t="shared" si="0"/>
        <v>F340&lt;=&gt;0162</v>
      </c>
    </row>
    <row r="35" spans="1:4" x14ac:dyDescent="0.2">
      <c r="A35" s="81" t="s">
        <v>1068</v>
      </c>
      <c r="B35" s="81" t="s">
        <v>2495</v>
      </c>
      <c r="C35" t="s">
        <v>2567</v>
      </c>
      <c r="D35" t="str">
        <f t="shared" si="0"/>
        <v>F360&lt;=&gt;0163</v>
      </c>
    </row>
    <row r="36" spans="1:4" x14ac:dyDescent="0.2">
      <c r="A36" s="81" t="s">
        <v>1069</v>
      </c>
      <c r="B36" s="81" t="s">
        <v>2496</v>
      </c>
      <c r="C36" t="s">
        <v>2568</v>
      </c>
      <c r="D36" t="str">
        <f t="shared" si="0"/>
        <v>F460&lt;=&gt;0360</v>
      </c>
    </row>
    <row r="37" spans="1:4" x14ac:dyDescent="0.2">
      <c r="A37" s="81" t="s">
        <v>1070</v>
      </c>
      <c r="B37" s="81" t="s">
        <v>2497</v>
      </c>
      <c r="C37" t="s">
        <v>2568</v>
      </c>
      <c r="D37" t="str">
        <f t="shared" si="0"/>
        <v>F470&lt;=&gt;0365</v>
      </c>
    </row>
    <row r="38" spans="1:4" x14ac:dyDescent="0.2">
      <c r="A38" s="81" t="s">
        <v>1071</v>
      </c>
      <c r="B38" s="81" t="s">
        <v>2498</v>
      </c>
      <c r="C38" t="s">
        <v>2568</v>
      </c>
      <c r="D38" t="str">
        <f t="shared" si="0"/>
        <v>F480&lt;=&gt;0370</v>
      </c>
    </row>
    <row r="39" spans="1:4" x14ac:dyDescent="0.2">
      <c r="A39" s="81" t="s">
        <v>1072</v>
      </c>
      <c r="B39" s="81" t="s">
        <v>2499</v>
      </c>
      <c r="C39" t="s">
        <v>2569</v>
      </c>
      <c r="D39" t="str">
        <f t="shared" si="0"/>
        <v>F510&lt;=&gt;0377</v>
      </c>
    </row>
    <row r="40" spans="1:4" x14ac:dyDescent="0.2">
      <c r="A40" s="81" t="s">
        <v>1073</v>
      </c>
      <c r="B40" s="81" t="s">
        <v>2500</v>
      </c>
      <c r="C40" t="s">
        <v>2569</v>
      </c>
      <c r="D40" t="str">
        <f t="shared" si="0"/>
        <v>F520&lt;=&gt;0379</v>
      </c>
    </row>
    <row r="41" spans="1:4" x14ac:dyDescent="0.2">
      <c r="A41" s="81" t="s">
        <v>1074</v>
      </c>
      <c r="B41" s="81" t="s">
        <v>2501</v>
      </c>
      <c r="C41" t="s">
        <v>2569</v>
      </c>
      <c r="D41" t="str">
        <f t="shared" si="0"/>
        <v>F530&lt;=&gt;0380</v>
      </c>
    </row>
    <row r="42" spans="1:4" x14ac:dyDescent="0.2">
      <c r="A42" s="81" t="s">
        <v>1075</v>
      </c>
      <c r="B42" s="81" t="s">
        <v>2502</v>
      </c>
      <c r="C42" t="s">
        <v>2570</v>
      </c>
      <c r="D42" t="str">
        <f t="shared" si="0"/>
        <v>F560&lt;=&gt;0390</v>
      </c>
    </row>
    <row r="43" spans="1:4" x14ac:dyDescent="0.2">
      <c r="A43" s="81" t="s">
        <v>1076</v>
      </c>
      <c r="B43" s="81" t="s">
        <v>2503</v>
      </c>
      <c r="C43" t="s">
        <v>2570</v>
      </c>
      <c r="D43" t="str">
        <f t="shared" si="0"/>
        <v>F570&lt;=&gt;0395</v>
      </c>
    </row>
    <row r="44" spans="1:4" x14ac:dyDescent="0.2">
      <c r="A44" s="81" t="s">
        <v>1077</v>
      </c>
      <c r="B44" s="81" t="s">
        <v>2504</v>
      </c>
      <c r="C44" t="s">
        <v>2570</v>
      </c>
      <c r="D44" t="str">
        <f t="shared" si="0"/>
        <v>F580&lt;=&gt;0400</v>
      </c>
    </row>
    <row r="45" spans="1:4" x14ac:dyDescent="0.2">
      <c r="A45" s="81" t="s">
        <v>1078</v>
      </c>
      <c r="B45" s="81" t="s">
        <v>2505</v>
      </c>
      <c r="C45" t="s">
        <v>2571</v>
      </c>
      <c r="D45" t="str">
        <f t="shared" si="0"/>
        <v>F660&lt;=&gt;0410</v>
      </c>
    </row>
    <row r="46" spans="1:4" x14ac:dyDescent="0.2">
      <c r="A46" s="81" t="s">
        <v>1079</v>
      </c>
      <c r="B46" s="81" t="s">
        <v>2506</v>
      </c>
      <c r="C46" t="s">
        <v>2571</v>
      </c>
      <c r="D46" t="str">
        <f t="shared" si="0"/>
        <v>F680&lt;=&gt;0412</v>
      </c>
    </row>
    <row r="47" spans="1:4" x14ac:dyDescent="0.2">
      <c r="A47" s="81" t="s">
        <v>1080</v>
      </c>
      <c r="B47" s="81" t="s">
        <v>2507</v>
      </c>
      <c r="C47" t="s">
        <v>2572</v>
      </c>
      <c r="D47" t="str">
        <f t="shared" si="0"/>
        <v>F710&lt;=&gt;0340</v>
      </c>
    </row>
    <row r="48" spans="1:4" x14ac:dyDescent="0.2">
      <c r="A48" s="81" t="s">
        <v>1081</v>
      </c>
      <c r="B48" s="81" t="s">
        <v>2508</v>
      </c>
      <c r="C48" t="s">
        <v>2573</v>
      </c>
      <c r="D48" t="str">
        <f t="shared" si="0"/>
        <v>F760&lt;=&gt;0345</v>
      </c>
    </row>
    <row r="49" spans="1:4" x14ac:dyDescent="0.2">
      <c r="A49" s="81" t="s">
        <v>1082</v>
      </c>
      <c r="B49" s="81" t="s">
        <v>2509</v>
      </c>
      <c r="C49" t="s">
        <v>2574</v>
      </c>
      <c r="D49" t="str">
        <f t="shared" si="0"/>
        <v>F805&lt;=&gt;N015</v>
      </c>
    </row>
    <row r="50" spans="1:4" x14ac:dyDescent="0.2">
      <c r="A50" s="81" t="s">
        <v>1083</v>
      </c>
      <c r="B50" s="81" t="s">
        <v>2510</v>
      </c>
      <c r="C50" t="s">
        <v>2575</v>
      </c>
      <c r="D50" t="str">
        <f t="shared" si="0"/>
        <v>F808&lt;=&gt;N008</v>
      </c>
    </row>
    <row r="51" spans="1:4" x14ac:dyDescent="0.2">
      <c r="A51" s="81" t="s">
        <v>1084</v>
      </c>
      <c r="B51" s="81" t="s">
        <v>2474</v>
      </c>
      <c r="C51" t="s">
        <v>2576</v>
      </c>
      <c r="D51" t="str">
        <f t="shared" si="0"/>
        <v>F810&lt;=&gt;N030</v>
      </c>
    </row>
    <row r="52" spans="1:4" x14ac:dyDescent="0.2">
      <c r="A52" s="81" t="s">
        <v>1085</v>
      </c>
      <c r="B52" s="81" t="s">
        <v>2511</v>
      </c>
      <c r="C52" t="s">
        <v>2577</v>
      </c>
      <c r="D52" t="str">
        <f t="shared" si="0"/>
        <v>F820&lt;=&gt;0505</v>
      </c>
    </row>
    <row r="53" spans="1:4" x14ac:dyDescent="0.2">
      <c r="A53" s="81" t="s">
        <v>1086</v>
      </c>
      <c r="B53" s="81" t="s">
        <v>2512</v>
      </c>
      <c r="C53" t="s">
        <v>2578</v>
      </c>
      <c r="D53" t="str">
        <f t="shared" si="0"/>
        <v>F821&lt;=&gt;N021</v>
      </c>
    </row>
    <row r="54" spans="1:4" x14ac:dyDescent="0.2">
      <c r="A54" s="81" t="s">
        <v>1087</v>
      </c>
      <c r="B54" s="81" t="s">
        <v>2513</v>
      </c>
      <c r="C54" t="s">
        <v>2579</v>
      </c>
      <c r="D54" t="str">
        <f t="shared" si="0"/>
        <v>F822&lt;=&gt;B355</v>
      </c>
    </row>
    <row r="55" spans="1:4" x14ac:dyDescent="0.2">
      <c r="A55" s="81" t="s">
        <v>1088</v>
      </c>
      <c r="B55" s="81" t="s">
        <v>2514</v>
      </c>
      <c r="C55" t="s">
        <v>2580</v>
      </c>
      <c r="D55" t="str">
        <f t="shared" si="0"/>
        <v>F825&lt;=&gt;N045</v>
      </c>
    </row>
    <row r="56" spans="1:4" x14ac:dyDescent="0.2">
      <c r="A56" s="81" t="s">
        <v>1089</v>
      </c>
      <c r="B56" s="81" t="s">
        <v>2515</v>
      </c>
      <c r="C56" t="s">
        <v>2581</v>
      </c>
      <c r="D56" t="str">
        <f t="shared" si="0"/>
        <v>F830&lt;=&gt;N060</v>
      </c>
    </row>
    <row r="57" spans="1:4" x14ac:dyDescent="0.2">
      <c r="A57" s="81" t="s">
        <v>1090</v>
      </c>
      <c r="B57" s="81" t="s">
        <v>2516</v>
      </c>
      <c r="C57" t="s">
        <v>2582</v>
      </c>
      <c r="D57" t="str">
        <f t="shared" si="0"/>
        <v>F835&lt;=&gt;N075</v>
      </c>
    </row>
    <row r="58" spans="1:4" x14ac:dyDescent="0.2">
      <c r="A58" s="81" t="s">
        <v>1091</v>
      </c>
      <c r="B58" s="81" t="s">
        <v>2517</v>
      </c>
      <c r="C58" t="s">
        <v>2583</v>
      </c>
      <c r="D58" t="str">
        <f t="shared" si="0"/>
        <v>F840&lt;=&gt;N090</v>
      </c>
    </row>
    <row r="59" spans="1:4" x14ac:dyDescent="0.2">
      <c r="A59" s="81" t="s">
        <v>1092</v>
      </c>
      <c r="B59" s="81" t="s">
        <v>2518</v>
      </c>
      <c r="C59" t="s">
        <v>2584</v>
      </c>
      <c r="D59" t="str">
        <f t="shared" si="0"/>
        <v>F850&lt;=&gt;N120</v>
      </c>
    </row>
    <row r="60" spans="1:4" x14ac:dyDescent="0.2">
      <c r="A60" s="81" t="s">
        <v>1093</v>
      </c>
      <c r="B60" s="81" t="s">
        <v>2519</v>
      </c>
      <c r="C60" t="s">
        <v>2585</v>
      </c>
      <c r="D60" t="str">
        <f t="shared" si="0"/>
        <v>F860&lt;=&gt;0550</v>
      </c>
    </row>
    <row r="61" spans="1:4" x14ac:dyDescent="0.2">
      <c r="A61" s="81" t="s">
        <v>1094</v>
      </c>
      <c r="B61" s="81" t="s">
        <v>2520</v>
      </c>
      <c r="C61" t="s">
        <v>2586</v>
      </c>
      <c r="D61" t="str">
        <f t="shared" si="0"/>
        <v>F865&lt;=&gt;0499</v>
      </c>
    </row>
    <row r="62" spans="1:4" x14ac:dyDescent="0.2">
      <c r="A62" s="81" t="s">
        <v>1095</v>
      </c>
      <c r="B62" s="81" t="s">
        <v>2521</v>
      </c>
      <c r="C62" t="s">
        <v>2587</v>
      </c>
      <c r="D62" t="str">
        <f t="shared" si="0"/>
        <v>F870&lt;=&gt;0450</v>
      </c>
    </row>
    <row r="63" spans="1:4" x14ac:dyDescent="0.2">
      <c r="A63" s="81" t="s">
        <v>1096</v>
      </c>
      <c r="B63" s="81" t="s">
        <v>2522</v>
      </c>
      <c r="C63" t="s">
        <v>2588</v>
      </c>
      <c r="D63" t="str">
        <f t="shared" si="0"/>
        <v>F885&lt;=&gt;0723</v>
      </c>
    </row>
    <row r="64" spans="1:4" x14ac:dyDescent="0.2">
      <c r="A64" s="81" t="s">
        <v>1097</v>
      </c>
      <c r="B64" s="81" t="s">
        <v>2523</v>
      </c>
      <c r="C64" t="s">
        <v>2589</v>
      </c>
      <c r="D64" t="str">
        <f t="shared" si="0"/>
        <v>F900&lt;=&gt;0692</v>
      </c>
    </row>
    <row r="65" spans="1:4" x14ac:dyDescent="0.2">
      <c r="A65" s="81" t="s">
        <v>2464</v>
      </c>
      <c r="B65" s="81">
        <v>1315</v>
      </c>
      <c r="C65" t="s">
        <v>2590</v>
      </c>
      <c r="D65" t="str">
        <f t="shared" si="0"/>
        <v>F912&lt;=&gt;1315</v>
      </c>
    </row>
    <row r="66" spans="1:4" x14ac:dyDescent="0.2">
      <c r="A66" s="81" t="s">
        <v>2465</v>
      </c>
      <c r="B66" s="81">
        <v>1325</v>
      </c>
      <c r="C66" t="s">
        <v>2590</v>
      </c>
      <c r="D66" t="str">
        <f t="shared" si="0"/>
        <v>F913&lt;=&gt;1325</v>
      </c>
    </row>
    <row r="67" spans="1:4" x14ac:dyDescent="0.2">
      <c r="A67" s="81" t="s">
        <v>1098</v>
      </c>
      <c r="B67" s="81" t="s">
        <v>2469</v>
      </c>
      <c r="C67" t="s">
        <v>2591</v>
      </c>
      <c r="D67" t="str">
        <f t="shared" ref="D67:D106" si="1">$A67&amp;"&lt;=&gt;"&amp;B67</f>
        <v>I010&lt;=&gt;1020</v>
      </c>
    </row>
    <row r="68" spans="1:4" x14ac:dyDescent="0.2">
      <c r="A68" s="81" t="s">
        <v>1099</v>
      </c>
      <c r="B68" s="81" t="s">
        <v>2524</v>
      </c>
      <c r="C68" t="s">
        <v>2592</v>
      </c>
      <c r="D68" t="str">
        <f t="shared" si="1"/>
        <v>I031&lt;=&gt;1023</v>
      </c>
    </row>
    <row r="69" spans="1:4" x14ac:dyDescent="0.2">
      <c r="A69" s="81" t="s">
        <v>1100</v>
      </c>
      <c r="B69" s="81" t="s">
        <v>2525</v>
      </c>
      <c r="C69" t="s">
        <v>2593</v>
      </c>
      <c r="D69" t="str">
        <f t="shared" si="1"/>
        <v>I035&lt;=&gt;1025</v>
      </c>
    </row>
    <row r="70" spans="1:4" x14ac:dyDescent="0.2">
      <c r="A70" s="81" t="s">
        <v>1101</v>
      </c>
      <c r="B70" s="81" t="s">
        <v>2526</v>
      </c>
      <c r="C70" t="s">
        <v>2594</v>
      </c>
      <c r="D70" t="str">
        <f t="shared" si="1"/>
        <v>I050&lt;=&gt;1215</v>
      </c>
    </row>
    <row r="71" spans="1:4" x14ac:dyDescent="0.2">
      <c r="A71" s="81" t="s">
        <v>1102</v>
      </c>
      <c r="B71" s="81" t="s">
        <v>2527</v>
      </c>
      <c r="C71" t="s">
        <v>2594</v>
      </c>
      <c r="D71" t="str">
        <f t="shared" si="1"/>
        <v>I051&lt;=&gt;1040</v>
      </c>
    </row>
    <row r="72" spans="1:4" x14ac:dyDescent="0.2">
      <c r="A72" s="81" t="s">
        <v>1103</v>
      </c>
      <c r="B72" s="81" t="s">
        <v>2528</v>
      </c>
      <c r="C72" t="s">
        <v>2595</v>
      </c>
      <c r="D72" t="str">
        <f t="shared" si="1"/>
        <v>I070&lt;=&gt;1230</v>
      </c>
    </row>
    <row r="73" spans="1:4" x14ac:dyDescent="0.2">
      <c r="A73" s="81" t="s">
        <v>1104</v>
      </c>
      <c r="B73" s="81" t="s">
        <v>2529</v>
      </c>
      <c r="C73" t="s">
        <v>2595</v>
      </c>
      <c r="D73" t="str">
        <f t="shared" si="1"/>
        <v>I071&lt;=&gt;1080</v>
      </c>
    </row>
    <row r="74" spans="1:4" x14ac:dyDescent="0.2">
      <c r="A74" s="81" t="s">
        <v>1105</v>
      </c>
      <c r="B74" s="81" t="s">
        <v>2530</v>
      </c>
      <c r="C74" t="s">
        <v>2596</v>
      </c>
      <c r="D74" t="str">
        <f t="shared" si="1"/>
        <v>I080&lt;=&gt;1060</v>
      </c>
    </row>
    <row r="75" spans="1:4" x14ac:dyDescent="0.2">
      <c r="A75" s="81" t="s">
        <v>1106</v>
      </c>
      <c r="B75" s="81">
        <v>961</v>
      </c>
      <c r="C75" t="s">
        <v>2597</v>
      </c>
      <c r="D75" t="str">
        <f t="shared" si="1"/>
        <v>J010&lt;=&gt;961</v>
      </c>
    </row>
    <row r="76" spans="1:4" x14ac:dyDescent="0.2">
      <c r="A76" s="81" t="s">
        <v>1107</v>
      </c>
      <c r="B76" s="81" t="s">
        <v>2531</v>
      </c>
      <c r="C76" t="s">
        <v>2598</v>
      </c>
      <c r="D76" t="str">
        <f t="shared" si="1"/>
        <v>J011&lt;=&gt;0735</v>
      </c>
    </row>
    <row r="77" spans="1:4" x14ac:dyDescent="0.2">
      <c r="A77" s="81" t="s">
        <v>1108</v>
      </c>
      <c r="B77" s="81" t="s">
        <v>2532</v>
      </c>
      <c r="C77" t="s">
        <v>2599</v>
      </c>
      <c r="D77" t="str">
        <f t="shared" si="1"/>
        <v>J020&lt;=&gt;0890</v>
      </c>
    </row>
    <row r="78" spans="1:4" x14ac:dyDescent="0.2">
      <c r="A78" s="81" t="s">
        <v>1109</v>
      </c>
      <c r="B78" s="81" t="s">
        <v>2532</v>
      </c>
      <c r="C78" t="s">
        <v>2600</v>
      </c>
      <c r="D78" t="str">
        <f t="shared" si="1"/>
        <v>J030&lt;=&gt;0890</v>
      </c>
    </row>
    <row r="79" spans="1:4" x14ac:dyDescent="0.2">
      <c r="A79" s="81" t="s">
        <v>1110</v>
      </c>
      <c r="B79" s="81" t="s">
        <v>2533</v>
      </c>
      <c r="C79" t="s">
        <v>2601</v>
      </c>
      <c r="D79" t="str">
        <f t="shared" si="1"/>
        <v>J040&lt;=&gt;0740</v>
      </c>
    </row>
    <row r="80" spans="1:4" x14ac:dyDescent="0.2">
      <c r="A80" s="81" t="s">
        <v>1111</v>
      </c>
      <c r="B80" s="81" t="s">
        <v>2534</v>
      </c>
      <c r="C80" t="s">
        <v>2602</v>
      </c>
      <c r="D80" t="str">
        <f t="shared" si="1"/>
        <v>J050&lt;=&gt;0900</v>
      </c>
    </row>
    <row r="81" spans="1:4" x14ac:dyDescent="0.2">
      <c r="A81" s="81" t="s">
        <v>1112</v>
      </c>
      <c r="B81" s="81" t="s">
        <v>2534</v>
      </c>
      <c r="C81" t="s">
        <v>2603</v>
      </c>
      <c r="D81" t="str">
        <f t="shared" si="1"/>
        <v>J060&lt;=&gt;0900</v>
      </c>
    </row>
    <row r="82" spans="1:4" x14ac:dyDescent="0.2">
      <c r="A82" s="81" t="s">
        <v>1113</v>
      </c>
      <c r="B82" s="81" t="s">
        <v>2535</v>
      </c>
      <c r="C82" t="s">
        <v>2604</v>
      </c>
      <c r="D82" t="str">
        <f t="shared" si="1"/>
        <v>J070&lt;=&gt;0870</v>
      </c>
    </row>
    <row r="83" spans="1:4" x14ac:dyDescent="0.2">
      <c r="A83" s="81" t="s">
        <v>1114</v>
      </c>
      <c r="B83" s="81" t="s">
        <v>2535</v>
      </c>
      <c r="C83" t="s">
        <v>2605</v>
      </c>
      <c r="D83" t="str">
        <f t="shared" si="1"/>
        <v>J080&lt;=&gt;0870</v>
      </c>
    </row>
    <row r="84" spans="1:4" x14ac:dyDescent="0.2">
      <c r="A84" s="81" t="s">
        <v>1115</v>
      </c>
      <c r="B84" s="81" t="s">
        <v>2536</v>
      </c>
      <c r="C84" t="s">
        <v>2606</v>
      </c>
      <c r="D84" t="str">
        <f t="shared" si="1"/>
        <v>J100&lt;=&gt;0875</v>
      </c>
    </row>
    <row r="85" spans="1:4" x14ac:dyDescent="0.2">
      <c r="A85" s="81" t="s">
        <v>1116</v>
      </c>
      <c r="B85" s="81" t="s">
        <v>2537</v>
      </c>
      <c r="C85" t="s">
        <v>2560</v>
      </c>
      <c r="D85" t="str">
        <f t="shared" si="1"/>
        <v>M160&lt;=&gt;0172</v>
      </c>
    </row>
    <row r="86" spans="1:4" x14ac:dyDescent="0.2">
      <c r="A86" s="81" t="s">
        <v>1117</v>
      </c>
      <c r="B86" s="81" t="s">
        <v>2488</v>
      </c>
      <c r="C86" t="s">
        <v>2560</v>
      </c>
      <c r="D86" t="str">
        <f t="shared" si="1"/>
        <v>M180&lt;=&gt;0126</v>
      </c>
    </row>
    <row r="87" spans="1:4" x14ac:dyDescent="0.2">
      <c r="A87" s="81" t="s">
        <v>1118</v>
      </c>
      <c r="B87" s="81">
        <v>1040</v>
      </c>
      <c r="C87" t="s">
        <v>2607</v>
      </c>
      <c r="D87" t="str">
        <f t="shared" si="1"/>
        <v>M210&lt;=&gt;1040</v>
      </c>
    </row>
    <row r="88" spans="1:4" x14ac:dyDescent="0.2">
      <c r="A88" s="81" t="s">
        <v>1119</v>
      </c>
      <c r="B88" s="81" t="s">
        <v>2538</v>
      </c>
      <c r="C88" t="s">
        <v>2563</v>
      </c>
      <c r="D88" t="str">
        <f t="shared" si="1"/>
        <v>M260&lt;=&gt;0200</v>
      </c>
    </row>
    <row r="89" spans="1:4" x14ac:dyDescent="0.2">
      <c r="A89" s="81" t="s">
        <v>1120</v>
      </c>
      <c r="B89" s="81" t="s">
        <v>2496</v>
      </c>
      <c r="C89" t="s">
        <v>2568</v>
      </c>
      <c r="D89" t="str">
        <f t="shared" si="1"/>
        <v>M460&lt;=&gt;0360</v>
      </c>
    </row>
    <row r="90" spans="1:4" x14ac:dyDescent="0.2">
      <c r="A90" s="81" t="s">
        <v>1121</v>
      </c>
      <c r="B90" s="81" t="s">
        <v>2498</v>
      </c>
      <c r="C90" t="s">
        <v>2568</v>
      </c>
      <c r="D90" t="str">
        <f t="shared" si="1"/>
        <v>M480&lt;=&gt;0370</v>
      </c>
    </row>
    <row r="91" spans="1:4" x14ac:dyDescent="0.2">
      <c r="A91" s="81" t="s">
        <v>1122</v>
      </c>
      <c r="B91" s="81" t="s">
        <v>2537</v>
      </c>
      <c r="C91" t="s">
        <v>2570</v>
      </c>
      <c r="D91" t="str">
        <f t="shared" si="1"/>
        <v>M560&lt;=&gt;0172</v>
      </c>
    </row>
    <row r="92" spans="1:4" x14ac:dyDescent="0.2">
      <c r="A92" s="81" t="s">
        <v>1123</v>
      </c>
      <c r="B92" s="81" t="s">
        <v>2539</v>
      </c>
      <c r="C92" t="s">
        <v>2570</v>
      </c>
      <c r="D92" t="str">
        <f t="shared" si="1"/>
        <v>M580&lt;=&gt;0420</v>
      </c>
    </row>
    <row r="93" spans="1:4" x14ac:dyDescent="0.2">
      <c r="A93" s="81" t="s">
        <v>1124</v>
      </c>
      <c r="B93" s="81">
        <v>1045</v>
      </c>
      <c r="C93" t="s">
        <v>2608</v>
      </c>
      <c r="D93" t="str">
        <f t="shared" si="1"/>
        <v>M630&lt;=&gt;1045</v>
      </c>
    </row>
    <row r="94" spans="1:4" x14ac:dyDescent="0.2">
      <c r="A94" s="81" t="s">
        <v>1125</v>
      </c>
      <c r="B94" s="81" t="s">
        <v>2540</v>
      </c>
      <c r="C94" t="s">
        <v>2571</v>
      </c>
      <c r="D94" t="str">
        <f t="shared" si="1"/>
        <v>M660&lt;=&gt;0430</v>
      </c>
    </row>
    <row r="95" spans="1:4" x14ac:dyDescent="0.2">
      <c r="A95" s="81" t="s">
        <v>1126</v>
      </c>
      <c r="B95" s="81" t="s">
        <v>2506</v>
      </c>
      <c r="C95" t="s">
        <v>2571</v>
      </c>
      <c r="D95" t="str">
        <f t="shared" si="1"/>
        <v>M680&lt;=&gt;0412</v>
      </c>
    </row>
    <row r="96" spans="1:4" x14ac:dyDescent="0.2">
      <c r="A96" s="81" t="s">
        <v>1127</v>
      </c>
      <c r="B96" s="81">
        <v>1100</v>
      </c>
      <c r="C96" t="s">
        <v>2572</v>
      </c>
      <c r="D96" t="str">
        <f t="shared" si="1"/>
        <v>M710&lt;=&gt;1100</v>
      </c>
    </row>
    <row r="97" spans="1:4" x14ac:dyDescent="0.2">
      <c r="A97" s="81" t="s">
        <v>1128</v>
      </c>
      <c r="B97" s="81">
        <v>1100</v>
      </c>
      <c r="C97" t="s">
        <v>2572</v>
      </c>
      <c r="D97" t="str">
        <f t="shared" si="1"/>
        <v>M730&lt;=&gt;1100</v>
      </c>
    </row>
    <row r="98" spans="1:4" x14ac:dyDescent="0.2">
      <c r="A98" s="81" t="s">
        <v>1129</v>
      </c>
      <c r="B98" s="81">
        <v>1120</v>
      </c>
      <c r="C98" t="s">
        <v>2573</v>
      </c>
      <c r="D98" t="str">
        <f t="shared" si="1"/>
        <v>M780&lt;=&gt;1120</v>
      </c>
    </row>
    <row r="99" spans="1:4" x14ac:dyDescent="0.2">
      <c r="A99" s="81" t="s">
        <v>1130</v>
      </c>
      <c r="B99" s="81" t="s">
        <v>2541</v>
      </c>
      <c r="C99" t="s">
        <v>2609</v>
      </c>
      <c r="D99" t="str">
        <f t="shared" si="1"/>
        <v>M810&lt;=&gt;0960</v>
      </c>
    </row>
    <row r="100" spans="1:4" x14ac:dyDescent="0.2">
      <c r="A100" s="81" t="s">
        <v>1131</v>
      </c>
      <c r="B100" s="81" t="s">
        <v>2542</v>
      </c>
      <c r="C100" t="s">
        <v>2610</v>
      </c>
      <c r="D100" t="str">
        <f t="shared" si="1"/>
        <v>M820&lt;=&gt;B395</v>
      </c>
    </row>
    <row r="101" spans="1:4" x14ac:dyDescent="0.2">
      <c r="A101" s="81" t="s">
        <v>1132</v>
      </c>
      <c r="B101" s="81">
        <v>755</v>
      </c>
      <c r="C101" t="s">
        <v>2611</v>
      </c>
      <c r="D101" t="str">
        <f t="shared" si="1"/>
        <v>M830&lt;=&gt;755</v>
      </c>
    </row>
    <row r="102" spans="1:4" x14ac:dyDescent="0.2">
      <c r="A102" s="81" t="s">
        <v>1133</v>
      </c>
      <c r="B102" s="81" t="s">
        <v>2543</v>
      </c>
      <c r="C102" t="s">
        <v>2612</v>
      </c>
      <c r="D102" t="str">
        <f t="shared" si="1"/>
        <v>M840&lt;=&gt;0760</v>
      </c>
    </row>
    <row r="103" spans="1:4" x14ac:dyDescent="0.2">
      <c r="A103" s="81" t="s">
        <v>1134</v>
      </c>
      <c r="B103" s="81" t="s">
        <v>2542</v>
      </c>
      <c r="C103" t="s">
        <v>2613</v>
      </c>
      <c r="D103" t="str">
        <f t="shared" si="1"/>
        <v>M850&lt;=&gt;B395</v>
      </c>
    </row>
    <row r="104" spans="1:4" x14ac:dyDescent="0.2">
      <c r="A104" s="81" t="s">
        <v>2466</v>
      </c>
      <c r="B104" s="81">
        <v>754</v>
      </c>
      <c r="C104" t="s">
        <v>2614</v>
      </c>
      <c r="D104" t="str">
        <f t="shared" si="1"/>
        <v>M860&lt;=&gt;754</v>
      </c>
    </row>
    <row r="105" spans="1:4" x14ac:dyDescent="0.2">
      <c r="A105" s="81" t="s">
        <v>2467</v>
      </c>
      <c r="B105" s="81" t="s">
        <v>2544</v>
      </c>
      <c r="C105" t="s">
        <v>2615</v>
      </c>
      <c r="D105" t="str">
        <f t="shared" si="1"/>
        <v>M870&lt;=&gt;0885</v>
      </c>
    </row>
    <row r="106" spans="1:4" x14ac:dyDescent="0.2">
      <c r="A106" s="81" t="s">
        <v>2468</v>
      </c>
      <c r="B106" s="81" t="s">
        <v>2469</v>
      </c>
      <c r="C106" t="s">
        <v>2616</v>
      </c>
      <c r="D106" t="str">
        <f t="shared" si="1"/>
        <v>NL00&lt;=&gt;1020</v>
      </c>
    </row>
  </sheetData>
  <autoFilter ref="B1:D238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0000"/>
  </sheetPr>
  <dimension ref="A1:C1540"/>
  <sheetViews>
    <sheetView workbookViewId="0">
      <pane ySplit="1" topLeftCell="A2" activePane="bottomLeft" state="frozen"/>
      <selection activeCell="H1" sqref="H1:I1048576"/>
      <selection pane="bottomLeft" activeCell="H1" sqref="H1:I1048576"/>
    </sheetView>
  </sheetViews>
  <sheetFormatPr baseColWidth="10" defaultColWidth="11" defaultRowHeight="14.25" outlineLevelRow="1" x14ac:dyDescent="0.2"/>
  <cols>
    <col min="1" max="1" width="11" style="81"/>
    <col min="2" max="2" width="18.5" style="81" bestFit="1" customWidth="1"/>
    <col min="3" max="3" width="23.5" bestFit="1" customWidth="1"/>
  </cols>
  <sheetData>
    <row r="1" spans="1:3" x14ac:dyDescent="0.2">
      <c r="A1" s="82" t="s">
        <v>1136</v>
      </c>
      <c r="B1" s="82" t="s">
        <v>1137</v>
      </c>
      <c r="C1" t="s">
        <v>1149</v>
      </c>
    </row>
    <row r="2" spans="1:3" outlineLevel="1" x14ac:dyDescent="0.2">
      <c r="A2" s="81">
        <v>1</v>
      </c>
      <c r="B2" s="81" t="s">
        <v>2627</v>
      </c>
      <c r="C2" t="str">
        <f>A2&amp;" ("&amp;$B2&amp;")"</f>
        <v>1 (k)</v>
      </c>
    </row>
    <row r="3" spans="1:3" outlineLevel="1" x14ac:dyDescent="0.2">
      <c r="A3" s="81">
        <v>2</v>
      </c>
      <c r="B3" s="81" t="s">
        <v>2627</v>
      </c>
      <c r="C3" t="str">
        <f t="shared" ref="C3:C66" si="0">A3&amp;" ("&amp;$B3&amp;")"</f>
        <v>2 (k)</v>
      </c>
    </row>
    <row r="4" spans="1:3" outlineLevel="1" x14ac:dyDescent="0.2">
      <c r="A4" s="81">
        <v>3</v>
      </c>
      <c r="B4" s="81" t="s">
        <v>2627</v>
      </c>
      <c r="C4" t="str">
        <f t="shared" si="0"/>
        <v>3 (k)</v>
      </c>
    </row>
    <row r="5" spans="1:3" outlineLevel="1" x14ac:dyDescent="0.2">
      <c r="A5" s="81">
        <v>4</v>
      </c>
      <c r="B5" s="81" t="s">
        <v>2627</v>
      </c>
      <c r="C5" t="str">
        <f t="shared" si="0"/>
        <v>4 (k)</v>
      </c>
    </row>
    <row r="6" spans="1:3" outlineLevel="1" x14ac:dyDescent="0.2">
      <c r="A6" s="81">
        <v>5</v>
      </c>
      <c r="B6" s="81" t="s">
        <v>2627</v>
      </c>
      <c r="C6" t="str">
        <f t="shared" si="0"/>
        <v>5 (k)</v>
      </c>
    </row>
    <row r="7" spans="1:3" outlineLevel="1" x14ac:dyDescent="0.2">
      <c r="A7" s="81">
        <v>6</v>
      </c>
      <c r="B7" s="81" t="s">
        <v>2627</v>
      </c>
      <c r="C7" t="str">
        <f t="shared" si="0"/>
        <v>6 (k)</v>
      </c>
    </row>
    <row r="8" spans="1:3" outlineLevel="1" x14ac:dyDescent="0.2">
      <c r="A8" s="81">
        <v>7</v>
      </c>
      <c r="B8" s="81" t="s">
        <v>2627</v>
      </c>
      <c r="C8" t="str">
        <f t="shared" si="0"/>
        <v>7 (k)</v>
      </c>
    </row>
    <row r="9" spans="1:3" outlineLevel="1" x14ac:dyDescent="0.2">
      <c r="A9" s="81">
        <v>8</v>
      </c>
      <c r="B9" s="81" t="s">
        <v>2627</v>
      </c>
      <c r="C9" t="str">
        <f t="shared" si="0"/>
        <v>8 (k)</v>
      </c>
    </row>
    <row r="10" spans="1:3" outlineLevel="1" x14ac:dyDescent="0.2">
      <c r="A10" s="81">
        <v>9</v>
      </c>
      <c r="B10" s="81" t="s">
        <v>2627</v>
      </c>
      <c r="C10" t="str">
        <f t="shared" si="0"/>
        <v>9 (k)</v>
      </c>
    </row>
    <row r="11" spans="1:3" outlineLevel="1" x14ac:dyDescent="0.2">
      <c r="A11" s="81">
        <v>10</v>
      </c>
      <c r="B11" s="81" t="s">
        <v>2627</v>
      </c>
      <c r="C11" t="str">
        <f t="shared" si="0"/>
        <v>10 (k)</v>
      </c>
    </row>
    <row r="12" spans="1:3" outlineLevel="1" x14ac:dyDescent="0.2">
      <c r="A12" s="81">
        <v>11</v>
      </c>
      <c r="B12" s="81" t="s">
        <v>2627</v>
      </c>
      <c r="C12" t="str">
        <f t="shared" si="0"/>
        <v>11 (k)</v>
      </c>
    </row>
    <row r="13" spans="1:3" outlineLevel="1" x14ac:dyDescent="0.2">
      <c r="A13" s="81">
        <v>12</v>
      </c>
      <c r="B13" s="81" t="s">
        <v>2627</v>
      </c>
      <c r="C13" t="str">
        <f t="shared" si="0"/>
        <v>12 (k)</v>
      </c>
    </row>
    <row r="14" spans="1:3" outlineLevel="1" x14ac:dyDescent="0.2">
      <c r="A14" s="81">
        <v>13</v>
      </c>
      <c r="B14" s="81" t="s">
        <v>2627</v>
      </c>
      <c r="C14" t="str">
        <f t="shared" si="0"/>
        <v>13 (k)</v>
      </c>
    </row>
    <row r="15" spans="1:3" outlineLevel="1" x14ac:dyDescent="0.2">
      <c r="A15" s="81">
        <v>14</v>
      </c>
      <c r="B15" s="81" t="s">
        <v>2627</v>
      </c>
      <c r="C15" t="str">
        <f t="shared" si="0"/>
        <v>14 (k)</v>
      </c>
    </row>
    <row r="16" spans="1:3" outlineLevel="1" x14ac:dyDescent="0.2">
      <c r="A16" s="81">
        <v>15</v>
      </c>
      <c r="B16" s="81" t="s">
        <v>2627</v>
      </c>
      <c r="C16" t="str">
        <f t="shared" si="0"/>
        <v>15 (k)</v>
      </c>
    </row>
    <row r="17" spans="1:3" outlineLevel="1" x14ac:dyDescent="0.2">
      <c r="A17" s="81">
        <v>16</v>
      </c>
      <c r="B17" s="81" t="s">
        <v>2627</v>
      </c>
      <c r="C17" t="str">
        <f t="shared" si="0"/>
        <v>16 (k)</v>
      </c>
    </row>
    <row r="18" spans="1:3" outlineLevel="1" x14ac:dyDescent="0.2">
      <c r="A18" s="81">
        <v>17</v>
      </c>
      <c r="B18" s="81" t="s">
        <v>2627</v>
      </c>
      <c r="C18" t="str">
        <f t="shared" si="0"/>
        <v>17 (k)</v>
      </c>
    </row>
    <row r="19" spans="1:3" outlineLevel="1" x14ac:dyDescent="0.2">
      <c r="A19" s="81">
        <v>18</v>
      </c>
      <c r="B19" s="81" t="s">
        <v>2627</v>
      </c>
      <c r="C19" t="str">
        <f t="shared" si="0"/>
        <v>18 (k)</v>
      </c>
    </row>
    <row r="20" spans="1:3" outlineLevel="1" x14ac:dyDescent="0.2">
      <c r="A20" s="81">
        <v>19</v>
      </c>
      <c r="B20" s="81" t="s">
        <v>2627</v>
      </c>
      <c r="C20" t="str">
        <f t="shared" si="0"/>
        <v>19 (k)</v>
      </c>
    </row>
    <row r="21" spans="1:3" outlineLevel="1" x14ac:dyDescent="0.2">
      <c r="A21" s="81">
        <v>20</v>
      </c>
      <c r="B21" s="81" t="s">
        <v>2627</v>
      </c>
      <c r="C21" t="str">
        <f t="shared" si="0"/>
        <v>20 (k)</v>
      </c>
    </row>
    <row r="22" spans="1:3" outlineLevel="1" x14ac:dyDescent="0.2">
      <c r="A22" s="81">
        <v>21</v>
      </c>
      <c r="B22" s="81" t="s">
        <v>2627</v>
      </c>
      <c r="C22" t="str">
        <f t="shared" si="0"/>
        <v>21 (k)</v>
      </c>
    </row>
    <row r="23" spans="1:3" outlineLevel="1" x14ac:dyDescent="0.2">
      <c r="A23" s="81">
        <v>22</v>
      </c>
      <c r="B23" s="81" t="s">
        <v>2627</v>
      </c>
      <c r="C23" t="str">
        <f t="shared" si="0"/>
        <v>22 (k)</v>
      </c>
    </row>
    <row r="24" spans="1:3" outlineLevel="1" x14ac:dyDescent="0.2">
      <c r="A24" s="81">
        <v>23</v>
      </c>
      <c r="B24" s="81" t="s">
        <v>2627</v>
      </c>
      <c r="C24" t="str">
        <f t="shared" si="0"/>
        <v>23 (k)</v>
      </c>
    </row>
    <row r="25" spans="1:3" outlineLevel="1" x14ac:dyDescent="0.2">
      <c r="A25" s="81">
        <v>24</v>
      </c>
      <c r="B25" s="81" t="s">
        <v>2627</v>
      </c>
      <c r="C25" t="str">
        <f t="shared" si="0"/>
        <v>24 (k)</v>
      </c>
    </row>
    <row r="26" spans="1:3" outlineLevel="1" x14ac:dyDescent="0.2">
      <c r="A26" s="81">
        <v>25</v>
      </c>
      <c r="B26" s="81" t="s">
        <v>2627</v>
      </c>
      <c r="C26" t="str">
        <f t="shared" si="0"/>
        <v>25 (k)</v>
      </c>
    </row>
    <row r="27" spans="1:3" outlineLevel="1" x14ac:dyDescent="0.2">
      <c r="A27" s="81">
        <v>26</v>
      </c>
      <c r="B27" s="81" t="s">
        <v>2627</v>
      </c>
      <c r="C27" t="str">
        <f t="shared" si="0"/>
        <v>26 (k)</v>
      </c>
    </row>
    <row r="28" spans="1:3" outlineLevel="1" x14ac:dyDescent="0.2">
      <c r="A28" s="81">
        <v>27</v>
      </c>
      <c r="B28" s="81" t="s">
        <v>2627</v>
      </c>
      <c r="C28" t="str">
        <f t="shared" si="0"/>
        <v>27 (k)</v>
      </c>
    </row>
    <row r="29" spans="1:3" outlineLevel="1" x14ac:dyDescent="0.2">
      <c r="A29" s="81">
        <v>28</v>
      </c>
      <c r="B29" s="81" t="s">
        <v>2627</v>
      </c>
      <c r="C29" t="str">
        <f t="shared" si="0"/>
        <v>28 (k)</v>
      </c>
    </row>
    <row r="30" spans="1:3" outlineLevel="1" x14ac:dyDescent="0.2">
      <c r="A30" s="81">
        <v>29</v>
      </c>
      <c r="B30" s="81" t="s">
        <v>2627</v>
      </c>
      <c r="C30" t="str">
        <f t="shared" si="0"/>
        <v>29 (k)</v>
      </c>
    </row>
    <row r="31" spans="1:3" outlineLevel="1" x14ac:dyDescent="0.2">
      <c r="A31" s="81">
        <v>30</v>
      </c>
      <c r="B31" s="81" t="s">
        <v>2627</v>
      </c>
      <c r="C31" t="str">
        <f t="shared" si="0"/>
        <v>30 (k)</v>
      </c>
    </row>
    <row r="32" spans="1:3" outlineLevel="1" x14ac:dyDescent="0.2">
      <c r="A32" s="81">
        <v>31</v>
      </c>
      <c r="B32" s="81" t="s">
        <v>2627</v>
      </c>
      <c r="C32" t="str">
        <f t="shared" si="0"/>
        <v>31 (k)</v>
      </c>
    </row>
    <row r="33" spans="1:3" outlineLevel="1" x14ac:dyDescent="0.2">
      <c r="A33" s="81">
        <v>32</v>
      </c>
      <c r="B33" s="81" t="s">
        <v>2627</v>
      </c>
      <c r="C33" t="str">
        <f t="shared" si="0"/>
        <v>32 (k)</v>
      </c>
    </row>
    <row r="34" spans="1:3" outlineLevel="1" x14ac:dyDescent="0.2">
      <c r="A34" s="81">
        <v>33</v>
      </c>
      <c r="B34" s="81" t="s">
        <v>2627</v>
      </c>
      <c r="C34" t="str">
        <f t="shared" si="0"/>
        <v>33 (k)</v>
      </c>
    </row>
    <row r="35" spans="1:3" outlineLevel="1" x14ac:dyDescent="0.2">
      <c r="A35" s="81">
        <v>34</v>
      </c>
      <c r="B35" s="81" t="s">
        <v>2627</v>
      </c>
      <c r="C35" t="str">
        <f t="shared" si="0"/>
        <v>34 (k)</v>
      </c>
    </row>
    <row r="36" spans="1:3" outlineLevel="1" x14ac:dyDescent="0.2">
      <c r="A36" s="81">
        <v>35</v>
      </c>
      <c r="B36" s="81" t="s">
        <v>2627</v>
      </c>
      <c r="C36" t="str">
        <f t="shared" si="0"/>
        <v>35 (k)</v>
      </c>
    </row>
    <row r="37" spans="1:3" outlineLevel="1" x14ac:dyDescent="0.2">
      <c r="A37" s="81">
        <v>36</v>
      </c>
      <c r="B37" s="81" t="s">
        <v>2627</v>
      </c>
      <c r="C37" t="str">
        <f t="shared" si="0"/>
        <v>36 (k)</v>
      </c>
    </row>
    <row r="38" spans="1:3" outlineLevel="1" x14ac:dyDescent="0.2">
      <c r="A38" s="81">
        <v>50</v>
      </c>
      <c r="B38" s="81" t="s">
        <v>2627</v>
      </c>
      <c r="C38" t="str">
        <f t="shared" si="0"/>
        <v>50 (k)</v>
      </c>
    </row>
    <row r="39" spans="1:3" outlineLevel="1" x14ac:dyDescent="0.2">
      <c r="A39" s="81">
        <v>51</v>
      </c>
      <c r="B39" s="81" t="s">
        <v>2627</v>
      </c>
      <c r="C39" t="str">
        <f t="shared" si="0"/>
        <v>51 (k)</v>
      </c>
    </row>
    <row r="40" spans="1:3" outlineLevel="1" x14ac:dyDescent="0.2">
      <c r="A40" s="81">
        <v>52</v>
      </c>
      <c r="B40" s="81" t="s">
        <v>2627</v>
      </c>
      <c r="C40" t="str">
        <f t="shared" si="0"/>
        <v>52 (k)</v>
      </c>
    </row>
    <row r="41" spans="1:3" outlineLevel="1" x14ac:dyDescent="0.2">
      <c r="A41" s="81">
        <v>53</v>
      </c>
      <c r="B41" s="81" t="s">
        <v>2627</v>
      </c>
      <c r="C41" t="str">
        <f t="shared" si="0"/>
        <v>53 (k)</v>
      </c>
    </row>
    <row r="42" spans="1:3" outlineLevel="1" x14ac:dyDescent="0.2">
      <c r="A42" s="81">
        <v>54</v>
      </c>
      <c r="B42" s="81" t="s">
        <v>2627</v>
      </c>
      <c r="C42" t="str">
        <f t="shared" si="0"/>
        <v>54 (k)</v>
      </c>
    </row>
    <row r="43" spans="1:3" outlineLevel="1" x14ac:dyDescent="0.2">
      <c r="A43" s="81">
        <v>55</v>
      </c>
      <c r="B43" s="81" t="s">
        <v>2627</v>
      </c>
      <c r="C43" t="str">
        <f t="shared" si="0"/>
        <v>55 (k)</v>
      </c>
    </row>
    <row r="44" spans="1:3" outlineLevel="1" x14ac:dyDescent="0.2">
      <c r="A44" s="81">
        <v>56</v>
      </c>
      <c r="B44" s="81" t="s">
        <v>2627</v>
      </c>
      <c r="C44" t="str">
        <f t="shared" si="0"/>
        <v>56 (k)</v>
      </c>
    </row>
    <row r="45" spans="1:3" outlineLevel="1" x14ac:dyDescent="0.2">
      <c r="A45" s="81">
        <v>57</v>
      </c>
      <c r="B45" s="81" t="s">
        <v>2627</v>
      </c>
      <c r="C45" t="str">
        <f t="shared" si="0"/>
        <v>57 (k)</v>
      </c>
    </row>
    <row r="46" spans="1:3" outlineLevel="1" x14ac:dyDescent="0.2">
      <c r="A46" s="81">
        <v>58</v>
      </c>
      <c r="B46" s="81" t="s">
        <v>2627</v>
      </c>
      <c r="C46" t="str">
        <f t="shared" si="0"/>
        <v>58 (k)</v>
      </c>
    </row>
    <row r="47" spans="1:3" outlineLevel="1" x14ac:dyDescent="0.2">
      <c r="A47" s="81">
        <v>59</v>
      </c>
      <c r="B47" s="81" t="s">
        <v>2627</v>
      </c>
      <c r="C47" t="str">
        <f t="shared" si="0"/>
        <v>59 (k)</v>
      </c>
    </row>
    <row r="48" spans="1:3" outlineLevel="1" x14ac:dyDescent="0.2">
      <c r="A48" s="81">
        <v>60</v>
      </c>
      <c r="B48" s="81" t="s">
        <v>2627</v>
      </c>
      <c r="C48" t="str">
        <f t="shared" si="0"/>
        <v>60 (k)</v>
      </c>
    </row>
    <row r="49" spans="1:3" outlineLevel="1" x14ac:dyDescent="0.2">
      <c r="A49" s="81">
        <v>61</v>
      </c>
      <c r="B49" s="81" t="s">
        <v>2627</v>
      </c>
      <c r="C49" t="str">
        <f t="shared" si="0"/>
        <v>61 (k)</v>
      </c>
    </row>
    <row r="50" spans="1:3" outlineLevel="1" x14ac:dyDescent="0.2">
      <c r="A50" s="81">
        <v>62</v>
      </c>
      <c r="B50" s="81" t="s">
        <v>2627</v>
      </c>
      <c r="C50" t="str">
        <f t="shared" si="0"/>
        <v>62 (k)</v>
      </c>
    </row>
    <row r="51" spans="1:3" outlineLevel="1" x14ac:dyDescent="0.2">
      <c r="A51" s="81">
        <v>63</v>
      </c>
      <c r="B51" s="81" t="s">
        <v>2627</v>
      </c>
      <c r="C51" t="str">
        <f t="shared" si="0"/>
        <v>63 (k)</v>
      </c>
    </row>
    <row r="52" spans="1:3" outlineLevel="1" x14ac:dyDescent="0.2">
      <c r="A52" s="81">
        <v>64</v>
      </c>
      <c r="B52" s="81" t="s">
        <v>2627</v>
      </c>
      <c r="C52" t="str">
        <f t="shared" si="0"/>
        <v>64 (k)</v>
      </c>
    </row>
    <row r="53" spans="1:3" outlineLevel="1" x14ac:dyDescent="0.2">
      <c r="A53" s="81">
        <v>66</v>
      </c>
      <c r="B53" s="81" t="s">
        <v>2627</v>
      </c>
      <c r="C53" t="str">
        <f t="shared" si="0"/>
        <v>66 (k)</v>
      </c>
    </row>
    <row r="54" spans="1:3" outlineLevel="1" x14ac:dyDescent="0.2">
      <c r="A54" s="81">
        <v>68</v>
      </c>
      <c r="B54" s="81" t="s">
        <v>2627</v>
      </c>
      <c r="C54" t="str">
        <f t="shared" si="0"/>
        <v>68 (k)</v>
      </c>
    </row>
    <row r="55" spans="1:3" outlineLevel="1" x14ac:dyDescent="0.2">
      <c r="A55" s="81">
        <v>69</v>
      </c>
      <c r="B55" s="81" t="s">
        <v>2627</v>
      </c>
      <c r="C55" t="str">
        <f t="shared" si="0"/>
        <v>69 (k)</v>
      </c>
    </row>
    <row r="56" spans="1:3" outlineLevel="1" x14ac:dyDescent="0.2">
      <c r="A56" s="81">
        <v>70</v>
      </c>
      <c r="B56" s="81" t="s">
        <v>2627</v>
      </c>
      <c r="C56" t="str">
        <f t="shared" si="0"/>
        <v>70 (k)</v>
      </c>
    </row>
    <row r="57" spans="1:3" outlineLevel="1" x14ac:dyDescent="0.2">
      <c r="A57" s="81">
        <v>71</v>
      </c>
      <c r="B57" s="81" t="s">
        <v>2627</v>
      </c>
      <c r="C57" t="str">
        <f t="shared" si="0"/>
        <v>71 (k)</v>
      </c>
    </row>
    <row r="58" spans="1:3" outlineLevel="1" x14ac:dyDescent="0.2">
      <c r="A58" s="81">
        <v>72</v>
      </c>
      <c r="B58" s="81" t="s">
        <v>2627</v>
      </c>
      <c r="C58" t="str">
        <f t="shared" si="0"/>
        <v>72 (k)</v>
      </c>
    </row>
    <row r="59" spans="1:3" outlineLevel="1" x14ac:dyDescent="0.2">
      <c r="A59" s="81">
        <v>73</v>
      </c>
      <c r="B59" s="81" t="s">
        <v>2627</v>
      </c>
      <c r="C59" t="str">
        <f t="shared" si="0"/>
        <v>73 (k)</v>
      </c>
    </row>
    <row r="60" spans="1:3" outlineLevel="1" x14ac:dyDescent="0.2">
      <c r="A60" s="81">
        <v>74</v>
      </c>
      <c r="B60" s="81" t="s">
        <v>2627</v>
      </c>
      <c r="C60" t="str">
        <f t="shared" si="0"/>
        <v>74 (k)</v>
      </c>
    </row>
    <row r="61" spans="1:3" outlineLevel="1" x14ac:dyDescent="0.2">
      <c r="A61" s="81">
        <v>75</v>
      </c>
      <c r="B61" s="81" t="s">
        <v>2627</v>
      </c>
      <c r="C61" t="str">
        <f t="shared" si="0"/>
        <v>75 (k)</v>
      </c>
    </row>
    <row r="62" spans="1:3" outlineLevel="1" x14ac:dyDescent="0.2">
      <c r="A62" s="81">
        <v>76</v>
      </c>
      <c r="B62" s="81" t="s">
        <v>2627</v>
      </c>
      <c r="C62" t="str">
        <f t="shared" si="0"/>
        <v>76 (k)</v>
      </c>
    </row>
    <row r="63" spans="1:3" outlineLevel="1" x14ac:dyDescent="0.2">
      <c r="A63" s="81">
        <v>77</v>
      </c>
      <c r="B63" s="81" t="s">
        <v>2627</v>
      </c>
      <c r="C63" t="str">
        <f t="shared" si="0"/>
        <v>77 (k)</v>
      </c>
    </row>
    <row r="64" spans="1:3" outlineLevel="1" x14ac:dyDescent="0.2">
      <c r="A64" s="81">
        <v>78</v>
      </c>
      <c r="B64" s="81" t="s">
        <v>2627</v>
      </c>
      <c r="C64" t="str">
        <f t="shared" si="0"/>
        <v>78 (k)</v>
      </c>
    </row>
    <row r="65" spans="1:3" outlineLevel="1" x14ac:dyDescent="0.2">
      <c r="A65" s="81">
        <v>79</v>
      </c>
      <c r="B65" s="81" t="s">
        <v>2627</v>
      </c>
      <c r="C65" t="str">
        <f t="shared" si="0"/>
        <v>79 (k)</v>
      </c>
    </row>
    <row r="66" spans="1:3" outlineLevel="1" x14ac:dyDescent="0.2">
      <c r="A66" s="81">
        <v>80</v>
      </c>
      <c r="B66" s="81" t="s">
        <v>2627</v>
      </c>
      <c r="C66" t="str">
        <f t="shared" si="0"/>
        <v>80 (k)</v>
      </c>
    </row>
    <row r="67" spans="1:3" outlineLevel="1" x14ac:dyDescent="0.2">
      <c r="A67" s="81">
        <v>81</v>
      </c>
      <c r="B67" s="81" t="s">
        <v>2627</v>
      </c>
      <c r="C67" t="str">
        <f t="shared" ref="C67:C130" si="1">A67&amp;" ("&amp;$B67&amp;")"</f>
        <v>81 (k)</v>
      </c>
    </row>
    <row r="68" spans="1:3" outlineLevel="1" x14ac:dyDescent="0.2">
      <c r="A68" s="81">
        <v>82</v>
      </c>
      <c r="B68" s="81" t="s">
        <v>2627</v>
      </c>
      <c r="C68" t="str">
        <f t="shared" si="1"/>
        <v>82 (k)</v>
      </c>
    </row>
    <row r="69" spans="1:3" outlineLevel="1" x14ac:dyDescent="0.2">
      <c r="A69" s="81">
        <v>83</v>
      </c>
      <c r="B69" s="81" t="s">
        <v>2627</v>
      </c>
      <c r="C69" t="str">
        <f t="shared" si="1"/>
        <v>83 (k)</v>
      </c>
    </row>
    <row r="70" spans="1:3" outlineLevel="1" x14ac:dyDescent="0.2">
      <c r="A70" s="81">
        <v>84</v>
      </c>
      <c r="B70" s="81" t="s">
        <v>2627</v>
      </c>
      <c r="C70" t="str">
        <f t="shared" si="1"/>
        <v>84 (k)</v>
      </c>
    </row>
    <row r="71" spans="1:3" outlineLevel="1" x14ac:dyDescent="0.2">
      <c r="A71" s="81">
        <v>85</v>
      </c>
      <c r="B71" s="81" t="s">
        <v>2627</v>
      </c>
      <c r="C71" t="str">
        <f t="shared" si="1"/>
        <v>85 (k)</v>
      </c>
    </row>
    <row r="72" spans="1:3" outlineLevel="1" x14ac:dyDescent="0.2">
      <c r="A72" s="81">
        <v>86</v>
      </c>
      <c r="B72" s="81" t="s">
        <v>2627</v>
      </c>
      <c r="C72" t="str">
        <f t="shared" si="1"/>
        <v>86 (k)</v>
      </c>
    </row>
    <row r="73" spans="1:3" outlineLevel="1" x14ac:dyDescent="0.2">
      <c r="A73" s="81">
        <v>87</v>
      </c>
      <c r="B73" s="81" t="s">
        <v>2627</v>
      </c>
      <c r="C73" t="str">
        <f t="shared" si="1"/>
        <v>87 (k)</v>
      </c>
    </row>
    <row r="74" spans="1:3" outlineLevel="1" x14ac:dyDescent="0.2">
      <c r="A74" s="81">
        <v>88</v>
      </c>
      <c r="B74" s="81" t="s">
        <v>2627</v>
      </c>
      <c r="C74" t="str">
        <f t="shared" si="1"/>
        <v>88 (k)</v>
      </c>
    </row>
    <row r="75" spans="1:3" outlineLevel="1" x14ac:dyDescent="0.2">
      <c r="A75" s="81">
        <v>89</v>
      </c>
      <c r="B75" s="81" t="s">
        <v>2627</v>
      </c>
      <c r="C75" t="str">
        <f t="shared" si="1"/>
        <v>89 (k)</v>
      </c>
    </row>
    <row r="76" spans="1:3" outlineLevel="1" x14ac:dyDescent="0.2">
      <c r="A76" s="81">
        <v>90</v>
      </c>
      <c r="B76" s="81" t="s">
        <v>2627</v>
      </c>
      <c r="C76" t="str">
        <f t="shared" si="1"/>
        <v>90 (k)</v>
      </c>
    </row>
    <row r="77" spans="1:3" outlineLevel="1" x14ac:dyDescent="0.2">
      <c r="A77" s="81">
        <v>91</v>
      </c>
      <c r="B77" s="81" t="s">
        <v>2627</v>
      </c>
      <c r="C77" t="str">
        <f t="shared" si="1"/>
        <v>91 (k)</v>
      </c>
    </row>
    <row r="78" spans="1:3" outlineLevel="1" x14ac:dyDescent="0.2">
      <c r="A78" s="81">
        <v>92</v>
      </c>
      <c r="B78" s="81" t="s">
        <v>2627</v>
      </c>
      <c r="C78" t="str">
        <f t="shared" si="1"/>
        <v>92 (k)</v>
      </c>
    </row>
    <row r="79" spans="1:3" outlineLevel="1" x14ac:dyDescent="0.2">
      <c r="A79" s="81">
        <v>93</v>
      </c>
      <c r="B79" s="81" t="s">
        <v>2627</v>
      </c>
      <c r="C79" t="str">
        <f t="shared" si="1"/>
        <v>93 (k)</v>
      </c>
    </row>
    <row r="80" spans="1:3" outlineLevel="1" x14ac:dyDescent="0.2">
      <c r="A80" s="81">
        <v>94</v>
      </c>
      <c r="B80" s="81" t="s">
        <v>2627</v>
      </c>
      <c r="C80" t="str">
        <f t="shared" si="1"/>
        <v>94 (k)</v>
      </c>
    </row>
    <row r="81" spans="1:3" outlineLevel="1" x14ac:dyDescent="0.2">
      <c r="A81" s="81">
        <v>95</v>
      </c>
      <c r="B81" s="81" t="s">
        <v>2627</v>
      </c>
      <c r="C81" t="str">
        <f t="shared" si="1"/>
        <v>95 (k)</v>
      </c>
    </row>
    <row r="82" spans="1:3" outlineLevel="1" x14ac:dyDescent="0.2">
      <c r="A82" s="81">
        <v>96</v>
      </c>
      <c r="B82" s="81" t="s">
        <v>2627</v>
      </c>
      <c r="C82" t="str">
        <f t="shared" si="1"/>
        <v>96 (k)</v>
      </c>
    </row>
    <row r="83" spans="1:3" outlineLevel="1" x14ac:dyDescent="0.2">
      <c r="A83" s="81">
        <v>97</v>
      </c>
      <c r="B83" s="81" t="s">
        <v>2627</v>
      </c>
      <c r="C83" t="str">
        <f t="shared" si="1"/>
        <v>97 (k)</v>
      </c>
    </row>
    <row r="84" spans="1:3" outlineLevel="1" x14ac:dyDescent="0.2">
      <c r="A84" s="81">
        <v>98</v>
      </c>
      <c r="B84" s="81" t="s">
        <v>2627</v>
      </c>
      <c r="C84" t="str">
        <f t="shared" si="1"/>
        <v>98 (k)</v>
      </c>
    </row>
    <row r="85" spans="1:3" outlineLevel="1" x14ac:dyDescent="0.2">
      <c r="A85" s="81">
        <v>99</v>
      </c>
      <c r="B85" s="81" t="s">
        <v>2627</v>
      </c>
      <c r="C85" t="str">
        <f t="shared" si="1"/>
        <v>99 (k)</v>
      </c>
    </row>
    <row r="86" spans="1:3" outlineLevel="1" x14ac:dyDescent="0.2">
      <c r="A86" s="81">
        <v>100</v>
      </c>
      <c r="B86" s="81" t="s">
        <v>2627</v>
      </c>
      <c r="C86" t="str">
        <f t="shared" si="1"/>
        <v>100 (k)</v>
      </c>
    </row>
    <row r="87" spans="1:3" outlineLevel="1" x14ac:dyDescent="0.2">
      <c r="A87" s="81">
        <v>101</v>
      </c>
      <c r="B87" s="81" t="s">
        <v>2627</v>
      </c>
      <c r="C87" t="str">
        <f t="shared" si="1"/>
        <v>101 (k)</v>
      </c>
    </row>
    <row r="88" spans="1:3" outlineLevel="1" x14ac:dyDescent="0.2">
      <c r="A88" s="81">
        <v>102</v>
      </c>
      <c r="B88" s="81" t="s">
        <v>2627</v>
      </c>
      <c r="C88" t="str">
        <f t="shared" si="1"/>
        <v>102 (k)</v>
      </c>
    </row>
    <row r="89" spans="1:3" outlineLevel="1" x14ac:dyDescent="0.2">
      <c r="A89" s="81">
        <v>103</v>
      </c>
      <c r="B89" s="81" t="s">
        <v>2627</v>
      </c>
      <c r="C89" t="str">
        <f t="shared" si="1"/>
        <v>103 (k)</v>
      </c>
    </row>
    <row r="90" spans="1:3" outlineLevel="1" x14ac:dyDescent="0.2">
      <c r="A90" s="81">
        <v>104</v>
      </c>
      <c r="B90" s="81" t="s">
        <v>2627</v>
      </c>
      <c r="C90" t="str">
        <f t="shared" si="1"/>
        <v>104 (k)</v>
      </c>
    </row>
    <row r="91" spans="1:3" outlineLevel="1" x14ac:dyDescent="0.2">
      <c r="A91" s="81">
        <v>105</v>
      </c>
      <c r="B91" s="81" t="s">
        <v>2627</v>
      </c>
      <c r="C91" t="str">
        <f t="shared" si="1"/>
        <v>105 (k)</v>
      </c>
    </row>
    <row r="92" spans="1:3" outlineLevel="1" x14ac:dyDescent="0.2">
      <c r="A92" s="81">
        <v>106</v>
      </c>
      <c r="B92" s="81" t="s">
        <v>2627</v>
      </c>
      <c r="C92" t="str">
        <f t="shared" si="1"/>
        <v>106 (k)</v>
      </c>
    </row>
    <row r="93" spans="1:3" outlineLevel="1" x14ac:dyDescent="0.2">
      <c r="A93" s="81">
        <v>107</v>
      </c>
      <c r="B93" s="81" t="s">
        <v>2627</v>
      </c>
      <c r="C93" t="str">
        <f t="shared" si="1"/>
        <v>107 (k)</v>
      </c>
    </row>
    <row r="94" spans="1:3" outlineLevel="1" x14ac:dyDescent="0.2">
      <c r="A94" s="81">
        <v>108</v>
      </c>
      <c r="B94" s="81" t="s">
        <v>2627</v>
      </c>
      <c r="C94" t="str">
        <f t="shared" si="1"/>
        <v>108 (k)</v>
      </c>
    </row>
    <row r="95" spans="1:3" outlineLevel="1" x14ac:dyDescent="0.2">
      <c r="A95" s="81">
        <v>109</v>
      </c>
      <c r="B95" s="81" t="s">
        <v>2627</v>
      </c>
      <c r="C95" t="str">
        <f t="shared" si="1"/>
        <v>109 (k)</v>
      </c>
    </row>
    <row r="96" spans="1:3" outlineLevel="1" x14ac:dyDescent="0.2">
      <c r="A96" s="81">
        <v>110</v>
      </c>
      <c r="B96" s="81" t="s">
        <v>2627</v>
      </c>
      <c r="C96" t="str">
        <f t="shared" si="1"/>
        <v>110 (k)</v>
      </c>
    </row>
    <row r="97" spans="1:3" outlineLevel="1" x14ac:dyDescent="0.2">
      <c r="A97" s="81">
        <v>111</v>
      </c>
      <c r="B97" s="81" t="s">
        <v>2627</v>
      </c>
      <c r="C97" t="str">
        <f t="shared" si="1"/>
        <v>111 (k)</v>
      </c>
    </row>
    <row r="98" spans="1:3" outlineLevel="1" x14ac:dyDescent="0.2">
      <c r="A98" s="81">
        <v>112</v>
      </c>
      <c r="B98" s="81" t="s">
        <v>2627</v>
      </c>
      <c r="C98" t="str">
        <f t="shared" si="1"/>
        <v>112 (k)</v>
      </c>
    </row>
    <row r="99" spans="1:3" outlineLevel="1" x14ac:dyDescent="0.2">
      <c r="A99" s="81">
        <v>113</v>
      </c>
      <c r="B99" s="81" t="s">
        <v>2627</v>
      </c>
      <c r="C99" t="str">
        <f t="shared" si="1"/>
        <v>113 (k)</v>
      </c>
    </row>
    <row r="100" spans="1:3" outlineLevel="1" x14ac:dyDescent="0.2">
      <c r="A100" s="81">
        <v>114</v>
      </c>
      <c r="B100" s="81" t="s">
        <v>2627</v>
      </c>
      <c r="C100" t="str">
        <f t="shared" si="1"/>
        <v>114 (k)</v>
      </c>
    </row>
    <row r="101" spans="1:3" outlineLevel="1" x14ac:dyDescent="0.2">
      <c r="A101" s="81">
        <v>115</v>
      </c>
      <c r="B101" s="81" t="s">
        <v>2627</v>
      </c>
      <c r="C101" t="str">
        <f t="shared" si="1"/>
        <v>115 (k)</v>
      </c>
    </row>
    <row r="102" spans="1:3" outlineLevel="1" x14ac:dyDescent="0.2">
      <c r="A102" s="81">
        <v>116</v>
      </c>
      <c r="B102" s="81" t="s">
        <v>2627</v>
      </c>
      <c r="C102" t="str">
        <f t="shared" si="1"/>
        <v>116 (k)</v>
      </c>
    </row>
    <row r="103" spans="1:3" outlineLevel="1" x14ac:dyDescent="0.2">
      <c r="A103" s="81">
        <v>117</v>
      </c>
      <c r="B103" s="81" t="s">
        <v>2627</v>
      </c>
      <c r="C103" t="str">
        <f t="shared" si="1"/>
        <v>117 (k)</v>
      </c>
    </row>
    <row r="104" spans="1:3" outlineLevel="1" x14ac:dyDescent="0.2">
      <c r="A104" s="81">
        <v>118</v>
      </c>
      <c r="B104" s="81" t="s">
        <v>2627</v>
      </c>
      <c r="C104" t="str">
        <f t="shared" si="1"/>
        <v>118 (k)</v>
      </c>
    </row>
    <row r="105" spans="1:3" outlineLevel="1" x14ac:dyDescent="0.2">
      <c r="A105" s="81">
        <v>119</v>
      </c>
      <c r="B105" s="81" t="s">
        <v>2627</v>
      </c>
      <c r="C105" t="str">
        <f t="shared" si="1"/>
        <v>119 (k)</v>
      </c>
    </row>
    <row r="106" spans="1:3" outlineLevel="1" x14ac:dyDescent="0.2">
      <c r="A106" s="81">
        <v>120</v>
      </c>
      <c r="B106" s="81" t="s">
        <v>2627</v>
      </c>
      <c r="C106" t="str">
        <f t="shared" si="1"/>
        <v>120 (k)</v>
      </c>
    </row>
    <row r="107" spans="1:3" outlineLevel="1" x14ac:dyDescent="0.2">
      <c r="A107" s="81">
        <v>121</v>
      </c>
      <c r="B107" s="81" t="s">
        <v>2627</v>
      </c>
      <c r="C107" t="str">
        <f t="shared" si="1"/>
        <v>121 (k)</v>
      </c>
    </row>
    <row r="108" spans="1:3" outlineLevel="1" x14ac:dyDescent="0.2">
      <c r="A108" s="81">
        <v>122</v>
      </c>
      <c r="B108" s="81" t="s">
        <v>2627</v>
      </c>
      <c r="C108" t="str">
        <f t="shared" si="1"/>
        <v>122 (k)</v>
      </c>
    </row>
    <row r="109" spans="1:3" outlineLevel="1" x14ac:dyDescent="0.2">
      <c r="A109" s="81">
        <v>123</v>
      </c>
      <c r="B109" s="81" t="s">
        <v>2627</v>
      </c>
      <c r="C109" t="str">
        <f t="shared" si="1"/>
        <v>123 (k)</v>
      </c>
    </row>
    <row r="110" spans="1:3" outlineLevel="1" x14ac:dyDescent="0.2">
      <c r="A110" s="81">
        <v>124</v>
      </c>
      <c r="B110" s="81" t="s">
        <v>2627</v>
      </c>
      <c r="C110" t="str">
        <f t="shared" si="1"/>
        <v>124 (k)</v>
      </c>
    </row>
    <row r="111" spans="1:3" outlineLevel="1" x14ac:dyDescent="0.2">
      <c r="A111" s="81">
        <v>125</v>
      </c>
      <c r="B111" s="81" t="s">
        <v>2627</v>
      </c>
      <c r="C111" t="str">
        <f t="shared" si="1"/>
        <v>125 (k)</v>
      </c>
    </row>
    <row r="112" spans="1:3" outlineLevel="1" x14ac:dyDescent="0.2">
      <c r="A112" s="81">
        <v>126</v>
      </c>
      <c r="B112" s="81" t="s">
        <v>2627</v>
      </c>
      <c r="C112" t="str">
        <f t="shared" si="1"/>
        <v>126 (k)</v>
      </c>
    </row>
    <row r="113" spans="1:3" outlineLevel="1" x14ac:dyDescent="0.2">
      <c r="A113" s="81">
        <v>127</v>
      </c>
      <c r="B113" s="81" t="s">
        <v>2627</v>
      </c>
      <c r="C113" t="str">
        <f t="shared" si="1"/>
        <v>127 (k)</v>
      </c>
    </row>
    <row r="114" spans="1:3" outlineLevel="1" x14ac:dyDescent="0.2">
      <c r="A114" s="81">
        <v>128</v>
      </c>
      <c r="B114" s="81" t="s">
        <v>2627</v>
      </c>
      <c r="C114" t="str">
        <f t="shared" si="1"/>
        <v>128 (k)</v>
      </c>
    </row>
    <row r="115" spans="1:3" outlineLevel="1" x14ac:dyDescent="0.2">
      <c r="A115" s="81">
        <v>129</v>
      </c>
      <c r="B115" s="81" t="s">
        <v>2627</v>
      </c>
      <c r="C115" t="str">
        <f t="shared" si="1"/>
        <v>129 (k)</v>
      </c>
    </row>
    <row r="116" spans="1:3" outlineLevel="1" x14ac:dyDescent="0.2">
      <c r="A116" s="81">
        <v>130</v>
      </c>
      <c r="B116" s="81" t="s">
        <v>2627</v>
      </c>
      <c r="C116" t="str">
        <f t="shared" si="1"/>
        <v>130 (k)</v>
      </c>
    </row>
    <row r="117" spans="1:3" outlineLevel="1" x14ac:dyDescent="0.2">
      <c r="A117" s="81">
        <v>131</v>
      </c>
      <c r="B117" s="81" t="s">
        <v>2627</v>
      </c>
      <c r="C117" t="str">
        <f t="shared" si="1"/>
        <v>131 (k)</v>
      </c>
    </row>
    <row r="118" spans="1:3" outlineLevel="1" x14ac:dyDescent="0.2">
      <c r="A118" s="81">
        <v>132</v>
      </c>
      <c r="B118" s="81" t="s">
        <v>2627</v>
      </c>
      <c r="C118" t="str">
        <f t="shared" si="1"/>
        <v>132 (k)</v>
      </c>
    </row>
    <row r="119" spans="1:3" outlineLevel="1" x14ac:dyDescent="0.2">
      <c r="A119" s="81">
        <v>133</v>
      </c>
      <c r="B119" s="81" t="s">
        <v>2627</v>
      </c>
      <c r="C119" t="str">
        <f t="shared" si="1"/>
        <v>133 (k)</v>
      </c>
    </row>
    <row r="120" spans="1:3" outlineLevel="1" x14ac:dyDescent="0.2">
      <c r="A120" s="81">
        <v>134</v>
      </c>
      <c r="B120" s="81" t="s">
        <v>2627</v>
      </c>
      <c r="C120" t="str">
        <f t="shared" si="1"/>
        <v>134 (k)</v>
      </c>
    </row>
    <row r="121" spans="1:3" outlineLevel="1" x14ac:dyDescent="0.2">
      <c r="A121" s="81">
        <v>135</v>
      </c>
      <c r="B121" s="81" t="s">
        <v>2627</v>
      </c>
      <c r="C121" t="str">
        <f t="shared" si="1"/>
        <v>135 (k)</v>
      </c>
    </row>
    <row r="122" spans="1:3" outlineLevel="1" x14ac:dyDescent="0.2">
      <c r="A122" s="81">
        <v>136</v>
      </c>
      <c r="B122" s="81" t="s">
        <v>2627</v>
      </c>
      <c r="C122" t="str">
        <f t="shared" si="1"/>
        <v>136 (k)</v>
      </c>
    </row>
    <row r="123" spans="1:3" outlineLevel="1" x14ac:dyDescent="0.2">
      <c r="A123" s="81">
        <v>137</v>
      </c>
      <c r="B123" s="81" t="s">
        <v>2627</v>
      </c>
      <c r="C123" t="str">
        <f t="shared" si="1"/>
        <v>137 (k)</v>
      </c>
    </row>
    <row r="124" spans="1:3" outlineLevel="1" x14ac:dyDescent="0.2">
      <c r="A124" s="81">
        <v>138</v>
      </c>
      <c r="B124" s="81" t="s">
        <v>2627</v>
      </c>
      <c r="C124" t="str">
        <f t="shared" si="1"/>
        <v>138 (k)</v>
      </c>
    </row>
    <row r="125" spans="1:3" outlineLevel="1" x14ac:dyDescent="0.2">
      <c r="A125" s="81">
        <v>139</v>
      </c>
      <c r="B125" s="81" t="s">
        <v>2627</v>
      </c>
      <c r="C125" t="str">
        <f t="shared" si="1"/>
        <v>139 (k)</v>
      </c>
    </row>
    <row r="126" spans="1:3" outlineLevel="1" x14ac:dyDescent="0.2">
      <c r="A126" s="81">
        <v>140</v>
      </c>
      <c r="B126" s="81" t="s">
        <v>2627</v>
      </c>
      <c r="C126" t="str">
        <f t="shared" si="1"/>
        <v>140 (k)</v>
      </c>
    </row>
    <row r="127" spans="1:3" outlineLevel="1" x14ac:dyDescent="0.2">
      <c r="A127" s="81">
        <v>141</v>
      </c>
      <c r="B127" s="81" t="s">
        <v>2627</v>
      </c>
      <c r="C127" t="str">
        <f t="shared" si="1"/>
        <v>141 (k)</v>
      </c>
    </row>
    <row r="128" spans="1:3" outlineLevel="1" x14ac:dyDescent="0.2">
      <c r="A128" s="81">
        <v>142</v>
      </c>
      <c r="B128" s="81" t="s">
        <v>2627</v>
      </c>
      <c r="C128" t="str">
        <f t="shared" si="1"/>
        <v>142 (k)</v>
      </c>
    </row>
    <row r="129" spans="1:3" outlineLevel="1" x14ac:dyDescent="0.2">
      <c r="A129" s="81">
        <v>143</v>
      </c>
      <c r="B129" s="81" t="s">
        <v>2627</v>
      </c>
      <c r="C129" t="str">
        <f t="shared" si="1"/>
        <v>143 (k)</v>
      </c>
    </row>
    <row r="130" spans="1:3" outlineLevel="1" x14ac:dyDescent="0.2">
      <c r="A130" s="81">
        <v>144</v>
      </c>
      <c r="B130" s="81" t="s">
        <v>2627</v>
      </c>
      <c r="C130" t="str">
        <f t="shared" si="1"/>
        <v>144 (k)</v>
      </c>
    </row>
    <row r="131" spans="1:3" outlineLevel="1" x14ac:dyDescent="0.2">
      <c r="A131" s="81">
        <v>145</v>
      </c>
      <c r="B131" s="81" t="s">
        <v>2627</v>
      </c>
      <c r="C131" t="str">
        <f t="shared" ref="C131:C194" si="2">A131&amp;" ("&amp;$B131&amp;")"</f>
        <v>145 (k)</v>
      </c>
    </row>
    <row r="132" spans="1:3" outlineLevel="1" x14ac:dyDescent="0.2">
      <c r="A132" s="81">
        <v>146</v>
      </c>
      <c r="B132" s="81" t="s">
        <v>2627</v>
      </c>
      <c r="C132" t="str">
        <f t="shared" si="2"/>
        <v>146 (k)</v>
      </c>
    </row>
    <row r="133" spans="1:3" outlineLevel="1" x14ac:dyDescent="0.2">
      <c r="A133" s="81">
        <v>147</v>
      </c>
      <c r="B133" s="81" t="s">
        <v>2627</v>
      </c>
      <c r="C133" t="str">
        <f t="shared" si="2"/>
        <v>147 (k)</v>
      </c>
    </row>
    <row r="134" spans="1:3" outlineLevel="1" x14ac:dyDescent="0.2">
      <c r="A134" s="81">
        <v>148</v>
      </c>
      <c r="B134" s="81" t="s">
        <v>2627</v>
      </c>
      <c r="C134" t="str">
        <f t="shared" si="2"/>
        <v>148 (k)</v>
      </c>
    </row>
    <row r="135" spans="1:3" outlineLevel="1" x14ac:dyDescent="0.2">
      <c r="A135" s="81">
        <v>149</v>
      </c>
      <c r="B135" s="81" t="s">
        <v>2627</v>
      </c>
      <c r="C135" t="str">
        <f t="shared" si="2"/>
        <v>149 (k)</v>
      </c>
    </row>
    <row r="136" spans="1:3" outlineLevel="1" x14ac:dyDescent="0.2">
      <c r="A136" s="81">
        <v>150</v>
      </c>
      <c r="B136" s="81" t="s">
        <v>2627</v>
      </c>
      <c r="C136" t="str">
        <f t="shared" si="2"/>
        <v>150 (k)</v>
      </c>
    </row>
    <row r="137" spans="1:3" outlineLevel="1" x14ac:dyDescent="0.2">
      <c r="A137" s="81">
        <v>151</v>
      </c>
      <c r="B137" s="81" t="s">
        <v>2627</v>
      </c>
      <c r="C137" t="str">
        <f t="shared" si="2"/>
        <v>151 (k)</v>
      </c>
    </row>
    <row r="138" spans="1:3" outlineLevel="1" x14ac:dyDescent="0.2">
      <c r="A138" s="81">
        <v>152</v>
      </c>
      <c r="B138" s="81" t="s">
        <v>2627</v>
      </c>
      <c r="C138" t="str">
        <f t="shared" si="2"/>
        <v>152 (k)</v>
      </c>
    </row>
    <row r="139" spans="1:3" outlineLevel="1" x14ac:dyDescent="0.2">
      <c r="A139" s="81">
        <v>153</v>
      </c>
      <c r="B139" s="81" t="s">
        <v>2627</v>
      </c>
      <c r="C139" t="str">
        <f t="shared" si="2"/>
        <v>153 (k)</v>
      </c>
    </row>
    <row r="140" spans="1:3" outlineLevel="1" x14ac:dyDescent="0.2">
      <c r="A140" s="81">
        <v>154</v>
      </c>
      <c r="B140" s="81" t="s">
        <v>2627</v>
      </c>
      <c r="C140" t="str">
        <f t="shared" si="2"/>
        <v>154 (k)</v>
      </c>
    </row>
    <row r="141" spans="1:3" outlineLevel="1" x14ac:dyDescent="0.2">
      <c r="A141" s="81">
        <v>155</v>
      </c>
      <c r="B141" s="81" t="s">
        <v>2627</v>
      </c>
      <c r="C141" t="str">
        <f t="shared" si="2"/>
        <v>155 (k)</v>
      </c>
    </row>
    <row r="142" spans="1:3" outlineLevel="1" x14ac:dyDescent="0.2">
      <c r="A142" s="81">
        <v>156</v>
      </c>
      <c r="B142" s="81" t="s">
        <v>2627</v>
      </c>
      <c r="C142" t="str">
        <f t="shared" si="2"/>
        <v>156 (k)</v>
      </c>
    </row>
    <row r="143" spans="1:3" outlineLevel="1" x14ac:dyDescent="0.2">
      <c r="A143" s="81">
        <v>157</v>
      </c>
      <c r="B143" s="81" t="s">
        <v>2627</v>
      </c>
      <c r="C143" t="str">
        <f t="shared" si="2"/>
        <v>157 (k)</v>
      </c>
    </row>
    <row r="144" spans="1:3" outlineLevel="1" x14ac:dyDescent="0.2">
      <c r="A144" s="81">
        <v>158</v>
      </c>
      <c r="B144" s="81" t="s">
        <v>2627</v>
      </c>
      <c r="C144" t="str">
        <f t="shared" si="2"/>
        <v>158 (k)</v>
      </c>
    </row>
    <row r="145" spans="1:3" outlineLevel="1" x14ac:dyDescent="0.2">
      <c r="A145" s="81">
        <v>159</v>
      </c>
      <c r="B145" s="81" t="s">
        <v>2627</v>
      </c>
      <c r="C145" t="str">
        <f t="shared" si="2"/>
        <v>159 (k)</v>
      </c>
    </row>
    <row r="146" spans="1:3" outlineLevel="1" x14ac:dyDescent="0.2">
      <c r="A146" s="81">
        <v>160</v>
      </c>
      <c r="B146" s="81" t="s">
        <v>2627</v>
      </c>
      <c r="C146" t="str">
        <f t="shared" si="2"/>
        <v>160 (k)</v>
      </c>
    </row>
    <row r="147" spans="1:3" outlineLevel="1" x14ac:dyDescent="0.2">
      <c r="A147" s="81">
        <v>161</v>
      </c>
      <c r="B147" s="81" t="s">
        <v>2627</v>
      </c>
      <c r="C147" t="str">
        <f t="shared" si="2"/>
        <v>161 (k)</v>
      </c>
    </row>
    <row r="148" spans="1:3" outlineLevel="1" x14ac:dyDescent="0.2">
      <c r="A148" s="81">
        <v>162</v>
      </c>
      <c r="B148" s="81" t="s">
        <v>2627</v>
      </c>
      <c r="C148" t="str">
        <f t="shared" si="2"/>
        <v>162 (k)</v>
      </c>
    </row>
    <row r="149" spans="1:3" outlineLevel="1" x14ac:dyDescent="0.2">
      <c r="A149" s="81">
        <v>163</v>
      </c>
      <c r="B149" s="81" t="s">
        <v>2627</v>
      </c>
      <c r="C149" t="str">
        <f t="shared" si="2"/>
        <v>163 (k)</v>
      </c>
    </row>
    <row r="150" spans="1:3" outlineLevel="1" x14ac:dyDescent="0.2">
      <c r="A150" s="81">
        <v>164</v>
      </c>
      <c r="B150" s="81" t="s">
        <v>2627</v>
      </c>
      <c r="C150" t="str">
        <f t="shared" si="2"/>
        <v>164 (k)</v>
      </c>
    </row>
    <row r="151" spans="1:3" outlineLevel="1" x14ac:dyDescent="0.2">
      <c r="A151" s="81">
        <v>165</v>
      </c>
      <c r="B151" s="81" t="s">
        <v>2627</v>
      </c>
      <c r="C151" t="str">
        <f t="shared" si="2"/>
        <v>165 (k)</v>
      </c>
    </row>
    <row r="152" spans="1:3" outlineLevel="1" x14ac:dyDescent="0.2">
      <c r="A152" s="81">
        <v>166</v>
      </c>
      <c r="B152" s="81" t="s">
        <v>2627</v>
      </c>
      <c r="C152" t="str">
        <f t="shared" si="2"/>
        <v>166 (k)</v>
      </c>
    </row>
    <row r="153" spans="1:3" outlineLevel="1" x14ac:dyDescent="0.2">
      <c r="A153" s="81">
        <v>167</v>
      </c>
      <c r="B153" s="81" t="s">
        <v>2627</v>
      </c>
      <c r="C153" t="str">
        <f t="shared" si="2"/>
        <v>167 (k)</v>
      </c>
    </row>
    <row r="154" spans="1:3" outlineLevel="1" x14ac:dyDescent="0.2">
      <c r="A154" s="81">
        <v>168</v>
      </c>
      <c r="B154" s="81" t="s">
        <v>2627</v>
      </c>
      <c r="C154" t="str">
        <f t="shared" si="2"/>
        <v>168 (k)</v>
      </c>
    </row>
    <row r="155" spans="1:3" outlineLevel="1" x14ac:dyDescent="0.2">
      <c r="A155" s="81">
        <v>169</v>
      </c>
      <c r="B155" s="81" t="s">
        <v>2627</v>
      </c>
      <c r="C155" t="str">
        <f t="shared" si="2"/>
        <v>169 (k)</v>
      </c>
    </row>
    <row r="156" spans="1:3" outlineLevel="1" x14ac:dyDescent="0.2">
      <c r="A156" s="81">
        <v>170</v>
      </c>
      <c r="B156" s="81" t="s">
        <v>2627</v>
      </c>
      <c r="C156" t="str">
        <f t="shared" si="2"/>
        <v>170 (k)</v>
      </c>
    </row>
    <row r="157" spans="1:3" outlineLevel="1" x14ac:dyDescent="0.2">
      <c r="A157" s="81">
        <v>171</v>
      </c>
      <c r="B157" s="81" t="s">
        <v>2627</v>
      </c>
      <c r="C157" t="str">
        <f t="shared" si="2"/>
        <v>171 (k)</v>
      </c>
    </row>
    <row r="158" spans="1:3" outlineLevel="1" x14ac:dyDescent="0.2">
      <c r="A158" s="81">
        <v>172</v>
      </c>
      <c r="B158" s="81" t="s">
        <v>2627</v>
      </c>
      <c r="C158" t="str">
        <f t="shared" si="2"/>
        <v>172 (k)</v>
      </c>
    </row>
    <row r="159" spans="1:3" outlineLevel="1" x14ac:dyDescent="0.2">
      <c r="A159" s="81">
        <v>173</v>
      </c>
      <c r="B159" s="81" t="s">
        <v>2627</v>
      </c>
      <c r="C159" t="str">
        <f t="shared" si="2"/>
        <v>173 (k)</v>
      </c>
    </row>
    <row r="160" spans="1:3" outlineLevel="1" x14ac:dyDescent="0.2">
      <c r="A160" s="81">
        <v>174</v>
      </c>
      <c r="B160" s="81" t="s">
        <v>2627</v>
      </c>
      <c r="C160" t="str">
        <f t="shared" si="2"/>
        <v>174 (k)</v>
      </c>
    </row>
    <row r="161" spans="1:3" outlineLevel="1" x14ac:dyDescent="0.2">
      <c r="A161" s="81">
        <v>175</v>
      </c>
      <c r="B161" s="81" t="s">
        <v>2627</v>
      </c>
      <c r="C161" t="str">
        <f t="shared" si="2"/>
        <v>175 (k)</v>
      </c>
    </row>
    <row r="162" spans="1:3" outlineLevel="1" x14ac:dyDescent="0.2">
      <c r="A162" s="81">
        <v>176</v>
      </c>
      <c r="B162" s="81" t="s">
        <v>2627</v>
      </c>
      <c r="C162" t="str">
        <f t="shared" si="2"/>
        <v>176 (k)</v>
      </c>
    </row>
    <row r="163" spans="1:3" outlineLevel="1" x14ac:dyDescent="0.2">
      <c r="A163" s="81">
        <v>177</v>
      </c>
      <c r="B163" s="81" t="s">
        <v>2627</v>
      </c>
      <c r="C163" t="str">
        <f t="shared" si="2"/>
        <v>177 (k)</v>
      </c>
    </row>
    <row r="164" spans="1:3" outlineLevel="1" x14ac:dyDescent="0.2">
      <c r="A164" s="81">
        <v>178</v>
      </c>
      <c r="B164" s="81" t="s">
        <v>2627</v>
      </c>
      <c r="C164" t="str">
        <f t="shared" si="2"/>
        <v>178 (k)</v>
      </c>
    </row>
    <row r="165" spans="1:3" outlineLevel="1" x14ac:dyDescent="0.2">
      <c r="A165" s="81">
        <v>179</v>
      </c>
      <c r="B165" s="81" t="s">
        <v>2627</v>
      </c>
      <c r="C165" t="str">
        <f t="shared" si="2"/>
        <v>179 (k)</v>
      </c>
    </row>
    <row r="166" spans="1:3" outlineLevel="1" x14ac:dyDescent="0.2">
      <c r="A166" s="81">
        <v>180</v>
      </c>
      <c r="B166" s="81" t="s">
        <v>2627</v>
      </c>
      <c r="C166" t="str">
        <f t="shared" si="2"/>
        <v>180 (k)</v>
      </c>
    </row>
    <row r="167" spans="1:3" outlineLevel="1" x14ac:dyDescent="0.2">
      <c r="A167" s="81">
        <v>181</v>
      </c>
      <c r="B167" s="81" t="s">
        <v>2627</v>
      </c>
      <c r="C167" t="str">
        <f t="shared" si="2"/>
        <v>181 (k)</v>
      </c>
    </row>
    <row r="168" spans="1:3" outlineLevel="1" x14ac:dyDescent="0.2">
      <c r="A168" s="81">
        <v>182</v>
      </c>
      <c r="B168" s="81" t="s">
        <v>2627</v>
      </c>
      <c r="C168" t="str">
        <f t="shared" si="2"/>
        <v>182 (k)</v>
      </c>
    </row>
    <row r="169" spans="1:3" outlineLevel="1" x14ac:dyDescent="0.2">
      <c r="A169" s="81">
        <v>183</v>
      </c>
      <c r="B169" s="81" t="s">
        <v>2627</v>
      </c>
      <c r="C169" t="str">
        <f t="shared" si="2"/>
        <v>183 (k)</v>
      </c>
    </row>
    <row r="170" spans="1:3" outlineLevel="1" x14ac:dyDescent="0.2">
      <c r="A170" s="81">
        <v>184</v>
      </c>
      <c r="B170" s="81" t="s">
        <v>2627</v>
      </c>
      <c r="C170" t="str">
        <f t="shared" si="2"/>
        <v>184 (k)</v>
      </c>
    </row>
    <row r="171" spans="1:3" outlineLevel="1" x14ac:dyDescent="0.2">
      <c r="A171" s="81">
        <v>185</v>
      </c>
      <c r="B171" s="81" t="s">
        <v>2627</v>
      </c>
      <c r="C171" t="str">
        <f t="shared" si="2"/>
        <v>185 (k)</v>
      </c>
    </row>
    <row r="172" spans="1:3" outlineLevel="1" x14ac:dyDescent="0.2">
      <c r="A172" s="81">
        <v>186</v>
      </c>
      <c r="B172" s="81" t="s">
        <v>2627</v>
      </c>
      <c r="C172" t="str">
        <f t="shared" si="2"/>
        <v>186 (k)</v>
      </c>
    </row>
    <row r="173" spans="1:3" outlineLevel="1" x14ac:dyDescent="0.2">
      <c r="A173" s="81">
        <v>187</v>
      </c>
      <c r="B173" s="81" t="s">
        <v>2627</v>
      </c>
      <c r="C173" t="str">
        <f t="shared" si="2"/>
        <v>187 (k)</v>
      </c>
    </row>
    <row r="174" spans="1:3" outlineLevel="1" x14ac:dyDescent="0.2">
      <c r="A174" s="81">
        <v>188</v>
      </c>
      <c r="B174" s="81" t="s">
        <v>2627</v>
      </c>
      <c r="C174" t="str">
        <f t="shared" si="2"/>
        <v>188 (k)</v>
      </c>
    </row>
    <row r="175" spans="1:3" outlineLevel="1" x14ac:dyDescent="0.2">
      <c r="A175" s="81">
        <v>189</v>
      </c>
      <c r="B175" s="81" t="s">
        <v>2627</v>
      </c>
      <c r="C175" t="str">
        <f t="shared" si="2"/>
        <v>189 (k)</v>
      </c>
    </row>
    <row r="176" spans="1:3" outlineLevel="1" x14ac:dyDescent="0.2">
      <c r="A176" s="81">
        <v>190</v>
      </c>
      <c r="B176" s="81" t="s">
        <v>2627</v>
      </c>
      <c r="C176" t="str">
        <f t="shared" si="2"/>
        <v>190 (k)</v>
      </c>
    </row>
    <row r="177" spans="1:3" outlineLevel="1" x14ac:dyDescent="0.2">
      <c r="A177" s="81">
        <v>191</v>
      </c>
      <c r="B177" s="81" t="s">
        <v>2627</v>
      </c>
      <c r="C177" t="str">
        <f t="shared" si="2"/>
        <v>191 (k)</v>
      </c>
    </row>
    <row r="178" spans="1:3" outlineLevel="1" x14ac:dyDescent="0.2">
      <c r="A178" s="81">
        <v>192</v>
      </c>
      <c r="B178" s="81" t="s">
        <v>2627</v>
      </c>
      <c r="C178" t="str">
        <f t="shared" si="2"/>
        <v>192 (k)</v>
      </c>
    </row>
    <row r="179" spans="1:3" outlineLevel="1" x14ac:dyDescent="0.2">
      <c r="A179" s="81">
        <v>193</v>
      </c>
      <c r="B179" s="81" t="s">
        <v>2627</v>
      </c>
      <c r="C179" t="str">
        <f t="shared" si="2"/>
        <v>193 (k)</v>
      </c>
    </row>
    <row r="180" spans="1:3" outlineLevel="1" x14ac:dyDescent="0.2">
      <c r="A180" s="81">
        <v>194</v>
      </c>
      <c r="B180" s="81" t="s">
        <v>2627</v>
      </c>
      <c r="C180" t="str">
        <f t="shared" si="2"/>
        <v>194 (k)</v>
      </c>
    </row>
    <row r="181" spans="1:3" outlineLevel="1" x14ac:dyDescent="0.2">
      <c r="A181" s="81">
        <v>195</v>
      </c>
      <c r="B181" s="81" t="s">
        <v>2627</v>
      </c>
      <c r="C181" t="str">
        <f t="shared" si="2"/>
        <v>195 (k)</v>
      </c>
    </row>
    <row r="182" spans="1:3" outlineLevel="1" x14ac:dyDescent="0.2">
      <c r="A182" s="81">
        <v>196</v>
      </c>
      <c r="B182" s="81" t="s">
        <v>2627</v>
      </c>
      <c r="C182" t="str">
        <f t="shared" si="2"/>
        <v>196 (k)</v>
      </c>
    </row>
    <row r="183" spans="1:3" outlineLevel="1" x14ac:dyDescent="0.2">
      <c r="A183" s="81">
        <v>197</v>
      </c>
      <c r="B183" s="81" t="s">
        <v>2627</v>
      </c>
      <c r="C183" t="str">
        <f t="shared" si="2"/>
        <v>197 (k)</v>
      </c>
    </row>
    <row r="184" spans="1:3" outlineLevel="1" x14ac:dyDescent="0.2">
      <c r="A184" s="81">
        <v>198</v>
      </c>
      <c r="B184" s="81" t="s">
        <v>2627</v>
      </c>
      <c r="C184" t="str">
        <f t="shared" si="2"/>
        <v>198 (k)</v>
      </c>
    </row>
    <row r="185" spans="1:3" outlineLevel="1" x14ac:dyDescent="0.2">
      <c r="A185" s="81">
        <v>199</v>
      </c>
      <c r="B185" s="81" t="s">
        <v>2627</v>
      </c>
      <c r="C185" t="str">
        <f t="shared" si="2"/>
        <v>199 (k)</v>
      </c>
    </row>
    <row r="186" spans="1:3" outlineLevel="1" x14ac:dyDescent="0.2">
      <c r="A186" s="81">
        <v>200</v>
      </c>
      <c r="B186" s="81" t="s">
        <v>2627</v>
      </c>
      <c r="C186" t="str">
        <f t="shared" si="2"/>
        <v>200 (k)</v>
      </c>
    </row>
    <row r="187" spans="1:3" outlineLevel="1" x14ac:dyDescent="0.2">
      <c r="A187" s="81">
        <v>201</v>
      </c>
      <c r="B187" s="81" t="s">
        <v>2627</v>
      </c>
      <c r="C187" t="str">
        <f t="shared" si="2"/>
        <v>201 (k)</v>
      </c>
    </row>
    <row r="188" spans="1:3" outlineLevel="1" x14ac:dyDescent="0.2">
      <c r="A188" s="81">
        <v>202</v>
      </c>
      <c r="B188" s="81" t="s">
        <v>2627</v>
      </c>
      <c r="C188" t="str">
        <f t="shared" si="2"/>
        <v>202 (k)</v>
      </c>
    </row>
    <row r="189" spans="1:3" outlineLevel="1" x14ac:dyDescent="0.2">
      <c r="A189" s="81">
        <v>203</v>
      </c>
      <c r="B189" s="81" t="s">
        <v>2627</v>
      </c>
      <c r="C189" t="str">
        <f t="shared" si="2"/>
        <v>203 (k)</v>
      </c>
    </row>
    <row r="190" spans="1:3" outlineLevel="1" x14ac:dyDescent="0.2">
      <c r="A190" s="81">
        <v>204</v>
      </c>
      <c r="B190" s="81" t="s">
        <v>2627</v>
      </c>
      <c r="C190" t="str">
        <f t="shared" si="2"/>
        <v>204 (k)</v>
      </c>
    </row>
    <row r="191" spans="1:3" outlineLevel="1" x14ac:dyDescent="0.2">
      <c r="A191" s="81">
        <v>205</v>
      </c>
      <c r="B191" s="81" t="s">
        <v>2627</v>
      </c>
      <c r="C191" t="str">
        <f t="shared" si="2"/>
        <v>205 (k)</v>
      </c>
    </row>
    <row r="192" spans="1:3" outlineLevel="1" x14ac:dyDescent="0.2">
      <c r="A192" s="81">
        <v>206</v>
      </c>
      <c r="B192" s="81" t="s">
        <v>2627</v>
      </c>
      <c r="C192" t="str">
        <f t="shared" si="2"/>
        <v>206 (k)</v>
      </c>
    </row>
    <row r="193" spans="1:3" outlineLevel="1" x14ac:dyDescent="0.2">
      <c r="A193" s="81">
        <v>207</v>
      </c>
      <c r="B193" s="81" t="s">
        <v>2627</v>
      </c>
      <c r="C193" t="str">
        <f t="shared" si="2"/>
        <v>207 (k)</v>
      </c>
    </row>
    <row r="194" spans="1:3" outlineLevel="1" x14ac:dyDescent="0.2">
      <c r="A194" s="81">
        <v>208</v>
      </c>
      <c r="B194" s="81" t="s">
        <v>2627</v>
      </c>
      <c r="C194" t="str">
        <f t="shared" si="2"/>
        <v>208 (k)</v>
      </c>
    </row>
    <row r="195" spans="1:3" outlineLevel="1" x14ac:dyDescent="0.2">
      <c r="A195" s="81">
        <v>209</v>
      </c>
      <c r="B195" s="81" t="s">
        <v>2627</v>
      </c>
      <c r="C195" t="str">
        <f t="shared" ref="C195:C258" si="3">A195&amp;" ("&amp;$B195&amp;")"</f>
        <v>209 (k)</v>
      </c>
    </row>
    <row r="196" spans="1:3" outlineLevel="1" x14ac:dyDescent="0.2">
      <c r="A196" s="81">
        <v>210</v>
      </c>
      <c r="B196" s="81" t="s">
        <v>2627</v>
      </c>
      <c r="C196" t="str">
        <f t="shared" si="3"/>
        <v>210 (k)</v>
      </c>
    </row>
    <row r="197" spans="1:3" outlineLevel="1" x14ac:dyDescent="0.2">
      <c r="A197" s="81">
        <v>211</v>
      </c>
      <c r="B197" s="81" t="s">
        <v>2627</v>
      </c>
      <c r="C197" t="str">
        <f t="shared" si="3"/>
        <v>211 (k)</v>
      </c>
    </row>
    <row r="198" spans="1:3" outlineLevel="1" x14ac:dyDescent="0.2">
      <c r="A198" s="81">
        <v>212</v>
      </c>
      <c r="B198" s="81" t="s">
        <v>2627</v>
      </c>
      <c r="C198" t="str">
        <f t="shared" si="3"/>
        <v>212 (k)</v>
      </c>
    </row>
    <row r="199" spans="1:3" outlineLevel="1" x14ac:dyDescent="0.2">
      <c r="A199" s="81">
        <v>213</v>
      </c>
      <c r="B199" s="81" t="s">
        <v>2627</v>
      </c>
      <c r="C199" t="str">
        <f t="shared" si="3"/>
        <v>213 (k)</v>
      </c>
    </row>
    <row r="200" spans="1:3" outlineLevel="1" x14ac:dyDescent="0.2">
      <c r="A200" s="81">
        <v>214</v>
      </c>
      <c r="B200" s="81" t="s">
        <v>2627</v>
      </c>
      <c r="C200" t="str">
        <f t="shared" si="3"/>
        <v>214 (k)</v>
      </c>
    </row>
    <row r="201" spans="1:3" outlineLevel="1" x14ac:dyDescent="0.2">
      <c r="A201" s="81">
        <v>215</v>
      </c>
      <c r="B201" s="81" t="s">
        <v>2627</v>
      </c>
      <c r="C201" t="str">
        <f t="shared" si="3"/>
        <v>215 (k)</v>
      </c>
    </row>
    <row r="202" spans="1:3" outlineLevel="1" x14ac:dyDescent="0.2">
      <c r="A202" s="81">
        <v>216</v>
      </c>
      <c r="B202" s="81" t="s">
        <v>2627</v>
      </c>
      <c r="C202" t="str">
        <f t="shared" si="3"/>
        <v>216 (k)</v>
      </c>
    </row>
    <row r="203" spans="1:3" outlineLevel="1" x14ac:dyDescent="0.2">
      <c r="A203" s="81">
        <v>217</v>
      </c>
      <c r="B203" s="81" t="s">
        <v>2627</v>
      </c>
      <c r="C203" t="str">
        <f t="shared" si="3"/>
        <v>217 (k)</v>
      </c>
    </row>
    <row r="204" spans="1:3" outlineLevel="1" x14ac:dyDescent="0.2">
      <c r="A204" s="81">
        <v>218</v>
      </c>
      <c r="B204" s="81" t="s">
        <v>2627</v>
      </c>
      <c r="C204" t="str">
        <f t="shared" si="3"/>
        <v>218 (k)</v>
      </c>
    </row>
    <row r="205" spans="1:3" outlineLevel="1" x14ac:dyDescent="0.2">
      <c r="A205" s="81">
        <v>219</v>
      </c>
      <c r="B205" s="81" t="s">
        <v>2627</v>
      </c>
      <c r="C205" t="str">
        <f t="shared" si="3"/>
        <v>219 (k)</v>
      </c>
    </row>
    <row r="206" spans="1:3" outlineLevel="1" x14ac:dyDescent="0.2">
      <c r="A206" s="81">
        <v>220</v>
      </c>
      <c r="B206" s="81" t="s">
        <v>2627</v>
      </c>
      <c r="C206" t="str">
        <f t="shared" si="3"/>
        <v>220 (k)</v>
      </c>
    </row>
    <row r="207" spans="1:3" outlineLevel="1" x14ac:dyDescent="0.2">
      <c r="A207" s="81">
        <v>221</v>
      </c>
      <c r="B207" s="81" t="s">
        <v>2627</v>
      </c>
      <c r="C207" t="str">
        <f t="shared" si="3"/>
        <v>221 (k)</v>
      </c>
    </row>
    <row r="208" spans="1:3" outlineLevel="1" x14ac:dyDescent="0.2">
      <c r="A208" s="81">
        <v>222</v>
      </c>
      <c r="B208" s="81" t="s">
        <v>2627</v>
      </c>
      <c r="C208" t="str">
        <f t="shared" si="3"/>
        <v>222 (k)</v>
      </c>
    </row>
    <row r="209" spans="1:3" outlineLevel="1" x14ac:dyDescent="0.2">
      <c r="A209" s="81">
        <v>223</v>
      </c>
      <c r="B209" s="81" t="s">
        <v>2627</v>
      </c>
      <c r="C209" t="str">
        <f t="shared" si="3"/>
        <v>223 (k)</v>
      </c>
    </row>
    <row r="210" spans="1:3" outlineLevel="1" x14ac:dyDescent="0.2">
      <c r="A210" s="81">
        <v>224</v>
      </c>
      <c r="B210" s="81" t="s">
        <v>2627</v>
      </c>
      <c r="C210" t="str">
        <f t="shared" si="3"/>
        <v>224 (k)</v>
      </c>
    </row>
    <row r="211" spans="1:3" outlineLevel="1" x14ac:dyDescent="0.2">
      <c r="A211" s="81">
        <v>225</v>
      </c>
      <c r="B211" s="81" t="s">
        <v>2627</v>
      </c>
      <c r="C211" t="str">
        <f t="shared" si="3"/>
        <v>225 (k)</v>
      </c>
    </row>
    <row r="212" spans="1:3" outlineLevel="1" x14ac:dyDescent="0.2">
      <c r="A212" s="81">
        <v>226</v>
      </c>
      <c r="B212" s="81" t="s">
        <v>2627</v>
      </c>
      <c r="C212" t="str">
        <f t="shared" si="3"/>
        <v>226 (k)</v>
      </c>
    </row>
    <row r="213" spans="1:3" outlineLevel="1" x14ac:dyDescent="0.2">
      <c r="A213" s="81">
        <v>227</v>
      </c>
      <c r="B213" s="81" t="s">
        <v>2627</v>
      </c>
      <c r="C213" t="str">
        <f t="shared" si="3"/>
        <v>227 (k)</v>
      </c>
    </row>
    <row r="214" spans="1:3" outlineLevel="1" x14ac:dyDescent="0.2">
      <c r="A214" s="81">
        <v>228</v>
      </c>
      <c r="B214" s="81" t="s">
        <v>2627</v>
      </c>
      <c r="C214" t="str">
        <f t="shared" si="3"/>
        <v>228 (k)</v>
      </c>
    </row>
    <row r="215" spans="1:3" outlineLevel="1" x14ac:dyDescent="0.2">
      <c r="A215" s="81">
        <v>229</v>
      </c>
      <c r="B215" s="81" t="s">
        <v>2627</v>
      </c>
      <c r="C215" t="str">
        <f t="shared" si="3"/>
        <v>229 (k)</v>
      </c>
    </row>
    <row r="216" spans="1:3" outlineLevel="1" x14ac:dyDescent="0.2">
      <c r="A216" s="81">
        <v>230</v>
      </c>
      <c r="B216" s="81" t="s">
        <v>2627</v>
      </c>
      <c r="C216" t="str">
        <f t="shared" si="3"/>
        <v>230 (k)</v>
      </c>
    </row>
    <row r="217" spans="1:3" outlineLevel="1" x14ac:dyDescent="0.2">
      <c r="A217" s="81">
        <v>231</v>
      </c>
      <c r="B217" s="81" t="s">
        <v>2627</v>
      </c>
      <c r="C217" t="str">
        <f t="shared" si="3"/>
        <v>231 (k)</v>
      </c>
    </row>
    <row r="218" spans="1:3" outlineLevel="1" x14ac:dyDescent="0.2">
      <c r="A218" s="81">
        <v>232</v>
      </c>
      <c r="B218" s="81" t="s">
        <v>2627</v>
      </c>
      <c r="C218" t="str">
        <f t="shared" si="3"/>
        <v>232 (k)</v>
      </c>
    </row>
    <row r="219" spans="1:3" outlineLevel="1" x14ac:dyDescent="0.2">
      <c r="A219" s="81">
        <v>233</v>
      </c>
      <c r="B219" s="81" t="s">
        <v>2627</v>
      </c>
      <c r="C219" t="str">
        <f t="shared" si="3"/>
        <v>233 (k)</v>
      </c>
    </row>
    <row r="220" spans="1:3" outlineLevel="1" x14ac:dyDescent="0.2">
      <c r="A220" s="81">
        <v>234</v>
      </c>
      <c r="B220" s="81" t="s">
        <v>2627</v>
      </c>
      <c r="C220" t="str">
        <f t="shared" si="3"/>
        <v>234 (k)</v>
      </c>
    </row>
    <row r="221" spans="1:3" outlineLevel="1" x14ac:dyDescent="0.2">
      <c r="A221" s="81">
        <v>235</v>
      </c>
      <c r="B221" s="81" t="s">
        <v>2627</v>
      </c>
      <c r="C221" t="str">
        <f t="shared" si="3"/>
        <v>235 (k)</v>
      </c>
    </row>
    <row r="222" spans="1:3" outlineLevel="1" x14ac:dyDescent="0.2">
      <c r="A222" s="81">
        <v>236</v>
      </c>
      <c r="B222" s="81" t="s">
        <v>2627</v>
      </c>
      <c r="C222" t="str">
        <f t="shared" si="3"/>
        <v>236 (k)</v>
      </c>
    </row>
    <row r="223" spans="1:3" outlineLevel="1" x14ac:dyDescent="0.2">
      <c r="A223" s="81">
        <v>237</v>
      </c>
      <c r="B223" s="81" t="s">
        <v>2627</v>
      </c>
      <c r="C223" t="str">
        <f t="shared" si="3"/>
        <v>237 (k)</v>
      </c>
    </row>
    <row r="224" spans="1:3" outlineLevel="1" x14ac:dyDescent="0.2">
      <c r="A224" s="81">
        <v>238</v>
      </c>
      <c r="B224" s="81" t="s">
        <v>2627</v>
      </c>
      <c r="C224" t="str">
        <f t="shared" si="3"/>
        <v>238 (k)</v>
      </c>
    </row>
    <row r="225" spans="1:3" outlineLevel="1" x14ac:dyDescent="0.2">
      <c r="A225" s="81">
        <v>239</v>
      </c>
      <c r="B225" s="81" t="s">
        <v>2627</v>
      </c>
      <c r="C225" t="str">
        <f t="shared" si="3"/>
        <v>239 (k)</v>
      </c>
    </row>
    <row r="226" spans="1:3" outlineLevel="1" x14ac:dyDescent="0.2">
      <c r="A226" s="81">
        <v>240</v>
      </c>
      <c r="B226" s="81" t="s">
        <v>2627</v>
      </c>
      <c r="C226" t="str">
        <f t="shared" si="3"/>
        <v>240 (k)</v>
      </c>
    </row>
    <row r="227" spans="1:3" outlineLevel="1" x14ac:dyDescent="0.2">
      <c r="A227" s="81">
        <v>241</v>
      </c>
      <c r="B227" s="81" t="s">
        <v>2627</v>
      </c>
      <c r="C227" t="str">
        <f t="shared" si="3"/>
        <v>241 (k)</v>
      </c>
    </row>
    <row r="228" spans="1:3" outlineLevel="1" x14ac:dyDescent="0.2">
      <c r="A228" s="81">
        <v>242</v>
      </c>
      <c r="B228" s="81" t="s">
        <v>2627</v>
      </c>
      <c r="C228" t="str">
        <f t="shared" si="3"/>
        <v>242 (k)</v>
      </c>
    </row>
    <row r="229" spans="1:3" outlineLevel="1" x14ac:dyDescent="0.2">
      <c r="A229" s="81">
        <v>243</v>
      </c>
      <c r="B229" s="81" t="s">
        <v>2627</v>
      </c>
      <c r="C229" t="str">
        <f t="shared" si="3"/>
        <v>243 (k)</v>
      </c>
    </row>
    <row r="230" spans="1:3" outlineLevel="1" x14ac:dyDescent="0.2">
      <c r="A230" s="81">
        <v>244</v>
      </c>
      <c r="B230" s="81" t="s">
        <v>2627</v>
      </c>
      <c r="C230" t="str">
        <f t="shared" si="3"/>
        <v>244 (k)</v>
      </c>
    </row>
    <row r="231" spans="1:3" outlineLevel="1" x14ac:dyDescent="0.2">
      <c r="A231" s="81">
        <v>245</v>
      </c>
      <c r="B231" s="81" t="s">
        <v>2627</v>
      </c>
      <c r="C231" t="str">
        <f t="shared" si="3"/>
        <v>245 (k)</v>
      </c>
    </row>
    <row r="232" spans="1:3" outlineLevel="1" x14ac:dyDescent="0.2">
      <c r="A232" s="81">
        <v>246</v>
      </c>
      <c r="B232" s="81" t="s">
        <v>2627</v>
      </c>
      <c r="C232" t="str">
        <f t="shared" si="3"/>
        <v>246 (k)</v>
      </c>
    </row>
    <row r="233" spans="1:3" outlineLevel="1" x14ac:dyDescent="0.2">
      <c r="A233" s="81">
        <v>247</v>
      </c>
      <c r="B233" s="81" t="s">
        <v>2627</v>
      </c>
      <c r="C233" t="str">
        <f t="shared" si="3"/>
        <v>247 (k)</v>
      </c>
    </row>
    <row r="234" spans="1:3" outlineLevel="1" x14ac:dyDescent="0.2">
      <c r="A234" s="81">
        <v>248</v>
      </c>
      <c r="B234" s="81" t="s">
        <v>2627</v>
      </c>
      <c r="C234" t="str">
        <f t="shared" si="3"/>
        <v>248 (k)</v>
      </c>
    </row>
    <row r="235" spans="1:3" outlineLevel="1" x14ac:dyDescent="0.2">
      <c r="A235" s="81">
        <v>249</v>
      </c>
      <c r="B235" s="81" t="s">
        <v>2627</v>
      </c>
      <c r="C235" t="str">
        <f t="shared" si="3"/>
        <v>249 (k)</v>
      </c>
    </row>
    <row r="236" spans="1:3" outlineLevel="1" x14ac:dyDescent="0.2">
      <c r="A236" s="81">
        <v>250</v>
      </c>
      <c r="B236" s="81" t="s">
        <v>2627</v>
      </c>
      <c r="C236" t="str">
        <f t="shared" si="3"/>
        <v>250 (k)</v>
      </c>
    </row>
    <row r="237" spans="1:3" outlineLevel="1" x14ac:dyDescent="0.2">
      <c r="A237" s="81">
        <v>251</v>
      </c>
      <c r="B237" s="81" t="s">
        <v>2627</v>
      </c>
      <c r="C237" t="str">
        <f t="shared" si="3"/>
        <v>251 (k)</v>
      </c>
    </row>
    <row r="238" spans="1:3" outlineLevel="1" x14ac:dyDescent="0.2">
      <c r="A238" s="81">
        <v>252</v>
      </c>
      <c r="B238" s="81" t="s">
        <v>2627</v>
      </c>
      <c r="C238" t="str">
        <f t="shared" si="3"/>
        <v>252 (k)</v>
      </c>
    </row>
    <row r="239" spans="1:3" outlineLevel="1" x14ac:dyDescent="0.2">
      <c r="A239" s="81">
        <v>253</v>
      </c>
      <c r="B239" s="81" t="s">
        <v>2627</v>
      </c>
      <c r="C239" t="str">
        <f t="shared" si="3"/>
        <v>253 (k)</v>
      </c>
    </row>
    <row r="240" spans="1:3" outlineLevel="1" x14ac:dyDescent="0.2">
      <c r="A240" s="81">
        <v>254</v>
      </c>
      <c r="B240" s="81" t="s">
        <v>2627</v>
      </c>
      <c r="C240" t="str">
        <f t="shared" si="3"/>
        <v>254 (k)</v>
      </c>
    </row>
    <row r="241" spans="1:3" outlineLevel="1" x14ac:dyDescent="0.2">
      <c r="A241" s="81">
        <v>255</v>
      </c>
      <c r="B241" s="81" t="s">
        <v>2627</v>
      </c>
      <c r="C241" t="str">
        <f t="shared" si="3"/>
        <v>255 (k)</v>
      </c>
    </row>
    <row r="242" spans="1:3" outlineLevel="1" x14ac:dyDescent="0.2">
      <c r="A242" s="81">
        <v>256</v>
      </c>
      <c r="B242" s="81" t="s">
        <v>2627</v>
      </c>
      <c r="C242" t="str">
        <f t="shared" si="3"/>
        <v>256 (k)</v>
      </c>
    </row>
    <row r="243" spans="1:3" outlineLevel="1" x14ac:dyDescent="0.2">
      <c r="A243" s="81">
        <v>257</v>
      </c>
      <c r="B243" s="81" t="s">
        <v>2627</v>
      </c>
      <c r="C243" t="str">
        <f t="shared" si="3"/>
        <v>257 (k)</v>
      </c>
    </row>
    <row r="244" spans="1:3" outlineLevel="1" x14ac:dyDescent="0.2">
      <c r="A244" s="81">
        <v>258</v>
      </c>
      <c r="B244" s="81" t="s">
        <v>2627</v>
      </c>
      <c r="C244" t="str">
        <f t="shared" si="3"/>
        <v>258 (k)</v>
      </c>
    </row>
    <row r="245" spans="1:3" outlineLevel="1" x14ac:dyDescent="0.2">
      <c r="A245" s="81">
        <v>259</v>
      </c>
      <c r="B245" s="81" t="s">
        <v>2627</v>
      </c>
      <c r="C245" t="str">
        <f t="shared" si="3"/>
        <v>259 (k)</v>
      </c>
    </row>
    <row r="246" spans="1:3" outlineLevel="1" x14ac:dyDescent="0.2">
      <c r="A246" s="81">
        <v>260</v>
      </c>
      <c r="B246" s="81" t="s">
        <v>2627</v>
      </c>
      <c r="C246" t="str">
        <f t="shared" si="3"/>
        <v>260 (k)</v>
      </c>
    </row>
    <row r="247" spans="1:3" outlineLevel="1" x14ac:dyDescent="0.2">
      <c r="A247" s="81">
        <v>261</v>
      </c>
      <c r="B247" s="81" t="s">
        <v>2627</v>
      </c>
      <c r="C247" t="str">
        <f t="shared" si="3"/>
        <v>261 (k)</v>
      </c>
    </row>
    <row r="248" spans="1:3" outlineLevel="1" x14ac:dyDescent="0.2">
      <c r="A248" s="81">
        <v>262</v>
      </c>
      <c r="B248" s="81" t="s">
        <v>2627</v>
      </c>
      <c r="C248" t="str">
        <f t="shared" si="3"/>
        <v>262 (k)</v>
      </c>
    </row>
    <row r="249" spans="1:3" outlineLevel="1" x14ac:dyDescent="0.2">
      <c r="A249" s="81">
        <v>263</v>
      </c>
      <c r="B249" s="81" t="s">
        <v>2627</v>
      </c>
      <c r="C249" t="str">
        <f t="shared" si="3"/>
        <v>263 (k)</v>
      </c>
    </row>
    <row r="250" spans="1:3" outlineLevel="1" x14ac:dyDescent="0.2">
      <c r="A250" s="81">
        <v>264</v>
      </c>
      <c r="B250" s="81" t="s">
        <v>2627</v>
      </c>
      <c r="C250" t="str">
        <f t="shared" si="3"/>
        <v>264 (k)</v>
      </c>
    </row>
    <row r="251" spans="1:3" outlineLevel="1" x14ac:dyDescent="0.2">
      <c r="A251" s="81">
        <v>265</v>
      </c>
      <c r="B251" s="81" t="s">
        <v>2627</v>
      </c>
      <c r="C251" t="str">
        <f t="shared" si="3"/>
        <v>265 (k)</v>
      </c>
    </row>
    <row r="252" spans="1:3" outlineLevel="1" x14ac:dyDescent="0.2">
      <c r="A252" s="81">
        <v>266</v>
      </c>
      <c r="B252" s="81" t="s">
        <v>2627</v>
      </c>
      <c r="C252" t="str">
        <f t="shared" si="3"/>
        <v>266 (k)</v>
      </c>
    </row>
    <row r="253" spans="1:3" outlineLevel="1" x14ac:dyDescent="0.2">
      <c r="A253" s="81">
        <v>267</v>
      </c>
      <c r="B253" s="81" t="s">
        <v>2627</v>
      </c>
      <c r="C253" t="str">
        <f t="shared" si="3"/>
        <v>267 (k)</v>
      </c>
    </row>
    <row r="254" spans="1:3" outlineLevel="1" x14ac:dyDescent="0.2">
      <c r="A254" s="81">
        <v>268</v>
      </c>
      <c r="B254" s="81" t="s">
        <v>2627</v>
      </c>
      <c r="C254" t="str">
        <f t="shared" si="3"/>
        <v>268 (k)</v>
      </c>
    </row>
    <row r="255" spans="1:3" outlineLevel="1" x14ac:dyDescent="0.2">
      <c r="A255" s="81">
        <v>269</v>
      </c>
      <c r="B255" s="81" t="s">
        <v>2627</v>
      </c>
      <c r="C255" t="str">
        <f t="shared" si="3"/>
        <v>269 (k)</v>
      </c>
    </row>
    <row r="256" spans="1:3" outlineLevel="1" x14ac:dyDescent="0.2">
      <c r="A256" s="81">
        <v>270</v>
      </c>
      <c r="B256" s="81" t="s">
        <v>2627</v>
      </c>
      <c r="C256" t="str">
        <f t="shared" si="3"/>
        <v>270 (k)</v>
      </c>
    </row>
    <row r="257" spans="1:3" outlineLevel="1" x14ac:dyDescent="0.2">
      <c r="A257" s="81">
        <v>271</v>
      </c>
      <c r="B257" s="81" t="s">
        <v>2627</v>
      </c>
      <c r="C257" t="str">
        <f t="shared" si="3"/>
        <v>271 (k)</v>
      </c>
    </row>
    <row r="258" spans="1:3" outlineLevel="1" x14ac:dyDescent="0.2">
      <c r="A258" s="81">
        <v>272</v>
      </c>
      <c r="B258" s="81" t="s">
        <v>2627</v>
      </c>
      <c r="C258" t="str">
        <f t="shared" si="3"/>
        <v>272 (k)</v>
      </c>
    </row>
    <row r="259" spans="1:3" outlineLevel="1" x14ac:dyDescent="0.2">
      <c r="A259" s="81">
        <v>273</v>
      </c>
      <c r="B259" s="81" t="s">
        <v>2627</v>
      </c>
      <c r="C259" t="str">
        <f t="shared" ref="C259:C322" si="4">A259&amp;" ("&amp;$B259&amp;")"</f>
        <v>273 (k)</v>
      </c>
    </row>
    <row r="260" spans="1:3" outlineLevel="1" x14ac:dyDescent="0.2">
      <c r="A260" s="81">
        <v>274</v>
      </c>
      <c r="B260" s="81" t="s">
        <v>2627</v>
      </c>
      <c r="C260" t="str">
        <f t="shared" si="4"/>
        <v>274 (k)</v>
      </c>
    </row>
    <row r="261" spans="1:3" outlineLevel="1" x14ac:dyDescent="0.2">
      <c r="A261" s="81">
        <v>275</v>
      </c>
      <c r="B261" s="81" t="s">
        <v>2627</v>
      </c>
      <c r="C261" t="str">
        <f t="shared" si="4"/>
        <v>275 (k)</v>
      </c>
    </row>
    <row r="262" spans="1:3" outlineLevel="1" x14ac:dyDescent="0.2">
      <c r="A262" s="81">
        <v>276</v>
      </c>
      <c r="B262" s="81" t="s">
        <v>2627</v>
      </c>
      <c r="C262" t="str">
        <f t="shared" si="4"/>
        <v>276 (k)</v>
      </c>
    </row>
    <row r="263" spans="1:3" outlineLevel="1" x14ac:dyDescent="0.2">
      <c r="A263" s="81">
        <v>277</v>
      </c>
      <c r="B263" s="81" t="s">
        <v>2627</v>
      </c>
      <c r="C263" t="str">
        <f t="shared" si="4"/>
        <v>277 (k)</v>
      </c>
    </row>
    <row r="264" spans="1:3" outlineLevel="1" x14ac:dyDescent="0.2">
      <c r="A264" s="81">
        <v>278</v>
      </c>
      <c r="B264" s="81" t="s">
        <v>2627</v>
      </c>
      <c r="C264" t="str">
        <f t="shared" si="4"/>
        <v>278 (k)</v>
      </c>
    </row>
    <row r="265" spans="1:3" outlineLevel="1" x14ac:dyDescent="0.2">
      <c r="A265" s="81">
        <v>279</v>
      </c>
      <c r="B265" s="81" t="s">
        <v>2627</v>
      </c>
      <c r="C265" t="str">
        <f t="shared" si="4"/>
        <v>279 (k)</v>
      </c>
    </row>
    <row r="266" spans="1:3" outlineLevel="1" x14ac:dyDescent="0.2">
      <c r="A266" s="81">
        <v>280</v>
      </c>
      <c r="B266" s="81" t="s">
        <v>2627</v>
      </c>
      <c r="C266" t="str">
        <f t="shared" si="4"/>
        <v>280 (k)</v>
      </c>
    </row>
    <row r="267" spans="1:3" outlineLevel="1" x14ac:dyDescent="0.2">
      <c r="A267" s="81">
        <v>281</v>
      </c>
      <c r="B267" s="81" t="s">
        <v>2627</v>
      </c>
      <c r="C267" t="str">
        <f t="shared" si="4"/>
        <v>281 (k)</v>
      </c>
    </row>
    <row r="268" spans="1:3" outlineLevel="1" x14ac:dyDescent="0.2">
      <c r="A268" s="81">
        <v>282</v>
      </c>
      <c r="B268" s="81" t="s">
        <v>2627</v>
      </c>
      <c r="C268" t="str">
        <f t="shared" si="4"/>
        <v>282 (k)</v>
      </c>
    </row>
    <row r="269" spans="1:3" outlineLevel="1" x14ac:dyDescent="0.2">
      <c r="A269" s="81">
        <v>283</v>
      </c>
      <c r="B269" s="81" t="s">
        <v>2627</v>
      </c>
      <c r="C269" t="str">
        <f t="shared" si="4"/>
        <v>283 (k)</v>
      </c>
    </row>
    <row r="270" spans="1:3" outlineLevel="1" x14ac:dyDescent="0.2">
      <c r="A270" s="81">
        <v>284</v>
      </c>
      <c r="B270" s="81" t="s">
        <v>2627</v>
      </c>
      <c r="C270" t="str">
        <f t="shared" si="4"/>
        <v>284 (k)</v>
      </c>
    </row>
    <row r="271" spans="1:3" outlineLevel="1" x14ac:dyDescent="0.2">
      <c r="A271" s="81">
        <v>285</v>
      </c>
      <c r="B271" s="81" t="s">
        <v>2627</v>
      </c>
      <c r="C271" t="str">
        <f t="shared" si="4"/>
        <v>285 (k)</v>
      </c>
    </row>
    <row r="272" spans="1:3" outlineLevel="1" x14ac:dyDescent="0.2">
      <c r="A272" s="81">
        <v>286</v>
      </c>
      <c r="B272" s="81" t="s">
        <v>2627</v>
      </c>
      <c r="C272" t="str">
        <f t="shared" si="4"/>
        <v>286 (k)</v>
      </c>
    </row>
    <row r="273" spans="1:3" outlineLevel="1" x14ac:dyDescent="0.2">
      <c r="A273" s="81">
        <v>287</v>
      </c>
      <c r="B273" s="81" t="s">
        <v>2627</v>
      </c>
      <c r="C273" t="str">
        <f t="shared" si="4"/>
        <v>287 (k)</v>
      </c>
    </row>
    <row r="274" spans="1:3" outlineLevel="1" x14ac:dyDescent="0.2">
      <c r="A274" s="81">
        <v>288</v>
      </c>
      <c r="B274" s="81" t="s">
        <v>2627</v>
      </c>
      <c r="C274" t="str">
        <f t="shared" si="4"/>
        <v>288 (k)</v>
      </c>
    </row>
    <row r="275" spans="1:3" outlineLevel="1" x14ac:dyDescent="0.2">
      <c r="A275" s="81">
        <v>289</v>
      </c>
      <c r="B275" s="81" t="s">
        <v>2627</v>
      </c>
      <c r="C275" t="str">
        <f t="shared" si="4"/>
        <v>289 (k)</v>
      </c>
    </row>
    <row r="276" spans="1:3" outlineLevel="1" x14ac:dyDescent="0.2">
      <c r="A276" s="81">
        <v>290</v>
      </c>
      <c r="B276" s="81" t="s">
        <v>2627</v>
      </c>
      <c r="C276" t="str">
        <f t="shared" si="4"/>
        <v>290 (k)</v>
      </c>
    </row>
    <row r="277" spans="1:3" outlineLevel="1" x14ac:dyDescent="0.2">
      <c r="A277" s="81">
        <v>291</v>
      </c>
      <c r="B277" s="81" t="s">
        <v>2627</v>
      </c>
      <c r="C277" t="str">
        <f t="shared" si="4"/>
        <v>291 (k)</v>
      </c>
    </row>
    <row r="278" spans="1:3" outlineLevel="1" x14ac:dyDescent="0.2">
      <c r="A278" s="81">
        <v>292</v>
      </c>
      <c r="B278" s="81" t="s">
        <v>2627</v>
      </c>
      <c r="C278" t="str">
        <f t="shared" si="4"/>
        <v>292 (k)</v>
      </c>
    </row>
    <row r="279" spans="1:3" outlineLevel="1" x14ac:dyDescent="0.2">
      <c r="A279" s="81">
        <v>293</v>
      </c>
      <c r="B279" s="81" t="s">
        <v>2627</v>
      </c>
      <c r="C279" t="str">
        <f t="shared" si="4"/>
        <v>293 (k)</v>
      </c>
    </row>
    <row r="280" spans="1:3" outlineLevel="1" x14ac:dyDescent="0.2">
      <c r="A280" s="81">
        <v>294</v>
      </c>
      <c r="B280" s="81" t="s">
        <v>2627</v>
      </c>
      <c r="C280" t="str">
        <f t="shared" si="4"/>
        <v>294 (k)</v>
      </c>
    </row>
    <row r="281" spans="1:3" outlineLevel="1" x14ac:dyDescent="0.2">
      <c r="A281" s="81">
        <v>295</v>
      </c>
      <c r="B281" s="81" t="s">
        <v>2627</v>
      </c>
      <c r="C281" t="str">
        <f t="shared" si="4"/>
        <v>295 (k)</v>
      </c>
    </row>
    <row r="282" spans="1:3" outlineLevel="1" x14ac:dyDescent="0.2">
      <c r="A282" s="81">
        <v>296</v>
      </c>
      <c r="B282" s="81" t="s">
        <v>2627</v>
      </c>
      <c r="C282" t="str">
        <f t="shared" si="4"/>
        <v>296 (k)</v>
      </c>
    </row>
    <row r="283" spans="1:3" outlineLevel="1" x14ac:dyDescent="0.2">
      <c r="A283" s="81">
        <v>297</v>
      </c>
      <c r="B283" s="81" t="s">
        <v>2627</v>
      </c>
      <c r="C283" t="str">
        <f t="shared" si="4"/>
        <v>297 (k)</v>
      </c>
    </row>
    <row r="284" spans="1:3" outlineLevel="1" x14ac:dyDescent="0.2">
      <c r="A284" s="81">
        <v>298</v>
      </c>
      <c r="B284" s="81" t="s">
        <v>2627</v>
      </c>
      <c r="C284" t="str">
        <f t="shared" si="4"/>
        <v>298 (k)</v>
      </c>
    </row>
    <row r="285" spans="1:3" outlineLevel="1" x14ac:dyDescent="0.2">
      <c r="A285" s="81">
        <v>299</v>
      </c>
      <c r="B285" s="81" t="s">
        <v>2627</v>
      </c>
      <c r="C285" t="str">
        <f t="shared" si="4"/>
        <v>299 (k)</v>
      </c>
    </row>
    <row r="286" spans="1:3" outlineLevel="1" x14ac:dyDescent="0.2">
      <c r="A286" s="81">
        <v>300</v>
      </c>
      <c r="B286" s="81" t="s">
        <v>2627</v>
      </c>
      <c r="C286" t="str">
        <f t="shared" si="4"/>
        <v>300 (k)</v>
      </c>
    </row>
    <row r="287" spans="1:3" outlineLevel="1" x14ac:dyDescent="0.2">
      <c r="A287" s="81">
        <v>301</v>
      </c>
      <c r="B287" s="81" t="s">
        <v>2627</v>
      </c>
      <c r="C287" t="str">
        <f t="shared" si="4"/>
        <v>301 (k)</v>
      </c>
    </row>
    <row r="288" spans="1:3" outlineLevel="1" x14ac:dyDescent="0.2">
      <c r="A288" s="81">
        <v>302</v>
      </c>
      <c r="B288" s="81" t="s">
        <v>2627</v>
      </c>
      <c r="C288" t="str">
        <f t="shared" si="4"/>
        <v>302 (k)</v>
      </c>
    </row>
    <row r="289" spans="1:3" outlineLevel="1" x14ac:dyDescent="0.2">
      <c r="A289" s="81">
        <v>303</v>
      </c>
      <c r="B289" s="81" t="s">
        <v>2627</v>
      </c>
      <c r="C289" t="str">
        <f t="shared" si="4"/>
        <v>303 (k)</v>
      </c>
    </row>
    <row r="290" spans="1:3" outlineLevel="1" x14ac:dyDescent="0.2">
      <c r="A290" s="81">
        <v>304</v>
      </c>
      <c r="B290" s="81" t="s">
        <v>2627</v>
      </c>
      <c r="C290" t="str">
        <f t="shared" si="4"/>
        <v>304 (k)</v>
      </c>
    </row>
    <row r="291" spans="1:3" outlineLevel="1" x14ac:dyDescent="0.2">
      <c r="A291" s="81">
        <v>305</v>
      </c>
      <c r="B291" s="81" t="s">
        <v>2627</v>
      </c>
      <c r="C291" t="str">
        <f t="shared" si="4"/>
        <v>305 (k)</v>
      </c>
    </row>
    <row r="292" spans="1:3" outlineLevel="1" x14ac:dyDescent="0.2">
      <c r="A292" s="81">
        <v>306</v>
      </c>
      <c r="B292" s="81" t="s">
        <v>2627</v>
      </c>
      <c r="C292" t="str">
        <f t="shared" si="4"/>
        <v>306 (k)</v>
      </c>
    </row>
    <row r="293" spans="1:3" outlineLevel="1" x14ac:dyDescent="0.2">
      <c r="A293" s="81">
        <v>307</v>
      </c>
      <c r="B293" s="81" t="s">
        <v>2627</v>
      </c>
      <c r="C293" t="str">
        <f t="shared" si="4"/>
        <v>307 (k)</v>
      </c>
    </row>
    <row r="294" spans="1:3" outlineLevel="1" x14ac:dyDescent="0.2">
      <c r="A294" s="81">
        <v>308</v>
      </c>
      <c r="B294" s="81" t="s">
        <v>2627</v>
      </c>
      <c r="C294" t="str">
        <f t="shared" si="4"/>
        <v>308 (k)</v>
      </c>
    </row>
    <row r="295" spans="1:3" outlineLevel="1" x14ac:dyDescent="0.2">
      <c r="A295" s="81">
        <v>309</v>
      </c>
      <c r="B295" s="81" t="s">
        <v>2627</v>
      </c>
      <c r="C295" t="str">
        <f t="shared" si="4"/>
        <v>309 (k)</v>
      </c>
    </row>
    <row r="296" spans="1:3" outlineLevel="1" x14ac:dyDescent="0.2">
      <c r="A296" s="81">
        <v>310</v>
      </c>
      <c r="B296" s="81" t="s">
        <v>2627</v>
      </c>
      <c r="C296" t="str">
        <f t="shared" si="4"/>
        <v>310 (k)</v>
      </c>
    </row>
    <row r="297" spans="1:3" outlineLevel="1" x14ac:dyDescent="0.2">
      <c r="A297" s="81">
        <v>311</v>
      </c>
      <c r="B297" s="81" t="s">
        <v>2627</v>
      </c>
      <c r="C297" t="str">
        <f t="shared" si="4"/>
        <v>311 (k)</v>
      </c>
    </row>
    <row r="298" spans="1:3" outlineLevel="1" x14ac:dyDescent="0.2">
      <c r="A298" s="81">
        <v>312</v>
      </c>
      <c r="B298" s="81" t="s">
        <v>2627</v>
      </c>
      <c r="C298" t="str">
        <f t="shared" si="4"/>
        <v>312 (k)</v>
      </c>
    </row>
    <row r="299" spans="1:3" outlineLevel="1" x14ac:dyDescent="0.2">
      <c r="A299" s="81">
        <v>313</v>
      </c>
      <c r="B299" s="81" t="s">
        <v>2627</v>
      </c>
      <c r="C299" t="str">
        <f t="shared" si="4"/>
        <v>313 (k)</v>
      </c>
    </row>
    <row r="300" spans="1:3" outlineLevel="1" x14ac:dyDescent="0.2">
      <c r="A300" s="81">
        <v>314</v>
      </c>
      <c r="B300" s="81" t="s">
        <v>2627</v>
      </c>
      <c r="C300" t="str">
        <f t="shared" si="4"/>
        <v>314 (k)</v>
      </c>
    </row>
    <row r="301" spans="1:3" outlineLevel="1" x14ac:dyDescent="0.2">
      <c r="A301" s="81">
        <v>315</v>
      </c>
      <c r="B301" s="81" t="s">
        <v>2627</v>
      </c>
      <c r="C301" t="str">
        <f t="shared" si="4"/>
        <v>315 (k)</v>
      </c>
    </row>
    <row r="302" spans="1:3" outlineLevel="1" x14ac:dyDescent="0.2">
      <c r="A302" s="81">
        <v>316</v>
      </c>
      <c r="B302" s="81" t="s">
        <v>2627</v>
      </c>
      <c r="C302" t="str">
        <f t="shared" si="4"/>
        <v>316 (k)</v>
      </c>
    </row>
    <row r="303" spans="1:3" outlineLevel="1" x14ac:dyDescent="0.2">
      <c r="A303" s="81">
        <v>317</v>
      </c>
      <c r="B303" s="81" t="s">
        <v>2627</v>
      </c>
      <c r="C303" t="str">
        <f t="shared" si="4"/>
        <v>317 (k)</v>
      </c>
    </row>
    <row r="304" spans="1:3" outlineLevel="1" x14ac:dyDescent="0.2">
      <c r="A304" s="81">
        <v>318</v>
      </c>
      <c r="B304" s="81" t="s">
        <v>2627</v>
      </c>
      <c r="C304" t="str">
        <f t="shared" si="4"/>
        <v>318 (k)</v>
      </c>
    </row>
    <row r="305" spans="1:3" outlineLevel="1" x14ac:dyDescent="0.2">
      <c r="A305" s="81">
        <v>319</v>
      </c>
      <c r="B305" s="81" t="s">
        <v>2627</v>
      </c>
      <c r="C305" t="str">
        <f t="shared" si="4"/>
        <v>319 (k)</v>
      </c>
    </row>
    <row r="306" spans="1:3" outlineLevel="1" x14ac:dyDescent="0.2">
      <c r="A306" s="81">
        <v>320</v>
      </c>
      <c r="B306" s="81" t="s">
        <v>2627</v>
      </c>
      <c r="C306" t="str">
        <f t="shared" si="4"/>
        <v>320 (k)</v>
      </c>
    </row>
    <row r="307" spans="1:3" outlineLevel="1" x14ac:dyDescent="0.2">
      <c r="A307" s="81">
        <v>321</v>
      </c>
      <c r="B307" s="81" t="s">
        <v>2627</v>
      </c>
      <c r="C307" t="str">
        <f t="shared" si="4"/>
        <v>321 (k)</v>
      </c>
    </row>
    <row r="308" spans="1:3" outlineLevel="1" x14ac:dyDescent="0.2">
      <c r="A308" s="81">
        <v>322</v>
      </c>
      <c r="B308" s="81" t="s">
        <v>2627</v>
      </c>
      <c r="C308" t="str">
        <f t="shared" si="4"/>
        <v>322 (k)</v>
      </c>
    </row>
    <row r="309" spans="1:3" outlineLevel="1" x14ac:dyDescent="0.2">
      <c r="A309" s="81">
        <v>323</v>
      </c>
      <c r="B309" s="81" t="s">
        <v>2627</v>
      </c>
      <c r="C309" t="str">
        <f t="shared" si="4"/>
        <v>323 (k)</v>
      </c>
    </row>
    <row r="310" spans="1:3" outlineLevel="1" x14ac:dyDescent="0.2">
      <c r="A310" s="81">
        <v>324</v>
      </c>
      <c r="B310" s="81" t="s">
        <v>2627</v>
      </c>
      <c r="C310" t="str">
        <f t="shared" si="4"/>
        <v>324 (k)</v>
      </c>
    </row>
    <row r="311" spans="1:3" outlineLevel="1" x14ac:dyDescent="0.2">
      <c r="A311" s="81">
        <v>325</v>
      </c>
      <c r="B311" s="81" t="s">
        <v>2627</v>
      </c>
      <c r="C311" t="str">
        <f t="shared" si="4"/>
        <v>325 (k)</v>
      </c>
    </row>
    <row r="312" spans="1:3" outlineLevel="1" x14ac:dyDescent="0.2">
      <c r="A312" s="81">
        <v>326</v>
      </c>
      <c r="B312" s="81" t="s">
        <v>2627</v>
      </c>
      <c r="C312" t="str">
        <f t="shared" si="4"/>
        <v>326 (k)</v>
      </c>
    </row>
    <row r="313" spans="1:3" outlineLevel="1" x14ac:dyDescent="0.2">
      <c r="A313" s="81">
        <v>327</v>
      </c>
      <c r="B313" s="81" t="s">
        <v>2627</v>
      </c>
      <c r="C313" t="str">
        <f t="shared" si="4"/>
        <v>327 (k)</v>
      </c>
    </row>
    <row r="314" spans="1:3" outlineLevel="1" x14ac:dyDescent="0.2">
      <c r="A314" s="81">
        <v>328</v>
      </c>
      <c r="B314" s="81" t="s">
        <v>2627</v>
      </c>
      <c r="C314" t="str">
        <f t="shared" si="4"/>
        <v>328 (k)</v>
      </c>
    </row>
    <row r="315" spans="1:3" outlineLevel="1" x14ac:dyDescent="0.2">
      <c r="A315" s="81">
        <v>329</v>
      </c>
      <c r="B315" s="81" t="s">
        <v>2627</v>
      </c>
      <c r="C315" t="str">
        <f t="shared" si="4"/>
        <v>329 (k)</v>
      </c>
    </row>
    <row r="316" spans="1:3" outlineLevel="1" x14ac:dyDescent="0.2">
      <c r="A316" s="81">
        <v>330</v>
      </c>
      <c r="B316" s="81" t="s">
        <v>2627</v>
      </c>
      <c r="C316" t="str">
        <f t="shared" si="4"/>
        <v>330 (k)</v>
      </c>
    </row>
    <row r="317" spans="1:3" outlineLevel="1" x14ac:dyDescent="0.2">
      <c r="A317" s="81">
        <v>331</v>
      </c>
      <c r="B317" s="81" t="s">
        <v>2627</v>
      </c>
      <c r="C317" t="str">
        <f t="shared" si="4"/>
        <v>331 (k)</v>
      </c>
    </row>
    <row r="318" spans="1:3" outlineLevel="1" x14ac:dyDescent="0.2">
      <c r="A318" s="81">
        <v>332</v>
      </c>
      <c r="B318" s="81" t="s">
        <v>2627</v>
      </c>
      <c r="C318" t="str">
        <f t="shared" si="4"/>
        <v>332 (k)</v>
      </c>
    </row>
    <row r="319" spans="1:3" outlineLevel="1" x14ac:dyDescent="0.2">
      <c r="A319" s="81">
        <v>333</v>
      </c>
      <c r="B319" s="81" t="s">
        <v>2627</v>
      </c>
      <c r="C319" t="str">
        <f t="shared" si="4"/>
        <v>333 (k)</v>
      </c>
    </row>
    <row r="320" spans="1:3" outlineLevel="1" x14ac:dyDescent="0.2">
      <c r="A320" s="81">
        <v>334</v>
      </c>
      <c r="B320" s="81" t="s">
        <v>2627</v>
      </c>
      <c r="C320" t="str">
        <f t="shared" si="4"/>
        <v>334 (k)</v>
      </c>
    </row>
    <row r="321" spans="1:3" outlineLevel="1" x14ac:dyDescent="0.2">
      <c r="A321" s="81">
        <v>335</v>
      </c>
      <c r="B321" s="81" t="s">
        <v>2627</v>
      </c>
      <c r="C321" t="str">
        <f t="shared" si="4"/>
        <v>335 (k)</v>
      </c>
    </row>
    <row r="322" spans="1:3" outlineLevel="1" x14ac:dyDescent="0.2">
      <c r="A322" s="81">
        <v>336</v>
      </c>
      <c r="B322" s="81" t="s">
        <v>2627</v>
      </c>
      <c r="C322" t="str">
        <f t="shared" si="4"/>
        <v>336 (k)</v>
      </c>
    </row>
    <row r="323" spans="1:3" outlineLevel="1" x14ac:dyDescent="0.2">
      <c r="A323" s="81">
        <v>337</v>
      </c>
      <c r="B323" s="81" t="s">
        <v>2627</v>
      </c>
      <c r="C323" t="str">
        <f t="shared" ref="C323:C386" si="5">A323&amp;" ("&amp;$B323&amp;")"</f>
        <v>337 (k)</v>
      </c>
    </row>
    <row r="324" spans="1:3" outlineLevel="1" x14ac:dyDescent="0.2">
      <c r="A324" s="81">
        <v>338</v>
      </c>
      <c r="B324" s="81" t="s">
        <v>2627</v>
      </c>
      <c r="C324" t="str">
        <f t="shared" si="5"/>
        <v>338 (k)</v>
      </c>
    </row>
    <row r="325" spans="1:3" outlineLevel="1" x14ac:dyDescent="0.2">
      <c r="A325" s="81">
        <v>339</v>
      </c>
      <c r="B325" s="81" t="s">
        <v>2627</v>
      </c>
      <c r="C325" t="str">
        <f t="shared" si="5"/>
        <v>339 (k)</v>
      </c>
    </row>
    <row r="326" spans="1:3" outlineLevel="1" x14ac:dyDescent="0.2">
      <c r="A326" s="81">
        <v>340</v>
      </c>
      <c r="B326" s="81" t="s">
        <v>2627</v>
      </c>
      <c r="C326" t="str">
        <f t="shared" si="5"/>
        <v>340 (k)</v>
      </c>
    </row>
    <row r="327" spans="1:3" outlineLevel="1" x14ac:dyDescent="0.2">
      <c r="A327" s="81">
        <v>341</v>
      </c>
      <c r="B327" s="81" t="s">
        <v>2627</v>
      </c>
      <c r="C327" t="str">
        <f t="shared" si="5"/>
        <v>341 (k)</v>
      </c>
    </row>
    <row r="328" spans="1:3" outlineLevel="1" x14ac:dyDescent="0.2">
      <c r="A328" s="81">
        <v>342</v>
      </c>
      <c r="B328" s="81" t="s">
        <v>2627</v>
      </c>
      <c r="C328" t="str">
        <f t="shared" si="5"/>
        <v>342 (k)</v>
      </c>
    </row>
    <row r="329" spans="1:3" outlineLevel="1" x14ac:dyDescent="0.2">
      <c r="A329" s="81">
        <v>343</v>
      </c>
      <c r="B329" s="81" t="s">
        <v>2627</v>
      </c>
      <c r="C329" t="str">
        <f t="shared" si="5"/>
        <v>343 (k)</v>
      </c>
    </row>
    <row r="330" spans="1:3" outlineLevel="1" x14ac:dyDescent="0.2">
      <c r="A330" s="81">
        <v>344</v>
      </c>
      <c r="B330" s="81" t="s">
        <v>2627</v>
      </c>
      <c r="C330" t="str">
        <f t="shared" si="5"/>
        <v>344 (k)</v>
      </c>
    </row>
    <row r="331" spans="1:3" outlineLevel="1" x14ac:dyDescent="0.2">
      <c r="A331" s="81">
        <v>345</v>
      </c>
      <c r="B331" s="81" t="s">
        <v>2627</v>
      </c>
      <c r="C331" t="str">
        <f t="shared" si="5"/>
        <v>345 (k)</v>
      </c>
    </row>
    <row r="332" spans="1:3" outlineLevel="1" x14ac:dyDescent="0.2">
      <c r="A332" s="81">
        <v>346</v>
      </c>
      <c r="B332" s="81" t="s">
        <v>2627</v>
      </c>
      <c r="C332" t="str">
        <f t="shared" si="5"/>
        <v>346 (k)</v>
      </c>
    </row>
    <row r="333" spans="1:3" outlineLevel="1" x14ac:dyDescent="0.2">
      <c r="A333" s="81">
        <v>347</v>
      </c>
      <c r="B333" s="81" t="s">
        <v>2627</v>
      </c>
      <c r="C333" t="str">
        <f t="shared" si="5"/>
        <v>347 (k)</v>
      </c>
    </row>
    <row r="334" spans="1:3" outlineLevel="1" x14ac:dyDescent="0.2">
      <c r="A334" s="81">
        <v>348</v>
      </c>
      <c r="B334" s="81" t="s">
        <v>2627</v>
      </c>
      <c r="C334" t="str">
        <f t="shared" si="5"/>
        <v>348 (k)</v>
      </c>
    </row>
    <row r="335" spans="1:3" outlineLevel="1" x14ac:dyDescent="0.2">
      <c r="A335" s="81">
        <v>349</v>
      </c>
      <c r="B335" s="81" t="s">
        <v>2627</v>
      </c>
      <c r="C335" t="str">
        <f t="shared" si="5"/>
        <v>349 (k)</v>
      </c>
    </row>
    <row r="336" spans="1:3" outlineLevel="1" x14ac:dyDescent="0.2">
      <c r="A336" s="81">
        <v>350</v>
      </c>
      <c r="B336" s="81" t="s">
        <v>2627</v>
      </c>
      <c r="C336" t="str">
        <f t="shared" si="5"/>
        <v>350 (k)</v>
      </c>
    </row>
    <row r="337" spans="1:3" outlineLevel="1" x14ac:dyDescent="0.2">
      <c r="A337" s="81">
        <v>351</v>
      </c>
      <c r="B337" s="81" t="s">
        <v>2627</v>
      </c>
      <c r="C337" t="str">
        <f t="shared" si="5"/>
        <v>351 (k)</v>
      </c>
    </row>
    <row r="338" spans="1:3" outlineLevel="1" x14ac:dyDescent="0.2">
      <c r="A338" s="81">
        <v>352</v>
      </c>
      <c r="B338" s="81" t="s">
        <v>2627</v>
      </c>
      <c r="C338" t="str">
        <f t="shared" si="5"/>
        <v>352 (k)</v>
      </c>
    </row>
    <row r="339" spans="1:3" outlineLevel="1" x14ac:dyDescent="0.2">
      <c r="A339" s="81">
        <v>353</v>
      </c>
      <c r="B339" s="81" t="s">
        <v>2627</v>
      </c>
      <c r="C339" t="str">
        <f t="shared" si="5"/>
        <v>353 (k)</v>
      </c>
    </row>
    <row r="340" spans="1:3" outlineLevel="1" x14ac:dyDescent="0.2">
      <c r="A340" s="81">
        <v>354</v>
      </c>
      <c r="B340" s="81" t="s">
        <v>2627</v>
      </c>
      <c r="C340" t="str">
        <f t="shared" si="5"/>
        <v>354 (k)</v>
      </c>
    </row>
    <row r="341" spans="1:3" outlineLevel="1" x14ac:dyDescent="0.2">
      <c r="A341" s="81">
        <v>355</v>
      </c>
      <c r="B341" s="81" t="s">
        <v>2627</v>
      </c>
      <c r="C341" t="str">
        <f t="shared" si="5"/>
        <v>355 (k)</v>
      </c>
    </row>
    <row r="342" spans="1:3" outlineLevel="1" x14ac:dyDescent="0.2">
      <c r="A342" s="81">
        <v>356</v>
      </c>
      <c r="B342" s="81" t="s">
        <v>2627</v>
      </c>
      <c r="C342" t="str">
        <f t="shared" si="5"/>
        <v>356 (k)</v>
      </c>
    </row>
    <row r="343" spans="1:3" outlineLevel="1" x14ac:dyDescent="0.2">
      <c r="A343" s="81">
        <v>357</v>
      </c>
      <c r="B343" s="81" t="s">
        <v>2627</v>
      </c>
      <c r="C343" t="str">
        <f t="shared" si="5"/>
        <v>357 (k)</v>
      </c>
    </row>
    <row r="344" spans="1:3" outlineLevel="1" x14ac:dyDescent="0.2">
      <c r="A344" s="81">
        <v>358</v>
      </c>
      <c r="B344" s="81" t="s">
        <v>2627</v>
      </c>
      <c r="C344" t="str">
        <f t="shared" si="5"/>
        <v>358 (k)</v>
      </c>
    </row>
    <row r="345" spans="1:3" outlineLevel="1" x14ac:dyDescent="0.2">
      <c r="A345" s="81">
        <v>359</v>
      </c>
      <c r="B345" s="81" t="s">
        <v>2627</v>
      </c>
      <c r="C345" t="str">
        <f t="shared" si="5"/>
        <v>359 (k)</v>
      </c>
    </row>
    <row r="346" spans="1:3" outlineLevel="1" x14ac:dyDescent="0.2">
      <c r="A346" s="81">
        <v>360</v>
      </c>
      <c r="B346" s="81" t="s">
        <v>2627</v>
      </c>
      <c r="C346" t="str">
        <f t="shared" si="5"/>
        <v>360 (k)</v>
      </c>
    </row>
    <row r="347" spans="1:3" outlineLevel="1" x14ac:dyDescent="0.2">
      <c r="A347" s="81">
        <v>361</v>
      </c>
      <c r="B347" s="81" t="s">
        <v>2627</v>
      </c>
      <c r="C347" t="str">
        <f t="shared" si="5"/>
        <v>361 (k)</v>
      </c>
    </row>
    <row r="348" spans="1:3" outlineLevel="1" x14ac:dyDescent="0.2">
      <c r="A348" s="81">
        <v>362</v>
      </c>
      <c r="B348" s="81" t="s">
        <v>2627</v>
      </c>
      <c r="C348" t="str">
        <f t="shared" si="5"/>
        <v>362 (k)</v>
      </c>
    </row>
    <row r="349" spans="1:3" outlineLevel="1" x14ac:dyDescent="0.2">
      <c r="A349" s="81">
        <v>363</v>
      </c>
      <c r="B349" s="81" t="s">
        <v>2627</v>
      </c>
      <c r="C349" t="str">
        <f t="shared" si="5"/>
        <v>363 (k)</v>
      </c>
    </row>
    <row r="350" spans="1:3" outlineLevel="1" x14ac:dyDescent="0.2">
      <c r="A350" s="81">
        <v>364</v>
      </c>
      <c r="B350" s="81" t="s">
        <v>2627</v>
      </c>
      <c r="C350" t="str">
        <f t="shared" si="5"/>
        <v>364 (k)</v>
      </c>
    </row>
    <row r="351" spans="1:3" outlineLevel="1" x14ac:dyDescent="0.2">
      <c r="A351" s="81">
        <v>365</v>
      </c>
      <c r="B351" s="81" t="s">
        <v>2627</v>
      </c>
      <c r="C351" t="str">
        <f t="shared" si="5"/>
        <v>365 (k)</v>
      </c>
    </row>
    <row r="352" spans="1:3" outlineLevel="1" x14ac:dyDescent="0.2">
      <c r="A352" s="81">
        <v>366</v>
      </c>
      <c r="B352" s="81" t="s">
        <v>2627</v>
      </c>
      <c r="C352" t="str">
        <f t="shared" si="5"/>
        <v>366 (k)</v>
      </c>
    </row>
    <row r="353" spans="1:3" outlineLevel="1" x14ac:dyDescent="0.2">
      <c r="A353" s="81">
        <v>367</v>
      </c>
      <c r="B353" s="81" t="s">
        <v>2627</v>
      </c>
      <c r="C353" t="str">
        <f t="shared" si="5"/>
        <v>367 (k)</v>
      </c>
    </row>
    <row r="354" spans="1:3" outlineLevel="1" x14ac:dyDescent="0.2">
      <c r="A354" s="81">
        <v>368</v>
      </c>
      <c r="B354" s="81" t="s">
        <v>2627</v>
      </c>
      <c r="C354" t="str">
        <f t="shared" si="5"/>
        <v>368 (k)</v>
      </c>
    </row>
    <row r="355" spans="1:3" outlineLevel="1" x14ac:dyDescent="0.2">
      <c r="A355" s="81">
        <v>369</v>
      </c>
      <c r="B355" s="81" t="s">
        <v>2627</v>
      </c>
      <c r="C355" t="str">
        <f t="shared" si="5"/>
        <v>369 (k)</v>
      </c>
    </row>
    <row r="356" spans="1:3" outlineLevel="1" x14ac:dyDescent="0.2">
      <c r="A356" s="81">
        <v>370</v>
      </c>
      <c r="B356" s="81" t="s">
        <v>2627</v>
      </c>
      <c r="C356" t="str">
        <f t="shared" si="5"/>
        <v>370 (k)</v>
      </c>
    </row>
    <row r="357" spans="1:3" outlineLevel="1" x14ac:dyDescent="0.2">
      <c r="A357" s="81">
        <v>371</v>
      </c>
      <c r="B357" s="81" t="s">
        <v>2627</v>
      </c>
      <c r="C357" t="str">
        <f t="shared" si="5"/>
        <v>371 (k)</v>
      </c>
    </row>
    <row r="358" spans="1:3" outlineLevel="1" x14ac:dyDescent="0.2">
      <c r="A358" s="81">
        <v>372</v>
      </c>
      <c r="B358" s="81" t="s">
        <v>2627</v>
      </c>
      <c r="C358" t="str">
        <f t="shared" si="5"/>
        <v>372 (k)</v>
      </c>
    </row>
    <row r="359" spans="1:3" outlineLevel="1" x14ac:dyDescent="0.2">
      <c r="A359" s="81">
        <v>373</v>
      </c>
      <c r="B359" s="81" t="s">
        <v>2627</v>
      </c>
      <c r="C359" t="str">
        <f t="shared" si="5"/>
        <v>373 (k)</v>
      </c>
    </row>
    <row r="360" spans="1:3" outlineLevel="1" x14ac:dyDescent="0.2">
      <c r="A360" s="81">
        <v>374</v>
      </c>
      <c r="B360" s="81" t="s">
        <v>2627</v>
      </c>
      <c r="C360" t="str">
        <f t="shared" si="5"/>
        <v>374 (k)</v>
      </c>
    </row>
    <row r="361" spans="1:3" outlineLevel="1" x14ac:dyDescent="0.2">
      <c r="A361" s="81">
        <v>375</v>
      </c>
      <c r="B361" s="81" t="s">
        <v>2627</v>
      </c>
      <c r="C361" t="str">
        <f t="shared" si="5"/>
        <v>375 (k)</v>
      </c>
    </row>
    <row r="362" spans="1:3" outlineLevel="1" x14ac:dyDescent="0.2">
      <c r="A362" s="81">
        <v>376</v>
      </c>
      <c r="B362" s="81" t="s">
        <v>2627</v>
      </c>
      <c r="C362" t="str">
        <f t="shared" si="5"/>
        <v>376 (k)</v>
      </c>
    </row>
    <row r="363" spans="1:3" outlineLevel="1" x14ac:dyDescent="0.2">
      <c r="A363" s="81">
        <v>377</v>
      </c>
      <c r="B363" s="81" t="s">
        <v>2627</v>
      </c>
      <c r="C363" t="str">
        <f t="shared" si="5"/>
        <v>377 (k)</v>
      </c>
    </row>
    <row r="364" spans="1:3" outlineLevel="1" x14ac:dyDescent="0.2">
      <c r="A364" s="81">
        <v>378</v>
      </c>
      <c r="B364" s="81" t="s">
        <v>2627</v>
      </c>
      <c r="C364" t="str">
        <f t="shared" si="5"/>
        <v>378 (k)</v>
      </c>
    </row>
    <row r="365" spans="1:3" outlineLevel="1" x14ac:dyDescent="0.2">
      <c r="A365" s="81">
        <v>379</v>
      </c>
      <c r="B365" s="81" t="s">
        <v>2627</v>
      </c>
      <c r="C365" t="str">
        <f t="shared" si="5"/>
        <v>379 (k)</v>
      </c>
    </row>
    <row r="366" spans="1:3" outlineLevel="1" x14ac:dyDescent="0.2">
      <c r="A366" s="81">
        <v>380</v>
      </c>
      <c r="B366" s="81" t="s">
        <v>2627</v>
      </c>
      <c r="C366" t="str">
        <f t="shared" si="5"/>
        <v>380 (k)</v>
      </c>
    </row>
    <row r="367" spans="1:3" outlineLevel="1" x14ac:dyDescent="0.2">
      <c r="A367" s="81">
        <v>381</v>
      </c>
      <c r="B367" s="81" t="s">
        <v>2627</v>
      </c>
      <c r="C367" t="str">
        <f t="shared" si="5"/>
        <v>381 (k)</v>
      </c>
    </row>
    <row r="368" spans="1:3" outlineLevel="1" x14ac:dyDescent="0.2">
      <c r="A368" s="81">
        <v>382</v>
      </c>
      <c r="B368" s="81" t="s">
        <v>2627</v>
      </c>
      <c r="C368" t="str">
        <f t="shared" si="5"/>
        <v>382 (k)</v>
      </c>
    </row>
    <row r="369" spans="1:3" outlineLevel="1" x14ac:dyDescent="0.2">
      <c r="A369" s="81">
        <v>383</v>
      </c>
      <c r="B369" s="81" t="s">
        <v>2627</v>
      </c>
      <c r="C369" t="str">
        <f t="shared" si="5"/>
        <v>383 (k)</v>
      </c>
    </row>
    <row r="370" spans="1:3" outlineLevel="1" x14ac:dyDescent="0.2">
      <c r="A370" s="81">
        <v>384</v>
      </c>
      <c r="B370" s="81" t="s">
        <v>2627</v>
      </c>
      <c r="C370" t="str">
        <f t="shared" si="5"/>
        <v>384 (k)</v>
      </c>
    </row>
    <row r="371" spans="1:3" outlineLevel="1" x14ac:dyDescent="0.2">
      <c r="A371" s="81">
        <v>385</v>
      </c>
      <c r="B371" s="81" t="s">
        <v>2627</v>
      </c>
      <c r="C371" t="str">
        <f t="shared" si="5"/>
        <v>385 (k)</v>
      </c>
    </row>
    <row r="372" spans="1:3" outlineLevel="1" x14ac:dyDescent="0.2">
      <c r="A372" s="81">
        <v>386</v>
      </c>
      <c r="B372" s="81" t="s">
        <v>2627</v>
      </c>
      <c r="C372" t="str">
        <f t="shared" si="5"/>
        <v>386 (k)</v>
      </c>
    </row>
    <row r="373" spans="1:3" outlineLevel="1" x14ac:dyDescent="0.2">
      <c r="A373" s="81">
        <v>387</v>
      </c>
      <c r="B373" s="81" t="s">
        <v>2627</v>
      </c>
      <c r="C373" t="str">
        <f t="shared" si="5"/>
        <v>387 (k)</v>
      </c>
    </row>
    <row r="374" spans="1:3" outlineLevel="1" x14ac:dyDescent="0.2">
      <c r="A374" s="81">
        <v>388</v>
      </c>
      <c r="B374" s="81" t="s">
        <v>2627</v>
      </c>
      <c r="C374" t="str">
        <f t="shared" si="5"/>
        <v>388 (k)</v>
      </c>
    </row>
    <row r="375" spans="1:3" outlineLevel="1" x14ac:dyDescent="0.2">
      <c r="A375" s="81">
        <v>389</v>
      </c>
      <c r="B375" s="81" t="s">
        <v>2627</v>
      </c>
      <c r="C375" t="str">
        <f t="shared" si="5"/>
        <v>389 (k)</v>
      </c>
    </row>
    <row r="376" spans="1:3" outlineLevel="1" x14ac:dyDescent="0.2">
      <c r="A376" s="81">
        <v>390</v>
      </c>
      <c r="B376" s="81" t="s">
        <v>2627</v>
      </c>
      <c r="C376" t="str">
        <f t="shared" si="5"/>
        <v>390 (k)</v>
      </c>
    </row>
    <row r="377" spans="1:3" outlineLevel="1" x14ac:dyDescent="0.2">
      <c r="A377" s="81">
        <v>391</v>
      </c>
      <c r="B377" s="81" t="s">
        <v>2627</v>
      </c>
      <c r="C377" t="str">
        <f t="shared" si="5"/>
        <v>391 (k)</v>
      </c>
    </row>
    <row r="378" spans="1:3" outlineLevel="1" x14ac:dyDescent="0.2">
      <c r="A378" s="81">
        <v>392</v>
      </c>
      <c r="B378" s="81" t="s">
        <v>2627</v>
      </c>
      <c r="C378" t="str">
        <f t="shared" si="5"/>
        <v>392 (k)</v>
      </c>
    </row>
    <row r="379" spans="1:3" outlineLevel="1" x14ac:dyDescent="0.2">
      <c r="A379" s="81">
        <v>393</v>
      </c>
      <c r="B379" s="81" t="s">
        <v>2627</v>
      </c>
      <c r="C379" t="str">
        <f t="shared" si="5"/>
        <v>393 (k)</v>
      </c>
    </row>
    <row r="380" spans="1:3" outlineLevel="1" x14ac:dyDescent="0.2">
      <c r="A380" s="81">
        <v>394</v>
      </c>
      <c r="B380" s="81" t="s">
        <v>2627</v>
      </c>
      <c r="C380" t="str">
        <f t="shared" si="5"/>
        <v>394 (k)</v>
      </c>
    </row>
    <row r="381" spans="1:3" outlineLevel="1" x14ac:dyDescent="0.2">
      <c r="A381" s="81">
        <v>395</v>
      </c>
      <c r="B381" s="81" t="s">
        <v>2627</v>
      </c>
      <c r="C381" t="str">
        <f t="shared" si="5"/>
        <v>395 (k)</v>
      </c>
    </row>
    <row r="382" spans="1:3" outlineLevel="1" x14ac:dyDescent="0.2">
      <c r="A382" s="81">
        <v>396</v>
      </c>
      <c r="B382" s="81" t="s">
        <v>2627</v>
      </c>
      <c r="C382" t="str">
        <f t="shared" si="5"/>
        <v>396 (k)</v>
      </c>
    </row>
    <row r="383" spans="1:3" outlineLevel="1" x14ac:dyDescent="0.2">
      <c r="A383" s="81">
        <v>397</v>
      </c>
      <c r="B383" s="81" t="s">
        <v>2627</v>
      </c>
      <c r="C383" t="str">
        <f t="shared" si="5"/>
        <v>397 (k)</v>
      </c>
    </row>
    <row r="384" spans="1:3" outlineLevel="1" x14ac:dyDescent="0.2">
      <c r="A384" s="81">
        <v>398</v>
      </c>
      <c r="B384" s="81" t="s">
        <v>2627</v>
      </c>
      <c r="C384" t="str">
        <f t="shared" si="5"/>
        <v>398 (k)</v>
      </c>
    </row>
    <row r="385" spans="1:3" outlineLevel="1" x14ac:dyDescent="0.2">
      <c r="A385" s="81">
        <v>399</v>
      </c>
      <c r="B385" s="81" t="s">
        <v>2627</v>
      </c>
      <c r="C385" t="str">
        <f t="shared" si="5"/>
        <v>399 (k)</v>
      </c>
    </row>
    <row r="386" spans="1:3" outlineLevel="1" x14ac:dyDescent="0.2">
      <c r="A386" s="81">
        <v>400</v>
      </c>
      <c r="B386" s="81" t="s">
        <v>2627</v>
      </c>
      <c r="C386" t="str">
        <f t="shared" si="5"/>
        <v>400 (k)</v>
      </c>
    </row>
    <row r="387" spans="1:3" outlineLevel="1" x14ac:dyDescent="0.2">
      <c r="A387" s="81">
        <v>401</v>
      </c>
      <c r="B387" s="81" t="s">
        <v>2627</v>
      </c>
      <c r="C387" t="str">
        <f t="shared" ref="C387:C450" si="6">A387&amp;" ("&amp;$B387&amp;")"</f>
        <v>401 (k)</v>
      </c>
    </row>
    <row r="388" spans="1:3" outlineLevel="1" x14ac:dyDescent="0.2">
      <c r="A388" s="81">
        <v>402</v>
      </c>
      <c r="B388" s="81" t="s">
        <v>2627</v>
      </c>
      <c r="C388" t="str">
        <f t="shared" si="6"/>
        <v>402 (k)</v>
      </c>
    </row>
    <row r="389" spans="1:3" outlineLevel="1" x14ac:dyDescent="0.2">
      <c r="A389" s="81">
        <v>403</v>
      </c>
      <c r="B389" s="81" t="s">
        <v>2627</v>
      </c>
      <c r="C389" t="str">
        <f t="shared" si="6"/>
        <v>403 (k)</v>
      </c>
    </row>
    <row r="390" spans="1:3" outlineLevel="1" x14ac:dyDescent="0.2">
      <c r="A390" s="81">
        <v>404</v>
      </c>
      <c r="B390" s="81" t="s">
        <v>2627</v>
      </c>
      <c r="C390" t="str">
        <f t="shared" si="6"/>
        <v>404 (k)</v>
      </c>
    </row>
    <row r="391" spans="1:3" outlineLevel="1" x14ac:dyDescent="0.2">
      <c r="A391" s="81">
        <v>405</v>
      </c>
      <c r="B391" s="81" t="s">
        <v>2627</v>
      </c>
      <c r="C391" t="str">
        <f t="shared" si="6"/>
        <v>405 (k)</v>
      </c>
    </row>
    <row r="392" spans="1:3" outlineLevel="1" x14ac:dyDescent="0.2">
      <c r="A392" s="81">
        <v>406</v>
      </c>
      <c r="B392" s="81" t="s">
        <v>2627</v>
      </c>
      <c r="C392" t="str">
        <f t="shared" si="6"/>
        <v>406 (k)</v>
      </c>
    </row>
    <row r="393" spans="1:3" outlineLevel="1" x14ac:dyDescent="0.2">
      <c r="A393" s="81">
        <v>407</v>
      </c>
      <c r="B393" s="81" t="s">
        <v>2627</v>
      </c>
      <c r="C393" t="str">
        <f t="shared" si="6"/>
        <v>407 (k)</v>
      </c>
    </row>
    <row r="394" spans="1:3" outlineLevel="1" x14ac:dyDescent="0.2">
      <c r="A394" s="81">
        <v>408</v>
      </c>
      <c r="B394" s="81" t="s">
        <v>2627</v>
      </c>
      <c r="C394" t="str">
        <f t="shared" si="6"/>
        <v>408 (k)</v>
      </c>
    </row>
    <row r="395" spans="1:3" outlineLevel="1" x14ac:dyDescent="0.2">
      <c r="A395" s="81">
        <v>409</v>
      </c>
      <c r="B395" s="81" t="s">
        <v>2627</v>
      </c>
      <c r="C395" t="str">
        <f t="shared" si="6"/>
        <v>409 (k)</v>
      </c>
    </row>
    <row r="396" spans="1:3" outlineLevel="1" x14ac:dyDescent="0.2">
      <c r="A396" s="81">
        <v>410</v>
      </c>
      <c r="B396" s="81" t="s">
        <v>2627</v>
      </c>
      <c r="C396" t="str">
        <f t="shared" si="6"/>
        <v>410 (k)</v>
      </c>
    </row>
    <row r="397" spans="1:3" outlineLevel="1" x14ac:dyDescent="0.2">
      <c r="A397" s="81">
        <v>411</v>
      </c>
      <c r="B397" s="81" t="s">
        <v>2627</v>
      </c>
      <c r="C397" t="str">
        <f t="shared" si="6"/>
        <v>411 (k)</v>
      </c>
    </row>
    <row r="398" spans="1:3" outlineLevel="1" x14ac:dyDescent="0.2">
      <c r="A398" s="81">
        <v>412</v>
      </c>
      <c r="B398" s="81" t="s">
        <v>2627</v>
      </c>
      <c r="C398" t="str">
        <f t="shared" si="6"/>
        <v>412 (k)</v>
      </c>
    </row>
    <row r="399" spans="1:3" outlineLevel="1" x14ac:dyDescent="0.2">
      <c r="A399" s="81">
        <v>413</v>
      </c>
      <c r="B399" s="81" t="s">
        <v>2627</v>
      </c>
      <c r="C399" t="str">
        <f t="shared" si="6"/>
        <v>413 (k)</v>
      </c>
    </row>
    <row r="400" spans="1:3" outlineLevel="1" x14ac:dyDescent="0.2">
      <c r="A400" s="81">
        <v>414</v>
      </c>
      <c r="B400" s="81" t="s">
        <v>2627</v>
      </c>
      <c r="C400" t="str">
        <f t="shared" si="6"/>
        <v>414 (k)</v>
      </c>
    </row>
    <row r="401" spans="1:3" outlineLevel="1" x14ac:dyDescent="0.2">
      <c r="A401" s="81">
        <v>415</v>
      </c>
      <c r="B401" s="81" t="s">
        <v>2627</v>
      </c>
      <c r="C401" t="str">
        <f t="shared" si="6"/>
        <v>415 (k)</v>
      </c>
    </row>
    <row r="402" spans="1:3" outlineLevel="1" x14ac:dyDescent="0.2">
      <c r="A402" s="81">
        <v>416</v>
      </c>
      <c r="B402" s="81" t="s">
        <v>2627</v>
      </c>
      <c r="C402" t="str">
        <f t="shared" si="6"/>
        <v>416 (k)</v>
      </c>
    </row>
    <row r="403" spans="1:3" outlineLevel="1" x14ac:dyDescent="0.2">
      <c r="A403" s="81">
        <v>417</v>
      </c>
      <c r="B403" s="81" t="s">
        <v>2627</v>
      </c>
      <c r="C403" t="str">
        <f t="shared" si="6"/>
        <v>417 (k)</v>
      </c>
    </row>
    <row r="404" spans="1:3" outlineLevel="1" x14ac:dyDescent="0.2">
      <c r="A404" s="81">
        <v>418</v>
      </c>
      <c r="B404" s="81" t="s">
        <v>2627</v>
      </c>
      <c r="C404" t="str">
        <f t="shared" si="6"/>
        <v>418 (k)</v>
      </c>
    </row>
    <row r="405" spans="1:3" outlineLevel="1" x14ac:dyDescent="0.2">
      <c r="A405" s="81">
        <v>419</v>
      </c>
      <c r="B405" s="81" t="s">
        <v>2627</v>
      </c>
      <c r="C405" t="str">
        <f t="shared" si="6"/>
        <v>419 (k)</v>
      </c>
    </row>
    <row r="406" spans="1:3" outlineLevel="1" x14ac:dyDescent="0.2">
      <c r="A406" s="81">
        <v>420</v>
      </c>
      <c r="B406" s="81" t="s">
        <v>2627</v>
      </c>
      <c r="C406" t="str">
        <f t="shared" si="6"/>
        <v>420 (k)</v>
      </c>
    </row>
    <row r="407" spans="1:3" outlineLevel="1" x14ac:dyDescent="0.2">
      <c r="A407" s="81">
        <v>421</v>
      </c>
      <c r="B407" s="81" t="s">
        <v>2627</v>
      </c>
      <c r="C407" t="str">
        <f t="shared" si="6"/>
        <v>421 (k)</v>
      </c>
    </row>
    <row r="408" spans="1:3" outlineLevel="1" x14ac:dyDescent="0.2">
      <c r="A408" s="81">
        <v>422</v>
      </c>
      <c r="B408" s="81" t="s">
        <v>2627</v>
      </c>
      <c r="C408" t="str">
        <f t="shared" si="6"/>
        <v>422 (k)</v>
      </c>
    </row>
    <row r="409" spans="1:3" outlineLevel="1" x14ac:dyDescent="0.2">
      <c r="A409" s="81">
        <v>423</v>
      </c>
      <c r="B409" s="81" t="s">
        <v>2627</v>
      </c>
      <c r="C409" t="str">
        <f t="shared" si="6"/>
        <v>423 (k)</v>
      </c>
    </row>
    <row r="410" spans="1:3" outlineLevel="1" x14ac:dyDescent="0.2">
      <c r="A410" s="81">
        <v>424</v>
      </c>
      <c r="B410" s="81" t="s">
        <v>2627</v>
      </c>
      <c r="C410" t="str">
        <f t="shared" si="6"/>
        <v>424 (k)</v>
      </c>
    </row>
    <row r="411" spans="1:3" outlineLevel="1" x14ac:dyDescent="0.2">
      <c r="A411" s="81">
        <v>425</v>
      </c>
      <c r="B411" s="81" t="s">
        <v>2627</v>
      </c>
      <c r="C411" t="str">
        <f t="shared" si="6"/>
        <v>425 (k)</v>
      </c>
    </row>
    <row r="412" spans="1:3" outlineLevel="1" x14ac:dyDescent="0.2">
      <c r="A412" s="81">
        <v>426</v>
      </c>
      <c r="B412" s="81" t="s">
        <v>2627</v>
      </c>
      <c r="C412" t="str">
        <f t="shared" si="6"/>
        <v>426 (k)</v>
      </c>
    </row>
    <row r="413" spans="1:3" outlineLevel="1" x14ac:dyDescent="0.2">
      <c r="A413" s="81">
        <v>427</v>
      </c>
      <c r="B413" s="81" t="s">
        <v>2627</v>
      </c>
      <c r="C413" t="str">
        <f t="shared" si="6"/>
        <v>427 (k)</v>
      </c>
    </row>
    <row r="414" spans="1:3" outlineLevel="1" x14ac:dyDescent="0.2">
      <c r="A414" s="81">
        <v>428</v>
      </c>
      <c r="B414" s="81" t="s">
        <v>2627</v>
      </c>
      <c r="C414" t="str">
        <f t="shared" si="6"/>
        <v>428 (k)</v>
      </c>
    </row>
    <row r="415" spans="1:3" outlineLevel="1" x14ac:dyDescent="0.2">
      <c r="A415" s="81">
        <v>430</v>
      </c>
      <c r="B415" s="81" t="s">
        <v>2627</v>
      </c>
      <c r="C415" t="str">
        <f t="shared" si="6"/>
        <v>430 (k)</v>
      </c>
    </row>
    <row r="416" spans="1:3" outlineLevel="1" x14ac:dyDescent="0.2">
      <c r="A416" s="81">
        <v>431</v>
      </c>
      <c r="B416" s="81" t="s">
        <v>2627</v>
      </c>
      <c r="C416" t="str">
        <f t="shared" si="6"/>
        <v>431 (k)</v>
      </c>
    </row>
    <row r="417" spans="1:3" outlineLevel="1" x14ac:dyDescent="0.2">
      <c r="A417" s="81">
        <v>432</v>
      </c>
      <c r="B417" s="81" t="s">
        <v>2627</v>
      </c>
      <c r="C417" t="str">
        <f t="shared" si="6"/>
        <v>432 (k)</v>
      </c>
    </row>
    <row r="418" spans="1:3" outlineLevel="1" x14ac:dyDescent="0.2">
      <c r="A418" s="81">
        <v>433</v>
      </c>
      <c r="B418" s="81" t="s">
        <v>2627</v>
      </c>
      <c r="C418" t="str">
        <f t="shared" si="6"/>
        <v>433 (k)</v>
      </c>
    </row>
    <row r="419" spans="1:3" outlineLevel="1" x14ac:dyDescent="0.2">
      <c r="A419" s="81">
        <v>434</v>
      </c>
      <c r="B419" s="81" t="s">
        <v>2627</v>
      </c>
      <c r="C419" t="str">
        <f t="shared" si="6"/>
        <v>434 (k)</v>
      </c>
    </row>
    <row r="420" spans="1:3" outlineLevel="1" x14ac:dyDescent="0.2">
      <c r="A420" s="81">
        <v>435</v>
      </c>
      <c r="B420" s="81" t="s">
        <v>2627</v>
      </c>
      <c r="C420" t="str">
        <f t="shared" si="6"/>
        <v>435 (k)</v>
      </c>
    </row>
    <row r="421" spans="1:3" outlineLevel="1" x14ac:dyDescent="0.2">
      <c r="A421" s="81">
        <v>436</v>
      </c>
      <c r="B421" s="81" t="s">
        <v>2627</v>
      </c>
      <c r="C421" t="str">
        <f t="shared" si="6"/>
        <v>436 (k)</v>
      </c>
    </row>
    <row r="422" spans="1:3" outlineLevel="1" x14ac:dyDescent="0.2">
      <c r="A422" s="81">
        <v>437</v>
      </c>
      <c r="B422" s="81" t="s">
        <v>2627</v>
      </c>
      <c r="C422" t="str">
        <f t="shared" si="6"/>
        <v>437 (k)</v>
      </c>
    </row>
    <row r="423" spans="1:3" outlineLevel="1" x14ac:dyDescent="0.2">
      <c r="A423" s="81">
        <v>438</v>
      </c>
      <c r="B423" s="81" t="s">
        <v>2627</v>
      </c>
      <c r="C423" t="str">
        <f t="shared" si="6"/>
        <v>438 (k)</v>
      </c>
    </row>
    <row r="424" spans="1:3" outlineLevel="1" x14ac:dyDescent="0.2">
      <c r="A424" s="81">
        <v>439</v>
      </c>
      <c r="B424" s="81" t="s">
        <v>2627</v>
      </c>
      <c r="C424" t="str">
        <f t="shared" si="6"/>
        <v>439 (k)</v>
      </c>
    </row>
    <row r="425" spans="1:3" outlineLevel="1" x14ac:dyDescent="0.2">
      <c r="A425" s="81">
        <v>440</v>
      </c>
      <c r="B425" s="81" t="s">
        <v>2627</v>
      </c>
      <c r="C425" t="str">
        <f t="shared" si="6"/>
        <v>440 (k)</v>
      </c>
    </row>
    <row r="426" spans="1:3" outlineLevel="1" x14ac:dyDescent="0.2">
      <c r="A426" s="81">
        <v>441</v>
      </c>
      <c r="B426" s="81" t="s">
        <v>2627</v>
      </c>
      <c r="C426" t="str">
        <f t="shared" si="6"/>
        <v>441 (k)</v>
      </c>
    </row>
    <row r="427" spans="1:3" outlineLevel="1" x14ac:dyDescent="0.2">
      <c r="A427" s="81">
        <v>442</v>
      </c>
      <c r="B427" s="81" t="s">
        <v>2627</v>
      </c>
      <c r="C427" t="str">
        <f t="shared" si="6"/>
        <v>442 (k)</v>
      </c>
    </row>
    <row r="428" spans="1:3" outlineLevel="1" x14ac:dyDescent="0.2">
      <c r="A428" s="81">
        <v>443</v>
      </c>
      <c r="B428" s="81" t="s">
        <v>2627</v>
      </c>
      <c r="C428" t="str">
        <f t="shared" si="6"/>
        <v>443 (k)</v>
      </c>
    </row>
    <row r="429" spans="1:3" outlineLevel="1" x14ac:dyDescent="0.2">
      <c r="A429" s="81">
        <v>444</v>
      </c>
      <c r="B429" s="81" t="s">
        <v>2627</v>
      </c>
      <c r="C429" t="str">
        <f t="shared" si="6"/>
        <v>444 (k)</v>
      </c>
    </row>
    <row r="430" spans="1:3" outlineLevel="1" x14ac:dyDescent="0.2">
      <c r="A430" s="81">
        <v>445</v>
      </c>
      <c r="B430" s="81" t="s">
        <v>2627</v>
      </c>
      <c r="C430" t="str">
        <f t="shared" si="6"/>
        <v>445 (k)</v>
      </c>
    </row>
    <row r="431" spans="1:3" outlineLevel="1" x14ac:dyDescent="0.2">
      <c r="A431" s="81">
        <v>446</v>
      </c>
      <c r="B431" s="81" t="s">
        <v>2627</v>
      </c>
      <c r="C431" t="str">
        <f t="shared" si="6"/>
        <v>446 (k)</v>
      </c>
    </row>
    <row r="432" spans="1:3" outlineLevel="1" x14ac:dyDescent="0.2">
      <c r="A432" s="81">
        <v>447</v>
      </c>
      <c r="B432" s="81" t="s">
        <v>2627</v>
      </c>
      <c r="C432" t="str">
        <f t="shared" si="6"/>
        <v>447 (k)</v>
      </c>
    </row>
    <row r="433" spans="1:3" outlineLevel="1" x14ac:dyDescent="0.2">
      <c r="A433" s="81">
        <v>448</v>
      </c>
      <c r="B433" s="81" t="s">
        <v>2627</v>
      </c>
      <c r="C433" t="str">
        <f t="shared" si="6"/>
        <v>448 (k)</v>
      </c>
    </row>
    <row r="434" spans="1:3" outlineLevel="1" x14ac:dyDescent="0.2">
      <c r="A434" s="81">
        <v>449</v>
      </c>
      <c r="B434" s="81" t="s">
        <v>2627</v>
      </c>
      <c r="C434" t="str">
        <f t="shared" si="6"/>
        <v>449 (k)</v>
      </c>
    </row>
    <row r="435" spans="1:3" outlineLevel="1" x14ac:dyDescent="0.2">
      <c r="A435" s="81">
        <v>450</v>
      </c>
      <c r="B435" s="81" t="s">
        <v>2627</v>
      </c>
      <c r="C435" t="str">
        <f t="shared" si="6"/>
        <v>450 (k)</v>
      </c>
    </row>
    <row r="436" spans="1:3" outlineLevel="1" x14ac:dyDescent="0.2">
      <c r="A436" s="81">
        <v>451</v>
      </c>
      <c r="B436" s="81" t="s">
        <v>2627</v>
      </c>
      <c r="C436" t="str">
        <f t="shared" si="6"/>
        <v>451 (k)</v>
      </c>
    </row>
    <row r="437" spans="1:3" outlineLevel="1" x14ac:dyDescent="0.2">
      <c r="A437" s="81">
        <v>452</v>
      </c>
      <c r="B437" s="81" t="s">
        <v>2627</v>
      </c>
      <c r="C437" t="str">
        <f t="shared" si="6"/>
        <v>452 (k)</v>
      </c>
    </row>
    <row r="438" spans="1:3" outlineLevel="1" x14ac:dyDescent="0.2">
      <c r="A438" s="81" t="s">
        <v>1179</v>
      </c>
      <c r="B438" s="81" t="s">
        <v>2627</v>
      </c>
      <c r="C438" t="str">
        <f t="shared" si="6"/>
        <v>A01 (k)</v>
      </c>
    </row>
    <row r="439" spans="1:3" outlineLevel="1" x14ac:dyDescent="0.2">
      <c r="A439" s="81" t="s">
        <v>1180</v>
      </c>
      <c r="B439" s="81" t="s">
        <v>2627</v>
      </c>
      <c r="C439" t="str">
        <f t="shared" si="6"/>
        <v>A02 (k)</v>
      </c>
    </row>
    <row r="440" spans="1:3" outlineLevel="1" x14ac:dyDescent="0.2">
      <c r="A440" s="81" t="s">
        <v>1181</v>
      </c>
      <c r="B440" s="81" t="s">
        <v>2627</v>
      </c>
      <c r="C440" t="str">
        <f t="shared" si="6"/>
        <v>A03 (k)</v>
      </c>
    </row>
    <row r="441" spans="1:3" outlineLevel="1" x14ac:dyDescent="0.2">
      <c r="A441" s="81" t="s">
        <v>1182</v>
      </c>
      <c r="B441" s="81" t="s">
        <v>2627</v>
      </c>
      <c r="C441" t="str">
        <f t="shared" si="6"/>
        <v>A04 (k)</v>
      </c>
    </row>
    <row r="442" spans="1:3" outlineLevel="1" x14ac:dyDescent="0.2">
      <c r="A442" s="81" t="s">
        <v>1183</v>
      </c>
      <c r="B442" s="81" t="s">
        <v>2627</v>
      </c>
      <c r="C442" t="str">
        <f t="shared" si="6"/>
        <v>A05 (k)</v>
      </c>
    </row>
    <row r="443" spans="1:3" outlineLevel="1" x14ac:dyDescent="0.2">
      <c r="A443" s="81" t="s">
        <v>1184</v>
      </c>
      <c r="B443" s="81" t="s">
        <v>2627</v>
      </c>
      <c r="C443" t="str">
        <f t="shared" si="6"/>
        <v>A06 (k)</v>
      </c>
    </row>
    <row r="444" spans="1:3" outlineLevel="1" x14ac:dyDescent="0.2">
      <c r="A444" s="81" t="s">
        <v>1185</v>
      </c>
      <c r="B444" s="81" t="s">
        <v>2627</v>
      </c>
      <c r="C444" t="str">
        <f t="shared" si="6"/>
        <v>A07 (k)</v>
      </c>
    </row>
    <row r="445" spans="1:3" outlineLevel="1" x14ac:dyDescent="0.2">
      <c r="A445" s="81" t="s">
        <v>1186</v>
      </c>
      <c r="B445" s="81" t="s">
        <v>2627</v>
      </c>
      <c r="C445" t="str">
        <f t="shared" si="6"/>
        <v>A08 (k)</v>
      </c>
    </row>
    <row r="446" spans="1:3" outlineLevel="1" x14ac:dyDescent="0.2">
      <c r="A446" s="81" t="s">
        <v>1187</v>
      </c>
      <c r="B446" s="81" t="s">
        <v>2627</v>
      </c>
      <c r="C446" t="str">
        <f t="shared" si="6"/>
        <v>A09 (k)</v>
      </c>
    </row>
    <row r="447" spans="1:3" outlineLevel="1" x14ac:dyDescent="0.2">
      <c r="A447" s="81" t="s">
        <v>1188</v>
      </c>
      <c r="B447" s="81" t="s">
        <v>2627</v>
      </c>
      <c r="C447" t="str">
        <f t="shared" si="6"/>
        <v>A10 (k)</v>
      </c>
    </row>
    <row r="448" spans="1:3" outlineLevel="1" x14ac:dyDescent="0.2">
      <c r="A448" s="81" t="s">
        <v>1189</v>
      </c>
      <c r="B448" s="81" t="s">
        <v>2627</v>
      </c>
      <c r="C448" t="str">
        <f t="shared" si="6"/>
        <v>A11 (k)</v>
      </c>
    </row>
    <row r="449" spans="1:3" outlineLevel="1" x14ac:dyDescent="0.2">
      <c r="A449" s="81" t="s">
        <v>1190</v>
      </c>
      <c r="B449" s="81" t="s">
        <v>2627</v>
      </c>
      <c r="C449" t="str">
        <f t="shared" si="6"/>
        <v>A12 (k)</v>
      </c>
    </row>
    <row r="450" spans="1:3" outlineLevel="1" x14ac:dyDescent="0.2">
      <c r="A450" s="81" t="s">
        <v>1191</v>
      </c>
      <c r="B450" s="81" t="s">
        <v>2627</v>
      </c>
      <c r="C450" t="str">
        <f t="shared" si="6"/>
        <v>A13 (k)</v>
      </c>
    </row>
    <row r="451" spans="1:3" outlineLevel="1" x14ac:dyDescent="0.2">
      <c r="A451" s="81" t="s">
        <v>1192</v>
      </c>
      <c r="B451" s="81" t="s">
        <v>2627</v>
      </c>
      <c r="C451" t="str">
        <f t="shared" ref="C451:C514" si="7">A451&amp;" ("&amp;$B451&amp;")"</f>
        <v>A14 (k)</v>
      </c>
    </row>
    <row r="452" spans="1:3" outlineLevel="1" x14ac:dyDescent="0.2">
      <c r="A452" s="81" t="s">
        <v>1193</v>
      </c>
      <c r="B452" s="81" t="s">
        <v>2627</v>
      </c>
      <c r="C452" t="str">
        <f t="shared" si="7"/>
        <v>A15 (k)</v>
      </c>
    </row>
    <row r="453" spans="1:3" outlineLevel="1" x14ac:dyDescent="0.2">
      <c r="A453" s="81" t="s">
        <v>1194</v>
      </c>
      <c r="B453" s="81" t="s">
        <v>2627</v>
      </c>
      <c r="C453" t="str">
        <f t="shared" si="7"/>
        <v>A16 (k)</v>
      </c>
    </row>
    <row r="454" spans="1:3" outlineLevel="1" x14ac:dyDescent="0.2">
      <c r="A454" s="81" t="s">
        <v>1195</v>
      </c>
      <c r="B454" s="81" t="s">
        <v>2627</v>
      </c>
      <c r="C454" t="str">
        <f t="shared" si="7"/>
        <v>A17 (k)</v>
      </c>
    </row>
    <row r="455" spans="1:3" outlineLevel="1" x14ac:dyDescent="0.2">
      <c r="A455" s="81" t="s">
        <v>1196</v>
      </c>
      <c r="B455" s="81" t="s">
        <v>2627</v>
      </c>
      <c r="C455" t="str">
        <f t="shared" si="7"/>
        <v>A18 (k)</v>
      </c>
    </row>
    <row r="456" spans="1:3" outlineLevel="1" x14ac:dyDescent="0.2">
      <c r="A456" s="81" t="s">
        <v>1197</v>
      </c>
      <c r="B456" s="81" t="s">
        <v>2627</v>
      </c>
      <c r="C456" t="str">
        <f t="shared" si="7"/>
        <v>A19 (k)</v>
      </c>
    </row>
    <row r="457" spans="1:3" outlineLevel="1" x14ac:dyDescent="0.2">
      <c r="A457" s="81" t="s">
        <v>1198</v>
      </c>
      <c r="B457" s="81" t="s">
        <v>2627</v>
      </c>
      <c r="C457" t="str">
        <f t="shared" si="7"/>
        <v>A20 (k)</v>
      </c>
    </row>
    <row r="458" spans="1:3" outlineLevel="1" x14ac:dyDescent="0.2">
      <c r="A458" s="81" t="s">
        <v>1199</v>
      </c>
      <c r="B458" s="81" t="s">
        <v>2627</v>
      </c>
      <c r="C458" t="str">
        <f t="shared" si="7"/>
        <v>A21 (k)</v>
      </c>
    </row>
    <row r="459" spans="1:3" outlineLevel="1" x14ac:dyDescent="0.2">
      <c r="A459" s="81" t="s">
        <v>1200</v>
      </c>
      <c r="B459" s="81" t="s">
        <v>2627</v>
      </c>
      <c r="C459" t="str">
        <f t="shared" si="7"/>
        <v>A22 (k)</v>
      </c>
    </row>
    <row r="460" spans="1:3" outlineLevel="1" x14ac:dyDescent="0.2">
      <c r="A460" s="81" t="s">
        <v>1201</v>
      </c>
      <c r="B460" s="81" t="s">
        <v>2627</v>
      </c>
      <c r="C460" t="str">
        <f t="shared" si="7"/>
        <v>A23 (k)</v>
      </c>
    </row>
    <row r="461" spans="1:3" outlineLevel="1" x14ac:dyDescent="0.2">
      <c r="A461" s="81" t="s">
        <v>1202</v>
      </c>
      <c r="B461" s="81" t="s">
        <v>2627</v>
      </c>
      <c r="C461" t="str">
        <f t="shared" si="7"/>
        <v>A24 (k)</v>
      </c>
    </row>
    <row r="462" spans="1:3" outlineLevel="1" x14ac:dyDescent="0.2">
      <c r="A462" s="81" t="s">
        <v>1203</v>
      </c>
      <c r="B462" s="81" t="s">
        <v>2627</v>
      </c>
      <c r="C462" t="str">
        <f t="shared" si="7"/>
        <v>A25 (k)</v>
      </c>
    </row>
    <row r="463" spans="1:3" outlineLevel="1" x14ac:dyDescent="0.2">
      <c r="A463" s="81" t="s">
        <v>1204</v>
      </c>
      <c r="B463" s="81" t="s">
        <v>2627</v>
      </c>
      <c r="C463" t="str">
        <f t="shared" si="7"/>
        <v>A26 (k)</v>
      </c>
    </row>
    <row r="464" spans="1:3" outlineLevel="1" x14ac:dyDescent="0.2">
      <c r="A464" s="81" t="s">
        <v>1205</v>
      </c>
      <c r="B464" s="81" t="s">
        <v>2627</v>
      </c>
      <c r="C464" t="str">
        <f t="shared" si="7"/>
        <v>A27 (k)</v>
      </c>
    </row>
    <row r="465" spans="1:3" outlineLevel="1" x14ac:dyDescent="0.2">
      <c r="A465" s="81" t="s">
        <v>1206</v>
      </c>
      <c r="B465" s="81" t="s">
        <v>2627</v>
      </c>
      <c r="C465" t="str">
        <f t="shared" si="7"/>
        <v>A28 (k)</v>
      </c>
    </row>
    <row r="466" spans="1:3" outlineLevel="1" x14ac:dyDescent="0.2">
      <c r="A466" s="81" t="s">
        <v>1207</v>
      </c>
      <c r="B466" s="81" t="s">
        <v>2627</v>
      </c>
      <c r="C466" t="str">
        <f t="shared" si="7"/>
        <v>A29 (k)</v>
      </c>
    </row>
    <row r="467" spans="1:3" outlineLevel="1" x14ac:dyDescent="0.2">
      <c r="A467" s="81" t="s">
        <v>1208</v>
      </c>
      <c r="B467" s="81" t="s">
        <v>2627</v>
      </c>
      <c r="C467" t="str">
        <f t="shared" si="7"/>
        <v>A30 (k)</v>
      </c>
    </row>
    <row r="468" spans="1:3" outlineLevel="1" x14ac:dyDescent="0.2">
      <c r="A468" s="81" t="s">
        <v>1209</v>
      </c>
      <c r="B468" s="81" t="s">
        <v>2627</v>
      </c>
      <c r="C468" t="str">
        <f t="shared" si="7"/>
        <v>A31 (k)</v>
      </c>
    </row>
    <row r="469" spans="1:3" outlineLevel="1" x14ac:dyDescent="0.2">
      <c r="A469" s="81" t="s">
        <v>1210</v>
      </c>
      <c r="B469" s="81" t="s">
        <v>2627</v>
      </c>
      <c r="C469" t="str">
        <f t="shared" si="7"/>
        <v>A32 (k)</v>
      </c>
    </row>
    <row r="470" spans="1:3" outlineLevel="1" x14ac:dyDescent="0.2">
      <c r="A470" s="81" t="s">
        <v>1211</v>
      </c>
      <c r="B470" s="81" t="s">
        <v>2627</v>
      </c>
      <c r="C470" t="str">
        <f t="shared" si="7"/>
        <v>A33 (k)</v>
      </c>
    </row>
    <row r="471" spans="1:3" outlineLevel="1" x14ac:dyDescent="0.2">
      <c r="A471" s="81" t="s">
        <v>1212</v>
      </c>
      <c r="B471" s="81" t="s">
        <v>2627</v>
      </c>
      <c r="C471" t="str">
        <f t="shared" si="7"/>
        <v>A34 (k)</v>
      </c>
    </row>
    <row r="472" spans="1:3" outlineLevel="1" x14ac:dyDescent="0.2">
      <c r="A472" s="81" t="s">
        <v>1213</v>
      </c>
      <c r="B472" s="81" t="s">
        <v>2627</v>
      </c>
      <c r="C472" t="str">
        <f t="shared" si="7"/>
        <v>A35 (k)</v>
      </c>
    </row>
    <row r="473" spans="1:3" outlineLevel="1" x14ac:dyDescent="0.2">
      <c r="A473" s="81" t="s">
        <v>1214</v>
      </c>
      <c r="B473" s="81" t="s">
        <v>2627</v>
      </c>
      <c r="C473" t="str">
        <f t="shared" si="7"/>
        <v>A36 (k)</v>
      </c>
    </row>
    <row r="474" spans="1:3" outlineLevel="1" x14ac:dyDescent="0.2">
      <c r="A474" s="81" t="s">
        <v>1215</v>
      </c>
      <c r="B474" s="81" t="s">
        <v>2627</v>
      </c>
      <c r="C474" t="str">
        <f t="shared" si="7"/>
        <v>A37 (k)</v>
      </c>
    </row>
    <row r="475" spans="1:3" outlineLevel="1" x14ac:dyDescent="0.2">
      <c r="A475" s="81" t="s">
        <v>1216</v>
      </c>
      <c r="B475" s="81" t="s">
        <v>2627</v>
      </c>
      <c r="C475" t="str">
        <f t="shared" si="7"/>
        <v>A38 (k)</v>
      </c>
    </row>
    <row r="476" spans="1:3" outlineLevel="1" x14ac:dyDescent="0.2">
      <c r="A476" s="81" t="s">
        <v>1217</v>
      </c>
      <c r="B476" s="81" t="s">
        <v>2627</v>
      </c>
      <c r="C476" t="str">
        <f t="shared" si="7"/>
        <v>A39 (k)</v>
      </c>
    </row>
    <row r="477" spans="1:3" outlineLevel="1" x14ac:dyDescent="0.2">
      <c r="A477" s="81" t="s">
        <v>1218</v>
      </c>
      <c r="B477" s="81" t="s">
        <v>2627</v>
      </c>
      <c r="C477" t="str">
        <f t="shared" si="7"/>
        <v>A40 (k)</v>
      </c>
    </row>
    <row r="478" spans="1:3" outlineLevel="1" x14ac:dyDescent="0.2">
      <c r="A478" s="81" t="s">
        <v>1219</v>
      </c>
      <c r="B478" s="81" t="s">
        <v>2627</v>
      </c>
      <c r="C478" t="str">
        <f t="shared" si="7"/>
        <v>A41 (k)</v>
      </c>
    </row>
    <row r="479" spans="1:3" outlineLevel="1" x14ac:dyDescent="0.2">
      <c r="A479" s="81" t="s">
        <v>1220</v>
      </c>
      <c r="B479" s="81" t="s">
        <v>2627</v>
      </c>
      <c r="C479" t="str">
        <f t="shared" si="7"/>
        <v>A42 (k)</v>
      </c>
    </row>
    <row r="480" spans="1:3" outlineLevel="1" x14ac:dyDescent="0.2">
      <c r="A480" s="81" t="s">
        <v>1221</v>
      </c>
      <c r="B480" s="81" t="s">
        <v>2627</v>
      </c>
      <c r="C480" t="str">
        <f t="shared" si="7"/>
        <v>A99 (k)</v>
      </c>
    </row>
    <row r="481" spans="1:3" outlineLevel="1" x14ac:dyDescent="0.2">
      <c r="A481" s="81" t="s">
        <v>1222</v>
      </c>
      <c r="B481" s="81" t="s">
        <v>2627</v>
      </c>
      <c r="C481" t="str">
        <f t="shared" si="7"/>
        <v>B01 (k)</v>
      </c>
    </row>
    <row r="482" spans="1:3" outlineLevel="1" x14ac:dyDescent="0.2">
      <c r="A482" s="81" t="s">
        <v>1223</v>
      </c>
      <c r="B482" s="81" t="s">
        <v>2627</v>
      </c>
      <c r="C482" t="str">
        <f t="shared" si="7"/>
        <v>B02 (k)</v>
      </c>
    </row>
    <row r="483" spans="1:3" outlineLevel="1" x14ac:dyDescent="0.2">
      <c r="A483" s="81" t="s">
        <v>1224</v>
      </c>
      <c r="B483" s="81" t="s">
        <v>2627</v>
      </c>
      <c r="C483" t="str">
        <f t="shared" si="7"/>
        <v>B03 (k)</v>
      </c>
    </row>
    <row r="484" spans="1:3" outlineLevel="1" x14ac:dyDescent="0.2">
      <c r="A484" s="81" t="s">
        <v>1225</v>
      </c>
      <c r="B484" s="81" t="s">
        <v>2627</v>
      </c>
      <c r="C484" t="str">
        <f t="shared" si="7"/>
        <v>B04 (k)</v>
      </c>
    </row>
    <row r="485" spans="1:3" outlineLevel="1" x14ac:dyDescent="0.2">
      <c r="A485" s="81" t="s">
        <v>1226</v>
      </c>
      <c r="B485" s="81" t="s">
        <v>2627</v>
      </c>
      <c r="C485" t="str">
        <f t="shared" si="7"/>
        <v>B21 (k)</v>
      </c>
    </row>
    <row r="486" spans="1:3" outlineLevel="1" x14ac:dyDescent="0.2">
      <c r="A486" s="81" t="s">
        <v>1227</v>
      </c>
      <c r="B486" s="81" t="s">
        <v>2627</v>
      </c>
      <c r="C486" t="str">
        <f t="shared" si="7"/>
        <v>B22 (k)</v>
      </c>
    </row>
    <row r="487" spans="1:3" outlineLevel="1" x14ac:dyDescent="0.2">
      <c r="A487" s="81" t="s">
        <v>1228</v>
      </c>
      <c r="B487" s="81" t="s">
        <v>2627</v>
      </c>
      <c r="C487" t="str">
        <f t="shared" si="7"/>
        <v>B23 (k)</v>
      </c>
    </row>
    <row r="488" spans="1:3" outlineLevel="1" x14ac:dyDescent="0.2">
      <c r="A488" s="81" t="s">
        <v>1229</v>
      </c>
      <c r="B488" s="81" t="s">
        <v>2627</v>
      </c>
      <c r="C488" t="str">
        <f t="shared" si="7"/>
        <v>B24 (k)</v>
      </c>
    </row>
    <row r="489" spans="1:3" outlineLevel="1" x14ac:dyDescent="0.2">
      <c r="A489" s="81" t="s">
        <v>1230</v>
      </c>
      <c r="B489" s="81" t="s">
        <v>2627</v>
      </c>
      <c r="C489" t="str">
        <f t="shared" si="7"/>
        <v>B25 (k)</v>
      </c>
    </row>
    <row r="490" spans="1:3" outlineLevel="1" x14ac:dyDescent="0.2">
      <c r="A490" s="81" t="s">
        <v>1231</v>
      </c>
      <c r="B490" s="81" t="s">
        <v>2627</v>
      </c>
      <c r="C490" t="str">
        <f t="shared" si="7"/>
        <v>B41 (k)</v>
      </c>
    </row>
    <row r="491" spans="1:3" outlineLevel="1" x14ac:dyDescent="0.2">
      <c r="A491" s="81" t="s">
        <v>1232</v>
      </c>
      <c r="B491" s="81" t="s">
        <v>2627</v>
      </c>
      <c r="C491" t="str">
        <f t="shared" si="7"/>
        <v>B42 (k)</v>
      </c>
    </row>
    <row r="492" spans="1:3" outlineLevel="1" x14ac:dyDescent="0.2">
      <c r="A492" s="81" t="s">
        <v>1233</v>
      </c>
      <c r="B492" s="81" t="s">
        <v>2627</v>
      </c>
      <c r="C492" t="str">
        <f t="shared" si="7"/>
        <v>B43 (k)</v>
      </c>
    </row>
    <row r="493" spans="1:3" outlineLevel="1" x14ac:dyDescent="0.2">
      <c r="A493" s="81" t="s">
        <v>1234</v>
      </c>
      <c r="B493" s="81" t="s">
        <v>2627</v>
      </c>
      <c r="C493" t="str">
        <f t="shared" si="7"/>
        <v>B44 (k)</v>
      </c>
    </row>
    <row r="494" spans="1:3" outlineLevel="1" x14ac:dyDescent="0.2">
      <c r="A494" s="81" t="s">
        <v>1235</v>
      </c>
      <c r="B494" s="81" t="s">
        <v>2627</v>
      </c>
      <c r="C494" t="str">
        <f t="shared" si="7"/>
        <v>B45 (k)</v>
      </c>
    </row>
    <row r="495" spans="1:3" outlineLevel="1" x14ac:dyDescent="0.2">
      <c r="A495" s="81" t="s">
        <v>1236</v>
      </c>
      <c r="B495" s="81" t="s">
        <v>2627</v>
      </c>
      <c r="C495" t="str">
        <f t="shared" si="7"/>
        <v>B46 (k)</v>
      </c>
    </row>
    <row r="496" spans="1:3" outlineLevel="1" x14ac:dyDescent="0.2">
      <c r="A496" s="81" t="s">
        <v>1237</v>
      </c>
      <c r="B496" s="81" t="s">
        <v>2627</v>
      </c>
      <c r="C496" t="str">
        <f t="shared" si="7"/>
        <v>B47 (k)</v>
      </c>
    </row>
    <row r="497" spans="1:3" outlineLevel="1" x14ac:dyDescent="0.2">
      <c r="A497" s="81" t="s">
        <v>1238</v>
      </c>
      <c r="B497" s="81" t="s">
        <v>2627</v>
      </c>
      <c r="C497" t="str">
        <f t="shared" si="7"/>
        <v>B48 (k)</v>
      </c>
    </row>
    <row r="498" spans="1:3" outlineLevel="1" x14ac:dyDescent="0.2">
      <c r="A498" s="81" t="s">
        <v>1239</v>
      </c>
      <c r="B498" s="81" t="s">
        <v>2627</v>
      </c>
      <c r="C498" t="str">
        <f t="shared" si="7"/>
        <v>B49 (k)</v>
      </c>
    </row>
    <row r="499" spans="1:3" outlineLevel="1" x14ac:dyDescent="0.2">
      <c r="A499" s="81" t="s">
        <v>1240</v>
      </c>
      <c r="B499" s="81" t="s">
        <v>2627</v>
      </c>
      <c r="C499" t="str">
        <f t="shared" si="7"/>
        <v>C01 (k)</v>
      </c>
    </row>
    <row r="500" spans="1:3" outlineLevel="1" x14ac:dyDescent="0.2">
      <c r="A500" s="81" t="s">
        <v>1241</v>
      </c>
      <c r="B500" s="81" t="s">
        <v>2627</v>
      </c>
      <c r="C500" t="str">
        <f t="shared" si="7"/>
        <v>C02 (k)</v>
      </c>
    </row>
    <row r="501" spans="1:3" outlineLevel="1" x14ac:dyDescent="0.2">
      <c r="A501" s="81" t="s">
        <v>1242</v>
      </c>
      <c r="B501" s="81" t="s">
        <v>2627</v>
      </c>
      <c r="C501" t="str">
        <f t="shared" si="7"/>
        <v>C03 (k)</v>
      </c>
    </row>
    <row r="502" spans="1:3" outlineLevel="1" x14ac:dyDescent="0.2">
      <c r="A502" s="81" t="s">
        <v>1243</v>
      </c>
      <c r="B502" s="81" t="s">
        <v>2627</v>
      </c>
      <c r="C502" t="str">
        <f t="shared" si="7"/>
        <v>C04 (k)</v>
      </c>
    </row>
    <row r="503" spans="1:3" outlineLevel="1" x14ac:dyDescent="0.2">
      <c r="A503" s="81" t="s">
        <v>1244</v>
      </c>
      <c r="B503" s="81" t="s">
        <v>2627</v>
      </c>
      <c r="C503" t="str">
        <f t="shared" si="7"/>
        <v>C05 (k)</v>
      </c>
    </row>
    <row r="504" spans="1:3" outlineLevel="1" x14ac:dyDescent="0.2">
      <c r="A504" s="81" t="s">
        <v>1245</v>
      </c>
      <c r="B504" s="81" t="s">
        <v>2627</v>
      </c>
      <c r="C504" t="str">
        <f t="shared" si="7"/>
        <v>C06 (k)</v>
      </c>
    </row>
    <row r="505" spans="1:3" outlineLevel="1" x14ac:dyDescent="0.2">
      <c r="A505" s="81" t="s">
        <v>1246</v>
      </c>
      <c r="B505" s="81" t="s">
        <v>2627</v>
      </c>
      <c r="C505" t="str">
        <f t="shared" si="7"/>
        <v>C07 (k)</v>
      </c>
    </row>
    <row r="506" spans="1:3" outlineLevel="1" x14ac:dyDescent="0.2">
      <c r="A506" s="81" t="s">
        <v>1247</v>
      </c>
      <c r="B506" s="81" t="s">
        <v>2627</v>
      </c>
      <c r="C506" t="str">
        <f t="shared" si="7"/>
        <v>C08 (k)</v>
      </c>
    </row>
    <row r="507" spans="1:3" outlineLevel="1" x14ac:dyDescent="0.2">
      <c r="A507" s="81" t="s">
        <v>1248</v>
      </c>
      <c r="B507" s="81" t="s">
        <v>2627</v>
      </c>
      <c r="C507" t="str">
        <f t="shared" si="7"/>
        <v>C09 (k)</v>
      </c>
    </row>
    <row r="508" spans="1:3" outlineLevel="1" x14ac:dyDescent="0.2">
      <c r="A508" s="81" t="s">
        <v>1249</v>
      </c>
      <c r="B508" s="81" t="s">
        <v>2627</v>
      </c>
      <c r="C508" t="str">
        <f t="shared" si="7"/>
        <v>C10 (k)</v>
      </c>
    </row>
    <row r="509" spans="1:3" outlineLevel="1" x14ac:dyDescent="0.2">
      <c r="A509" s="81" t="s">
        <v>1250</v>
      </c>
      <c r="B509" s="81" t="s">
        <v>2627</v>
      </c>
      <c r="C509" t="str">
        <f t="shared" si="7"/>
        <v>C11 (k)</v>
      </c>
    </row>
    <row r="510" spans="1:3" outlineLevel="1" x14ac:dyDescent="0.2">
      <c r="A510" s="81" t="s">
        <v>1251</v>
      </c>
      <c r="B510" s="81" t="s">
        <v>2627</v>
      </c>
      <c r="C510" t="str">
        <f t="shared" si="7"/>
        <v>C12 (k)</v>
      </c>
    </row>
    <row r="511" spans="1:3" outlineLevel="1" x14ac:dyDescent="0.2">
      <c r="A511" s="81" t="s">
        <v>1252</v>
      </c>
      <c r="B511" s="81" t="s">
        <v>2627</v>
      </c>
      <c r="C511" t="str">
        <f t="shared" si="7"/>
        <v>C13 (k)</v>
      </c>
    </row>
    <row r="512" spans="1:3" outlineLevel="1" x14ac:dyDescent="0.2">
      <c r="A512" s="81" t="s">
        <v>1253</v>
      </c>
      <c r="B512" s="81" t="s">
        <v>2627</v>
      </c>
      <c r="C512" t="str">
        <f t="shared" si="7"/>
        <v>C14 (k)</v>
      </c>
    </row>
    <row r="513" spans="1:3" outlineLevel="1" x14ac:dyDescent="0.2">
      <c r="A513" s="81" t="s">
        <v>1254</v>
      </c>
      <c r="B513" s="81" t="s">
        <v>2627</v>
      </c>
      <c r="C513" t="str">
        <f t="shared" si="7"/>
        <v>C51 (k)</v>
      </c>
    </row>
    <row r="514" spans="1:3" outlineLevel="1" x14ac:dyDescent="0.2">
      <c r="A514" s="81" t="s">
        <v>1255</v>
      </c>
      <c r="B514" s="81" t="s">
        <v>2627</v>
      </c>
      <c r="C514" t="str">
        <f t="shared" si="7"/>
        <v>C52 (k)</v>
      </c>
    </row>
    <row r="515" spans="1:3" outlineLevel="1" x14ac:dyDescent="0.2">
      <c r="A515" s="81" t="s">
        <v>1256</v>
      </c>
      <c r="B515" s="81" t="s">
        <v>2627</v>
      </c>
      <c r="C515" t="str">
        <f t="shared" ref="C515:C578" si="8">A515&amp;" ("&amp;$B515&amp;")"</f>
        <v>C53 (k)</v>
      </c>
    </row>
    <row r="516" spans="1:3" outlineLevel="1" x14ac:dyDescent="0.2">
      <c r="A516" s="81" t="s">
        <v>1257</v>
      </c>
      <c r="B516" s="81" t="s">
        <v>2627</v>
      </c>
      <c r="C516" t="str">
        <f t="shared" si="8"/>
        <v>C54 (k)</v>
      </c>
    </row>
    <row r="517" spans="1:3" outlineLevel="1" x14ac:dyDescent="0.2">
      <c r="A517" s="81" t="s">
        <v>1258</v>
      </c>
      <c r="B517" s="81" t="s">
        <v>2627</v>
      </c>
      <c r="C517" t="str">
        <f t="shared" si="8"/>
        <v>C55 (k)</v>
      </c>
    </row>
    <row r="518" spans="1:3" outlineLevel="1" x14ac:dyDescent="0.2">
      <c r="A518" s="81" t="s">
        <v>1259</v>
      </c>
      <c r="B518" s="81" t="s">
        <v>2627</v>
      </c>
      <c r="C518" t="str">
        <f t="shared" si="8"/>
        <v>C56 (k)</v>
      </c>
    </row>
    <row r="519" spans="1:3" outlineLevel="1" x14ac:dyDescent="0.2">
      <c r="A519" s="81" t="s">
        <v>1260</v>
      </c>
      <c r="B519" s="81" t="s">
        <v>2627</v>
      </c>
      <c r="C519" t="str">
        <f t="shared" si="8"/>
        <v>C57 (k)</v>
      </c>
    </row>
    <row r="520" spans="1:3" outlineLevel="1" x14ac:dyDescent="0.2">
      <c r="A520" s="81" t="s">
        <v>1261</v>
      </c>
      <c r="B520" s="81" t="s">
        <v>2627</v>
      </c>
      <c r="C520" t="str">
        <f t="shared" si="8"/>
        <v>C58 (k)</v>
      </c>
    </row>
    <row r="521" spans="1:3" outlineLevel="1" x14ac:dyDescent="0.2">
      <c r="A521" s="81" t="s">
        <v>1262</v>
      </c>
      <c r="B521" s="81" t="s">
        <v>2627</v>
      </c>
      <c r="C521" t="str">
        <f t="shared" si="8"/>
        <v>C59 (k)</v>
      </c>
    </row>
    <row r="522" spans="1:3" outlineLevel="1" x14ac:dyDescent="0.2">
      <c r="A522" s="81" t="s">
        <v>1263</v>
      </c>
      <c r="B522" s="81" t="s">
        <v>2627</v>
      </c>
      <c r="C522" t="str">
        <f t="shared" si="8"/>
        <v>C60 (k)</v>
      </c>
    </row>
    <row r="523" spans="1:3" outlineLevel="1" x14ac:dyDescent="0.2">
      <c r="A523" s="81" t="s">
        <v>1264</v>
      </c>
      <c r="B523" s="81" t="s">
        <v>2627</v>
      </c>
      <c r="C523" t="str">
        <f t="shared" si="8"/>
        <v>C61 (k)</v>
      </c>
    </row>
    <row r="524" spans="1:3" outlineLevel="1" x14ac:dyDescent="0.2">
      <c r="A524" s="81" t="s">
        <v>1265</v>
      </c>
      <c r="B524" s="81" t="s">
        <v>2627</v>
      </c>
      <c r="C524" t="str">
        <f t="shared" si="8"/>
        <v>C62 (k)</v>
      </c>
    </row>
    <row r="525" spans="1:3" outlineLevel="1" x14ac:dyDescent="0.2">
      <c r="A525" s="81" t="s">
        <v>1266</v>
      </c>
      <c r="B525" s="81" t="s">
        <v>2627</v>
      </c>
      <c r="C525" t="str">
        <f t="shared" si="8"/>
        <v>D01 (k)</v>
      </c>
    </row>
    <row r="526" spans="1:3" outlineLevel="1" x14ac:dyDescent="0.2">
      <c r="A526" s="81" t="s">
        <v>1267</v>
      </c>
      <c r="B526" s="81" t="s">
        <v>2627</v>
      </c>
      <c r="C526" t="str">
        <f t="shared" si="8"/>
        <v>D02 (k)</v>
      </c>
    </row>
    <row r="527" spans="1:3" outlineLevel="1" x14ac:dyDescent="0.2">
      <c r="A527" s="81" t="s">
        <v>1268</v>
      </c>
      <c r="B527" s="81" t="s">
        <v>2627</v>
      </c>
      <c r="C527" t="str">
        <f t="shared" si="8"/>
        <v>D03 (k)</v>
      </c>
    </row>
    <row r="528" spans="1:3" outlineLevel="1" x14ac:dyDescent="0.2">
      <c r="A528" s="81" t="s">
        <v>1269</v>
      </c>
      <c r="B528" s="81" t="s">
        <v>2627</v>
      </c>
      <c r="C528" t="str">
        <f t="shared" si="8"/>
        <v>D04 (k)</v>
      </c>
    </row>
    <row r="529" spans="1:3" outlineLevel="1" x14ac:dyDescent="0.2">
      <c r="A529" s="81" t="s">
        <v>1270</v>
      </c>
      <c r="B529" s="81" t="s">
        <v>2627</v>
      </c>
      <c r="C529" t="str">
        <f t="shared" si="8"/>
        <v>D05 (k)</v>
      </c>
    </row>
    <row r="530" spans="1:3" outlineLevel="1" x14ac:dyDescent="0.2">
      <c r="A530" s="81" t="s">
        <v>1271</v>
      </c>
      <c r="B530" s="81" t="s">
        <v>2627</v>
      </c>
      <c r="C530" t="str">
        <f t="shared" si="8"/>
        <v>D06 (k)</v>
      </c>
    </row>
    <row r="531" spans="1:3" outlineLevel="1" x14ac:dyDescent="0.2">
      <c r="A531" s="81" t="s">
        <v>1272</v>
      </c>
      <c r="B531" s="81" t="s">
        <v>2627</v>
      </c>
      <c r="C531" t="str">
        <f t="shared" si="8"/>
        <v>D07 (k)</v>
      </c>
    </row>
    <row r="532" spans="1:3" outlineLevel="1" x14ac:dyDescent="0.2">
      <c r="A532" s="81" t="s">
        <v>1273</v>
      </c>
      <c r="B532" s="81" t="s">
        <v>2627</v>
      </c>
      <c r="C532" t="str">
        <f t="shared" si="8"/>
        <v>D08 (k)</v>
      </c>
    </row>
    <row r="533" spans="1:3" outlineLevel="1" x14ac:dyDescent="0.2">
      <c r="A533" s="81" t="s">
        <v>1274</v>
      </c>
      <c r="B533" s="81" t="s">
        <v>2627</v>
      </c>
      <c r="C533" t="str">
        <f t="shared" si="8"/>
        <v>D09 (k)</v>
      </c>
    </row>
    <row r="534" spans="1:3" outlineLevel="1" x14ac:dyDescent="0.2">
      <c r="A534" s="81" t="s">
        <v>1275</v>
      </c>
      <c r="B534" s="81" t="s">
        <v>2627</v>
      </c>
      <c r="C534" t="str">
        <f t="shared" si="8"/>
        <v>D10 (k)</v>
      </c>
    </row>
    <row r="535" spans="1:3" outlineLevel="1" x14ac:dyDescent="0.2">
      <c r="A535" s="81" t="s">
        <v>1276</v>
      </c>
      <c r="B535" s="81" t="s">
        <v>2627</v>
      </c>
      <c r="C535" t="str">
        <f t="shared" si="8"/>
        <v>D11 (k)</v>
      </c>
    </row>
    <row r="536" spans="1:3" outlineLevel="1" x14ac:dyDescent="0.2">
      <c r="A536" s="81" t="s">
        <v>1277</v>
      </c>
      <c r="B536" s="81" t="s">
        <v>2627</v>
      </c>
      <c r="C536" t="str">
        <f t="shared" si="8"/>
        <v>D12 (k)</v>
      </c>
    </row>
    <row r="537" spans="1:3" outlineLevel="1" x14ac:dyDescent="0.2">
      <c r="A537" s="81" t="s">
        <v>1278</v>
      </c>
      <c r="B537" s="81" t="s">
        <v>2627</v>
      </c>
      <c r="C537" t="str">
        <f t="shared" si="8"/>
        <v>D13 (k)</v>
      </c>
    </row>
    <row r="538" spans="1:3" outlineLevel="1" x14ac:dyDescent="0.2">
      <c r="A538" s="81" t="s">
        <v>1279</v>
      </c>
      <c r="B538" s="81" t="s">
        <v>2627</v>
      </c>
      <c r="C538" t="str">
        <f t="shared" si="8"/>
        <v>D14 (k)</v>
      </c>
    </row>
    <row r="539" spans="1:3" outlineLevel="1" x14ac:dyDescent="0.2">
      <c r="A539" s="81" t="s">
        <v>1280</v>
      </c>
      <c r="B539" s="81" t="s">
        <v>2627</v>
      </c>
      <c r="C539" t="str">
        <f t="shared" si="8"/>
        <v>D15 (k)</v>
      </c>
    </row>
    <row r="540" spans="1:3" outlineLevel="1" x14ac:dyDescent="0.2">
      <c r="A540" s="81" t="s">
        <v>1281</v>
      </c>
      <c r="B540" s="81" t="s">
        <v>2627</v>
      </c>
      <c r="C540" t="str">
        <f t="shared" si="8"/>
        <v>D16 (k)</v>
      </c>
    </row>
    <row r="541" spans="1:3" outlineLevel="1" x14ac:dyDescent="0.2">
      <c r="A541" s="81" t="s">
        <v>1282</v>
      </c>
      <c r="B541" s="81" t="s">
        <v>2627</v>
      </c>
      <c r="C541" t="str">
        <f t="shared" si="8"/>
        <v>D17 (k)</v>
      </c>
    </row>
    <row r="542" spans="1:3" outlineLevel="1" x14ac:dyDescent="0.2">
      <c r="A542" s="81" t="s">
        <v>1283</v>
      </c>
      <c r="B542" s="81" t="s">
        <v>2627</v>
      </c>
      <c r="C542" t="str">
        <f t="shared" si="8"/>
        <v>D18 (k)</v>
      </c>
    </row>
    <row r="543" spans="1:3" outlineLevel="1" x14ac:dyDescent="0.2">
      <c r="A543" s="81" t="s">
        <v>1284</v>
      </c>
      <c r="B543" s="81" t="s">
        <v>2627</v>
      </c>
      <c r="C543" t="str">
        <f t="shared" si="8"/>
        <v>D19 (k)</v>
      </c>
    </row>
    <row r="544" spans="1:3" outlineLevel="1" x14ac:dyDescent="0.2">
      <c r="A544" s="81" t="s">
        <v>1285</v>
      </c>
      <c r="B544" s="81" t="s">
        <v>2627</v>
      </c>
      <c r="C544" t="str">
        <f t="shared" si="8"/>
        <v>D20 (k)</v>
      </c>
    </row>
    <row r="545" spans="1:3" outlineLevel="1" x14ac:dyDescent="0.2">
      <c r="A545" s="81" t="s">
        <v>1286</v>
      </c>
      <c r="B545" s="81" t="s">
        <v>2627</v>
      </c>
      <c r="C545" t="str">
        <f t="shared" si="8"/>
        <v>D21 (k)</v>
      </c>
    </row>
    <row r="546" spans="1:3" outlineLevel="1" x14ac:dyDescent="0.2">
      <c r="A546" s="81" t="s">
        <v>1287</v>
      </c>
      <c r="B546" s="81" t="s">
        <v>2627</v>
      </c>
      <c r="C546" t="str">
        <f t="shared" si="8"/>
        <v>D22 (k)</v>
      </c>
    </row>
    <row r="547" spans="1:3" outlineLevel="1" x14ac:dyDescent="0.2">
      <c r="A547" s="81" t="s">
        <v>1288</v>
      </c>
      <c r="B547" s="81" t="s">
        <v>2627</v>
      </c>
      <c r="C547" t="str">
        <f t="shared" si="8"/>
        <v>D23 (k)</v>
      </c>
    </row>
    <row r="548" spans="1:3" outlineLevel="1" x14ac:dyDescent="0.2">
      <c r="A548" s="81" t="s">
        <v>1289</v>
      </c>
      <c r="B548" s="81" t="s">
        <v>2627</v>
      </c>
      <c r="C548" t="str">
        <f t="shared" si="8"/>
        <v>D24 (k)</v>
      </c>
    </row>
    <row r="549" spans="1:3" outlineLevel="1" x14ac:dyDescent="0.2">
      <c r="A549" s="81" t="s">
        <v>1290</v>
      </c>
      <c r="B549" s="81" t="s">
        <v>2627</v>
      </c>
      <c r="C549" t="str">
        <f t="shared" si="8"/>
        <v>D25 (k)</v>
      </c>
    </row>
    <row r="550" spans="1:3" outlineLevel="1" x14ac:dyDescent="0.2">
      <c r="A550" s="81" t="s">
        <v>1291</v>
      </c>
      <c r="B550" s="81" t="s">
        <v>2627</v>
      </c>
      <c r="C550" t="str">
        <f t="shared" si="8"/>
        <v>D26 (k)</v>
      </c>
    </row>
    <row r="551" spans="1:3" outlineLevel="1" x14ac:dyDescent="0.2">
      <c r="A551" s="81" t="s">
        <v>1292</v>
      </c>
      <c r="B551" s="81" t="s">
        <v>2627</v>
      </c>
      <c r="C551" t="str">
        <f t="shared" si="8"/>
        <v>D27 (k)</v>
      </c>
    </row>
    <row r="552" spans="1:3" outlineLevel="1" x14ac:dyDescent="0.2">
      <c r="A552" s="81" t="s">
        <v>1293</v>
      </c>
      <c r="B552" s="81" t="s">
        <v>2627</v>
      </c>
      <c r="C552" t="str">
        <f t="shared" si="8"/>
        <v>D28 (k)</v>
      </c>
    </row>
    <row r="553" spans="1:3" outlineLevel="1" x14ac:dyDescent="0.2">
      <c r="A553" s="81" t="s">
        <v>1294</v>
      </c>
      <c r="B553" s="81" t="s">
        <v>2627</v>
      </c>
      <c r="C553" t="str">
        <f t="shared" si="8"/>
        <v>D29 (k)</v>
      </c>
    </row>
    <row r="554" spans="1:3" outlineLevel="1" x14ac:dyDescent="0.2">
      <c r="A554" s="81" t="s">
        <v>1295</v>
      </c>
      <c r="B554" s="81" t="s">
        <v>2627</v>
      </c>
      <c r="C554" t="str">
        <f t="shared" si="8"/>
        <v>D30 (k)</v>
      </c>
    </row>
    <row r="555" spans="1:3" outlineLevel="1" x14ac:dyDescent="0.2">
      <c r="A555" s="81" t="s">
        <v>1296</v>
      </c>
      <c r="B555" s="81" t="s">
        <v>2627</v>
      </c>
      <c r="C555" t="str">
        <f t="shared" si="8"/>
        <v>D31 (k)</v>
      </c>
    </row>
    <row r="556" spans="1:3" outlineLevel="1" x14ac:dyDescent="0.2">
      <c r="A556" s="81" t="s">
        <v>1297</v>
      </c>
      <c r="B556" s="81" t="s">
        <v>2627</v>
      </c>
      <c r="C556" t="str">
        <f t="shared" si="8"/>
        <v>D32 (k)</v>
      </c>
    </row>
    <row r="557" spans="1:3" outlineLevel="1" x14ac:dyDescent="0.2">
      <c r="A557" s="81" t="s">
        <v>1298</v>
      </c>
      <c r="B557" s="81" t="s">
        <v>2627</v>
      </c>
      <c r="C557" t="str">
        <f t="shared" si="8"/>
        <v>D33 (k)</v>
      </c>
    </row>
    <row r="558" spans="1:3" outlineLevel="1" x14ac:dyDescent="0.2">
      <c r="A558" s="81" t="s">
        <v>1299</v>
      </c>
      <c r="B558" s="81" t="s">
        <v>2627</v>
      </c>
      <c r="C558" t="str">
        <f t="shared" si="8"/>
        <v>D34 (k)</v>
      </c>
    </row>
    <row r="559" spans="1:3" outlineLevel="1" x14ac:dyDescent="0.2">
      <c r="A559" s="81" t="s">
        <v>1300</v>
      </c>
      <c r="B559" s="81" t="s">
        <v>2627</v>
      </c>
      <c r="C559" t="str">
        <f t="shared" si="8"/>
        <v>D35 (k)</v>
      </c>
    </row>
    <row r="560" spans="1:3" outlineLevel="1" x14ac:dyDescent="0.2">
      <c r="A560" s="81" t="s">
        <v>1301</v>
      </c>
      <c r="B560" s="81" t="s">
        <v>2627</v>
      </c>
      <c r="C560" t="str">
        <f t="shared" si="8"/>
        <v>D36 (k)</v>
      </c>
    </row>
    <row r="561" spans="1:3" outlineLevel="1" x14ac:dyDescent="0.2">
      <c r="A561" s="81" t="s">
        <v>1302</v>
      </c>
      <c r="B561" s="81" t="s">
        <v>2627</v>
      </c>
      <c r="C561" t="str">
        <f t="shared" si="8"/>
        <v>D37 (k)</v>
      </c>
    </row>
    <row r="562" spans="1:3" outlineLevel="1" x14ac:dyDescent="0.2">
      <c r="A562" s="81" t="s">
        <v>1303</v>
      </c>
      <c r="B562" s="81" t="s">
        <v>2627</v>
      </c>
      <c r="C562" t="str">
        <f t="shared" si="8"/>
        <v>D50 (k)</v>
      </c>
    </row>
    <row r="563" spans="1:3" outlineLevel="1" x14ac:dyDescent="0.2">
      <c r="A563" s="81" t="s">
        <v>1304</v>
      </c>
      <c r="B563" s="81" t="s">
        <v>2627</v>
      </c>
      <c r="C563" t="str">
        <f t="shared" si="8"/>
        <v>D51 (k)</v>
      </c>
    </row>
    <row r="564" spans="1:3" outlineLevel="1" x14ac:dyDescent="0.2">
      <c r="A564" s="81" t="s">
        <v>1305</v>
      </c>
      <c r="B564" s="81" t="s">
        <v>2627</v>
      </c>
      <c r="C564" t="str">
        <f t="shared" si="8"/>
        <v>D52 (k)</v>
      </c>
    </row>
    <row r="565" spans="1:3" outlineLevel="1" x14ac:dyDescent="0.2">
      <c r="A565" s="81" t="s">
        <v>1306</v>
      </c>
      <c r="B565" s="81" t="s">
        <v>2627</v>
      </c>
      <c r="C565" t="str">
        <f t="shared" si="8"/>
        <v>D53 (k)</v>
      </c>
    </row>
    <row r="566" spans="1:3" outlineLevel="1" x14ac:dyDescent="0.2">
      <c r="A566" s="81" t="s">
        <v>1307</v>
      </c>
      <c r="B566" s="81" t="s">
        <v>2627</v>
      </c>
      <c r="C566" t="str">
        <f t="shared" si="8"/>
        <v>D54 (k)</v>
      </c>
    </row>
    <row r="567" spans="1:3" outlineLevel="1" x14ac:dyDescent="0.2">
      <c r="A567" s="81" t="s">
        <v>1308</v>
      </c>
      <c r="B567" s="81" t="s">
        <v>2627</v>
      </c>
      <c r="C567" t="str">
        <f t="shared" si="8"/>
        <v>D55 (k)</v>
      </c>
    </row>
    <row r="568" spans="1:3" outlineLevel="1" x14ac:dyDescent="0.2">
      <c r="A568" s="81" t="s">
        <v>1309</v>
      </c>
      <c r="B568" s="81" t="s">
        <v>2627</v>
      </c>
      <c r="C568" t="str">
        <f t="shared" si="8"/>
        <v>D56 (k)</v>
      </c>
    </row>
    <row r="569" spans="1:3" outlineLevel="1" x14ac:dyDescent="0.2">
      <c r="A569" s="81" t="s">
        <v>1310</v>
      </c>
      <c r="B569" s="81" t="s">
        <v>2627</v>
      </c>
      <c r="C569" t="str">
        <f t="shared" si="8"/>
        <v>D57 (k)</v>
      </c>
    </row>
    <row r="570" spans="1:3" outlineLevel="1" x14ac:dyDescent="0.2">
      <c r="A570" s="81" t="s">
        <v>1311</v>
      </c>
      <c r="B570" s="81" t="s">
        <v>2627</v>
      </c>
      <c r="C570" t="str">
        <f t="shared" si="8"/>
        <v>D58 (k)</v>
      </c>
    </row>
    <row r="571" spans="1:3" outlineLevel="1" x14ac:dyDescent="0.2">
      <c r="A571" s="81" t="s">
        <v>1312</v>
      </c>
      <c r="B571" s="81" t="s">
        <v>2627</v>
      </c>
      <c r="C571" t="str">
        <f t="shared" si="8"/>
        <v>D59 (k)</v>
      </c>
    </row>
    <row r="572" spans="1:3" outlineLevel="1" x14ac:dyDescent="0.2">
      <c r="A572" s="81" t="s">
        <v>1313</v>
      </c>
      <c r="B572" s="81" t="s">
        <v>2627</v>
      </c>
      <c r="C572" t="str">
        <f t="shared" si="8"/>
        <v>D60 (k)</v>
      </c>
    </row>
    <row r="573" spans="1:3" outlineLevel="1" x14ac:dyDescent="0.2">
      <c r="A573" s="81" t="s">
        <v>1314</v>
      </c>
      <c r="B573" s="81" t="s">
        <v>2627</v>
      </c>
      <c r="C573" t="str">
        <f t="shared" si="8"/>
        <v>D61 (k)</v>
      </c>
    </row>
    <row r="574" spans="1:3" outlineLevel="1" x14ac:dyDescent="0.2">
      <c r="A574" s="81" t="s">
        <v>1315</v>
      </c>
      <c r="B574" s="81" t="s">
        <v>2627</v>
      </c>
      <c r="C574" t="str">
        <f t="shared" si="8"/>
        <v>D62 (k)</v>
      </c>
    </row>
    <row r="575" spans="1:3" outlineLevel="1" x14ac:dyDescent="0.2">
      <c r="A575" s="81" t="s">
        <v>1316</v>
      </c>
      <c r="B575" s="81" t="s">
        <v>2627</v>
      </c>
      <c r="C575" t="str">
        <f t="shared" si="8"/>
        <v>D63 (k)</v>
      </c>
    </row>
    <row r="576" spans="1:3" outlineLevel="1" x14ac:dyDescent="0.2">
      <c r="A576" s="81" t="s">
        <v>1317</v>
      </c>
      <c r="B576" s="81" t="s">
        <v>2627</v>
      </c>
      <c r="C576" t="str">
        <f t="shared" si="8"/>
        <v>D64 (k)</v>
      </c>
    </row>
    <row r="577" spans="1:3" outlineLevel="1" x14ac:dyDescent="0.2">
      <c r="A577" s="81" t="s">
        <v>1318</v>
      </c>
      <c r="B577" s="81" t="s">
        <v>2627</v>
      </c>
      <c r="C577" t="str">
        <f t="shared" si="8"/>
        <v>D65 (k)</v>
      </c>
    </row>
    <row r="578" spans="1:3" outlineLevel="1" x14ac:dyDescent="0.2">
      <c r="A578" s="81" t="s">
        <v>1319</v>
      </c>
      <c r="B578" s="81" t="s">
        <v>2627</v>
      </c>
      <c r="C578" t="str">
        <f t="shared" si="8"/>
        <v>D66 (k)</v>
      </c>
    </row>
    <row r="579" spans="1:3" outlineLevel="1" x14ac:dyDescent="0.2">
      <c r="A579" s="81" t="s">
        <v>1320</v>
      </c>
      <c r="B579" s="81" t="s">
        <v>2627</v>
      </c>
      <c r="C579" t="str">
        <f t="shared" ref="C579:C642" si="9">A579&amp;" ("&amp;$B579&amp;")"</f>
        <v>D67 (k)</v>
      </c>
    </row>
    <row r="580" spans="1:3" outlineLevel="1" x14ac:dyDescent="0.2">
      <c r="A580" s="81" t="s">
        <v>1321</v>
      </c>
      <c r="B580" s="81" t="s">
        <v>2627</v>
      </c>
      <c r="C580" t="str">
        <f t="shared" si="9"/>
        <v>D68 (k)</v>
      </c>
    </row>
    <row r="581" spans="1:3" outlineLevel="1" x14ac:dyDescent="0.2">
      <c r="A581" s="81" t="s">
        <v>1322</v>
      </c>
      <c r="B581" s="81" t="s">
        <v>2627</v>
      </c>
      <c r="C581" t="str">
        <f t="shared" si="9"/>
        <v>D69 (k)</v>
      </c>
    </row>
    <row r="582" spans="1:3" outlineLevel="1" x14ac:dyDescent="0.2">
      <c r="A582" s="81" t="s">
        <v>1323</v>
      </c>
      <c r="B582" s="81" t="s">
        <v>2627</v>
      </c>
      <c r="C582" t="str">
        <f t="shared" si="9"/>
        <v>D70 (k)</v>
      </c>
    </row>
    <row r="583" spans="1:3" outlineLevel="1" x14ac:dyDescent="0.2">
      <c r="A583" s="81" t="s">
        <v>1324</v>
      </c>
      <c r="B583" s="81" t="s">
        <v>2627</v>
      </c>
      <c r="C583" t="str">
        <f t="shared" si="9"/>
        <v>D71 (k)</v>
      </c>
    </row>
    <row r="584" spans="1:3" outlineLevel="1" x14ac:dyDescent="0.2">
      <c r="A584" s="81" t="s">
        <v>1325</v>
      </c>
      <c r="B584" s="81" t="s">
        <v>2627</v>
      </c>
      <c r="C584" t="str">
        <f t="shared" si="9"/>
        <v>D72 (k)</v>
      </c>
    </row>
    <row r="585" spans="1:3" outlineLevel="1" x14ac:dyDescent="0.2">
      <c r="A585" s="81" t="s">
        <v>1326</v>
      </c>
      <c r="B585" s="81" t="s">
        <v>2627</v>
      </c>
      <c r="C585" t="str">
        <f t="shared" si="9"/>
        <v>D73 (k)</v>
      </c>
    </row>
    <row r="586" spans="1:3" outlineLevel="1" x14ac:dyDescent="0.2">
      <c r="A586" s="81" t="s">
        <v>1327</v>
      </c>
      <c r="B586" s="81" t="s">
        <v>2627</v>
      </c>
      <c r="C586" t="str">
        <f t="shared" si="9"/>
        <v>D74 (k)</v>
      </c>
    </row>
    <row r="587" spans="1:3" outlineLevel="1" x14ac:dyDescent="0.2">
      <c r="A587" s="81" t="s">
        <v>1328</v>
      </c>
      <c r="B587" s="81" t="s">
        <v>2627</v>
      </c>
      <c r="C587" t="str">
        <f t="shared" si="9"/>
        <v>D75 (k)</v>
      </c>
    </row>
    <row r="588" spans="1:3" outlineLevel="1" x14ac:dyDescent="0.2">
      <c r="A588" s="81" t="s">
        <v>1329</v>
      </c>
      <c r="B588" s="81" t="s">
        <v>2627</v>
      </c>
      <c r="C588" t="str">
        <f t="shared" si="9"/>
        <v>D76 (k)</v>
      </c>
    </row>
    <row r="589" spans="1:3" outlineLevel="1" x14ac:dyDescent="0.2">
      <c r="A589" s="81" t="s">
        <v>1330</v>
      </c>
      <c r="B589" s="81" t="s">
        <v>2627</v>
      </c>
      <c r="C589" t="str">
        <f t="shared" si="9"/>
        <v>D77 (k)</v>
      </c>
    </row>
    <row r="590" spans="1:3" outlineLevel="1" x14ac:dyDescent="0.2">
      <c r="A590" s="81" t="s">
        <v>1331</v>
      </c>
      <c r="B590" s="81" t="s">
        <v>2627</v>
      </c>
      <c r="C590" t="str">
        <f t="shared" si="9"/>
        <v>D78 (k)</v>
      </c>
    </row>
    <row r="591" spans="1:3" outlineLevel="1" x14ac:dyDescent="0.2">
      <c r="A591" s="81" t="s">
        <v>1332</v>
      </c>
      <c r="B591" s="81" t="s">
        <v>2627</v>
      </c>
      <c r="C591" t="str">
        <f t="shared" si="9"/>
        <v>D79 (k)</v>
      </c>
    </row>
    <row r="592" spans="1:3" outlineLevel="1" x14ac:dyDescent="0.2">
      <c r="A592" s="81" t="s">
        <v>1333</v>
      </c>
      <c r="B592" s="81" t="s">
        <v>2627</v>
      </c>
      <c r="C592" t="str">
        <f t="shared" si="9"/>
        <v>D80 (k)</v>
      </c>
    </row>
    <row r="593" spans="1:3" outlineLevel="1" x14ac:dyDescent="0.2">
      <c r="A593" s="81" t="s">
        <v>1334</v>
      </c>
      <c r="B593" s="81" t="s">
        <v>2627</v>
      </c>
      <c r="C593" t="str">
        <f t="shared" si="9"/>
        <v>D81 (k)</v>
      </c>
    </row>
    <row r="594" spans="1:3" outlineLevel="1" x14ac:dyDescent="0.2">
      <c r="A594" s="81" t="s">
        <v>1335</v>
      </c>
      <c r="B594" s="81" t="s">
        <v>2627</v>
      </c>
      <c r="C594" t="str">
        <f t="shared" si="9"/>
        <v>E01 (k)</v>
      </c>
    </row>
    <row r="595" spans="1:3" outlineLevel="1" x14ac:dyDescent="0.2">
      <c r="A595" s="81" t="s">
        <v>1336</v>
      </c>
      <c r="B595" s="81" t="s">
        <v>2627</v>
      </c>
      <c r="C595" t="str">
        <f t="shared" si="9"/>
        <v>E02 (k)</v>
      </c>
    </row>
    <row r="596" spans="1:3" outlineLevel="1" x14ac:dyDescent="0.2">
      <c r="A596" s="81" t="s">
        <v>1337</v>
      </c>
      <c r="B596" s="81" t="s">
        <v>2627</v>
      </c>
      <c r="C596" t="str">
        <f t="shared" si="9"/>
        <v>E03 (k)</v>
      </c>
    </row>
    <row r="597" spans="1:3" outlineLevel="1" x14ac:dyDescent="0.2">
      <c r="A597" s="81" t="s">
        <v>1338</v>
      </c>
      <c r="B597" s="81" t="s">
        <v>2627</v>
      </c>
      <c r="C597" t="str">
        <f t="shared" si="9"/>
        <v>E22 (k)</v>
      </c>
    </row>
    <row r="598" spans="1:3" outlineLevel="1" x14ac:dyDescent="0.2">
      <c r="A598" s="81" t="s">
        <v>1339</v>
      </c>
      <c r="B598" s="81" t="s">
        <v>2627</v>
      </c>
      <c r="C598" t="str">
        <f t="shared" si="9"/>
        <v>E23 (k)</v>
      </c>
    </row>
    <row r="599" spans="1:3" outlineLevel="1" x14ac:dyDescent="0.2">
      <c r="A599" s="81" t="s">
        <v>1340</v>
      </c>
      <c r="B599" s="81" t="s">
        <v>2627</v>
      </c>
      <c r="C599" t="str">
        <f t="shared" si="9"/>
        <v>E24 (k)</v>
      </c>
    </row>
    <row r="600" spans="1:3" outlineLevel="1" x14ac:dyDescent="0.2">
      <c r="A600" s="81" t="s">
        <v>1341</v>
      </c>
      <c r="B600" s="81" t="s">
        <v>2627</v>
      </c>
      <c r="C600" t="str">
        <f t="shared" si="9"/>
        <v>E25 (k)</v>
      </c>
    </row>
    <row r="601" spans="1:3" outlineLevel="1" x14ac:dyDescent="0.2">
      <c r="A601" s="81" t="s">
        <v>1342</v>
      </c>
      <c r="B601" s="81" t="s">
        <v>2627</v>
      </c>
      <c r="C601" t="str">
        <f t="shared" si="9"/>
        <v>E26 (k)</v>
      </c>
    </row>
    <row r="602" spans="1:3" outlineLevel="1" x14ac:dyDescent="0.2">
      <c r="A602" s="81" t="s">
        <v>1343</v>
      </c>
      <c r="B602" s="81" t="s">
        <v>2627</v>
      </c>
      <c r="C602" t="str">
        <f t="shared" si="9"/>
        <v>E27 (k)</v>
      </c>
    </row>
    <row r="603" spans="1:3" outlineLevel="1" x14ac:dyDescent="0.2">
      <c r="A603" s="81" t="s">
        <v>1344</v>
      </c>
      <c r="B603" s="81" t="s">
        <v>2627</v>
      </c>
      <c r="C603" t="str">
        <f t="shared" si="9"/>
        <v>E28 (k)</v>
      </c>
    </row>
    <row r="604" spans="1:3" outlineLevel="1" x14ac:dyDescent="0.2">
      <c r="A604" s="81" t="s">
        <v>1345</v>
      </c>
      <c r="B604" s="81" t="s">
        <v>2627</v>
      </c>
      <c r="C604" t="str">
        <f t="shared" si="9"/>
        <v>E29 (k)</v>
      </c>
    </row>
    <row r="605" spans="1:3" outlineLevel="1" x14ac:dyDescent="0.2">
      <c r="A605" s="81" t="s">
        <v>1346</v>
      </c>
      <c r="B605" s="81" t="s">
        <v>2627</v>
      </c>
      <c r="C605" t="str">
        <f t="shared" si="9"/>
        <v>E30 (k)</v>
      </c>
    </row>
    <row r="606" spans="1:3" outlineLevel="1" x14ac:dyDescent="0.2">
      <c r="A606" s="81" t="s">
        <v>1347</v>
      </c>
      <c r="B606" s="81" t="s">
        <v>2627</v>
      </c>
      <c r="C606" t="str">
        <f t="shared" si="9"/>
        <v>E31 (k)</v>
      </c>
    </row>
    <row r="607" spans="1:3" outlineLevel="1" x14ac:dyDescent="0.2">
      <c r="A607" s="81" t="s">
        <v>1348</v>
      </c>
      <c r="B607" s="81" t="s">
        <v>2627</v>
      </c>
      <c r="C607" t="str">
        <f t="shared" si="9"/>
        <v>E32 (k)</v>
      </c>
    </row>
    <row r="608" spans="1:3" outlineLevel="1" x14ac:dyDescent="0.2">
      <c r="A608" s="81" t="s">
        <v>1349</v>
      </c>
      <c r="B608" s="81" t="s">
        <v>2627</v>
      </c>
      <c r="C608" t="str">
        <f t="shared" si="9"/>
        <v>E33 (k)</v>
      </c>
    </row>
    <row r="609" spans="1:3" outlineLevel="1" x14ac:dyDescent="0.2">
      <c r="A609" s="81" t="s">
        <v>1350</v>
      </c>
      <c r="B609" s="81" t="s">
        <v>2627</v>
      </c>
      <c r="C609" t="str">
        <f t="shared" si="9"/>
        <v>E34 (k)</v>
      </c>
    </row>
    <row r="610" spans="1:3" outlineLevel="1" x14ac:dyDescent="0.2">
      <c r="A610" s="81" t="s">
        <v>1351</v>
      </c>
      <c r="B610" s="81" t="s">
        <v>2627</v>
      </c>
      <c r="C610" t="str">
        <f t="shared" si="9"/>
        <v>E35 (k)</v>
      </c>
    </row>
    <row r="611" spans="1:3" outlineLevel="1" x14ac:dyDescent="0.2">
      <c r="A611" s="81" t="s">
        <v>1352</v>
      </c>
      <c r="B611" s="81" t="s">
        <v>2627</v>
      </c>
      <c r="C611" t="str">
        <f t="shared" si="9"/>
        <v>E36 (k)</v>
      </c>
    </row>
    <row r="612" spans="1:3" outlineLevel="1" x14ac:dyDescent="0.2">
      <c r="A612" s="81" t="s">
        <v>1353</v>
      </c>
      <c r="B612" s="81" t="s">
        <v>2627</v>
      </c>
      <c r="C612" t="str">
        <f t="shared" si="9"/>
        <v>E37 (k)</v>
      </c>
    </row>
    <row r="613" spans="1:3" outlineLevel="1" x14ac:dyDescent="0.2">
      <c r="A613" s="81" t="s">
        <v>1354</v>
      </c>
      <c r="B613" s="81" t="s">
        <v>2627</v>
      </c>
      <c r="C613" t="str">
        <f t="shared" si="9"/>
        <v>E38 (k)</v>
      </c>
    </row>
    <row r="614" spans="1:3" outlineLevel="1" x14ac:dyDescent="0.2">
      <c r="A614" s="81" t="s">
        <v>1355</v>
      </c>
      <c r="B614" s="81" t="s">
        <v>2627</v>
      </c>
      <c r="C614" t="str">
        <f t="shared" si="9"/>
        <v>E39 (k)</v>
      </c>
    </row>
    <row r="615" spans="1:3" outlineLevel="1" x14ac:dyDescent="0.2">
      <c r="A615" s="81" t="s">
        <v>1356</v>
      </c>
      <c r="B615" s="81" t="s">
        <v>2627</v>
      </c>
      <c r="C615" t="str">
        <f t="shared" si="9"/>
        <v>E40 (k)</v>
      </c>
    </row>
    <row r="616" spans="1:3" outlineLevel="1" x14ac:dyDescent="0.2">
      <c r="A616" s="81" t="s">
        <v>1357</v>
      </c>
      <c r="B616" s="81" t="s">
        <v>2627</v>
      </c>
      <c r="C616" t="str">
        <f t="shared" si="9"/>
        <v>E41 (k)</v>
      </c>
    </row>
    <row r="617" spans="1:3" outlineLevel="1" x14ac:dyDescent="0.2">
      <c r="A617" s="81" t="s">
        <v>1358</v>
      </c>
      <c r="B617" s="81" t="s">
        <v>2627</v>
      </c>
      <c r="C617" t="str">
        <f t="shared" si="9"/>
        <v>E42 (k)</v>
      </c>
    </row>
    <row r="618" spans="1:3" outlineLevel="1" x14ac:dyDescent="0.2">
      <c r="A618" s="81" t="s">
        <v>1359</v>
      </c>
      <c r="B618" s="81" t="s">
        <v>2627</v>
      </c>
      <c r="C618" t="str">
        <f t="shared" si="9"/>
        <v>E43 (k)</v>
      </c>
    </row>
    <row r="619" spans="1:3" outlineLevel="1" x14ac:dyDescent="0.2">
      <c r="A619" s="81" t="s">
        <v>1360</v>
      </c>
      <c r="B619" s="81" t="s">
        <v>2627</v>
      </c>
      <c r="C619" t="str">
        <f t="shared" si="9"/>
        <v>E44 (k)</v>
      </c>
    </row>
    <row r="620" spans="1:3" outlineLevel="1" x14ac:dyDescent="0.2">
      <c r="A620" s="81" t="s">
        <v>1361</v>
      </c>
      <c r="B620" s="81" t="s">
        <v>2627</v>
      </c>
      <c r="C620" t="str">
        <f t="shared" si="9"/>
        <v>E45 (k)</v>
      </c>
    </row>
    <row r="621" spans="1:3" outlineLevel="1" x14ac:dyDescent="0.2">
      <c r="A621" s="81" t="s">
        <v>1362</v>
      </c>
      <c r="B621" s="81" t="s">
        <v>2627</v>
      </c>
      <c r="C621" t="str">
        <f t="shared" si="9"/>
        <v>E46 (k)</v>
      </c>
    </row>
    <row r="622" spans="1:3" outlineLevel="1" x14ac:dyDescent="0.2">
      <c r="A622" s="81" t="s">
        <v>1363</v>
      </c>
      <c r="B622" s="81" t="s">
        <v>2627</v>
      </c>
      <c r="C622" t="str">
        <f t="shared" si="9"/>
        <v>E47 (k)</v>
      </c>
    </row>
    <row r="623" spans="1:3" outlineLevel="1" x14ac:dyDescent="0.2">
      <c r="A623" s="81" t="s">
        <v>1364</v>
      </c>
      <c r="B623" s="81" t="s">
        <v>2627</v>
      </c>
      <c r="C623" t="str">
        <f t="shared" si="9"/>
        <v>E48 (k)</v>
      </c>
    </row>
    <row r="624" spans="1:3" outlineLevel="1" x14ac:dyDescent="0.2">
      <c r="A624" s="81" t="s">
        <v>1365</v>
      </c>
      <c r="B624" s="81" t="s">
        <v>2627</v>
      </c>
      <c r="C624" t="str">
        <f t="shared" si="9"/>
        <v>E49 (k)</v>
      </c>
    </row>
    <row r="625" spans="1:3" outlineLevel="1" x14ac:dyDescent="0.2">
      <c r="A625" s="81" t="s">
        <v>1366</v>
      </c>
      <c r="B625" s="81" t="s">
        <v>2627</v>
      </c>
      <c r="C625" t="str">
        <f t="shared" si="9"/>
        <v>E50 (k)</v>
      </c>
    </row>
    <row r="626" spans="1:3" outlineLevel="1" x14ac:dyDescent="0.2">
      <c r="A626" s="81" t="s">
        <v>1367</v>
      </c>
      <c r="B626" s="81" t="s">
        <v>2627</v>
      </c>
      <c r="C626" t="str">
        <f t="shared" si="9"/>
        <v>E51 (k)</v>
      </c>
    </row>
    <row r="627" spans="1:3" outlineLevel="1" x14ac:dyDescent="0.2">
      <c r="A627" s="81" t="s">
        <v>1368</v>
      </c>
      <c r="B627" s="81" t="s">
        <v>2627</v>
      </c>
      <c r="C627" t="str">
        <f t="shared" si="9"/>
        <v>E52 (k)</v>
      </c>
    </row>
    <row r="628" spans="1:3" outlineLevel="1" x14ac:dyDescent="0.2">
      <c r="A628" s="81" t="s">
        <v>1369</v>
      </c>
      <c r="B628" s="81" t="s">
        <v>2627</v>
      </c>
      <c r="C628" t="str">
        <f t="shared" si="9"/>
        <v>E53 (k)</v>
      </c>
    </row>
    <row r="629" spans="1:3" outlineLevel="1" x14ac:dyDescent="0.2">
      <c r="A629" s="81" t="s">
        <v>1370</v>
      </c>
      <c r="B629" s="81" t="s">
        <v>2627</v>
      </c>
      <c r="C629" t="str">
        <f t="shared" si="9"/>
        <v>E54 (k)</v>
      </c>
    </row>
    <row r="630" spans="1:3" outlineLevel="1" x14ac:dyDescent="0.2">
      <c r="A630" s="81" t="s">
        <v>1371</v>
      </c>
      <c r="B630" s="81" t="s">
        <v>2627</v>
      </c>
      <c r="C630" t="str">
        <f t="shared" si="9"/>
        <v>E55 (k)</v>
      </c>
    </row>
    <row r="631" spans="1:3" outlineLevel="1" x14ac:dyDescent="0.2">
      <c r="A631" s="81" t="s">
        <v>1372</v>
      </c>
      <c r="B631" s="81" t="s">
        <v>2627</v>
      </c>
      <c r="C631" t="str">
        <f t="shared" si="9"/>
        <v>E56 (k)</v>
      </c>
    </row>
    <row r="632" spans="1:3" outlineLevel="1" x14ac:dyDescent="0.2">
      <c r="A632" s="81" t="s">
        <v>1373</v>
      </c>
      <c r="B632" s="81" t="s">
        <v>2627</v>
      </c>
      <c r="C632" t="str">
        <f t="shared" si="9"/>
        <v>E57 (k)</v>
      </c>
    </row>
    <row r="633" spans="1:3" outlineLevel="1" x14ac:dyDescent="0.2">
      <c r="A633" s="81" t="s">
        <v>1374</v>
      </c>
      <c r="B633" s="81" t="s">
        <v>2627</v>
      </c>
      <c r="C633" t="str">
        <f t="shared" si="9"/>
        <v>E58 (k)</v>
      </c>
    </row>
    <row r="634" spans="1:3" outlineLevel="1" x14ac:dyDescent="0.2">
      <c r="A634" s="81" t="s">
        <v>1375</v>
      </c>
      <c r="B634" s="81" t="s">
        <v>2627</v>
      </c>
      <c r="C634" t="str">
        <f t="shared" si="9"/>
        <v>E59 (k)</v>
      </c>
    </row>
    <row r="635" spans="1:3" outlineLevel="1" x14ac:dyDescent="0.2">
      <c r="A635" s="81" t="s">
        <v>1376</v>
      </c>
      <c r="B635" s="81" t="s">
        <v>2627</v>
      </c>
      <c r="C635" t="str">
        <f t="shared" si="9"/>
        <v>E60 (k)</v>
      </c>
    </row>
    <row r="636" spans="1:3" outlineLevel="1" x14ac:dyDescent="0.2">
      <c r="A636" s="81" t="s">
        <v>1377</v>
      </c>
      <c r="B636" s="81" t="s">
        <v>2627</v>
      </c>
      <c r="C636" t="str">
        <f t="shared" si="9"/>
        <v>E61 (k)</v>
      </c>
    </row>
    <row r="637" spans="1:3" outlineLevel="1" x14ac:dyDescent="0.2">
      <c r="A637" s="81" t="s">
        <v>1378</v>
      </c>
      <c r="B637" s="81" t="s">
        <v>2627</v>
      </c>
      <c r="C637" t="str">
        <f t="shared" si="9"/>
        <v>E62 (k)</v>
      </c>
    </row>
    <row r="638" spans="1:3" outlineLevel="1" x14ac:dyDescent="0.2">
      <c r="A638" s="81" t="s">
        <v>1379</v>
      </c>
      <c r="B638" s="81" t="s">
        <v>2627</v>
      </c>
      <c r="C638" t="str">
        <f t="shared" si="9"/>
        <v>E63 (k)</v>
      </c>
    </row>
    <row r="639" spans="1:3" outlineLevel="1" x14ac:dyDescent="0.2">
      <c r="A639" s="81" t="s">
        <v>1380</v>
      </c>
      <c r="B639" s="81" t="s">
        <v>2627</v>
      </c>
      <c r="C639" t="str">
        <f t="shared" si="9"/>
        <v>E64 (k)</v>
      </c>
    </row>
    <row r="640" spans="1:3" outlineLevel="1" x14ac:dyDescent="0.2">
      <c r="A640" s="81" t="s">
        <v>1381</v>
      </c>
      <c r="B640" s="81" t="s">
        <v>2627</v>
      </c>
      <c r="C640" t="str">
        <f t="shared" si="9"/>
        <v>E65 (k)</v>
      </c>
    </row>
    <row r="641" spans="1:3" outlineLevel="1" x14ac:dyDescent="0.2">
      <c r="A641" s="81" t="s">
        <v>1382</v>
      </c>
      <c r="B641" s="81" t="s">
        <v>2627</v>
      </c>
      <c r="C641" t="str">
        <f t="shared" si="9"/>
        <v>E66 (k)</v>
      </c>
    </row>
    <row r="642" spans="1:3" outlineLevel="1" x14ac:dyDescent="0.2">
      <c r="A642" s="81" t="s">
        <v>1383</v>
      </c>
      <c r="B642" s="81" t="s">
        <v>2627</v>
      </c>
      <c r="C642" t="str">
        <f t="shared" si="9"/>
        <v>E67 (k)</v>
      </c>
    </row>
    <row r="643" spans="1:3" outlineLevel="1" x14ac:dyDescent="0.2">
      <c r="A643" s="81" t="s">
        <v>1384</v>
      </c>
      <c r="B643" s="81" t="s">
        <v>2627</v>
      </c>
      <c r="C643" t="str">
        <f t="shared" ref="C643:C706" si="10">A643&amp;" ("&amp;$B643&amp;")"</f>
        <v>E68 (k)</v>
      </c>
    </row>
    <row r="644" spans="1:3" outlineLevel="1" x14ac:dyDescent="0.2">
      <c r="A644" s="81" t="s">
        <v>1385</v>
      </c>
      <c r="B644" s="81" t="s">
        <v>2627</v>
      </c>
      <c r="C644" t="str">
        <f t="shared" si="10"/>
        <v>E69 (k)</v>
      </c>
    </row>
    <row r="645" spans="1:3" outlineLevel="1" x14ac:dyDescent="0.2">
      <c r="A645" s="81" t="s">
        <v>1386</v>
      </c>
      <c r="B645" s="81" t="s">
        <v>2627</v>
      </c>
      <c r="C645" t="str">
        <f t="shared" si="10"/>
        <v>E70 (k)</v>
      </c>
    </row>
    <row r="646" spans="1:3" outlineLevel="1" x14ac:dyDescent="0.2">
      <c r="A646" s="81" t="s">
        <v>1387</v>
      </c>
      <c r="B646" s="81" t="s">
        <v>2627</v>
      </c>
      <c r="C646" t="str">
        <f t="shared" si="10"/>
        <v>E71 (k)</v>
      </c>
    </row>
    <row r="647" spans="1:3" outlineLevel="1" x14ac:dyDescent="0.2">
      <c r="A647" s="81" t="s">
        <v>1388</v>
      </c>
      <c r="B647" s="81" t="s">
        <v>2627</v>
      </c>
      <c r="C647" t="str">
        <f t="shared" si="10"/>
        <v>E72 (k)</v>
      </c>
    </row>
    <row r="648" spans="1:3" outlineLevel="1" x14ac:dyDescent="0.2">
      <c r="A648" s="81" t="s">
        <v>1389</v>
      </c>
      <c r="B648" s="81" t="s">
        <v>2627</v>
      </c>
      <c r="C648" t="str">
        <f t="shared" si="10"/>
        <v>E73 (k)</v>
      </c>
    </row>
    <row r="649" spans="1:3" outlineLevel="1" x14ac:dyDescent="0.2">
      <c r="A649" s="81" t="s">
        <v>1390</v>
      </c>
      <c r="B649" s="81" t="s">
        <v>2627</v>
      </c>
      <c r="C649" t="str">
        <f t="shared" si="10"/>
        <v>E74 (k)</v>
      </c>
    </row>
    <row r="650" spans="1:3" outlineLevel="1" x14ac:dyDescent="0.2">
      <c r="A650" s="81" t="s">
        <v>1391</v>
      </c>
      <c r="B650" s="81" t="s">
        <v>2627</v>
      </c>
      <c r="C650" t="str">
        <f t="shared" si="10"/>
        <v>E75 (k)</v>
      </c>
    </row>
    <row r="651" spans="1:3" outlineLevel="1" x14ac:dyDescent="0.2">
      <c r="A651" s="81" t="s">
        <v>1392</v>
      </c>
      <c r="B651" s="81" t="s">
        <v>2627</v>
      </c>
      <c r="C651" t="str">
        <f t="shared" si="10"/>
        <v>E76 (k)</v>
      </c>
    </row>
    <row r="652" spans="1:3" outlineLevel="1" x14ac:dyDescent="0.2">
      <c r="A652" s="81" t="s">
        <v>1393</v>
      </c>
      <c r="B652" s="81" t="s">
        <v>2627</v>
      </c>
      <c r="C652" t="str">
        <f t="shared" si="10"/>
        <v>E77 (k)</v>
      </c>
    </row>
    <row r="653" spans="1:3" outlineLevel="1" x14ac:dyDescent="0.2">
      <c r="A653" s="81" t="s">
        <v>1394</v>
      </c>
      <c r="B653" s="81" t="s">
        <v>2627</v>
      </c>
      <c r="C653" t="str">
        <f t="shared" si="10"/>
        <v>E78 (k)</v>
      </c>
    </row>
    <row r="654" spans="1:3" outlineLevel="1" x14ac:dyDescent="0.2">
      <c r="A654" s="81" t="s">
        <v>1395</v>
      </c>
      <c r="B654" s="81" t="s">
        <v>2627</v>
      </c>
      <c r="C654" t="str">
        <f t="shared" si="10"/>
        <v>E79 (k)</v>
      </c>
    </row>
    <row r="655" spans="1:3" outlineLevel="1" x14ac:dyDescent="0.2">
      <c r="A655" s="81" t="s">
        <v>1396</v>
      </c>
      <c r="B655" s="81" t="s">
        <v>2627</v>
      </c>
      <c r="C655" t="str">
        <f t="shared" si="10"/>
        <v>E80 (k)</v>
      </c>
    </row>
    <row r="656" spans="1:3" outlineLevel="1" x14ac:dyDescent="0.2">
      <c r="A656" s="81" t="s">
        <v>1397</v>
      </c>
      <c r="B656" s="81" t="s">
        <v>2627</v>
      </c>
      <c r="C656" t="str">
        <f t="shared" si="10"/>
        <v>E81 (k)</v>
      </c>
    </row>
    <row r="657" spans="1:3" outlineLevel="1" x14ac:dyDescent="0.2">
      <c r="A657" s="81" t="s">
        <v>1398</v>
      </c>
      <c r="B657" s="81" t="s">
        <v>2627</v>
      </c>
      <c r="C657" t="str">
        <f t="shared" si="10"/>
        <v>E82 (k)</v>
      </c>
    </row>
    <row r="658" spans="1:3" outlineLevel="1" x14ac:dyDescent="0.2">
      <c r="A658" s="81" t="s">
        <v>1399</v>
      </c>
      <c r="B658" s="81" t="s">
        <v>2627</v>
      </c>
      <c r="C658" t="str">
        <f t="shared" si="10"/>
        <v>E83 (k)</v>
      </c>
    </row>
    <row r="659" spans="1:3" outlineLevel="1" x14ac:dyDescent="0.2">
      <c r="A659" s="81" t="s">
        <v>1400</v>
      </c>
      <c r="B659" s="81" t="s">
        <v>2627</v>
      </c>
      <c r="C659" t="str">
        <f t="shared" si="10"/>
        <v>E84 (k)</v>
      </c>
    </row>
    <row r="660" spans="1:3" outlineLevel="1" x14ac:dyDescent="0.2">
      <c r="A660" s="81" t="s">
        <v>1401</v>
      </c>
      <c r="B660" s="81" t="s">
        <v>2627</v>
      </c>
      <c r="C660" t="str">
        <f t="shared" si="10"/>
        <v>E85 (k)</v>
      </c>
    </row>
    <row r="661" spans="1:3" outlineLevel="1" x14ac:dyDescent="0.2">
      <c r="A661" s="81" t="s">
        <v>1402</v>
      </c>
      <c r="B661" s="81" t="s">
        <v>2627</v>
      </c>
      <c r="C661" t="str">
        <f t="shared" si="10"/>
        <v>E86 (k)</v>
      </c>
    </row>
    <row r="662" spans="1:3" outlineLevel="1" x14ac:dyDescent="0.2">
      <c r="A662" s="81" t="s">
        <v>1403</v>
      </c>
      <c r="B662" s="81" t="s">
        <v>2627</v>
      </c>
      <c r="C662" t="str">
        <f t="shared" si="10"/>
        <v>E87 (k)</v>
      </c>
    </row>
    <row r="663" spans="1:3" outlineLevel="1" x14ac:dyDescent="0.2">
      <c r="A663" s="81" t="s">
        <v>1404</v>
      </c>
      <c r="B663" s="81" t="s">
        <v>2627</v>
      </c>
      <c r="C663" t="str">
        <f t="shared" si="10"/>
        <v>E88 (k)</v>
      </c>
    </row>
    <row r="664" spans="1:3" outlineLevel="1" x14ac:dyDescent="0.2">
      <c r="A664" s="81" t="s">
        <v>1405</v>
      </c>
      <c r="B664" s="81" t="s">
        <v>2627</v>
      </c>
      <c r="C664" t="str">
        <f t="shared" si="10"/>
        <v>E89 (k)</v>
      </c>
    </row>
    <row r="665" spans="1:3" outlineLevel="1" x14ac:dyDescent="0.2">
      <c r="A665" s="81" t="s">
        <v>1406</v>
      </c>
      <c r="B665" s="81" t="s">
        <v>2627</v>
      </c>
      <c r="C665" t="str">
        <f t="shared" si="10"/>
        <v>E90 (k)</v>
      </c>
    </row>
    <row r="666" spans="1:3" outlineLevel="1" x14ac:dyDescent="0.2">
      <c r="A666" s="81" t="s">
        <v>1407</v>
      </c>
      <c r="B666" s="81" t="s">
        <v>2627</v>
      </c>
      <c r="C666" t="str">
        <f t="shared" si="10"/>
        <v>E91 (k)</v>
      </c>
    </row>
    <row r="667" spans="1:3" outlineLevel="1" x14ac:dyDescent="0.2">
      <c r="A667" s="81" t="s">
        <v>1408</v>
      </c>
      <c r="B667" s="81" t="s">
        <v>2627</v>
      </c>
      <c r="C667" t="str">
        <f t="shared" si="10"/>
        <v>E92 (k)</v>
      </c>
    </row>
    <row r="668" spans="1:3" outlineLevel="1" x14ac:dyDescent="0.2">
      <c r="A668" s="81" t="s">
        <v>1409</v>
      </c>
      <c r="B668" s="81" t="s">
        <v>2627</v>
      </c>
      <c r="C668" t="str">
        <f t="shared" si="10"/>
        <v>E93 (k)</v>
      </c>
    </row>
    <row r="669" spans="1:3" outlineLevel="1" x14ac:dyDescent="0.2">
      <c r="A669" s="81" t="s">
        <v>1410</v>
      </c>
      <c r="B669" s="81" t="s">
        <v>2627</v>
      </c>
      <c r="C669" t="str">
        <f t="shared" si="10"/>
        <v>E94 (k)</v>
      </c>
    </row>
    <row r="670" spans="1:3" outlineLevel="1" x14ac:dyDescent="0.2">
      <c r="A670" s="81" t="s">
        <v>1411</v>
      </c>
      <c r="B670" s="81" t="s">
        <v>2627</v>
      </c>
      <c r="C670" t="str">
        <f t="shared" si="10"/>
        <v>E95 (k)</v>
      </c>
    </row>
    <row r="671" spans="1:3" outlineLevel="1" x14ac:dyDescent="0.2">
      <c r="A671" s="81" t="s">
        <v>1412</v>
      </c>
      <c r="B671" s="81" t="s">
        <v>2627</v>
      </c>
      <c r="C671" t="str">
        <f t="shared" si="10"/>
        <v>E96 (k)</v>
      </c>
    </row>
    <row r="672" spans="1:3" outlineLevel="1" x14ac:dyDescent="0.2">
      <c r="A672" s="81" t="s">
        <v>1413</v>
      </c>
      <c r="B672" s="81" t="s">
        <v>2627</v>
      </c>
      <c r="C672" t="str">
        <f t="shared" si="10"/>
        <v>E97 (k)</v>
      </c>
    </row>
    <row r="673" spans="1:3" outlineLevel="1" x14ac:dyDescent="0.2">
      <c r="A673" s="81" t="s">
        <v>1414</v>
      </c>
      <c r="B673" s="81" t="s">
        <v>2627</v>
      </c>
      <c r="C673" t="str">
        <f t="shared" si="10"/>
        <v>E98 (k)</v>
      </c>
    </row>
    <row r="674" spans="1:3" outlineLevel="1" x14ac:dyDescent="0.2">
      <c r="A674" s="81" t="s">
        <v>1415</v>
      </c>
      <c r="B674" s="81" t="s">
        <v>2627</v>
      </c>
      <c r="C674" t="str">
        <f t="shared" si="10"/>
        <v>E99 (k)</v>
      </c>
    </row>
    <row r="675" spans="1:3" outlineLevel="1" x14ac:dyDescent="0.2">
      <c r="A675" s="81" t="s">
        <v>1416</v>
      </c>
      <c r="B675" s="81" t="s">
        <v>2627</v>
      </c>
      <c r="C675" t="str">
        <f t="shared" si="10"/>
        <v>F01 (k)</v>
      </c>
    </row>
    <row r="676" spans="1:3" outlineLevel="1" x14ac:dyDescent="0.2">
      <c r="A676" s="81" t="s">
        <v>1417</v>
      </c>
      <c r="B676" s="81" t="s">
        <v>2627</v>
      </c>
      <c r="C676" t="str">
        <f t="shared" si="10"/>
        <v>F02 (k)</v>
      </c>
    </row>
    <row r="677" spans="1:3" outlineLevel="1" x14ac:dyDescent="0.2">
      <c r="A677" s="81" t="s">
        <v>1418</v>
      </c>
      <c r="B677" s="81" t="s">
        <v>2627</v>
      </c>
      <c r="C677" t="str">
        <f t="shared" si="10"/>
        <v>F03 (k)</v>
      </c>
    </row>
    <row r="678" spans="1:3" outlineLevel="1" x14ac:dyDescent="0.2">
      <c r="A678" s="81" t="s">
        <v>1419</v>
      </c>
      <c r="B678" s="81" t="s">
        <v>2627</v>
      </c>
      <c r="C678" t="str">
        <f t="shared" si="10"/>
        <v>F04 (k)</v>
      </c>
    </row>
    <row r="679" spans="1:3" outlineLevel="1" x14ac:dyDescent="0.2">
      <c r="A679" s="81" t="s">
        <v>1420</v>
      </c>
      <c r="B679" s="81" t="s">
        <v>2627</v>
      </c>
      <c r="C679" t="str">
        <f t="shared" si="10"/>
        <v>F05 (k)</v>
      </c>
    </row>
    <row r="680" spans="1:3" outlineLevel="1" x14ac:dyDescent="0.2">
      <c r="A680" s="81" t="s">
        <v>1421</v>
      </c>
      <c r="B680" s="81" t="s">
        <v>2627</v>
      </c>
      <c r="C680" t="str">
        <f t="shared" si="10"/>
        <v>F06 (k)</v>
      </c>
    </row>
    <row r="681" spans="1:3" outlineLevel="1" x14ac:dyDescent="0.2">
      <c r="A681" s="81" t="s">
        <v>1422</v>
      </c>
      <c r="B681" s="81" t="s">
        <v>2627</v>
      </c>
      <c r="C681" t="str">
        <f t="shared" si="10"/>
        <v>F51 (k)</v>
      </c>
    </row>
    <row r="682" spans="1:3" outlineLevel="1" x14ac:dyDescent="0.2">
      <c r="A682" s="81" t="s">
        <v>1423</v>
      </c>
      <c r="B682" s="81" t="s">
        <v>2627</v>
      </c>
      <c r="C682" t="str">
        <f t="shared" si="10"/>
        <v>F52 (k)</v>
      </c>
    </row>
    <row r="683" spans="1:3" outlineLevel="1" x14ac:dyDescent="0.2">
      <c r="A683" s="81" t="s">
        <v>1424</v>
      </c>
      <c r="B683" s="81" t="s">
        <v>2627</v>
      </c>
      <c r="C683" t="str">
        <f t="shared" si="10"/>
        <v>F53 (k)</v>
      </c>
    </row>
    <row r="684" spans="1:3" outlineLevel="1" x14ac:dyDescent="0.2">
      <c r="A684" s="81" t="s">
        <v>1425</v>
      </c>
      <c r="B684" s="81" t="s">
        <v>2627</v>
      </c>
      <c r="C684" t="str">
        <f t="shared" si="10"/>
        <v>F54 (k)</v>
      </c>
    </row>
    <row r="685" spans="1:3" outlineLevel="1" x14ac:dyDescent="0.2">
      <c r="A685" s="81" t="s">
        <v>1426</v>
      </c>
      <c r="B685" s="81" t="s">
        <v>2627</v>
      </c>
      <c r="C685" t="str">
        <f t="shared" si="10"/>
        <v>F55 (k)</v>
      </c>
    </row>
    <row r="686" spans="1:3" outlineLevel="1" x14ac:dyDescent="0.2">
      <c r="A686" s="81" t="s">
        <v>1427</v>
      </c>
      <c r="B686" s="81" t="s">
        <v>2627</v>
      </c>
      <c r="C686" t="str">
        <f t="shared" si="10"/>
        <v>F56 (k)</v>
      </c>
    </row>
    <row r="687" spans="1:3" outlineLevel="1" x14ac:dyDescent="0.2">
      <c r="A687" s="81" t="s">
        <v>1428</v>
      </c>
      <c r="B687" s="81" t="s">
        <v>2627</v>
      </c>
      <c r="C687" t="str">
        <f t="shared" si="10"/>
        <v>F70 (k)</v>
      </c>
    </row>
    <row r="688" spans="1:3" outlineLevel="1" x14ac:dyDescent="0.2">
      <c r="A688" s="81" t="s">
        <v>1429</v>
      </c>
      <c r="B688" s="81" t="s">
        <v>2627</v>
      </c>
      <c r="C688" t="str">
        <f t="shared" si="10"/>
        <v>F71 (k)</v>
      </c>
    </row>
    <row r="689" spans="1:3" outlineLevel="1" x14ac:dyDescent="0.2">
      <c r="A689" s="81" t="s">
        <v>1430</v>
      </c>
      <c r="B689" s="81" t="s">
        <v>2627</v>
      </c>
      <c r="C689" t="str">
        <f t="shared" si="10"/>
        <v>G01 (k)</v>
      </c>
    </row>
    <row r="690" spans="1:3" outlineLevel="1" x14ac:dyDescent="0.2">
      <c r="A690" s="81" t="s">
        <v>1431</v>
      </c>
      <c r="B690" s="81" t="s">
        <v>2627</v>
      </c>
      <c r="C690" t="str">
        <f t="shared" si="10"/>
        <v>G02 (k)</v>
      </c>
    </row>
    <row r="691" spans="1:3" outlineLevel="1" x14ac:dyDescent="0.2">
      <c r="A691" s="81" t="s">
        <v>1432</v>
      </c>
      <c r="B691" s="81" t="s">
        <v>2627</v>
      </c>
      <c r="C691" t="str">
        <f t="shared" si="10"/>
        <v>G03 (k)</v>
      </c>
    </row>
    <row r="692" spans="1:3" outlineLevel="1" x14ac:dyDescent="0.2">
      <c r="A692" s="81" t="s">
        <v>1433</v>
      </c>
      <c r="B692" s="81" t="s">
        <v>2627</v>
      </c>
      <c r="C692" t="str">
        <f t="shared" si="10"/>
        <v>G04 (k)</v>
      </c>
    </row>
    <row r="693" spans="1:3" outlineLevel="1" x14ac:dyDescent="0.2">
      <c r="A693" s="81" t="s">
        <v>1434</v>
      </c>
      <c r="B693" s="81" t="s">
        <v>2627</v>
      </c>
      <c r="C693" t="str">
        <f t="shared" si="10"/>
        <v>G05 (k)</v>
      </c>
    </row>
    <row r="694" spans="1:3" outlineLevel="1" x14ac:dyDescent="0.2">
      <c r="A694" s="81" t="s">
        <v>1435</v>
      </c>
      <c r="B694" s="81" t="s">
        <v>2627</v>
      </c>
      <c r="C694" t="str">
        <f t="shared" si="10"/>
        <v>G06 (k)</v>
      </c>
    </row>
    <row r="695" spans="1:3" outlineLevel="1" x14ac:dyDescent="0.2">
      <c r="A695" s="81" t="s">
        <v>1436</v>
      </c>
      <c r="B695" s="81" t="s">
        <v>2627</v>
      </c>
      <c r="C695" t="str">
        <f t="shared" si="10"/>
        <v>G07 (k)</v>
      </c>
    </row>
    <row r="696" spans="1:3" outlineLevel="1" x14ac:dyDescent="0.2">
      <c r="A696" s="81" t="s">
        <v>1437</v>
      </c>
      <c r="B696" s="81" t="s">
        <v>2627</v>
      </c>
      <c r="C696" t="str">
        <f t="shared" si="10"/>
        <v>G08 (k)</v>
      </c>
    </row>
    <row r="697" spans="1:3" outlineLevel="1" x14ac:dyDescent="0.2">
      <c r="A697" s="81" t="s">
        <v>1438</v>
      </c>
      <c r="B697" s="81" t="s">
        <v>2627</v>
      </c>
      <c r="C697" t="str">
        <f t="shared" si="10"/>
        <v>G09 (k)</v>
      </c>
    </row>
    <row r="698" spans="1:3" outlineLevel="1" x14ac:dyDescent="0.2">
      <c r="A698" s="81" t="s">
        <v>1439</v>
      </c>
      <c r="B698" s="81" t="s">
        <v>2627</v>
      </c>
      <c r="C698" t="str">
        <f t="shared" si="10"/>
        <v>G10 (k)</v>
      </c>
    </row>
    <row r="699" spans="1:3" outlineLevel="1" x14ac:dyDescent="0.2">
      <c r="A699" s="81" t="s">
        <v>1440</v>
      </c>
      <c r="B699" s="81" t="s">
        <v>2627</v>
      </c>
      <c r="C699" t="str">
        <f t="shared" si="10"/>
        <v>G11 (k)</v>
      </c>
    </row>
    <row r="700" spans="1:3" outlineLevel="1" x14ac:dyDescent="0.2">
      <c r="A700" s="81" t="s">
        <v>1441</v>
      </c>
      <c r="B700" s="81" t="s">
        <v>2627</v>
      </c>
      <c r="C700" t="str">
        <f t="shared" si="10"/>
        <v>G12 (k)</v>
      </c>
    </row>
    <row r="701" spans="1:3" outlineLevel="1" x14ac:dyDescent="0.2">
      <c r="A701" s="81" t="s">
        <v>1442</v>
      </c>
      <c r="B701" s="81" t="s">
        <v>2627</v>
      </c>
      <c r="C701" t="str">
        <f t="shared" si="10"/>
        <v>G13 (k)</v>
      </c>
    </row>
    <row r="702" spans="1:3" outlineLevel="1" x14ac:dyDescent="0.2">
      <c r="A702" s="81" t="s">
        <v>1443</v>
      </c>
      <c r="B702" s="81" t="s">
        <v>2627</v>
      </c>
      <c r="C702" t="str">
        <f t="shared" si="10"/>
        <v>G14 (k)</v>
      </c>
    </row>
    <row r="703" spans="1:3" outlineLevel="1" x14ac:dyDescent="0.2">
      <c r="A703" s="81" t="s">
        <v>1444</v>
      </c>
      <c r="B703" s="81" t="s">
        <v>2627</v>
      </c>
      <c r="C703" t="str">
        <f t="shared" si="10"/>
        <v>G15 (k)</v>
      </c>
    </row>
    <row r="704" spans="1:3" outlineLevel="1" x14ac:dyDescent="0.2">
      <c r="A704" s="81" t="s">
        <v>1445</v>
      </c>
      <c r="B704" s="81" t="s">
        <v>2627</v>
      </c>
      <c r="C704" t="str">
        <f t="shared" si="10"/>
        <v>G16 (k)</v>
      </c>
    </row>
    <row r="705" spans="1:3" outlineLevel="1" x14ac:dyDescent="0.2">
      <c r="A705" s="81" t="s">
        <v>1446</v>
      </c>
      <c r="B705" s="81" t="s">
        <v>2627</v>
      </c>
      <c r="C705" t="str">
        <f t="shared" si="10"/>
        <v>G17 (k)</v>
      </c>
    </row>
    <row r="706" spans="1:3" outlineLevel="1" x14ac:dyDescent="0.2">
      <c r="A706" s="81" t="s">
        <v>1447</v>
      </c>
      <c r="B706" s="81" t="s">
        <v>2627</v>
      </c>
      <c r="C706" t="str">
        <f t="shared" si="10"/>
        <v>G51 (k)</v>
      </c>
    </row>
    <row r="707" spans="1:3" outlineLevel="1" x14ac:dyDescent="0.2">
      <c r="A707" s="81" t="s">
        <v>1448</v>
      </c>
      <c r="B707" s="81" t="s">
        <v>2627</v>
      </c>
      <c r="C707" t="str">
        <f t="shared" ref="C707:C770" si="11">A707&amp;" ("&amp;$B707&amp;")"</f>
        <v>G52 (k)</v>
      </c>
    </row>
    <row r="708" spans="1:3" outlineLevel="1" x14ac:dyDescent="0.2">
      <c r="A708" s="81" t="s">
        <v>1449</v>
      </c>
      <c r="B708" s="81" t="s">
        <v>2627</v>
      </c>
      <c r="C708" t="str">
        <f t="shared" si="11"/>
        <v>G53 (k)</v>
      </c>
    </row>
    <row r="709" spans="1:3" outlineLevel="1" x14ac:dyDescent="0.2">
      <c r="A709" s="81" t="s">
        <v>1450</v>
      </c>
      <c r="B709" s="81" t="s">
        <v>2627</v>
      </c>
      <c r="C709" t="str">
        <f t="shared" si="11"/>
        <v>H00 (k)</v>
      </c>
    </row>
    <row r="710" spans="1:3" outlineLevel="1" x14ac:dyDescent="0.2">
      <c r="A710" s="81" t="s">
        <v>1451</v>
      </c>
      <c r="B710" s="81" t="s">
        <v>2627</v>
      </c>
      <c r="C710" t="str">
        <f t="shared" si="11"/>
        <v>H01 (k)</v>
      </c>
    </row>
    <row r="711" spans="1:3" outlineLevel="1" x14ac:dyDescent="0.2">
      <c r="A711" s="81" t="s">
        <v>1452</v>
      </c>
      <c r="B711" s="81" t="s">
        <v>2627</v>
      </c>
      <c r="C711" t="str">
        <f t="shared" si="11"/>
        <v>H02 (k)</v>
      </c>
    </row>
    <row r="712" spans="1:3" outlineLevel="1" x14ac:dyDescent="0.2">
      <c r="A712" s="81" t="s">
        <v>1453</v>
      </c>
      <c r="B712" s="81" t="s">
        <v>2627</v>
      </c>
      <c r="C712" t="str">
        <f t="shared" si="11"/>
        <v>H03 (k)</v>
      </c>
    </row>
    <row r="713" spans="1:3" outlineLevel="1" x14ac:dyDescent="0.2">
      <c r="A713" s="81" t="s">
        <v>1454</v>
      </c>
      <c r="B713" s="81" t="s">
        <v>2627</v>
      </c>
      <c r="C713" t="str">
        <f t="shared" si="11"/>
        <v>H04 (k)</v>
      </c>
    </row>
    <row r="714" spans="1:3" outlineLevel="1" x14ac:dyDescent="0.2">
      <c r="A714" s="81" t="s">
        <v>1455</v>
      </c>
      <c r="B714" s="81" t="s">
        <v>2627</v>
      </c>
      <c r="C714" t="str">
        <f t="shared" si="11"/>
        <v>H05 (k)</v>
      </c>
    </row>
    <row r="715" spans="1:3" outlineLevel="1" x14ac:dyDescent="0.2">
      <c r="A715" s="81" t="s">
        <v>1456</v>
      </c>
      <c r="B715" s="81" t="s">
        <v>2627</v>
      </c>
      <c r="C715" t="str">
        <f t="shared" si="11"/>
        <v>H06 (k)</v>
      </c>
    </row>
    <row r="716" spans="1:3" outlineLevel="1" x14ac:dyDescent="0.2">
      <c r="A716" s="81" t="s">
        <v>1457</v>
      </c>
      <c r="B716" s="81" t="s">
        <v>2627</v>
      </c>
      <c r="C716" t="str">
        <f t="shared" si="11"/>
        <v>H07 (k)</v>
      </c>
    </row>
    <row r="717" spans="1:3" outlineLevel="1" x14ac:dyDescent="0.2">
      <c r="A717" s="81" t="s">
        <v>1458</v>
      </c>
      <c r="B717" s="81" t="s">
        <v>2627</v>
      </c>
      <c r="C717" t="str">
        <f t="shared" si="11"/>
        <v>H08 (k)</v>
      </c>
    </row>
    <row r="718" spans="1:3" outlineLevel="1" x14ac:dyDescent="0.2">
      <c r="A718" s="81" t="s">
        <v>1459</v>
      </c>
      <c r="B718" s="81" t="s">
        <v>2627</v>
      </c>
      <c r="C718" t="str">
        <f t="shared" si="11"/>
        <v>H09 (k)</v>
      </c>
    </row>
    <row r="719" spans="1:3" outlineLevel="1" x14ac:dyDescent="0.2">
      <c r="A719" s="81" t="s">
        <v>1460</v>
      </c>
      <c r="B719" s="81" t="s">
        <v>2627</v>
      </c>
      <c r="C719" t="str">
        <f t="shared" si="11"/>
        <v>H0A (k)</v>
      </c>
    </row>
    <row r="720" spans="1:3" outlineLevel="1" x14ac:dyDescent="0.2">
      <c r="A720" s="81" t="s">
        <v>1461</v>
      </c>
      <c r="B720" s="81" t="s">
        <v>2627</v>
      </c>
      <c r="C720" t="str">
        <f t="shared" si="11"/>
        <v>H0B (k)</v>
      </c>
    </row>
    <row r="721" spans="1:3" outlineLevel="1" x14ac:dyDescent="0.2">
      <c r="A721" s="81" t="s">
        <v>1462</v>
      </c>
      <c r="B721" s="81" t="s">
        <v>2627</v>
      </c>
      <c r="C721" t="str">
        <f t="shared" si="11"/>
        <v>H0C (k)</v>
      </c>
    </row>
    <row r="722" spans="1:3" outlineLevel="1" x14ac:dyDescent="0.2">
      <c r="A722" s="81" t="s">
        <v>1463</v>
      </c>
      <c r="B722" s="81" t="s">
        <v>2627</v>
      </c>
      <c r="C722" t="str">
        <f t="shared" si="11"/>
        <v>H0D (k)</v>
      </c>
    </row>
    <row r="723" spans="1:3" outlineLevel="1" x14ac:dyDescent="0.2">
      <c r="A723" s="81" t="s">
        <v>1464</v>
      </c>
      <c r="B723" s="81" t="s">
        <v>2627</v>
      </c>
      <c r="C723" t="str">
        <f t="shared" si="11"/>
        <v>H10 (k)</v>
      </c>
    </row>
    <row r="724" spans="1:3" outlineLevel="1" x14ac:dyDescent="0.2">
      <c r="A724" s="81" t="s">
        <v>1465</v>
      </c>
      <c r="B724" s="81" t="s">
        <v>2627</v>
      </c>
      <c r="C724" t="str">
        <f t="shared" si="11"/>
        <v>H11 (k)</v>
      </c>
    </row>
    <row r="725" spans="1:3" outlineLevel="1" x14ac:dyDescent="0.2">
      <c r="A725" s="81" t="s">
        <v>1466</v>
      </c>
      <c r="B725" s="81" t="s">
        <v>2627</v>
      </c>
      <c r="C725" t="str">
        <f t="shared" si="11"/>
        <v>H12 (k)</v>
      </c>
    </row>
    <row r="726" spans="1:3" outlineLevel="1" x14ac:dyDescent="0.2">
      <c r="A726" s="81" t="s">
        <v>1467</v>
      </c>
      <c r="B726" s="81" t="s">
        <v>2627</v>
      </c>
      <c r="C726" t="str">
        <f t="shared" si="11"/>
        <v>H13 (k)</v>
      </c>
    </row>
    <row r="727" spans="1:3" outlineLevel="1" x14ac:dyDescent="0.2">
      <c r="A727" s="81" t="s">
        <v>1468</v>
      </c>
      <c r="B727" s="81" t="s">
        <v>2627</v>
      </c>
      <c r="C727" t="str">
        <f t="shared" si="11"/>
        <v>H14 (k)</v>
      </c>
    </row>
    <row r="728" spans="1:3" outlineLevel="1" x14ac:dyDescent="0.2">
      <c r="A728" s="81" t="s">
        <v>1469</v>
      </c>
      <c r="B728" s="81" t="s">
        <v>2627</v>
      </c>
      <c r="C728" t="str">
        <f t="shared" si="11"/>
        <v>H15 (k)</v>
      </c>
    </row>
    <row r="729" spans="1:3" outlineLevel="1" x14ac:dyDescent="0.2">
      <c r="A729" s="81" t="s">
        <v>1470</v>
      </c>
      <c r="B729" s="81" t="s">
        <v>2627</v>
      </c>
      <c r="C729" t="str">
        <f t="shared" si="11"/>
        <v>H16 (k)</v>
      </c>
    </row>
    <row r="730" spans="1:3" outlineLevel="1" x14ac:dyDescent="0.2">
      <c r="A730" s="81" t="s">
        <v>1471</v>
      </c>
      <c r="B730" s="81" t="s">
        <v>2627</v>
      </c>
      <c r="C730" t="str">
        <f t="shared" si="11"/>
        <v>H17 (k)</v>
      </c>
    </row>
    <row r="731" spans="1:3" outlineLevel="1" x14ac:dyDescent="0.2">
      <c r="A731" s="81" t="s">
        <v>1472</v>
      </c>
      <c r="B731" s="81" t="s">
        <v>2627</v>
      </c>
      <c r="C731" t="str">
        <f t="shared" si="11"/>
        <v>H18 (k)</v>
      </c>
    </row>
    <row r="732" spans="1:3" outlineLevel="1" x14ac:dyDescent="0.2">
      <c r="A732" s="81" t="s">
        <v>1473</v>
      </c>
      <c r="B732" s="81" t="s">
        <v>2627</v>
      </c>
      <c r="C732" t="str">
        <f t="shared" si="11"/>
        <v>H19 (k)</v>
      </c>
    </row>
    <row r="733" spans="1:3" outlineLevel="1" x14ac:dyDescent="0.2">
      <c r="A733" s="81" t="s">
        <v>1474</v>
      </c>
      <c r="B733" s="81" t="s">
        <v>2627</v>
      </c>
      <c r="C733" t="str">
        <f t="shared" si="11"/>
        <v>H20 (k)</v>
      </c>
    </row>
    <row r="734" spans="1:3" outlineLevel="1" x14ac:dyDescent="0.2">
      <c r="A734" s="81" t="s">
        <v>1475</v>
      </c>
      <c r="B734" s="81" t="s">
        <v>2627</v>
      </c>
      <c r="C734" t="str">
        <f t="shared" si="11"/>
        <v>H21 (k)</v>
      </c>
    </row>
    <row r="735" spans="1:3" outlineLevel="1" x14ac:dyDescent="0.2">
      <c r="A735" s="81" t="s">
        <v>1476</v>
      </c>
      <c r="B735" s="81" t="s">
        <v>2627</v>
      </c>
      <c r="C735" t="str">
        <f t="shared" si="11"/>
        <v>H22 (k)</v>
      </c>
    </row>
    <row r="736" spans="1:3" outlineLevel="1" x14ac:dyDescent="0.2">
      <c r="A736" s="81" t="s">
        <v>1477</v>
      </c>
      <c r="B736" s="81" t="s">
        <v>2627</v>
      </c>
      <c r="C736" t="str">
        <f t="shared" si="11"/>
        <v>H23 (k)</v>
      </c>
    </row>
    <row r="737" spans="1:3" outlineLevel="1" x14ac:dyDescent="0.2">
      <c r="A737" s="81" t="s">
        <v>1478</v>
      </c>
      <c r="B737" s="81" t="s">
        <v>2627</v>
      </c>
      <c r="C737" t="str">
        <f t="shared" si="11"/>
        <v>H24 (k)</v>
      </c>
    </row>
    <row r="738" spans="1:3" outlineLevel="1" x14ac:dyDescent="0.2">
      <c r="A738" s="81" t="s">
        <v>1479</v>
      </c>
      <c r="B738" s="81" t="s">
        <v>2627</v>
      </c>
      <c r="C738" t="str">
        <f t="shared" si="11"/>
        <v>H25 (k)</v>
      </c>
    </row>
    <row r="739" spans="1:3" outlineLevel="1" x14ac:dyDescent="0.2">
      <c r="A739" s="81" t="s">
        <v>1480</v>
      </c>
      <c r="B739" s="81" t="s">
        <v>2627</v>
      </c>
      <c r="C739" t="str">
        <f t="shared" si="11"/>
        <v>H26 (k)</v>
      </c>
    </row>
    <row r="740" spans="1:3" outlineLevel="1" x14ac:dyDescent="0.2">
      <c r="A740" s="81" t="s">
        <v>1481</v>
      </c>
      <c r="B740" s="81" t="s">
        <v>2627</v>
      </c>
      <c r="C740" t="str">
        <f t="shared" si="11"/>
        <v>H27 (k)</v>
      </c>
    </row>
    <row r="741" spans="1:3" outlineLevel="1" x14ac:dyDescent="0.2">
      <c r="A741" s="81" t="s">
        <v>1482</v>
      </c>
      <c r="B741" s="81" t="s">
        <v>2627</v>
      </c>
      <c r="C741" t="str">
        <f t="shared" si="11"/>
        <v>H28 (k)</v>
      </c>
    </row>
    <row r="742" spans="1:3" outlineLevel="1" x14ac:dyDescent="0.2">
      <c r="A742" s="81" t="s">
        <v>1483</v>
      </c>
      <c r="B742" s="81" t="s">
        <v>2627</v>
      </c>
      <c r="C742" t="str">
        <f t="shared" si="11"/>
        <v>H29 (k)</v>
      </c>
    </row>
    <row r="743" spans="1:3" outlineLevel="1" x14ac:dyDescent="0.2">
      <c r="A743" s="81" t="s">
        <v>1484</v>
      </c>
      <c r="B743" s="81" t="s">
        <v>2627</v>
      </c>
      <c r="C743" t="str">
        <f t="shared" si="11"/>
        <v>H30 (k)</v>
      </c>
    </row>
    <row r="744" spans="1:3" outlineLevel="1" x14ac:dyDescent="0.2">
      <c r="A744" s="81" t="s">
        <v>1485</v>
      </c>
      <c r="B744" s="81" t="s">
        <v>2627</v>
      </c>
      <c r="C744" t="str">
        <f t="shared" si="11"/>
        <v>H31 (k)</v>
      </c>
    </row>
    <row r="745" spans="1:3" outlineLevel="1" x14ac:dyDescent="0.2">
      <c r="A745" s="81" t="s">
        <v>1486</v>
      </c>
      <c r="B745" s="81" t="s">
        <v>2627</v>
      </c>
      <c r="C745" t="str">
        <f t="shared" si="11"/>
        <v>H32 (k)</v>
      </c>
    </row>
    <row r="746" spans="1:3" outlineLevel="1" x14ac:dyDescent="0.2">
      <c r="A746" s="81" t="s">
        <v>1487</v>
      </c>
      <c r="B746" s="81" t="s">
        <v>2627</v>
      </c>
      <c r="C746" t="str">
        <f t="shared" si="11"/>
        <v>H33 (k)</v>
      </c>
    </row>
    <row r="747" spans="1:3" outlineLevel="1" x14ac:dyDescent="0.2">
      <c r="A747" s="81" t="s">
        <v>1488</v>
      </c>
      <c r="B747" s="81" t="s">
        <v>2627</v>
      </c>
      <c r="C747" t="str">
        <f t="shared" si="11"/>
        <v>H34 (k)</v>
      </c>
    </row>
    <row r="748" spans="1:3" outlineLevel="1" x14ac:dyDescent="0.2">
      <c r="A748" s="81" t="s">
        <v>1489</v>
      </c>
      <c r="B748" s="81" t="s">
        <v>2627</v>
      </c>
      <c r="C748" t="str">
        <f t="shared" si="11"/>
        <v>H35 (k)</v>
      </c>
    </row>
    <row r="749" spans="1:3" outlineLevel="1" x14ac:dyDescent="0.2">
      <c r="A749" s="81" t="s">
        <v>1490</v>
      </c>
      <c r="B749" s="81" t="s">
        <v>2627</v>
      </c>
      <c r="C749" t="str">
        <f t="shared" si="11"/>
        <v>H36 (k)</v>
      </c>
    </row>
    <row r="750" spans="1:3" outlineLevel="1" x14ac:dyDescent="0.2">
      <c r="A750" s="81" t="s">
        <v>1491</v>
      </c>
      <c r="B750" s="81" t="s">
        <v>2627</v>
      </c>
      <c r="C750" t="str">
        <f t="shared" si="11"/>
        <v>H37 (k)</v>
      </c>
    </row>
    <row r="751" spans="1:3" outlineLevel="1" x14ac:dyDescent="0.2">
      <c r="A751" s="81" t="s">
        <v>1492</v>
      </c>
      <c r="B751" s="81" t="s">
        <v>2627</v>
      </c>
      <c r="C751" t="str">
        <f t="shared" si="11"/>
        <v>H38 (k)</v>
      </c>
    </row>
    <row r="752" spans="1:3" outlineLevel="1" x14ac:dyDescent="0.2">
      <c r="A752" s="81" t="s">
        <v>1493</v>
      </c>
      <c r="B752" s="81" t="s">
        <v>2627</v>
      </c>
      <c r="C752" t="str">
        <f t="shared" si="11"/>
        <v>H39 (k)</v>
      </c>
    </row>
    <row r="753" spans="1:3" outlineLevel="1" x14ac:dyDescent="0.2">
      <c r="A753" s="81" t="s">
        <v>1494</v>
      </c>
      <c r="B753" s="81" t="s">
        <v>2627</v>
      </c>
      <c r="C753" t="str">
        <f t="shared" si="11"/>
        <v>H40 (k)</v>
      </c>
    </row>
    <row r="754" spans="1:3" outlineLevel="1" x14ac:dyDescent="0.2">
      <c r="A754" s="81" t="s">
        <v>1495</v>
      </c>
      <c r="B754" s="81" t="s">
        <v>2627</v>
      </c>
      <c r="C754" t="str">
        <f t="shared" si="11"/>
        <v>H41 (k)</v>
      </c>
    </row>
    <row r="755" spans="1:3" outlineLevel="1" x14ac:dyDescent="0.2">
      <c r="A755" s="81" t="s">
        <v>1496</v>
      </c>
      <c r="B755" s="81" t="s">
        <v>2627</v>
      </c>
      <c r="C755" t="str">
        <f t="shared" si="11"/>
        <v>H42 (k)</v>
      </c>
    </row>
    <row r="756" spans="1:3" outlineLevel="1" x14ac:dyDescent="0.2">
      <c r="A756" s="81" t="s">
        <v>1497</v>
      </c>
      <c r="B756" s="81" t="s">
        <v>2627</v>
      </c>
      <c r="C756" t="str">
        <f t="shared" si="11"/>
        <v>H43 (k)</v>
      </c>
    </row>
    <row r="757" spans="1:3" outlineLevel="1" x14ac:dyDescent="0.2">
      <c r="A757" s="81" t="s">
        <v>1498</v>
      </c>
      <c r="B757" s="81" t="s">
        <v>2627</v>
      </c>
      <c r="C757" t="str">
        <f t="shared" si="11"/>
        <v>H44 (k)</v>
      </c>
    </row>
    <row r="758" spans="1:3" outlineLevel="1" x14ac:dyDescent="0.2">
      <c r="A758" s="81" t="s">
        <v>1499</v>
      </c>
      <c r="B758" s="81" t="s">
        <v>2627</v>
      </c>
      <c r="C758" t="str">
        <f t="shared" si="11"/>
        <v>H45 (k)</v>
      </c>
    </row>
    <row r="759" spans="1:3" outlineLevel="1" x14ac:dyDescent="0.2">
      <c r="A759" s="81" t="s">
        <v>1500</v>
      </c>
      <c r="B759" s="81" t="s">
        <v>2627</v>
      </c>
      <c r="C759" t="str">
        <f t="shared" si="11"/>
        <v>H46 (k)</v>
      </c>
    </row>
    <row r="760" spans="1:3" outlineLevel="1" x14ac:dyDescent="0.2">
      <c r="A760" s="81" t="s">
        <v>1501</v>
      </c>
      <c r="B760" s="81" t="s">
        <v>2627</v>
      </c>
      <c r="C760" t="str">
        <f t="shared" si="11"/>
        <v>H47 (k)</v>
      </c>
    </row>
    <row r="761" spans="1:3" outlineLevel="1" x14ac:dyDescent="0.2">
      <c r="A761" s="81" t="s">
        <v>1502</v>
      </c>
      <c r="B761" s="81" t="s">
        <v>2627</v>
      </c>
      <c r="C761" t="str">
        <f t="shared" si="11"/>
        <v>H48 (k)</v>
      </c>
    </row>
    <row r="762" spans="1:3" outlineLevel="1" x14ac:dyDescent="0.2">
      <c r="A762" s="81" t="s">
        <v>1503</v>
      </c>
      <c r="B762" s="81" t="s">
        <v>2627</v>
      </c>
      <c r="C762" t="str">
        <f t="shared" si="11"/>
        <v>H49 (k)</v>
      </c>
    </row>
    <row r="763" spans="1:3" outlineLevel="1" x14ac:dyDescent="0.2">
      <c r="A763" s="81" t="s">
        <v>1504</v>
      </c>
      <c r="B763" s="81" t="s">
        <v>2627</v>
      </c>
      <c r="C763" t="str">
        <f t="shared" si="11"/>
        <v>H50 (k)</v>
      </c>
    </row>
    <row r="764" spans="1:3" outlineLevel="1" x14ac:dyDescent="0.2">
      <c r="A764" s="81" t="s">
        <v>1505</v>
      </c>
      <c r="B764" s="81" t="s">
        <v>2627</v>
      </c>
      <c r="C764" t="str">
        <f t="shared" si="11"/>
        <v>H51 (k)</v>
      </c>
    </row>
    <row r="765" spans="1:3" outlineLevel="1" x14ac:dyDescent="0.2">
      <c r="A765" s="81" t="s">
        <v>1506</v>
      </c>
      <c r="B765" s="81" t="s">
        <v>2627</v>
      </c>
      <c r="C765" t="str">
        <f t="shared" si="11"/>
        <v>H52 (k)</v>
      </c>
    </row>
    <row r="766" spans="1:3" outlineLevel="1" x14ac:dyDescent="0.2">
      <c r="A766" s="81" t="s">
        <v>1507</v>
      </c>
      <c r="B766" s="81" t="s">
        <v>2627</v>
      </c>
      <c r="C766" t="str">
        <f t="shared" si="11"/>
        <v>H53 (k)</v>
      </c>
    </row>
    <row r="767" spans="1:3" outlineLevel="1" x14ac:dyDescent="0.2">
      <c r="A767" s="81" t="s">
        <v>1508</v>
      </c>
      <c r="B767" s="81" t="s">
        <v>2627</v>
      </c>
      <c r="C767" t="str">
        <f t="shared" si="11"/>
        <v>H54 (k)</v>
      </c>
    </row>
    <row r="768" spans="1:3" outlineLevel="1" x14ac:dyDescent="0.2">
      <c r="A768" s="81" t="s">
        <v>1509</v>
      </c>
      <c r="B768" s="81" t="s">
        <v>2627</v>
      </c>
      <c r="C768" t="str">
        <f t="shared" si="11"/>
        <v>H55 (k)</v>
      </c>
    </row>
    <row r="769" spans="1:3" outlineLevel="1" x14ac:dyDescent="0.2">
      <c r="A769" s="81" t="s">
        <v>1510</v>
      </c>
      <c r="B769" s="81" t="s">
        <v>2627</v>
      </c>
      <c r="C769" t="str">
        <f t="shared" si="11"/>
        <v>H56 (k)</v>
      </c>
    </row>
    <row r="770" spans="1:3" outlineLevel="1" x14ac:dyDescent="0.2">
      <c r="A770" s="81" t="s">
        <v>1511</v>
      </c>
      <c r="B770" s="81" t="s">
        <v>2627</v>
      </c>
      <c r="C770" t="str">
        <f t="shared" si="11"/>
        <v>H57 (k)</v>
      </c>
    </row>
    <row r="771" spans="1:3" outlineLevel="1" x14ac:dyDescent="0.2">
      <c r="A771" s="81" t="s">
        <v>1512</v>
      </c>
      <c r="B771" s="81" t="s">
        <v>2627</v>
      </c>
      <c r="C771" t="str">
        <f t="shared" ref="C771:C834" si="12">A771&amp;" ("&amp;$B771&amp;")"</f>
        <v>H58 (k)</v>
      </c>
    </row>
    <row r="772" spans="1:3" outlineLevel="1" x14ac:dyDescent="0.2">
      <c r="A772" s="81" t="s">
        <v>1513</v>
      </c>
      <c r="B772" s="81" t="s">
        <v>2627</v>
      </c>
      <c r="C772" t="str">
        <f t="shared" si="12"/>
        <v>H59 (k)</v>
      </c>
    </row>
    <row r="773" spans="1:3" outlineLevel="1" x14ac:dyDescent="0.2">
      <c r="A773" s="81" t="s">
        <v>1514</v>
      </c>
      <c r="B773" s="81" t="s">
        <v>2627</v>
      </c>
      <c r="C773" t="str">
        <f t="shared" si="12"/>
        <v>H60 (k)</v>
      </c>
    </row>
    <row r="774" spans="1:3" outlineLevel="1" x14ac:dyDescent="0.2">
      <c r="A774" s="81" t="s">
        <v>1515</v>
      </c>
      <c r="B774" s="81" t="s">
        <v>2627</v>
      </c>
      <c r="C774" t="str">
        <f t="shared" si="12"/>
        <v>H61 (k)</v>
      </c>
    </row>
    <row r="775" spans="1:3" outlineLevel="1" x14ac:dyDescent="0.2">
      <c r="A775" s="81" t="s">
        <v>1516</v>
      </c>
      <c r="B775" s="81" t="s">
        <v>2627</v>
      </c>
      <c r="C775" t="str">
        <f t="shared" si="12"/>
        <v>H62 (k)</v>
      </c>
    </row>
    <row r="776" spans="1:3" outlineLevel="1" x14ac:dyDescent="0.2">
      <c r="A776" s="81" t="s">
        <v>1517</v>
      </c>
      <c r="B776" s="81" t="s">
        <v>2627</v>
      </c>
      <c r="C776" t="str">
        <f t="shared" si="12"/>
        <v>H63 (k)</v>
      </c>
    </row>
    <row r="777" spans="1:3" outlineLevel="1" x14ac:dyDescent="0.2">
      <c r="A777" s="81" t="s">
        <v>1518</v>
      </c>
      <c r="B777" s="81" t="s">
        <v>2627</v>
      </c>
      <c r="C777" t="str">
        <f t="shared" si="12"/>
        <v>H64 (k)</v>
      </c>
    </row>
    <row r="778" spans="1:3" outlineLevel="1" x14ac:dyDescent="0.2">
      <c r="A778" s="81" t="s">
        <v>1519</v>
      </c>
      <c r="B778" s="81" t="s">
        <v>2627</v>
      </c>
      <c r="C778" t="str">
        <f t="shared" si="12"/>
        <v>H65 (k)</v>
      </c>
    </row>
    <row r="779" spans="1:3" outlineLevel="1" x14ac:dyDescent="0.2">
      <c r="A779" s="81" t="s">
        <v>1520</v>
      </c>
      <c r="B779" s="81" t="s">
        <v>2627</v>
      </c>
      <c r="C779" t="str">
        <f t="shared" si="12"/>
        <v>H66 (k)</v>
      </c>
    </row>
    <row r="780" spans="1:3" outlineLevel="1" x14ac:dyDescent="0.2">
      <c r="A780" s="81" t="s">
        <v>1521</v>
      </c>
      <c r="B780" s="81" t="s">
        <v>2627</v>
      </c>
      <c r="C780" t="str">
        <f t="shared" si="12"/>
        <v>H67 (k)</v>
      </c>
    </row>
    <row r="781" spans="1:3" outlineLevel="1" x14ac:dyDescent="0.2">
      <c r="A781" s="81" t="s">
        <v>1522</v>
      </c>
      <c r="B781" s="81" t="s">
        <v>2627</v>
      </c>
      <c r="C781" t="str">
        <f t="shared" si="12"/>
        <v>H68 (k)</v>
      </c>
    </row>
    <row r="782" spans="1:3" outlineLevel="1" x14ac:dyDescent="0.2">
      <c r="A782" s="81" t="s">
        <v>1523</v>
      </c>
      <c r="B782" s="81" t="s">
        <v>2627</v>
      </c>
      <c r="C782" t="str">
        <f t="shared" si="12"/>
        <v>H69 (k)</v>
      </c>
    </row>
    <row r="783" spans="1:3" outlineLevel="1" x14ac:dyDescent="0.2">
      <c r="A783" s="81" t="s">
        <v>1524</v>
      </c>
      <c r="B783" s="81" t="s">
        <v>2627</v>
      </c>
      <c r="C783" t="str">
        <f t="shared" si="12"/>
        <v>H70 (k)</v>
      </c>
    </row>
    <row r="784" spans="1:3" outlineLevel="1" x14ac:dyDescent="0.2">
      <c r="A784" s="81" t="s">
        <v>1525</v>
      </c>
      <c r="B784" s="81" t="s">
        <v>2627</v>
      </c>
      <c r="C784" t="str">
        <f t="shared" si="12"/>
        <v>H71 (k)</v>
      </c>
    </row>
    <row r="785" spans="1:3" outlineLevel="1" x14ac:dyDescent="0.2">
      <c r="A785" s="81" t="s">
        <v>1526</v>
      </c>
      <c r="B785" s="81" t="s">
        <v>2627</v>
      </c>
      <c r="C785" t="str">
        <f t="shared" si="12"/>
        <v>H72 (k)</v>
      </c>
    </row>
    <row r="786" spans="1:3" outlineLevel="1" x14ac:dyDescent="0.2">
      <c r="A786" s="81" t="s">
        <v>1527</v>
      </c>
      <c r="B786" s="81" t="s">
        <v>2627</v>
      </c>
      <c r="C786" t="str">
        <f t="shared" si="12"/>
        <v>H73 (k)</v>
      </c>
    </row>
    <row r="787" spans="1:3" outlineLevel="1" x14ac:dyDescent="0.2">
      <c r="A787" s="81" t="s">
        <v>1528</v>
      </c>
      <c r="B787" s="81" t="s">
        <v>2627</v>
      </c>
      <c r="C787" t="str">
        <f t="shared" si="12"/>
        <v>H74 (k)</v>
      </c>
    </row>
    <row r="788" spans="1:3" outlineLevel="1" x14ac:dyDescent="0.2">
      <c r="A788" s="81" t="s">
        <v>1529</v>
      </c>
      <c r="B788" s="81" t="s">
        <v>2627</v>
      </c>
      <c r="C788" t="str">
        <f t="shared" si="12"/>
        <v>H75 (k)</v>
      </c>
    </row>
    <row r="789" spans="1:3" outlineLevel="1" x14ac:dyDescent="0.2">
      <c r="A789" s="81" t="s">
        <v>1530</v>
      </c>
      <c r="B789" s="81" t="s">
        <v>2627</v>
      </c>
      <c r="C789" t="str">
        <f t="shared" si="12"/>
        <v>H76 (k)</v>
      </c>
    </row>
    <row r="790" spans="1:3" outlineLevel="1" x14ac:dyDescent="0.2">
      <c r="A790" s="81" t="s">
        <v>1531</v>
      </c>
      <c r="B790" s="81" t="s">
        <v>2627</v>
      </c>
      <c r="C790" t="str">
        <f t="shared" si="12"/>
        <v>H77 (k)</v>
      </c>
    </row>
    <row r="791" spans="1:3" outlineLevel="1" x14ac:dyDescent="0.2">
      <c r="A791" s="81" t="s">
        <v>1532</v>
      </c>
      <c r="B791" s="81" t="s">
        <v>2627</v>
      </c>
      <c r="C791" t="str">
        <f t="shared" si="12"/>
        <v>H78 (k)</v>
      </c>
    </row>
    <row r="792" spans="1:3" outlineLevel="1" x14ac:dyDescent="0.2">
      <c r="A792" s="81" t="s">
        <v>1533</v>
      </c>
      <c r="B792" s="81" t="s">
        <v>2627</v>
      </c>
      <c r="C792" t="str">
        <f t="shared" si="12"/>
        <v>H79 (k)</v>
      </c>
    </row>
    <row r="793" spans="1:3" outlineLevel="1" x14ac:dyDescent="0.2">
      <c r="A793" s="81" t="s">
        <v>1534</v>
      </c>
      <c r="B793" s="81" t="s">
        <v>2627</v>
      </c>
      <c r="C793" t="str">
        <f t="shared" si="12"/>
        <v>H80 (k)</v>
      </c>
    </row>
    <row r="794" spans="1:3" outlineLevel="1" x14ac:dyDescent="0.2">
      <c r="A794" s="81" t="s">
        <v>1535</v>
      </c>
      <c r="B794" s="81" t="s">
        <v>2627</v>
      </c>
      <c r="C794" t="str">
        <f t="shared" si="12"/>
        <v>H81 (k)</v>
      </c>
    </row>
    <row r="795" spans="1:3" outlineLevel="1" x14ac:dyDescent="0.2">
      <c r="A795" s="81" t="s">
        <v>1536</v>
      </c>
      <c r="B795" s="81" t="s">
        <v>2627</v>
      </c>
      <c r="C795" t="str">
        <f t="shared" si="12"/>
        <v>H82 (k)</v>
      </c>
    </row>
    <row r="796" spans="1:3" outlineLevel="1" x14ac:dyDescent="0.2">
      <c r="A796" s="81" t="s">
        <v>1537</v>
      </c>
      <c r="B796" s="81" t="s">
        <v>2627</v>
      </c>
      <c r="C796" t="str">
        <f t="shared" si="12"/>
        <v>H83 (k)</v>
      </c>
    </row>
    <row r="797" spans="1:3" outlineLevel="1" x14ac:dyDescent="0.2">
      <c r="A797" s="81" t="s">
        <v>1538</v>
      </c>
      <c r="B797" s="81" t="s">
        <v>2627</v>
      </c>
      <c r="C797" t="str">
        <f t="shared" si="12"/>
        <v>H84 (k)</v>
      </c>
    </row>
    <row r="798" spans="1:3" outlineLevel="1" x14ac:dyDescent="0.2">
      <c r="A798" s="81" t="s">
        <v>1539</v>
      </c>
      <c r="B798" s="81" t="s">
        <v>2627</v>
      </c>
      <c r="C798" t="str">
        <f t="shared" si="12"/>
        <v>H85 (k)</v>
      </c>
    </row>
    <row r="799" spans="1:3" outlineLevel="1" x14ac:dyDescent="0.2">
      <c r="A799" s="81" t="s">
        <v>1540</v>
      </c>
      <c r="B799" s="81" t="s">
        <v>2627</v>
      </c>
      <c r="C799" t="str">
        <f t="shared" si="12"/>
        <v>H86 (k)</v>
      </c>
    </row>
    <row r="800" spans="1:3" outlineLevel="1" x14ac:dyDescent="0.2">
      <c r="A800" s="81" t="s">
        <v>1541</v>
      </c>
      <c r="B800" s="81" t="s">
        <v>2627</v>
      </c>
      <c r="C800" t="str">
        <f t="shared" si="12"/>
        <v>H87 (k)</v>
      </c>
    </row>
    <row r="801" spans="1:3" outlineLevel="1" x14ac:dyDescent="0.2">
      <c r="A801" s="81" t="s">
        <v>1542</v>
      </c>
      <c r="B801" s="81" t="s">
        <v>2627</v>
      </c>
      <c r="C801" t="str">
        <f t="shared" si="12"/>
        <v>H88 (k)</v>
      </c>
    </row>
    <row r="802" spans="1:3" outlineLevel="1" x14ac:dyDescent="0.2">
      <c r="A802" s="81" t="s">
        <v>1543</v>
      </c>
      <c r="B802" s="81" t="s">
        <v>2627</v>
      </c>
      <c r="C802" t="str">
        <f t="shared" si="12"/>
        <v>H89 (k)</v>
      </c>
    </row>
    <row r="803" spans="1:3" outlineLevel="1" x14ac:dyDescent="0.2">
      <c r="A803" s="81" t="s">
        <v>1544</v>
      </c>
      <c r="B803" s="81" t="s">
        <v>2627</v>
      </c>
      <c r="C803" t="str">
        <f t="shared" si="12"/>
        <v>H90 (k)</v>
      </c>
    </row>
    <row r="804" spans="1:3" outlineLevel="1" x14ac:dyDescent="0.2">
      <c r="A804" s="81" t="s">
        <v>1545</v>
      </c>
      <c r="B804" s="81" t="s">
        <v>2627</v>
      </c>
      <c r="C804" t="str">
        <f t="shared" si="12"/>
        <v>H91 (k)</v>
      </c>
    </row>
    <row r="805" spans="1:3" outlineLevel="1" x14ac:dyDescent="0.2">
      <c r="A805" s="81" t="s">
        <v>1546</v>
      </c>
      <c r="B805" s="81" t="s">
        <v>2627</v>
      </c>
      <c r="C805" t="str">
        <f t="shared" si="12"/>
        <v>H92 (k)</v>
      </c>
    </row>
    <row r="806" spans="1:3" outlineLevel="1" x14ac:dyDescent="0.2">
      <c r="A806" s="81" t="s">
        <v>1547</v>
      </c>
      <c r="B806" s="81" t="s">
        <v>2627</v>
      </c>
      <c r="C806" t="str">
        <f t="shared" si="12"/>
        <v>H93 (k)</v>
      </c>
    </row>
    <row r="807" spans="1:3" outlineLevel="1" x14ac:dyDescent="0.2">
      <c r="A807" s="81" t="s">
        <v>1548</v>
      </c>
      <c r="B807" s="81" t="s">
        <v>2627</v>
      </c>
      <c r="C807" t="str">
        <f t="shared" si="12"/>
        <v>H94 (k)</v>
      </c>
    </row>
    <row r="808" spans="1:3" outlineLevel="1" x14ac:dyDescent="0.2">
      <c r="A808" s="81" t="s">
        <v>1549</v>
      </c>
      <c r="B808" s="81" t="s">
        <v>2627</v>
      </c>
      <c r="C808" t="str">
        <f t="shared" si="12"/>
        <v>H95 (k)</v>
      </c>
    </row>
    <row r="809" spans="1:3" outlineLevel="1" x14ac:dyDescent="0.2">
      <c r="A809" s="81" t="s">
        <v>1550</v>
      </c>
      <c r="B809" s="81" t="s">
        <v>2627</v>
      </c>
      <c r="C809" t="str">
        <f t="shared" si="12"/>
        <v>H96 (k)</v>
      </c>
    </row>
    <row r="810" spans="1:3" outlineLevel="1" x14ac:dyDescent="0.2">
      <c r="A810" s="81" t="s">
        <v>1551</v>
      </c>
      <c r="B810" s="81" t="s">
        <v>2627</v>
      </c>
      <c r="C810" t="str">
        <f t="shared" si="12"/>
        <v>H97 (k)</v>
      </c>
    </row>
    <row r="811" spans="1:3" outlineLevel="1" x14ac:dyDescent="0.2">
      <c r="A811" s="81" t="s">
        <v>1552</v>
      </c>
      <c r="B811" s="81" t="s">
        <v>2627</v>
      </c>
      <c r="C811" t="str">
        <f t="shared" si="12"/>
        <v>H98 (k)</v>
      </c>
    </row>
    <row r="812" spans="1:3" outlineLevel="1" x14ac:dyDescent="0.2">
      <c r="A812" s="81" t="s">
        <v>1553</v>
      </c>
      <c r="B812" s="81" t="s">
        <v>2627</v>
      </c>
      <c r="C812" t="str">
        <f t="shared" si="12"/>
        <v>H99 (k)</v>
      </c>
    </row>
    <row r="813" spans="1:3" outlineLevel="1" x14ac:dyDescent="0.2">
      <c r="A813" s="81" t="s">
        <v>1554</v>
      </c>
      <c r="B813" s="81" t="s">
        <v>2627</v>
      </c>
      <c r="C813" t="str">
        <f t="shared" si="12"/>
        <v>I00 (k)</v>
      </c>
    </row>
    <row r="814" spans="1:3" outlineLevel="1" x14ac:dyDescent="0.2">
      <c r="A814" s="81" t="s">
        <v>1555</v>
      </c>
      <c r="B814" s="81" t="s">
        <v>2627</v>
      </c>
      <c r="C814" t="str">
        <f t="shared" si="12"/>
        <v>I01 (k)</v>
      </c>
    </row>
    <row r="815" spans="1:3" outlineLevel="1" x14ac:dyDescent="0.2">
      <c r="A815" s="81" t="s">
        <v>1556</v>
      </c>
      <c r="B815" s="81" t="s">
        <v>2627</v>
      </c>
      <c r="C815" t="str">
        <f t="shared" si="12"/>
        <v>I02 (k)</v>
      </c>
    </row>
    <row r="816" spans="1:3" outlineLevel="1" x14ac:dyDescent="0.2">
      <c r="A816" s="81" t="s">
        <v>1557</v>
      </c>
      <c r="B816" s="81" t="s">
        <v>2627</v>
      </c>
      <c r="C816" t="str">
        <f t="shared" si="12"/>
        <v>I03 (k)</v>
      </c>
    </row>
    <row r="817" spans="1:3" outlineLevel="1" x14ac:dyDescent="0.2">
      <c r="A817" s="81" t="s">
        <v>1558</v>
      </c>
      <c r="B817" s="81" t="s">
        <v>2627</v>
      </c>
      <c r="C817" t="str">
        <f t="shared" si="12"/>
        <v>I04 (k)</v>
      </c>
    </row>
    <row r="818" spans="1:3" outlineLevel="1" x14ac:dyDescent="0.2">
      <c r="A818" s="81" t="s">
        <v>1559</v>
      </c>
      <c r="B818" s="81" t="s">
        <v>2627</v>
      </c>
      <c r="C818" t="str">
        <f t="shared" si="12"/>
        <v>I05 (k)</v>
      </c>
    </row>
    <row r="819" spans="1:3" outlineLevel="1" x14ac:dyDescent="0.2">
      <c r="A819" s="81" t="s">
        <v>1560</v>
      </c>
      <c r="B819" s="81" t="s">
        <v>2627</v>
      </c>
      <c r="C819" t="str">
        <f t="shared" si="12"/>
        <v>I06 (k)</v>
      </c>
    </row>
    <row r="820" spans="1:3" outlineLevel="1" x14ac:dyDescent="0.2">
      <c r="A820" s="81" t="s">
        <v>1561</v>
      </c>
      <c r="B820" s="81" t="s">
        <v>2627</v>
      </c>
      <c r="C820" t="str">
        <f t="shared" si="12"/>
        <v>I07 (k)</v>
      </c>
    </row>
    <row r="821" spans="1:3" outlineLevel="1" x14ac:dyDescent="0.2">
      <c r="A821" s="81" t="s">
        <v>1562</v>
      </c>
      <c r="B821" s="81" t="s">
        <v>2627</v>
      </c>
      <c r="C821" t="str">
        <f t="shared" si="12"/>
        <v>I08 (k)</v>
      </c>
    </row>
    <row r="822" spans="1:3" outlineLevel="1" x14ac:dyDescent="0.2">
      <c r="A822" s="81" t="s">
        <v>1563</v>
      </c>
      <c r="B822" s="81" t="s">
        <v>2627</v>
      </c>
      <c r="C822" t="str">
        <f t="shared" si="12"/>
        <v>I09 (k)</v>
      </c>
    </row>
    <row r="823" spans="1:3" outlineLevel="1" x14ac:dyDescent="0.2">
      <c r="A823" s="81" t="s">
        <v>1564</v>
      </c>
      <c r="B823" s="81" t="s">
        <v>2627</v>
      </c>
      <c r="C823" t="str">
        <f t="shared" si="12"/>
        <v>I10 (k)</v>
      </c>
    </row>
    <row r="824" spans="1:3" outlineLevel="1" x14ac:dyDescent="0.2">
      <c r="A824" s="81" t="s">
        <v>1565</v>
      </c>
      <c r="B824" s="81" t="s">
        <v>2627</v>
      </c>
      <c r="C824" t="str">
        <f t="shared" si="12"/>
        <v>I11 (k)</v>
      </c>
    </row>
    <row r="825" spans="1:3" outlineLevel="1" x14ac:dyDescent="0.2">
      <c r="A825" s="81" t="s">
        <v>1566</v>
      </c>
      <c r="B825" s="81" t="s">
        <v>2627</v>
      </c>
      <c r="C825" t="str">
        <f t="shared" si="12"/>
        <v>I16 (k)</v>
      </c>
    </row>
    <row r="826" spans="1:3" outlineLevel="1" x14ac:dyDescent="0.2">
      <c r="A826" s="81" t="s">
        <v>1567</v>
      </c>
      <c r="B826" s="81" t="s">
        <v>2627</v>
      </c>
      <c r="C826" t="str">
        <f t="shared" si="12"/>
        <v>I17 (k)</v>
      </c>
    </row>
    <row r="827" spans="1:3" outlineLevel="1" x14ac:dyDescent="0.2">
      <c r="A827" s="81" t="s">
        <v>1568</v>
      </c>
      <c r="B827" s="81" t="s">
        <v>2627</v>
      </c>
      <c r="C827" t="str">
        <f t="shared" si="12"/>
        <v>I18 (k)</v>
      </c>
    </row>
    <row r="828" spans="1:3" outlineLevel="1" x14ac:dyDescent="0.2">
      <c r="A828" s="81" t="s">
        <v>1569</v>
      </c>
      <c r="B828" s="81" t="s">
        <v>2627</v>
      </c>
      <c r="C828" t="str">
        <f t="shared" si="12"/>
        <v>I19 (k)</v>
      </c>
    </row>
    <row r="829" spans="1:3" outlineLevel="1" x14ac:dyDescent="0.2">
      <c r="A829" s="81" t="s">
        <v>1570</v>
      </c>
      <c r="B829" s="81" t="s">
        <v>2627</v>
      </c>
      <c r="C829" t="str">
        <f t="shared" si="12"/>
        <v>I20 (k)</v>
      </c>
    </row>
    <row r="830" spans="1:3" outlineLevel="1" x14ac:dyDescent="0.2">
      <c r="A830" s="81" t="s">
        <v>1571</v>
      </c>
      <c r="B830" s="81" t="s">
        <v>2627</v>
      </c>
      <c r="C830" t="str">
        <f t="shared" si="12"/>
        <v>I21 (k)</v>
      </c>
    </row>
    <row r="831" spans="1:3" outlineLevel="1" x14ac:dyDescent="0.2">
      <c r="A831" s="81" t="s">
        <v>1572</v>
      </c>
      <c r="B831" s="81" t="s">
        <v>2627</v>
      </c>
      <c r="C831" t="str">
        <f t="shared" si="12"/>
        <v>I22 (k)</v>
      </c>
    </row>
    <row r="832" spans="1:3" outlineLevel="1" x14ac:dyDescent="0.2">
      <c r="A832" s="81" t="s">
        <v>1573</v>
      </c>
      <c r="B832" s="81" t="s">
        <v>2627</v>
      </c>
      <c r="C832" t="str">
        <f t="shared" si="12"/>
        <v>I31 (k)</v>
      </c>
    </row>
    <row r="833" spans="1:3" outlineLevel="1" x14ac:dyDescent="0.2">
      <c r="A833" s="81" t="s">
        <v>1574</v>
      </c>
      <c r="B833" s="81" t="s">
        <v>2627</v>
      </c>
      <c r="C833" t="str">
        <f t="shared" si="12"/>
        <v>I32 (k)</v>
      </c>
    </row>
    <row r="834" spans="1:3" outlineLevel="1" x14ac:dyDescent="0.2">
      <c r="A834" s="81" t="s">
        <v>1575</v>
      </c>
      <c r="B834" s="81" t="s">
        <v>2627</v>
      </c>
      <c r="C834" t="str">
        <f t="shared" si="12"/>
        <v>I33 (k)</v>
      </c>
    </row>
    <row r="835" spans="1:3" outlineLevel="1" x14ac:dyDescent="0.2">
      <c r="A835" s="81" t="s">
        <v>1576</v>
      </c>
      <c r="B835" s="81" t="s">
        <v>2627</v>
      </c>
      <c r="C835" t="str">
        <f t="shared" ref="C835:C898" si="13">A835&amp;" ("&amp;$B835&amp;")"</f>
        <v>I34 (k)</v>
      </c>
    </row>
    <row r="836" spans="1:3" outlineLevel="1" x14ac:dyDescent="0.2">
      <c r="A836" s="81" t="s">
        <v>1577</v>
      </c>
      <c r="B836" s="81" t="s">
        <v>2627</v>
      </c>
      <c r="C836" t="str">
        <f t="shared" si="13"/>
        <v>I35 (k)</v>
      </c>
    </row>
    <row r="837" spans="1:3" outlineLevel="1" x14ac:dyDescent="0.2">
      <c r="A837" s="81" t="s">
        <v>1578</v>
      </c>
      <c r="B837" s="81" t="s">
        <v>2627</v>
      </c>
      <c r="C837" t="str">
        <f t="shared" si="13"/>
        <v>I36 (k)</v>
      </c>
    </row>
    <row r="838" spans="1:3" outlineLevel="1" x14ac:dyDescent="0.2">
      <c r="A838" s="81" t="s">
        <v>1579</v>
      </c>
      <c r="B838" s="81" t="s">
        <v>2627</v>
      </c>
      <c r="C838" t="str">
        <f t="shared" si="13"/>
        <v>I37 (k)</v>
      </c>
    </row>
    <row r="839" spans="1:3" outlineLevel="1" x14ac:dyDescent="0.2">
      <c r="A839" s="81" t="s">
        <v>1580</v>
      </c>
      <c r="B839" s="81" t="s">
        <v>2627</v>
      </c>
      <c r="C839" t="str">
        <f t="shared" si="13"/>
        <v>I38 (k)</v>
      </c>
    </row>
    <row r="840" spans="1:3" outlineLevel="1" x14ac:dyDescent="0.2">
      <c r="A840" s="81" t="s">
        <v>1581</v>
      </c>
      <c r="B840" s="81" t="s">
        <v>2627</v>
      </c>
      <c r="C840" t="str">
        <f t="shared" si="13"/>
        <v>I39 (k)</v>
      </c>
    </row>
    <row r="841" spans="1:3" outlineLevel="1" x14ac:dyDescent="0.2">
      <c r="A841" s="81" t="s">
        <v>1582</v>
      </c>
      <c r="B841" s="81" t="s">
        <v>2627</v>
      </c>
      <c r="C841" t="str">
        <f t="shared" si="13"/>
        <v>I40 (k)</v>
      </c>
    </row>
    <row r="842" spans="1:3" outlineLevel="1" x14ac:dyDescent="0.2">
      <c r="A842" s="81" t="s">
        <v>1583</v>
      </c>
      <c r="B842" s="81" t="s">
        <v>2627</v>
      </c>
      <c r="C842" t="str">
        <f t="shared" si="13"/>
        <v>I41 (k)</v>
      </c>
    </row>
    <row r="843" spans="1:3" outlineLevel="1" x14ac:dyDescent="0.2">
      <c r="A843" s="81" t="s">
        <v>1584</v>
      </c>
      <c r="B843" s="81" t="s">
        <v>2627</v>
      </c>
      <c r="C843" t="str">
        <f t="shared" si="13"/>
        <v>I61 (k)</v>
      </c>
    </row>
    <row r="844" spans="1:3" outlineLevel="1" x14ac:dyDescent="0.2">
      <c r="A844" s="81" t="s">
        <v>1585</v>
      </c>
      <c r="B844" s="81" t="s">
        <v>2627</v>
      </c>
      <c r="C844" t="str">
        <f t="shared" si="13"/>
        <v>I62 (k)</v>
      </c>
    </row>
    <row r="845" spans="1:3" outlineLevel="1" x14ac:dyDescent="0.2">
      <c r="A845" s="81" t="s">
        <v>1586</v>
      </c>
      <c r="B845" s="81" t="s">
        <v>2627</v>
      </c>
      <c r="C845" t="str">
        <f t="shared" si="13"/>
        <v>I63 (k)</v>
      </c>
    </row>
    <row r="846" spans="1:3" outlineLevel="1" x14ac:dyDescent="0.2">
      <c r="A846" s="81" t="s">
        <v>1587</v>
      </c>
      <c r="B846" s="81" t="s">
        <v>2627</v>
      </c>
      <c r="C846" t="str">
        <f t="shared" si="13"/>
        <v>I64 (k)</v>
      </c>
    </row>
    <row r="847" spans="1:3" outlineLevel="1" x14ac:dyDescent="0.2">
      <c r="A847" s="81" t="s">
        <v>1588</v>
      </c>
      <c r="B847" s="81" t="s">
        <v>2627</v>
      </c>
      <c r="C847" t="str">
        <f t="shared" si="13"/>
        <v>I65 (k)</v>
      </c>
    </row>
    <row r="848" spans="1:3" outlineLevel="1" x14ac:dyDescent="0.2">
      <c r="A848" s="81" t="s">
        <v>1589</v>
      </c>
      <c r="B848" s="81" t="s">
        <v>2627</v>
      </c>
      <c r="C848" t="str">
        <f t="shared" si="13"/>
        <v>I66 (k)</v>
      </c>
    </row>
    <row r="849" spans="1:3" outlineLevel="1" x14ac:dyDescent="0.2">
      <c r="A849" s="81" t="s">
        <v>1590</v>
      </c>
      <c r="B849" s="81" t="s">
        <v>2627</v>
      </c>
      <c r="C849" t="str">
        <f t="shared" si="13"/>
        <v>I67 (k)</v>
      </c>
    </row>
    <row r="850" spans="1:3" outlineLevel="1" x14ac:dyDescent="0.2">
      <c r="A850" s="81" t="s">
        <v>1591</v>
      </c>
      <c r="B850" s="81" t="s">
        <v>2627</v>
      </c>
      <c r="C850" t="str">
        <f t="shared" si="13"/>
        <v>I68 (k)</v>
      </c>
    </row>
    <row r="851" spans="1:3" outlineLevel="1" x14ac:dyDescent="0.2">
      <c r="A851" s="81" t="s">
        <v>1592</v>
      </c>
      <c r="B851" s="81" t="s">
        <v>2627</v>
      </c>
      <c r="C851" t="str">
        <f t="shared" si="13"/>
        <v>I69 (k)</v>
      </c>
    </row>
    <row r="852" spans="1:3" outlineLevel="1" x14ac:dyDescent="0.2">
      <c r="A852" s="81" t="s">
        <v>1593</v>
      </c>
      <c r="B852" s="81" t="s">
        <v>2627</v>
      </c>
      <c r="C852" t="str">
        <f t="shared" si="13"/>
        <v>I70 (k)</v>
      </c>
    </row>
    <row r="853" spans="1:3" outlineLevel="1" x14ac:dyDescent="0.2">
      <c r="A853" s="81" t="s">
        <v>1594</v>
      </c>
      <c r="B853" s="81" t="s">
        <v>2627</v>
      </c>
      <c r="C853" t="str">
        <f t="shared" si="13"/>
        <v>I71 (k)</v>
      </c>
    </row>
    <row r="854" spans="1:3" outlineLevel="1" x14ac:dyDescent="0.2">
      <c r="A854" s="81" t="s">
        <v>1595</v>
      </c>
      <c r="B854" s="81" t="s">
        <v>2627</v>
      </c>
      <c r="C854" t="str">
        <f t="shared" si="13"/>
        <v>I72 (k)</v>
      </c>
    </row>
    <row r="855" spans="1:3" outlineLevel="1" x14ac:dyDescent="0.2">
      <c r="A855" s="81" t="s">
        <v>1596</v>
      </c>
      <c r="B855" s="81" t="s">
        <v>2627</v>
      </c>
      <c r="C855" t="str">
        <f t="shared" si="13"/>
        <v>I73 (k)</v>
      </c>
    </row>
    <row r="856" spans="1:3" outlineLevel="1" x14ac:dyDescent="0.2">
      <c r="A856" s="81" t="s">
        <v>1597</v>
      </c>
      <c r="B856" s="81" t="s">
        <v>2627</v>
      </c>
      <c r="C856" t="str">
        <f t="shared" si="13"/>
        <v>J00 (k)</v>
      </c>
    </row>
    <row r="857" spans="1:3" outlineLevel="1" x14ac:dyDescent="0.2">
      <c r="A857" s="81" t="s">
        <v>1598</v>
      </c>
      <c r="B857" s="81" t="s">
        <v>2627</v>
      </c>
      <c r="C857" t="str">
        <f t="shared" si="13"/>
        <v>J01 (k)</v>
      </c>
    </row>
    <row r="858" spans="1:3" outlineLevel="1" x14ac:dyDescent="0.2">
      <c r="A858" s="81" t="s">
        <v>1599</v>
      </c>
      <c r="B858" s="81" t="s">
        <v>2627</v>
      </c>
      <c r="C858" t="str">
        <f t="shared" si="13"/>
        <v>J02 (k)</v>
      </c>
    </row>
    <row r="859" spans="1:3" outlineLevel="1" x14ac:dyDescent="0.2">
      <c r="A859" s="81" t="s">
        <v>1600</v>
      </c>
      <c r="B859" s="81" t="s">
        <v>2627</v>
      </c>
      <c r="C859" t="str">
        <f t="shared" si="13"/>
        <v>J03 (k)</v>
      </c>
    </row>
    <row r="860" spans="1:3" outlineLevel="1" x14ac:dyDescent="0.2">
      <c r="A860" s="81" t="s">
        <v>1601</v>
      </c>
      <c r="B860" s="81" t="s">
        <v>2627</v>
      </c>
      <c r="C860" t="str">
        <f t="shared" si="13"/>
        <v>J04 (k)</v>
      </c>
    </row>
    <row r="861" spans="1:3" outlineLevel="1" x14ac:dyDescent="0.2">
      <c r="A861" s="81" t="s">
        <v>1602</v>
      </c>
      <c r="B861" s="81" t="s">
        <v>2627</v>
      </c>
      <c r="C861" t="str">
        <f t="shared" si="13"/>
        <v>J05 (k)</v>
      </c>
    </row>
    <row r="862" spans="1:3" outlineLevel="1" x14ac:dyDescent="0.2">
      <c r="A862" s="81" t="s">
        <v>1603</v>
      </c>
      <c r="B862" s="81" t="s">
        <v>2627</v>
      </c>
      <c r="C862" t="str">
        <f t="shared" si="13"/>
        <v>J06 (k)</v>
      </c>
    </row>
    <row r="863" spans="1:3" outlineLevel="1" x14ac:dyDescent="0.2">
      <c r="A863" s="81" t="s">
        <v>1604</v>
      </c>
      <c r="B863" s="81" t="s">
        <v>2627</v>
      </c>
      <c r="C863" t="str">
        <f t="shared" si="13"/>
        <v>J07 (k)</v>
      </c>
    </row>
    <row r="864" spans="1:3" outlineLevel="1" x14ac:dyDescent="0.2">
      <c r="A864" s="81" t="s">
        <v>1605</v>
      </c>
      <c r="B864" s="81" t="s">
        <v>2627</v>
      </c>
      <c r="C864" t="str">
        <f t="shared" si="13"/>
        <v>J08 (k)</v>
      </c>
    </row>
    <row r="865" spans="1:3" outlineLevel="1" x14ac:dyDescent="0.2">
      <c r="A865" s="81" t="s">
        <v>1606</v>
      </c>
      <c r="B865" s="81" t="s">
        <v>2627</v>
      </c>
      <c r="C865" t="str">
        <f t="shared" si="13"/>
        <v>J21 (k)</v>
      </c>
    </row>
    <row r="866" spans="1:3" outlineLevel="1" x14ac:dyDescent="0.2">
      <c r="A866" s="81" t="s">
        <v>1607</v>
      </c>
      <c r="B866" s="81" t="s">
        <v>2627</v>
      </c>
      <c r="C866" t="str">
        <f t="shared" si="13"/>
        <v>J22 (k)</v>
      </c>
    </row>
    <row r="867" spans="1:3" outlineLevel="1" x14ac:dyDescent="0.2">
      <c r="A867" s="81" t="s">
        <v>1608</v>
      </c>
      <c r="B867" s="81" t="s">
        <v>2627</v>
      </c>
      <c r="C867" t="str">
        <f t="shared" si="13"/>
        <v>J23 (k)</v>
      </c>
    </row>
    <row r="868" spans="1:3" outlineLevel="1" x14ac:dyDescent="0.2">
      <c r="A868" s="81" t="s">
        <v>1609</v>
      </c>
      <c r="B868" s="81" t="s">
        <v>2627</v>
      </c>
      <c r="C868" t="str">
        <f t="shared" si="13"/>
        <v>J24 (k)</v>
      </c>
    </row>
    <row r="869" spans="1:3" outlineLevel="1" x14ac:dyDescent="0.2">
      <c r="A869" s="81" t="s">
        <v>1610</v>
      </c>
      <c r="B869" s="81" t="s">
        <v>2627</v>
      </c>
      <c r="C869" t="str">
        <f t="shared" si="13"/>
        <v>J25 (k)</v>
      </c>
    </row>
    <row r="870" spans="1:3" outlineLevel="1" x14ac:dyDescent="0.2">
      <c r="A870" s="81" t="s">
        <v>1611</v>
      </c>
      <c r="B870" s="81" t="s">
        <v>2627</v>
      </c>
      <c r="C870" t="str">
        <f t="shared" si="13"/>
        <v>J26 (k)</v>
      </c>
    </row>
    <row r="871" spans="1:3" outlineLevel="1" x14ac:dyDescent="0.2">
      <c r="A871" s="81" t="s">
        <v>1612</v>
      </c>
      <c r="B871" s="81" t="s">
        <v>2627</v>
      </c>
      <c r="C871" t="str">
        <f t="shared" si="13"/>
        <v>J31 (k)</v>
      </c>
    </row>
    <row r="872" spans="1:3" outlineLevel="1" x14ac:dyDescent="0.2">
      <c r="A872" s="81" t="s">
        <v>1613</v>
      </c>
      <c r="B872" s="81" t="s">
        <v>2627</v>
      </c>
      <c r="C872" t="str">
        <f t="shared" si="13"/>
        <v>J32 (k)</v>
      </c>
    </row>
    <row r="873" spans="1:3" outlineLevel="1" x14ac:dyDescent="0.2">
      <c r="A873" s="81" t="s">
        <v>1614</v>
      </c>
      <c r="B873" s="81" t="s">
        <v>2627</v>
      </c>
      <c r="C873" t="str">
        <f t="shared" si="13"/>
        <v>J33 (k)</v>
      </c>
    </row>
    <row r="874" spans="1:3" outlineLevel="1" x14ac:dyDescent="0.2">
      <c r="A874" s="81" t="s">
        <v>1615</v>
      </c>
      <c r="B874" s="81" t="s">
        <v>2627</v>
      </c>
      <c r="C874" t="str">
        <f t="shared" si="13"/>
        <v>J34 (k)</v>
      </c>
    </row>
    <row r="875" spans="1:3" outlineLevel="1" x14ac:dyDescent="0.2">
      <c r="A875" s="81" t="s">
        <v>1616</v>
      </c>
      <c r="B875" s="81" t="s">
        <v>2627</v>
      </c>
      <c r="C875" t="str">
        <f t="shared" si="13"/>
        <v>J35 (k)</v>
      </c>
    </row>
    <row r="876" spans="1:3" outlineLevel="1" x14ac:dyDescent="0.2">
      <c r="A876" s="81" t="s">
        <v>1617</v>
      </c>
      <c r="B876" s="81" t="s">
        <v>2627</v>
      </c>
      <c r="C876" t="str">
        <f t="shared" si="13"/>
        <v>J41 (k)</v>
      </c>
    </row>
    <row r="877" spans="1:3" outlineLevel="1" x14ac:dyDescent="0.2">
      <c r="A877" s="81" t="s">
        <v>1618</v>
      </c>
      <c r="B877" s="81" t="s">
        <v>2627</v>
      </c>
      <c r="C877" t="str">
        <f t="shared" si="13"/>
        <v>J42 (k)</v>
      </c>
    </row>
    <row r="878" spans="1:3" outlineLevel="1" x14ac:dyDescent="0.2">
      <c r="A878" s="81" t="s">
        <v>1619</v>
      </c>
      <c r="B878" s="81" t="s">
        <v>2627</v>
      </c>
      <c r="C878" t="str">
        <f t="shared" si="13"/>
        <v>J43 (k)</v>
      </c>
    </row>
    <row r="879" spans="1:3" outlineLevel="1" x14ac:dyDescent="0.2">
      <c r="A879" s="81" t="s">
        <v>1620</v>
      </c>
      <c r="B879" s="81" t="s">
        <v>2627</v>
      </c>
      <c r="C879" t="str">
        <f t="shared" si="13"/>
        <v>J44 (k)</v>
      </c>
    </row>
    <row r="880" spans="1:3" outlineLevel="1" x14ac:dyDescent="0.2">
      <c r="A880" s="81" t="s">
        <v>1621</v>
      </c>
      <c r="B880" s="81" t="s">
        <v>2627</v>
      </c>
      <c r="C880" t="str">
        <f t="shared" si="13"/>
        <v>J45 (k)</v>
      </c>
    </row>
    <row r="881" spans="1:3" outlineLevel="1" x14ac:dyDescent="0.2">
      <c r="A881" s="81" t="s">
        <v>1622</v>
      </c>
      <c r="B881" s="81" t="s">
        <v>2627</v>
      </c>
      <c r="C881" t="str">
        <f t="shared" si="13"/>
        <v>J61 (k)</v>
      </c>
    </row>
    <row r="882" spans="1:3" outlineLevel="1" x14ac:dyDescent="0.2">
      <c r="A882" s="81" t="s">
        <v>1623</v>
      </c>
      <c r="B882" s="81" t="s">
        <v>2627</v>
      </c>
      <c r="C882" t="str">
        <f t="shared" si="13"/>
        <v>J62 (k)</v>
      </c>
    </row>
    <row r="883" spans="1:3" outlineLevel="1" x14ac:dyDescent="0.2">
      <c r="A883" s="81" t="s">
        <v>1624</v>
      </c>
      <c r="B883" s="81" t="s">
        <v>2627</v>
      </c>
      <c r="C883" t="str">
        <f t="shared" si="13"/>
        <v>J63 (k)</v>
      </c>
    </row>
    <row r="884" spans="1:3" outlineLevel="1" x14ac:dyDescent="0.2">
      <c r="A884" s="81" t="s">
        <v>1625</v>
      </c>
      <c r="B884" s="81" t="s">
        <v>2627</v>
      </c>
      <c r="C884" t="str">
        <f t="shared" si="13"/>
        <v>J64 (k)</v>
      </c>
    </row>
    <row r="885" spans="1:3" outlineLevel="1" x14ac:dyDescent="0.2">
      <c r="A885" s="81" t="s">
        <v>1626</v>
      </c>
      <c r="B885" s="81" t="s">
        <v>2627</v>
      </c>
      <c r="C885" t="str">
        <f t="shared" si="13"/>
        <v>J65 (k)</v>
      </c>
    </row>
    <row r="886" spans="1:3" outlineLevel="1" x14ac:dyDescent="0.2">
      <c r="A886" s="81" t="s">
        <v>1627</v>
      </c>
      <c r="B886" s="81" t="s">
        <v>2627</v>
      </c>
      <c r="C886" t="str">
        <f t="shared" si="13"/>
        <v>J66 (k)</v>
      </c>
    </row>
    <row r="887" spans="1:3" outlineLevel="1" x14ac:dyDescent="0.2">
      <c r="A887" s="81" t="s">
        <v>1628</v>
      </c>
      <c r="B887" s="81" t="s">
        <v>2627</v>
      </c>
      <c r="C887" t="str">
        <f t="shared" si="13"/>
        <v>J67 (k)</v>
      </c>
    </row>
    <row r="888" spans="1:3" outlineLevel="1" x14ac:dyDescent="0.2">
      <c r="A888" s="81" t="s">
        <v>1629</v>
      </c>
      <c r="B888" s="81" t="s">
        <v>2627</v>
      </c>
      <c r="C888" t="str">
        <f t="shared" si="13"/>
        <v>J68 (k)</v>
      </c>
    </row>
    <row r="889" spans="1:3" outlineLevel="1" x14ac:dyDescent="0.2">
      <c r="A889" s="81" t="s">
        <v>1630</v>
      </c>
      <c r="B889" s="81" t="s">
        <v>2627</v>
      </c>
      <c r="C889" t="str">
        <f t="shared" si="13"/>
        <v>J69 (k)</v>
      </c>
    </row>
    <row r="890" spans="1:3" outlineLevel="1" x14ac:dyDescent="0.2">
      <c r="A890" s="81" t="s">
        <v>1631</v>
      </c>
      <c r="B890" s="81" t="s">
        <v>2627</v>
      </c>
      <c r="C890" t="str">
        <f t="shared" si="13"/>
        <v>K00 (k)</v>
      </c>
    </row>
    <row r="891" spans="1:3" outlineLevel="1" x14ac:dyDescent="0.2">
      <c r="A891" s="81" t="s">
        <v>1632</v>
      </c>
      <c r="B891" s="81" t="s">
        <v>2627</v>
      </c>
      <c r="C891" t="str">
        <f t="shared" si="13"/>
        <v>K01 (k)</v>
      </c>
    </row>
    <row r="892" spans="1:3" outlineLevel="1" x14ac:dyDescent="0.2">
      <c r="A892" s="81" t="s">
        <v>1633</v>
      </c>
      <c r="B892" s="81" t="s">
        <v>2627</v>
      </c>
      <c r="C892" t="str">
        <f t="shared" si="13"/>
        <v>K02 (k)</v>
      </c>
    </row>
    <row r="893" spans="1:3" outlineLevel="1" x14ac:dyDescent="0.2">
      <c r="A893" s="81" t="s">
        <v>1634</v>
      </c>
      <c r="B893" s="81" t="s">
        <v>2627</v>
      </c>
      <c r="C893" t="str">
        <f t="shared" si="13"/>
        <v>K10 (k)</v>
      </c>
    </row>
    <row r="894" spans="1:3" outlineLevel="1" x14ac:dyDescent="0.2">
      <c r="A894" s="81" t="s">
        <v>1635</v>
      </c>
      <c r="B894" s="81" t="s">
        <v>2627</v>
      </c>
      <c r="C894" t="str">
        <f t="shared" si="13"/>
        <v>K11 (k)</v>
      </c>
    </row>
    <row r="895" spans="1:3" outlineLevel="1" x14ac:dyDescent="0.2">
      <c r="A895" s="81" t="s">
        <v>1636</v>
      </c>
      <c r="B895" s="81" t="s">
        <v>2627</v>
      </c>
      <c r="C895" t="str">
        <f t="shared" si="13"/>
        <v>K12 (k)</v>
      </c>
    </row>
    <row r="896" spans="1:3" outlineLevel="1" x14ac:dyDescent="0.2">
      <c r="A896" s="81" t="s">
        <v>1637</v>
      </c>
      <c r="B896" s="81" t="s">
        <v>2627</v>
      </c>
      <c r="C896" t="str">
        <f t="shared" si="13"/>
        <v>K14 (k)</v>
      </c>
    </row>
    <row r="897" spans="1:3" outlineLevel="1" x14ac:dyDescent="0.2">
      <c r="A897" s="81" t="s">
        <v>1638</v>
      </c>
      <c r="B897" s="81" t="s">
        <v>2627</v>
      </c>
      <c r="C897" t="str">
        <f t="shared" si="13"/>
        <v>K15 (k)</v>
      </c>
    </row>
    <row r="898" spans="1:3" outlineLevel="1" x14ac:dyDescent="0.2">
      <c r="A898" s="81" t="s">
        <v>1639</v>
      </c>
      <c r="B898" s="81" t="s">
        <v>2627</v>
      </c>
      <c r="C898" t="str">
        <f t="shared" si="13"/>
        <v>K16 (k)</v>
      </c>
    </row>
    <row r="899" spans="1:3" outlineLevel="1" x14ac:dyDescent="0.2">
      <c r="A899" s="81" t="s">
        <v>1640</v>
      </c>
      <c r="B899" s="81" t="s">
        <v>2627</v>
      </c>
      <c r="C899" t="str">
        <f t="shared" ref="C899:C962" si="14">A899&amp;" ("&amp;$B899&amp;")"</f>
        <v>K17 (k)</v>
      </c>
    </row>
    <row r="900" spans="1:3" outlineLevel="1" x14ac:dyDescent="0.2">
      <c r="A900" s="81" t="s">
        <v>1641</v>
      </c>
      <c r="B900" s="81" t="s">
        <v>2627</v>
      </c>
      <c r="C900" t="str">
        <f t="shared" si="14"/>
        <v>K18 (k)</v>
      </c>
    </row>
    <row r="901" spans="1:3" outlineLevel="1" x14ac:dyDescent="0.2">
      <c r="A901" s="81" t="s">
        <v>1642</v>
      </c>
      <c r="B901" s="81" t="s">
        <v>2627</v>
      </c>
      <c r="C901" t="str">
        <f t="shared" si="14"/>
        <v>K19 (k)</v>
      </c>
    </row>
    <row r="902" spans="1:3" outlineLevel="1" x14ac:dyDescent="0.2">
      <c r="A902" s="81" t="s">
        <v>1643</v>
      </c>
      <c r="B902" s="81" t="s">
        <v>2627</v>
      </c>
      <c r="C902" t="str">
        <f t="shared" si="14"/>
        <v>K20 (k)</v>
      </c>
    </row>
    <row r="903" spans="1:3" outlineLevel="1" x14ac:dyDescent="0.2">
      <c r="A903" s="81" t="s">
        <v>1644</v>
      </c>
      <c r="B903" s="81" t="s">
        <v>2627</v>
      </c>
      <c r="C903" t="str">
        <f t="shared" si="14"/>
        <v>K21 (k)</v>
      </c>
    </row>
    <row r="904" spans="1:3" outlineLevel="1" x14ac:dyDescent="0.2">
      <c r="A904" s="81" t="s">
        <v>1645</v>
      </c>
      <c r="B904" s="81" t="s">
        <v>2627</v>
      </c>
      <c r="C904" t="str">
        <f t="shared" si="14"/>
        <v>K22 (k)</v>
      </c>
    </row>
    <row r="905" spans="1:3" outlineLevel="1" x14ac:dyDescent="0.2">
      <c r="A905" s="81" t="s">
        <v>1646</v>
      </c>
      <c r="B905" s="81" t="s">
        <v>2627</v>
      </c>
      <c r="C905" t="str">
        <f t="shared" si="14"/>
        <v>K23 (k)</v>
      </c>
    </row>
    <row r="906" spans="1:3" outlineLevel="1" x14ac:dyDescent="0.2">
      <c r="A906" s="81" t="s">
        <v>1647</v>
      </c>
      <c r="B906" s="81" t="s">
        <v>2627</v>
      </c>
      <c r="C906" t="str">
        <f t="shared" si="14"/>
        <v>K24 (k)</v>
      </c>
    </row>
    <row r="907" spans="1:3" outlineLevel="1" x14ac:dyDescent="0.2">
      <c r="A907" s="81" t="s">
        <v>1648</v>
      </c>
      <c r="B907" s="81" t="s">
        <v>2627</v>
      </c>
      <c r="C907" t="str">
        <f t="shared" si="14"/>
        <v>K25 (k)</v>
      </c>
    </row>
    <row r="908" spans="1:3" outlineLevel="1" x14ac:dyDescent="0.2">
      <c r="A908" s="81" t="s">
        <v>1649</v>
      </c>
      <c r="B908" s="81" t="s">
        <v>2627</v>
      </c>
      <c r="C908" t="str">
        <f t="shared" si="14"/>
        <v>K35 (k)</v>
      </c>
    </row>
    <row r="909" spans="1:3" outlineLevel="1" x14ac:dyDescent="0.2">
      <c r="A909" s="81" t="s">
        <v>1650</v>
      </c>
      <c r="B909" s="81" t="s">
        <v>2627</v>
      </c>
      <c r="C909" t="str">
        <f t="shared" si="14"/>
        <v>K36 (k)</v>
      </c>
    </row>
    <row r="910" spans="1:3" outlineLevel="1" x14ac:dyDescent="0.2">
      <c r="A910" s="81" t="s">
        <v>1651</v>
      </c>
      <c r="B910" s="81" t="s">
        <v>2627</v>
      </c>
      <c r="C910" t="str">
        <f t="shared" si="14"/>
        <v>K37 (k)</v>
      </c>
    </row>
    <row r="911" spans="1:3" outlineLevel="1" x14ac:dyDescent="0.2">
      <c r="A911" s="81" t="s">
        <v>1652</v>
      </c>
      <c r="B911" s="81" t="s">
        <v>2627</v>
      </c>
      <c r="C911" t="str">
        <f t="shared" si="14"/>
        <v>K38 (k)</v>
      </c>
    </row>
    <row r="912" spans="1:3" outlineLevel="1" x14ac:dyDescent="0.2">
      <c r="A912" s="81" t="s">
        <v>1653</v>
      </c>
      <c r="B912" s="81" t="s">
        <v>2627</v>
      </c>
      <c r="C912" t="str">
        <f t="shared" si="14"/>
        <v>K39 (k)</v>
      </c>
    </row>
    <row r="913" spans="1:3" outlineLevel="1" x14ac:dyDescent="0.2">
      <c r="A913" s="81" t="s">
        <v>1654</v>
      </c>
      <c r="B913" s="81" t="s">
        <v>2627</v>
      </c>
      <c r="C913" t="str">
        <f t="shared" si="14"/>
        <v>K40 (k)</v>
      </c>
    </row>
    <row r="914" spans="1:3" outlineLevel="1" x14ac:dyDescent="0.2">
      <c r="A914" s="81" t="s">
        <v>1655</v>
      </c>
      <c r="B914" s="81" t="s">
        <v>2627</v>
      </c>
      <c r="C914" t="str">
        <f t="shared" si="14"/>
        <v>K41 (k)</v>
      </c>
    </row>
    <row r="915" spans="1:3" outlineLevel="1" x14ac:dyDescent="0.2">
      <c r="A915" s="81" t="s">
        <v>1656</v>
      </c>
      <c r="B915" s="81" t="s">
        <v>2627</v>
      </c>
      <c r="C915" t="str">
        <f t="shared" si="14"/>
        <v>K42 (k)</v>
      </c>
    </row>
    <row r="916" spans="1:3" outlineLevel="1" x14ac:dyDescent="0.2">
      <c r="A916" s="81" t="s">
        <v>1657</v>
      </c>
      <c r="B916" s="81" t="s">
        <v>2627</v>
      </c>
      <c r="C916" t="str">
        <f t="shared" si="14"/>
        <v>K43 (k)</v>
      </c>
    </row>
    <row r="917" spans="1:3" outlineLevel="1" x14ac:dyDescent="0.2">
      <c r="A917" s="81" t="s">
        <v>1658</v>
      </c>
      <c r="B917" s="81" t="s">
        <v>2627</v>
      </c>
      <c r="C917" t="str">
        <f t="shared" si="14"/>
        <v>K44 (k)</v>
      </c>
    </row>
    <row r="918" spans="1:3" outlineLevel="1" x14ac:dyDescent="0.2">
      <c r="A918" s="81" t="s">
        <v>1659</v>
      </c>
      <c r="B918" s="81" t="s">
        <v>2627</v>
      </c>
      <c r="C918" t="str">
        <f t="shared" si="14"/>
        <v>K45 (k)</v>
      </c>
    </row>
    <row r="919" spans="1:3" outlineLevel="1" x14ac:dyDescent="0.2">
      <c r="A919" s="81" t="s">
        <v>1660</v>
      </c>
      <c r="B919" s="81" t="s">
        <v>2627</v>
      </c>
      <c r="C919" t="str">
        <f t="shared" si="14"/>
        <v>K46 (k)</v>
      </c>
    </row>
    <row r="920" spans="1:3" outlineLevel="1" x14ac:dyDescent="0.2">
      <c r="A920" s="81" t="s">
        <v>1661</v>
      </c>
      <c r="B920" s="81" t="s">
        <v>2627</v>
      </c>
      <c r="C920" t="str">
        <f t="shared" si="14"/>
        <v>K47 (k)</v>
      </c>
    </row>
    <row r="921" spans="1:3" outlineLevel="1" x14ac:dyDescent="0.2">
      <c r="A921" s="81" t="s">
        <v>1662</v>
      </c>
      <c r="B921" s="81" t="s">
        <v>2627</v>
      </c>
      <c r="C921" t="str">
        <f t="shared" si="14"/>
        <v>K48 (k)</v>
      </c>
    </row>
    <row r="922" spans="1:3" outlineLevel="1" x14ac:dyDescent="0.2">
      <c r="A922" s="81" t="s">
        <v>1663</v>
      </c>
      <c r="B922" s="81" t="s">
        <v>2627</v>
      </c>
      <c r="C922" t="str">
        <f t="shared" si="14"/>
        <v>K49 (k)</v>
      </c>
    </row>
    <row r="923" spans="1:3" outlineLevel="1" x14ac:dyDescent="0.2">
      <c r="A923" s="81" t="s">
        <v>1664</v>
      </c>
      <c r="B923" s="81" t="s">
        <v>2627</v>
      </c>
      <c r="C923" t="str">
        <f t="shared" si="14"/>
        <v>K50 (k)</v>
      </c>
    </row>
    <row r="924" spans="1:3" outlineLevel="1" x14ac:dyDescent="0.2">
      <c r="A924" s="81" t="s">
        <v>1665</v>
      </c>
      <c r="B924" s="81" t="s">
        <v>2627</v>
      </c>
      <c r="C924" t="str">
        <f t="shared" si="14"/>
        <v>K51 (k)</v>
      </c>
    </row>
    <row r="925" spans="1:3" outlineLevel="1" x14ac:dyDescent="0.2">
      <c r="A925" s="81" t="s">
        <v>1666</v>
      </c>
      <c r="B925" s="81" t="s">
        <v>2627</v>
      </c>
      <c r="C925" t="str">
        <f t="shared" si="14"/>
        <v>K52 (k)</v>
      </c>
    </row>
    <row r="926" spans="1:3" outlineLevel="1" x14ac:dyDescent="0.2">
      <c r="A926" s="81" t="s">
        <v>1667</v>
      </c>
      <c r="B926" s="81" t="s">
        <v>2627</v>
      </c>
      <c r="C926" t="str">
        <f t="shared" si="14"/>
        <v>K53 (k)</v>
      </c>
    </row>
    <row r="927" spans="1:3" outlineLevel="1" x14ac:dyDescent="0.2">
      <c r="A927" s="81" t="s">
        <v>1668</v>
      </c>
      <c r="B927" s="81" t="s">
        <v>2627</v>
      </c>
      <c r="C927" t="str">
        <f t="shared" si="14"/>
        <v>K54 (k)</v>
      </c>
    </row>
    <row r="928" spans="1:3" outlineLevel="1" x14ac:dyDescent="0.2">
      <c r="A928" s="81" t="s">
        <v>1669</v>
      </c>
      <c r="B928" s="81" t="s">
        <v>2627</v>
      </c>
      <c r="C928" t="str">
        <f t="shared" si="14"/>
        <v>K55 (k)</v>
      </c>
    </row>
    <row r="929" spans="1:3" outlineLevel="1" x14ac:dyDescent="0.2">
      <c r="A929" s="81" t="s">
        <v>1670</v>
      </c>
      <c r="B929" s="81" t="s">
        <v>2627</v>
      </c>
      <c r="C929" t="str">
        <f t="shared" si="14"/>
        <v>K56 (k)</v>
      </c>
    </row>
    <row r="930" spans="1:3" outlineLevel="1" x14ac:dyDescent="0.2">
      <c r="A930" s="81" t="s">
        <v>1671</v>
      </c>
      <c r="B930" s="81" t="s">
        <v>2627</v>
      </c>
      <c r="C930" t="str">
        <f t="shared" si="14"/>
        <v>K57 (k)</v>
      </c>
    </row>
    <row r="931" spans="1:3" outlineLevel="1" x14ac:dyDescent="0.2">
      <c r="A931" s="81" t="s">
        <v>1672</v>
      </c>
      <c r="B931" s="81" t="s">
        <v>2627</v>
      </c>
      <c r="C931" t="str">
        <f t="shared" si="14"/>
        <v>K58 (k)</v>
      </c>
    </row>
    <row r="932" spans="1:3" outlineLevel="1" x14ac:dyDescent="0.2">
      <c r="A932" s="81" t="s">
        <v>1673</v>
      </c>
      <c r="B932" s="81" t="s">
        <v>2627</v>
      </c>
      <c r="C932" t="str">
        <f t="shared" si="14"/>
        <v>K59 (k)</v>
      </c>
    </row>
    <row r="933" spans="1:3" outlineLevel="1" x14ac:dyDescent="0.2">
      <c r="A933" s="81" t="s">
        <v>1674</v>
      </c>
      <c r="B933" s="81" t="s">
        <v>2627</v>
      </c>
      <c r="C933" t="str">
        <f t="shared" si="14"/>
        <v>K60 (k)</v>
      </c>
    </row>
    <row r="934" spans="1:3" outlineLevel="1" x14ac:dyDescent="0.2">
      <c r="A934" s="81" t="s">
        <v>1675</v>
      </c>
      <c r="B934" s="81" t="s">
        <v>2627</v>
      </c>
      <c r="C934" t="str">
        <f t="shared" si="14"/>
        <v>K61 (k)</v>
      </c>
    </row>
    <row r="935" spans="1:3" outlineLevel="1" x14ac:dyDescent="0.2">
      <c r="A935" s="81" t="s">
        <v>1676</v>
      </c>
      <c r="B935" s="81" t="s">
        <v>2627</v>
      </c>
      <c r="C935" t="str">
        <f t="shared" si="14"/>
        <v>K62 (k)</v>
      </c>
    </row>
    <row r="936" spans="1:3" outlineLevel="1" x14ac:dyDescent="0.2">
      <c r="A936" s="81" t="s">
        <v>1677</v>
      </c>
      <c r="B936" s="81" t="s">
        <v>2627</v>
      </c>
      <c r="C936" t="str">
        <f t="shared" si="14"/>
        <v>K63 (k)</v>
      </c>
    </row>
    <row r="937" spans="1:3" outlineLevel="1" x14ac:dyDescent="0.2">
      <c r="A937" s="81" t="s">
        <v>1678</v>
      </c>
      <c r="B937" s="81" t="s">
        <v>2627</v>
      </c>
      <c r="C937" t="str">
        <f t="shared" si="14"/>
        <v>K64 (k)</v>
      </c>
    </row>
    <row r="938" spans="1:3" outlineLevel="1" x14ac:dyDescent="0.2">
      <c r="A938" s="81" t="s">
        <v>1679</v>
      </c>
      <c r="B938" s="81" t="s">
        <v>2627</v>
      </c>
      <c r="C938" t="str">
        <f t="shared" si="14"/>
        <v>K65 (k)</v>
      </c>
    </row>
    <row r="939" spans="1:3" outlineLevel="1" x14ac:dyDescent="0.2">
      <c r="A939" s="81" t="s">
        <v>1680</v>
      </c>
      <c r="B939" s="81" t="s">
        <v>2627</v>
      </c>
      <c r="C939" t="str">
        <f t="shared" si="14"/>
        <v>K66 (k)</v>
      </c>
    </row>
    <row r="940" spans="1:3" outlineLevel="1" x14ac:dyDescent="0.2">
      <c r="A940" s="81" t="s">
        <v>1681</v>
      </c>
      <c r="B940" s="81" t="s">
        <v>2627</v>
      </c>
      <c r="C940" t="str">
        <f t="shared" si="14"/>
        <v>K67 (k)</v>
      </c>
    </row>
    <row r="941" spans="1:3" outlineLevel="1" x14ac:dyDescent="0.2">
      <c r="A941" s="81" t="s">
        <v>1682</v>
      </c>
      <c r="B941" s="81" t="s">
        <v>2627</v>
      </c>
      <c r="C941" t="str">
        <f t="shared" si="14"/>
        <v>K68 (k)</v>
      </c>
    </row>
    <row r="942" spans="1:3" outlineLevel="1" x14ac:dyDescent="0.2">
      <c r="A942" s="81" t="s">
        <v>1683</v>
      </c>
      <c r="B942" s="81" t="s">
        <v>2627</v>
      </c>
      <c r="C942" t="str">
        <f t="shared" si="14"/>
        <v>K69 (k)</v>
      </c>
    </row>
    <row r="943" spans="1:3" outlineLevel="1" x14ac:dyDescent="0.2">
      <c r="A943" s="81" t="s">
        <v>1684</v>
      </c>
      <c r="B943" s="81" t="s">
        <v>2627</v>
      </c>
      <c r="C943" t="str">
        <f t="shared" si="14"/>
        <v>K70 (k)</v>
      </c>
    </row>
    <row r="944" spans="1:3" outlineLevel="1" x14ac:dyDescent="0.2">
      <c r="A944" s="81" t="s">
        <v>1685</v>
      </c>
      <c r="B944" s="81" t="s">
        <v>2627</v>
      </c>
      <c r="C944" t="str">
        <f t="shared" si="14"/>
        <v>K71 (k)</v>
      </c>
    </row>
    <row r="945" spans="1:3" outlineLevel="1" x14ac:dyDescent="0.2">
      <c r="A945" s="81" t="s">
        <v>1686</v>
      </c>
      <c r="B945" s="81" t="s">
        <v>2627</v>
      </c>
      <c r="C945" t="str">
        <f t="shared" si="14"/>
        <v>K72 (k)</v>
      </c>
    </row>
    <row r="946" spans="1:3" outlineLevel="1" x14ac:dyDescent="0.2">
      <c r="A946" s="81" t="s">
        <v>1687</v>
      </c>
      <c r="B946" s="81" t="s">
        <v>2627</v>
      </c>
      <c r="C946" t="str">
        <f t="shared" si="14"/>
        <v>K73 (k)</v>
      </c>
    </row>
    <row r="947" spans="1:3" outlineLevel="1" x14ac:dyDescent="0.2">
      <c r="A947" s="81" t="s">
        <v>1688</v>
      </c>
      <c r="B947" s="81" t="s">
        <v>2627</v>
      </c>
      <c r="C947" t="str">
        <f t="shared" si="14"/>
        <v>K74 (k)</v>
      </c>
    </row>
    <row r="948" spans="1:3" outlineLevel="1" x14ac:dyDescent="0.2">
      <c r="A948" s="81" t="s">
        <v>1689</v>
      </c>
      <c r="B948" s="81" t="s">
        <v>2627</v>
      </c>
      <c r="C948" t="str">
        <f t="shared" si="14"/>
        <v>K75 (k)</v>
      </c>
    </row>
    <row r="949" spans="1:3" outlineLevel="1" x14ac:dyDescent="0.2">
      <c r="A949" s="81" t="s">
        <v>1690</v>
      </c>
      <c r="B949" s="81" t="s">
        <v>2627</v>
      </c>
      <c r="C949" t="str">
        <f t="shared" si="14"/>
        <v>K76 (k)</v>
      </c>
    </row>
    <row r="950" spans="1:3" outlineLevel="1" x14ac:dyDescent="0.2">
      <c r="A950" s="81" t="s">
        <v>1691</v>
      </c>
      <c r="B950" s="81" t="s">
        <v>2627</v>
      </c>
      <c r="C950" t="str">
        <f t="shared" si="14"/>
        <v>K77 (k)</v>
      </c>
    </row>
    <row r="951" spans="1:3" outlineLevel="1" x14ac:dyDescent="0.2">
      <c r="A951" s="81" t="s">
        <v>1692</v>
      </c>
      <c r="B951" s="81" t="s">
        <v>2627</v>
      </c>
      <c r="C951" t="str">
        <f t="shared" si="14"/>
        <v>K78 (k)</v>
      </c>
    </row>
    <row r="952" spans="1:3" outlineLevel="1" x14ac:dyDescent="0.2">
      <c r="A952" s="81" t="s">
        <v>1693</v>
      </c>
      <c r="B952" s="81" t="s">
        <v>2627</v>
      </c>
      <c r="C952" t="str">
        <f t="shared" si="14"/>
        <v>K79 (k)</v>
      </c>
    </row>
    <row r="953" spans="1:3" outlineLevel="1" x14ac:dyDescent="0.2">
      <c r="A953" s="81" t="s">
        <v>1694</v>
      </c>
      <c r="B953" s="81" t="s">
        <v>2627</v>
      </c>
      <c r="C953" t="str">
        <f t="shared" si="14"/>
        <v>K80 (k)</v>
      </c>
    </row>
    <row r="954" spans="1:3" outlineLevel="1" x14ac:dyDescent="0.2">
      <c r="A954" s="81" t="s">
        <v>1695</v>
      </c>
      <c r="B954" s="81" t="s">
        <v>2627</v>
      </c>
      <c r="C954" t="str">
        <f t="shared" si="14"/>
        <v>K81 (k)</v>
      </c>
    </row>
    <row r="955" spans="1:3" outlineLevel="1" x14ac:dyDescent="0.2">
      <c r="A955" s="81" t="s">
        <v>1696</v>
      </c>
      <c r="B955" s="81" t="s">
        <v>2627</v>
      </c>
      <c r="C955" t="str">
        <f t="shared" si="14"/>
        <v>K82 (k)</v>
      </c>
    </row>
    <row r="956" spans="1:3" outlineLevel="1" x14ac:dyDescent="0.2">
      <c r="A956" s="81" t="s">
        <v>1697</v>
      </c>
      <c r="B956" s="81" t="s">
        <v>2627</v>
      </c>
      <c r="C956" t="str">
        <f t="shared" si="14"/>
        <v>K83 (k)</v>
      </c>
    </row>
    <row r="957" spans="1:3" outlineLevel="1" x14ac:dyDescent="0.2">
      <c r="A957" s="81" t="s">
        <v>1698</v>
      </c>
      <c r="B957" s="81" t="s">
        <v>2627</v>
      </c>
      <c r="C957" t="str">
        <f t="shared" si="14"/>
        <v>K84 (k)</v>
      </c>
    </row>
    <row r="958" spans="1:3" outlineLevel="1" x14ac:dyDescent="0.2">
      <c r="A958" s="81" t="s">
        <v>1699</v>
      </c>
      <c r="B958" s="81" t="s">
        <v>2627</v>
      </c>
      <c r="C958" t="str">
        <f t="shared" si="14"/>
        <v>K85 (k)</v>
      </c>
    </row>
    <row r="959" spans="1:3" outlineLevel="1" x14ac:dyDescent="0.2">
      <c r="A959" s="81" t="s">
        <v>1700</v>
      </c>
      <c r="B959" s="81" t="s">
        <v>2627</v>
      </c>
      <c r="C959" t="str">
        <f t="shared" si="14"/>
        <v>K86 (k)</v>
      </c>
    </row>
    <row r="960" spans="1:3" outlineLevel="1" x14ac:dyDescent="0.2">
      <c r="A960" s="81" t="s">
        <v>1701</v>
      </c>
      <c r="B960" s="81" t="s">
        <v>2627</v>
      </c>
      <c r="C960" t="str">
        <f t="shared" si="14"/>
        <v>K87 (k)</v>
      </c>
    </row>
    <row r="961" spans="1:3" outlineLevel="1" x14ac:dyDescent="0.2">
      <c r="A961" s="81" t="s">
        <v>1702</v>
      </c>
      <c r="B961" s="81" t="s">
        <v>2627</v>
      </c>
      <c r="C961" t="str">
        <f t="shared" si="14"/>
        <v>K88 (k)</v>
      </c>
    </row>
    <row r="962" spans="1:3" outlineLevel="1" x14ac:dyDescent="0.2">
      <c r="A962" s="81" t="s">
        <v>1703</v>
      </c>
      <c r="B962" s="81" t="s">
        <v>2627</v>
      </c>
      <c r="C962" t="str">
        <f t="shared" si="14"/>
        <v>K89 (k)</v>
      </c>
    </row>
    <row r="963" spans="1:3" outlineLevel="1" x14ac:dyDescent="0.2">
      <c r="A963" s="81" t="s">
        <v>1704</v>
      </c>
      <c r="B963" s="81" t="s">
        <v>2627</v>
      </c>
      <c r="C963" t="str">
        <f t="shared" ref="C963:C1026" si="15">A963&amp;" ("&amp;$B963&amp;")"</f>
        <v>K90 (k)</v>
      </c>
    </row>
    <row r="964" spans="1:3" outlineLevel="1" x14ac:dyDescent="0.2">
      <c r="A964" s="81" t="s">
        <v>1705</v>
      </c>
      <c r="B964" s="81" t="s">
        <v>2627</v>
      </c>
      <c r="C964" t="str">
        <f t="shared" si="15"/>
        <v>K91 (k)</v>
      </c>
    </row>
    <row r="965" spans="1:3" outlineLevel="1" x14ac:dyDescent="0.2">
      <c r="A965" s="81" t="s">
        <v>1706</v>
      </c>
      <c r="B965" s="81" t="s">
        <v>2627</v>
      </c>
      <c r="C965" t="str">
        <f t="shared" si="15"/>
        <v>K92 (k)</v>
      </c>
    </row>
    <row r="966" spans="1:3" outlineLevel="1" x14ac:dyDescent="0.2">
      <c r="A966" s="81" t="s">
        <v>1707</v>
      </c>
      <c r="B966" s="81" t="s">
        <v>2627</v>
      </c>
      <c r="C966" t="str">
        <f t="shared" si="15"/>
        <v>K93 (k)</v>
      </c>
    </row>
    <row r="967" spans="1:3" outlineLevel="1" x14ac:dyDescent="0.2">
      <c r="A967" s="81" t="s">
        <v>1708</v>
      </c>
      <c r="B967" s="81" t="s">
        <v>2627</v>
      </c>
      <c r="C967" t="str">
        <f t="shared" si="15"/>
        <v>K94 (k)</v>
      </c>
    </row>
    <row r="968" spans="1:3" outlineLevel="1" x14ac:dyDescent="0.2">
      <c r="A968" s="81" t="s">
        <v>1709</v>
      </c>
      <c r="B968" s="81" t="s">
        <v>2627</v>
      </c>
      <c r="C968" t="str">
        <f t="shared" si="15"/>
        <v>K95 (k)</v>
      </c>
    </row>
    <row r="969" spans="1:3" outlineLevel="1" x14ac:dyDescent="0.2">
      <c r="A969" s="81" t="s">
        <v>1710</v>
      </c>
      <c r="B969" s="81" t="s">
        <v>2627</v>
      </c>
      <c r="C969" t="str">
        <f t="shared" si="15"/>
        <v>K96 (k)</v>
      </c>
    </row>
    <row r="970" spans="1:3" outlineLevel="1" x14ac:dyDescent="0.2">
      <c r="A970" s="81" t="s">
        <v>1711</v>
      </c>
      <c r="B970" s="81" t="s">
        <v>2627</v>
      </c>
      <c r="C970" t="str">
        <f t="shared" si="15"/>
        <v>K97 (k)</v>
      </c>
    </row>
    <row r="971" spans="1:3" outlineLevel="1" x14ac:dyDescent="0.2">
      <c r="A971" s="81" t="s">
        <v>1712</v>
      </c>
      <c r="B971" s="81" t="s">
        <v>2627</v>
      </c>
      <c r="C971" t="str">
        <f t="shared" si="15"/>
        <v>K98 (k)</v>
      </c>
    </row>
    <row r="972" spans="1:3" outlineLevel="1" x14ac:dyDescent="0.2">
      <c r="A972" s="81" t="s">
        <v>1713</v>
      </c>
      <c r="B972" s="81" t="s">
        <v>2627</v>
      </c>
      <c r="C972" t="str">
        <f t="shared" si="15"/>
        <v>K99 (k)</v>
      </c>
    </row>
    <row r="973" spans="1:3" outlineLevel="1" x14ac:dyDescent="0.2">
      <c r="A973" s="81" t="s">
        <v>1714</v>
      </c>
      <c r="B973" s="81" t="s">
        <v>2627</v>
      </c>
      <c r="C973" t="str">
        <f t="shared" si="15"/>
        <v>L00 (k)</v>
      </c>
    </row>
    <row r="974" spans="1:3" outlineLevel="1" x14ac:dyDescent="0.2">
      <c r="A974" s="81" t="s">
        <v>1715</v>
      </c>
      <c r="B974" s="81" t="s">
        <v>2627</v>
      </c>
      <c r="C974" t="str">
        <f t="shared" si="15"/>
        <v>L01 (k)</v>
      </c>
    </row>
    <row r="975" spans="1:3" outlineLevel="1" x14ac:dyDescent="0.2">
      <c r="A975" s="81" t="s">
        <v>1716</v>
      </c>
      <c r="B975" s="81" t="s">
        <v>2627</v>
      </c>
      <c r="C975" t="str">
        <f t="shared" si="15"/>
        <v>L02 (k)</v>
      </c>
    </row>
    <row r="976" spans="1:3" outlineLevel="1" x14ac:dyDescent="0.2">
      <c r="A976" s="81" t="s">
        <v>1717</v>
      </c>
      <c r="B976" s="81" t="s">
        <v>2627</v>
      </c>
      <c r="C976" t="str">
        <f t="shared" si="15"/>
        <v>L03 (k)</v>
      </c>
    </row>
    <row r="977" spans="1:3" outlineLevel="1" x14ac:dyDescent="0.2">
      <c r="A977" s="81" t="s">
        <v>1718</v>
      </c>
      <c r="B977" s="81" t="s">
        <v>2627</v>
      </c>
      <c r="C977" t="str">
        <f t="shared" si="15"/>
        <v>L04 (k)</v>
      </c>
    </row>
    <row r="978" spans="1:3" outlineLevel="1" x14ac:dyDescent="0.2">
      <c r="A978" s="81" t="s">
        <v>1719</v>
      </c>
      <c r="B978" s="81" t="s">
        <v>2627</v>
      </c>
      <c r="C978" t="str">
        <f t="shared" si="15"/>
        <v>L05 (k)</v>
      </c>
    </row>
    <row r="979" spans="1:3" outlineLevel="1" x14ac:dyDescent="0.2">
      <c r="A979" s="81" t="s">
        <v>1720</v>
      </c>
      <c r="B979" s="81" t="s">
        <v>2627</v>
      </c>
      <c r="C979" t="str">
        <f t="shared" si="15"/>
        <v>L06 (k)</v>
      </c>
    </row>
    <row r="980" spans="1:3" outlineLevel="1" x14ac:dyDescent="0.2">
      <c r="A980" s="81" t="s">
        <v>1721</v>
      </c>
      <c r="B980" s="81" t="s">
        <v>2627</v>
      </c>
      <c r="C980" t="str">
        <f t="shared" si="15"/>
        <v>L07 (k)</v>
      </c>
    </row>
    <row r="981" spans="1:3" outlineLevel="1" x14ac:dyDescent="0.2">
      <c r="A981" s="81" t="s">
        <v>1722</v>
      </c>
      <c r="B981" s="81" t="s">
        <v>2627</v>
      </c>
      <c r="C981" t="str">
        <f t="shared" si="15"/>
        <v>L08 (k)</v>
      </c>
    </row>
    <row r="982" spans="1:3" outlineLevel="1" x14ac:dyDescent="0.2">
      <c r="A982" s="81" t="s">
        <v>1723</v>
      </c>
      <c r="B982" s="81" t="s">
        <v>2627</v>
      </c>
      <c r="C982" t="str">
        <f t="shared" si="15"/>
        <v>L09 (k)</v>
      </c>
    </row>
    <row r="983" spans="1:3" outlineLevel="1" x14ac:dyDescent="0.2">
      <c r="A983" s="81" t="s">
        <v>1724</v>
      </c>
      <c r="B983" s="81" t="s">
        <v>2627</v>
      </c>
      <c r="C983" t="str">
        <f t="shared" si="15"/>
        <v>L10 (k)</v>
      </c>
    </row>
    <row r="984" spans="1:3" outlineLevel="1" x14ac:dyDescent="0.2">
      <c r="A984" s="81" t="s">
        <v>1725</v>
      </c>
      <c r="B984" s="81" t="s">
        <v>2627</v>
      </c>
      <c r="C984" t="str">
        <f t="shared" si="15"/>
        <v>L11 (k)</v>
      </c>
    </row>
    <row r="985" spans="1:3" outlineLevel="1" x14ac:dyDescent="0.2">
      <c r="A985" s="81" t="s">
        <v>1726</v>
      </c>
      <c r="B985" s="81" t="s">
        <v>2627</v>
      </c>
      <c r="C985" t="str">
        <f t="shared" si="15"/>
        <v>L12 (k)</v>
      </c>
    </row>
    <row r="986" spans="1:3" outlineLevel="1" x14ac:dyDescent="0.2">
      <c r="A986" s="81" t="s">
        <v>1727</v>
      </c>
      <c r="B986" s="81" t="s">
        <v>2627</v>
      </c>
      <c r="C986" t="str">
        <f t="shared" si="15"/>
        <v>L13 (k)</v>
      </c>
    </row>
    <row r="987" spans="1:3" outlineLevel="1" x14ac:dyDescent="0.2">
      <c r="A987" s="81" t="s">
        <v>1728</v>
      </c>
      <c r="B987" s="81" t="s">
        <v>2627</v>
      </c>
      <c r="C987" t="str">
        <f t="shared" si="15"/>
        <v>L14 (k)</v>
      </c>
    </row>
    <row r="988" spans="1:3" outlineLevel="1" x14ac:dyDescent="0.2">
      <c r="A988" s="81" t="s">
        <v>1729</v>
      </c>
      <c r="B988" s="81" t="s">
        <v>2627</v>
      </c>
      <c r="C988" t="str">
        <f t="shared" si="15"/>
        <v>L15 (k)</v>
      </c>
    </row>
    <row r="989" spans="1:3" outlineLevel="1" x14ac:dyDescent="0.2">
      <c r="A989" s="81" t="s">
        <v>1730</v>
      </c>
      <c r="B989" s="81" t="s">
        <v>2627</v>
      </c>
      <c r="C989" t="str">
        <f t="shared" si="15"/>
        <v>L16 (k)</v>
      </c>
    </row>
    <row r="990" spans="1:3" outlineLevel="1" x14ac:dyDescent="0.2">
      <c r="A990" s="81" t="s">
        <v>1731</v>
      </c>
      <c r="B990" s="81" t="s">
        <v>2627</v>
      </c>
      <c r="C990" t="str">
        <f t="shared" si="15"/>
        <v>L17 (k)</v>
      </c>
    </row>
    <row r="991" spans="1:3" outlineLevel="1" x14ac:dyDescent="0.2">
      <c r="A991" s="81" t="s">
        <v>1732</v>
      </c>
      <c r="B991" s="81" t="s">
        <v>2627</v>
      </c>
      <c r="C991" t="str">
        <f t="shared" si="15"/>
        <v>L18 (k)</v>
      </c>
    </row>
    <row r="992" spans="1:3" outlineLevel="1" x14ac:dyDescent="0.2">
      <c r="A992" s="81" t="s">
        <v>1733</v>
      </c>
      <c r="B992" s="81" t="s">
        <v>2627</v>
      </c>
      <c r="C992" t="str">
        <f t="shared" si="15"/>
        <v>L46 (k)</v>
      </c>
    </row>
    <row r="993" spans="1:3" outlineLevel="1" x14ac:dyDescent="0.2">
      <c r="A993" s="81" t="s">
        <v>1734</v>
      </c>
      <c r="B993" s="81" t="s">
        <v>2627</v>
      </c>
      <c r="C993" t="str">
        <f t="shared" si="15"/>
        <v>L47 (k)</v>
      </c>
    </row>
    <row r="994" spans="1:3" outlineLevel="1" x14ac:dyDescent="0.2">
      <c r="A994" s="81" t="s">
        <v>1735</v>
      </c>
      <c r="B994" s="81" t="s">
        <v>2627</v>
      </c>
      <c r="C994" t="str">
        <f t="shared" si="15"/>
        <v>L48 (k)</v>
      </c>
    </row>
    <row r="995" spans="1:3" outlineLevel="1" x14ac:dyDescent="0.2">
      <c r="A995" s="81" t="s">
        <v>1736</v>
      </c>
      <c r="B995" s="81" t="s">
        <v>2627</v>
      </c>
      <c r="C995" t="str">
        <f t="shared" si="15"/>
        <v>L49 (k)</v>
      </c>
    </row>
    <row r="996" spans="1:3" outlineLevel="1" x14ac:dyDescent="0.2">
      <c r="A996" s="81" t="s">
        <v>1737</v>
      </c>
      <c r="B996" s="81" t="s">
        <v>2627</v>
      </c>
      <c r="C996" t="str">
        <f t="shared" si="15"/>
        <v>L50 (k)</v>
      </c>
    </row>
    <row r="997" spans="1:3" outlineLevel="1" x14ac:dyDescent="0.2">
      <c r="A997" s="81" t="s">
        <v>1738</v>
      </c>
      <c r="B997" s="81" t="s">
        <v>2627</v>
      </c>
      <c r="C997" t="str">
        <f t="shared" si="15"/>
        <v>L51 (k)</v>
      </c>
    </row>
    <row r="998" spans="1:3" outlineLevel="1" x14ac:dyDescent="0.2">
      <c r="A998" s="81" t="s">
        <v>1739</v>
      </c>
      <c r="B998" s="81" t="s">
        <v>2627</v>
      </c>
      <c r="C998" t="str">
        <f t="shared" si="15"/>
        <v>L52 (k)</v>
      </c>
    </row>
    <row r="999" spans="1:3" outlineLevel="1" x14ac:dyDescent="0.2">
      <c r="A999" s="81" t="s">
        <v>1740</v>
      </c>
      <c r="B999" s="81" t="s">
        <v>2627</v>
      </c>
      <c r="C999" t="str">
        <f t="shared" si="15"/>
        <v>L53 (k)</v>
      </c>
    </row>
    <row r="1000" spans="1:3" outlineLevel="1" x14ac:dyDescent="0.2">
      <c r="A1000" s="81" t="s">
        <v>1741</v>
      </c>
      <c r="B1000" s="81" t="s">
        <v>2627</v>
      </c>
      <c r="C1000" t="str">
        <f t="shared" si="15"/>
        <v>L54 (k)</v>
      </c>
    </row>
    <row r="1001" spans="1:3" outlineLevel="1" x14ac:dyDescent="0.2">
      <c r="A1001" s="81" t="s">
        <v>1742</v>
      </c>
      <c r="B1001" s="81" t="s">
        <v>2627</v>
      </c>
      <c r="C1001" t="str">
        <f t="shared" si="15"/>
        <v>L55 (k)</v>
      </c>
    </row>
    <row r="1002" spans="1:3" outlineLevel="1" x14ac:dyDescent="0.2">
      <c r="A1002" s="81" t="s">
        <v>1743</v>
      </c>
      <c r="B1002" s="81" t="s">
        <v>2627</v>
      </c>
      <c r="C1002" t="str">
        <f t="shared" si="15"/>
        <v>L56 (k)</v>
      </c>
    </row>
    <row r="1003" spans="1:3" outlineLevel="1" x14ac:dyDescent="0.2">
      <c r="A1003" s="81" t="s">
        <v>1744</v>
      </c>
      <c r="B1003" s="81" t="s">
        <v>2627</v>
      </c>
      <c r="C1003" t="str">
        <f t="shared" si="15"/>
        <v>L57 (k)</v>
      </c>
    </row>
    <row r="1004" spans="1:3" outlineLevel="1" x14ac:dyDescent="0.2">
      <c r="A1004" s="81" t="s">
        <v>1745</v>
      </c>
      <c r="B1004" s="81" t="s">
        <v>2627</v>
      </c>
      <c r="C1004" t="str">
        <f t="shared" si="15"/>
        <v>L66 (k)</v>
      </c>
    </row>
    <row r="1005" spans="1:3" outlineLevel="1" x14ac:dyDescent="0.2">
      <c r="A1005" s="81" t="s">
        <v>1746</v>
      </c>
      <c r="B1005" s="81" t="s">
        <v>2627</v>
      </c>
      <c r="C1005" t="str">
        <f t="shared" si="15"/>
        <v>L67 (k)</v>
      </c>
    </row>
    <row r="1006" spans="1:3" outlineLevel="1" x14ac:dyDescent="0.2">
      <c r="A1006" s="81" t="s">
        <v>1747</v>
      </c>
      <c r="B1006" s="81" t="s">
        <v>2627</v>
      </c>
      <c r="C1006" t="str">
        <f t="shared" si="15"/>
        <v>L68 (k)</v>
      </c>
    </row>
    <row r="1007" spans="1:3" outlineLevel="1" x14ac:dyDescent="0.2">
      <c r="A1007" s="81" t="s">
        <v>1748</v>
      </c>
      <c r="B1007" s="81" t="s">
        <v>2627</v>
      </c>
      <c r="C1007" t="str">
        <f t="shared" si="15"/>
        <v>L69 (k)</v>
      </c>
    </row>
    <row r="1008" spans="1:3" outlineLevel="1" x14ac:dyDescent="0.2">
      <c r="A1008" s="81" t="s">
        <v>1749</v>
      </c>
      <c r="B1008" s="81" t="s">
        <v>2627</v>
      </c>
      <c r="C1008" t="str">
        <f t="shared" si="15"/>
        <v>L71 (k)</v>
      </c>
    </row>
    <row r="1009" spans="1:3" outlineLevel="1" x14ac:dyDescent="0.2">
      <c r="A1009" s="81" t="s">
        <v>1750</v>
      </c>
      <c r="B1009" s="81" t="s">
        <v>2627</v>
      </c>
      <c r="C1009" t="str">
        <f t="shared" si="15"/>
        <v>L72 (k)</v>
      </c>
    </row>
    <row r="1010" spans="1:3" outlineLevel="1" x14ac:dyDescent="0.2">
      <c r="A1010" s="81" t="s">
        <v>1751</v>
      </c>
      <c r="B1010" s="81" t="s">
        <v>2627</v>
      </c>
      <c r="C1010" t="str">
        <f t="shared" si="15"/>
        <v>L80 (k)</v>
      </c>
    </row>
    <row r="1011" spans="1:3" outlineLevel="1" x14ac:dyDescent="0.2">
      <c r="A1011" s="81" t="s">
        <v>1752</v>
      </c>
      <c r="B1011" s="81" t="s">
        <v>2627</v>
      </c>
      <c r="C1011" t="str">
        <f t="shared" si="15"/>
        <v>L81 (k)</v>
      </c>
    </row>
    <row r="1012" spans="1:3" outlineLevel="1" x14ac:dyDescent="0.2">
      <c r="A1012" s="81" t="s">
        <v>1753</v>
      </c>
      <c r="B1012" s="81" t="s">
        <v>2627</v>
      </c>
      <c r="C1012" t="str">
        <f t="shared" si="15"/>
        <v>L82 (k)</v>
      </c>
    </row>
    <row r="1013" spans="1:3" outlineLevel="1" x14ac:dyDescent="0.2">
      <c r="A1013" s="81" t="s">
        <v>1754</v>
      </c>
      <c r="B1013" s="81" t="s">
        <v>2627</v>
      </c>
      <c r="C1013" t="str">
        <f t="shared" si="15"/>
        <v>L83 (k)</v>
      </c>
    </row>
    <row r="1014" spans="1:3" outlineLevel="1" x14ac:dyDescent="0.2">
      <c r="A1014" s="81" t="s">
        <v>1755</v>
      </c>
      <c r="B1014" s="81" t="s">
        <v>2627</v>
      </c>
      <c r="C1014" t="str">
        <f t="shared" si="15"/>
        <v>L84 (k)</v>
      </c>
    </row>
    <row r="1015" spans="1:3" outlineLevel="1" x14ac:dyDescent="0.2">
      <c r="A1015" s="81" t="s">
        <v>1756</v>
      </c>
      <c r="B1015" s="81" t="s">
        <v>2627</v>
      </c>
      <c r="C1015" t="str">
        <f t="shared" si="15"/>
        <v>L85 (k)</v>
      </c>
    </row>
    <row r="1016" spans="1:3" outlineLevel="1" x14ac:dyDescent="0.2">
      <c r="A1016" s="81" t="s">
        <v>1757</v>
      </c>
      <c r="B1016" s="81" t="s">
        <v>2627</v>
      </c>
      <c r="C1016" t="str">
        <f t="shared" si="15"/>
        <v>L86 (k)</v>
      </c>
    </row>
    <row r="1017" spans="1:3" outlineLevel="1" x14ac:dyDescent="0.2">
      <c r="A1017" s="81" t="s">
        <v>1758</v>
      </c>
      <c r="B1017" s="81" t="s">
        <v>2627</v>
      </c>
      <c r="C1017" t="str">
        <f t="shared" si="15"/>
        <v>M00 (k)</v>
      </c>
    </row>
    <row r="1018" spans="1:3" outlineLevel="1" x14ac:dyDescent="0.2">
      <c r="A1018" s="81" t="s">
        <v>1759</v>
      </c>
      <c r="B1018" s="81" t="s">
        <v>2627</v>
      </c>
      <c r="C1018" t="str">
        <f t="shared" si="15"/>
        <v>M01 (k)</v>
      </c>
    </row>
    <row r="1019" spans="1:3" outlineLevel="1" x14ac:dyDescent="0.2">
      <c r="A1019" s="81" t="s">
        <v>1760</v>
      </c>
      <c r="B1019" s="81" t="s">
        <v>2627</v>
      </c>
      <c r="C1019" t="str">
        <f t="shared" si="15"/>
        <v>M02 (k)</v>
      </c>
    </row>
    <row r="1020" spans="1:3" outlineLevel="1" x14ac:dyDescent="0.2">
      <c r="A1020" s="81" t="s">
        <v>1761</v>
      </c>
      <c r="B1020" s="81" t="s">
        <v>2627</v>
      </c>
      <c r="C1020" t="str">
        <f t="shared" si="15"/>
        <v>M03 (k)</v>
      </c>
    </row>
    <row r="1021" spans="1:3" outlineLevel="1" x14ac:dyDescent="0.2">
      <c r="A1021" s="81" t="s">
        <v>1762</v>
      </c>
      <c r="B1021" s="81" t="s">
        <v>2627</v>
      </c>
      <c r="C1021" t="str">
        <f t="shared" si="15"/>
        <v>M10 (k)</v>
      </c>
    </row>
    <row r="1022" spans="1:3" outlineLevel="1" x14ac:dyDescent="0.2">
      <c r="A1022" s="81" t="s">
        <v>1763</v>
      </c>
      <c r="B1022" s="81" t="s">
        <v>2627</v>
      </c>
      <c r="C1022" t="str">
        <f t="shared" si="15"/>
        <v>M11 (k)</v>
      </c>
    </row>
    <row r="1023" spans="1:3" outlineLevel="1" x14ac:dyDescent="0.2">
      <c r="A1023" s="81" t="s">
        <v>1764</v>
      </c>
      <c r="B1023" s="81" t="s">
        <v>2627</v>
      </c>
      <c r="C1023" t="str">
        <f t="shared" si="15"/>
        <v>M12 (k)</v>
      </c>
    </row>
    <row r="1024" spans="1:3" outlineLevel="1" x14ac:dyDescent="0.2">
      <c r="A1024" s="81" t="s">
        <v>1765</v>
      </c>
      <c r="B1024" s="81" t="s">
        <v>2627</v>
      </c>
      <c r="C1024" t="str">
        <f t="shared" si="15"/>
        <v>M13 (k)</v>
      </c>
    </row>
    <row r="1025" spans="1:3" outlineLevel="1" x14ac:dyDescent="0.2">
      <c r="A1025" s="81" t="s">
        <v>1766</v>
      </c>
      <c r="B1025" s="81" t="s">
        <v>2627</v>
      </c>
      <c r="C1025" t="str">
        <f t="shared" si="15"/>
        <v>M14 (k)</v>
      </c>
    </row>
    <row r="1026" spans="1:3" outlineLevel="1" x14ac:dyDescent="0.2">
      <c r="A1026" s="81" t="s">
        <v>1767</v>
      </c>
      <c r="B1026" s="81" t="s">
        <v>2627</v>
      </c>
      <c r="C1026" t="str">
        <f t="shared" si="15"/>
        <v>M15 (k)</v>
      </c>
    </row>
    <row r="1027" spans="1:3" outlineLevel="1" x14ac:dyDescent="0.2">
      <c r="A1027" s="81" t="s">
        <v>1768</v>
      </c>
      <c r="B1027" s="81" t="s">
        <v>2627</v>
      </c>
      <c r="C1027" t="str">
        <f t="shared" ref="C1027:C1090" si="16">A1027&amp;" ("&amp;$B1027&amp;")"</f>
        <v>M16 (k)</v>
      </c>
    </row>
    <row r="1028" spans="1:3" outlineLevel="1" x14ac:dyDescent="0.2">
      <c r="A1028" s="81" t="s">
        <v>1769</v>
      </c>
      <c r="B1028" s="81" t="s">
        <v>2627</v>
      </c>
      <c r="C1028" t="str">
        <f t="shared" si="16"/>
        <v>M17 (k)</v>
      </c>
    </row>
    <row r="1029" spans="1:3" outlineLevel="1" x14ac:dyDescent="0.2">
      <c r="A1029" s="81" t="s">
        <v>1770</v>
      </c>
      <c r="B1029" s="81" t="s">
        <v>2627</v>
      </c>
      <c r="C1029" t="str">
        <f t="shared" si="16"/>
        <v>M18 (k)</v>
      </c>
    </row>
    <row r="1030" spans="1:3" outlineLevel="1" x14ac:dyDescent="0.2">
      <c r="A1030" s="81" t="s">
        <v>1771</v>
      </c>
      <c r="B1030" s="81" t="s">
        <v>2627</v>
      </c>
      <c r="C1030" t="str">
        <f t="shared" si="16"/>
        <v>M19 (k)</v>
      </c>
    </row>
    <row r="1031" spans="1:3" outlineLevel="1" x14ac:dyDescent="0.2">
      <c r="A1031" s="81" t="s">
        <v>1772</v>
      </c>
      <c r="B1031" s="81" t="s">
        <v>2627</v>
      </c>
      <c r="C1031" t="str">
        <f t="shared" si="16"/>
        <v>M20 (k)</v>
      </c>
    </row>
    <row r="1032" spans="1:3" outlineLevel="1" x14ac:dyDescent="0.2">
      <c r="A1032" s="81" t="s">
        <v>1773</v>
      </c>
      <c r="B1032" s="81" t="s">
        <v>2627</v>
      </c>
      <c r="C1032" t="str">
        <f t="shared" si="16"/>
        <v>M21 (k)</v>
      </c>
    </row>
    <row r="1033" spans="1:3" outlineLevel="1" x14ac:dyDescent="0.2">
      <c r="A1033" s="81" t="s">
        <v>1774</v>
      </c>
      <c r="B1033" s="81" t="s">
        <v>2627</v>
      </c>
      <c r="C1033" t="str">
        <f t="shared" si="16"/>
        <v>M22 (k)</v>
      </c>
    </row>
    <row r="1034" spans="1:3" outlineLevel="1" x14ac:dyDescent="0.2">
      <c r="A1034" s="81" t="s">
        <v>1775</v>
      </c>
      <c r="B1034" s="81" t="s">
        <v>2627</v>
      </c>
      <c r="C1034" t="str">
        <f t="shared" si="16"/>
        <v>M23 (k)</v>
      </c>
    </row>
    <row r="1035" spans="1:3" outlineLevel="1" x14ac:dyDescent="0.2">
      <c r="A1035" s="81" t="s">
        <v>1776</v>
      </c>
      <c r="B1035" s="81" t="s">
        <v>2627</v>
      </c>
      <c r="C1035" t="str">
        <f t="shared" si="16"/>
        <v>M24 (k)</v>
      </c>
    </row>
    <row r="1036" spans="1:3" outlineLevel="1" x14ac:dyDescent="0.2">
      <c r="A1036" s="81" t="s">
        <v>1777</v>
      </c>
      <c r="B1036" s="81" t="s">
        <v>2627</v>
      </c>
      <c r="C1036" t="str">
        <f t="shared" si="16"/>
        <v>M25 (k)</v>
      </c>
    </row>
    <row r="1037" spans="1:3" outlineLevel="1" x14ac:dyDescent="0.2">
      <c r="A1037" s="81" t="s">
        <v>1778</v>
      </c>
      <c r="B1037" s="81" t="s">
        <v>2627</v>
      </c>
      <c r="C1037" t="str">
        <f t="shared" si="16"/>
        <v>M26 (k)</v>
      </c>
    </row>
    <row r="1038" spans="1:3" outlineLevel="1" x14ac:dyDescent="0.2">
      <c r="A1038" s="81" t="s">
        <v>1779</v>
      </c>
      <c r="B1038" s="81" t="s">
        <v>2627</v>
      </c>
      <c r="C1038" t="str">
        <f t="shared" si="16"/>
        <v>M35 (k)</v>
      </c>
    </row>
    <row r="1039" spans="1:3" outlineLevel="1" x14ac:dyDescent="0.2">
      <c r="A1039" s="81" t="s">
        <v>1780</v>
      </c>
      <c r="B1039" s="81" t="s">
        <v>2627</v>
      </c>
      <c r="C1039" t="str">
        <f t="shared" si="16"/>
        <v>M36 (k)</v>
      </c>
    </row>
    <row r="1040" spans="1:3" outlineLevel="1" x14ac:dyDescent="0.2">
      <c r="A1040" s="81" t="s">
        <v>1781</v>
      </c>
      <c r="B1040" s="81" t="s">
        <v>2627</v>
      </c>
      <c r="C1040" t="str">
        <f t="shared" si="16"/>
        <v>M37 (k)</v>
      </c>
    </row>
    <row r="1041" spans="1:3" outlineLevel="1" x14ac:dyDescent="0.2">
      <c r="A1041" s="81" t="s">
        <v>1782</v>
      </c>
      <c r="B1041" s="81" t="s">
        <v>2627</v>
      </c>
      <c r="C1041" t="str">
        <f t="shared" si="16"/>
        <v>M38 (k)</v>
      </c>
    </row>
    <row r="1042" spans="1:3" outlineLevel="1" x14ac:dyDescent="0.2">
      <c r="A1042" s="81" t="s">
        <v>1783</v>
      </c>
      <c r="B1042" s="81" t="s">
        <v>2627</v>
      </c>
      <c r="C1042" t="str">
        <f t="shared" si="16"/>
        <v>M39 (k)</v>
      </c>
    </row>
    <row r="1043" spans="1:3" outlineLevel="1" x14ac:dyDescent="0.2">
      <c r="A1043" s="81" t="s">
        <v>1784</v>
      </c>
      <c r="B1043" s="81" t="s">
        <v>2627</v>
      </c>
      <c r="C1043" t="str">
        <f t="shared" si="16"/>
        <v>M40 (k)</v>
      </c>
    </row>
    <row r="1044" spans="1:3" outlineLevel="1" x14ac:dyDescent="0.2">
      <c r="A1044" s="81" t="s">
        <v>1785</v>
      </c>
      <c r="B1044" s="81" t="s">
        <v>2627</v>
      </c>
      <c r="C1044" t="str">
        <f t="shared" si="16"/>
        <v>M41 (k)</v>
      </c>
    </row>
    <row r="1045" spans="1:3" outlineLevel="1" x14ac:dyDescent="0.2">
      <c r="A1045" s="81" t="s">
        <v>1786</v>
      </c>
      <c r="B1045" s="81" t="s">
        <v>2627</v>
      </c>
      <c r="C1045" t="str">
        <f t="shared" si="16"/>
        <v>M50 (k)</v>
      </c>
    </row>
    <row r="1046" spans="1:3" outlineLevel="1" x14ac:dyDescent="0.2">
      <c r="A1046" s="81" t="s">
        <v>1787</v>
      </c>
      <c r="B1046" s="81" t="s">
        <v>2627</v>
      </c>
      <c r="C1046" t="str">
        <f t="shared" si="16"/>
        <v>M51 (k)</v>
      </c>
    </row>
    <row r="1047" spans="1:3" outlineLevel="1" x14ac:dyDescent="0.2">
      <c r="A1047" s="81" t="s">
        <v>1788</v>
      </c>
      <c r="B1047" s="81" t="s">
        <v>2627</v>
      </c>
      <c r="C1047" t="str">
        <f t="shared" si="16"/>
        <v>M52 (k)</v>
      </c>
    </row>
    <row r="1048" spans="1:3" outlineLevel="1" x14ac:dyDescent="0.2">
      <c r="A1048" s="81" t="s">
        <v>1789</v>
      </c>
      <c r="B1048" s="81" t="s">
        <v>2627</v>
      </c>
      <c r="C1048" t="str">
        <f t="shared" si="16"/>
        <v>M53 (k)</v>
      </c>
    </row>
    <row r="1049" spans="1:3" outlineLevel="1" x14ac:dyDescent="0.2">
      <c r="A1049" s="81" t="s">
        <v>1790</v>
      </c>
      <c r="B1049" s="81" t="s">
        <v>2627</v>
      </c>
      <c r="C1049" t="str">
        <f t="shared" si="16"/>
        <v>M54 (k)</v>
      </c>
    </row>
    <row r="1050" spans="1:3" outlineLevel="1" x14ac:dyDescent="0.2">
      <c r="A1050" s="81" t="s">
        <v>1791</v>
      </c>
      <c r="B1050" s="81" t="s">
        <v>2627</v>
      </c>
      <c r="C1050" t="str">
        <f t="shared" si="16"/>
        <v>M55 (k)</v>
      </c>
    </row>
    <row r="1051" spans="1:3" outlineLevel="1" x14ac:dyDescent="0.2">
      <c r="A1051" s="81" t="s">
        <v>1792</v>
      </c>
      <c r="B1051" s="81" t="s">
        <v>2627</v>
      </c>
      <c r="C1051" t="str">
        <f t="shared" si="16"/>
        <v>M56 (k)</v>
      </c>
    </row>
    <row r="1052" spans="1:3" outlineLevel="1" x14ac:dyDescent="0.2">
      <c r="A1052" s="81" t="s">
        <v>1793</v>
      </c>
      <c r="B1052" s="81" t="s">
        <v>2627</v>
      </c>
      <c r="C1052" t="str">
        <f t="shared" si="16"/>
        <v>M57 (k)</v>
      </c>
    </row>
    <row r="1053" spans="1:3" outlineLevel="1" x14ac:dyDescent="0.2">
      <c r="A1053" s="81" t="s">
        <v>1794</v>
      </c>
      <c r="B1053" s="81" t="s">
        <v>2627</v>
      </c>
      <c r="C1053" t="str">
        <f t="shared" si="16"/>
        <v>M58 (k)</v>
      </c>
    </row>
    <row r="1054" spans="1:3" outlineLevel="1" x14ac:dyDescent="0.2">
      <c r="A1054" s="81" t="s">
        <v>1795</v>
      </c>
      <c r="B1054" s="81" t="s">
        <v>2627</v>
      </c>
      <c r="C1054" t="str">
        <f t="shared" si="16"/>
        <v>M59 (k)</v>
      </c>
    </row>
    <row r="1055" spans="1:3" outlineLevel="1" x14ac:dyDescent="0.2">
      <c r="A1055" s="81" t="s">
        <v>1796</v>
      </c>
      <c r="B1055" s="81" t="s">
        <v>2627</v>
      </c>
      <c r="C1055" t="str">
        <f t="shared" si="16"/>
        <v>M70 (k)</v>
      </c>
    </row>
    <row r="1056" spans="1:3" outlineLevel="1" x14ac:dyDescent="0.2">
      <c r="A1056" s="81" t="s">
        <v>1797</v>
      </c>
      <c r="B1056" s="81" t="s">
        <v>2627</v>
      </c>
      <c r="C1056" t="str">
        <f t="shared" si="16"/>
        <v>M71 (k)</v>
      </c>
    </row>
    <row r="1057" spans="1:3" outlineLevel="1" x14ac:dyDescent="0.2">
      <c r="A1057" s="81" t="s">
        <v>1798</v>
      </c>
      <c r="B1057" s="81" t="s">
        <v>2627</v>
      </c>
      <c r="C1057" t="str">
        <f t="shared" si="16"/>
        <v>M72 (k)</v>
      </c>
    </row>
    <row r="1058" spans="1:3" outlineLevel="1" x14ac:dyDescent="0.2">
      <c r="A1058" s="81" t="s">
        <v>1799</v>
      </c>
      <c r="B1058" s="81" t="s">
        <v>2627</v>
      </c>
      <c r="C1058" t="str">
        <f t="shared" si="16"/>
        <v>M73 (k)</v>
      </c>
    </row>
    <row r="1059" spans="1:3" outlineLevel="1" x14ac:dyDescent="0.2">
      <c r="A1059" s="81" t="s">
        <v>1800</v>
      </c>
      <c r="B1059" s="81" t="s">
        <v>2627</v>
      </c>
      <c r="C1059" t="str">
        <f t="shared" si="16"/>
        <v>M74 (k)</v>
      </c>
    </row>
    <row r="1060" spans="1:3" outlineLevel="1" x14ac:dyDescent="0.2">
      <c r="A1060" s="81" t="s">
        <v>1801</v>
      </c>
      <c r="B1060" s="81" t="s">
        <v>2627</v>
      </c>
      <c r="C1060" t="str">
        <f t="shared" si="16"/>
        <v>M75 (k)</v>
      </c>
    </row>
    <row r="1061" spans="1:3" outlineLevel="1" x14ac:dyDescent="0.2">
      <c r="A1061" s="81" t="s">
        <v>1802</v>
      </c>
      <c r="B1061" s="81" t="s">
        <v>2627</v>
      </c>
      <c r="C1061" t="str">
        <f t="shared" si="16"/>
        <v>M76 (k)</v>
      </c>
    </row>
    <row r="1062" spans="1:3" outlineLevel="1" x14ac:dyDescent="0.2">
      <c r="A1062" s="81" t="s">
        <v>1803</v>
      </c>
      <c r="B1062" s="81" t="s">
        <v>2627</v>
      </c>
      <c r="C1062" t="str">
        <f t="shared" si="16"/>
        <v>M77 (k)</v>
      </c>
    </row>
    <row r="1063" spans="1:3" outlineLevel="1" x14ac:dyDescent="0.2">
      <c r="A1063" s="81" t="s">
        <v>1804</v>
      </c>
      <c r="B1063" s="81" t="s">
        <v>2627</v>
      </c>
      <c r="C1063" t="str">
        <f t="shared" si="16"/>
        <v>M78 (k)</v>
      </c>
    </row>
    <row r="1064" spans="1:3" outlineLevel="1" x14ac:dyDescent="0.2">
      <c r="A1064" s="81" t="s">
        <v>1805</v>
      </c>
      <c r="B1064" s="81" t="s">
        <v>2627</v>
      </c>
      <c r="C1064" t="str">
        <f t="shared" si="16"/>
        <v>M79 (k)</v>
      </c>
    </row>
    <row r="1065" spans="1:3" outlineLevel="1" x14ac:dyDescent="0.2">
      <c r="A1065" s="81" t="s">
        <v>1806</v>
      </c>
      <c r="B1065" s="81" t="s">
        <v>2627</v>
      </c>
      <c r="C1065" t="str">
        <f t="shared" si="16"/>
        <v>M80 (k)</v>
      </c>
    </row>
    <row r="1066" spans="1:3" outlineLevel="1" x14ac:dyDescent="0.2">
      <c r="A1066" s="81" t="s">
        <v>1807</v>
      </c>
      <c r="B1066" s="81" t="s">
        <v>2627</v>
      </c>
      <c r="C1066" t="str">
        <f t="shared" si="16"/>
        <v>M81 (k)</v>
      </c>
    </row>
    <row r="1067" spans="1:3" outlineLevel="1" x14ac:dyDescent="0.2">
      <c r="A1067" s="81" t="s">
        <v>1808</v>
      </c>
      <c r="B1067" s="81" t="s">
        <v>2627</v>
      </c>
      <c r="C1067" t="str">
        <f t="shared" si="16"/>
        <v>M82 (k)</v>
      </c>
    </row>
    <row r="1068" spans="1:3" outlineLevel="1" x14ac:dyDescent="0.2">
      <c r="A1068" s="81" t="s">
        <v>1809</v>
      </c>
      <c r="B1068" s="81" t="s">
        <v>2627</v>
      </c>
      <c r="C1068" t="str">
        <f t="shared" si="16"/>
        <v>M83 (k)</v>
      </c>
    </row>
    <row r="1069" spans="1:3" outlineLevel="1" x14ac:dyDescent="0.2">
      <c r="A1069" s="81" t="s">
        <v>1810</v>
      </c>
      <c r="B1069" s="81" t="s">
        <v>2627</v>
      </c>
      <c r="C1069" t="str">
        <f t="shared" si="16"/>
        <v>M84 (k)</v>
      </c>
    </row>
    <row r="1070" spans="1:3" outlineLevel="1" x14ac:dyDescent="0.2">
      <c r="A1070" s="81" t="s">
        <v>1811</v>
      </c>
      <c r="B1070" s="81" t="s">
        <v>2627</v>
      </c>
      <c r="C1070" t="str">
        <f t="shared" si="16"/>
        <v>M85 (k)</v>
      </c>
    </row>
    <row r="1071" spans="1:3" outlineLevel="1" x14ac:dyDescent="0.2">
      <c r="A1071" s="81" t="s">
        <v>1812</v>
      </c>
      <c r="B1071" s="81" t="s">
        <v>2627</v>
      </c>
      <c r="C1071" t="str">
        <f t="shared" si="16"/>
        <v>M86 (k)</v>
      </c>
    </row>
    <row r="1072" spans="1:3" outlineLevel="1" x14ac:dyDescent="0.2">
      <c r="A1072" s="81" t="s">
        <v>1813</v>
      </c>
      <c r="B1072" s="81" t="s">
        <v>2627</v>
      </c>
      <c r="C1072" t="str">
        <f t="shared" si="16"/>
        <v>M87 (k)</v>
      </c>
    </row>
    <row r="1073" spans="1:3" outlineLevel="1" x14ac:dyDescent="0.2">
      <c r="A1073" s="81" t="s">
        <v>1814</v>
      </c>
      <c r="B1073" s="81" t="s">
        <v>2627</v>
      </c>
      <c r="C1073" t="str">
        <f t="shared" si="16"/>
        <v>M88 (k)</v>
      </c>
    </row>
    <row r="1074" spans="1:3" outlineLevel="1" x14ac:dyDescent="0.2">
      <c r="A1074" s="81" t="s">
        <v>1815</v>
      </c>
      <c r="B1074" s="81" t="s">
        <v>2627</v>
      </c>
      <c r="C1074" t="str">
        <f t="shared" si="16"/>
        <v>M89 (k)</v>
      </c>
    </row>
    <row r="1075" spans="1:3" outlineLevel="1" x14ac:dyDescent="0.2">
      <c r="A1075" s="81" t="s">
        <v>1816</v>
      </c>
      <c r="B1075" s="81" t="s">
        <v>2627</v>
      </c>
      <c r="C1075" t="str">
        <f t="shared" si="16"/>
        <v>M90 (k)</v>
      </c>
    </row>
    <row r="1076" spans="1:3" outlineLevel="1" x14ac:dyDescent="0.2">
      <c r="A1076" s="81" t="s">
        <v>1817</v>
      </c>
      <c r="B1076" s="81" t="s">
        <v>2627</v>
      </c>
      <c r="C1076" t="str">
        <f t="shared" si="16"/>
        <v>M91 (k)</v>
      </c>
    </row>
    <row r="1077" spans="1:3" outlineLevel="1" x14ac:dyDescent="0.2">
      <c r="A1077" s="81" t="s">
        <v>1818</v>
      </c>
      <c r="B1077" s="81" t="s">
        <v>2627</v>
      </c>
      <c r="C1077" t="str">
        <f t="shared" si="16"/>
        <v>M92 (k)</v>
      </c>
    </row>
    <row r="1078" spans="1:3" outlineLevel="1" x14ac:dyDescent="0.2">
      <c r="A1078" s="81" t="s">
        <v>1819</v>
      </c>
      <c r="B1078" s="81" t="s">
        <v>2627</v>
      </c>
      <c r="C1078" t="str">
        <f t="shared" si="16"/>
        <v>M93 (k)</v>
      </c>
    </row>
    <row r="1079" spans="1:3" outlineLevel="1" x14ac:dyDescent="0.2">
      <c r="A1079" s="81" t="s">
        <v>1820</v>
      </c>
      <c r="B1079" s="81" t="s">
        <v>2627</v>
      </c>
      <c r="C1079" t="str">
        <f t="shared" si="16"/>
        <v>M94 (k)</v>
      </c>
    </row>
    <row r="1080" spans="1:3" outlineLevel="1" x14ac:dyDescent="0.2">
      <c r="A1080" s="81" t="s">
        <v>1821</v>
      </c>
      <c r="B1080" s="81" t="s">
        <v>2627</v>
      </c>
      <c r="C1080" t="str">
        <f t="shared" si="16"/>
        <v>MX1 (k)</v>
      </c>
    </row>
    <row r="1081" spans="1:3" outlineLevel="1" x14ac:dyDescent="0.2">
      <c r="A1081" s="81" t="s">
        <v>1822</v>
      </c>
      <c r="B1081" s="81" t="s">
        <v>2627</v>
      </c>
      <c r="C1081" t="str">
        <f t="shared" si="16"/>
        <v>N00 (k)</v>
      </c>
    </row>
    <row r="1082" spans="1:3" outlineLevel="1" x14ac:dyDescent="0.2">
      <c r="A1082" s="81" t="s">
        <v>1823</v>
      </c>
      <c r="B1082" s="81" t="s">
        <v>2627</v>
      </c>
      <c r="C1082" t="str">
        <f t="shared" si="16"/>
        <v>N01 (k)</v>
      </c>
    </row>
    <row r="1083" spans="1:3" outlineLevel="1" x14ac:dyDescent="0.2">
      <c r="A1083" s="81" t="s">
        <v>1824</v>
      </c>
      <c r="B1083" s="81" t="s">
        <v>2627</v>
      </c>
      <c r="C1083" t="str">
        <f t="shared" si="16"/>
        <v>N02 (k)</v>
      </c>
    </row>
    <row r="1084" spans="1:3" outlineLevel="1" x14ac:dyDescent="0.2">
      <c r="A1084" s="81" t="s">
        <v>1825</v>
      </c>
      <c r="B1084" s="81" t="s">
        <v>2627</v>
      </c>
      <c r="C1084" t="str">
        <f t="shared" si="16"/>
        <v>N03 (k)</v>
      </c>
    </row>
    <row r="1085" spans="1:3" outlineLevel="1" x14ac:dyDescent="0.2">
      <c r="A1085" s="81" t="s">
        <v>1826</v>
      </c>
      <c r="B1085" s="81" t="s">
        <v>2627</v>
      </c>
      <c r="C1085" t="str">
        <f t="shared" si="16"/>
        <v>N04 (k)</v>
      </c>
    </row>
    <row r="1086" spans="1:3" outlineLevel="1" x14ac:dyDescent="0.2">
      <c r="A1086" s="81" t="s">
        <v>1827</v>
      </c>
      <c r="B1086" s="81" t="s">
        <v>2627</v>
      </c>
      <c r="C1086" t="str">
        <f t="shared" si="16"/>
        <v>N05 (k)</v>
      </c>
    </row>
    <row r="1087" spans="1:3" outlineLevel="1" x14ac:dyDescent="0.2">
      <c r="A1087" s="81" t="s">
        <v>1828</v>
      </c>
      <c r="B1087" s="81" t="s">
        <v>2627</v>
      </c>
      <c r="C1087" t="str">
        <f t="shared" si="16"/>
        <v>N06 (k)</v>
      </c>
    </row>
    <row r="1088" spans="1:3" outlineLevel="1" x14ac:dyDescent="0.2">
      <c r="A1088" s="81" t="s">
        <v>1829</v>
      </c>
      <c r="B1088" s="81" t="s">
        <v>2627</v>
      </c>
      <c r="C1088" t="str">
        <f t="shared" si="16"/>
        <v>N07 (k)</v>
      </c>
    </row>
    <row r="1089" spans="1:3" outlineLevel="1" x14ac:dyDescent="0.2">
      <c r="A1089" s="81" t="s">
        <v>1830</v>
      </c>
      <c r="B1089" s="81" t="s">
        <v>2627</v>
      </c>
      <c r="C1089" t="str">
        <f t="shared" si="16"/>
        <v>N08 (k)</v>
      </c>
    </row>
    <row r="1090" spans="1:3" outlineLevel="1" x14ac:dyDescent="0.2">
      <c r="A1090" s="81" t="s">
        <v>1831</v>
      </c>
      <c r="B1090" s="81" t="s">
        <v>2627</v>
      </c>
      <c r="C1090" t="str">
        <f t="shared" si="16"/>
        <v>N09 (k)</v>
      </c>
    </row>
    <row r="1091" spans="1:3" outlineLevel="1" x14ac:dyDescent="0.2">
      <c r="A1091" s="81" t="s">
        <v>1832</v>
      </c>
      <c r="B1091" s="81" t="s">
        <v>2627</v>
      </c>
      <c r="C1091" t="str">
        <f t="shared" ref="C1091:C1154" si="17">A1091&amp;" ("&amp;$B1091&amp;")"</f>
        <v>N10 (k)</v>
      </c>
    </row>
    <row r="1092" spans="1:3" outlineLevel="1" x14ac:dyDescent="0.2">
      <c r="A1092" s="81" t="s">
        <v>1833</v>
      </c>
      <c r="B1092" s="81" t="s">
        <v>2627</v>
      </c>
      <c r="C1092" t="str">
        <f t="shared" si="17"/>
        <v>N11 (k)</v>
      </c>
    </row>
    <row r="1093" spans="1:3" outlineLevel="1" x14ac:dyDescent="0.2">
      <c r="A1093" s="81" t="s">
        <v>1834</v>
      </c>
      <c r="B1093" s="81" t="s">
        <v>2627</v>
      </c>
      <c r="C1093" t="str">
        <f t="shared" si="17"/>
        <v>N12 (k)</v>
      </c>
    </row>
    <row r="1094" spans="1:3" outlineLevel="1" x14ac:dyDescent="0.2">
      <c r="A1094" s="81" t="s">
        <v>1835</v>
      </c>
      <c r="B1094" s="81" t="s">
        <v>2627</v>
      </c>
      <c r="C1094" t="str">
        <f t="shared" si="17"/>
        <v>N13 (k)</v>
      </c>
    </row>
    <row r="1095" spans="1:3" outlineLevel="1" x14ac:dyDescent="0.2">
      <c r="A1095" s="81" t="s">
        <v>1836</v>
      </c>
      <c r="B1095" s="81" t="s">
        <v>2627</v>
      </c>
      <c r="C1095" t="str">
        <f t="shared" si="17"/>
        <v>N14 (k)</v>
      </c>
    </row>
    <row r="1096" spans="1:3" outlineLevel="1" x14ac:dyDescent="0.2">
      <c r="A1096" s="81" t="s">
        <v>1837</v>
      </c>
      <c r="B1096" s="81" t="s">
        <v>2627</v>
      </c>
      <c r="C1096" t="str">
        <f t="shared" si="17"/>
        <v>N15 (k)</v>
      </c>
    </row>
    <row r="1097" spans="1:3" outlineLevel="1" x14ac:dyDescent="0.2">
      <c r="A1097" s="81" t="s">
        <v>1838</v>
      </c>
      <c r="B1097" s="81" t="s">
        <v>2627</v>
      </c>
      <c r="C1097" t="str">
        <f t="shared" si="17"/>
        <v>N16 (k)</v>
      </c>
    </row>
    <row r="1098" spans="1:3" outlineLevel="1" x14ac:dyDescent="0.2">
      <c r="A1098" s="81" t="s">
        <v>1839</v>
      </c>
      <c r="B1098" s="81" t="s">
        <v>2627</v>
      </c>
      <c r="C1098" t="str">
        <f t="shared" si="17"/>
        <v>N17 (k)</v>
      </c>
    </row>
    <row r="1099" spans="1:3" outlineLevel="1" x14ac:dyDescent="0.2">
      <c r="A1099" s="81" t="s">
        <v>1840</v>
      </c>
      <c r="B1099" s="81" t="s">
        <v>2627</v>
      </c>
      <c r="C1099" t="str">
        <f t="shared" si="17"/>
        <v>N18 (k)</v>
      </c>
    </row>
    <row r="1100" spans="1:3" outlineLevel="1" x14ac:dyDescent="0.2">
      <c r="A1100" s="81" t="s">
        <v>1841</v>
      </c>
      <c r="B1100" s="81" t="s">
        <v>2627</v>
      </c>
      <c r="C1100" t="str">
        <f t="shared" si="17"/>
        <v>N19 (k)</v>
      </c>
    </row>
    <row r="1101" spans="1:3" outlineLevel="1" x14ac:dyDescent="0.2">
      <c r="A1101" s="81" t="s">
        <v>1842</v>
      </c>
      <c r="B1101" s="81" t="s">
        <v>2627</v>
      </c>
      <c r="C1101" t="str">
        <f t="shared" si="17"/>
        <v>N20 (k)</v>
      </c>
    </row>
    <row r="1102" spans="1:3" outlineLevel="1" x14ac:dyDescent="0.2">
      <c r="A1102" s="81" t="s">
        <v>1843</v>
      </c>
      <c r="B1102" s="81" t="s">
        <v>2627</v>
      </c>
      <c r="C1102" t="str">
        <f t="shared" si="17"/>
        <v>N21 (k)</v>
      </c>
    </row>
    <row r="1103" spans="1:3" outlineLevel="1" x14ac:dyDescent="0.2">
      <c r="A1103" s="81" t="s">
        <v>1844</v>
      </c>
      <c r="B1103" s="81" t="s">
        <v>2627</v>
      </c>
      <c r="C1103" t="str">
        <f t="shared" si="17"/>
        <v>N22 (k)</v>
      </c>
    </row>
    <row r="1104" spans="1:3" outlineLevel="1" x14ac:dyDescent="0.2">
      <c r="A1104" s="81" t="s">
        <v>1845</v>
      </c>
      <c r="B1104" s="81" t="s">
        <v>2627</v>
      </c>
      <c r="C1104" t="str">
        <f t="shared" si="17"/>
        <v>N23 (k)</v>
      </c>
    </row>
    <row r="1105" spans="1:3" outlineLevel="1" x14ac:dyDescent="0.2">
      <c r="A1105" s="81" t="s">
        <v>1846</v>
      </c>
      <c r="B1105" s="81" t="s">
        <v>2627</v>
      </c>
      <c r="C1105" t="str">
        <f t="shared" si="17"/>
        <v>N24 (k)</v>
      </c>
    </row>
    <row r="1106" spans="1:3" outlineLevel="1" x14ac:dyDescent="0.2">
      <c r="A1106" s="81" t="s">
        <v>1847</v>
      </c>
      <c r="B1106" s="81" t="s">
        <v>2627</v>
      </c>
      <c r="C1106" t="str">
        <f t="shared" si="17"/>
        <v>N25 (k)</v>
      </c>
    </row>
    <row r="1107" spans="1:3" outlineLevel="1" x14ac:dyDescent="0.2">
      <c r="A1107" s="81" t="s">
        <v>1848</v>
      </c>
      <c r="B1107" s="81" t="s">
        <v>2627</v>
      </c>
      <c r="C1107" t="str">
        <f t="shared" si="17"/>
        <v>N26 (k)</v>
      </c>
    </row>
    <row r="1108" spans="1:3" outlineLevel="1" x14ac:dyDescent="0.2">
      <c r="A1108" s="81" t="s">
        <v>1849</v>
      </c>
      <c r="B1108" s="81" t="s">
        <v>2627</v>
      </c>
      <c r="C1108" t="str">
        <f t="shared" si="17"/>
        <v>N27 (k)</v>
      </c>
    </row>
    <row r="1109" spans="1:3" outlineLevel="1" x14ac:dyDescent="0.2">
      <c r="A1109" s="81" t="s">
        <v>1850</v>
      </c>
      <c r="B1109" s="81" t="s">
        <v>2627</v>
      </c>
      <c r="C1109" t="str">
        <f t="shared" si="17"/>
        <v>N28 (k)</v>
      </c>
    </row>
    <row r="1110" spans="1:3" outlineLevel="1" x14ac:dyDescent="0.2">
      <c r="A1110" s="81" t="s">
        <v>1851</v>
      </c>
      <c r="B1110" s="81" t="s">
        <v>2627</v>
      </c>
      <c r="C1110" t="str">
        <f t="shared" si="17"/>
        <v>N29 (k)</v>
      </c>
    </row>
    <row r="1111" spans="1:3" outlineLevel="1" x14ac:dyDescent="0.2">
      <c r="A1111" s="81" t="s">
        <v>1852</v>
      </c>
      <c r="B1111" s="81" t="s">
        <v>2627</v>
      </c>
      <c r="C1111" t="str">
        <f t="shared" si="17"/>
        <v>N30 (k)</v>
      </c>
    </row>
    <row r="1112" spans="1:3" outlineLevel="1" x14ac:dyDescent="0.2">
      <c r="A1112" s="81" t="s">
        <v>1853</v>
      </c>
      <c r="B1112" s="81" t="s">
        <v>2627</v>
      </c>
      <c r="C1112" t="str">
        <f t="shared" si="17"/>
        <v>N31 (k)</v>
      </c>
    </row>
    <row r="1113" spans="1:3" outlineLevel="1" x14ac:dyDescent="0.2">
      <c r="A1113" s="81" t="s">
        <v>1854</v>
      </c>
      <c r="B1113" s="81" t="s">
        <v>2627</v>
      </c>
      <c r="C1113" t="str">
        <f t="shared" si="17"/>
        <v>N32 (k)</v>
      </c>
    </row>
    <row r="1114" spans="1:3" outlineLevel="1" x14ac:dyDescent="0.2">
      <c r="A1114" s="81" t="s">
        <v>1855</v>
      </c>
      <c r="B1114" s="81" t="s">
        <v>2627</v>
      </c>
      <c r="C1114" t="str">
        <f t="shared" si="17"/>
        <v>N33 (k)</v>
      </c>
    </row>
    <row r="1115" spans="1:3" outlineLevel="1" x14ac:dyDescent="0.2">
      <c r="A1115" s="81" t="s">
        <v>1856</v>
      </c>
      <c r="B1115" s="81" t="s">
        <v>2627</v>
      </c>
      <c r="C1115" t="str">
        <f t="shared" si="17"/>
        <v>N34 (k)</v>
      </c>
    </row>
    <row r="1116" spans="1:3" outlineLevel="1" x14ac:dyDescent="0.2">
      <c r="A1116" s="81" t="s">
        <v>1857</v>
      </c>
      <c r="B1116" s="81" t="s">
        <v>2627</v>
      </c>
      <c r="C1116" t="str">
        <f t="shared" si="17"/>
        <v>N35 (k)</v>
      </c>
    </row>
    <row r="1117" spans="1:3" outlineLevel="1" x14ac:dyDescent="0.2">
      <c r="A1117" s="81" t="s">
        <v>1858</v>
      </c>
      <c r="B1117" s="81" t="s">
        <v>2627</v>
      </c>
      <c r="C1117" t="str">
        <f t="shared" si="17"/>
        <v>N36 (k)</v>
      </c>
    </row>
    <row r="1118" spans="1:3" outlineLevel="1" x14ac:dyDescent="0.2">
      <c r="A1118" s="81" t="s">
        <v>1859</v>
      </c>
      <c r="B1118" s="81" t="s">
        <v>2627</v>
      </c>
      <c r="C1118" t="str">
        <f t="shared" si="17"/>
        <v>N37 (k)</v>
      </c>
    </row>
    <row r="1119" spans="1:3" outlineLevel="1" x14ac:dyDescent="0.2">
      <c r="A1119" s="81" t="s">
        <v>1860</v>
      </c>
      <c r="B1119" s="81" t="s">
        <v>2627</v>
      </c>
      <c r="C1119" t="str">
        <f t="shared" si="17"/>
        <v>N38 (k)</v>
      </c>
    </row>
    <row r="1120" spans="1:3" outlineLevel="1" x14ac:dyDescent="0.2">
      <c r="A1120" s="81" t="s">
        <v>1861</v>
      </c>
      <c r="B1120" s="81" t="s">
        <v>2627</v>
      </c>
      <c r="C1120" t="str">
        <f t="shared" si="17"/>
        <v>N39 (k)</v>
      </c>
    </row>
    <row r="1121" spans="1:3" outlineLevel="1" x14ac:dyDescent="0.2">
      <c r="A1121" s="81" t="s">
        <v>1862</v>
      </c>
      <c r="B1121" s="81" t="s">
        <v>2627</v>
      </c>
      <c r="C1121" t="str">
        <f t="shared" si="17"/>
        <v>N40 (k)</v>
      </c>
    </row>
    <row r="1122" spans="1:3" outlineLevel="1" x14ac:dyDescent="0.2">
      <c r="A1122" s="81" t="s">
        <v>1863</v>
      </c>
      <c r="B1122" s="81" t="s">
        <v>2627</v>
      </c>
      <c r="C1122" t="str">
        <f t="shared" si="17"/>
        <v>N41 (k)</v>
      </c>
    </row>
    <row r="1123" spans="1:3" outlineLevel="1" x14ac:dyDescent="0.2">
      <c r="A1123" s="81" t="s">
        <v>1864</v>
      </c>
      <c r="B1123" s="81" t="s">
        <v>2627</v>
      </c>
      <c r="C1123" t="str">
        <f t="shared" si="17"/>
        <v>N42 (k)</v>
      </c>
    </row>
    <row r="1124" spans="1:3" outlineLevel="1" x14ac:dyDescent="0.2">
      <c r="A1124" s="81" t="s">
        <v>1865</v>
      </c>
      <c r="B1124" s="81" t="s">
        <v>2627</v>
      </c>
      <c r="C1124" t="str">
        <f t="shared" si="17"/>
        <v>N43 (k)</v>
      </c>
    </row>
    <row r="1125" spans="1:3" outlineLevel="1" x14ac:dyDescent="0.2">
      <c r="A1125" s="81" t="s">
        <v>1866</v>
      </c>
      <c r="B1125" s="81" t="s">
        <v>2627</v>
      </c>
      <c r="C1125" t="str">
        <f t="shared" si="17"/>
        <v>N44 (k)</v>
      </c>
    </row>
    <row r="1126" spans="1:3" outlineLevel="1" x14ac:dyDescent="0.2">
      <c r="A1126" s="81" t="s">
        <v>1867</v>
      </c>
      <c r="B1126" s="81" t="s">
        <v>2627</v>
      </c>
      <c r="C1126" t="str">
        <f t="shared" si="17"/>
        <v>N45 (k)</v>
      </c>
    </row>
    <row r="1127" spans="1:3" outlineLevel="1" x14ac:dyDescent="0.2">
      <c r="A1127" s="81" t="s">
        <v>1868</v>
      </c>
      <c r="B1127" s="81" t="s">
        <v>2627</v>
      </c>
      <c r="C1127" t="str">
        <f t="shared" si="17"/>
        <v>N46 (k)</v>
      </c>
    </row>
    <row r="1128" spans="1:3" outlineLevel="1" x14ac:dyDescent="0.2">
      <c r="A1128" s="81" t="s">
        <v>1869</v>
      </c>
      <c r="B1128" s="81" t="s">
        <v>2627</v>
      </c>
      <c r="C1128" t="str">
        <f t="shared" si="17"/>
        <v>N47 (k)</v>
      </c>
    </row>
    <row r="1129" spans="1:3" outlineLevel="1" x14ac:dyDescent="0.2">
      <c r="A1129" s="81" t="s">
        <v>1870</v>
      </c>
      <c r="B1129" s="81" t="s">
        <v>2627</v>
      </c>
      <c r="C1129" t="str">
        <f t="shared" si="17"/>
        <v>N48 (k)</v>
      </c>
    </row>
    <row r="1130" spans="1:3" outlineLevel="1" x14ac:dyDescent="0.2">
      <c r="A1130" s="81" t="s">
        <v>1871</v>
      </c>
      <c r="B1130" s="81" t="s">
        <v>2627</v>
      </c>
      <c r="C1130" t="str">
        <f t="shared" si="17"/>
        <v>N49 (k)</v>
      </c>
    </row>
    <row r="1131" spans="1:3" outlineLevel="1" x14ac:dyDescent="0.2">
      <c r="A1131" s="81" t="s">
        <v>1872</v>
      </c>
      <c r="B1131" s="81" t="s">
        <v>2627</v>
      </c>
      <c r="C1131" t="str">
        <f t="shared" si="17"/>
        <v>N50 (k)</v>
      </c>
    </row>
    <row r="1132" spans="1:3" outlineLevel="1" x14ac:dyDescent="0.2">
      <c r="A1132" s="81" t="s">
        <v>1873</v>
      </c>
      <c r="B1132" s="81" t="s">
        <v>2627</v>
      </c>
      <c r="C1132" t="str">
        <f t="shared" si="17"/>
        <v>N51 (k)</v>
      </c>
    </row>
    <row r="1133" spans="1:3" outlineLevel="1" x14ac:dyDescent="0.2">
      <c r="A1133" s="81" t="s">
        <v>1874</v>
      </c>
      <c r="B1133" s="81" t="s">
        <v>2627</v>
      </c>
      <c r="C1133" t="str">
        <f t="shared" si="17"/>
        <v>N52 (k)</v>
      </c>
    </row>
    <row r="1134" spans="1:3" outlineLevel="1" x14ac:dyDescent="0.2">
      <c r="A1134" s="81" t="s">
        <v>1875</v>
      </c>
      <c r="B1134" s="81" t="s">
        <v>2627</v>
      </c>
      <c r="C1134" t="str">
        <f t="shared" si="17"/>
        <v>N53 (k)</v>
      </c>
    </row>
    <row r="1135" spans="1:3" outlineLevel="1" x14ac:dyDescent="0.2">
      <c r="A1135" s="81" t="s">
        <v>1876</v>
      </c>
      <c r="B1135" s="81" t="s">
        <v>2627</v>
      </c>
      <c r="C1135" t="str">
        <f t="shared" si="17"/>
        <v>N54 (k)</v>
      </c>
    </row>
    <row r="1136" spans="1:3" outlineLevel="1" x14ac:dyDescent="0.2">
      <c r="A1136" s="81" t="s">
        <v>1877</v>
      </c>
      <c r="B1136" s="81" t="s">
        <v>2627</v>
      </c>
      <c r="C1136" t="str">
        <f t="shared" si="17"/>
        <v>N55 (k)</v>
      </c>
    </row>
    <row r="1137" spans="1:3" outlineLevel="1" x14ac:dyDescent="0.2">
      <c r="A1137" s="81" t="s">
        <v>1878</v>
      </c>
      <c r="B1137" s="81" t="s">
        <v>2627</v>
      </c>
      <c r="C1137" t="str">
        <f t="shared" si="17"/>
        <v>N56 (k)</v>
      </c>
    </row>
    <row r="1138" spans="1:3" outlineLevel="1" x14ac:dyDescent="0.2">
      <c r="A1138" s="81" t="s">
        <v>1879</v>
      </c>
      <c r="B1138" s="81" t="s">
        <v>2627</v>
      </c>
      <c r="C1138" t="str">
        <f t="shared" si="17"/>
        <v>N57 (k)</v>
      </c>
    </row>
    <row r="1139" spans="1:3" outlineLevel="1" x14ac:dyDescent="0.2">
      <c r="A1139" s="81" t="s">
        <v>1880</v>
      </c>
      <c r="B1139" s="81" t="s">
        <v>2627</v>
      </c>
      <c r="C1139" t="str">
        <f t="shared" si="17"/>
        <v>N58 (k)</v>
      </c>
    </row>
    <row r="1140" spans="1:3" outlineLevel="1" x14ac:dyDescent="0.2">
      <c r="A1140" s="81" t="s">
        <v>1881</v>
      </c>
      <c r="B1140" s="81" t="s">
        <v>2627</v>
      </c>
      <c r="C1140" t="str">
        <f t="shared" si="17"/>
        <v>N59 (k)</v>
      </c>
    </row>
    <row r="1141" spans="1:3" outlineLevel="1" x14ac:dyDescent="0.2">
      <c r="A1141" s="81" t="s">
        <v>1882</v>
      </c>
      <c r="B1141" s="81" t="s">
        <v>2627</v>
      </c>
      <c r="C1141" t="str">
        <f t="shared" si="17"/>
        <v>N60 (k)</v>
      </c>
    </row>
    <row r="1142" spans="1:3" outlineLevel="1" x14ac:dyDescent="0.2">
      <c r="A1142" s="81" t="s">
        <v>1883</v>
      </c>
      <c r="B1142" s="81" t="s">
        <v>2627</v>
      </c>
      <c r="C1142" t="str">
        <f t="shared" si="17"/>
        <v>N61 (k)</v>
      </c>
    </row>
    <row r="1143" spans="1:3" outlineLevel="1" x14ac:dyDescent="0.2">
      <c r="A1143" s="81" t="s">
        <v>1884</v>
      </c>
      <c r="B1143" s="81" t="s">
        <v>2627</v>
      </c>
      <c r="C1143" t="str">
        <f t="shared" si="17"/>
        <v>N62 (k)</v>
      </c>
    </row>
    <row r="1144" spans="1:3" outlineLevel="1" x14ac:dyDescent="0.2">
      <c r="A1144" s="81" t="s">
        <v>1885</v>
      </c>
      <c r="B1144" s="81" t="s">
        <v>2627</v>
      </c>
      <c r="C1144" t="str">
        <f t="shared" si="17"/>
        <v>N63 (k)</v>
      </c>
    </row>
    <row r="1145" spans="1:3" outlineLevel="1" x14ac:dyDescent="0.2">
      <c r="A1145" s="81" t="s">
        <v>1886</v>
      </c>
      <c r="B1145" s="81" t="s">
        <v>2627</v>
      </c>
      <c r="C1145" t="str">
        <f t="shared" si="17"/>
        <v>N64 (k)</v>
      </c>
    </row>
    <row r="1146" spans="1:3" outlineLevel="1" x14ac:dyDescent="0.2">
      <c r="A1146" s="81" t="s">
        <v>1887</v>
      </c>
      <c r="B1146" s="81" t="s">
        <v>2627</v>
      </c>
      <c r="C1146" t="str">
        <f t="shared" si="17"/>
        <v>N65 (k)</v>
      </c>
    </row>
    <row r="1147" spans="1:3" outlineLevel="1" x14ac:dyDescent="0.2">
      <c r="A1147" s="81" t="s">
        <v>1888</v>
      </c>
      <c r="B1147" s="81" t="s">
        <v>2627</v>
      </c>
      <c r="C1147" t="str">
        <f t="shared" si="17"/>
        <v>N66 (k)</v>
      </c>
    </row>
    <row r="1148" spans="1:3" outlineLevel="1" x14ac:dyDescent="0.2">
      <c r="A1148" s="81" t="s">
        <v>1889</v>
      </c>
      <c r="B1148" s="81" t="s">
        <v>2627</v>
      </c>
      <c r="C1148" t="str">
        <f t="shared" si="17"/>
        <v>N67 (k)</v>
      </c>
    </row>
    <row r="1149" spans="1:3" outlineLevel="1" x14ac:dyDescent="0.2">
      <c r="A1149" s="81" t="s">
        <v>1890</v>
      </c>
      <c r="B1149" s="81" t="s">
        <v>2627</v>
      </c>
      <c r="C1149" t="str">
        <f t="shared" si="17"/>
        <v>O00 (k)</v>
      </c>
    </row>
    <row r="1150" spans="1:3" outlineLevel="1" x14ac:dyDescent="0.2">
      <c r="A1150" s="81" t="s">
        <v>1891</v>
      </c>
      <c r="B1150" s="81" t="s">
        <v>2627</v>
      </c>
      <c r="C1150" t="str">
        <f t="shared" si="17"/>
        <v>O01 (k)</v>
      </c>
    </row>
    <row r="1151" spans="1:3" outlineLevel="1" x14ac:dyDescent="0.2">
      <c r="A1151" s="81" t="s">
        <v>1892</v>
      </c>
      <c r="B1151" s="81" t="s">
        <v>2627</v>
      </c>
      <c r="C1151" t="str">
        <f t="shared" si="17"/>
        <v>O02 (k)</v>
      </c>
    </row>
    <row r="1152" spans="1:3" outlineLevel="1" x14ac:dyDescent="0.2">
      <c r="A1152" s="81" t="s">
        <v>1893</v>
      </c>
      <c r="B1152" s="81" t="s">
        <v>2627</v>
      </c>
      <c r="C1152" t="str">
        <f t="shared" si="17"/>
        <v>O03 (k)</v>
      </c>
    </row>
    <row r="1153" spans="1:3" outlineLevel="1" x14ac:dyDescent="0.2">
      <c r="A1153" s="81" t="s">
        <v>1894</v>
      </c>
      <c r="B1153" s="81" t="s">
        <v>2627</v>
      </c>
      <c r="C1153" t="str">
        <f t="shared" si="17"/>
        <v>O04 (k)</v>
      </c>
    </row>
    <row r="1154" spans="1:3" outlineLevel="1" x14ac:dyDescent="0.2">
      <c r="A1154" s="81" t="s">
        <v>1895</v>
      </c>
      <c r="B1154" s="81" t="s">
        <v>2627</v>
      </c>
      <c r="C1154" t="str">
        <f t="shared" si="17"/>
        <v>O05 (k)</v>
      </c>
    </row>
    <row r="1155" spans="1:3" outlineLevel="1" x14ac:dyDescent="0.2">
      <c r="A1155" s="81" t="s">
        <v>1896</v>
      </c>
      <c r="B1155" s="81" t="s">
        <v>2627</v>
      </c>
      <c r="C1155" t="str">
        <f t="shared" ref="C1155:C1218" si="18">A1155&amp;" ("&amp;$B1155&amp;")"</f>
        <v>O06 (k)</v>
      </c>
    </row>
    <row r="1156" spans="1:3" outlineLevel="1" x14ac:dyDescent="0.2">
      <c r="A1156" s="81" t="s">
        <v>1897</v>
      </c>
      <c r="B1156" s="81" t="s">
        <v>2627</v>
      </c>
      <c r="C1156" t="str">
        <f t="shared" si="18"/>
        <v>O07 (k)</v>
      </c>
    </row>
    <row r="1157" spans="1:3" outlineLevel="1" x14ac:dyDescent="0.2">
      <c r="A1157" s="81" t="s">
        <v>1898</v>
      </c>
      <c r="B1157" s="81" t="s">
        <v>2627</v>
      </c>
      <c r="C1157" t="str">
        <f t="shared" si="18"/>
        <v>O08 (k)</v>
      </c>
    </row>
    <row r="1158" spans="1:3" outlineLevel="1" x14ac:dyDescent="0.2">
      <c r="A1158" s="81" t="s">
        <v>1899</v>
      </c>
      <c r="B1158" s="81" t="s">
        <v>2627</v>
      </c>
      <c r="C1158" t="str">
        <f t="shared" si="18"/>
        <v>O09 (k)</v>
      </c>
    </row>
    <row r="1159" spans="1:3" outlineLevel="1" x14ac:dyDescent="0.2">
      <c r="A1159" s="81" t="s">
        <v>1900</v>
      </c>
      <c r="B1159" s="81" t="s">
        <v>2627</v>
      </c>
      <c r="C1159" t="str">
        <f t="shared" si="18"/>
        <v>O10 (k)</v>
      </c>
    </row>
    <row r="1160" spans="1:3" outlineLevel="1" x14ac:dyDescent="0.2">
      <c r="A1160" s="81" t="s">
        <v>1901</v>
      </c>
      <c r="B1160" s="81" t="s">
        <v>2627</v>
      </c>
      <c r="C1160" t="str">
        <f t="shared" si="18"/>
        <v>O11 (k)</v>
      </c>
    </row>
    <row r="1161" spans="1:3" outlineLevel="1" x14ac:dyDescent="0.2">
      <c r="A1161" s="81" t="s">
        <v>1902</v>
      </c>
      <c r="B1161" s="81" t="s">
        <v>2627</v>
      </c>
      <c r="C1161" t="str">
        <f t="shared" si="18"/>
        <v>O12 (k)</v>
      </c>
    </row>
    <row r="1162" spans="1:3" outlineLevel="1" x14ac:dyDescent="0.2">
      <c r="A1162" s="81" t="s">
        <v>1903</v>
      </c>
      <c r="B1162" s="81" t="s">
        <v>2627</v>
      </c>
      <c r="C1162" t="str">
        <f t="shared" si="18"/>
        <v>O13 (k)</v>
      </c>
    </row>
    <row r="1163" spans="1:3" outlineLevel="1" x14ac:dyDescent="0.2">
      <c r="A1163" s="81" t="s">
        <v>1904</v>
      </c>
      <c r="B1163" s="81" t="s">
        <v>2627</v>
      </c>
      <c r="C1163" t="str">
        <f t="shared" si="18"/>
        <v>O14 (k)</v>
      </c>
    </row>
    <row r="1164" spans="1:3" outlineLevel="1" x14ac:dyDescent="0.2">
      <c r="A1164" s="81" t="s">
        <v>1905</v>
      </c>
      <c r="B1164" s="81" t="s">
        <v>2627</v>
      </c>
      <c r="C1164" t="str">
        <f t="shared" si="18"/>
        <v>O15 (k)</v>
      </c>
    </row>
    <row r="1165" spans="1:3" outlineLevel="1" x14ac:dyDescent="0.2">
      <c r="A1165" s="81" t="s">
        <v>1906</v>
      </c>
      <c r="B1165" s="81" t="s">
        <v>2627</v>
      </c>
      <c r="C1165" t="str">
        <f t="shared" si="18"/>
        <v>O16 (k)</v>
      </c>
    </row>
    <row r="1166" spans="1:3" outlineLevel="1" x14ac:dyDescent="0.2">
      <c r="A1166" s="81" t="s">
        <v>1907</v>
      </c>
      <c r="B1166" s="81" t="s">
        <v>2627</v>
      </c>
      <c r="C1166" t="str">
        <f t="shared" si="18"/>
        <v>O17 (k)</v>
      </c>
    </row>
    <row r="1167" spans="1:3" outlineLevel="1" x14ac:dyDescent="0.2">
      <c r="A1167" s="81" t="s">
        <v>1908</v>
      </c>
      <c r="B1167" s="81" t="s">
        <v>2627</v>
      </c>
      <c r="C1167" t="str">
        <f t="shared" si="18"/>
        <v>O18 (k)</v>
      </c>
    </row>
    <row r="1168" spans="1:3" outlineLevel="1" x14ac:dyDescent="0.2">
      <c r="A1168" s="81" t="s">
        <v>1909</v>
      </c>
      <c r="B1168" s="81" t="s">
        <v>2627</v>
      </c>
      <c r="C1168" t="str">
        <f t="shared" si="18"/>
        <v>O19 (k)</v>
      </c>
    </row>
    <row r="1169" spans="1:3" outlineLevel="1" x14ac:dyDescent="0.2">
      <c r="A1169" s="81" t="s">
        <v>1910</v>
      </c>
      <c r="B1169" s="81" t="s">
        <v>2627</v>
      </c>
      <c r="C1169" t="str">
        <f t="shared" si="18"/>
        <v>O20 (k)</v>
      </c>
    </row>
    <row r="1170" spans="1:3" outlineLevel="1" x14ac:dyDescent="0.2">
      <c r="A1170" s="81" t="s">
        <v>1911</v>
      </c>
      <c r="B1170" s="81" t="s">
        <v>2627</v>
      </c>
      <c r="C1170" t="str">
        <f t="shared" si="18"/>
        <v>O21 (k)</v>
      </c>
    </row>
    <row r="1171" spans="1:3" outlineLevel="1" x14ac:dyDescent="0.2">
      <c r="A1171" s="81" t="s">
        <v>1912</v>
      </c>
      <c r="B1171" s="81" t="s">
        <v>2627</v>
      </c>
      <c r="C1171" t="str">
        <f t="shared" si="18"/>
        <v>O22 (k)</v>
      </c>
    </row>
    <row r="1172" spans="1:3" outlineLevel="1" x14ac:dyDescent="0.2">
      <c r="A1172" s="81" t="s">
        <v>1913</v>
      </c>
      <c r="B1172" s="81" t="s">
        <v>2627</v>
      </c>
      <c r="C1172" t="str">
        <f t="shared" si="18"/>
        <v>O23 (k)</v>
      </c>
    </row>
    <row r="1173" spans="1:3" outlineLevel="1" x14ac:dyDescent="0.2">
      <c r="A1173" s="81" t="s">
        <v>1914</v>
      </c>
      <c r="B1173" s="81" t="s">
        <v>2627</v>
      </c>
      <c r="C1173" t="str">
        <f t="shared" si="18"/>
        <v>O24 (k)</v>
      </c>
    </row>
    <row r="1174" spans="1:3" outlineLevel="1" x14ac:dyDescent="0.2">
      <c r="A1174" s="81" t="s">
        <v>1915</v>
      </c>
      <c r="B1174" s="81" t="s">
        <v>2627</v>
      </c>
      <c r="C1174" t="str">
        <f t="shared" si="18"/>
        <v>O25 (k)</v>
      </c>
    </row>
    <row r="1175" spans="1:3" outlineLevel="1" x14ac:dyDescent="0.2">
      <c r="A1175" s="81" t="s">
        <v>1916</v>
      </c>
      <c r="B1175" s="81" t="s">
        <v>2627</v>
      </c>
      <c r="C1175" t="str">
        <f t="shared" si="18"/>
        <v>O26 (k)</v>
      </c>
    </row>
    <row r="1176" spans="1:3" outlineLevel="1" x14ac:dyDescent="0.2">
      <c r="A1176" s="81" t="s">
        <v>1917</v>
      </c>
      <c r="B1176" s="81" t="s">
        <v>2627</v>
      </c>
      <c r="C1176" t="str">
        <f t="shared" si="18"/>
        <v>O27 (k)</v>
      </c>
    </row>
    <row r="1177" spans="1:3" outlineLevel="1" x14ac:dyDescent="0.2">
      <c r="A1177" s="81" t="s">
        <v>1918</v>
      </c>
      <c r="B1177" s="81" t="s">
        <v>2627</v>
      </c>
      <c r="C1177" t="str">
        <f t="shared" si="18"/>
        <v>O28 (k)</v>
      </c>
    </row>
    <row r="1178" spans="1:3" outlineLevel="1" x14ac:dyDescent="0.2">
      <c r="A1178" s="81" t="s">
        <v>1919</v>
      </c>
      <c r="B1178" s="81" t="s">
        <v>2627</v>
      </c>
      <c r="C1178" t="str">
        <f t="shared" si="18"/>
        <v>O29 (k)</v>
      </c>
    </row>
    <row r="1179" spans="1:3" outlineLevel="1" x14ac:dyDescent="0.2">
      <c r="A1179" s="81" t="s">
        <v>1920</v>
      </c>
      <c r="B1179" s="81" t="s">
        <v>2627</v>
      </c>
      <c r="C1179" t="str">
        <f t="shared" si="18"/>
        <v>O30 (k)</v>
      </c>
    </row>
    <row r="1180" spans="1:3" outlineLevel="1" x14ac:dyDescent="0.2">
      <c r="A1180" s="81" t="s">
        <v>1921</v>
      </c>
      <c r="B1180" s="81" t="s">
        <v>2627</v>
      </c>
      <c r="C1180" t="str">
        <f t="shared" si="18"/>
        <v>O31 (k)</v>
      </c>
    </row>
    <row r="1181" spans="1:3" outlineLevel="1" x14ac:dyDescent="0.2">
      <c r="A1181" s="81" t="s">
        <v>1922</v>
      </c>
      <c r="B1181" s="81" t="s">
        <v>2627</v>
      </c>
      <c r="C1181" t="str">
        <f t="shared" si="18"/>
        <v>O32 (k)</v>
      </c>
    </row>
    <row r="1182" spans="1:3" outlineLevel="1" x14ac:dyDescent="0.2">
      <c r="A1182" s="81" t="s">
        <v>1923</v>
      </c>
      <c r="B1182" s="81" t="s">
        <v>2627</v>
      </c>
      <c r="C1182" t="str">
        <f t="shared" si="18"/>
        <v>O33 (k)</v>
      </c>
    </row>
    <row r="1183" spans="1:3" outlineLevel="1" x14ac:dyDescent="0.2">
      <c r="A1183" s="81" t="s">
        <v>1924</v>
      </c>
      <c r="B1183" s="81" t="s">
        <v>2627</v>
      </c>
      <c r="C1183" t="str">
        <f t="shared" si="18"/>
        <v>O34 (k)</v>
      </c>
    </row>
    <row r="1184" spans="1:3" outlineLevel="1" x14ac:dyDescent="0.2">
      <c r="A1184" s="81" t="s">
        <v>1925</v>
      </c>
      <c r="B1184" s="81" t="s">
        <v>2627</v>
      </c>
      <c r="C1184" t="str">
        <f t="shared" si="18"/>
        <v>O35 (k)</v>
      </c>
    </row>
    <row r="1185" spans="1:3" outlineLevel="1" x14ac:dyDescent="0.2">
      <c r="A1185" s="81" t="s">
        <v>1926</v>
      </c>
      <c r="B1185" s="81" t="s">
        <v>2627</v>
      </c>
      <c r="C1185" t="str">
        <f t="shared" si="18"/>
        <v>O36 (k)</v>
      </c>
    </row>
    <row r="1186" spans="1:3" outlineLevel="1" x14ac:dyDescent="0.2">
      <c r="A1186" s="81" t="s">
        <v>1927</v>
      </c>
      <c r="B1186" s="81" t="s">
        <v>2627</v>
      </c>
      <c r="C1186" t="str">
        <f t="shared" si="18"/>
        <v>O37 (k)</v>
      </c>
    </row>
    <row r="1187" spans="1:3" outlineLevel="1" x14ac:dyDescent="0.2">
      <c r="A1187" s="81" t="s">
        <v>1928</v>
      </c>
      <c r="B1187" s="81" t="s">
        <v>2627</v>
      </c>
      <c r="C1187" t="str">
        <f t="shared" si="18"/>
        <v>O50 (k)</v>
      </c>
    </row>
    <row r="1188" spans="1:3" outlineLevel="1" x14ac:dyDescent="0.2">
      <c r="A1188" s="81" t="s">
        <v>1929</v>
      </c>
      <c r="B1188" s="81" t="s">
        <v>2627</v>
      </c>
      <c r="C1188" t="str">
        <f t="shared" si="18"/>
        <v>O51 (k)</v>
      </c>
    </row>
    <row r="1189" spans="1:3" outlineLevel="1" x14ac:dyDescent="0.2">
      <c r="A1189" s="81" t="s">
        <v>1930</v>
      </c>
      <c r="B1189" s="81" t="s">
        <v>2627</v>
      </c>
      <c r="C1189" t="str">
        <f t="shared" si="18"/>
        <v>O52 (k)</v>
      </c>
    </row>
    <row r="1190" spans="1:3" outlineLevel="1" x14ac:dyDescent="0.2">
      <c r="A1190" s="81" t="s">
        <v>1931</v>
      </c>
      <c r="B1190" s="81" t="s">
        <v>2627</v>
      </c>
      <c r="C1190" t="str">
        <f t="shared" si="18"/>
        <v>O53 (k)</v>
      </c>
    </row>
    <row r="1191" spans="1:3" outlineLevel="1" x14ac:dyDescent="0.2">
      <c r="A1191" s="81" t="s">
        <v>1932</v>
      </c>
      <c r="B1191" s="81" t="s">
        <v>2627</v>
      </c>
      <c r="C1191" t="str">
        <f t="shared" si="18"/>
        <v>O54 (k)</v>
      </c>
    </row>
    <row r="1192" spans="1:3" outlineLevel="1" x14ac:dyDescent="0.2">
      <c r="A1192" s="81" t="s">
        <v>1933</v>
      </c>
      <c r="B1192" s="81" t="s">
        <v>2627</v>
      </c>
      <c r="C1192" t="str">
        <f t="shared" si="18"/>
        <v>O55 (k)</v>
      </c>
    </row>
    <row r="1193" spans="1:3" outlineLevel="1" x14ac:dyDescent="0.2">
      <c r="A1193" s="81" t="s">
        <v>1934</v>
      </c>
      <c r="B1193" s="81" t="s">
        <v>2627</v>
      </c>
      <c r="C1193" t="str">
        <f t="shared" si="18"/>
        <v>O56 (k)</v>
      </c>
    </row>
    <row r="1194" spans="1:3" outlineLevel="1" x14ac:dyDescent="0.2">
      <c r="A1194" s="81" t="s">
        <v>1935</v>
      </c>
      <c r="B1194" s="81" t="s">
        <v>2627</v>
      </c>
      <c r="C1194" t="str">
        <f t="shared" si="18"/>
        <v>O57 (k)</v>
      </c>
    </row>
    <row r="1195" spans="1:3" outlineLevel="1" x14ac:dyDescent="0.2">
      <c r="A1195" s="81" t="s">
        <v>1936</v>
      </c>
      <c r="B1195" s="81" t="s">
        <v>2627</v>
      </c>
      <c r="C1195" t="str">
        <f t="shared" si="18"/>
        <v>O58 (k)</v>
      </c>
    </row>
    <row r="1196" spans="1:3" outlineLevel="1" x14ac:dyDescent="0.2">
      <c r="A1196" s="81" t="s">
        <v>1937</v>
      </c>
      <c r="B1196" s="81" t="s">
        <v>2627</v>
      </c>
      <c r="C1196" t="str">
        <f t="shared" si="18"/>
        <v>O59 (k)</v>
      </c>
    </row>
    <row r="1197" spans="1:3" outlineLevel="1" x14ac:dyDescent="0.2">
      <c r="A1197" s="81" t="s">
        <v>1938</v>
      </c>
      <c r="B1197" s="81" t="s">
        <v>2627</v>
      </c>
      <c r="C1197" t="str">
        <f t="shared" si="18"/>
        <v>O60 (k)</v>
      </c>
    </row>
    <row r="1198" spans="1:3" outlineLevel="1" x14ac:dyDescent="0.2">
      <c r="A1198" s="81" t="s">
        <v>1939</v>
      </c>
      <c r="B1198" s="81" t="s">
        <v>2627</v>
      </c>
      <c r="C1198" t="str">
        <f t="shared" si="18"/>
        <v>O61 (k)</v>
      </c>
    </row>
    <row r="1199" spans="1:3" outlineLevel="1" x14ac:dyDescent="0.2">
      <c r="A1199" s="81" t="s">
        <v>1940</v>
      </c>
      <c r="B1199" s="81" t="s">
        <v>2627</v>
      </c>
      <c r="C1199" t="str">
        <f t="shared" si="18"/>
        <v>O62 (k)</v>
      </c>
    </row>
    <row r="1200" spans="1:3" outlineLevel="1" x14ac:dyDescent="0.2">
      <c r="A1200" s="81" t="s">
        <v>1941</v>
      </c>
      <c r="B1200" s="81" t="s">
        <v>2627</v>
      </c>
      <c r="C1200" t="str">
        <f t="shared" si="18"/>
        <v>O63 (k)</v>
      </c>
    </row>
    <row r="1201" spans="1:3" outlineLevel="1" x14ac:dyDescent="0.2">
      <c r="A1201" s="81" t="s">
        <v>1942</v>
      </c>
      <c r="B1201" s="81" t="s">
        <v>2627</v>
      </c>
      <c r="C1201" t="str">
        <f t="shared" si="18"/>
        <v>O64 (k)</v>
      </c>
    </row>
    <row r="1202" spans="1:3" outlineLevel="1" x14ac:dyDescent="0.2">
      <c r="A1202" s="81" t="s">
        <v>1943</v>
      </c>
      <c r="B1202" s="81" t="s">
        <v>2627</v>
      </c>
      <c r="C1202" t="str">
        <f t="shared" si="18"/>
        <v>O65 (k)</v>
      </c>
    </row>
    <row r="1203" spans="1:3" outlineLevel="1" x14ac:dyDescent="0.2">
      <c r="A1203" s="81" t="s">
        <v>1944</v>
      </c>
      <c r="B1203" s="81" t="s">
        <v>2627</v>
      </c>
      <c r="C1203" t="str">
        <f t="shared" si="18"/>
        <v>O70 (k)</v>
      </c>
    </row>
    <row r="1204" spans="1:3" outlineLevel="1" x14ac:dyDescent="0.2">
      <c r="A1204" s="81" t="s">
        <v>1945</v>
      </c>
      <c r="B1204" s="81" t="s">
        <v>2627</v>
      </c>
      <c r="C1204" t="str">
        <f t="shared" si="18"/>
        <v>O71 (k)</v>
      </c>
    </row>
    <row r="1205" spans="1:3" outlineLevel="1" x14ac:dyDescent="0.2">
      <c r="A1205" s="81" t="s">
        <v>1946</v>
      </c>
      <c r="B1205" s="81" t="s">
        <v>2627</v>
      </c>
      <c r="C1205" t="str">
        <f t="shared" si="18"/>
        <v>O72 (k)</v>
      </c>
    </row>
    <row r="1206" spans="1:3" outlineLevel="1" x14ac:dyDescent="0.2">
      <c r="A1206" s="81" t="s">
        <v>1947</v>
      </c>
      <c r="B1206" s="81" t="s">
        <v>2627</v>
      </c>
      <c r="C1206" t="str">
        <f t="shared" si="18"/>
        <v>O73 (k)</v>
      </c>
    </row>
    <row r="1207" spans="1:3" outlineLevel="1" x14ac:dyDescent="0.2">
      <c r="A1207" s="81" t="s">
        <v>1948</v>
      </c>
      <c r="B1207" s="81" t="s">
        <v>2627</v>
      </c>
      <c r="C1207" t="str">
        <f t="shared" si="18"/>
        <v>O85 (k)</v>
      </c>
    </row>
    <row r="1208" spans="1:3" outlineLevel="1" x14ac:dyDescent="0.2">
      <c r="A1208" s="81" t="s">
        <v>1949</v>
      </c>
      <c r="B1208" s="81" t="s">
        <v>2627</v>
      </c>
      <c r="C1208" t="str">
        <f t="shared" si="18"/>
        <v>O90 (k)</v>
      </c>
    </row>
    <row r="1209" spans="1:3" outlineLevel="1" x14ac:dyDescent="0.2">
      <c r="A1209" s="81" t="s">
        <v>1950</v>
      </c>
      <c r="B1209" s="81" t="s">
        <v>2627</v>
      </c>
      <c r="C1209" t="str">
        <f t="shared" si="18"/>
        <v>O91 (k)</v>
      </c>
    </row>
    <row r="1210" spans="1:3" outlineLevel="1" x14ac:dyDescent="0.2">
      <c r="A1210" s="81" t="s">
        <v>1951</v>
      </c>
      <c r="B1210" s="81" t="s">
        <v>2627</v>
      </c>
      <c r="C1210" t="str">
        <f t="shared" si="18"/>
        <v>O95 (k)</v>
      </c>
    </row>
    <row r="1211" spans="1:3" outlineLevel="1" x14ac:dyDescent="0.2">
      <c r="A1211" s="81" t="s">
        <v>1952</v>
      </c>
      <c r="B1211" s="81" t="s">
        <v>2627</v>
      </c>
      <c r="C1211" t="str">
        <f t="shared" si="18"/>
        <v>O96 (k)</v>
      </c>
    </row>
    <row r="1212" spans="1:3" outlineLevel="1" x14ac:dyDescent="0.2">
      <c r="A1212" s="81" t="s">
        <v>1138</v>
      </c>
      <c r="B1212" s="81" t="s">
        <v>2627</v>
      </c>
      <c r="C1212" t="str">
        <f t="shared" si="18"/>
        <v>P00 (k)</v>
      </c>
    </row>
    <row r="1213" spans="1:3" outlineLevel="1" x14ac:dyDescent="0.2">
      <c r="A1213" s="81" t="s">
        <v>1953</v>
      </c>
      <c r="B1213" s="81" t="s">
        <v>2627</v>
      </c>
      <c r="C1213" t="str">
        <f t="shared" si="18"/>
        <v>P01 (k)</v>
      </c>
    </row>
    <row r="1214" spans="1:3" outlineLevel="1" x14ac:dyDescent="0.2">
      <c r="A1214" s="81" t="s">
        <v>1954</v>
      </c>
      <c r="B1214" s="81" t="s">
        <v>2627</v>
      </c>
      <c r="C1214" t="str">
        <f t="shared" si="18"/>
        <v>P02 (k)</v>
      </c>
    </row>
    <row r="1215" spans="1:3" outlineLevel="1" x14ac:dyDescent="0.2">
      <c r="A1215" s="81" t="s">
        <v>1955</v>
      </c>
      <c r="B1215" s="81" t="s">
        <v>2627</v>
      </c>
      <c r="C1215" t="str">
        <f t="shared" si="18"/>
        <v>P03 (k)</v>
      </c>
    </row>
    <row r="1216" spans="1:3" outlineLevel="1" x14ac:dyDescent="0.2">
      <c r="A1216" s="81" t="s">
        <v>1956</v>
      </c>
      <c r="B1216" s="81" t="s">
        <v>2627</v>
      </c>
      <c r="C1216" t="str">
        <f t="shared" si="18"/>
        <v>P04 (k)</v>
      </c>
    </row>
    <row r="1217" spans="1:3" outlineLevel="1" x14ac:dyDescent="0.2">
      <c r="A1217" s="81" t="s">
        <v>1957</v>
      </c>
      <c r="B1217" s="81" t="s">
        <v>2627</v>
      </c>
      <c r="C1217" t="str">
        <f t="shared" si="18"/>
        <v>P05 (k)</v>
      </c>
    </row>
    <row r="1218" spans="1:3" outlineLevel="1" x14ac:dyDescent="0.2">
      <c r="A1218" s="81" t="s">
        <v>1958</v>
      </c>
      <c r="B1218" s="81" t="s">
        <v>2627</v>
      </c>
      <c r="C1218" t="str">
        <f t="shared" si="18"/>
        <v>P06 (k)</v>
      </c>
    </row>
    <row r="1219" spans="1:3" outlineLevel="1" x14ac:dyDescent="0.2">
      <c r="A1219" s="81" t="s">
        <v>1959</v>
      </c>
      <c r="B1219" s="81" t="s">
        <v>2627</v>
      </c>
      <c r="C1219" t="str">
        <f t="shared" ref="C1219:C1282" si="19">A1219&amp;" ("&amp;$B1219&amp;")"</f>
        <v>P07 (k)</v>
      </c>
    </row>
    <row r="1220" spans="1:3" outlineLevel="1" x14ac:dyDescent="0.2">
      <c r="A1220" s="81" t="s">
        <v>1960</v>
      </c>
      <c r="B1220" s="81" t="s">
        <v>2627</v>
      </c>
      <c r="C1220" t="str">
        <f t="shared" si="19"/>
        <v>P08 (k)</v>
      </c>
    </row>
    <row r="1221" spans="1:3" outlineLevel="1" x14ac:dyDescent="0.2">
      <c r="A1221" s="81" t="s">
        <v>1961</v>
      </c>
      <c r="B1221" s="81" t="s">
        <v>2627</v>
      </c>
      <c r="C1221" t="str">
        <f t="shared" si="19"/>
        <v>P09 (k)</v>
      </c>
    </row>
    <row r="1222" spans="1:3" outlineLevel="1" x14ac:dyDescent="0.2">
      <c r="A1222" s="81" t="s">
        <v>1139</v>
      </c>
      <c r="B1222" s="81" t="s">
        <v>2627</v>
      </c>
      <c r="C1222" t="str">
        <f t="shared" si="19"/>
        <v>P10 (k)</v>
      </c>
    </row>
    <row r="1223" spans="1:3" outlineLevel="1" x14ac:dyDescent="0.2">
      <c r="A1223" s="81" t="s">
        <v>1140</v>
      </c>
      <c r="B1223" s="81" t="s">
        <v>2627</v>
      </c>
      <c r="C1223" t="str">
        <f t="shared" si="19"/>
        <v>P11 (k)</v>
      </c>
    </row>
    <row r="1224" spans="1:3" outlineLevel="1" x14ac:dyDescent="0.2">
      <c r="A1224" s="81" t="s">
        <v>1141</v>
      </c>
      <c r="B1224" s="81" t="s">
        <v>2627</v>
      </c>
      <c r="C1224" t="str">
        <f t="shared" si="19"/>
        <v>P12 (k)</v>
      </c>
    </row>
    <row r="1225" spans="1:3" outlineLevel="1" x14ac:dyDescent="0.2">
      <c r="A1225" s="81" t="s">
        <v>1142</v>
      </c>
      <c r="B1225" s="81" t="s">
        <v>2627</v>
      </c>
      <c r="C1225" t="str">
        <f t="shared" si="19"/>
        <v>P13 (k)</v>
      </c>
    </row>
    <row r="1226" spans="1:3" outlineLevel="1" x14ac:dyDescent="0.2">
      <c r="A1226" s="81" t="s">
        <v>1143</v>
      </c>
      <c r="B1226" s="81" t="s">
        <v>2627</v>
      </c>
      <c r="C1226" t="str">
        <f t="shared" si="19"/>
        <v>P14 (k)</v>
      </c>
    </row>
    <row r="1227" spans="1:3" outlineLevel="1" x14ac:dyDescent="0.2">
      <c r="A1227" s="81" t="s">
        <v>1144</v>
      </c>
      <c r="B1227" s="81" t="s">
        <v>2627</v>
      </c>
      <c r="C1227" t="str">
        <f t="shared" si="19"/>
        <v>P15 (k)</v>
      </c>
    </row>
    <row r="1228" spans="1:3" outlineLevel="1" x14ac:dyDescent="0.2">
      <c r="A1228" s="81" t="s">
        <v>1145</v>
      </c>
      <c r="B1228" s="81" t="s">
        <v>2627</v>
      </c>
      <c r="C1228" t="str">
        <f t="shared" si="19"/>
        <v>P16 (k)</v>
      </c>
    </row>
    <row r="1229" spans="1:3" outlineLevel="1" x14ac:dyDescent="0.2">
      <c r="A1229" s="81" t="s">
        <v>1146</v>
      </c>
      <c r="B1229" s="81" t="s">
        <v>2627</v>
      </c>
      <c r="C1229" t="str">
        <f t="shared" si="19"/>
        <v>P17 (k)</v>
      </c>
    </row>
    <row r="1230" spans="1:3" outlineLevel="1" x14ac:dyDescent="0.2">
      <c r="A1230" s="81" t="s">
        <v>1147</v>
      </c>
      <c r="B1230" s="81" t="s">
        <v>2627</v>
      </c>
      <c r="C1230" t="str">
        <f t="shared" si="19"/>
        <v>P18 (k)</v>
      </c>
    </row>
    <row r="1231" spans="1:3" outlineLevel="1" x14ac:dyDescent="0.2">
      <c r="A1231" s="81" t="s">
        <v>1148</v>
      </c>
      <c r="B1231" s="81" t="s">
        <v>2627</v>
      </c>
      <c r="C1231" t="str">
        <f t="shared" si="19"/>
        <v>P19 (k)</v>
      </c>
    </row>
    <row r="1232" spans="1:3" outlineLevel="1" x14ac:dyDescent="0.2">
      <c r="A1232" s="81" t="s">
        <v>1962</v>
      </c>
      <c r="B1232" s="81" t="s">
        <v>2627</v>
      </c>
      <c r="C1232" t="str">
        <f t="shared" si="19"/>
        <v>P20 (k)</v>
      </c>
    </row>
    <row r="1233" spans="1:3" outlineLevel="1" x14ac:dyDescent="0.2">
      <c r="A1233" s="81" t="s">
        <v>1963</v>
      </c>
      <c r="B1233" s="81" t="s">
        <v>2627</v>
      </c>
      <c r="C1233" t="str">
        <f t="shared" si="19"/>
        <v>P21 (k)</v>
      </c>
    </row>
    <row r="1234" spans="1:3" outlineLevel="1" x14ac:dyDescent="0.2">
      <c r="A1234" s="81" t="s">
        <v>1964</v>
      </c>
      <c r="B1234" s="81" t="s">
        <v>2627</v>
      </c>
      <c r="C1234" t="str">
        <f t="shared" si="19"/>
        <v>P22 (k)</v>
      </c>
    </row>
    <row r="1235" spans="1:3" outlineLevel="1" x14ac:dyDescent="0.2">
      <c r="A1235" s="81" t="s">
        <v>1965</v>
      </c>
      <c r="B1235" s="81" t="s">
        <v>2627</v>
      </c>
      <c r="C1235" t="str">
        <f t="shared" si="19"/>
        <v>P23 (k)</v>
      </c>
    </row>
    <row r="1236" spans="1:3" outlineLevel="1" x14ac:dyDescent="0.2">
      <c r="A1236" s="81" t="s">
        <v>1966</v>
      </c>
      <c r="B1236" s="81" t="s">
        <v>2627</v>
      </c>
      <c r="C1236" t="str">
        <f t="shared" si="19"/>
        <v>P24 (k)</v>
      </c>
    </row>
    <row r="1237" spans="1:3" outlineLevel="1" x14ac:dyDescent="0.2">
      <c r="A1237" s="81" t="s">
        <v>1967</v>
      </c>
      <c r="B1237" s="81" t="s">
        <v>2627</v>
      </c>
      <c r="C1237" t="str">
        <f t="shared" si="19"/>
        <v>P25 (k)</v>
      </c>
    </row>
    <row r="1238" spans="1:3" outlineLevel="1" x14ac:dyDescent="0.2">
      <c r="A1238" s="81" t="s">
        <v>1968</v>
      </c>
      <c r="B1238" s="81" t="s">
        <v>2627</v>
      </c>
      <c r="C1238" t="str">
        <f t="shared" si="19"/>
        <v>P26 (k)</v>
      </c>
    </row>
    <row r="1239" spans="1:3" outlineLevel="1" x14ac:dyDescent="0.2">
      <c r="A1239" s="81" t="s">
        <v>1969</v>
      </c>
      <c r="B1239" s="81" t="s">
        <v>2627</v>
      </c>
      <c r="C1239" t="str">
        <f t="shared" si="19"/>
        <v>P27 (k)</v>
      </c>
    </row>
    <row r="1240" spans="1:3" outlineLevel="1" x14ac:dyDescent="0.2">
      <c r="A1240" s="81" t="s">
        <v>1970</v>
      </c>
      <c r="B1240" s="81" t="s">
        <v>2627</v>
      </c>
      <c r="C1240" t="str">
        <f t="shared" si="19"/>
        <v>P28 (k)</v>
      </c>
    </row>
    <row r="1241" spans="1:3" outlineLevel="1" x14ac:dyDescent="0.2">
      <c r="A1241" s="81" t="s">
        <v>1971</v>
      </c>
      <c r="B1241" s="81" t="s">
        <v>2627</v>
      </c>
      <c r="C1241" t="str">
        <f t="shared" si="19"/>
        <v>P29 (k)</v>
      </c>
    </row>
    <row r="1242" spans="1:3" outlineLevel="1" x14ac:dyDescent="0.2">
      <c r="A1242" s="81" t="s">
        <v>1972</v>
      </c>
      <c r="B1242" s="81" t="s">
        <v>2627</v>
      </c>
      <c r="C1242" t="str">
        <f t="shared" si="19"/>
        <v>P30 (k)</v>
      </c>
    </row>
    <row r="1243" spans="1:3" outlineLevel="1" x14ac:dyDescent="0.2">
      <c r="A1243" s="81" t="s">
        <v>1973</v>
      </c>
      <c r="B1243" s="81" t="s">
        <v>2627</v>
      </c>
      <c r="C1243" t="str">
        <f t="shared" si="19"/>
        <v>P31 (k)</v>
      </c>
    </row>
    <row r="1244" spans="1:3" outlineLevel="1" x14ac:dyDescent="0.2">
      <c r="A1244" s="81" t="s">
        <v>1974</v>
      </c>
      <c r="B1244" s="81" t="s">
        <v>2627</v>
      </c>
      <c r="C1244" t="str">
        <f t="shared" si="19"/>
        <v>P32 (k)</v>
      </c>
    </row>
    <row r="1245" spans="1:3" outlineLevel="1" x14ac:dyDescent="0.2">
      <c r="A1245" s="81" t="s">
        <v>1975</v>
      </c>
      <c r="B1245" s="81" t="s">
        <v>2627</v>
      </c>
      <c r="C1245" t="str">
        <f t="shared" si="19"/>
        <v>P33 (k)</v>
      </c>
    </row>
    <row r="1246" spans="1:3" outlineLevel="1" x14ac:dyDescent="0.2">
      <c r="A1246" s="81" t="s">
        <v>1976</v>
      </c>
      <c r="B1246" s="81" t="s">
        <v>2627</v>
      </c>
      <c r="C1246" t="str">
        <f t="shared" si="19"/>
        <v>P34 (k)</v>
      </c>
    </row>
    <row r="1247" spans="1:3" outlineLevel="1" x14ac:dyDescent="0.2">
      <c r="A1247" s="81" t="s">
        <v>1977</v>
      </c>
      <c r="B1247" s="81" t="s">
        <v>2627</v>
      </c>
      <c r="C1247" t="str">
        <f t="shared" si="19"/>
        <v>P35 (k)</v>
      </c>
    </row>
    <row r="1248" spans="1:3" outlineLevel="1" x14ac:dyDescent="0.2">
      <c r="A1248" s="81" t="s">
        <v>1978</v>
      </c>
      <c r="B1248" s="81" t="s">
        <v>2627</v>
      </c>
      <c r="C1248" t="str">
        <f t="shared" si="19"/>
        <v>P36 (k)</v>
      </c>
    </row>
    <row r="1249" spans="1:3" outlineLevel="1" x14ac:dyDescent="0.2">
      <c r="A1249" s="81" t="s">
        <v>1979</v>
      </c>
      <c r="B1249" s="81" t="s">
        <v>2627</v>
      </c>
      <c r="C1249" t="str">
        <f t="shared" si="19"/>
        <v>P37 (k)</v>
      </c>
    </row>
    <row r="1250" spans="1:3" outlineLevel="1" x14ac:dyDescent="0.2">
      <c r="A1250" s="81" t="s">
        <v>1980</v>
      </c>
      <c r="B1250" s="81" t="s">
        <v>2627</v>
      </c>
      <c r="C1250" t="str">
        <f t="shared" si="19"/>
        <v>P38 (k)</v>
      </c>
    </row>
    <row r="1251" spans="1:3" outlineLevel="1" x14ac:dyDescent="0.2">
      <c r="A1251" s="81" t="s">
        <v>1981</v>
      </c>
      <c r="B1251" s="81" t="s">
        <v>2627</v>
      </c>
      <c r="C1251" t="str">
        <f t="shared" si="19"/>
        <v>P39 (k)</v>
      </c>
    </row>
    <row r="1252" spans="1:3" outlineLevel="1" x14ac:dyDescent="0.2">
      <c r="A1252" s="81" t="s">
        <v>1982</v>
      </c>
      <c r="B1252" s="81" t="s">
        <v>2627</v>
      </c>
      <c r="C1252" t="str">
        <f t="shared" si="19"/>
        <v>P40 (k)</v>
      </c>
    </row>
    <row r="1253" spans="1:3" outlineLevel="1" x14ac:dyDescent="0.2">
      <c r="A1253" s="81" t="s">
        <v>1983</v>
      </c>
      <c r="B1253" s="81" t="s">
        <v>2627</v>
      </c>
      <c r="C1253" t="str">
        <f t="shared" si="19"/>
        <v>P41 (k)</v>
      </c>
    </row>
    <row r="1254" spans="1:3" outlineLevel="1" x14ac:dyDescent="0.2">
      <c r="A1254" s="81" t="s">
        <v>1984</v>
      </c>
      <c r="B1254" s="81" t="s">
        <v>2627</v>
      </c>
      <c r="C1254" t="str">
        <f t="shared" si="19"/>
        <v>P50 (k)</v>
      </c>
    </row>
    <row r="1255" spans="1:3" outlineLevel="1" x14ac:dyDescent="0.2">
      <c r="A1255" s="81" t="s">
        <v>1985</v>
      </c>
      <c r="B1255" s="81" t="s">
        <v>2627</v>
      </c>
      <c r="C1255" t="str">
        <f t="shared" si="19"/>
        <v>P51 (k)</v>
      </c>
    </row>
    <row r="1256" spans="1:3" outlineLevel="1" x14ac:dyDescent="0.2">
      <c r="A1256" s="81" t="s">
        <v>1986</v>
      </c>
      <c r="B1256" s="81" t="s">
        <v>2627</v>
      </c>
      <c r="C1256" t="str">
        <f t="shared" si="19"/>
        <v>P52 (k)</v>
      </c>
    </row>
    <row r="1257" spans="1:3" outlineLevel="1" x14ac:dyDescent="0.2">
      <c r="A1257" s="81" t="s">
        <v>1987</v>
      </c>
      <c r="B1257" s="81" t="s">
        <v>2627</v>
      </c>
      <c r="C1257" t="str">
        <f t="shared" si="19"/>
        <v>P53 (k)</v>
      </c>
    </row>
    <row r="1258" spans="1:3" outlineLevel="1" x14ac:dyDescent="0.2">
      <c r="A1258" s="81" t="s">
        <v>1988</v>
      </c>
      <c r="B1258" s="81" t="s">
        <v>2627</v>
      </c>
      <c r="C1258" t="str">
        <f t="shared" si="19"/>
        <v>P54 (k)</v>
      </c>
    </row>
    <row r="1259" spans="1:3" outlineLevel="1" x14ac:dyDescent="0.2">
      <c r="A1259" s="81" t="s">
        <v>1989</v>
      </c>
      <c r="B1259" s="81" t="s">
        <v>2627</v>
      </c>
      <c r="C1259" t="str">
        <f t="shared" si="19"/>
        <v>P55 (k)</v>
      </c>
    </row>
    <row r="1260" spans="1:3" outlineLevel="1" x14ac:dyDescent="0.2">
      <c r="A1260" s="81" t="s">
        <v>1990</v>
      </c>
      <c r="B1260" s="81" t="s">
        <v>2627</v>
      </c>
      <c r="C1260" t="str">
        <f t="shared" si="19"/>
        <v>P56 (k)</v>
      </c>
    </row>
    <row r="1261" spans="1:3" outlineLevel="1" x14ac:dyDescent="0.2">
      <c r="A1261" s="81" t="s">
        <v>1991</v>
      </c>
      <c r="B1261" s="81" t="s">
        <v>2627</v>
      </c>
      <c r="C1261" t="str">
        <f t="shared" si="19"/>
        <v>P57 (k)</v>
      </c>
    </row>
    <row r="1262" spans="1:3" outlineLevel="1" x14ac:dyDescent="0.2">
      <c r="A1262" s="81" t="s">
        <v>1992</v>
      </c>
      <c r="B1262" s="81" t="s">
        <v>2627</v>
      </c>
      <c r="C1262" t="str">
        <f t="shared" si="19"/>
        <v>P58 (k)</v>
      </c>
    </row>
    <row r="1263" spans="1:3" outlineLevel="1" x14ac:dyDescent="0.2">
      <c r="A1263" s="81" t="s">
        <v>1993</v>
      </c>
      <c r="B1263" s="81" t="s">
        <v>2627</v>
      </c>
      <c r="C1263" t="str">
        <f t="shared" si="19"/>
        <v>P59 (k)</v>
      </c>
    </row>
    <row r="1264" spans="1:3" outlineLevel="1" x14ac:dyDescent="0.2">
      <c r="A1264" s="81" t="s">
        <v>1994</v>
      </c>
      <c r="B1264" s="81" t="s">
        <v>2627</v>
      </c>
      <c r="C1264" t="str">
        <f t="shared" si="19"/>
        <v>P60 (k)</v>
      </c>
    </row>
    <row r="1265" spans="1:3" outlineLevel="1" x14ac:dyDescent="0.2">
      <c r="A1265" s="81" t="s">
        <v>1995</v>
      </c>
      <c r="B1265" s="81" t="s">
        <v>2627</v>
      </c>
      <c r="C1265" t="str">
        <f t="shared" si="19"/>
        <v>P61 (k)</v>
      </c>
    </row>
    <row r="1266" spans="1:3" outlineLevel="1" x14ac:dyDescent="0.2">
      <c r="A1266" s="81" t="s">
        <v>1996</v>
      </c>
      <c r="B1266" s="81" t="s">
        <v>2627</v>
      </c>
      <c r="C1266" t="str">
        <f t="shared" si="19"/>
        <v>P62 (k)</v>
      </c>
    </row>
    <row r="1267" spans="1:3" outlineLevel="1" x14ac:dyDescent="0.2">
      <c r="A1267" s="81" t="s">
        <v>1997</v>
      </c>
      <c r="B1267" s="81" t="s">
        <v>2627</v>
      </c>
      <c r="C1267" t="str">
        <f t="shared" si="19"/>
        <v>P63 (k)</v>
      </c>
    </row>
    <row r="1268" spans="1:3" outlineLevel="1" x14ac:dyDescent="0.2">
      <c r="A1268" s="81" t="s">
        <v>1998</v>
      </c>
      <c r="B1268" s="81" t="s">
        <v>2627</v>
      </c>
      <c r="C1268" t="str">
        <f t="shared" si="19"/>
        <v>P64 (k)</v>
      </c>
    </row>
    <row r="1269" spans="1:3" outlineLevel="1" x14ac:dyDescent="0.2">
      <c r="A1269" s="81" t="s">
        <v>1999</v>
      </c>
      <c r="B1269" s="81" t="s">
        <v>2627</v>
      </c>
      <c r="C1269" t="str">
        <f t="shared" si="19"/>
        <v>P65 (k)</v>
      </c>
    </row>
    <row r="1270" spans="1:3" outlineLevel="1" x14ac:dyDescent="0.2">
      <c r="A1270" s="81" t="s">
        <v>2000</v>
      </c>
      <c r="B1270" s="81" t="s">
        <v>2627</v>
      </c>
      <c r="C1270" t="str">
        <f t="shared" si="19"/>
        <v>P66 (k)</v>
      </c>
    </row>
    <row r="1271" spans="1:3" outlineLevel="1" x14ac:dyDescent="0.2">
      <c r="A1271" s="81" t="s">
        <v>2001</v>
      </c>
      <c r="B1271" s="81" t="s">
        <v>2627</v>
      </c>
      <c r="C1271" t="str">
        <f t="shared" si="19"/>
        <v>P67 (k)</v>
      </c>
    </row>
    <row r="1272" spans="1:3" outlineLevel="1" x14ac:dyDescent="0.2">
      <c r="A1272" s="81" t="s">
        <v>2002</v>
      </c>
      <c r="B1272" s="81" t="s">
        <v>2627</v>
      </c>
      <c r="C1272" t="str">
        <f t="shared" si="19"/>
        <v>P68 (k)</v>
      </c>
    </row>
    <row r="1273" spans="1:3" outlineLevel="1" x14ac:dyDescent="0.2">
      <c r="A1273" s="81" t="s">
        <v>2003</v>
      </c>
      <c r="B1273" s="81" t="s">
        <v>2627</v>
      </c>
      <c r="C1273" t="str">
        <f t="shared" si="19"/>
        <v>P69 (k)</v>
      </c>
    </row>
    <row r="1274" spans="1:3" outlineLevel="1" x14ac:dyDescent="0.2">
      <c r="A1274" s="81" t="s">
        <v>2004</v>
      </c>
      <c r="B1274" s="81" t="s">
        <v>2627</v>
      </c>
      <c r="C1274" t="str">
        <f t="shared" si="19"/>
        <v>P70 (k)</v>
      </c>
    </row>
    <row r="1275" spans="1:3" outlineLevel="1" x14ac:dyDescent="0.2">
      <c r="A1275" s="81" t="s">
        <v>2005</v>
      </c>
      <c r="B1275" s="81" t="s">
        <v>2627</v>
      </c>
      <c r="C1275" t="str">
        <f t="shared" si="19"/>
        <v>P71 (k)</v>
      </c>
    </row>
    <row r="1276" spans="1:3" outlineLevel="1" x14ac:dyDescent="0.2">
      <c r="A1276" s="81" t="s">
        <v>2006</v>
      </c>
      <c r="B1276" s="81" t="s">
        <v>2627</v>
      </c>
      <c r="C1276" t="str">
        <f t="shared" si="19"/>
        <v>P72 (k)</v>
      </c>
    </row>
    <row r="1277" spans="1:3" outlineLevel="1" x14ac:dyDescent="0.2">
      <c r="A1277" s="81" t="s">
        <v>2007</v>
      </c>
      <c r="B1277" s="81" t="s">
        <v>2627</v>
      </c>
      <c r="C1277" t="str">
        <f t="shared" si="19"/>
        <v>P73 (k)</v>
      </c>
    </row>
    <row r="1278" spans="1:3" outlineLevel="1" x14ac:dyDescent="0.2">
      <c r="A1278" s="81" t="s">
        <v>2008</v>
      </c>
      <c r="B1278" s="81" t="s">
        <v>2627</v>
      </c>
      <c r="C1278" t="str">
        <f t="shared" si="19"/>
        <v>P74 (k)</v>
      </c>
    </row>
    <row r="1279" spans="1:3" outlineLevel="1" x14ac:dyDescent="0.2">
      <c r="A1279" s="81" t="s">
        <v>2009</v>
      </c>
      <c r="B1279" s="81" t="s">
        <v>2627</v>
      </c>
      <c r="C1279" t="str">
        <f t="shared" si="19"/>
        <v>P75 (k)</v>
      </c>
    </row>
    <row r="1280" spans="1:3" outlineLevel="1" x14ac:dyDescent="0.2">
      <c r="A1280" s="81" t="s">
        <v>2010</v>
      </c>
      <c r="B1280" s="81" t="s">
        <v>2627</v>
      </c>
      <c r="C1280" t="str">
        <f t="shared" si="19"/>
        <v>P76 (k)</v>
      </c>
    </row>
    <row r="1281" spans="1:3" outlineLevel="1" x14ac:dyDescent="0.2">
      <c r="A1281" s="81" t="s">
        <v>2011</v>
      </c>
      <c r="B1281" s="81" t="s">
        <v>2627</v>
      </c>
      <c r="C1281" t="str">
        <f t="shared" si="19"/>
        <v>P77 (k)</v>
      </c>
    </row>
    <row r="1282" spans="1:3" outlineLevel="1" x14ac:dyDescent="0.2">
      <c r="A1282" s="81" t="s">
        <v>2012</v>
      </c>
      <c r="B1282" s="81" t="s">
        <v>2627</v>
      </c>
      <c r="C1282" t="str">
        <f t="shared" si="19"/>
        <v>P78 (k)</v>
      </c>
    </row>
    <row r="1283" spans="1:3" outlineLevel="1" x14ac:dyDescent="0.2">
      <c r="A1283" s="81" t="s">
        <v>2013</v>
      </c>
      <c r="B1283" s="81" t="s">
        <v>2627</v>
      </c>
      <c r="C1283" t="str">
        <f t="shared" ref="C1283:C1346" si="20">A1283&amp;" ("&amp;$B1283&amp;")"</f>
        <v>P79 (k)</v>
      </c>
    </row>
    <row r="1284" spans="1:3" outlineLevel="1" x14ac:dyDescent="0.2">
      <c r="A1284" s="81" t="s">
        <v>2014</v>
      </c>
      <c r="B1284" s="81" t="s">
        <v>2627</v>
      </c>
      <c r="C1284" t="str">
        <f t="shared" si="20"/>
        <v>P80 (k)</v>
      </c>
    </row>
    <row r="1285" spans="1:3" outlineLevel="1" x14ac:dyDescent="0.2">
      <c r="A1285" s="81" t="s">
        <v>2015</v>
      </c>
      <c r="B1285" s="81" t="s">
        <v>2627</v>
      </c>
      <c r="C1285" t="str">
        <f t="shared" si="20"/>
        <v>P81 (k)</v>
      </c>
    </row>
    <row r="1286" spans="1:3" outlineLevel="1" x14ac:dyDescent="0.2">
      <c r="A1286" s="81" t="s">
        <v>2016</v>
      </c>
      <c r="B1286" s="81" t="s">
        <v>2627</v>
      </c>
      <c r="C1286" t="str">
        <f t="shared" si="20"/>
        <v>P82 (k)</v>
      </c>
    </row>
    <row r="1287" spans="1:3" outlineLevel="1" x14ac:dyDescent="0.2">
      <c r="A1287" s="81" t="s">
        <v>2017</v>
      </c>
      <c r="B1287" s="81" t="s">
        <v>2627</v>
      </c>
      <c r="C1287" t="str">
        <f t="shared" si="20"/>
        <v>P83 (k)</v>
      </c>
    </row>
    <row r="1288" spans="1:3" outlineLevel="1" x14ac:dyDescent="0.2">
      <c r="A1288" s="81" t="s">
        <v>2018</v>
      </c>
      <c r="B1288" s="81" t="s">
        <v>2627</v>
      </c>
      <c r="C1288" t="str">
        <f t="shared" si="20"/>
        <v>P84 (k)</v>
      </c>
    </row>
    <row r="1289" spans="1:3" outlineLevel="1" x14ac:dyDescent="0.2">
      <c r="A1289" s="81" t="s">
        <v>2019</v>
      </c>
      <c r="B1289" s="81" t="s">
        <v>2627</v>
      </c>
      <c r="C1289" t="str">
        <f t="shared" si="20"/>
        <v>P85 (k)</v>
      </c>
    </row>
    <row r="1290" spans="1:3" outlineLevel="1" x14ac:dyDescent="0.2">
      <c r="A1290" s="81" t="s">
        <v>2020</v>
      </c>
      <c r="B1290" s="81" t="s">
        <v>2627</v>
      </c>
      <c r="C1290" t="str">
        <f t="shared" si="20"/>
        <v>P86 (k)</v>
      </c>
    </row>
    <row r="1291" spans="1:3" outlineLevel="1" x14ac:dyDescent="0.2">
      <c r="A1291" s="81" t="s">
        <v>2021</v>
      </c>
      <c r="B1291" s="81" t="s">
        <v>2627</v>
      </c>
      <c r="C1291" t="str">
        <f t="shared" si="20"/>
        <v>P87 (k)</v>
      </c>
    </row>
    <row r="1292" spans="1:3" outlineLevel="1" x14ac:dyDescent="0.2">
      <c r="A1292" s="81" t="s">
        <v>2022</v>
      </c>
      <c r="B1292" s="81" t="s">
        <v>2627</v>
      </c>
      <c r="C1292" t="str">
        <f t="shared" si="20"/>
        <v>P88 (k)</v>
      </c>
    </row>
    <row r="1293" spans="1:3" outlineLevel="1" x14ac:dyDescent="0.2">
      <c r="A1293" s="81" t="s">
        <v>2023</v>
      </c>
      <c r="B1293" s="81" t="s">
        <v>2627</v>
      </c>
      <c r="C1293" t="str">
        <f t="shared" si="20"/>
        <v>P89 (k)</v>
      </c>
    </row>
    <row r="1294" spans="1:3" outlineLevel="1" x14ac:dyDescent="0.2">
      <c r="A1294" s="81" t="s">
        <v>2024</v>
      </c>
      <c r="B1294" s="81" t="s">
        <v>2627</v>
      </c>
      <c r="C1294" t="str">
        <f t="shared" si="20"/>
        <v>P90 (k)</v>
      </c>
    </row>
    <row r="1295" spans="1:3" outlineLevel="1" x14ac:dyDescent="0.2">
      <c r="A1295" s="81" t="s">
        <v>2025</v>
      </c>
      <c r="B1295" s="81" t="s">
        <v>2627</v>
      </c>
      <c r="C1295" t="str">
        <f t="shared" si="20"/>
        <v>P91 (k)</v>
      </c>
    </row>
    <row r="1296" spans="1:3" outlineLevel="1" x14ac:dyDescent="0.2">
      <c r="A1296" s="81" t="s">
        <v>2026</v>
      </c>
      <c r="B1296" s="81" t="s">
        <v>2627</v>
      </c>
      <c r="C1296" t="str">
        <f t="shared" si="20"/>
        <v>P92 (k)</v>
      </c>
    </row>
    <row r="1297" spans="1:3" outlineLevel="1" x14ac:dyDescent="0.2">
      <c r="A1297" s="81" t="s">
        <v>2027</v>
      </c>
      <c r="B1297" s="81" t="s">
        <v>2627</v>
      </c>
      <c r="C1297" t="str">
        <f t="shared" si="20"/>
        <v>P93 (k)</v>
      </c>
    </row>
    <row r="1298" spans="1:3" outlineLevel="1" x14ac:dyDescent="0.2">
      <c r="A1298" s="81" t="s">
        <v>2028</v>
      </c>
      <c r="B1298" s="81" t="s">
        <v>2627</v>
      </c>
      <c r="C1298" t="str">
        <f t="shared" si="20"/>
        <v>P94 (k)</v>
      </c>
    </row>
    <row r="1299" spans="1:3" outlineLevel="1" x14ac:dyDescent="0.2">
      <c r="A1299" s="81" t="s">
        <v>2029</v>
      </c>
      <c r="B1299" s="81" t="s">
        <v>2627</v>
      </c>
      <c r="C1299" t="str">
        <f t="shared" si="20"/>
        <v>P95 (k)</v>
      </c>
    </row>
    <row r="1300" spans="1:3" outlineLevel="1" x14ac:dyDescent="0.2">
      <c r="A1300" s="81" t="s">
        <v>2030</v>
      </c>
      <c r="B1300" s="81" t="s">
        <v>2627</v>
      </c>
      <c r="C1300" t="str">
        <f t="shared" si="20"/>
        <v>P96 (k)</v>
      </c>
    </row>
    <row r="1301" spans="1:3" outlineLevel="1" x14ac:dyDescent="0.2">
      <c r="A1301" s="81" t="s">
        <v>2031</v>
      </c>
      <c r="B1301" s="81" t="s">
        <v>2627</v>
      </c>
      <c r="C1301" t="str">
        <f t="shared" si="20"/>
        <v>P97 (k)</v>
      </c>
    </row>
    <row r="1302" spans="1:3" outlineLevel="1" x14ac:dyDescent="0.2">
      <c r="A1302" s="81" t="s">
        <v>2032</v>
      </c>
      <c r="B1302" s="81" t="s">
        <v>2627</v>
      </c>
      <c r="C1302" t="str">
        <f t="shared" si="20"/>
        <v>P98 (k)</v>
      </c>
    </row>
    <row r="1303" spans="1:3" outlineLevel="1" x14ac:dyDescent="0.2">
      <c r="A1303" s="81" t="s">
        <v>2033</v>
      </c>
      <c r="B1303" s="81" t="s">
        <v>2627</v>
      </c>
      <c r="C1303" t="str">
        <f t="shared" si="20"/>
        <v>P99 (k)</v>
      </c>
    </row>
    <row r="1304" spans="1:3" outlineLevel="1" x14ac:dyDescent="0.2">
      <c r="A1304" s="81" t="s">
        <v>2034</v>
      </c>
      <c r="B1304" s="81" t="s">
        <v>2627</v>
      </c>
      <c r="C1304" t="str">
        <f t="shared" si="20"/>
        <v>Q01 (k)</v>
      </c>
    </row>
    <row r="1305" spans="1:3" outlineLevel="1" x14ac:dyDescent="0.2">
      <c r="A1305" s="81" t="s">
        <v>2035</v>
      </c>
      <c r="B1305" s="81" t="s">
        <v>2627</v>
      </c>
      <c r="C1305" t="str">
        <f t="shared" si="20"/>
        <v>Q02 (k)</v>
      </c>
    </row>
    <row r="1306" spans="1:3" outlineLevel="1" x14ac:dyDescent="0.2">
      <c r="A1306" s="81" t="s">
        <v>2036</v>
      </c>
      <c r="B1306" s="81" t="s">
        <v>2627</v>
      </c>
      <c r="C1306" t="str">
        <f t="shared" si="20"/>
        <v>Q03 (k)</v>
      </c>
    </row>
    <row r="1307" spans="1:3" outlineLevel="1" x14ac:dyDescent="0.2">
      <c r="A1307" s="81" t="s">
        <v>2037</v>
      </c>
      <c r="B1307" s="81" t="s">
        <v>2627</v>
      </c>
      <c r="C1307" t="str">
        <f t="shared" si="20"/>
        <v>Q04 (k)</v>
      </c>
    </row>
    <row r="1308" spans="1:3" outlineLevel="1" x14ac:dyDescent="0.2">
      <c r="A1308" s="81" t="s">
        <v>2038</v>
      </c>
      <c r="B1308" s="81" t="s">
        <v>2627</v>
      </c>
      <c r="C1308" t="str">
        <f t="shared" si="20"/>
        <v>Q05 (k)</v>
      </c>
    </row>
    <row r="1309" spans="1:3" outlineLevel="1" x14ac:dyDescent="0.2">
      <c r="A1309" s="81" t="s">
        <v>2039</v>
      </c>
      <c r="B1309" s="81" t="s">
        <v>2627</v>
      </c>
      <c r="C1309" t="str">
        <f t="shared" si="20"/>
        <v>Q06 (k)</v>
      </c>
    </row>
    <row r="1310" spans="1:3" outlineLevel="1" x14ac:dyDescent="0.2">
      <c r="A1310" s="81" t="s">
        <v>2040</v>
      </c>
      <c r="B1310" s="81" t="s">
        <v>2627</v>
      </c>
      <c r="C1310" t="str">
        <f t="shared" si="20"/>
        <v>Q07 (k)</v>
      </c>
    </row>
    <row r="1311" spans="1:3" outlineLevel="1" x14ac:dyDescent="0.2">
      <c r="A1311" s="81" t="s">
        <v>2041</v>
      </c>
      <c r="B1311" s="81" t="s">
        <v>2627</v>
      </c>
      <c r="C1311" t="str">
        <f t="shared" si="20"/>
        <v>Q08 (k)</v>
      </c>
    </row>
    <row r="1312" spans="1:3" outlineLevel="1" x14ac:dyDescent="0.2">
      <c r="A1312" s="81" t="s">
        <v>2042</v>
      </c>
      <c r="B1312" s="81" t="s">
        <v>2627</v>
      </c>
      <c r="C1312" t="str">
        <f t="shared" si="20"/>
        <v>Q09 (k)</v>
      </c>
    </row>
    <row r="1313" spans="1:3" outlineLevel="1" x14ac:dyDescent="0.2">
      <c r="A1313" s="81" t="s">
        <v>2043</v>
      </c>
      <c r="B1313" s="81" t="s">
        <v>2627</v>
      </c>
      <c r="C1313" t="str">
        <f t="shared" si="20"/>
        <v>Q10 (k)</v>
      </c>
    </row>
    <row r="1314" spans="1:3" outlineLevel="1" x14ac:dyDescent="0.2">
      <c r="A1314" s="81" t="s">
        <v>2044</v>
      </c>
      <c r="B1314" s="81" t="s">
        <v>2627</v>
      </c>
      <c r="C1314" t="str">
        <f t="shared" si="20"/>
        <v>Q11 (k)</v>
      </c>
    </row>
    <row r="1315" spans="1:3" outlineLevel="1" x14ac:dyDescent="0.2">
      <c r="A1315" s="81" t="s">
        <v>2045</v>
      </c>
      <c r="B1315" s="81" t="s">
        <v>2627</v>
      </c>
      <c r="C1315" t="str">
        <f t="shared" si="20"/>
        <v>Q12 (k)</v>
      </c>
    </row>
    <row r="1316" spans="1:3" outlineLevel="1" x14ac:dyDescent="0.2">
      <c r="A1316" s="81" t="s">
        <v>2046</v>
      </c>
      <c r="B1316" s="81" t="s">
        <v>2627</v>
      </c>
      <c r="C1316" t="str">
        <f t="shared" si="20"/>
        <v>Q15 (k)</v>
      </c>
    </row>
    <row r="1317" spans="1:3" outlineLevel="1" x14ac:dyDescent="0.2">
      <c r="A1317" s="81" t="s">
        <v>2047</v>
      </c>
      <c r="B1317" s="81" t="s">
        <v>2627</v>
      </c>
      <c r="C1317" t="str">
        <f t="shared" si="20"/>
        <v>Q16 (k)</v>
      </c>
    </row>
    <row r="1318" spans="1:3" x14ac:dyDescent="0.2">
      <c r="A1318" s="81" t="s">
        <v>2048</v>
      </c>
      <c r="B1318" s="81" t="s">
        <v>2622</v>
      </c>
      <c r="C1318" t="str">
        <f t="shared" si="20"/>
        <v>Q20 (P)</v>
      </c>
    </row>
    <row r="1319" spans="1:3" x14ac:dyDescent="0.2">
      <c r="A1319" s="81" t="s">
        <v>2049</v>
      </c>
      <c r="B1319" s="81" t="s">
        <v>2624</v>
      </c>
      <c r="C1319" t="str">
        <f t="shared" si="20"/>
        <v>Q21 (r)</v>
      </c>
    </row>
    <row r="1320" spans="1:3" x14ac:dyDescent="0.2">
      <c r="A1320" s="81" t="s">
        <v>2050</v>
      </c>
      <c r="B1320" s="81" t="s">
        <v>2623</v>
      </c>
      <c r="C1320" t="str">
        <f t="shared" si="20"/>
        <v>Q22 (z)</v>
      </c>
    </row>
    <row r="1321" spans="1:3" x14ac:dyDescent="0.2">
      <c r="A1321" s="81" t="s">
        <v>2051</v>
      </c>
      <c r="B1321" s="81" t="s">
        <v>2625</v>
      </c>
      <c r="C1321" t="str">
        <f t="shared" si="20"/>
        <v>Q23 (g)</v>
      </c>
    </row>
    <row r="1322" spans="1:3" x14ac:dyDescent="0.2">
      <c r="A1322" s="81" t="s">
        <v>2052</v>
      </c>
      <c r="B1322" s="81" t="s">
        <v>2626</v>
      </c>
      <c r="C1322" t="str">
        <f t="shared" si="20"/>
        <v>Q24 (h)</v>
      </c>
    </row>
    <row r="1323" spans="1:3" x14ac:dyDescent="0.2">
      <c r="A1323" s="81" t="s">
        <v>2053</v>
      </c>
      <c r="B1323" s="81" t="s">
        <v>2627</v>
      </c>
      <c r="C1323" t="str">
        <f t="shared" si="20"/>
        <v>Q25 (k)</v>
      </c>
    </row>
    <row r="1324" spans="1:3" x14ac:dyDescent="0.2">
      <c r="A1324" s="81" t="s">
        <v>2054</v>
      </c>
      <c r="B1324" s="81" t="s">
        <v>2628</v>
      </c>
      <c r="C1324" t="str">
        <f t="shared" si="20"/>
        <v>Q26 (o)</v>
      </c>
    </row>
    <row r="1325" spans="1:3" x14ac:dyDescent="0.2">
      <c r="A1325" s="81" t="s">
        <v>2055</v>
      </c>
      <c r="B1325" s="81" t="s">
        <v>2629</v>
      </c>
      <c r="C1325" t="str">
        <f t="shared" si="20"/>
        <v>Q27 (p)</v>
      </c>
    </row>
    <row r="1326" spans="1:3" x14ac:dyDescent="0.2">
      <c r="A1326" s="81" t="s">
        <v>2056</v>
      </c>
      <c r="B1326" s="81" t="s">
        <v>2630</v>
      </c>
      <c r="C1326" t="str">
        <f t="shared" si="20"/>
        <v>Q28 (m)</v>
      </c>
    </row>
    <row r="1327" spans="1:3" x14ac:dyDescent="0.2">
      <c r="A1327" s="81" t="s">
        <v>2057</v>
      </c>
      <c r="B1327" s="81" t="s">
        <v>2631</v>
      </c>
      <c r="C1327" t="str">
        <f t="shared" si="20"/>
        <v>Q29 (v)</v>
      </c>
    </row>
    <row r="1328" spans="1:3" x14ac:dyDescent="0.2">
      <c r="A1328" s="81" t="s">
        <v>2058</v>
      </c>
      <c r="B1328" s="81" t="s">
        <v>2632</v>
      </c>
      <c r="C1328" t="str">
        <f t="shared" si="20"/>
        <v>Q30 (c)</v>
      </c>
    </row>
    <row r="1329" spans="1:3" x14ac:dyDescent="0.2">
      <c r="A1329" s="81" t="s">
        <v>2059</v>
      </c>
      <c r="B1329" s="81" t="s">
        <v>2633</v>
      </c>
      <c r="C1329" t="str">
        <f t="shared" si="20"/>
        <v>Q31 (x)</v>
      </c>
    </row>
    <row r="1330" spans="1:3" x14ac:dyDescent="0.2">
      <c r="A1330" s="81" t="s">
        <v>2060</v>
      </c>
      <c r="B1330" s="81" t="s">
        <v>2634</v>
      </c>
      <c r="C1330" t="str">
        <f t="shared" si="20"/>
        <v>Q32 (s)</v>
      </c>
    </row>
    <row r="1331" spans="1:3" x14ac:dyDescent="0.2">
      <c r="A1331" s="81" t="s">
        <v>2061</v>
      </c>
      <c r="B1331" s="81" t="s">
        <v>2623</v>
      </c>
      <c r="C1331" t="str">
        <f t="shared" si="20"/>
        <v>Q33 (z)</v>
      </c>
    </row>
    <row r="1332" spans="1:3" x14ac:dyDescent="0.2">
      <c r="A1332" s="81" t="s">
        <v>2062</v>
      </c>
      <c r="B1332" s="81" t="s">
        <v>2635</v>
      </c>
      <c r="C1332" t="str">
        <f t="shared" si="20"/>
        <v>Q34 (a)</v>
      </c>
    </row>
    <row r="1333" spans="1:3" x14ac:dyDescent="0.2">
      <c r="A1333" s="81" t="s">
        <v>2063</v>
      </c>
      <c r="B1333" s="81" t="s">
        <v>2636</v>
      </c>
      <c r="C1333" t="str">
        <f t="shared" si="20"/>
        <v>Q35 (q)</v>
      </c>
    </row>
    <row r="1334" spans="1:3" x14ac:dyDescent="0.2">
      <c r="A1334" s="81" t="s">
        <v>2064</v>
      </c>
      <c r="B1334" s="81" t="s">
        <v>2637</v>
      </c>
      <c r="C1334" t="str">
        <f t="shared" si="20"/>
        <v>Q36 (w)</v>
      </c>
    </row>
    <row r="1335" spans="1:3" x14ac:dyDescent="0.2">
      <c r="A1335" s="81" t="s">
        <v>2065</v>
      </c>
      <c r="B1335" s="81" t="s">
        <v>2633</v>
      </c>
      <c r="C1335" t="str">
        <f t="shared" si="20"/>
        <v>Q40 (x)</v>
      </c>
    </row>
    <row r="1336" spans="1:3" x14ac:dyDescent="0.2">
      <c r="A1336" s="81" t="s">
        <v>2066</v>
      </c>
      <c r="B1336" s="81" t="s">
        <v>2638</v>
      </c>
      <c r="C1336" t="str">
        <f t="shared" si="20"/>
        <v>Q41 (t)</v>
      </c>
    </row>
    <row r="1337" spans="1:3" x14ac:dyDescent="0.2">
      <c r="A1337" s="81" t="s">
        <v>2067</v>
      </c>
      <c r="B1337" s="81" t="s">
        <v>2638</v>
      </c>
      <c r="C1337" t="str">
        <f t="shared" si="20"/>
        <v>Q42 (t)</v>
      </c>
    </row>
    <row r="1338" spans="1:3" x14ac:dyDescent="0.2">
      <c r="A1338" s="81" t="s">
        <v>2068</v>
      </c>
      <c r="B1338" s="81" t="s">
        <v>2638</v>
      </c>
      <c r="C1338" t="str">
        <f t="shared" si="20"/>
        <v>Q43 (t)</v>
      </c>
    </row>
    <row r="1339" spans="1:3" x14ac:dyDescent="0.2">
      <c r="A1339" s="81" t="s">
        <v>2069</v>
      </c>
      <c r="B1339" s="81" t="s">
        <v>2626</v>
      </c>
      <c r="C1339" t="str">
        <f t="shared" si="20"/>
        <v>Q44 (h)</v>
      </c>
    </row>
    <row r="1340" spans="1:3" x14ac:dyDescent="0.2">
      <c r="A1340" s="81" t="s">
        <v>2070</v>
      </c>
      <c r="B1340" s="81" t="s">
        <v>2626</v>
      </c>
      <c r="C1340" t="str">
        <f t="shared" si="20"/>
        <v>Q45 (h)</v>
      </c>
    </row>
    <row r="1341" spans="1:3" x14ac:dyDescent="0.2">
      <c r="A1341" s="81" t="s">
        <v>2071</v>
      </c>
      <c r="B1341" s="81" t="s">
        <v>2626</v>
      </c>
      <c r="C1341" t="str">
        <f t="shared" si="20"/>
        <v>Q46 (h)</v>
      </c>
    </row>
    <row r="1342" spans="1:3" x14ac:dyDescent="0.2">
      <c r="A1342" s="81" t="s">
        <v>2072</v>
      </c>
      <c r="B1342" s="81" t="s">
        <v>2626</v>
      </c>
      <c r="C1342" t="str">
        <f t="shared" si="20"/>
        <v>Q47 (h)</v>
      </c>
    </row>
    <row r="1343" spans="1:3" x14ac:dyDescent="0.2">
      <c r="A1343" s="81" t="s">
        <v>2073</v>
      </c>
      <c r="B1343" s="81" t="s">
        <v>2626</v>
      </c>
      <c r="C1343" t="str">
        <f t="shared" si="20"/>
        <v>Q48 (h)</v>
      </c>
    </row>
    <row r="1344" spans="1:3" x14ac:dyDescent="0.2">
      <c r="A1344" s="81" t="s">
        <v>2074</v>
      </c>
      <c r="B1344" s="81" t="s">
        <v>2626</v>
      </c>
      <c r="C1344" t="str">
        <f t="shared" si="20"/>
        <v>Q49 (h)</v>
      </c>
    </row>
    <row r="1345" spans="1:3" x14ac:dyDescent="0.2">
      <c r="A1345" s="81" t="s">
        <v>2075</v>
      </c>
      <c r="B1345" s="81" t="s">
        <v>2626</v>
      </c>
      <c r="C1345" t="str">
        <f t="shared" si="20"/>
        <v>Q50 (h)</v>
      </c>
    </row>
    <row r="1346" spans="1:3" x14ac:dyDescent="0.2">
      <c r="A1346" s="81" t="s">
        <v>2076</v>
      </c>
      <c r="B1346" s="81" t="s">
        <v>2626</v>
      </c>
      <c r="C1346" t="str">
        <f t="shared" si="20"/>
        <v>Q51 (h)</v>
      </c>
    </row>
    <row r="1347" spans="1:3" x14ac:dyDescent="0.2">
      <c r="A1347" s="81" t="s">
        <v>2077</v>
      </c>
      <c r="B1347" s="81" t="s">
        <v>2626</v>
      </c>
      <c r="C1347" t="str">
        <f t="shared" ref="C1347:C1410" si="21">A1347&amp;" ("&amp;$B1347&amp;")"</f>
        <v>Q52 (h)</v>
      </c>
    </row>
    <row r="1348" spans="1:3" x14ac:dyDescent="0.2">
      <c r="A1348" s="81" t="s">
        <v>2078</v>
      </c>
      <c r="B1348" s="81" t="s">
        <v>2626</v>
      </c>
      <c r="C1348" t="str">
        <f t="shared" si="21"/>
        <v>Q53 (h)</v>
      </c>
    </row>
    <row r="1349" spans="1:3" x14ac:dyDescent="0.2">
      <c r="A1349" s="81" t="s">
        <v>2079</v>
      </c>
      <c r="B1349" s="81" t="s">
        <v>2626</v>
      </c>
      <c r="C1349" t="str">
        <f t="shared" si="21"/>
        <v>Q54 (h)</v>
      </c>
    </row>
    <row r="1350" spans="1:3" x14ac:dyDescent="0.2">
      <c r="A1350" s="81" t="s">
        <v>2080</v>
      </c>
      <c r="B1350" s="81" t="s">
        <v>2626</v>
      </c>
      <c r="C1350" t="str">
        <f t="shared" si="21"/>
        <v>Q55 (h)</v>
      </c>
    </row>
    <row r="1351" spans="1:3" x14ac:dyDescent="0.2">
      <c r="A1351" s="81" t="s">
        <v>2081</v>
      </c>
      <c r="B1351" s="81" t="s">
        <v>2626</v>
      </c>
      <c r="C1351" t="str">
        <f t="shared" si="21"/>
        <v>Q56 (h)</v>
      </c>
    </row>
    <row r="1352" spans="1:3" outlineLevel="1" x14ac:dyDescent="0.2">
      <c r="A1352" s="81" t="s">
        <v>2082</v>
      </c>
      <c r="B1352" s="81" t="s">
        <v>2083</v>
      </c>
      <c r="C1352" t="str">
        <f t="shared" si="21"/>
        <v>Q65 (Borgia, Francesca)</v>
      </c>
    </row>
    <row r="1353" spans="1:3" outlineLevel="1" x14ac:dyDescent="0.2">
      <c r="A1353" s="81" t="s">
        <v>2084</v>
      </c>
      <c r="B1353" s="81" t="s">
        <v>2085</v>
      </c>
      <c r="C1353" t="str">
        <f t="shared" si="21"/>
        <v>Q66 (Donati, Sonia)</v>
      </c>
    </row>
    <row r="1354" spans="1:3" outlineLevel="1" x14ac:dyDescent="0.2">
      <c r="A1354" s="81" t="s">
        <v>2086</v>
      </c>
      <c r="B1354" s="81" t="s">
        <v>2087</v>
      </c>
      <c r="C1354" t="str">
        <f t="shared" si="21"/>
        <v>Q67 (Raffalli, Walter)</v>
      </c>
    </row>
    <row r="1355" spans="1:3" outlineLevel="1" x14ac:dyDescent="0.2">
      <c r="A1355" s="81" t="s">
        <v>2088</v>
      </c>
      <c r="B1355" s="81" t="s">
        <v>2089</v>
      </c>
      <c r="C1355" t="str">
        <f t="shared" si="21"/>
        <v>Q68 (Matarese, S.)</v>
      </c>
    </row>
    <row r="1356" spans="1:3" outlineLevel="1" x14ac:dyDescent="0.2">
      <c r="A1356" s="81" t="s">
        <v>2090</v>
      </c>
      <c r="B1356" s="81" t="s">
        <v>2091</v>
      </c>
      <c r="C1356" t="str">
        <f t="shared" si="21"/>
        <v>Q69 (Cappelli, Ilaria)</v>
      </c>
    </row>
    <row r="1357" spans="1:3" outlineLevel="1" x14ac:dyDescent="0.2">
      <c r="A1357" s="81" t="s">
        <v>2092</v>
      </c>
      <c r="B1357" s="81" t="s">
        <v>2093</v>
      </c>
      <c r="C1357" t="str">
        <f t="shared" si="21"/>
        <v>Q70 (Borgianni, Olimpia)</v>
      </c>
    </row>
    <row r="1358" spans="1:3" outlineLevel="1" x14ac:dyDescent="0.2">
      <c r="A1358" s="81" t="s">
        <v>2094</v>
      </c>
      <c r="B1358" s="81" t="s">
        <v>2095</v>
      </c>
      <c r="C1358" t="str">
        <f t="shared" si="21"/>
        <v>Q71 (Maccari, Carlo)</v>
      </c>
    </row>
    <row r="1359" spans="1:3" outlineLevel="1" x14ac:dyDescent="0.2">
      <c r="A1359" s="81" t="s">
        <v>2096</v>
      </c>
      <c r="B1359" s="81" t="s">
        <v>2097</v>
      </c>
      <c r="C1359" t="str">
        <f t="shared" si="21"/>
        <v>Q72 (Steinhausen, Iris)</v>
      </c>
    </row>
    <row r="1360" spans="1:3" outlineLevel="1" x14ac:dyDescent="0.2">
      <c r="A1360" s="81" t="s">
        <v>2098</v>
      </c>
      <c r="B1360" s="81" t="s">
        <v>2099</v>
      </c>
      <c r="C1360" t="str">
        <f t="shared" si="21"/>
        <v>Q73 (Addesso, Francesco)</v>
      </c>
    </row>
    <row r="1361" spans="1:3" outlineLevel="1" x14ac:dyDescent="0.2">
      <c r="A1361" s="81" t="s">
        <v>2100</v>
      </c>
      <c r="B1361" s="81" t="s">
        <v>2101</v>
      </c>
      <c r="C1361" t="str">
        <f t="shared" si="21"/>
        <v>Q74 (Bimbi, Federica)</v>
      </c>
    </row>
    <row r="1362" spans="1:3" outlineLevel="1" x14ac:dyDescent="0.2">
      <c r="A1362" s="81" t="s">
        <v>2102</v>
      </c>
      <c r="B1362" s="81" t="s">
        <v>2103</v>
      </c>
      <c r="C1362" t="str">
        <f t="shared" si="21"/>
        <v>Q75 (Farinella, C.)</v>
      </c>
    </row>
    <row r="1363" spans="1:3" outlineLevel="1" x14ac:dyDescent="0.2">
      <c r="A1363" s="81" t="s">
        <v>2104</v>
      </c>
      <c r="B1363" s="81" t="s">
        <v>2105</v>
      </c>
      <c r="C1363" t="str">
        <f t="shared" si="21"/>
        <v>Q76 (Ballista, Claudia)</v>
      </c>
    </row>
    <row r="1364" spans="1:3" outlineLevel="1" x14ac:dyDescent="0.2">
      <c r="A1364" s="81" t="s">
        <v>2106</v>
      </c>
      <c r="B1364" s="81" t="s">
        <v>2107</v>
      </c>
      <c r="C1364" t="str">
        <f t="shared" si="21"/>
        <v>Q77 (Ciampi, Martina)</v>
      </c>
    </row>
    <row r="1365" spans="1:3" outlineLevel="1" x14ac:dyDescent="0.2">
      <c r="A1365" s="81" t="s">
        <v>2108</v>
      </c>
      <c r="B1365" s="81" t="s">
        <v>2109</v>
      </c>
      <c r="C1365" t="str">
        <f t="shared" si="21"/>
        <v>Q78 (Guarguaglini, S.)</v>
      </c>
    </row>
    <row r="1366" spans="1:3" outlineLevel="1" x14ac:dyDescent="0.2">
      <c r="A1366" s="81" t="s">
        <v>2110</v>
      </c>
      <c r="B1366" s="81" t="s">
        <v>2111</v>
      </c>
      <c r="C1366" t="str">
        <f t="shared" si="21"/>
        <v>Q79 (Giannetti, Matteo)</v>
      </c>
    </row>
    <row r="1367" spans="1:3" outlineLevel="1" x14ac:dyDescent="0.2">
      <c r="A1367" s="81" t="s">
        <v>2112</v>
      </c>
      <c r="B1367" s="81" t="s">
        <v>2113</v>
      </c>
      <c r="C1367" t="str">
        <f t="shared" si="21"/>
        <v>Q80 (Bernacchini, Marco)</v>
      </c>
    </row>
    <row r="1368" spans="1:3" outlineLevel="1" x14ac:dyDescent="0.2">
      <c r="A1368" s="81" t="s">
        <v>2114</v>
      </c>
      <c r="B1368" s="81" t="s">
        <v>2115</v>
      </c>
      <c r="C1368" t="str">
        <f t="shared" si="21"/>
        <v>Q81 (Toncelli, Stefano)</v>
      </c>
    </row>
    <row r="1369" spans="1:3" outlineLevel="1" x14ac:dyDescent="0.2">
      <c r="A1369" s="81" t="s">
        <v>2116</v>
      </c>
      <c r="B1369" s="81" t="s">
        <v>2117</v>
      </c>
      <c r="C1369" t="str">
        <f t="shared" si="21"/>
        <v>Q82 (Lazzeri, Clara)</v>
      </c>
    </row>
    <row r="1370" spans="1:3" outlineLevel="1" x14ac:dyDescent="0.2">
      <c r="A1370" s="81" t="s">
        <v>2118</v>
      </c>
      <c r="B1370" s="81" t="s">
        <v>2119</v>
      </c>
      <c r="C1370" t="str">
        <f t="shared" si="21"/>
        <v>Q83 (Caponi, Paolo)</v>
      </c>
    </row>
    <row r="1371" spans="1:3" outlineLevel="1" x14ac:dyDescent="0.2">
      <c r="A1371" s="81" t="s">
        <v>2120</v>
      </c>
      <c r="B1371" s="81" t="s">
        <v>2121</v>
      </c>
      <c r="C1371" t="str">
        <f t="shared" si="21"/>
        <v>Q84 (Ippolito, Andrea)</v>
      </c>
    </row>
    <row r="1372" spans="1:3" outlineLevel="1" x14ac:dyDescent="0.2">
      <c r="A1372" s="81" t="s">
        <v>2122</v>
      </c>
      <c r="B1372" s="81" t="s">
        <v>2123</v>
      </c>
      <c r="C1372" t="str">
        <f t="shared" si="21"/>
        <v>Q85 (Casule, Giovanni)</v>
      </c>
    </row>
    <row r="1373" spans="1:3" outlineLevel="1" x14ac:dyDescent="0.2">
      <c r="A1373" s="81" t="s">
        <v>2124</v>
      </c>
      <c r="B1373" s="81" t="s">
        <v>2125</v>
      </c>
      <c r="C1373" t="str">
        <f t="shared" si="21"/>
        <v>R00 (Jimenez, Karla)</v>
      </c>
    </row>
    <row r="1374" spans="1:3" outlineLevel="1" x14ac:dyDescent="0.2">
      <c r="A1374" s="81" t="s">
        <v>2126</v>
      </c>
      <c r="B1374" s="81" t="s">
        <v>2127</v>
      </c>
      <c r="C1374" t="str">
        <f t="shared" si="21"/>
        <v>R01 (Pineda, Mitzi)</v>
      </c>
    </row>
    <row r="1375" spans="1:3" outlineLevel="1" x14ac:dyDescent="0.2">
      <c r="A1375" s="81" t="s">
        <v>2128</v>
      </c>
      <c r="B1375" s="81" t="s">
        <v>2129</v>
      </c>
      <c r="C1375" t="str">
        <f t="shared" si="21"/>
        <v>R02 (Vera, Ernesto)</v>
      </c>
    </row>
    <row r="1376" spans="1:3" outlineLevel="1" x14ac:dyDescent="0.2">
      <c r="A1376" s="81" t="s">
        <v>2130</v>
      </c>
      <c r="B1376" s="81" t="s">
        <v>2131</v>
      </c>
      <c r="C1376" t="str">
        <f t="shared" si="21"/>
        <v>R03 (Hernández, Isabel)</v>
      </c>
    </row>
    <row r="1377" spans="1:3" outlineLevel="1" x14ac:dyDescent="0.2">
      <c r="A1377" s="81" t="s">
        <v>2132</v>
      </c>
      <c r="B1377" s="81" t="s">
        <v>2133</v>
      </c>
      <c r="C1377" t="str">
        <f t="shared" si="21"/>
        <v>R04 (Franco, Alma)</v>
      </c>
    </row>
    <row r="1378" spans="1:3" outlineLevel="1" x14ac:dyDescent="0.2">
      <c r="A1378" s="81" t="s">
        <v>2134</v>
      </c>
      <c r="B1378" s="81" t="s">
        <v>2135</v>
      </c>
      <c r="C1378" t="str">
        <f t="shared" si="21"/>
        <v>R05 (Trujillo, Isabela)</v>
      </c>
    </row>
    <row r="1379" spans="1:3" outlineLevel="1" x14ac:dyDescent="0.2">
      <c r="A1379" s="81" t="s">
        <v>2136</v>
      </c>
      <c r="B1379" s="81" t="s">
        <v>2137</v>
      </c>
      <c r="C1379" t="str">
        <f t="shared" si="21"/>
        <v>R06 (Gonzalez, Erick)</v>
      </c>
    </row>
    <row r="1380" spans="1:3" outlineLevel="1" x14ac:dyDescent="0.2">
      <c r="A1380" s="81" t="s">
        <v>2138</v>
      </c>
      <c r="B1380" s="81" t="s">
        <v>2139</v>
      </c>
      <c r="C1380" t="str">
        <f t="shared" si="21"/>
        <v>R07 (Gonzalez, Diego)</v>
      </c>
    </row>
    <row r="1381" spans="1:3" outlineLevel="1" x14ac:dyDescent="0.2">
      <c r="A1381" s="81" t="s">
        <v>2140</v>
      </c>
      <c r="B1381" s="81" t="s">
        <v>2141</v>
      </c>
      <c r="C1381" t="str">
        <f t="shared" si="21"/>
        <v>R21 (Суворова, Наталья)</v>
      </c>
    </row>
    <row r="1382" spans="1:3" outlineLevel="1" x14ac:dyDescent="0.2">
      <c r="A1382" s="81" t="s">
        <v>2142</v>
      </c>
      <c r="B1382" s="81" t="s">
        <v>2143</v>
      </c>
      <c r="C1382" t="str">
        <f t="shared" si="21"/>
        <v>R22 (Воронцова В.)</v>
      </c>
    </row>
    <row r="1383" spans="1:3" outlineLevel="1" x14ac:dyDescent="0.2">
      <c r="A1383" s="81" t="s">
        <v>2144</v>
      </c>
      <c r="B1383" s="81" t="s">
        <v>2145</v>
      </c>
      <c r="C1383" t="str">
        <f t="shared" si="21"/>
        <v>R23 (Карпун, Дина)</v>
      </c>
    </row>
    <row r="1384" spans="1:3" outlineLevel="1" x14ac:dyDescent="0.2">
      <c r="A1384" s="81" t="s">
        <v>2146</v>
      </c>
      <c r="B1384" s="81" t="s">
        <v>2147</v>
      </c>
      <c r="C1384" t="str">
        <f t="shared" si="21"/>
        <v>R24 (Борисова, Ольга)</v>
      </c>
    </row>
    <row r="1385" spans="1:3" outlineLevel="1" x14ac:dyDescent="0.2">
      <c r="A1385" s="81" t="s">
        <v>2148</v>
      </c>
      <c r="B1385" s="81" t="s">
        <v>2149</v>
      </c>
      <c r="C1385" t="str">
        <f t="shared" si="21"/>
        <v>R25 (Носов, Сергей)</v>
      </c>
    </row>
    <row r="1386" spans="1:3" outlineLevel="1" x14ac:dyDescent="0.2">
      <c r="A1386" s="81" t="s">
        <v>2150</v>
      </c>
      <c r="B1386" s="81" t="s">
        <v>2151</v>
      </c>
      <c r="C1386" t="str">
        <f t="shared" si="21"/>
        <v>R26 (Ярмак, Артем)</v>
      </c>
    </row>
    <row r="1387" spans="1:3" outlineLevel="1" x14ac:dyDescent="0.2">
      <c r="A1387" s="81" t="s">
        <v>2152</v>
      </c>
      <c r="B1387" s="81" t="s">
        <v>2153</v>
      </c>
      <c r="C1387" t="str">
        <f t="shared" si="21"/>
        <v>R27 (Кочкина, Светлана)</v>
      </c>
    </row>
    <row r="1388" spans="1:3" outlineLevel="1" x14ac:dyDescent="0.2">
      <c r="A1388" s="81" t="s">
        <v>2154</v>
      </c>
      <c r="B1388" s="81" t="s">
        <v>2155</v>
      </c>
      <c r="C1388" t="str">
        <f t="shared" si="21"/>
        <v>R28 (Балабышко, Евгений)</v>
      </c>
    </row>
    <row r="1389" spans="1:3" outlineLevel="1" x14ac:dyDescent="0.2">
      <c r="A1389" s="81" t="s">
        <v>2156</v>
      </c>
      <c r="B1389" s="81" t="s">
        <v>2157</v>
      </c>
      <c r="C1389" t="str">
        <f t="shared" si="21"/>
        <v>R29 (Мальцева, Татьяна)</v>
      </c>
    </row>
    <row r="1390" spans="1:3" outlineLevel="1" x14ac:dyDescent="0.2">
      <c r="A1390" s="81" t="s">
        <v>2158</v>
      </c>
      <c r="B1390" s="81" t="s">
        <v>2159</v>
      </c>
      <c r="C1390" t="str">
        <f t="shared" si="21"/>
        <v>R30 (Балаева Н.С.)</v>
      </c>
    </row>
    <row r="1391" spans="1:3" outlineLevel="1" x14ac:dyDescent="0.2">
      <c r="A1391" s="81" t="s">
        <v>2160</v>
      </c>
      <c r="B1391" s="81" t="s">
        <v>2161</v>
      </c>
      <c r="C1391" t="str">
        <f t="shared" si="21"/>
        <v>R31 (Зайцев Д.С.)</v>
      </c>
    </row>
    <row r="1392" spans="1:3" outlineLevel="1" x14ac:dyDescent="0.2">
      <c r="A1392" s="81" t="s">
        <v>2162</v>
      </c>
      <c r="B1392" s="81" t="s">
        <v>2163</v>
      </c>
      <c r="C1392" t="str">
        <f t="shared" si="21"/>
        <v>R33 (Кавецкая Е.)</v>
      </c>
    </row>
    <row r="1393" spans="1:3" outlineLevel="1" x14ac:dyDescent="0.2">
      <c r="A1393" s="81" t="s">
        <v>2164</v>
      </c>
      <c r="B1393" s="81" t="s">
        <v>2165</v>
      </c>
      <c r="C1393" t="str">
        <f t="shared" si="21"/>
        <v>R34 (Малышева Ю.А.)</v>
      </c>
    </row>
    <row r="1394" spans="1:3" outlineLevel="1" x14ac:dyDescent="0.2">
      <c r="A1394" s="81" t="s">
        <v>2166</v>
      </c>
      <c r="B1394" s="81" t="s">
        <v>2167</v>
      </c>
      <c r="C1394" t="str">
        <f t="shared" si="21"/>
        <v>R35 (Сатямина О.В.)</v>
      </c>
    </row>
    <row r="1395" spans="1:3" outlineLevel="1" x14ac:dyDescent="0.2">
      <c r="A1395" s="81" t="s">
        <v>2168</v>
      </c>
      <c r="B1395" s="81" t="s">
        <v>2169</v>
      </c>
      <c r="C1395" t="str">
        <f t="shared" si="21"/>
        <v>R36 (Шишкина Е.)</v>
      </c>
    </row>
    <row r="1396" spans="1:3" outlineLevel="1" x14ac:dyDescent="0.2">
      <c r="A1396" s="81" t="s">
        <v>2170</v>
      </c>
      <c r="B1396" s="81" t="s">
        <v>2171</v>
      </c>
      <c r="C1396" t="str">
        <f t="shared" si="21"/>
        <v>R37 (Савицкая Светлана)</v>
      </c>
    </row>
    <row r="1397" spans="1:3" outlineLevel="1" x14ac:dyDescent="0.2">
      <c r="A1397" s="81" t="s">
        <v>2172</v>
      </c>
      <c r="B1397" s="81" t="s">
        <v>2173</v>
      </c>
      <c r="C1397" t="str">
        <f t="shared" si="21"/>
        <v>R38 (Горовых Антон)</v>
      </c>
    </row>
    <row r="1398" spans="1:3" outlineLevel="1" x14ac:dyDescent="0.2">
      <c r="A1398" s="81" t="s">
        <v>2174</v>
      </c>
      <c r="B1398" s="81" t="s">
        <v>2175</v>
      </c>
      <c r="C1398" t="str">
        <f t="shared" si="21"/>
        <v>R40 (Вересова, Елена)</v>
      </c>
    </row>
    <row r="1399" spans="1:3" outlineLevel="1" x14ac:dyDescent="0.2">
      <c r="A1399" s="81" t="s">
        <v>2176</v>
      </c>
      <c r="B1399" s="81" t="s">
        <v>2177</v>
      </c>
      <c r="C1399" t="str">
        <f t="shared" si="21"/>
        <v>R41 (Петухова, Ольга)</v>
      </c>
    </row>
    <row r="1400" spans="1:3" outlineLevel="1" x14ac:dyDescent="0.2">
      <c r="A1400" s="81" t="s">
        <v>2178</v>
      </c>
      <c r="B1400" s="81" t="s">
        <v>2179</v>
      </c>
      <c r="C1400" t="str">
        <f t="shared" si="21"/>
        <v>R42 (Жукова, Екатерина)</v>
      </c>
    </row>
    <row r="1401" spans="1:3" outlineLevel="1" x14ac:dyDescent="0.2">
      <c r="A1401" s="81" t="s">
        <v>2180</v>
      </c>
      <c r="B1401" s="81" t="s">
        <v>2181</v>
      </c>
      <c r="C1401" t="str">
        <f t="shared" si="21"/>
        <v>R43 (Шипицына, Кристина)</v>
      </c>
    </row>
    <row r="1402" spans="1:3" outlineLevel="1" x14ac:dyDescent="0.2">
      <c r="A1402" s="81" t="s">
        <v>2182</v>
      </c>
      <c r="B1402" s="81" t="s">
        <v>2183</v>
      </c>
      <c r="C1402" t="str">
        <f t="shared" si="21"/>
        <v>R44 (Летягина, Ирина)</v>
      </c>
    </row>
    <row r="1403" spans="1:3" outlineLevel="1" x14ac:dyDescent="0.2">
      <c r="A1403" s="81" t="s">
        <v>2184</v>
      </c>
      <c r="B1403" s="81" t="s">
        <v>2185</v>
      </c>
      <c r="C1403" t="str">
        <f t="shared" si="21"/>
        <v>R45 (Коломыц, Вера)</v>
      </c>
    </row>
    <row r="1404" spans="1:3" outlineLevel="1" x14ac:dyDescent="0.2">
      <c r="A1404" s="81" t="s">
        <v>2186</v>
      </c>
      <c r="B1404" s="81" t="s">
        <v>2187</v>
      </c>
      <c r="C1404" t="str">
        <f t="shared" si="21"/>
        <v>R46 (Фигуровская, Олеся)</v>
      </c>
    </row>
    <row r="1405" spans="1:3" outlineLevel="1" x14ac:dyDescent="0.2">
      <c r="A1405" s="81" t="s">
        <v>2188</v>
      </c>
      <c r="B1405" s="81" t="s">
        <v>2189</v>
      </c>
      <c r="C1405" t="str">
        <f t="shared" si="21"/>
        <v>R47 (Горная, Альбина)</v>
      </c>
    </row>
    <row r="1406" spans="1:3" outlineLevel="1" x14ac:dyDescent="0.2">
      <c r="A1406" s="81" t="s">
        <v>2190</v>
      </c>
      <c r="B1406" s="81" t="s">
        <v>2191</v>
      </c>
      <c r="C1406" t="str">
        <f t="shared" si="21"/>
        <v>R48 (Иванов, Алексей)</v>
      </c>
    </row>
    <row r="1407" spans="1:3" outlineLevel="1" x14ac:dyDescent="0.2">
      <c r="A1407" s="81" t="s">
        <v>2192</v>
      </c>
      <c r="B1407" s="81" t="s">
        <v>2193</v>
      </c>
      <c r="C1407" t="str">
        <f t="shared" si="21"/>
        <v>R49 (Кодзоева, Елена)</v>
      </c>
    </row>
    <row r="1408" spans="1:3" outlineLevel="1" x14ac:dyDescent="0.2">
      <c r="A1408" s="81" t="s">
        <v>2194</v>
      </c>
      <c r="B1408" s="81" t="s">
        <v>2195</v>
      </c>
      <c r="C1408" t="str">
        <f t="shared" si="21"/>
        <v>R50 (Лузин, Сергей)</v>
      </c>
    </row>
    <row r="1409" spans="1:3" outlineLevel="1" x14ac:dyDescent="0.2">
      <c r="A1409" s="81" t="s">
        <v>2196</v>
      </c>
      <c r="B1409" s="81" t="s">
        <v>2197</v>
      </c>
      <c r="C1409" t="str">
        <f t="shared" si="21"/>
        <v>R51 (Саваткина,Олеся)</v>
      </c>
    </row>
    <row r="1410" spans="1:3" outlineLevel="1" x14ac:dyDescent="0.2">
      <c r="A1410" s="81" t="s">
        <v>2198</v>
      </c>
      <c r="B1410" s="81" t="s">
        <v>2199</v>
      </c>
      <c r="C1410" t="str">
        <f t="shared" si="21"/>
        <v>R52 (Бондарчук,Андрей)</v>
      </c>
    </row>
    <row r="1411" spans="1:3" outlineLevel="1" x14ac:dyDescent="0.2">
      <c r="A1411" s="81" t="s">
        <v>2200</v>
      </c>
      <c r="B1411" s="81" t="s">
        <v>2201</v>
      </c>
      <c r="C1411" t="str">
        <f t="shared" ref="C1411:C1474" si="22">A1411&amp;" ("&amp;$B1411&amp;")"</f>
        <v>R53 (Тыхешкина,Оксана)</v>
      </c>
    </row>
    <row r="1412" spans="1:3" outlineLevel="1" x14ac:dyDescent="0.2">
      <c r="A1412" s="81" t="s">
        <v>2202</v>
      </c>
      <c r="B1412" s="81" t="s">
        <v>2203</v>
      </c>
      <c r="C1412" t="str">
        <f t="shared" si="22"/>
        <v>R54 (Иванова,Ольга)</v>
      </c>
    </row>
    <row r="1413" spans="1:3" outlineLevel="1" x14ac:dyDescent="0.2">
      <c r="A1413" s="81" t="s">
        <v>2204</v>
      </c>
      <c r="B1413" s="81" t="s">
        <v>2205</v>
      </c>
      <c r="C1413" t="str">
        <f t="shared" si="22"/>
        <v>R55 (Саваткина, Ольга)</v>
      </c>
    </row>
    <row r="1414" spans="1:3" outlineLevel="1" x14ac:dyDescent="0.2">
      <c r="A1414" s="81" t="s">
        <v>2206</v>
      </c>
      <c r="B1414" s="81" t="s">
        <v>2207</v>
      </c>
      <c r="C1414" t="str">
        <f t="shared" si="22"/>
        <v>R56 (Шарагулов,Александ)</v>
      </c>
    </row>
    <row r="1415" spans="1:3" outlineLevel="1" x14ac:dyDescent="0.2">
      <c r="A1415" s="81" t="s">
        <v>2208</v>
      </c>
      <c r="B1415" s="81" t="s">
        <v>2209</v>
      </c>
      <c r="C1415" t="str">
        <f t="shared" si="22"/>
        <v>R57 (Воронкова,Евгения)</v>
      </c>
    </row>
    <row r="1416" spans="1:3" outlineLevel="1" x14ac:dyDescent="0.2">
      <c r="A1416" s="81" t="s">
        <v>2210</v>
      </c>
      <c r="B1416" s="81" t="s">
        <v>2211</v>
      </c>
      <c r="C1416" t="str">
        <f t="shared" si="22"/>
        <v>R58 (Антипова,Галина)</v>
      </c>
    </row>
    <row r="1417" spans="1:3" outlineLevel="1" x14ac:dyDescent="0.2">
      <c r="A1417" s="81" t="s">
        <v>2212</v>
      </c>
      <c r="B1417" s="81" t="s">
        <v>2213</v>
      </c>
      <c r="C1417" t="str">
        <f t="shared" si="22"/>
        <v>R59 (Мутина,Анастасия)</v>
      </c>
    </row>
    <row r="1418" spans="1:3" outlineLevel="1" x14ac:dyDescent="0.2">
      <c r="A1418" s="81" t="s">
        <v>2214</v>
      </c>
      <c r="B1418" s="81" t="s">
        <v>2215</v>
      </c>
      <c r="C1418" t="str">
        <f t="shared" si="22"/>
        <v>R60 (Оширова,Надежда)</v>
      </c>
    </row>
    <row r="1419" spans="1:3" outlineLevel="1" x14ac:dyDescent="0.2">
      <c r="A1419" s="81" t="s">
        <v>2216</v>
      </c>
      <c r="B1419" s="81" t="s">
        <v>2217</v>
      </c>
      <c r="C1419" t="str">
        <f t="shared" si="22"/>
        <v>R61 (Зайцева,Ксения)</v>
      </c>
    </row>
    <row r="1420" spans="1:3" outlineLevel="1" x14ac:dyDescent="0.2">
      <c r="A1420" s="81" t="s">
        <v>2218</v>
      </c>
      <c r="B1420" s="81" t="s">
        <v>2219</v>
      </c>
      <c r="C1420" t="str">
        <f t="shared" si="22"/>
        <v>R62 (Шейкин, Александр)</v>
      </c>
    </row>
    <row r="1421" spans="1:3" outlineLevel="1" x14ac:dyDescent="0.2">
      <c r="A1421" s="81" t="s">
        <v>2220</v>
      </c>
      <c r="B1421" s="81" t="s">
        <v>2221</v>
      </c>
      <c r="C1421" t="str">
        <f t="shared" si="22"/>
        <v>S01 (Adam Brown)</v>
      </c>
    </row>
    <row r="1422" spans="1:3" outlineLevel="1" x14ac:dyDescent="0.2">
      <c r="A1422" s="81" t="s">
        <v>2222</v>
      </c>
      <c r="B1422" s="81" t="s">
        <v>2223</v>
      </c>
      <c r="C1422" t="str">
        <f t="shared" si="22"/>
        <v>S02 (Alfons Montebello)</v>
      </c>
    </row>
    <row r="1423" spans="1:3" outlineLevel="1" x14ac:dyDescent="0.2">
      <c r="A1423" s="81" t="s">
        <v>2224</v>
      </c>
      <c r="B1423" s="81" t="s">
        <v>2225</v>
      </c>
      <c r="C1423" t="str">
        <f t="shared" si="22"/>
        <v>S03 (Andrew Balding)</v>
      </c>
    </row>
    <row r="1424" spans="1:3" outlineLevel="1" x14ac:dyDescent="0.2">
      <c r="A1424" s="81" t="s">
        <v>2226</v>
      </c>
      <c r="B1424" s="81" t="s">
        <v>2227</v>
      </c>
      <c r="C1424" t="str">
        <f t="shared" si="22"/>
        <v>S04 (Caroline Hussen)</v>
      </c>
    </row>
    <row r="1425" spans="1:3" outlineLevel="1" x14ac:dyDescent="0.2">
      <c r="A1425" s="81" t="s">
        <v>2228</v>
      </c>
      <c r="B1425" s="81" t="s">
        <v>2229</v>
      </c>
      <c r="C1425" t="str">
        <f t="shared" si="22"/>
        <v>S05 (Craig Wilkinson)</v>
      </c>
    </row>
    <row r="1426" spans="1:3" outlineLevel="1" x14ac:dyDescent="0.2">
      <c r="A1426" s="81" t="s">
        <v>2230</v>
      </c>
      <c r="B1426" s="81" t="s">
        <v>2231</v>
      </c>
      <c r="C1426" t="str">
        <f t="shared" si="22"/>
        <v>S06 (Derek Dorward)</v>
      </c>
    </row>
    <row r="1427" spans="1:3" outlineLevel="1" x14ac:dyDescent="0.2">
      <c r="A1427" s="81" t="s">
        <v>2232</v>
      </c>
      <c r="B1427" s="81" t="s">
        <v>2233</v>
      </c>
      <c r="C1427" t="str">
        <f t="shared" si="22"/>
        <v>S07 (Katrina Bale)</v>
      </c>
    </row>
    <row r="1428" spans="1:3" outlineLevel="1" x14ac:dyDescent="0.2">
      <c r="A1428" s="81" t="s">
        <v>2234</v>
      </c>
      <c r="B1428" s="81" t="s">
        <v>2235</v>
      </c>
      <c r="C1428" t="str">
        <f t="shared" si="22"/>
        <v>S08 (Les Triffett)</v>
      </c>
    </row>
    <row r="1429" spans="1:3" outlineLevel="1" x14ac:dyDescent="0.2">
      <c r="A1429" s="81" t="s">
        <v>2236</v>
      </c>
      <c r="B1429" s="81" t="s">
        <v>2237</v>
      </c>
      <c r="C1429" t="str">
        <f t="shared" si="22"/>
        <v>S09 (Lyndall Field)</v>
      </c>
    </row>
    <row r="1430" spans="1:3" outlineLevel="1" x14ac:dyDescent="0.2">
      <c r="A1430" s="81" t="s">
        <v>2238</v>
      </c>
      <c r="B1430" s="81" t="s">
        <v>2239</v>
      </c>
      <c r="C1430" t="str">
        <f t="shared" si="22"/>
        <v>S10 (Malcolm Burkby)</v>
      </c>
    </row>
    <row r="1431" spans="1:3" outlineLevel="1" x14ac:dyDescent="0.2">
      <c r="A1431" s="81" t="s">
        <v>2240</v>
      </c>
      <c r="B1431" s="81" t="s">
        <v>2241</v>
      </c>
      <c r="C1431" t="str">
        <f t="shared" si="22"/>
        <v>S11 (Martine Jackson)</v>
      </c>
    </row>
    <row r="1432" spans="1:3" outlineLevel="1" x14ac:dyDescent="0.2">
      <c r="A1432" s="81" t="s">
        <v>2242</v>
      </c>
      <c r="B1432" s="81" t="s">
        <v>2243</v>
      </c>
      <c r="C1432" t="str">
        <f t="shared" si="22"/>
        <v>S12 (Mo Chahal)</v>
      </c>
    </row>
    <row r="1433" spans="1:3" outlineLevel="1" x14ac:dyDescent="0.2">
      <c r="A1433" s="81" t="s">
        <v>2244</v>
      </c>
      <c r="B1433" s="81" t="s">
        <v>2245</v>
      </c>
      <c r="C1433" t="str">
        <f t="shared" si="22"/>
        <v>S13 (Sharon Brailey)</v>
      </c>
    </row>
    <row r="1434" spans="1:3" outlineLevel="1" x14ac:dyDescent="0.2">
      <c r="A1434" s="81" t="s">
        <v>2246</v>
      </c>
      <c r="B1434" s="81" t="s">
        <v>2247</v>
      </c>
      <c r="C1434" t="str">
        <f t="shared" si="22"/>
        <v>S14 (Sonia Young)</v>
      </c>
    </row>
    <row r="1435" spans="1:3" outlineLevel="1" x14ac:dyDescent="0.2">
      <c r="A1435" s="81" t="s">
        <v>2248</v>
      </c>
      <c r="B1435" s="81" t="s">
        <v>2249</v>
      </c>
      <c r="C1435" t="str">
        <f t="shared" si="22"/>
        <v>S15 (Steve James)</v>
      </c>
    </row>
    <row r="1436" spans="1:3" outlineLevel="1" x14ac:dyDescent="0.2">
      <c r="A1436" s="81" t="s">
        <v>2250</v>
      </c>
      <c r="B1436" s="81" t="s">
        <v>2251</v>
      </c>
      <c r="C1436" t="str">
        <f t="shared" si="22"/>
        <v>S16 (Stewart Keen)</v>
      </c>
    </row>
    <row r="1437" spans="1:3" outlineLevel="1" x14ac:dyDescent="0.2">
      <c r="A1437" s="81" t="s">
        <v>2252</v>
      </c>
      <c r="B1437" s="81" t="s">
        <v>2253</v>
      </c>
      <c r="C1437" t="str">
        <f t="shared" si="22"/>
        <v>S17 (Hamish McQuarrie)</v>
      </c>
    </row>
    <row r="1438" spans="1:3" outlineLevel="1" x14ac:dyDescent="0.2">
      <c r="A1438" s="81" t="s">
        <v>2254</v>
      </c>
      <c r="B1438" s="81" t="s">
        <v>2255</v>
      </c>
      <c r="C1438" t="str">
        <f t="shared" si="22"/>
        <v>S18 (Avin Verma)</v>
      </c>
    </row>
    <row r="1439" spans="1:3" outlineLevel="1" x14ac:dyDescent="0.2">
      <c r="A1439" s="81" t="s">
        <v>2256</v>
      </c>
      <c r="B1439" s="81" t="s">
        <v>2257</v>
      </c>
      <c r="C1439" t="str">
        <f t="shared" si="22"/>
        <v>S19 (Stella Zhang)</v>
      </c>
    </row>
    <row r="1440" spans="1:3" outlineLevel="1" x14ac:dyDescent="0.2">
      <c r="A1440" s="81" t="s">
        <v>2258</v>
      </c>
      <c r="B1440" s="81" t="s">
        <v>2259</v>
      </c>
      <c r="C1440" t="str">
        <f t="shared" si="22"/>
        <v>S20 (Sarah Wu)</v>
      </c>
    </row>
    <row r="1441" spans="1:3" outlineLevel="1" x14ac:dyDescent="0.2">
      <c r="A1441" s="81" t="s">
        <v>2260</v>
      </c>
      <c r="B1441" s="81" t="s">
        <v>2261</v>
      </c>
      <c r="C1441" t="str">
        <f t="shared" si="22"/>
        <v>S21 (Nhi Pham)</v>
      </c>
    </row>
    <row r="1442" spans="1:3" outlineLevel="1" x14ac:dyDescent="0.2">
      <c r="A1442" s="81" t="s">
        <v>2262</v>
      </c>
      <c r="B1442" s="81" t="s">
        <v>2263</v>
      </c>
      <c r="C1442" t="str">
        <f t="shared" si="22"/>
        <v>S22 (Tim Rantin)</v>
      </c>
    </row>
    <row r="1443" spans="1:3" outlineLevel="1" x14ac:dyDescent="0.2">
      <c r="A1443" s="81" t="s">
        <v>2264</v>
      </c>
      <c r="B1443" s="81" t="s">
        <v>2265</v>
      </c>
      <c r="C1443" t="str">
        <f t="shared" si="22"/>
        <v>S23 (John Elder)</v>
      </c>
    </row>
    <row r="1444" spans="1:3" outlineLevel="1" x14ac:dyDescent="0.2">
      <c r="A1444" s="81" t="s">
        <v>2266</v>
      </c>
      <c r="B1444" s="81" t="s">
        <v>2267</v>
      </c>
      <c r="C1444" t="str">
        <f t="shared" si="22"/>
        <v>S24 (Brett Locke)</v>
      </c>
    </row>
    <row r="1445" spans="1:3" outlineLevel="1" x14ac:dyDescent="0.2">
      <c r="A1445" s="81" t="s">
        <v>2268</v>
      </c>
      <c r="B1445" s="81" t="s">
        <v>2269</v>
      </c>
      <c r="C1445" t="str">
        <f t="shared" si="22"/>
        <v>S25 (Ben Fuller)</v>
      </c>
    </row>
    <row r="1446" spans="1:3" outlineLevel="1" x14ac:dyDescent="0.2">
      <c r="A1446" s="81" t="s">
        <v>2270</v>
      </c>
      <c r="B1446" s="81" t="s">
        <v>2271</v>
      </c>
      <c r="C1446" t="str">
        <f t="shared" si="22"/>
        <v>S26 (Damian Hoyle)</v>
      </c>
    </row>
    <row r="1447" spans="1:3" outlineLevel="1" x14ac:dyDescent="0.2">
      <c r="A1447" s="81" t="s">
        <v>2272</v>
      </c>
      <c r="B1447" s="81" t="s">
        <v>2273</v>
      </c>
      <c r="C1447" t="str">
        <f t="shared" si="22"/>
        <v>S27 (Gina Dhat)</v>
      </c>
    </row>
    <row r="1448" spans="1:3" outlineLevel="1" x14ac:dyDescent="0.2">
      <c r="A1448" s="81" t="s">
        <v>2274</v>
      </c>
      <c r="B1448" s="81" t="s">
        <v>2275</v>
      </c>
      <c r="C1448" t="str">
        <f t="shared" si="22"/>
        <v>S28 (Max Whiting)</v>
      </c>
    </row>
    <row r="1449" spans="1:3" outlineLevel="1" x14ac:dyDescent="0.2">
      <c r="A1449" s="81" t="s">
        <v>2276</v>
      </c>
      <c r="B1449" s="81" t="s">
        <v>2277</v>
      </c>
      <c r="C1449" t="str">
        <f t="shared" si="22"/>
        <v>S29 (Jessica Joy)</v>
      </c>
    </row>
    <row r="1450" spans="1:3" outlineLevel="1" x14ac:dyDescent="0.2">
      <c r="A1450" s="81" t="s">
        <v>2278</v>
      </c>
      <c r="B1450" s="81" t="s">
        <v>2279</v>
      </c>
      <c r="C1450" t="str">
        <f t="shared" si="22"/>
        <v>S30 (Brian Bolger)</v>
      </c>
    </row>
    <row r="1451" spans="1:3" outlineLevel="1" x14ac:dyDescent="0.2">
      <c r="A1451" s="81" t="s">
        <v>2280</v>
      </c>
      <c r="B1451" s="81" t="s">
        <v>2281</v>
      </c>
      <c r="C1451" t="str">
        <f t="shared" si="22"/>
        <v>S31 (Jayke Anderson)</v>
      </c>
    </row>
    <row r="1452" spans="1:3" outlineLevel="1" x14ac:dyDescent="0.2">
      <c r="A1452" s="81" t="s">
        <v>2282</v>
      </c>
      <c r="B1452" s="81" t="s">
        <v>2283</v>
      </c>
      <c r="C1452" t="str">
        <f t="shared" si="22"/>
        <v>S32 (Neil Carlish)</v>
      </c>
    </row>
    <row r="1453" spans="1:3" outlineLevel="1" x14ac:dyDescent="0.2">
      <c r="A1453" s="81" t="s">
        <v>2284</v>
      </c>
      <c r="B1453" s="81" t="s">
        <v>2285</v>
      </c>
      <c r="C1453" t="str">
        <f t="shared" si="22"/>
        <v>S33 (Michael Jaye)</v>
      </c>
    </row>
    <row r="1454" spans="1:3" outlineLevel="1" x14ac:dyDescent="0.2">
      <c r="A1454" s="81" t="s">
        <v>2286</v>
      </c>
      <c r="B1454" s="81" t="s">
        <v>2287</v>
      </c>
      <c r="C1454" t="str">
        <f t="shared" si="22"/>
        <v>T00 (Oliveira, Camile)</v>
      </c>
    </row>
    <row r="1455" spans="1:3" outlineLevel="1" x14ac:dyDescent="0.2">
      <c r="A1455" s="81" t="s">
        <v>2288</v>
      </c>
      <c r="B1455" s="81" t="s">
        <v>2289</v>
      </c>
      <c r="C1455" t="str">
        <f t="shared" si="22"/>
        <v>T01 (Cruz, Rafael)</v>
      </c>
    </row>
    <row r="1456" spans="1:3" outlineLevel="1" x14ac:dyDescent="0.2">
      <c r="A1456" s="81" t="s">
        <v>2290</v>
      </c>
      <c r="B1456" s="81" t="s">
        <v>2291</v>
      </c>
      <c r="C1456" t="str">
        <f t="shared" si="22"/>
        <v>T02 (Ferreira, Douglas)</v>
      </c>
    </row>
    <row r="1457" spans="1:3" outlineLevel="1" x14ac:dyDescent="0.2">
      <c r="A1457" s="81" t="s">
        <v>2292</v>
      </c>
      <c r="B1457" s="81" t="s">
        <v>2293</v>
      </c>
      <c r="C1457" t="str">
        <f t="shared" si="22"/>
        <v>T03 (Lisboa, Ericson)</v>
      </c>
    </row>
    <row r="1458" spans="1:3" outlineLevel="1" x14ac:dyDescent="0.2">
      <c r="A1458" s="81" t="s">
        <v>2294</v>
      </c>
      <c r="B1458" s="81" t="s">
        <v>2295</v>
      </c>
      <c r="C1458" t="str">
        <f t="shared" si="22"/>
        <v>T04 (Maximo, Pedro)</v>
      </c>
    </row>
    <row r="1459" spans="1:3" outlineLevel="1" x14ac:dyDescent="0.2">
      <c r="A1459" s="81" t="s">
        <v>2296</v>
      </c>
      <c r="B1459" s="81" t="s">
        <v>2297</v>
      </c>
      <c r="C1459" t="str">
        <f t="shared" si="22"/>
        <v>T05 (Olivetti, Daniele)</v>
      </c>
    </row>
    <row r="1460" spans="1:3" outlineLevel="1" x14ac:dyDescent="0.2">
      <c r="A1460" s="81" t="s">
        <v>2298</v>
      </c>
      <c r="B1460" s="81" t="s">
        <v>2299</v>
      </c>
      <c r="C1460" t="str">
        <f t="shared" si="22"/>
        <v>T06 (Ribeiro, Bruno)</v>
      </c>
    </row>
    <row r="1461" spans="1:3" outlineLevel="1" x14ac:dyDescent="0.2">
      <c r="A1461" s="81" t="s">
        <v>2300</v>
      </c>
      <c r="B1461" s="81" t="s">
        <v>2301</v>
      </c>
      <c r="C1461" t="str">
        <f t="shared" si="22"/>
        <v>T07 (Almeida, Leandro)</v>
      </c>
    </row>
    <row r="1462" spans="1:3" outlineLevel="1" x14ac:dyDescent="0.2">
      <c r="A1462" s="81" t="s">
        <v>2302</v>
      </c>
      <c r="B1462" s="81" t="s">
        <v>2303</v>
      </c>
      <c r="C1462" t="str">
        <f t="shared" si="22"/>
        <v>T08 (Saraiva, Thamires)</v>
      </c>
    </row>
    <row r="1463" spans="1:3" outlineLevel="1" x14ac:dyDescent="0.2">
      <c r="A1463" s="81" t="s">
        <v>2304</v>
      </c>
      <c r="B1463" s="81" t="s">
        <v>2305</v>
      </c>
      <c r="C1463" t="str">
        <f t="shared" si="22"/>
        <v>T09 (Silva, Gabriela)</v>
      </c>
    </row>
    <row r="1464" spans="1:3" outlineLevel="1" x14ac:dyDescent="0.2">
      <c r="A1464" s="81" t="s">
        <v>2306</v>
      </c>
      <c r="B1464" s="81" t="s">
        <v>2307</v>
      </c>
      <c r="C1464" t="str">
        <f t="shared" si="22"/>
        <v>T10 (Silva, Tamara)</v>
      </c>
    </row>
    <row r="1465" spans="1:3" outlineLevel="1" x14ac:dyDescent="0.2">
      <c r="A1465" s="81" t="s">
        <v>2308</v>
      </c>
      <c r="B1465" s="81" t="s">
        <v>2309</v>
      </c>
      <c r="C1465" t="str">
        <f t="shared" si="22"/>
        <v>T11 (Silva, Thomas)</v>
      </c>
    </row>
    <row r="1466" spans="1:3" outlineLevel="1" x14ac:dyDescent="0.2">
      <c r="A1466" s="81" t="s">
        <v>2310</v>
      </c>
      <c r="B1466" s="81" t="s">
        <v>2311</v>
      </c>
      <c r="C1466" t="str">
        <f t="shared" si="22"/>
        <v>T12 (Sodre, Camila)</v>
      </c>
    </row>
    <row r="1467" spans="1:3" outlineLevel="1" x14ac:dyDescent="0.2">
      <c r="A1467" s="81" t="s">
        <v>2312</v>
      </c>
      <c r="B1467" s="81" t="s">
        <v>2313</v>
      </c>
      <c r="C1467" t="str">
        <f t="shared" si="22"/>
        <v>T13 (Souza, Daniele)</v>
      </c>
    </row>
    <row r="1468" spans="1:3" outlineLevel="1" x14ac:dyDescent="0.2">
      <c r="A1468" s="81" t="s">
        <v>2314</v>
      </c>
      <c r="B1468" s="81" t="s">
        <v>2315</v>
      </c>
      <c r="C1468" t="str">
        <f t="shared" si="22"/>
        <v>T14 (Garcia, Daniel)</v>
      </c>
    </row>
    <row r="1469" spans="1:3" outlineLevel="1" x14ac:dyDescent="0.2">
      <c r="A1469" s="81" t="s">
        <v>2316</v>
      </c>
      <c r="B1469" s="81" t="s">
        <v>2317</v>
      </c>
      <c r="C1469" t="str">
        <f t="shared" si="22"/>
        <v>T15 (Hartmann, Albert)</v>
      </c>
    </row>
    <row r="1470" spans="1:3" outlineLevel="1" x14ac:dyDescent="0.2">
      <c r="A1470" s="81" t="s">
        <v>2318</v>
      </c>
      <c r="B1470" s="81" t="s">
        <v>2319</v>
      </c>
      <c r="C1470" t="str">
        <f t="shared" si="22"/>
        <v>T26 (Vargas, Carolina)</v>
      </c>
    </row>
    <row r="1471" spans="1:3" outlineLevel="1" x14ac:dyDescent="0.2">
      <c r="A1471" s="81" t="s">
        <v>2320</v>
      </c>
      <c r="B1471" s="81" t="s">
        <v>2321</v>
      </c>
      <c r="C1471" t="str">
        <f t="shared" si="22"/>
        <v>T27 (Jimenez, Jazmin)</v>
      </c>
    </row>
    <row r="1472" spans="1:3" outlineLevel="1" x14ac:dyDescent="0.2">
      <c r="A1472" s="81" t="s">
        <v>2322</v>
      </c>
      <c r="B1472" s="81" t="s">
        <v>2323</v>
      </c>
      <c r="C1472" t="str">
        <f t="shared" si="22"/>
        <v>T28 (Herrera, Viviana)</v>
      </c>
    </row>
    <row r="1473" spans="1:3" outlineLevel="1" x14ac:dyDescent="0.2">
      <c r="A1473" s="81" t="s">
        <v>2324</v>
      </c>
      <c r="B1473" s="81" t="s">
        <v>2325</v>
      </c>
      <c r="C1473" t="str">
        <f t="shared" si="22"/>
        <v>T29 (Navarro, Ana)</v>
      </c>
    </row>
    <row r="1474" spans="1:3" outlineLevel="1" x14ac:dyDescent="0.2">
      <c r="A1474" s="81" t="s">
        <v>2326</v>
      </c>
      <c r="B1474" s="81" t="s">
        <v>2327</v>
      </c>
      <c r="C1474" t="str">
        <f t="shared" si="22"/>
        <v>Z00 (SAP-LE : Freight)</v>
      </c>
    </row>
    <row r="1475" spans="1:3" outlineLevel="1" x14ac:dyDescent="0.2">
      <c r="A1475" s="81" t="s">
        <v>2328</v>
      </c>
      <c r="B1475" s="81" t="s">
        <v>2329</v>
      </c>
      <c r="C1475" t="str">
        <f t="shared" ref="C1475:C1538" si="23">A1475&amp;" ("&amp;$B1475&amp;")"</f>
        <v>Z01 (SAP-LE : INBFreigt)</v>
      </c>
    </row>
    <row r="1476" spans="1:3" outlineLevel="1" x14ac:dyDescent="0.2">
      <c r="A1476" s="81" t="s">
        <v>2330</v>
      </c>
      <c r="B1476" s="81" t="s">
        <v>2331</v>
      </c>
      <c r="C1476" t="str">
        <f t="shared" si="23"/>
        <v>ZA1 (K001XPO)</v>
      </c>
    </row>
    <row r="1477" spans="1:3" outlineLevel="1" x14ac:dyDescent="0.2">
      <c r="A1477" s="81" t="s">
        <v>2332</v>
      </c>
      <c r="B1477" s="81" t="s">
        <v>2333</v>
      </c>
      <c r="C1477" t="str">
        <f t="shared" si="23"/>
        <v>ZA2 (LOC GREIL 4002)</v>
      </c>
    </row>
    <row r="1478" spans="1:3" outlineLevel="1" x14ac:dyDescent="0.2">
      <c r="A1478" s="81" t="s">
        <v>2334</v>
      </c>
      <c r="B1478" s="81" t="s">
        <v>2335</v>
      </c>
      <c r="C1478" t="str">
        <f t="shared" si="23"/>
        <v>ZA3 (LOC GREIL 4003)</v>
      </c>
    </row>
    <row r="1479" spans="1:3" outlineLevel="1" x14ac:dyDescent="0.2">
      <c r="A1479" s="81" t="s">
        <v>2336</v>
      </c>
      <c r="B1479" s="81" t="s">
        <v>2337</v>
      </c>
      <c r="C1479" t="str">
        <f t="shared" si="23"/>
        <v>ZA4 (K002C42)</v>
      </c>
    </row>
    <row r="1480" spans="1:3" outlineLevel="1" x14ac:dyDescent="0.2">
      <c r="A1480" s="81" t="s">
        <v>2338</v>
      </c>
      <c r="B1480" s="81" t="s">
        <v>2339</v>
      </c>
      <c r="C1480" t="str">
        <f t="shared" si="23"/>
        <v>ZA5 (K002C45)</v>
      </c>
    </row>
    <row r="1481" spans="1:3" outlineLevel="1" x14ac:dyDescent="0.2">
      <c r="A1481" s="81" t="s">
        <v>2340</v>
      </c>
      <c r="B1481" s="81" t="s">
        <v>2341</v>
      </c>
      <c r="C1481" t="str">
        <f t="shared" si="23"/>
        <v>ZA6 (K002C47)</v>
      </c>
    </row>
    <row r="1482" spans="1:3" outlineLevel="1" x14ac:dyDescent="0.2">
      <c r="A1482" s="81" t="s">
        <v>2342</v>
      </c>
      <c r="B1482" s="81" t="s">
        <v>2343</v>
      </c>
      <c r="C1482" t="str">
        <f t="shared" si="23"/>
        <v>ZA7 (K002C48)</v>
      </c>
    </row>
    <row r="1483" spans="1:3" outlineLevel="1" x14ac:dyDescent="0.2">
      <c r="A1483" s="81" t="s">
        <v>2344</v>
      </c>
      <c r="B1483" s="81" t="s">
        <v>2345</v>
      </c>
      <c r="C1483" t="str">
        <f t="shared" si="23"/>
        <v>ZB1 (K003BRE01)</v>
      </c>
    </row>
    <row r="1484" spans="1:3" outlineLevel="1" x14ac:dyDescent="0.2">
      <c r="A1484" s="81" t="s">
        <v>2346</v>
      </c>
      <c r="B1484" s="81" t="s">
        <v>2347</v>
      </c>
      <c r="C1484" t="str">
        <f t="shared" si="23"/>
        <v>ZB2 (K003BRE02)</v>
      </c>
    </row>
    <row r="1485" spans="1:3" outlineLevel="1" x14ac:dyDescent="0.2">
      <c r="A1485" s="81" t="s">
        <v>2348</v>
      </c>
      <c r="B1485" s="81" t="s">
        <v>2349</v>
      </c>
      <c r="C1485" t="str">
        <f t="shared" si="23"/>
        <v>ZB3 (K003BRE03)</v>
      </c>
    </row>
    <row r="1486" spans="1:3" outlineLevel="1" x14ac:dyDescent="0.2">
      <c r="A1486" s="81" t="s">
        <v>2350</v>
      </c>
      <c r="B1486" s="81" t="s">
        <v>2351</v>
      </c>
      <c r="C1486" t="str">
        <f t="shared" si="23"/>
        <v>ZB4 (K003BRE04)</v>
      </c>
    </row>
    <row r="1487" spans="1:3" outlineLevel="1" x14ac:dyDescent="0.2">
      <c r="A1487" s="81" t="s">
        <v>2352</v>
      </c>
      <c r="B1487" s="81" t="s">
        <v>2353</v>
      </c>
      <c r="C1487" t="str">
        <f t="shared" si="23"/>
        <v>ZB5 (K003BRE05)</v>
      </c>
    </row>
    <row r="1488" spans="1:3" outlineLevel="1" x14ac:dyDescent="0.2">
      <c r="A1488" s="81" t="s">
        <v>2354</v>
      </c>
      <c r="B1488" s="81" t="s">
        <v>2355</v>
      </c>
      <c r="C1488" t="str">
        <f t="shared" si="23"/>
        <v>ZB6 (K003BRE08)</v>
      </c>
    </row>
    <row r="1489" spans="1:3" outlineLevel="1" x14ac:dyDescent="0.2">
      <c r="A1489" s="81" t="s">
        <v>2356</v>
      </c>
      <c r="B1489" s="81" t="s">
        <v>2357</v>
      </c>
      <c r="C1489" t="str">
        <f t="shared" si="23"/>
        <v>ZB7 (K003TND06)</v>
      </c>
    </row>
    <row r="1490" spans="1:3" outlineLevel="1" x14ac:dyDescent="0.2">
      <c r="A1490" s="81" t="s">
        <v>2358</v>
      </c>
      <c r="B1490" s="81" t="s">
        <v>2359</v>
      </c>
      <c r="C1490" t="str">
        <f t="shared" si="23"/>
        <v>ZB8 (K003TND07)</v>
      </c>
    </row>
    <row r="1491" spans="1:3" outlineLevel="1" x14ac:dyDescent="0.2">
      <c r="A1491" s="81" t="s">
        <v>2360</v>
      </c>
      <c r="B1491" s="81" t="s">
        <v>2361</v>
      </c>
      <c r="C1491" t="str">
        <f t="shared" si="23"/>
        <v>ZC1 (K00710)</v>
      </c>
    </row>
    <row r="1492" spans="1:3" outlineLevel="1" x14ac:dyDescent="0.2">
      <c r="A1492" s="81" t="s">
        <v>2362</v>
      </c>
      <c r="B1492" s="81" t="s">
        <v>2363</v>
      </c>
      <c r="C1492" t="str">
        <f t="shared" si="23"/>
        <v>ZC2 (K00711)</v>
      </c>
    </row>
    <row r="1493" spans="1:3" outlineLevel="1" x14ac:dyDescent="0.2">
      <c r="A1493" s="81" t="s">
        <v>2364</v>
      </c>
      <c r="B1493" s="81" t="s">
        <v>2365</v>
      </c>
      <c r="C1493" t="str">
        <f t="shared" si="23"/>
        <v>ZC3 (K00712)</v>
      </c>
    </row>
    <row r="1494" spans="1:3" outlineLevel="1" x14ac:dyDescent="0.2">
      <c r="A1494" s="81" t="s">
        <v>2366</v>
      </c>
      <c r="B1494" s="81" t="s">
        <v>2367</v>
      </c>
      <c r="C1494" t="str">
        <f t="shared" si="23"/>
        <v>ZC4 (K00717)</v>
      </c>
    </row>
    <row r="1495" spans="1:3" outlineLevel="1" x14ac:dyDescent="0.2">
      <c r="A1495" s="81" t="s">
        <v>2368</v>
      </c>
      <c r="B1495" s="81" t="s">
        <v>2369</v>
      </c>
      <c r="C1495" t="str">
        <f t="shared" si="23"/>
        <v>ZC5 (K00720)</v>
      </c>
    </row>
    <row r="1496" spans="1:3" outlineLevel="1" x14ac:dyDescent="0.2">
      <c r="A1496" s="81" t="s">
        <v>2370</v>
      </c>
      <c r="B1496" s="81" t="s">
        <v>2371</v>
      </c>
      <c r="C1496" t="str">
        <f t="shared" si="23"/>
        <v>ZC6 (K00721)</v>
      </c>
    </row>
    <row r="1497" spans="1:3" outlineLevel="1" x14ac:dyDescent="0.2">
      <c r="A1497" s="81" t="s">
        <v>2372</v>
      </c>
      <c r="B1497" s="81" t="s">
        <v>2373</v>
      </c>
      <c r="C1497" t="str">
        <f t="shared" si="23"/>
        <v>ZD1 (K13254)</v>
      </c>
    </row>
    <row r="1498" spans="1:3" outlineLevel="1" x14ac:dyDescent="0.2">
      <c r="A1498" s="81" t="s">
        <v>2374</v>
      </c>
      <c r="B1498" s="81" t="s">
        <v>2375</v>
      </c>
      <c r="C1498" t="str">
        <f t="shared" si="23"/>
        <v>ZD2 (K13256)</v>
      </c>
    </row>
    <row r="1499" spans="1:3" outlineLevel="1" x14ac:dyDescent="0.2">
      <c r="A1499" s="81" t="s">
        <v>2376</v>
      </c>
      <c r="B1499" s="81" t="s">
        <v>2377</v>
      </c>
      <c r="C1499" t="str">
        <f t="shared" si="23"/>
        <v>ZD3 (K13259)</v>
      </c>
    </row>
    <row r="1500" spans="1:3" outlineLevel="1" x14ac:dyDescent="0.2">
      <c r="A1500" s="81" t="s">
        <v>2378</v>
      </c>
      <c r="B1500" s="81" t="s">
        <v>2379</v>
      </c>
      <c r="C1500" t="str">
        <f t="shared" si="23"/>
        <v>ZD4 (K13281)</v>
      </c>
    </row>
    <row r="1501" spans="1:3" outlineLevel="1" x14ac:dyDescent="0.2">
      <c r="A1501" s="81" t="s">
        <v>2380</v>
      </c>
      <c r="B1501" s="81" t="s">
        <v>2381</v>
      </c>
      <c r="C1501" t="str">
        <f t="shared" si="23"/>
        <v>ZD5 (K13205)</v>
      </c>
    </row>
    <row r="1502" spans="1:3" outlineLevel="1" x14ac:dyDescent="0.2">
      <c r="A1502" s="81" t="s">
        <v>2382</v>
      </c>
      <c r="B1502" s="81" t="s">
        <v>2383</v>
      </c>
      <c r="C1502" t="str">
        <f t="shared" si="23"/>
        <v>ZE1 (LDZ471EM)</v>
      </c>
    </row>
    <row r="1503" spans="1:3" outlineLevel="1" x14ac:dyDescent="0.2">
      <c r="A1503" s="81" t="s">
        <v>2384</v>
      </c>
      <c r="B1503" s="81" t="s">
        <v>2385</v>
      </c>
      <c r="C1503" t="str">
        <f t="shared" si="23"/>
        <v>ZE2 (LDZ881MA)</v>
      </c>
    </row>
    <row r="1504" spans="1:3" outlineLevel="1" x14ac:dyDescent="0.2">
      <c r="A1504" s="81" t="s">
        <v>2386</v>
      </c>
      <c r="B1504" s="81" t="s">
        <v>2387</v>
      </c>
      <c r="C1504" t="str">
        <f t="shared" si="23"/>
        <v>ZE3 (LEB138BM)</v>
      </c>
    </row>
    <row r="1505" spans="1:3" outlineLevel="1" x14ac:dyDescent="0.2">
      <c r="A1505" s="81" t="s">
        <v>2388</v>
      </c>
      <c r="B1505" s="81" t="s">
        <v>2389</v>
      </c>
      <c r="C1505" t="str">
        <f t="shared" si="23"/>
        <v>ZE4 (LDZ277HW)</v>
      </c>
    </row>
    <row r="1506" spans="1:3" outlineLevel="1" x14ac:dyDescent="0.2">
      <c r="A1506" s="81" t="s">
        <v>2390</v>
      </c>
      <c r="B1506" s="81" t="s">
        <v>2391</v>
      </c>
      <c r="C1506" t="str">
        <f t="shared" si="23"/>
        <v>ZE5 (LEB695CK)</v>
      </c>
    </row>
    <row r="1507" spans="1:3" outlineLevel="1" x14ac:dyDescent="0.2">
      <c r="A1507" s="81" t="s">
        <v>2392</v>
      </c>
      <c r="B1507" s="81" t="s">
        <v>2393</v>
      </c>
      <c r="C1507" t="str">
        <f t="shared" si="23"/>
        <v>ZE6 (LEB879CK)</v>
      </c>
    </row>
    <row r="1508" spans="1:3" outlineLevel="1" x14ac:dyDescent="0.2">
      <c r="A1508" s="81" t="s">
        <v>2394</v>
      </c>
      <c r="B1508" s="81" t="s">
        <v>2395</v>
      </c>
      <c r="C1508" t="str">
        <f t="shared" si="23"/>
        <v>ZE7 (L1877XS7)</v>
      </c>
    </row>
    <row r="1509" spans="1:3" outlineLevel="1" x14ac:dyDescent="0.2">
      <c r="A1509" s="81" t="s">
        <v>2396</v>
      </c>
      <c r="B1509" s="81" t="s">
        <v>2397</v>
      </c>
      <c r="C1509" t="str">
        <f t="shared" si="23"/>
        <v>ZE8 (LEB009CL)</v>
      </c>
    </row>
    <row r="1510" spans="1:3" outlineLevel="1" x14ac:dyDescent="0.2">
      <c r="A1510" s="81" t="s">
        <v>2398</v>
      </c>
      <c r="B1510" s="81" t="s">
        <v>2399</v>
      </c>
      <c r="C1510" t="str">
        <f t="shared" si="23"/>
        <v>ZE9 (LEB770CK)</v>
      </c>
    </row>
    <row r="1511" spans="1:3" outlineLevel="1" x14ac:dyDescent="0.2">
      <c r="A1511" s="81" t="s">
        <v>2400</v>
      </c>
      <c r="B1511" s="81" t="s">
        <v>2401</v>
      </c>
      <c r="C1511" t="str">
        <f t="shared" si="23"/>
        <v>ZF1 (L5247WWA)</v>
      </c>
    </row>
    <row r="1512" spans="1:3" outlineLevel="1" x14ac:dyDescent="0.2">
      <c r="A1512" s="81" t="s">
        <v>2402</v>
      </c>
      <c r="B1512" s="81" t="s">
        <v>2403</v>
      </c>
      <c r="C1512" t="str">
        <f t="shared" si="23"/>
        <v>ZF2 (Truck ISRAEL MIR)</v>
      </c>
    </row>
    <row r="1513" spans="1:3" outlineLevel="1" x14ac:dyDescent="0.2">
      <c r="A1513" s="81" t="s">
        <v>2404</v>
      </c>
      <c r="B1513" s="81" t="s">
        <v>2405</v>
      </c>
      <c r="C1513" t="str">
        <f t="shared" si="23"/>
        <v>ZF3 (K00701)</v>
      </c>
    </row>
    <row r="1514" spans="1:3" outlineLevel="1" x14ac:dyDescent="0.2">
      <c r="A1514" s="81" t="s">
        <v>2406</v>
      </c>
      <c r="B1514" s="81" t="s">
        <v>2407</v>
      </c>
      <c r="C1514" t="str">
        <f t="shared" si="23"/>
        <v>ZF4 (K00702)</v>
      </c>
    </row>
    <row r="1515" spans="1:3" outlineLevel="1" x14ac:dyDescent="0.2">
      <c r="A1515" s="81" t="s">
        <v>2408</v>
      </c>
      <c r="B1515" s="81" t="s">
        <v>2409</v>
      </c>
      <c r="C1515" t="str">
        <f t="shared" si="23"/>
        <v>ZF5 (K00703)</v>
      </c>
    </row>
    <row r="1516" spans="1:3" outlineLevel="1" x14ac:dyDescent="0.2">
      <c r="A1516" s="81" t="s">
        <v>2410</v>
      </c>
      <c r="B1516" s="81" t="s">
        <v>2411</v>
      </c>
      <c r="C1516" t="str">
        <f t="shared" si="23"/>
        <v>ZF6 (K00704)</v>
      </c>
    </row>
    <row r="1517" spans="1:3" outlineLevel="1" x14ac:dyDescent="0.2">
      <c r="A1517" s="81" t="s">
        <v>2412</v>
      </c>
      <c r="B1517" s="81" t="s">
        <v>2413</v>
      </c>
      <c r="C1517" t="str">
        <f t="shared" si="23"/>
        <v>ZF7 (K00705)</v>
      </c>
    </row>
    <row r="1518" spans="1:3" outlineLevel="1" x14ac:dyDescent="0.2">
      <c r="A1518" s="81" t="s">
        <v>2414</v>
      </c>
      <c r="B1518" s="81" t="s">
        <v>2415</v>
      </c>
      <c r="C1518" t="str">
        <f t="shared" si="23"/>
        <v>ZF8 (K00201)</v>
      </c>
    </row>
    <row r="1519" spans="1:3" outlineLevel="1" x14ac:dyDescent="0.2">
      <c r="A1519" s="81" t="s">
        <v>2416</v>
      </c>
      <c r="B1519" s="81" t="s">
        <v>2417</v>
      </c>
      <c r="C1519" t="str">
        <f t="shared" si="23"/>
        <v>ZF9 (K00202)</v>
      </c>
    </row>
    <row r="1520" spans="1:3" outlineLevel="1" x14ac:dyDescent="0.2">
      <c r="A1520" s="81" t="s">
        <v>2418</v>
      </c>
      <c r="B1520" s="81" t="s">
        <v>2419</v>
      </c>
      <c r="C1520" t="str">
        <f t="shared" si="23"/>
        <v>ZG1 (K00203)</v>
      </c>
    </row>
    <row r="1521" spans="1:3" outlineLevel="1" x14ac:dyDescent="0.2">
      <c r="A1521" s="81" t="s">
        <v>2420</v>
      </c>
      <c r="B1521" s="81" t="s">
        <v>2421</v>
      </c>
      <c r="C1521" t="str">
        <f t="shared" si="23"/>
        <v>ZG2 (K00204)</v>
      </c>
    </row>
    <row r="1522" spans="1:3" outlineLevel="1" x14ac:dyDescent="0.2">
      <c r="A1522" s="81" t="s">
        <v>2422</v>
      </c>
      <c r="B1522" s="81" t="s">
        <v>2423</v>
      </c>
      <c r="C1522" t="str">
        <f t="shared" si="23"/>
        <v>ZG3 (K00205)</v>
      </c>
    </row>
    <row r="1523" spans="1:3" outlineLevel="1" x14ac:dyDescent="0.2">
      <c r="A1523" s="81" t="s">
        <v>2424</v>
      </c>
      <c r="B1523" s="81" t="s">
        <v>2425</v>
      </c>
      <c r="C1523" t="str">
        <f t="shared" si="23"/>
        <v>ZG4 (K00206)</v>
      </c>
    </row>
    <row r="1524" spans="1:3" outlineLevel="1" x14ac:dyDescent="0.2">
      <c r="A1524" s="81" t="s">
        <v>2426</v>
      </c>
      <c r="B1524" s="81" t="s">
        <v>2427</v>
      </c>
      <c r="C1524" t="str">
        <f t="shared" si="23"/>
        <v>ZG5 (K00207)</v>
      </c>
    </row>
    <row r="1525" spans="1:3" outlineLevel="1" x14ac:dyDescent="0.2">
      <c r="A1525" s="81" t="s">
        <v>2428</v>
      </c>
      <c r="B1525" s="81" t="s">
        <v>2429</v>
      </c>
      <c r="C1525" t="str">
        <f t="shared" si="23"/>
        <v>ZG6 (K13201)</v>
      </c>
    </row>
    <row r="1526" spans="1:3" outlineLevel="1" x14ac:dyDescent="0.2">
      <c r="A1526" s="81" t="s">
        <v>2430</v>
      </c>
      <c r="B1526" s="81" t="s">
        <v>2431</v>
      </c>
      <c r="C1526" t="str">
        <f t="shared" si="23"/>
        <v>ZG7 (K13202)</v>
      </c>
    </row>
    <row r="1527" spans="1:3" outlineLevel="1" x14ac:dyDescent="0.2">
      <c r="A1527" s="81" t="s">
        <v>2432</v>
      </c>
      <c r="B1527" s="81" t="s">
        <v>2433</v>
      </c>
      <c r="C1527" t="str">
        <f t="shared" si="23"/>
        <v>ZG8 (K13203)</v>
      </c>
    </row>
    <row r="1528" spans="1:3" outlineLevel="1" x14ac:dyDescent="0.2">
      <c r="A1528" s="81" t="s">
        <v>2434</v>
      </c>
      <c r="B1528" s="81" t="s">
        <v>2435</v>
      </c>
      <c r="C1528" t="str">
        <f t="shared" si="23"/>
        <v>ZG9 (K13204)</v>
      </c>
    </row>
    <row r="1529" spans="1:3" outlineLevel="1" x14ac:dyDescent="0.2">
      <c r="A1529" s="81" t="s">
        <v>2436</v>
      </c>
      <c r="B1529" s="81" t="s">
        <v>2437</v>
      </c>
      <c r="C1529" t="str">
        <f t="shared" si="23"/>
        <v>ZGX (Préfact. Guixers)</v>
      </c>
    </row>
    <row r="1530" spans="1:3" outlineLevel="1" x14ac:dyDescent="0.2">
      <c r="A1530" s="81" t="s">
        <v>2438</v>
      </c>
      <c r="B1530" s="81" t="s">
        <v>2439</v>
      </c>
      <c r="C1530" t="str">
        <f t="shared" si="23"/>
        <v>ZH1 (K00301)</v>
      </c>
    </row>
    <row r="1531" spans="1:3" outlineLevel="1" x14ac:dyDescent="0.2">
      <c r="A1531" s="81" t="s">
        <v>2440</v>
      </c>
      <c r="B1531" s="81" t="s">
        <v>2441</v>
      </c>
      <c r="C1531" t="str">
        <f t="shared" si="23"/>
        <v>ZH2 (K00302)</v>
      </c>
    </row>
    <row r="1532" spans="1:3" outlineLevel="1" x14ac:dyDescent="0.2">
      <c r="A1532" s="81" t="s">
        <v>2442</v>
      </c>
      <c r="B1532" s="81" t="s">
        <v>2443</v>
      </c>
      <c r="C1532" t="str">
        <f t="shared" si="23"/>
        <v>ZH3 (K00303)</v>
      </c>
    </row>
    <row r="1533" spans="1:3" outlineLevel="1" x14ac:dyDescent="0.2">
      <c r="A1533" s="81" t="s">
        <v>2444</v>
      </c>
      <c r="B1533" s="81" t="s">
        <v>2445</v>
      </c>
      <c r="C1533" t="str">
        <f t="shared" si="23"/>
        <v>ZH4 (K00304)</v>
      </c>
    </row>
    <row r="1534" spans="1:3" outlineLevel="1" x14ac:dyDescent="0.2">
      <c r="A1534" s="81" t="s">
        <v>2446</v>
      </c>
      <c r="B1534" s="81" t="s">
        <v>2447</v>
      </c>
      <c r="C1534" t="str">
        <f t="shared" si="23"/>
        <v>ZH5 (K00305)</v>
      </c>
    </row>
    <row r="1535" spans="1:3" outlineLevel="1" x14ac:dyDescent="0.2">
      <c r="A1535" s="81" t="s">
        <v>2448</v>
      </c>
      <c r="B1535" s="81" t="s">
        <v>2449</v>
      </c>
      <c r="C1535" t="str">
        <f t="shared" si="23"/>
        <v>ZH6 (K00306)</v>
      </c>
    </row>
    <row r="1536" spans="1:3" outlineLevel="1" x14ac:dyDescent="0.2">
      <c r="A1536" s="81" t="s">
        <v>2450</v>
      </c>
      <c r="B1536" s="81" t="s">
        <v>2451</v>
      </c>
      <c r="C1536" t="str">
        <f t="shared" si="23"/>
        <v>ZH7 (K00307)</v>
      </c>
    </row>
    <row r="1537" spans="1:3" outlineLevel="1" x14ac:dyDescent="0.2">
      <c r="A1537" s="81" t="s">
        <v>2452</v>
      </c>
      <c r="B1537" s="81" t="s">
        <v>2453</v>
      </c>
      <c r="C1537" t="str">
        <f t="shared" si="23"/>
        <v>ZH8 (K00308)</v>
      </c>
    </row>
    <row r="1538" spans="1:3" outlineLevel="1" x14ac:dyDescent="0.2">
      <c r="A1538" s="81" t="s">
        <v>2454</v>
      </c>
      <c r="B1538" s="81" t="s">
        <v>2455</v>
      </c>
      <c r="C1538" t="str">
        <f t="shared" si="23"/>
        <v>ZH9 (KISB01)</v>
      </c>
    </row>
    <row r="1539" spans="1:3" outlineLevel="1" x14ac:dyDescent="0.2">
      <c r="A1539" s="81" t="s">
        <v>2456</v>
      </c>
      <c r="B1539" s="81" t="s">
        <v>2457</v>
      </c>
      <c r="C1539" t="str">
        <f t="shared" ref="C1539:C1540" si="24">A1539&amp;" ("&amp;$B1539&amp;")"</f>
        <v>ZI1 (K00309)</v>
      </c>
    </row>
    <row r="1540" spans="1:3" outlineLevel="1" x14ac:dyDescent="0.2">
      <c r="A1540" s="81" t="s">
        <v>2458</v>
      </c>
      <c r="B1540" s="81" t="s">
        <v>2327</v>
      </c>
      <c r="C1540" t="str">
        <f t="shared" si="24"/>
        <v>ZZZ (SAP-LE : Freight)</v>
      </c>
    </row>
  </sheetData>
  <autoFilter ref="A1:B47"/>
  <sortState ref="A2:B41">
    <sortCondition ref="A2:A41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0000"/>
  </sheetPr>
  <dimension ref="A1:D102"/>
  <sheetViews>
    <sheetView workbookViewId="0">
      <selection activeCell="D5" sqref="D5:AC5"/>
    </sheetView>
  </sheetViews>
  <sheetFormatPr baseColWidth="10" defaultColWidth="11" defaultRowHeight="14.25" zeroHeight="1" x14ac:dyDescent="0.2"/>
  <cols>
    <col min="1" max="1" width="9.625" bestFit="1" customWidth="1"/>
    <col min="2" max="2" width="24" customWidth="1"/>
    <col min="3" max="3" width="24" style="85" customWidth="1"/>
    <col min="4" max="4" width="27.625" bestFit="1" customWidth="1"/>
  </cols>
  <sheetData>
    <row r="1" spans="1:4" x14ac:dyDescent="0.2">
      <c r="A1" t="s">
        <v>958</v>
      </c>
    </row>
    <row r="2" spans="1:4" x14ac:dyDescent="0.2">
      <c r="A2">
        <v>1</v>
      </c>
      <c r="B2" s="86" t="s">
        <v>2640</v>
      </c>
      <c r="C2" s="87" t="s">
        <v>2641</v>
      </c>
      <c r="D2" s="86" t="s">
        <v>2641</v>
      </c>
    </row>
    <row r="3" spans="1:4" x14ac:dyDescent="0.2">
      <c r="A3" t="str">
        <f t="shared" ref="A3:A36" si="0">IF(OR(ISBLANK(B3),B3="",B3=" "),"",$A2+1)</f>
        <v/>
      </c>
      <c r="B3" s="86"/>
      <c r="C3" s="87"/>
      <c r="D3" s="86"/>
    </row>
    <row r="4" spans="1:4" x14ac:dyDescent="0.2">
      <c r="A4" t="str">
        <f t="shared" si="0"/>
        <v/>
      </c>
      <c r="B4" s="86"/>
      <c r="C4" s="87"/>
      <c r="D4" s="86"/>
    </row>
    <row r="5" spans="1:4" x14ac:dyDescent="0.2">
      <c r="A5" t="str">
        <f t="shared" si="0"/>
        <v/>
      </c>
      <c r="B5" s="86"/>
      <c r="C5" s="87"/>
      <c r="D5" s="86"/>
    </row>
    <row r="6" spans="1:4" x14ac:dyDescent="0.2">
      <c r="A6" t="str">
        <f t="shared" si="0"/>
        <v/>
      </c>
      <c r="B6" s="86"/>
      <c r="C6" s="87"/>
      <c r="D6" s="86"/>
    </row>
    <row r="7" spans="1:4" x14ac:dyDescent="0.2">
      <c r="A7" t="str">
        <f t="shared" si="0"/>
        <v/>
      </c>
      <c r="B7" s="86"/>
      <c r="C7" s="87"/>
      <c r="D7" s="86"/>
    </row>
    <row r="8" spans="1:4" x14ac:dyDescent="0.2">
      <c r="A8" t="str">
        <f t="shared" si="0"/>
        <v/>
      </c>
      <c r="B8" s="86"/>
      <c r="C8" s="87"/>
      <c r="D8" s="86"/>
    </row>
    <row r="9" spans="1:4" x14ac:dyDescent="0.2">
      <c r="A9" t="str">
        <f t="shared" si="0"/>
        <v/>
      </c>
      <c r="B9" s="86"/>
      <c r="C9" s="87"/>
      <c r="D9" s="99"/>
    </row>
    <row r="10" spans="1:4" x14ac:dyDescent="0.2">
      <c r="A10" t="str">
        <f t="shared" si="0"/>
        <v/>
      </c>
      <c r="B10" s="86"/>
      <c r="C10" s="87"/>
      <c r="D10" s="86"/>
    </row>
    <row r="11" spans="1:4" x14ac:dyDescent="0.2">
      <c r="A11" t="str">
        <f t="shared" si="0"/>
        <v/>
      </c>
      <c r="B11" s="86"/>
      <c r="C11" s="87"/>
      <c r="D11" s="86"/>
    </row>
    <row r="12" spans="1:4" x14ac:dyDescent="0.2">
      <c r="A12" t="str">
        <f t="shared" si="0"/>
        <v/>
      </c>
      <c r="B12" s="86"/>
      <c r="C12" s="87"/>
      <c r="D12" s="86"/>
    </row>
    <row r="13" spans="1:4" x14ac:dyDescent="0.2">
      <c r="A13" t="str">
        <f t="shared" si="0"/>
        <v/>
      </c>
      <c r="B13" s="86"/>
      <c r="C13" s="87"/>
      <c r="D13" s="86"/>
    </row>
    <row r="14" spans="1:4" x14ac:dyDescent="0.2">
      <c r="A14" t="str">
        <f t="shared" si="0"/>
        <v/>
      </c>
      <c r="B14" s="86"/>
      <c r="C14" s="87"/>
      <c r="D14" s="86"/>
    </row>
    <row r="15" spans="1:4" x14ac:dyDescent="0.2">
      <c r="A15" t="str">
        <f t="shared" si="0"/>
        <v/>
      </c>
      <c r="B15" s="86"/>
      <c r="C15" s="87"/>
      <c r="D15" s="86"/>
    </row>
    <row r="16" spans="1:4" x14ac:dyDescent="0.2">
      <c r="A16" t="str">
        <f t="shared" si="0"/>
        <v/>
      </c>
      <c r="B16" s="86"/>
      <c r="C16" s="87"/>
      <c r="D16" s="86"/>
    </row>
    <row r="17" spans="1:4" x14ac:dyDescent="0.2">
      <c r="A17" t="str">
        <f t="shared" si="0"/>
        <v/>
      </c>
      <c r="B17" s="86"/>
      <c r="C17" s="87"/>
      <c r="D17" s="86"/>
    </row>
    <row r="18" spans="1:4" x14ac:dyDescent="0.2">
      <c r="A18" t="str">
        <f t="shared" si="0"/>
        <v/>
      </c>
      <c r="B18" s="86"/>
      <c r="C18" s="87"/>
      <c r="D18" s="86"/>
    </row>
    <row r="19" spans="1:4" x14ac:dyDescent="0.2">
      <c r="A19" t="str">
        <f t="shared" si="0"/>
        <v/>
      </c>
      <c r="B19" s="86"/>
      <c r="C19" s="87"/>
      <c r="D19" s="86"/>
    </row>
    <row r="20" spans="1:4" x14ac:dyDescent="0.2">
      <c r="A20" t="str">
        <f t="shared" si="0"/>
        <v/>
      </c>
      <c r="B20" s="86"/>
      <c r="C20" s="87"/>
      <c r="D20" s="99"/>
    </row>
    <row r="21" spans="1:4" x14ac:dyDescent="0.2">
      <c r="A21" t="str">
        <f t="shared" si="0"/>
        <v/>
      </c>
      <c r="B21" s="86"/>
      <c r="C21" s="87"/>
      <c r="D21" s="86"/>
    </row>
    <row r="22" spans="1:4" x14ac:dyDescent="0.2">
      <c r="A22" t="str">
        <f t="shared" si="0"/>
        <v/>
      </c>
      <c r="B22" s="86"/>
      <c r="C22" s="87"/>
      <c r="D22" s="86"/>
    </row>
    <row r="23" spans="1:4" x14ac:dyDescent="0.2">
      <c r="A23" t="str">
        <f t="shared" si="0"/>
        <v/>
      </c>
      <c r="B23" s="86"/>
      <c r="C23" s="87"/>
      <c r="D23" s="86"/>
    </row>
    <row r="24" spans="1:4" x14ac:dyDescent="0.2">
      <c r="A24" t="str">
        <f t="shared" si="0"/>
        <v/>
      </c>
      <c r="B24" s="86"/>
      <c r="C24" s="87"/>
      <c r="D24" s="86"/>
    </row>
    <row r="25" spans="1:4" x14ac:dyDescent="0.2">
      <c r="A25" t="str">
        <f t="shared" si="0"/>
        <v/>
      </c>
      <c r="B25" s="86"/>
      <c r="C25" s="87"/>
      <c r="D25" s="86"/>
    </row>
    <row r="26" spans="1:4" x14ac:dyDescent="0.2">
      <c r="A26" t="str">
        <f t="shared" si="0"/>
        <v/>
      </c>
      <c r="B26" s="86"/>
      <c r="C26" s="87"/>
      <c r="D26" s="86"/>
    </row>
    <row r="27" spans="1:4" x14ac:dyDescent="0.2">
      <c r="A27" t="str">
        <f t="shared" si="0"/>
        <v/>
      </c>
      <c r="B27" s="86"/>
      <c r="C27" s="87"/>
      <c r="D27" s="86"/>
    </row>
    <row r="28" spans="1:4" x14ac:dyDescent="0.2">
      <c r="A28" t="str">
        <f t="shared" si="0"/>
        <v/>
      </c>
      <c r="B28" s="86"/>
      <c r="C28" s="87"/>
      <c r="D28" s="86"/>
    </row>
    <row r="29" spans="1:4" x14ac:dyDescent="0.2">
      <c r="A29" t="str">
        <f t="shared" si="0"/>
        <v/>
      </c>
      <c r="B29" s="86"/>
      <c r="C29" s="87"/>
      <c r="D29" s="86"/>
    </row>
    <row r="30" spans="1:4" x14ac:dyDescent="0.2">
      <c r="A30" t="str">
        <f t="shared" si="0"/>
        <v/>
      </c>
      <c r="B30" s="86"/>
      <c r="C30" s="87"/>
      <c r="D30" s="87"/>
    </row>
    <row r="31" spans="1:4" x14ac:dyDescent="0.2">
      <c r="A31" t="str">
        <f t="shared" si="0"/>
        <v/>
      </c>
      <c r="B31" s="86"/>
      <c r="C31" s="87"/>
      <c r="D31" s="86"/>
    </row>
    <row r="32" spans="1:4" x14ac:dyDescent="0.2">
      <c r="A32" t="str">
        <f t="shared" si="0"/>
        <v/>
      </c>
      <c r="B32" s="86"/>
      <c r="C32" s="87"/>
      <c r="D32" s="86"/>
    </row>
    <row r="33" spans="1:4" x14ac:dyDescent="0.2">
      <c r="A33" t="str">
        <f t="shared" si="0"/>
        <v/>
      </c>
      <c r="B33" s="86"/>
      <c r="C33" s="87"/>
      <c r="D33" s="86"/>
    </row>
    <row r="34" spans="1:4" x14ac:dyDescent="0.2">
      <c r="A34" t="str">
        <f t="shared" si="0"/>
        <v/>
      </c>
      <c r="B34" s="86"/>
      <c r="C34" s="87"/>
      <c r="D34" s="86"/>
    </row>
    <row r="35" spans="1:4" x14ac:dyDescent="0.2">
      <c r="A35" t="str">
        <f t="shared" si="0"/>
        <v/>
      </c>
      <c r="B35" s="86"/>
      <c r="C35" s="87"/>
      <c r="D35" s="86"/>
    </row>
    <row r="36" spans="1:4" x14ac:dyDescent="0.2">
      <c r="A36" t="str">
        <f t="shared" si="0"/>
        <v/>
      </c>
      <c r="B36" s="86"/>
      <c r="C36" s="87"/>
      <c r="D36" s="86"/>
    </row>
    <row r="37" spans="1:4" x14ac:dyDescent="0.2">
      <c r="A37">
        <v>35</v>
      </c>
      <c r="B37" s="86"/>
      <c r="C37" s="87"/>
      <c r="D37" s="86"/>
    </row>
    <row r="38" spans="1:4" x14ac:dyDescent="0.2">
      <c r="A38" t="str">
        <f>IF(OR(ISBLANK(B38),B38="",B38=" "),"",$A37+1)</f>
        <v/>
      </c>
      <c r="B38" s="86"/>
      <c r="C38" s="87"/>
      <c r="D38" s="87"/>
    </row>
    <row r="39" spans="1:4" x14ac:dyDescent="0.2">
      <c r="A39" t="str">
        <f>IF(OR(ISBLANK(B39),B39="",B39=" "),"",$A38+1)</f>
        <v/>
      </c>
      <c r="B39" s="86"/>
      <c r="C39" s="87"/>
      <c r="D39" s="86"/>
    </row>
    <row r="40" spans="1:4" x14ac:dyDescent="0.2">
      <c r="A40">
        <v>38</v>
      </c>
      <c r="B40" s="86"/>
      <c r="C40" s="87"/>
      <c r="D40" s="87"/>
    </row>
    <row r="41" spans="1:4" x14ac:dyDescent="0.2">
      <c r="A41" t="str">
        <f>IF(OR(ISBLANK(B41),B41="",B41=" "),"",$A40+1)</f>
        <v/>
      </c>
      <c r="B41" s="86"/>
      <c r="C41" s="87"/>
    </row>
    <row r="42" spans="1:4" x14ac:dyDescent="0.2">
      <c r="A42" t="str">
        <f>IF(OR(ISBLANK(B42),B42="",B42=" "),"",$A41+1)</f>
        <v/>
      </c>
      <c r="B42" s="86"/>
      <c r="C42" s="87"/>
      <c r="D42" s="86"/>
    </row>
    <row r="43" spans="1:4" x14ac:dyDescent="0.2">
      <c r="A43" t="str">
        <f>IF(OR(ISBLANK(B43),B43="",B43=" "),"",$A42+1)</f>
        <v/>
      </c>
      <c r="B43" s="86"/>
      <c r="C43" s="87"/>
      <c r="D43" s="86"/>
    </row>
    <row r="44" spans="1:4" x14ac:dyDescent="0.2">
      <c r="A44" t="str">
        <f>IF(OR(ISBLANK(B44),B44="",B44=" "),"",$A43+1)</f>
        <v/>
      </c>
      <c r="B44" s="86"/>
      <c r="C44" s="87"/>
      <c r="D44" s="86"/>
    </row>
    <row r="45" spans="1:4" x14ac:dyDescent="0.2">
      <c r="A45">
        <v>57</v>
      </c>
      <c r="B45" s="86"/>
      <c r="C45" s="87"/>
      <c r="D45" s="86"/>
    </row>
    <row r="46" spans="1:4" x14ac:dyDescent="0.2">
      <c r="A46" t="str">
        <f t="shared" ref="A46:A59" si="1">IF(OR(ISBLANK(B46),B46="",B46=" "),"",$A45+1)</f>
        <v/>
      </c>
      <c r="B46" s="86"/>
      <c r="C46" s="87"/>
      <c r="D46" s="86"/>
    </row>
    <row r="47" spans="1:4" x14ac:dyDescent="0.2">
      <c r="A47" t="str">
        <f t="shared" si="1"/>
        <v/>
      </c>
      <c r="B47" s="86"/>
      <c r="C47" s="87"/>
      <c r="D47" s="99"/>
    </row>
    <row r="48" spans="1:4" x14ac:dyDescent="0.2">
      <c r="A48" t="str">
        <f>IF(OR(ISBLANK(B48),B48="",B48=" "),"",$A47+1)</f>
        <v/>
      </c>
      <c r="B48" s="86"/>
      <c r="C48" s="87"/>
      <c r="D48" s="86"/>
    </row>
    <row r="49" spans="1:4" x14ac:dyDescent="0.2">
      <c r="A49" t="str">
        <f t="shared" si="1"/>
        <v/>
      </c>
      <c r="B49" s="86"/>
      <c r="C49" s="87"/>
      <c r="D49" s="86"/>
    </row>
    <row r="50" spans="1:4" x14ac:dyDescent="0.2">
      <c r="A50" t="str">
        <f t="shared" si="1"/>
        <v/>
      </c>
      <c r="B50" s="86"/>
      <c r="C50" s="87"/>
      <c r="D50" s="86"/>
    </row>
    <row r="51" spans="1:4" x14ac:dyDescent="0.2">
      <c r="A51" t="str">
        <f t="shared" si="1"/>
        <v/>
      </c>
      <c r="B51" s="86"/>
      <c r="C51" s="87"/>
      <c r="D51" s="86"/>
    </row>
    <row r="52" spans="1:4" x14ac:dyDescent="0.2">
      <c r="A52" t="str">
        <f t="shared" si="1"/>
        <v/>
      </c>
      <c r="B52" s="86"/>
      <c r="C52" s="87"/>
      <c r="D52" s="86"/>
    </row>
    <row r="53" spans="1:4" x14ac:dyDescent="0.2">
      <c r="A53" t="str">
        <f t="shared" si="1"/>
        <v/>
      </c>
      <c r="B53" s="86"/>
      <c r="C53" s="87"/>
      <c r="D53" s="86"/>
    </row>
    <row r="54" spans="1:4" x14ac:dyDescent="0.2">
      <c r="A54" t="str">
        <f t="shared" si="1"/>
        <v/>
      </c>
      <c r="B54" s="86"/>
      <c r="C54" s="87"/>
      <c r="D54" s="86"/>
    </row>
    <row r="55" spans="1:4" x14ac:dyDescent="0.2">
      <c r="A55" t="str">
        <f t="shared" si="1"/>
        <v/>
      </c>
      <c r="B55" s="86"/>
      <c r="C55" s="87"/>
      <c r="D55" s="86"/>
    </row>
    <row r="56" spans="1:4" x14ac:dyDescent="0.2">
      <c r="A56" t="str">
        <f t="shared" si="1"/>
        <v/>
      </c>
      <c r="B56" s="86"/>
      <c r="C56" s="87"/>
      <c r="D56" s="86"/>
    </row>
    <row r="57" spans="1:4" x14ac:dyDescent="0.2">
      <c r="A57" t="str">
        <f t="shared" si="1"/>
        <v/>
      </c>
      <c r="B57" s="86"/>
      <c r="C57" s="87"/>
      <c r="D57" s="86"/>
    </row>
    <row r="58" spans="1:4" x14ac:dyDescent="0.2">
      <c r="A58" t="str">
        <f>IF(OR(ISBLANK(B58),B58="",B58=" "),"",$A57+1)</f>
        <v/>
      </c>
      <c r="B58" s="86"/>
      <c r="C58" s="87"/>
      <c r="D58" s="86"/>
    </row>
    <row r="59" spans="1:4" x14ac:dyDescent="0.2">
      <c r="A59" t="str">
        <f t="shared" si="1"/>
        <v/>
      </c>
      <c r="B59" s="86"/>
      <c r="C59" s="87"/>
      <c r="D59" s="86"/>
    </row>
    <row r="60" spans="1:4" x14ac:dyDescent="0.2">
      <c r="A60">
        <v>56</v>
      </c>
      <c r="B60" s="86"/>
      <c r="C60" s="87"/>
      <c r="D60" s="86"/>
    </row>
    <row r="61" spans="1:4" x14ac:dyDescent="0.2">
      <c r="A61">
        <v>72</v>
      </c>
      <c r="B61" s="101"/>
      <c r="C61" s="87"/>
      <c r="D61" s="86"/>
    </row>
    <row r="62" spans="1:4" x14ac:dyDescent="0.2">
      <c r="A62" t="str">
        <f t="shared" ref="A62:A101" si="2">IF(OR(ISBLANK(B62),B62="",B62=" "),"",$A61+1)</f>
        <v/>
      </c>
      <c r="B62" s="86"/>
      <c r="C62" s="88"/>
      <c r="D62" s="86"/>
    </row>
    <row r="63" spans="1:4" x14ac:dyDescent="0.2">
      <c r="A63" t="str">
        <f t="shared" si="2"/>
        <v/>
      </c>
      <c r="B63" s="86"/>
      <c r="C63" s="88"/>
      <c r="D63" s="86"/>
    </row>
    <row r="64" spans="1:4" x14ac:dyDescent="0.2">
      <c r="A64" t="str">
        <f t="shared" si="2"/>
        <v/>
      </c>
      <c r="B64" s="86"/>
      <c r="C64" s="88"/>
      <c r="D64" s="86"/>
    </row>
    <row r="65" spans="1:4" x14ac:dyDescent="0.2">
      <c r="A65" t="str">
        <f t="shared" si="2"/>
        <v/>
      </c>
      <c r="B65" s="86"/>
      <c r="C65" s="88"/>
      <c r="D65" s="86"/>
    </row>
    <row r="66" spans="1:4" x14ac:dyDescent="0.2">
      <c r="A66" t="str">
        <f t="shared" si="2"/>
        <v/>
      </c>
      <c r="B66" s="86"/>
      <c r="C66" s="88"/>
      <c r="D66" s="86"/>
    </row>
    <row r="67" spans="1:4" x14ac:dyDescent="0.2">
      <c r="A67" t="str">
        <f t="shared" si="2"/>
        <v/>
      </c>
      <c r="B67" s="86"/>
      <c r="C67" s="88"/>
      <c r="D67" s="86"/>
    </row>
    <row r="68" spans="1:4" x14ac:dyDescent="0.2">
      <c r="A68" t="str">
        <f t="shared" si="2"/>
        <v/>
      </c>
      <c r="B68" s="86"/>
      <c r="C68" s="88"/>
      <c r="D68" s="86"/>
    </row>
    <row r="69" spans="1:4" x14ac:dyDescent="0.2">
      <c r="A69" t="str">
        <f t="shared" si="2"/>
        <v/>
      </c>
      <c r="B69" s="86"/>
      <c r="C69" s="88"/>
      <c r="D69" s="86"/>
    </row>
    <row r="70" spans="1:4" x14ac:dyDescent="0.2">
      <c r="A70" t="str">
        <f t="shared" si="2"/>
        <v/>
      </c>
      <c r="B70" s="86"/>
      <c r="C70" s="88"/>
      <c r="D70" s="86"/>
    </row>
    <row r="71" spans="1:4" x14ac:dyDescent="0.2">
      <c r="A71" t="str">
        <f t="shared" si="2"/>
        <v/>
      </c>
      <c r="B71" s="86"/>
      <c r="C71" s="88"/>
      <c r="D71" s="86"/>
    </row>
    <row r="72" spans="1:4" x14ac:dyDescent="0.2">
      <c r="A72" t="str">
        <f t="shared" si="2"/>
        <v/>
      </c>
      <c r="B72" s="86"/>
      <c r="C72" s="88"/>
      <c r="D72" s="86"/>
    </row>
    <row r="73" spans="1:4" x14ac:dyDescent="0.2">
      <c r="A73" t="str">
        <f t="shared" si="2"/>
        <v/>
      </c>
      <c r="B73" s="86"/>
      <c r="C73" s="88"/>
      <c r="D73" s="86"/>
    </row>
    <row r="74" spans="1:4" x14ac:dyDescent="0.2">
      <c r="A74" t="str">
        <f t="shared" si="2"/>
        <v/>
      </c>
      <c r="B74" s="86"/>
      <c r="C74" s="88"/>
      <c r="D74" s="86"/>
    </row>
    <row r="75" spans="1:4" x14ac:dyDescent="0.2">
      <c r="A75" t="str">
        <f t="shared" si="2"/>
        <v/>
      </c>
      <c r="B75" s="86"/>
      <c r="C75" s="88"/>
      <c r="D75" s="86"/>
    </row>
    <row r="76" spans="1:4" x14ac:dyDescent="0.2">
      <c r="A76" t="str">
        <f t="shared" si="2"/>
        <v/>
      </c>
      <c r="B76" s="86"/>
      <c r="C76" s="88"/>
      <c r="D76" s="86"/>
    </row>
    <row r="77" spans="1:4" x14ac:dyDescent="0.2">
      <c r="A77" t="str">
        <f t="shared" si="2"/>
        <v/>
      </c>
      <c r="B77" s="86"/>
      <c r="C77" s="88"/>
      <c r="D77" s="86"/>
    </row>
    <row r="78" spans="1:4" x14ac:dyDescent="0.2">
      <c r="A78" t="str">
        <f t="shared" si="2"/>
        <v/>
      </c>
      <c r="B78" s="86"/>
      <c r="C78" s="88"/>
      <c r="D78" s="86"/>
    </row>
    <row r="79" spans="1:4" x14ac:dyDescent="0.2">
      <c r="A79" t="str">
        <f t="shared" si="2"/>
        <v/>
      </c>
      <c r="B79" s="86"/>
      <c r="C79" s="88"/>
      <c r="D79" s="86"/>
    </row>
    <row r="80" spans="1:4" x14ac:dyDescent="0.2">
      <c r="A80" t="str">
        <f t="shared" si="2"/>
        <v/>
      </c>
      <c r="B80" s="86"/>
      <c r="C80" s="88"/>
      <c r="D80" s="86"/>
    </row>
    <row r="81" spans="1:4" x14ac:dyDescent="0.2">
      <c r="A81" t="str">
        <f t="shared" si="2"/>
        <v/>
      </c>
      <c r="B81" s="86"/>
      <c r="C81" s="88"/>
      <c r="D81" s="86"/>
    </row>
    <row r="82" spans="1:4" x14ac:dyDescent="0.2">
      <c r="A82" t="str">
        <f t="shared" si="2"/>
        <v/>
      </c>
      <c r="B82" s="86"/>
      <c r="C82" s="88"/>
      <c r="D82" s="86"/>
    </row>
    <row r="83" spans="1:4" x14ac:dyDescent="0.2">
      <c r="A83" t="str">
        <f t="shared" si="2"/>
        <v/>
      </c>
      <c r="B83" s="86"/>
      <c r="C83" s="88"/>
      <c r="D83" s="86"/>
    </row>
    <row r="84" spans="1:4" x14ac:dyDescent="0.2">
      <c r="A84" t="str">
        <f t="shared" si="2"/>
        <v/>
      </c>
      <c r="B84" s="86"/>
      <c r="C84" s="88"/>
      <c r="D84" s="86"/>
    </row>
    <row r="85" spans="1:4" x14ac:dyDescent="0.2">
      <c r="A85" t="str">
        <f t="shared" si="2"/>
        <v/>
      </c>
      <c r="B85" s="86"/>
      <c r="C85" s="88"/>
      <c r="D85" s="86"/>
    </row>
    <row r="86" spans="1:4" x14ac:dyDescent="0.2">
      <c r="A86" t="str">
        <f t="shared" si="2"/>
        <v/>
      </c>
      <c r="B86" s="86"/>
      <c r="C86" s="88"/>
      <c r="D86" s="86"/>
    </row>
    <row r="87" spans="1:4" x14ac:dyDescent="0.2">
      <c r="A87" t="str">
        <f t="shared" si="2"/>
        <v/>
      </c>
      <c r="B87" s="86"/>
      <c r="C87" s="88"/>
      <c r="D87" s="86"/>
    </row>
    <row r="88" spans="1:4" x14ac:dyDescent="0.2">
      <c r="A88" t="str">
        <f t="shared" si="2"/>
        <v/>
      </c>
      <c r="B88" s="86"/>
      <c r="C88" s="88"/>
      <c r="D88" s="86"/>
    </row>
    <row r="89" spans="1:4" x14ac:dyDescent="0.2">
      <c r="A89" t="str">
        <f t="shared" si="2"/>
        <v/>
      </c>
      <c r="B89" s="86"/>
      <c r="C89" s="88"/>
      <c r="D89" s="86"/>
    </row>
    <row r="90" spans="1:4" x14ac:dyDescent="0.2">
      <c r="A90" t="str">
        <f t="shared" si="2"/>
        <v/>
      </c>
      <c r="B90" s="86"/>
      <c r="C90" s="88"/>
      <c r="D90" s="86"/>
    </row>
    <row r="91" spans="1:4" x14ac:dyDescent="0.2">
      <c r="A91" t="str">
        <f t="shared" si="2"/>
        <v/>
      </c>
      <c r="B91" s="86"/>
      <c r="C91" s="88"/>
      <c r="D91" s="86"/>
    </row>
    <row r="92" spans="1:4" x14ac:dyDescent="0.2">
      <c r="A92" t="str">
        <f t="shared" si="2"/>
        <v/>
      </c>
      <c r="B92" s="86"/>
      <c r="C92" s="88"/>
      <c r="D92" s="86"/>
    </row>
    <row r="93" spans="1:4" x14ac:dyDescent="0.2">
      <c r="A93" t="str">
        <f t="shared" si="2"/>
        <v/>
      </c>
      <c r="B93" s="86"/>
      <c r="C93" s="88"/>
      <c r="D93" s="86"/>
    </row>
    <row r="94" spans="1:4" x14ac:dyDescent="0.2">
      <c r="A94" t="str">
        <f t="shared" si="2"/>
        <v/>
      </c>
      <c r="B94" s="86"/>
      <c r="C94" s="88"/>
      <c r="D94" s="86"/>
    </row>
    <row r="95" spans="1:4" x14ac:dyDescent="0.2">
      <c r="A95" t="str">
        <f t="shared" si="2"/>
        <v/>
      </c>
      <c r="B95" s="86"/>
      <c r="C95" s="88"/>
      <c r="D95" s="86"/>
    </row>
    <row r="96" spans="1:4" x14ac:dyDescent="0.2">
      <c r="A96" t="str">
        <f t="shared" si="2"/>
        <v/>
      </c>
      <c r="B96" s="86"/>
      <c r="C96" s="88"/>
      <c r="D96" s="86"/>
    </row>
    <row r="97" spans="1:4" x14ac:dyDescent="0.2">
      <c r="A97" t="str">
        <f t="shared" si="2"/>
        <v/>
      </c>
      <c r="B97" s="86"/>
      <c r="C97" s="88"/>
      <c r="D97" s="86"/>
    </row>
    <row r="98" spans="1:4" x14ac:dyDescent="0.2">
      <c r="A98" t="str">
        <f t="shared" si="2"/>
        <v/>
      </c>
      <c r="B98" s="86"/>
      <c r="C98" s="88"/>
      <c r="D98" s="86"/>
    </row>
    <row r="99" spans="1:4" x14ac:dyDescent="0.2">
      <c r="A99" t="str">
        <f t="shared" si="2"/>
        <v/>
      </c>
      <c r="B99" s="86"/>
      <c r="C99" s="88"/>
      <c r="D99" s="86"/>
    </row>
    <row r="100" spans="1:4" x14ac:dyDescent="0.2">
      <c r="A100" t="str">
        <f t="shared" si="2"/>
        <v/>
      </c>
      <c r="B100" s="86"/>
      <c r="C100" s="88"/>
      <c r="D100" s="86"/>
    </row>
    <row r="101" spans="1:4" x14ac:dyDescent="0.2">
      <c r="A101" t="str">
        <f t="shared" si="2"/>
        <v/>
      </c>
      <c r="B101" s="86"/>
      <c r="C101" s="88"/>
      <c r="D101" s="86"/>
    </row>
    <row r="102" spans="1:4" x14ac:dyDescent="0.2"/>
  </sheetData>
  <sheetProtection autoFilter="0"/>
  <autoFilter ref="A1:D26"/>
  <sortState ref="B2:D102">
    <sortCondition ref="B2:B102"/>
  </sortState>
  <conditionalFormatting sqref="B2:B101">
    <cfRule type="expression" dxfId="0" priority="1">
      <formula>AND($B2&lt;&gt;"",COUNTIF($B$2:$B$101,$B2)&gt;1)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KeywordTaxHTField xmlns="bd4688e4-da3d-44d1-96ce-2ba99cd1488b">
      <Terms xmlns="http://schemas.microsoft.com/office/infopath/2007/PartnerControls"/>
    </TaxKeywordTaxHTField>
    <Knauf.CountryMulti.TaxHTField xmlns="urn:Knauf:SharePoint">
      <Terms xmlns="http://schemas.microsoft.com/office/infopath/2007/PartnerControls">
        <TermInfo xmlns="http://schemas.microsoft.com/office/infopath/2007/PartnerControls">
          <TermName xmlns="http://schemas.microsoft.com/office/infopath/2007/PartnerControls">Belgium</TermName>
          <TermId xmlns="http://schemas.microsoft.com/office/infopath/2007/PartnerControls">6919da25-35ea-4faa-b859-06e6da83da71</TermId>
        </TermInfo>
      </Terms>
    </Knauf.CountryMulti.TaxHTField>
    <Knauf.CompanyMulti.TaxHTField xmlns="urn:Knauf:SharePoint">
      <Terms xmlns="http://schemas.microsoft.com/office/infopath/2007/PartnerControls">
        <TermInfo xmlns="http://schemas.microsoft.com/office/infopath/2007/PartnerControls">
          <TermName xmlns="http://schemas.microsoft.com/office/infopath/2007/PartnerControls">KNAUF N ET B KNAUF ET CIE.S.C.S.</TermName>
          <TermId xmlns="http://schemas.microsoft.com/office/infopath/2007/PartnerControls">500955cd-58de-4f96-9d9c-de10f68e4b47</TermId>
        </TermInfo>
      </Terms>
    </Knauf.CompanyMulti.TaxHTField>
    <Knauf.RegionMulti.TaxHTField xmlns="urn:Knauf:SharePoint">
      <Terms xmlns="http://schemas.microsoft.com/office/infopath/2007/PartnerControls">
        <TermInfo xmlns="http://schemas.microsoft.com/office/infopath/2007/PartnerControls">
          <TermName xmlns="http://schemas.microsoft.com/office/infopath/2007/PartnerControls">Western Europe</TermName>
          <TermId xmlns="http://schemas.microsoft.com/office/infopath/2007/PartnerControls">c8eafac5-c72f-4794-8fce-90c769cffe20</TermId>
        </TermInfo>
      </Terms>
    </Knauf.RegionMulti.TaxHTField>
    <TaxCatchAll xmlns="bd4688e4-da3d-44d1-96ce-2ba99cd1488b">
      <Value>4</Value>
      <Value>3</Value>
      <Value>2</Value>
      <Value>1</Value>
    </TaxCatchAll>
    <Knauf.LocationMulti.TaxHTField xmlns="urn:Knauf:SharePoint">
      <Terms xmlns="http://schemas.microsoft.com/office/infopath/2007/PartnerControls">
        <TermInfo xmlns="http://schemas.microsoft.com/office/infopath/2007/PartnerControls">
          <TermName xmlns="http://schemas.microsoft.com/office/infopath/2007/PartnerControls">Engis</TermName>
          <TermId xmlns="http://schemas.microsoft.com/office/infopath/2007/PartnerControls">264e901f-2cf1-468b-9116-800719f15684</TermId>
        </TermInfo>
      </Terms>
    </Knauf.LocationMulti.TaxHTField>
    <Knauf.DepartmentMulti.TaxHTField xmlns="urn:Knauf:SharePoint">
      <Terms xmlns="http://schemas.microsoft.com/office/infopath/2007/PartnerControls"/>
    </Knauf.DepartmentMulti.TaxHTField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FBAD8F34814BBE43B5C795BB8A5ADA8E" ma:contentTypeVersion="13" ma:contentTypeDescription="Crée un document." ma:contentTypeScope="" ma:versionID="2a597738703fae9e9e33d787f8420e89">
  <xsd:schema xmlns:xsd="http://www.w3.org/2001/XMLSchema" xmlns:xs="http://www.w3.org/2001/XMLSchema" xmlns:p="http://schemas.microsoft.com/office/2006/metadata/properties" xmlns:ns2="bd4688e4-da3d-44d1-96ce-2ba99cd1488b" xmlns:ns3="urn:Knauf:SharePoint" targetNamespace="http://schemas.microsoft.com/office/2006/metadata/properties" ma:root="true" ma:fieldsID="cbc715bca71c9510185e8f9a17286b5b" ns2:_="" ns3:_="">
    <xsd:import namespace="bd4688e4-da3d-44d1-96ce-2ba99cd1488b"/>
    <xsd:import namespace="urn:Knauf:SharePoint"/>
    <xsd:element name="properties">
      <xsd:complexType>
        <xsd:sequence>
          <xsd:element name="documentManagement">
            <xsd:complexType>
              <xsd:all>
                <xsd:element ref="ns2:TaxKeywordTaxHTField" minOccurs="0"/>
                <xsd:element ref="ns2:TaxCatchAll" minOccurs="0"/>
                <xsd:element ref="ns3:Knauf.CompanyMulti.TaxHTField" minOccurs="0"/>
                <xsd:element ref="ns3:Knauf.CountryMulti.TaxHTField" minOccurs="0"/>
                <xsd:element ref="ns3:Knauf.DepartmentMulti.TaxHTField" minOccurs="0"/>
                <xsd:element ref="ns3:Knauf.LocationMulti.TaxHTField" minOccurs="0"/>
                <xsd:element ref="ns3:Knauf.RegionMulti.TaxHTFiel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d4688e4-da3d-44d1-96ce-2ba99cd1488b" elementFormDefault="qualified">
    <xsd:import namespace="http://schemas.microsoft.com/office/2006/documentManagement/types"/>
    <xsd:import namespace="http://schemas.microsoft.com/office/infopath/2007/PartnerControls"/>
    <xsd:element name="TaxKeywordTaxHTField" ma:index="9" nillable="true" ma:taxonomy="true" ma:internalName="TaxKeywordTaxHTField" ma:taxonomyFieldName="TaxKeyword" ma:displayName="Mots clés d’entreprise" ma:fieldId="{23f27201-bee3-471e-b2e7-b64fd8b7ca38}" ma:taxonomyMulti="true" ma:sspId="f2ca994e-af34-4201-b48a-8ed6c6265478" ma:termSetId="00000000-0000-0000-0000-000000000000" ma:anchorId="00000000-0000-0000-0000-000000000000" ma:open="true" ma:isKeyword="true">
      <xsd:complexType>
        <xsd:sequence>
          <xsd:element ref="pc:Terms" minOccurs="0" maxOccurs="1"/>
        </xsd:sequence>
      </xsd:complexType>
    </xsd:element>
    <xsd:element name="TaxCatchAll" ma:index="10" nillable="true" ma:displayName="Colonne Attraper tout de Taxonomie" ma:hidden="true" ma:list="{12a57a0e-2499-42f1-8f7c-93ccd2e4f2f2}" ma:internalName="TaxCatchAll" ma:showField="CatchAllData" ma:web="bd4688e4-da3d-44d1-96ce-2ba99cd1488b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urn:Knauf:SharePoint" elementFormDefault="qualified">
    <xsd:import namespace="http://schemas.microsoft.com/office/2006/documentManagement/types"/>
    <xsd:import namespace="http://schemas.microsoft.com/office/infopath/2007/PartnerControls"/>
    <xsd:element name="Knauf.CompanyMulti.TaxHTField" ma:index="12" nillable="true" ma:taxonomy="true" ma:internalName="knCompanyMultiTaxHTField" ma:taxonomyFieldName="knCompanyMulti" ma:displayName="Entreprise" ma:fieldId="{51549ae3-83f2-4407-9b38-0056973c0dd0}" ma:taxonomyMulti="true" ma:sspId="f2ca994e-af34-4201-b48a-8ed6c6265478" ma:termSetId="7cc8d493-7f4e-4371-aeaa-45177294cd7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nauf.CountryMulti.TaxHTField" ma:index="14" nillable="true" ma:taxonomy="true" ma:internalName="knCountryMultiTaxHTField" ma:taxonomyFieldName="knCountryMulti" ma:displayName="Pays" ma:fieldId="{97296cf0-f310-45c1-bbd7-7b93f99a9146}" ma:taxonomyMulti="true" ma:sspId="f2ca994e-af34-4201-b48a-8ed6c6265478" ma:termSetId="ca559cce-198a-40c2-96e1-840d5f1c9ada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nauf.DepartmentMulti.TaxHTField" ma:index="16" nillable="true" ma:taxonomy="true" ma:internalName="knDepartmentMultiTaxHTField" ma:taxonomyFieldName="knDepartmentMulti" ma:displayName="Département" ma:fieldId="{03b6a289-0f23-476d-b92f-fe2ad907be73}" ma:taxonomyMulti="true" ma:sspId="f2ca994e-af34-4201-b48a-8ed6c6265478" ma:termSetId="21f8ccb5-3c74-4827-8616-35309b17aa30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nauf.LocationMulti.TaxHTField" ma:index="18" nillable="true" ma:taxonomy="true" ma:internalName="knLocationMultiTaxHTField" ma:taxonomyFieldName="knLocationMulti" ma:displayName="Ville" ma:fieldId="{ae9346f5-ef99-4e26-af31-06e8db55e8e6}" ma:taxonomyMulti="true" ma:sspId="f2ca994e-af34-4201-b48a-8ed6c6265478" ma:termSetId="725dbfc8-dd29-4c2d-b817-6854c5178cfa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Knauf.RegionMulti.TaxHTField" ma:index="20" nillable="true" ma:taxonomy="true" ma:internalName="knRegionMultiTaxHTField" ma:taxonomyFieldName="knRegionMulti" ma:displayName="Région" ma:fieldId="{b671f407-eca4-4ecc-b463-966934f7a0d5}" ma:taxonomyMulti="true" ma:sspId="f2ca994e-af34-4201-b48a-8ed6c6265478" ma:termSetId="2346fd2d-d692-4cd0-8191-a5c51d2376cb" ma:anchorId="00000000-0000-0000-0000-000000000000" ma:open="false" ma:isKeyword="false">
      <xsd:complexType>
        <xsd:sequence>
          <xsd:element ref="pc:Terms" minOccurs="0" maxOccurs="1"/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289CBF8-B80D-4A99-87FA-936303A197E1}">
  <ds:schemaRefs>
    <ds:schemaRef ds:uri="http://schemas.microsoft.com/office/2006/documentManagement/types"/>
    <ds:schemaRef ds:uri="http://purl.org/dc/dcmitype/"/>
    <ds:schemaRef ds:uri="http://purl.org/dc/elements/1.1/"/>
    <ds:schemaRef ds:uri="http://schemas.microsoft.com/office/2006/metadata/properties"/>
    <ds:schemaRef ds:uri="bd4688e4-da3d-44d1-96ce-2ba99cd1488b"/>
    <ds:schemaRef ds:uri="http://schemas.openxmlformats.org/package/2006/metadata/core-properties"/>
    <ds:schemaRef ds:uri="http://purl.org/dc/terms/"/>
    <ds:schemaRef ds:uri="http://schemas.microsoft.com/office/infopath/2007/PartnerControls"/>
    <ds:schemaRef ds:uri="urn:Knauf:SharePoint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A992FAB0-D17C-4964-84D8-62102B5A396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3780668-5125-4A8A-81F3-02066CE21E2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d4688e4-da3d-44d1-96ce-2ba99cd1488b"/>
    <ds:schemaRef ds:uri="urn:Knauf:SharePoint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</vt:i4>
      </vt:variant>
    </vt:vector>
  </HeadingPairs>
  <TitlesOfParts>
    <vt:vector size="14" baseType="lpstr">
      <vt:lpstr>Fiche client entrepreneur</vt:lpstr>
      <vt:lpstr>Fiche fournisseur</vt:lpstr>
      <vt:lpstr>Feuil1</vt:lpstr>
      <vt:lpstr>Lists</vt:lpstr>
      <vt:lpstr>Data</vt:lpstr>
      <vt:lpstr>FR</vt:lpstr>
      <vt:lpstr>NL</vt:lpstr>
      <vt:lpstr>EN</vt:lpstr>
      <vt:lpstr>Pays</vt:lpstr>
      <vt:lpstr>Cond.paiement</vt:lpstr>
      <vt:lpstr>Groupes d'acheteurs</vt:lpstr>
      <vt:lpstr>Demandeurs</vt:lpstr>
      <vt:lpstr>tblCategory</vt:lpstr>
      <vt:lpstr>tblType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knauf</dc:creator>
  <cp:keywords/>
  <cp:lastModifiedBy>ThenaersP</cp:lastModifiedBy>
  <cp:lastPrinted>2019-04-09T07:34:04Z</cp:lastPrinted>
  <dcterms:created xsi:type="dcterms:W3CDTF">2012-07-11T08:35:10Z</dcterms:created>
  <dcterms:modified xsi:type="dcterms:W3CDTF">2019-04-09T07:48:48Z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0x010100FBAD8F34814BBE43B5C795BB8A5ADA8E</vt:lpwstr>
  </property>
  <property fmtid="{D5CDD505-2E9C-101B-9397-08002B2CF9AE}" pid="3" name="TaxKeyword">
    <vt:lpwstr/>
  </property>
  <property fmtid="{D5CDD505-2E9C-101B-9397-08002B2CF9AE}" pid="4" name="knCountryMulti">
    <vt:lpwstr>2;#Belgium|6919da25-35ea-4faa-b859-06e6da83da71</vt:lpwstr>
  </property>
  <property fmtid="{D5CDD505-2E9C-101B-9397-08002B2CF9AE}" pid="5" name="knLocationMulti">
    <vt:lpwstr>3;#Engis|264e901f-2cf1-468b-9116-800719f15684</vt:lpwstr>
  </property>
  <property fmtid="{D5CDD505-2E9C-101B-9397-08002B2CF9AE}" pid="6" name="knCompanyMulti">
    <vt:lpwstr>1;#KNAUF N ET B KNAUF ET CIE.S.C.S.|500955cd-58de-4f96-9d9c-de10f68e4b47</vt:lpwstr>
  </property>
  <property fmtid="{D5CDD505-2E9C-101B-9397-08002B2CF9AE}" pid="7" name="knDepartmentMulti">
    <vt:lpwstr/>
  </property>
  <property fmtid="{D5CDD505-2E9C-101B-9397-08002B2CF9AE}" pid="8" name="knRegionMulti">
    <vt:lpwstr>4;#Western Europe|c8eafac5-c72f-4794-8fce-90c769cffe20</vt:lpwstr>
  </property>
</Properties>
</file>