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6D9579B4-1D56-4F48-AAB5-E647FC4CF638}" xr6:coauthVersionLast="43" xr6:coauthVersionMax="43" xr10:uidLastSave="{00000000-0000-0000-0000-000000000000}"/>
  <bookViews>
    <workbookView xWindow="-120" yWindow="-120" windowWidth="24240" windowHeight="13290" activeTab="6" xr2:uid="{6CED7E26-64F0-44EC-A9A5-4E820C3C879A}"/>
  </bookViews>
  <sheets>
    <sheet name="Page de garde " sheetId="17" r:id="rId1"/>
    <sheet name="UT 1" sheetId="10" r:id="rId2"/>
    <sheet name="UT 2.1" sheetId="12" r:id="rId3"/>
    <sheet name="UT 2.2" sheetId="13" r:id="rId4"/>
    <sheet name="UT 3" sheetId="15" r:id="rId5"/>
    <sheet name="UT 4" sheetId="16" r:id="rId6"/>
    <sheet name="Plan d'action" sheetId="14" r:id="rId7"/>
  </sheets>
  <definedNames>
    <definedName name="_xlnm._FilterDatabase" localSheetId="6" hidden="1">#REF!</definedName>
    <definedName name="_xlnm._FilterDatabase" localSheetId="1" hidden="1">#REF!</definedName>
    <definedName name="_xlnm._FilterDatabase" localSheetId="2" hidden="1">#REF!</definedName>
    <definedName name="_xlnm._FilterDatabase" localSheetId="3" hidden="1">#REF!</definedName>
    <definedName name="_xlnm._FilterDatabase" localSheetId="4" hidden="1">#REF!</definedName>
    <definedName name="_xlnm._FilterDatabase" localSheetId="5" hidden="1">#REF!</definedName>
    <definedName name="_xlnm._FilterDatabase" hidden="1">#REF!</definedName>
    <definedName name="FDB" localSheetId="6" hidden="1">#REF!</definedName>
    <definedName name="FDB" localSheetId="1" hidden="1">#REF!</definedName>
    <definedName name="FDB" localSheetId="2" hidden="1">#REF!</definedName>
    <definedName name="FDB" localSheetId="3" hidden="1">#REF!</definedName>
    <definedName name="FDB" localSheetId="4" hidden="1">#REF!</definedName>
    <definedName name="FDB" localSheetId="5" hidden="1">#REF!</definedName>
    <definedName name="FDB" hidden="1">#REF!</definedName>
    <definedName name="_xlnm.Print_Titles" localSheetId="2">'UT 2.1'!$1:$4</definedName>
    <definedName name="_xlnm.Print_Titles" localSheetId="4">'UT 3'!$1:$4</definedName>
    <definedName name="_xlnm.Print_Titles" localSheetId="5">'UT 4'!$1:$4</definedName>
    <definedName name="_xlnm.Print_Area" localSheetId="6">'Plan d''action'!$A$1:$U$4</definedName>
    <definedName name="_xlnm.Print_Area" localSheetId="1">'UT 1'!$A$1:$R$16</definedName>
    <definedName name="_xlnm.Print_Area" localSheetId="2">'UT 2.1'!$A$1:$R$7</definedName>
    <definedName name="_xlnm.Print_Area" localSheetId="3">'UT 2.2'!$A$1:$R$12</definedName>
    <definedName name="_xlnm.Print_Area" localSheetId="4">'UT 3'!$A$1:$R$16</definedName>
    <definedName name="_xlnm.Print_Area" localSheetId="5">'UT 4'!$A$1:$R$14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5" l="1"/>
  <c r="N8" i="15" s="1"/>
  <c r="I14" i="16" l="1"/>
  <c r="N14" i="16" s="1"/>
  <c r="I13" i="16"/>
  <c r="N13" i="16" s="1"/>
  <c r="I12" i="16"/>
  <c r="N12" i="16" s="1"/>
  <c r="I11" i="16"/>
  <c r="N11" i="16" s="1"/>
  <c r="I10" i="16"/>
  <c r="N10" i="16" s="1"/>
  <c r="I9" i="16"/>
  <c r="N9" i="16" s="1"/>
  <c r="I8" i="16"/>
  <c r="N8" i="16" s="1"/>
  <c r="I7" i="16"/>
  <c r="N7" i="16" s="1"/>
  <c r="I6" i="16"/>
  <c r="N6" i="16" s="1"/>
  <c r="I5" i="16"/>
  <c r="N5" i="16" s="1"/>
  <c r="I7" i="15"/>
  <c r="N7" i="15" s="1"/>
  <c r="I6" i="15"/>
  <c r="N6" i="15" s="1"/>
  <c r="I5" i="15"/>
  <c r="N5" i="15" s="1"/>
  <c r="I9" i="10"/>
  <c r="N9" i="10" s="1"/>
  <c r="I8" i="10"/>
  <c r="N8" i="10" s="1"/>
  <c r="I7" i="10"/>
  <c r="N7" i="10" s="1"/>
  <c r="I6" i="10"/>
  <c r="N6" i="10" s="1"/>
  <c r="I5" i="10"/>
  <c r="N5" i="10" s="1"/>
  <c r="I12" i="13"/>
  <c r="N12" i="13" s="1"/>
  <c r="I11" i="13"/>
  <c r="N11" i="13" s="1"/>
  <c r="I10" i="13"/>
  <c r="N10" i="13" s="1"/>
  <c r="I9" i="13"/>
  <c r="N9" i="13" s="1"/>
  <c r="I8" i="13"/>
  <c r="N8" i="13" s="1"/>
  <c r="I7" i="13"/>
  <c r="N7" i="13" s="1"/>
  <c r="I6" i="13"/>
  <c r="N6" i="13" s="1"/>
  <c r="I5" i="13"/>
  <c r="N5" i="13" s="1"/>
  <c r="I7" i="12"/>
  <c r="N7" i="12" s="1"/>
  <c r="I6" i="12"/>
  <c r="N6" i="12" s="1"/>
  <c r="I5" i="12"/>
  <c r="N5" i="12" s="1"/>
</calcChain>
</file>

<file path=xl/sharedStrings.xml><?xml version="1.0" encoding="utf-8"?>
<sst xmlns="http://schemas.openxmlformats.org/spreadsheetml/2006/main" count="365" uniqueCount="174">
  <si>
    <t>Chute de plain-pied</t>
  </si>
  <si>
    <t>Chute de hauteur</t>
  </si>
  <si>
    <t>G</t>
  </si>
  <si>
    <t>Fr</t>
  </si>
  <si>
    <t>Chargement et déchargement de matériels 
Travaux de préparation des chantiers</t>
  </si>
  <si>
    <t xml:space="preserve">Parcours sur corde avant prise effective de poste </t>
  </si>
  <si>
    <t>Phase de travail</t>
  </si>
  <si>
    <t>Dommages</t>
  </si>
  <si>
    <t>Mesure de maîtrise envisagées</t>
  </si>
  <si>
    <t xml:space="preserve">Organisationnelle </t>
  </si>
  <si>
    <t>N° UT</t>
  </si>
  <si>
    <t>Dangers</t>
  </si>
  <si>
    <t>Risques</t>
  </si>
  <si>
    <t xml:space="preserve">Personnels Concerné </t>
  </si>
  <si>
    <t>RI</t>
  </si>
  <si>
    <t>Cotation</t>
  </si>
  <si>
    <t>Mesures de maitrise en place</t>
  </si>
  <si>
    <t xml:space="preserve">Organisationelle </t>
  </si>
  <si>
    <t>Collective</t>
  </si>
  <si>
    <t>Individuelle</t>
  </si>
  <si>
    <t>IE</t>
  </si>
  <si>
    <t>Indice d'efficacité de la mesure de prevention</t>
  </si>
  <si>
    <t xml:space="preserve">Commentaires </t>
  </si>
  <si>
    <t>UT1.01</t>
  </si>
  <si>
    <t>Travaux administratifs</t>
  </si>
  <si>
    <t>Utilisation de matériels coupants: ciseaux,  agrafeuses...</t>
  </si>
  <si>
    <t xml:space="preserve">Exposition à la partie saillante </t>
  </si>
  <si>
    <t xml:space="preserve">Coupure 
et Piqûre </t>
  </si>
  <si>
    <t>Personnels administratifs</t>
  </si>
  <si>
    <t xml:space="preserve">Sensibilisation annuelle </t>
  </si>
  <si>
    <t>Déplacement dans les locaux</t>
  </si>
  <si>
    <t>Heurt et cognement sur les coins des bureaux</t>
  </si>
  <si>
    <t>Contusion
Fractures</t>
  </si>
  <si>
    <t>Personnels administratifs et personnels opérationnels</t>
  </si>
  <si>
    <t>Classeurs stockés sur les étagères</t>
  </si>
  <si>
    <t>Exposition à la chute d'objet</t>
  </si>
  <si>
    <t xml:space="preserve">Contusion
</t>
  </si>
  <si>
    <t xml:space="preserve">Carton, câble électrique…
</t>
  </si>
  <si>
    <t xml:space="preserve">Chute de plain-pied </t>
  </si>
  <si>
    <t xml:space="preserve">Fractures </t>
  </si>
  <si>
    <t xml:space="preserve">
Escalier</t>
  </si>
  <si>
    <t>Fractures / foulures</t>
  </si>
  <si>
    <t xml:space="preserve">Allumage Auto </t>
  </si>
  <si>
    <t>UT1.02</t>
  </si>
  <si>
    <t>UT1.03</t>
  </si>
  <si>
    <t>UT1.04</t>
  </si>
  <si>
    <t>UT1.05</t>
  </si>
  <si>
    <t>Risque résiduel</t>
  </si>
  <si>
    <t>UT 2.1.1</t>
  </si>
  <si>
    <t xml:space="preserve">Circulation </t>
  </si>
  <si>
    <t>Collision Véhicule piéton</t>
  </si>
  <si>
    <t>Écrasement/décès</t>
  </si>
  <si>
    <t>Marquage piéton et places de parking</t>
  </si>
  <si>
    <t>UT 2.1.2</t>
  </si>
  <si>
    <t>exposition à une chute de plain pied / Collision avec matériel en cours de manutention, ou chute de matériel</t>
  </si>
  <si>
    <t xml:space="preserve">Entorses , Fractures 
</t>
  </si>
  <si>
    <t>Postures pénibles et positions forcées des articulations</t>
  </si>
  <si>
    <t xml:space="preserve">Sol glissant </t>
  </si>
  <si>
    <t>Fracture 
Contusion</t>
  </si>
  <si>
    <t>Panneaux indication</t>
  </si>
  <si>
    <t xml:space="preserve">
Travaux de préparation des chantiers</t>
  </si>
  <si>
    <t xml:space="preserve">Rotation d'une pièce en mouvement 
Bruit
Projection
Vibration </t>
  </si>
  <si>
    <t xml:space="preserve">Exposition à des projections de particules métalliques
</t>
  </si>
  <si>
    <t>Coupures
Brûlures
Lésion des membres supérieurs</t>
  </si>
  <si>
    <t xml:space="preserve">Affichage EPI Atelier </t>
  </si>
  <si>
    <t>RI3</t>
  </si>
  <si>
    <t>UT 2.1.3</t>
  </si>
  <si>
    <t>UT 2.2.1</t>
  </si>
  <si>
    <t>Ecrasement/décès</t>
  </si>
  <si>
    <t>Fomateur et personnel réalisant le parcours</t>
  </si>
  <si>
    <t xml:space="preserve">Mise en place d'une zone (périmétre de sécurité) </t>
  </si>
  <si>
    <t>UT 2.2.3</t>
  </si>
  <si>
    <t xml:space="preserve">Conditions climatiques </t>
  </si>
  <si>
    <t xml:space="preserve">Glissade </t>
  </si>
  <si>
    <t xml:space="preserve">Foulures/Fractures </t>
  </si>
  <si>
    <t>Personnel réalisant le parcours</t>
  </si>
  <si>
    <t xml:space="preserve">Sel sur le sol </t>
  </si>
  <si>
    <t>UT 2.2.4</t>
  </si>
  <si>
    <t xml:space="preserve">Encombrement de la zone de parcours </t>
  </si>
  <si>
    <t>UT 2.2.5</t>
  </si>
  <si>
    <t>Rupture d'un point d'ancrage</t>
  </si>
  <si>
    <t>Fracture décès</t>
  </si>
  <si>
    <t>Corde sécurité et dispositif anti chutes</t>
  </si>
  <si>
    <t>UT 2.2.7</t>
  </si>
  <si>
    <t xml:space="preserve">défaut sur la corde </t>
  </si>
  <si>
    <t>Vérification avant utilisation</t>
  </si>
  <si>
    <t>UT 2.2.8</t>
  </si>
  <si>
    <t>Défaut sur le harnais</t>
  </si>
  <si>
    <t xml:space="preserve">Matériel fournis et vérifié par l'entreprise et un vérificateur EPI avant utilisation </t>
  </si>
  <si>
    <t xml:space="preserve">Défaut sur longe </t>
  </si>
  <si>
    <t>Sortie d'un collaborateur par la petite porte d'entrée</t>
  </si>
  <si>
    <t xml:space="preserve">Chocs heurts suite à descente </t>
  </si>
  <si>
    <t>Contusions</t>
  </si>
  <si>
    <t>Personnel sortant du batiment</t>
  </si>
  <si>
    <t xml:space="preserve">Encadrant présent </t>
  </si>
  <si>
    <t>UT 2.2.2</t>
  </si>
  <si>
    <t>UT 2.2.6</t>
  </si>
  <si>
    <t>UT3.01</t>
  </si>
  <si>
    <t xml:space="preserve">Étude de faisabilité, prise de cotes, dossier technique, coordination et pilotage Rendez-vous chez prospects ou clients </t>
  </si>
  <si>
    <t>Route et les autres automobilistes</t>
  </si>
  <si>
    <t>Accident de la route</t>
  </si>
  <si>
    <t>Blessures, incapacité, décès</t>
  </si>
  <si>
    <t>Chargés d'affaires / métreur / Animateur Sécurité / dessinateur</t>
  </si>
  <si>
    <t xml:space="preserve">Permis de conduire vérifié tous les 6 mois </t>
  </si>
  <si>
    <t>Sensibilisation annuelle</t>
  </si>
  <si>
    <t>Posture statique</t>
  </si>
  <si>
    <t>TMS dos, hernie discale</t>
  </si>
  <si>
    <t xml:space="preserve">Véhicule de fonction avec boite automatique </t>
  </si>
  <si>
    <t xml:space="preserve">Port de charge: documents , matériel </t>
  </si>
  <si>
    <t xml:space="preserve">TMS </t>
  </si>
  <si>
    <t xml:space="preserve">Sacoche de transport </t>
  </si>
  <si>
    <t>Sol glissant / endommagé</t>
  </si>
  <si>
    <t>Exposition à une chute de plain pied</t>
  </si>
  <si>
    <t>Fracture</t>
  </si>
  <si>
    <t>UT3.02</t>
  </si>
  <si>
    <t>UT3.03</t>
  </si>
  <si>
    <t xml:space="preserve">Personnels réalisant les travaux </t>
  </si>
  <si>
    <t>UT3.04</t>
  </si>
  <si>
    <t>4.01</t>
  </si>
  <si>
    <t xml:space="preserve">Risques communs Chantiers/ Travaux </t>
  </si>
  <si>
    <t xml:space="preserve">Circulation sur chantier </t>
  </si>
  <si>
    <t xml:space="preserve">Collision Engin/Pieton </t>
  </si>
  <si>
    <t xml:space="preserve">Fracture/décès </t>
  </si>
  <si>
    <t>Plan de prévention ou PPSPS</t>
  </si>
  <si>
    <t>4.02</t>
  </si>
  <si>
    <t xml:space="preserve">Collision Engin/Engin </t>
  </si>
  <si>
    <t xml:space="preserve">Fracture </t>
  </si>
  <si>
    <t>4.03</t>
  </si>
  <si>
    <t>Maçonnerie dégradée</t>
  </si>
  <si>
    <t xml:space="preserve">Chute de gravats sur technicien </t>
  </si>
  <si>
    <t xml:space="preserve">Fracture  </t>
  </si>
  <si>
    <t xml:space="preserve">Consignes </t>
  </si>
  <si>
    <t xml:space="preserve">Filet de protection </t>
  </si>
  <si>
    <t>Port des EPI</t>
  </si>
  <si>
    <t>4.04</t>
  </si>
  <si>
    <t xml:space="preserve">Risques commun Chantiers/ Travaux </t>
  </si>
  <si>
    <t>Utilisation d'outils</t>
  </si>
  <si>
    <t>Chute d'objets</t>
  </si>
  <si>
    <t xml:space="preserve">Fracture  / décès </t>
  </si>
  <si>
    <t>4.05</t>
  </si>
  <si>
    <t xml:space="preserve">Utilisation d'échafaudage roulant </t>
  </si>
  <si>
    <t xml:space="preserve">Chute de hauteur </t>
  </si>
  <si>
    <t>Fractures / décès</t>
  </si>
  <si>
    <t xml:space="preserve">Manuel des procédures et consignes fabriquant </t>
  </si>
  <si>
    <t>formation</t>
  </si>
  <si>
    <t>4.06</t>
  </si>
  <si>
    <t>Montage et démontage d'échafaudage roulant</t>
  </si>
  <si>
    <t>Formation</t>
  </si>
  <si>
    <t>4.07</t>
  </si>
  <si>
    <t>Utilisation d'échafaudage de façade</t>
  </si>
  <si>
    <t>4.08</t>
  </si>
  <si>
    <t>Utilisation outillage électroportatif</t>
  </si>
  <si>
    <t xml:space="preserve">Exposition à un outil en mouvement </t>
  </si>
  <si>
    <t xml:space="preserve">Coupures / percement </t>
  </si>
  <si>
    <t>Consignes , matériels conformes</t>
  </si>
  <si>
    <t>4.09</t>
  </si>
  <si>
    <t>Utilisation d'un outil coupant</t>
  </si>
  <si>
    <t xml:space="preserve">Chute suite à la coupure des cordes </t>
  </si>
  <si>
    <t>Manuel des procédures</t>
  </si>
  <si>
    <t xml:space="preserve">Formation CQP1 et 2 cornistes </t>
  </si>
  <si>
    <t>4.10</t>
  </si>
  <si>
    <t xml:space="preserve">Utilisation d'une nacelle </t>
  </si>
  <si>
    <t xml:space="preserve">Écrasement entre panier et maçonnerie </t>
  </si>
  <si>
    <t xml:space="preserve">Fracture décès </t>
  </si>
  <si>
    <t>Formation CACES 3A / 3B
Autorisation de conduite et Consignes spécifiques</t>
  </si>
  <si>
    <t>Indice d'efficacité de la mesure de prévention</t>
  </si>
  <si>
    <t xml:space="preserve">Personnels concernés </t>
  </si>
  <si>
    <t>RR</t>
  </si>
  <si>
    <t>Action à mener</t>
  </si>
  <si>
    <t>Pilote</t>
  </si>
  <si>
    <t>Échéance</t>
  </si>
  <si>
    <t>Efficacité</t>
  </si>
  <si>
    <t xml:space="preserve">Fomateur et personnel réalisant le parcours
</t>
  </si>
  <si>
    <t>Evaluation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</si>
</sst>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26"/>
      <color indexed="17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100">
    <xf numFmtId="0" fontId="0" fillId="0" borderId="0" xfId="0"/>
    <xf numFmtId="0" fontId="4" fillId="0" borderId="0" xfId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5" fillId="0" borderId="0" xfId="1" applyFont="1"/>
    <xf numFmtId="0" fontId="4" fillId="0" borderId="0" xfId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/>
    <xf numFmtId="0" fontId="13" fillId="0" borderId="0" xfId="1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13" fillId="0" borderId="0" xfId="1" applyFont="1"/>
    <xf numFmtId="0" fontId="11" fillId="0" borderId="0" xfId="1" applyFont="1"/>
    <xf numFmtId="0" fontId="12" fillId="4" borderId="16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2" applyNumberFormat="1" applyFont="1" applyFill="1" applyBorder="1" applyAlignment="1">
      <alignment horizontal="center" vertical="center" wrapText="1"/>
    </xf>
    <xf numFmtId="0" fontId="2" fillId="4" borderId="16" xfId="2" applyNumberFormat="1" applyFont="1" applyFill="1" applyBorder="1" applyAlignment="1">
      <alignment horizontal="center" vertical="center" wrapText="1"/>
    </xf>
    <xf numFmtId="1" fontId="2" fillId="4" borderId="16" xfId="2" applyNumberFormat="1" applyFont="1" applyFill="1" applyBorder="1" applyAlignment="1">
      <alignment horizontal="center" vertical="center" wrapText="1"/>
    </xf>
    <xf numFmtId="0" fontId="12" fillId="4" borderId="16" xfId="2" applyNumberFormat="1" applyFont="1" applyFill="1" applyBorder="1" applyAlignment="1">
      <alignment horizontal="center" vertical="center" wrapText="1"/>
    </xf>
    <xf numFmtId="0" fontId="12" fillId="4" borderId="18" xfId="2" applyNumberFormat="1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2" applyNumberFormat="1" applyFont="1" applyFill="1" applyBorder="1" applyAlignment="1">
      <alignment horizontal="center" vertical="center" wrapText="1"/>
    </xf>
    <xf numFmtId="0" fontId="2" fillId="3" borderId="19" xfId="2" applyNumberFormat="1" applyFont="1" applyFill="1" applyBorder="1" applyAlignment="1">
      <alignment horizontal="center" vertical="center" wrapText="1"/>
    </xf>
    <xf numFmtId="1" fontId="2" fillId="3" borderId="19" xfId="2" applyNumberFormat="1" applyFont="1" applyFill="1" applyBorder="1" applyAlignment="1">
      <alignment horizontal="center" vertical="center" wrapText="1"/>
    </xf>
    <xf numFmtId="0" fontId="12" fillId="3" borderId="19" xfId="2" applyNumberFormat="1" applyFont="1" applyFill="1" applyBorder="1" applyAlignment="1">
      <alignment horizontal="center" vertical="center" wrapText="1"/>
    </xf>
    <xf numFmtId="0" fontId="12" fillId="3" borderId="21" xfId="2" applyNumberFormat="1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2" applyNumberFormat="1" applyFont="1" applyFill="1" applyBorder="1" applyAlignment="1">
      <alignment horizontal="center" vertical="center" wrapText="1"/>
    </xf>
    <xf numFmtId="0" fontId="2" fillId="4" borderId="19" xfId="2" applyNumberFormat="1" applyFont="1" applyFill="1" applyBorder="1" applyAlignment="1">
      <alignment horizontal="center" vertical="center" wrapText="1"/>
    </xf>
    <xf numFmtId="1" fontId="2" fillId="4" borderId="19" xfId="2" applyNumberFormat="1" applyFont="1" applyFill="1" applyBorder="1" applyAlignment="1">
      <alignment horizontal="center" vertical="center" wrapText="1"/>
    </xf>
    <xf numFmtId="0" fontId="12" fillId="4" borderId="19" xfId="2" applyNumberFormat="1" applyFont="1" applyFill="1" applyBorder="1" applyAlignment="1">
      <alignment horizontal="center" vertical="center" wrapText="1"/>
    </xf>
    <xf numFmtId="0" fontId="12" fillId="4" borderId="21" xfId="2" applyNumberFormat="1" applyFont="1" applyFill="1" applyBorder="1" applyAlignment="1">
      <alignment horizontal="center" vertical="center" wrapText="1"/>
    </xf>
    <xf numFmtId="0" fontId="11" fillId="5" borderId="9" xfId="1" applyNumberFormat="1" applyFont="1" applyFill="1" applyBorder="1" applyAlignment="1">
      <alignment horizontal="center" vertical="center" wrapText="1"/>
    </xf>
    <xf numFmtId="0" fontId="15" fillId="5" borderId="7" xfId="1" applyNumberFormat="1" applyFont="1" applyFill="1" applyBorder="1" applyAlignment="1">
      <alignment horizontal="center" vertical="center" wrapText="1"/>
    </xf>
    <xf numFmtId="0" fontId="10" fillId="5" borderId="7" xfId="1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2" xfId="2" applyNumberFormat="1" applyFont="1" applyFill="1" applyBorder="1" applyAlignment="1">
      <alignment horizontal="center" vertical="center" wrapText="1"/>
    </xf>
    <xf numFmtId="0" fontId="2" fillId="4" borderId="2" xfId="2" applyNumberFormat="1" applyFont="1" applyFill="1" applyBorder="1" applyAlignment="1">
      <alignment horizontal="center" vertical="center" wrapText="1"/>
    </xf>
    <xf numFmtId="1" fontId="2" fillId="4" borderId="2" xfId="2" applyNumberFormat="1" applyFont="1" applyFill="1" applyBorder="1" applyAlignment="1">
      <alignment horizontal="center" vertical="center" wrapText="1"/>
    </xf>
    <xf numFmtId="0" fontId="12" fillId="4" borderId="2" xfId="2" applyNumberFormat="1" applyFont="1" applyFill="1" applyBorder="1" applyAlignment="1">
      <alignment horizontal="center" vertical="center" wrapText="1"/>
    </xf>
    <xf numFmtId="0" fontId="15" fillId="5" borderId="13" xfId="1" applyNumberFormat="1" applyFont="1" applyFill="1" applyBorder="1" applyAlignment="1">
      <alignment horizontal="center" vertical="center" wrapText="1"/>
    </xf>
    <xf numFmtId="0" fontId="10" fillId="5" borderId="13" xfId="1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2" fillId="4" borderId="8" xfId="2" applyNumberFormat="1" applyFont="1" applyFill="1" applyBorder="1" applyAlignment="1">
      <alignment horizontal="center" vertical="center" wrapText="1"/>
    </xf>
    <xf numFmtId="1" fontId="2" fillId="4" borderId="8" xfId="2" applyNumberFormat="1" applyFont="1" applyFill="1" applyBorder="1" applyAlignment="1">
      <alignment horizontal="center" vertical="center" wrapText="1"/>
    </xf>
    <xf numFmtId="0" fontId="12" fillId="4" borderId="8" xfId="2" applyNumberFormat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2" fillId="3" borderId="8" xfId="2" applyNumberFormat="1" applyFont="1" applyFill="1" applyBorder="1" applyAlignment="1">
      <alignment horizontal="center" vertical="center" wrapText="1"/>
    </xf>
    <xf numFmtId="1" fontId="2" fillId="3" borderId="8" xfId="2" applyNumberFormat="1" applyFont="1" applyFill="1" applyBorder="1" applyAlignment="1">
      <alignment horizontal="center" vertical="center" wrapText="1"/>
    </xf>
    <xf numFmtId="0" fontId="12" fillId="3" borderId="8" xfId="2" applyNumberFormat="1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2" applyNumberFormat="1" applyFont="1" applyFill="1" applyBorder="1" applyAlignment="1">
      <alignment horizontal="center" vertical="center" wrapText="1"/>
    </xf>
    <xf numFmtId="1" fontId="2" fillId="4" borderId="5" xfId="2" applyNumberFormat="1" applyFont="1" applyFill="1" applyBorder="1" applyAlignment="1">
      <alignment horizontal="center" vertical="center" wrapText="1"/>
    </xf>
    <xf numFmtId="0" fontId="12" fillId="4" borderId="5" xfId="2" applyNumberFormat="1" applyFont="1" applyFill="1" applyBorder="1" applyAlignment="1">
      <alignment horizontal="center" vertical="center" wrapText="1"/>
    </xf>
    <xf numFmtId="0" fontId="12" fillId="4" borderId="23" xfId="2" applyNumberFormat="1" applyFont="1" applyFill="1" applyBorder="1" applyAlignment="1">
      <alignment horizontal="center" vertical="center" wrapText="1"/>
    </xf>
    <xf numFmtId="0" fontId="10" fillId="5" borderId="3" xfId="1" applyNumberFormat="1" applyFont="1" applyFill="1" applyBorder="1" applyAlignment="1">
      <alignment horizontal="center" vertical="center" wrapText="1"/>
    </xf>
    <xf numFmtId="0" fontId="10" fillId="5" borderId="9" xfId="1" applyNumberFormat="1" applyFont="1" applyFill="1" applyBorder="1" applyAlignment="1">
      <alignment horizontal="center" vertical="center" wrapText="1"/>
    </xf>
    <xf numFmtId="0" fontId="15" fillId="5" borderId="9" xfId="1" applyNumberFormat="1" applyFont="1" applyFill="1" applyBorder="1" applyAlignment="1">
      <alignment horizontal="center" vertical="center" wrapText="1"/>
    </xf>
    <xf numFmtId="0" fontId="15" fillId="5" borderId="3" xfId="1" applyNumberFormat="1" applyFont="1" applyFill="1" applyBorder="1" applyAlignment="1">
      <alignment horizontal="center" vertical="center" wrapText="1"/>
    </xf>
    <xf numFmtId="0" fontId="15" fillId="5" borderId="14" xfId="1" applyNumberFormat="1" applyFont="1" applyFill="1" applyBorder="1" applyAlignment="1">
      <alignment horizontal="center" vertical="center" wrapText="1"/>
    </xf>
    <xf numFmtId="0" fontId="10" fillId="5" borderId="14" xfId="1" applyNumberFormat="1" applyFont="1" applyFill="1" applyBorder="1" applyAlignment="1">
      <alignment horizontal="center" vertical="center" wrapText="1"/>
    </xf>
    <xf numFmtId="0" fontId="10" fillId="5" borderId="15" xfId="1" applyNumberFormat="1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3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4" fillId="5" borderId="13" xfId="1" applyNumberFormat="1" applyFont="1" applyFill="1" applyBorder="1" applyAlignment="1">
      <alignment horizontal="center" vertical="center" wrapText="1"/>
    </xf>
    <xf numFmtId="0" fontId="14" fillId="5" borderId="14" xfId="1" applyNumberFormat="1" applyFont="1" applyFill="1" applyBorder="1" applyAlignment="1">
      <alignment horizontal="center" vertical="center" wrapText="1"/>
    </xf>
    <xf numFmtId="0" fontId="14" fillId="5" borderId="15" xfId="1" applyNumberFormat="1" applyFont="1" applyFill="1" applyBorder="1" applyAlignment="1">
      <alignment horizontal="center" vertical="center" wrapText="1"/>
    </xf>
    <xf numFmtId="0" fontId="9" fillId="5" borderId="13" xfId="1" applyNumberFormat="1" applyFont="1" applyFill="1" applyBorder="1" applyAlignment="1">
      <alignment horizontal="center" vertical="center" wrapText="1"/>
    </xf>
    <xf numFmtId="0" fontId="9" fillId="5" borderId="14" xfId="1" applyNumberFormat="1" applyFont="1" applyFill="1" applyBorder="1" applyAlignment="1">
      <alignment horizontal="center" vertical="center" wrapText="1"/>
    </xf>
    <xf numFmtId="0" fontId="9" fillId="5" borderId="15" xfId="1" applyNumberFormat="1" applyFont="1" applyFill="1" applyBorder="1" applyAlignment="1">
      <alignment horizontal="center" vertical="center" wrapText="1"/>
    </xf>
    <xf numFmtId="0" fontId="8" fillId="5" borderId="13" xfId="1" applyNumberFormat="1" applyFont="1" applyFill="1" applyBorder="1" applyAlignment="1">
      <alignment horizontal="center" vertical="center" wrapText="1"/>
    </xf>
    <xf numFmtId="0" fontId="8" fillId="5" borderId="14" xfId="1" applyNumberFormat="1" applyFont="1" applyFill="1" applyBorder="1" applyAlignment="1">
      <alignment horizontal="center" vertical="center" wrapText="1"/>
    </xf>
    <xf numFmtId="0" fontId="8" fillId="5" borderId="15" xfId="1" applyNumberFormat="1" applyFont="1" applyFill="1" applyBorder="1" applyAlignment="1">
      <alignment horizontal="center" vertical="center" wrapText="1"/>
    </xf>
    <xf numFmtId="0" fontId="9" fillId="5" borderId="24" xfId="1" applyFont="1" applyFill="1" applyBorder="1" applyAlignment="1" applyProtection="1">
      <alignment horizontal="center" vertical="center" wrapText="1"/>
      <protection locked="0"/>
    </xf>
    <xf numFmtId="0" fontId="9" fillId="5" borderId="25" xfId="1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>
      <alignment horizontal="center" vertical="center" wrapText="1"/>
    </xf>
    <xf numFmtId="0" fontId="9" fillId="5" borderId="3" xfId="1" applyFont="1" applyFill="1" applyBorder="1" applyAlignment="1" applyProtection="1">
      <alignment horizontal="center" vertical="center" wrapText="1"/>
      <protection locked="0"/>
    </xf>
    <xf numFmtId="0" fontId="9" fillId="5" borderId="4" xfId="1" applyFont="1" applyFill="1" applyBorder="1" applyAlignment="1" applyProtection="1">
      <alignment horizontal="center" vertical="center" wrapText="1"/>
      <protection locked="0"/>
    </xf>
    <xf numFmtId="0" fontId="8" fillId="5" borderId="29" xfId="1" applyNumberFormat="1" applyFont="1" applyFill="1" applyBorder="1" applyAlignment="1">
      <alignment horizontal="center" vertical="center" wrapText="1"/>
    </xf>
    <xf numFmtId="0" fontId="8" fillId="5" borderId="30" xfId="1" applyNumberFormat="1" applyFont="1" applyFill="1" applyBorder="1" applyAlignment="1">
      <alignment horizontal="center" vertical="center" wrapText="1"/>
    </xf>
    <xf numFmtId="0" fontId="8" fillId="5" borderId="18" xfId="1" applyNumberFormat="1" applyFont="1" applyFill="1" applyBorder="1" applyAlignment="1">
      <alignment horizontal="center" vertical="center" wrapText="1"/>
    </xf>
    <xf numFmtId="0" fontId="8" fillId="5" borderId="26" xfId="1" applyNumberFormat="1" applyFont="1" applyFill="1" applyBorder="1" applyAlignment="1">
      <alignment horizontal="center" vertical="center" wrapText="1"/>
    </xf>
    <xf numFmtId="0" fontId="8" fillId="5" borderId="27" xfId="1" applyNumberFormat="1" applyFont="1" applyFill="1" applyBorder="1" applyAlignment="1">
      <alignment horizontal="center" vertical="center" wrapText="1"/>
    </xf>
    <xf numFmtId="0" fontId="8" fillId="5" borderId="28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A573343F-34AE-43C2-9C7A-5D876EEDDF6C}"/>
    <cellStyle name="Normal 2 2" xfId="2" xr:uid="{5CA65869-7552-4CA8-8031-D67ECD458FD4}"/>
  </cellStyles>
  <dxfs count="120"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13"/>
          <bgColor indexed="51"/>
        </patternFill>
      </fill>
    </dxf>
    <dxf>
      <fill>
        <patternFill patternType="solid">
          <fgColor indexed="21"/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1304925</xdr:colOff>
          <xdr:row>2</xdr:row>
          <xdr:rowOff>19050</xdr:rowOff>
        </xdr:from>
        <xdr:to>
          <xdr:col>5</xdr:col>
          <xdr:colOff>942975</xdr:colOff>
          <xdr:row>2</xdr:row>
          <xdr:rowOff>657225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BE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Transférer les données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403B3-B289-4931-9D8F-A2EB7C6E4351}">
  <sheetPr codeName="Feuil1"/>
  <dimension ref="B2:J4"/>
  <sheetViews>
    <sheetView showGridLines="0" topLeftCell="A3" workbookViewId="0">
      <selection activeCell="H11" sqref="H11"/>
    </sheetView>
  </sheetViews>
  <sheetFormatPr baseColWidth="10" defaultRowHeight="12.75" x14ac:dyDescent="0.2"/>
  <sheetData>
    <row r="2" spans="2:10" ht="13.5" thickBot="1" x14ac:dyDescent="0.25"/>
    <row r="3" spans="2:10" x14ac:dyDescent="0.2">
      <c r="B3" s="70" t="s">
        <v>173</v>
      </c>
      <c r="C3" s="71"/>
      <c r="D3" s="71"/>
      <c r="E3" s="71"/>
      <c r="F3" s="71"/>
      <c r="G3" s="71"/>
      <c r="H3" s="71"/>
      <c r="I3" s="71"/>
      <c r="J3" s="72"/>
    </row>
    <row r="4" spans="2:10" ht="13.5" thickBot="1" x14ac:dyDescent="0.25">
      <c r="B4" s="73"/>
      <c r="C4" s="74"/>
      <c r="D4" s="74"/>
      <c r="E4" s="74"/>
      <c r="F4" s="74"/>
      <c r="G4" s="74"/>
      <c r="H4" s="74"/>
      <c r="I4" s="74"/>
      <c r="J4" s="75"/>
    </row>
  </sheetData>
  <mergeCells count="1">
    <mergeCell ref="B3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5673-24D4-4EEE-AB54-4510322C022E}">
  <sheetPr codeName="Feuil4">
    <tabColor theme="0" tint="-0.499984740745262"/>
  </sheetPr>
  <dimension ref="A1:R16"/>
  <sheetViews>
    <sheetView showGridLines="0" view="pageBreakPreview" zoomScale="70" zoomScaleNormal="85" zoomScaleSheetLayoutView="70" workbookViewId="0">
      <selection activeCell="C18" sqref="C18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76"/>
      <c r="B1" s="77"/>
      <c r="C1" s="7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0" t="s">
        <v>15</v>
      </c>
      <c r="H3" s="81"/>
      <c r="I3" s="82"/>
      <c r="J3" s="83" t="s">
        <v>16</v>
      </c>
      <c r="K3" s="84"/>
      <c r="L3" s="85"/>
      <c r="M3" s="37" t="s">
        <v>21</v>
      </c>
      <c r="N3" s="37" t="s">
        <v>47</v>
      </c>
      <c r="O3" s="86" t="s">
        <v>8</v>
      </c>
      <c r="P3" s="87"/>
      <c r="Q3" s="88"/>
      <c r="R3" s="89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8" t="s">
        <v>19</v>
      </c>
      <c r="R4" s="90"/>
    </row>
    <row r="5" spans="1:18" s="6" customFormat="1" ht="45" x14ac:dyDescent="0.2">
      <c r="A5" s="40" t="s">
        <v>23</v>
      </c>
      <c r="B5" s="40" t="s">
        <v>24</v>
      </c>
      <c r="C5" s="41" t="s">
        <v>25</v>
      </c>
      <c r="D5" s="41" t="s">
        <v>26</v>
      </c>
      <c r="E5" s="41" t="s">
        <v>27</v>
      </c>
      <c r="F5" s="41" t="s">
        <v>28</v>
      </c>
      <c r="G5" s="42">
        <v>4</v>
      </c>
      <c r="H5" s="42">
        <v>1</v>
      </c>
      <c r="I5" s="42">
        <f t="shared" ref="I5:I9" si="0">+G5*H5</f>
        <v>4</v>
      </c>
      <c r="J5" s="42"/>
      <c r="K5" s="43"/>
      <c r="L5" s="43"/>
      <c r="M5" s="43">
        <v>1</v>
      </c>
      <c r="N5" s="44">
        <f t="shared" ref="N5:N9" si="1">+I5/M5</f>
        <v>4</v>
      </c>
      <c r="O5" s="45" t="s">
        <v>29</v>
      </c>
      <c r="P5" s="45"/>
      <c r="Q5" s="45"/>
      <c r="R5" s="36"/>
    </row>
    <row r="6" spans="1:18" s="6" customFormat="1" ht="45" x14ac:dyDescent="0.2">
      <c r="A6" s="23" t="s">
        <v>43</v>
      </c>
      <c r="B6" s="23" t="s">
        <v>24</v>
      </c>
      <c r="C6" s="24" t="s">
        <v>30</v>
      </c>
      <c r="D6" s="24" t="s">
        <v>31</v>
      </c>
      <c r="E6" s="24" t="s">
        <v>32</v>
      </c>
      <c r="F6" s="24" t="s">
        <v>33</v>
      </c>
      <c r="G6" s="25">
        <v>4</v>
      </c>
      <c r="H6" s="25">
        <v>1</v>
      </c>
      <c r="I6" s="25">
        <f t="shared" si="0"/>
        <v>4</v>
      </c>
      <c r="J6" s="25"/>
      <c r="K6" s="26"/>
      <c r="L6" s="26"/>
      <c r="M6" s="26">
        <v>1</v>
      </c>
      <c r="N6" s="27">
        <f t="shared" si="1"/>
        <v>4</v>
      </c>
      <c r="O6" s="28" t="s">
        <v>29</v>
      </c>
      <c r="P6" s="28"/>
      <c r="Q6" s="28"/>
      <c r="R6" s="29"/>
    </row>
    <row r="7" spans="1:18" s="6" customFormat="1" ht="30" x14ac:dyDescent="0.2">
      <c r="A7" s="30" t="s">
        <v>44</v>
      </c>
      <c r="B7" s="30" t="s">
        <v>24</v>
      </c>
      <c r="C7" s="31" t="s">
        <v>34</v>
      </c>
      <c r="D7" s="31" t="s">
        <v>35</v>
      </c>
      <c r="E7" s="31" t="s">
        <v>36</v>
      </c>
      <c r="F7" s="31" t="s">
        <v>33</v>
      </c>
      <c r="G7" s="32">
        <v>3</v>
      </c>
      <c r="H7" s="32">
        <v>1</v>
      </c>
      <c r="I7" s="32">
        <f t="shared" si="0"/>
        <v>3</v>
      </c>
      <c r="J7" s="32"/>
      <c r="K7" s="33"/>
      <c r="L7" s="33"/>
      <c r="M7" s="33">
        <v>1</v>
      </c>
      <c r="N7" s="34">
        <f t="shared" si="1"/>
        <v>3</v>
      </c>
      <c r="O7" s="35" t="s">
        <v>29</v>
      </c>
      <c r="P7" s="35"/>
      <c r="Q7" s="35"/>
      <c r="R7" s="36"/>
    </row>
    <row r="8" spans="1:18" s="6" customFormat="1" ht="45" x14ac:dyDescent="0.2">
      <c r="A8" s="23" t="s">
        <v>45</v>
      </c>
      <c r="B8" s="23" t="s">
        <v>24</v>
      </c>
      <c r="C8" s="24" t="s">
        <v>37</v>
      </c>
      <c r="D8" s="24" t="s">
        <v>38</v>
      </c>
      <c r="E8" s="24" t="s">
        <v>39</v>
      </c>
      <c r="F8" s="24" t="s">
        <v>33</v>
      </c>
      <c r="G8" s="25">
        <v>2</v>
      </c>
      <c r="H8" s="25">
        <v>10</v>
      </c>
      <c r="I8" s="25">
        <f t="shared" si="0"/>
        <v>20</v>
      </c>
      <c r="J8" s="25"/>
      <c r="K8" s="26"/>
      <c r="L8" s="26"/>
      <c r="M8" s="26">
        <v>1</v>
      </c>
      <c r="N8" s="27">
        <f t="shared" si="1"/>
        <v>20</v>
      </c>
      <c r="O8" s="28" t="s">
        <v>29</v>
      </c>
      <c r="P8" s="28"/>
      <c r="Q8" s="28"/>
      <c r="R8" s="29"/>
    </row>
    <row r="9" spans="1:18" s="6" customFormat="1" ht="30" x14ac:dyDescent="0.2">
      <c r="A9" s="30" t="s">
        <v>46</v>
      </c>
      <c r="B9" s="30" t="s">
        <v>24</v>
      </c>
      <c r="C9" s="31" t="s">
        <v>40</v>
      </c>
      <c r="D9" s="31" t="s">
        <v>38</v>
      </c>
      <c r="E9" s="31" t="s">
        <v>41</v>
      </c>
      <c r="F9" s="31" t="s">
        <v>33</v>
      </c>
      <c r="G9" s="32">
        <v>4</v>
      </c>
      <c r="H9" s="32">
        <v>10</v>
      </c>
      <c r="I9" s="32">
        <f t="shared" si="0"/>
        <v>40</v>
      </c>
      <c r="J9" s="32"/>
      <c r="K9" s="33" t="s">
        <v>42</v>
      </c>
      <c r="L9" s="33"/>
      <c r="M9" s="33">
        <v>3</v>
      </c>
      <c r="N9" s="34">
        <f t="shared" si="1"/>
        <v>13.333333333333334</v>
      </c>
      <c r="O9" s="35" t="s">
        <v>29</v>
      </c>
      <c r="P9" s="35"/>
      <c r="Q9" s="35"/>
      <c r="R9" s="36"/>
    </row>
    <row r="10" spans="1:18" s="6" customFormat="1" ht="15" x14ac:dyDescent="0.2">
      <c r="A10" s="23"/>
      <c r="B10" s="23"/>
      <c r="C10" s="24"/>
      <c r="D10" s="24"/>
      <c r="E10" s="24"/>
      <c r="F10" s="24"/>
      <c r="G10" s="25"/>
      <c r="H10" s="25"/>
      <c r="I10" s="25"/>
      <c r="J10" s="25"/>
      <c r="K10" s="26"/>
      <c r="L10" s="26"/>
      <c r="M10" s="26"/>
      <c r="N10" s="27"/>
      <c r="O10" s="28"/>
      <c r="P10" s="28"/>
      <c r="Q10" s="28"/>
      <c r="R10" s="29"/>
    </row>
    <row r="11" spans="1:18" s="6" customFormat="1" ht="15" x14ac:dyDescent="0.2">
      <c r="A11" s="30"/>
      <c r="B11" s="30"/>
      <c r="C11" s="31"/>
      <c r="D11" s="31"/>
      <c r="E11" s="31"/>
      <c r="F11" s="31"/>
      <c r="G11" s="32"/>
      <c r="H11" s="32"/>
      <c r="I11" s="32"/>
      <c r="J11" s="32"/>
      <c r="K11" s="33"/>
      <c r="L11" s="33"/>
      <c r="M11" s="33"/>
      <c r="N11" s="34"/>
      <c r="O11" s="35"/>
      <c r="P11" s="35"/>
      <c r="Q11" s="35"/>
      <c r="R11" s="36"/>
    </row>
    <row r="12" spans="1:18" s="6" customFormat="1" ht="15" x14ac:dyDescent="0.2">
      <c r="A12" s="23"/>
      <c r="B12" s="23"/>
      <c r="C12" s="24"/>
      <c r="D12" s="24"/>
      <c r="E12" s="24"/>
      <c r="F12" s="24"/>
      <c r="G12" s="25"/>
      <c r="H12" s="25"/>
      <c r="I12" s="25"/>
      <c r="J12" s="25"/>
      <c r="K12" s="26"/>
      <c r="L12" s="26"/>
      <c r="M12" s="26"/>
      <c r="N12" s="27"/>
      <c r="O12" s="28"/>
      <c r="P12" s="28"/>
      <c r="Q12" s="28"/>
      <c r="R12" s="29"/>
    </row>
    <row r="13" spans="1:18" s="6" customFormat="1" ht="15" x14ac:dyDescent="0.2">
      <c r="A13" s="30"/>
      <c r="B13" s="30"/>
      <c r="C13" s="31"/>
      <c r="D13" s="31"/>
      <c r="E13" s="31"/>
      <c r="F13" s="31"/>
      <c r="G13" s="32"/>
      <c r="H13" s="32"/>
      <c r="I13" s="32"/>
      <c r="J13" s="32"/>
      <c r="K13" s="33"/>
      <c r="L13" s="33"/>
      <c r="M13" s="33"/>
      <c r="N13" s="34"/>
      <c r="O13" s="35"/>
      <c r="P13" s="35"/>
      <c r="Q13" s="35"/>
      <c r="R13" s="36"/>
    </row>
    <row r="14" spans="1:18" s="6" customFormat="1" ht="15" x14ac:dyDescent="0.2">
      <c r="A14" s="23"/>
      <c r="B14" s="23"/>
      <c r="C14" s="24"/>
      <c r="D14" s="24"/>
      <c r="E14" s="24"/>
      <c r="F14" s="24"/>
      <c r="G14" s="25"/>
      <c r="H14" s="25"/>
      <c r="I14" s="25"/>
      <c r="J14" s="25"/>
      <c r="K14" s="26"/>
      <c r="L14" s="26"/>
      <c r="M14" s="26"/>
      <c r="N14" s="27"/>
      <c r="O14" s="28"/>
      <c r="P14" s="28"/>
      <c r="Q14" s="28"/>
      <c r="R14" s="29"/>
    </row>
    <row r="15" spans="1:18" s="6" customFormat="1" ht="15" x14ac:dyDescent="0.2">
      <c r="A15" s="30"/>
      <c r="B15" s="30"/>
      <c r="C15" s="31"/>
      <c r="D15" s="31"/>
      <c r="E15" s="31"/>
      <c r="F15" s="31"/>
      <c r="G15" s="32"/>
      <c r="H15" s="32"/>
      <c r="I15" s="32"/>
      <c r="J15" s="32"/>
      <c r="K15" s="33"/>
      <c r="L15" s="33"/>
      <c r="M15" s="33"/>
      <c r="N15" s="34"/>
      <c r="O15" s="35"/>
      <c r="P15" s="35"/>
      <c r="Q15" s="35"/>
      <c r="R15" s="36"/>
    </row>
    <row r="16" spans="1:18" s="6" customFormat="1" ht="15" x14ac:dyDescent="0.2">
      <c r="A16" s="23"/>
      <c r="B16" s="23"/>
      <c r="C16" s="24"/>
      <c r="D16" s="24"/>
      <c r="E16" s="24"/>
      <c r="F16" s="24"/>
      <c r="G16" s="25"/>
      <c r="H16" s="25"/>
      <c r="I16" s="25"/>
      <c r="J16" s="25"/>
      <c r="K16" s="26"/>
      <c r="L16" s="26"/>
      <c r="M16" s="26"/>
      <c r="N16" s="27"/>
      <c r="O16" s="28"/>
      <c r="P16" s="28"/>
      <c r="Q16" s="28"/>
      <c r="R16" s="29"/>
    </row>
  </sheetData>
  <mergeCells count="6">
    <mergeCell ref="A1:B1"/>
    <mergeCell ref="C1:R1"/>
    <mergeCell ref="G3:I3"/>
    <mergeCell ref="J3:L3"/>
    <mergeCell ref="O3:Q3"/>
    <mergeCell ref="R3:R4"/>
  </mergeCells>
  <conditionalFormatting sqref="O7:O16">
    <cfRule type="cellIs" dxfId="119" priority="4" operator="lessThan">
      <formula>effectif</formula>
    </cfRule>
    <cfRule type="cellIs" dxfId="118" priority="5" operator="greaterThanOrEqual">
      <formula>effectif</formula>
    </cfRule>
  </conditionalFormatting>
  <conditionalFormatting sqref="I5:I6">
    <cfRule type="cellIs" dxfId="117" priority="9" stopIfTrue="1" operator="between">
      <formula>1</formula>
      <formula>19</formula>
    </cfRule>
    <cfRule type="cellIs" dxfId="116" priority="10" stopIfTrue="1" operator="between">
      <formula>20</formula>
      <formula>59</formula>
    </cfRule>
    <cfRule type="cellIs" dxfId="115" priority="11" stopIfTrue="1" operator="between">
      <formula>60</formula>
      <formula>100</formula>
    </cfRule>
  </conditionalFormatting>
  <conditionalFormatting sqref="N5:N6">
    <cfRule type="cellIs" dxfId="114" priority="14" stopIfTrue="1" operator="between">
      <formula>1</formula>
      <formula>19</formula>
    </cfRule>
    <cfRule type="cellIs" dxfId="113" priority="15" stopIfTrue="1" operator="between">
      <formula>20</formula>
      <formula>59</formula>
    </cfRule>
    <cfRule type="cellIs" dxfId="112" priority="16" stopIfTrue="1" operator="between">
      <formula>60</formula>
      <formula>100</formula>
    </cfRule>
  </conditionalFormatting>
  <conditionalFormatting sqref="O5:O6">
    <cfRule type="cellIs" dxfId="111" priority="12" operator="lessThan">
      <formula>effectif</formula>
    </cfRule>
    <cfRule type="cellIs" dxfId="110" priority="13" operator="greaterThanOrEqual">
      <formula>effectif</formula>
    </cfRule>
  </conditionalFormatting>
  <conditionalFormatting sqref="I7:I16">
    <cfRule type="cellIs" dxfId="109" priority="1" stopIfTrue="1" operator="between">
      <formula>1</formula>
      <formula>19</formula>
    </cfRule>
    <cfRule type="cellIs" dxfId="108" priority="2" stopIfTrue="1" operator="between">
      <formula>20</formula>
      <formula>59</formula>
    </cfRule>
    <cfRule type="cellIs" dxfId="107" priority="3" stopIfTrue="1" operator="between">
      <formula>60</formula>
      <formula>100</formula>
    </cfRule>
  </conditionalFormatting>
  <conditionalFormatting sqref="N7:N16">
    <cfRule type="cellIs" dxfId="106" priority="6" stopIfTrue="1" operator="between">
      <formula>1</formula>
      <formula>19</formula>
    </cfRule>
    <cfRule type="cellIs" dxfId="105" priority="7" stopIfTrue="1" operator="between">
      <formula>20</formula>
      <formula>59</formula>
    </cfRule>
    <cfRule type="cellIs" dxfId="104" priority="8" stopIfTrue="1" operator="between">
      <formula>60</formula>
      <formula>100</formula>
    </cfRule>
  </conditionalFormatting>
  <dataValidations count="6">
    <dataValidation type="list" allowBlank="1" showInputMessage="1" showErrorMessage="1" sqref="C12 C10" xr:uid="{2C534C53-7E13-4F74-BD21-11A901DE2B97}">
      <formula1>Dangers</formula1>
    </dataValidation>
    <dataValidation type="list" allowBlank="1" showErrorMessage="1" sqref="G5:G16" xr:uid="{7F4821E8-FE01-4C39-A02C-292C2B9E4415}">
      <formula1>F</formula1>
    </dataValidation>
    <dataValidation type="list" allowBlank="1" showErrorMessage="1" sqref="H5:H16" xr:uid="{8575CF6B-673A-46AC-8D31-E63DDF7FE692}">
      <formula1>G</formula1>
    </dataValidation>
    <dataValidation allowBlank="1" showInputMessage="1" sqref="R3 A4:Q4" xr:uid="{3C447E6C-A99E-435D-A495-07C69A5D85C0}"/>
    <dataValidation type="list" allowBlank="1" showInputMessage="1" showErrorMessage="1" sqref="C65542:C131076 C131078:C196612 C983046:C1048576 C917510:C983044 C851974:C917508 C786438:C851972 C720902:C786436 C655366:C720900 C589830:C655364 C524294:C589828 C458758:C524292 C393222:C458756 C327686:C393220 C262150:C327684 C196614:C262148 C17:C65540" xr:uid="{C6201189-BBD1-45F0-8EFB-69498C02210B}">
      <formula1>$C$1:$C$3</formula1>
    </dataValidation>
    <dataValidation type="list" allowBlank="1" showErrorMessage="1" sqref="M5:M16" xr:uid="{CC54F1D7-4ACA-4664-8688-1D77DBDC28BB}">
      <formula1>E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4718E-8950-4758-9695-1386A36B1832}">
  <sheetPr codeName="Feuil6">
    <tabColor theme="0" tint="-0.499984740745262"/>
  </sheetPr>
  <dimension ref="A1:R7"/>
  <sheetViews>
    <sheetView showGridLines="0" view="pageBreakPreview" zoomScale="70" zoomScaleNormal="85" zoomScaleSheetLayoutView="70" workbookViewId="0">
      <selection activeCell="A6" sqref="A6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20.57031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76"/>
      <c r="B1" s="77"/>
      <c r="C1" s="7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0" t="s">
        <v>15</v>
      </c>
      <c r="H3" s="81"/>
      <c r="I3" s="82"/>
      <c r="J3" s="83" t="s">
        <v>16</v>
      </c>
      <c r="K3" s="84"/>
      <c r="L3" s="85"/>
      <c r="M3" s="37" t="s">
        <v>165</v>
      </c>
      <c r="N3" s="37" t="s">
        <v>47</v>
      </c>
      <c r="O3" s="86" t="s">
        <v>8</v>
      </c>
      <c r="P3" s="87"/>
      <c r="Q3" s="88"/>
      <c r="R3" s="89" t="s">
        <v>22</v>
      </c>
    </row>
    <row r="4" spans="1:18" s="8" customFormat="1" ht="38.25" thickBot="1" x14ac:dyDescent="0.25">
      <c r="A4" s="38" t="s">
        <v>10</v>
      </c>
      <c r="B4" s="64" t="s">
        <v>6</v>
      </c>
      <c r="C4" s="64" t="s">
        <v>11</v>
      </c>
      <c r="D4" s="64" t="s">
        <v>12</v>
      </c>
      <c r="E4" s="65" t="s">
        <v>7</v>
      </c>
      <c r="F4" s="64" t="s">
        <v>166</v>
      </c>
      <c r="G4" s="63" t="s">
        <v>3</v>
      </c>
      <c r="H4" s="62" t="s">
        <v>2</v>
      </c>
      <c r="I4" s="63" t="s">
        <v>14</v>
      </c>
      <c r="J4" s="63" t="s">
        <v>9</v>
      </c>
      <c r="K4" s="62" t="s">
        <v>18</v>
      </c>
      <c r="L4" s="63" t="s">
        <v>19</v>
      </c>
      <c r="M4" s="39" t="s">
        <v>20</v>
      </c>
      <c r="N4" s="39" t="s">
        <v>167</v>
      </c>
      <c r="O4" s="63" t="s">
        <v>9</v>
      </c>
      <c r="P4" s="63" t="s">
        <v>18</v>
      </c>
      <c r="Q4" s="62" t="s">
        <v>19</v>
      </c>
      <c r="R4" s="90"/>
    </row>
    <row r="5" spans="1:18" s="6" customFormat="1" ht="90" x14ac:dyDescent="0.2">
      <c r="A5" s="16" t="s">
        <v>48</v>
      </c>
      <c r="B5" s="16" t="s">
        <v>4</v>
      </c>
      <c r="C5" s="17" t="s">
        <v>49</v>
      </c>
      <c r="D5" s="17" t="s">
        <v>50</v>
      </c>
      <c r="E5" s="17" t="s">
        <v>51</v>
      </c>
      <c r="F5" s="69" t="s">
        <v>172</v>
      </c>
      <c r="G5" s="18">
        <v>4</v>
      </c>
      <c r="H5" s="18">
        <v>20</v>
      </c>
      <c r="I5" s="18">
        <f t="shared" ref="I5:I7" si="0">+G5*H5</f>
        <v>80</v>
      </c>
      <c r="J5" s="18" t="s">
        <v>52</v>
      </c>
      <c r="K5" s="19"/>
      <c r="L5" s="19"/>
      <c r="M5" s="19">
        <v>2</v>
      </c>
      <c r="N5" s="20">
        <f t="shared" ref="N5:N7" si="1">+I5/M5</f>
        <v>40</v>
      </c>
      <c r="O5" s="21"/>
      <c r="P5" s="21"/>
      <c r="Q5" s="21"/>
      <c r="R5" s="22"/>
    </row>
    <row r="6" spans="1:18" s="6" customFormat="1" ht="90" x14ac:dyDescent="0.2">
      <c r="A6" s="23" t="s">
        <v>53</v>
      </c>
      <c r="B6" s="23" t="s">
        <v>4</v>
      </c>
      <c r="C6" s="24" t="s">
        <v>57</v>
      </c>
      <c r="D6" s="24" t="s">
        <v>0</v>
      </c>
      <c r="E6" s="24" t="s">
        <v>58</v>
      </c>
      <c r="F6" s="24" t="s">
        <v>69</v>
      </c>
      <c r="G6" s="25">
        <v>2</v>
      </c>
      <c r="H6" s="25">
        <v>10</v>
      </c>
      <c r="I6" s="25">
        <f t="shared" si="0"/>
        <v>20</v>
      </c>
      <c r="J6" s="25"/>
      <c r="K6" s="26"/>
      <c r="L6" s="26"/>
      <c r="M6" s="26">
        <v>1</v>
      </c>
      <c r="N6" s="27">
        <f t="shared" si="1"/>
        <v>20</v>
      </c>
      <c r="O6" s="28" t="s">
        <v>59</v>
      </c>
      <c r="P6" s="28"/>
      <c r="Q6" s="28"/>
      <c r="R6" s="29"/>
    </row>
    <row r="7" spans="1:18" s="6" customFormat="1" ht="75" x14ac:dyDescent="0.2">
      <c r="A7" s="30" t="s">
        <v>66</v>
      </c>
      <c r="B7" s="30" t="s">
        <v>60</v>
      </c>
      <c r="C7" s="31" t="s">
        <v>61</v>
      </c>
      <c r="D7" s="31" t="s">
        <v>62</v>
      </c>
      <c r="E7" s="31" t="s">
        <v>63</v>
      </c>
      <c r="F7" s="31" t="s">
        <v>69</v>
      </c>
      <c r="G7" s="32">
        <v>2</v>
      </c>
      <c r="H7" s="32">
        <v>10</v>
      </c>
      <c r="I7" s="32">
        <f t="shared" si="0"/>
        <v>20</v>
      </c>
      <c r="J7" s="32"/>
      <c r="K7" s="33"/>
      <c r="L7" s="33"/>
      <c r="M7" s="33">
        <v>1</v>
      </c>
      <c r="N7" s="34">
        <f t="shared" si="1"/>
        <v>20</v>
      </c>
      <c r="O7" s="35" t="s">
        <v>64</v>
      </c>
      <c r="P7" s="35"/>
      <c r="Q7" s="35"/>
      <c r="R7" s="36"/>
    </row>
  </sheetData>
  <mergeCells count="6">
    <mergeCell ref="A1:B1"/>
    <mergeCell ref="C1:R1"/>
    <mergeCell ref="G3:I3"/>
    <mergeCell ref="J3:L3"/>
    <mergeCell ref="O3:Q3"/>
    <mergeCell ref="R3:R4"/>
  </mergeCells>
  <conditionalFormatting sqref="O5:O7">
    <cfRule type="cellIs" dxfId="103" priority="4" operator="lessThan">
      <formula>effectif</formula>
    </cfRule>
    <cfRule type="cellIs" dxfId="102" priority="5" operator="greaterThanOrEqual">
      <formula>effectif</formula>
    </cfRule>
  </conditionalFormatting>
  <conditionalFormatting sqref="I5:I7">
    <cfRule type="cellIs" dxfId="101" priority="1" stopIfTrue="1" operator="between">
      <formula>1</formula>
      <formula>19</formula>
    </cfRule>
    <cfRule type="cellIs" dxfId="100" priority="2" stopIfTrue="1" operator="between">
      <formula>20</formula>
      <formula>59</formula>
    </cfRule>
    <cfRule type="cellIs" dxfId="99" priority="3" stopIfTrue="1" operator="between">
      <formula>60</formula>
      <formula>100</formula>
    </cfRule>
  </conditionalFormatting>
  <conditionalFormatting sqref="N5:N7">
    <cfRule type="cellIs" dxfId="98" priority="6" stopIfTrue="1" operator="between">
      <formula>1</formula>
      <formula>19</formula>
    </cfRule>
    <cfRule type="cellIs" dxfId="97" priority="7" stopIfTrue="1" operator="between">
      <formula>20</formula>
      <formula>59</formula>
    </cfRule>
    <cfRule type="cellIs" dxfId="96" priority="8" stopIfTrue="1" operator="between">
      <formula>60</formula>
      <formula>100</formula>
    </cfRule>
  </conditionalFormatting>
  <dataValidations count="11">
    <dataValidation type="list" allowBlank="1" showInputMessage="1" sqref="D5:D6" xr:uid="{97AF877C-8211-4B2C-9A53-B79C88B935A8}">
      <formula1>risques</formula1>
    </dataValidation>
    <dataValidation type="list" allowBlank="1" showInputMessage="1" sqref="E5:E6" xr:uid="{2A8EEF77-DABB-4B99-B4CB-DE70797C8B88}">
      <formula1>dommages</formula1>
    </dataValidation>
    <dataValidation type="list" allowBlank="1" showInputMessage="1" sqref="C5:C6" xr:uid="{9111025C-A5FD-45D8-BB35-54BC5A596922}">
      <formula1>danger</formula1>
    </dataValidation>
    <dataValidation type="list" allowBlank="1" showInputMessage="1" showErrorMessage="1" sqref="A5:A7" xr:uid="{96A2CD8F-398E-40B3-B658-B8028204E26A}">
      <formula1>utdu</formula1>
    </dataValidation>
    <dataValidation type="list" allowBlank="1" showInputMessage="1" sqref="B5:B7" xr:uid="{3638DA4D-0116-4200-890E-809F75616381}">
      <formula1>phasesw</formula1>
    </dataValidation>
    <dataValidation type="list" allowBlank="1" showErrorMessage="1" sqref="M5:M7" xr:uid="{76168AC5-C668-426A-AF95-181ED32C7232}">
      <formula1>E</formula1>
    </dataValidation>
    <dataValidation type="list" allowBlank="1" showInputMessage="1" showErrorMessage="1" sqref="C65537:C131071 C131073:C196607 C983041:C1048576 C917505:C983039 C851969:C917503 C786433:C851967 C720897:C786431 C655361:C720895 C589825:C655359 C524289:C589823 C458753:C524287 C393217:C458751 C327681:C393215 C262145:C327679 C196609:C262143 C8:C65535" xr:uid="{560E962C-CE31-473A-AD4C-0848028D13BA}">
      <formula1>$C$1:$C$3</formula1>
    </dataValidation>
    <dataValidation allowBlank="1" showInputMessage="1" sqref="R3 A4:Q4" xr:uid="{3E384C9A-5E56-4EDD-AB09-A7F086C2ED9D}"/>
    <dataValidation type="list" allowBlank="1" showErrorMessage="1" sqref="H5:H7" xr:uid="{4BB2AAB4-666C-4007-A8B0-C8A3CDDA91DA}">
      <formula1>G</formula1>
    </dataValidation>
    <dataValidation type="list" allowBlank="1" showErrorMessage="1" sqref="G5:G7" xr:uid="{2FA737F7-B570-42BB-B74B-91239220C7F4}">
      <formula1>F</formula1>
    </dataValidation>
    <dataValidation type="list" allowBlank="1" showInputMessage="1" showErrorMessage="1" sqref="C7" xr:uid="{39A93981-430A-4CC7-AACE-7369B1ABBC6E}">
      <formula1>Dangers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8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F24F4-373D-437D-8D5F-C9EA5FBCFFA9}">
  <sheetPr codeName="Feuil7">
    <tabColor theme="0" tint="-0.499984740745262"/>
  </sheetPr>
  <dimension ref="A1:R12"/>
  <sheetViews>
    <sheetView showGridLines="0" view="pageBreakPreview" topLeftCell="A4" zoomScale="70" zoomScaleNormal="85" zoomScaleSheetLayoutView="70" workbookViewId="0">
      <selection activeCell="C1" sqref="C1:R1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76"/>
      <c r="B1" s="77"/>
      <c r="C1" s="7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0" t="s">
        <v>15</v>
      </c>
      <c r="H3" s="81"/>
      <c r="I3" s="82"/>
      <c r="J3" s="83" t="s">
        <v>16</v>
      </c>
      <c r="K3" s="84"/>
      <c r="L3" s="85"/>
      <c r="M3" s="37" t="s">
        <v>21</v>
      </c>
      <c r="N3" s="37" t="s">
        <v>47</v>
      </c>
      <c r="O3" s="86" t="s">
        <v>8</v>
      </c>
      <c r="P3" s="87"/>
      <c r="Q3" s="88"/>
      <c r="R3" s="89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8" t="s">
        <v>19</v>
      </c>
      <c r="R4" s="90"/>
    </row>
    <row r="5" spans="1:18" s="6" customFormat="1" ht="45" x14ac:dyDescent="0.2">
      <c r="A5" s="40" t="s">
        <v>67</v>
      </c>
      <c r="B5" s="40" t="s">
        <v>5</v>
      </c>
      <c r="C5" s="41" t="s">
        <v>49</v>
      </c>
      <c r="D5" s="41" t="s">
        <v>50</v>
      </c>
      <c r="E5" s="41" t="s">
        <v>68</v>
      </c>
      <c r="F5" s="41" t="s">
        <v>69</v>
      </c>
      <c r="G5" s="42">
        <v>2</v>
      </c>
      <c r="H5" s="42">
        <v>20</v>
      </c>
      <c r="I5" s="42">
        <f>+G5*H5</f>
        <v>40</v>
      </c>
      <c r="J5" s="42"/>
      <c r="K5" s="43"/>
      <c r="L5" s="43"/>
      <c r="M5" s="43">
        <v>1</v>
      </c>
      <c r="N5" s="44">
        <f>+I5/M5</f>
        <v>40</v>
      </c>
      <c r="O5" s="45" t="s">
        <v>70</v>
      </c>
      <c r="P5" s="45"/>
      <c r="Q5" s="45"/>
      <c r="R5" s="36"/>
    </row>
    <row r="6" spans="1:18" s="6" customFormat="1" ht="45" x14ac:dyDescent="0.2">
      <c r="A6" s="23" t="s">
        <v>95</v>
      </c>
      <c r="B6" s="23" t="s">
        <v>5</v>
      </c>
      <c r="C6" s="24" t="s">
        <v>72</v>
      </c>
      <c r="D6" s="24" t="s">
        <v>73</v>
      </c>
      <c r="E6" s="24" t="s">
        <v>74</v>
      </c>
      <c r="F6" s="24" t="s">
        <v>75</v>
      </c>
      <c r="G6" s="25">
        <v>1</v>
      </c>
      <c r="H6" s="25">
        <v>5</v>
      </c>
      <c r="I6" s="25">
        <f t="shared" ref="I6:I12" si="0">+G6*H6</f>
        <v>5</v>
      </c>
      <c r="J6" s="25" t="s">
        <v>76</v>
      </c>
      <c r="K6" s="26"/>
      <c r="L6" s="26"/>
      <c r="M6" s="26">
        <v>3</v>
      </c>
      <c r="N6" s="27">
        <f t="shared" ref="N6:N12" si="1">+I6/M6</f>
        <v>1.6666666666666667</v>
      </c>
      <c r="O6" s="28"/>
      <c r="P6" s="28"/>
      <c r="Q6" s="28"/>
      <c r="R6" s="29"/>
    </row>
    <row r="7" spans="1:18" s="6" customFormat="1" ht="90" x14ac:dyDescent="0.2">
      <c r="A7" s="30" t="s">
        <v>71</v>
      </c>
      <c r="B7" s="30" t="s">
        <v>5</v>
      </c>
      <c r="C7" s="31" t="s">
        <v>78</v>
      </c>
      <c r="D7" s="31" t="s">
        <v>54</v>
      </c>
      <c r="E7" s="31" t="s">
        <v>55</v>
      </c>
      <c r="F7" s="31" t="s">
        <v>75</v>
      </c>
      <c r="G7" s="32">
        <v>2</v>
      </c>
      <c r="H7" s="32">
        <v>20</v>
      </c>
      <c r="I7" s="32">
        <f t="shared" si="0"/>
        <v>40</v>
      </c>
      <c r="J7" s="32"/>
      <c r="K7" s="33"/>
      <c r="L7" s="33"/>
      <c r="M7" s="33">
        <v>1</v>
      </c>
      <c r="N7" s="34">
        <f t="shared" si="1"/>
        <v>40</v>
      </c>
      <c r="O7" s="35" t="s">
        <v>70</v>
      </c>
      <c r="P7" s="35"/>
      <c r="Q7" s="35"/>
      <c r="R7" s="36"/>
    </row>
    <row r="8" spans="1:18" s="6" customFormat="1" ht="45" x14ac:dyDescent="0.2">
      <c r="A8" s="23" t="s">
        <v>77</v>
      </c>
      <c r="B8" s="23" t="s">
        <v>5</v>
      </c>
      <c r="C8" s="24" t="s">
        <v>80</v>
      </c>
      <c r="D8" s="24" t="s">
        <v>1</v>
      </c>
      <c r="E8" s="24" t="s">
        <v>81</v>
      </c>
      <c r="F8" s="24" t="s">
        <v>75</v>
      </c>
      <c r="G8" s="25">
        <v>2</v>
      </c>
      <c r="H8" s="25">
        <v>20</v>
      </c>
      <c r="I8" s="25">
        <f t="shared" si="0"/>
        <v>40</v>
      </c>
      <c r="J8" s="25"/>
      <c r="K8" s="26"/>
      <c r="L8" s="26" t="s">
        <v>82</v>
      </c>
      <c r="M8" s="26">
        <v>4</v>
      </c>
      <c r="N8" s="27">
        <f t="shared" si="1"/>
        <v>10</v>
      </c>
      <c r="O8" s="28"/>
      <c r="P8" s="28"/>
      <c r="Q8" s="28"/>
      <c r="R8" s="29"/>
    </row>
    <row r="9" spans="1:18" s="6" customFormat="1" ht="45" x14ac:dyDescent="0.2">
      <c r="A9" s="30" t="s">
        <v>79</v>
      </c>
      <c r="B9" s="30" t="s">
        <v>5</v>
      </c>
      <c r="C9" s="31" t="s">
        <v>84</v>
      </c>
      <c r="D9" s="31" t="s">
        <v>1</v>
      </c>
      <c r="E9" s="31" t="s">
        <v>81</v>
      </c>
      <c r="F9" s="31" t="s">
        <v>75</v>
      </c>
      <c r="G9" s="32">
        <v>2</v>
      </c>
      <c r="H9" s="32">
        <v>20</v>
      </c>
      <c r="I9" s="32">
        <f t="shared" si="0"/>
        <v>40</v>
      </c>
      <c r="J9" s="32" t="s">
        <v>85</v>
      </c>
      <c r="K9" s="33"/>
      <c r="L9" s="33" t="s">
        <v>82</v>
      </c>
      <c r="M9" s="33">
        <v>4</v>
      </c>
      <c r="N9" s="34">
        <f t="shared" si="1"/>
        <v>10</v>
      </c>
      <c r="O9" s="35"/>
      <c r="P9" s="35"/>
      <c r="Q9" s="35"/>
      <c r="R9" s="36"/>
    </row>
    <row r="10" spans="1:18" s="6" customFormat="1" ht="75" x14ac:dyDescent="0.2">
      <c r="A10" s="23" t="s">
        <v>96</v>
      </c>
      <c r="B10" s="23" t="s">
        <v>5</v>
      </c>
      <c r="C10" s="24" t="s">
        <v>87</v>
      </c>
      <c r="D10" s="24" t="s">
        <v>1</v>
      </c>
      <c r="E10" s="24" t="s">
        <v>81</v>
      </c>
      <c r="F10" s="24" t="s">
        <v>75</v>
      </c>
      <c r="G10" s="25">
        <v>2</v>
      </c>
      <c r="H10" s="25">
        <v>20</v>
      </c>
      <c r="I10" s="25">
        <f t="shared" si="0"/>
        <v>40</v>
      </c>
      <c r="J10" s="25" t="s">
        <v>88</v>
      </c>
      <c r="K10" s="26"/>
      <c r="L10" s="26"/>
      <c r="M10" s="26">
        <v>4</v>
      </c>
      <c r="N10" s="27">
        <f t="shared" si="1"/>
        <v>10</v>
      </c>
      <c r="O10" s="28"/>
      <c r="P10" s="28"/>
      <c r="Q10" s="28"/>
      <c r="R10" s="29"/>
    </row>
    <row r="11" spans="1:18" s="6" customFormat="1" ht="75" x14ac:dyDescent="0.2">
      <c r="A11" s="30" t="s">
        <v>83</v>
      </c>
      <c r="B11" s="30" t="s">
        <v>5</v>
      </c>
      <c r="C11" s="31" t="s">
        <v>89</v>
      </c>
      <c r="D11" s="31" t="s">
        <v>1</v>
      </c>
      <c r="E11" s="31" t="s">
        <v>81</v>
      </c>
      <c r="F11" s="31" t="s">
        <v>75</v>
      </c>
      <c r="G11" s="32">
        <v>2</v>
      </c>
      <c r="H11" s="32">
        <v>20</v>
      </c>
      <c r="I11" s="32">
        <f t="shared" si="0"/>
        <v>40</v>
      </c>
      <c r="J11" s="32" t="s">
        <v>88</v>
      </c>
      <c r="K11" s="33"/>
      <c r="L11" s="33"/>
      <c r="M11" s="33">
        <v>4</v>
      </c>
      <c r="N11" s="34">
        <f t="shared" si="1"/>
        <v>10</v>
      </c>
      <c r="O11" s="35"/>
      <c r="P11" s="35"/>
      <c r="Q11" s="35"/>
      <c r="R11" s="36"/>
    </row>
    <row r="12" spans="1:18" s="6" customFormat="1" ht="45" x14ac:dyDescent="0.2">
      <c r="A12" s="23" t="s">
        <v>86</v>
      </c>
      <c r="B12" s="23" t="s">
        <v>5</v>
      </c>
      <c r="C12" s="24" t="s">
        <v>90</v>
      </c>
      <c r="D12" s="24" t="s">
        <v>91</v>
      </c>
      <c r="E12" s="24" t="s">
        <v>92</v>
      </c>
      <c r="F12" s="24" t="s">
        <v>93</v>
      </c>
      <c r="G12" s="25">
        <v>2</v>
      </c>
      <c r="H12" s="25">
        <v>5</v>
      </c>
      <c r="I12" s="25">
        <f t="shared" si="0"/>
        <v>10</v>
      </c>
      <c r="J12" s="25" t="s">
        <v>94</v>
      </c>
      <c r="K12" s="26"/>
      <c r="L12" s="26"/>
      <c r="M12" s="26">
        <v>1</v>
      </c>
      <c r="N12" s="27">
        <f t="shared" si="1"/>
        <v>10</v>
      </c>
      <c r="O12" s="28" t="s">
        <v>70</v>
      </c>
      <c r="P12" s="28"/>
      <c r="Q12" s="28"/>
      <c r="R12" s="29"/>
    </row>
  </sheetData>
  <mergeCells count="6">
    <mergeCell ref="A1:B1"/>
    <mergeCell ref="C1:R1"/>
    <mergeCell ref="G3:I3"/>
    <mergeCell ref="J3:L3"/>
    <mergeCell ref="O3:Q3"/>
    <mergeCell ref="R3:R4"/>
  </mergeCells>
  <conditionalFormatting sqref="I6">
    <cfRule type="cellIs" dxfId="95" priority="17" stopIfTrue="1" operator="between">
      <formula>1</formula>
      <formula>19</formula>
    </cfRule>
    <cfRule type="cellIs" dxfId="94" priority="18" stopIfTrue="1" operator="between">
      <formula>20</formula>
      <formula>59</formula>
    </cfRule>
    <cfRule type="cellIs" dxfId="93" priority="19" stopIfTrue="1" operator="between">
      <formula>60</formula>
      <formula>100</formula>
    </cfRule>
  </conditionalFormatting>
  <conditionalFormatting sqref="N6">
    <cfRule type="cellIs" dxfId="92" priority="22" stopIfTrue="1" operator="between">
      <formula>1</formula>
      <formula>19</formula>
    </cfRule>
    <cfRule type="cellIs" dxfId="91" priority="23" stopIfTrue="1" operator="between">
      <formula>20</formula>
      <formula>59</formula>
    </cfRule>
    <cfRule type="cellIs" dxfId="90" priority="24" stopIfTrue="1" operator="between">
      <formula>60</formula>
      <formula>100</formula>
    </cfRule>
  </conditionalFormatting>
  <conditionalFormatting sqref="O6">
    <cfRule type="cellIs" dxfId="89" priority="20" operator="lessThan">
      <formula>effectif</formula>
    </cfRule>
    <cfRule type="cellIs" dxfId="88" priority="21" operator="greaterThanOrEqual">
      <formula>effectif</formula>
    </cfRule>
  </conditionalFormatting>
  <conditionalFormatting sqref="O5">
    <cfRule type="cellIs" dxfId="87" priority="28" operator="lessThan">
      <formula>effectif</formula>
    </cfRule>
    <cfRule type="cellIs" dxfId="86" priority="29" operator="greaterThanOrEqual">
      <formula>effectif</formula>
    </cfRule>
  </conditionalFormatting>
  <conditionalFormatting sqref="I5">
    <cfRule type="cellIs" dxfId="85" priority="25" stopIfTrue="1" operator="between">
      <formula>1</formula>
      <formula>19</formula>
    </cfRule>
    <cfRule type="cellIs" dxfId="84" priority="26" stopIfTrue="1" operator="between">
      <formula>20</formula>
      <formula>59</formula>
    </cfRule>
    <cfRule type="cellIs" dxfId="83" priority="27" stopIfTrue="1" operator="between">
      <formula>60</formula>
      <formula>100</formula>
    </cfRule>
  </conditionalFormatting>
  <conditionalFormatting sqref="N5">
    <cfRule type="cellIs" dxfId="82" priority="30" stopIfTrue="1" operator="between">
      <formula>1</formula>
      <formula>19</formula>
    </cfRule>
    <cfRule type="cellIs" dxfId="81" priority="31" stopIfTrue="1" operator="between">
      <formula>20</formula>
      <formula>59</formula>
    </cfRule>
    <cfRule type="cellIs" dxfId="80" priority="32" stopIfTrue="1" operator="between">
      <formula>60</formula>
      <formula>100</formula>
    </cfRule>
  </conditionalFormatting>
  <conditionalFormatting sqref="O7 O9 O11">
    <cfRule type="cellIs" dxfId="79" priority="12" operator="lessThan">
      <formula>effectif</formula>
    </cfRule>
    <cfRule type="cellIs" dxfId="78" priority="13" operator="greaterThanOrEqual">
      <formula>effectif</formula>
    </cfRule>
  </conditionalFormatting>
  <conditionalFormatting sqref="I7 I9 I11">
    <cfRule type="cellIs" dxfId="77" priority="9" stopIfTrue="1" operator="between">
      <formula>1</formula>
      <formula>19</formula>
    </cfRule>
    <cfRule type="cellIs" dxfId="76" priority="10" stopIfTrue="1" operator="between">
      <formula>20</formula>
      <formula>59</formula>
    </cfRule>
    <cfRule type="cellIs" dxfId="75" priority="11" stopIfTrue="1" operator="between">
      <formula>60</formula>
      <formula>100</formula>
    </cfRule>
  </conditionalFormatting>
  <conditionalFormatting sqref="N7 N9 N11">
    <cfRule type="cellIs" dxfId="74" priority="14" stopIfTrue="1" operator="between">
      <formula>1</formula>
      <formula>19</formula>
    </cfRule>
    <cfRule type="cellIs" dxfId="73" priority="15" stopIfTrue="1" operator="between">
      <formula>20</formula>
      <formula>59</formula>
    </cfRule>
    <cfRule type="cellIs" dxfId="72" priority="16" stopIfTrue="1" operator="between">
      <formula>60</formula>
      <formula>100</formula>
    </cfRule>
  </conditionalFormatting>
  <conditionalFormatting sqref="O8 O10 O12">
    <cfRule type="cellIs" dxfId="71" priority="4" operator="lessThan">
      <formula>effectif</formula>
    </cfRule>
    <cfRule type="cellIs" dxfId="70" priority="5" operator="greaterThanOrEqual">
      <formula>effectif</formula>
    </cfRule>
  </conditionalFormatting>
  <conditionalFormatting sqref="I8 I10 I12">
    <cfRule type="cellIs" dxfId="69" priority="1" stopIfTrue="1" operator="between">
      <formula>1</formula>
      <formula>19</formula>
    </cfRule>
    <cfRule type="cellIs" dxfId="68" priority="2" stopIfTrue="1" operator="between">
      <formula>20</formula>
      <formula>59</formula>
    </cfRule>
    <cfRule type="cellIs" dxfId="67" priority="3" stopIfTrue="1" operator="between">
      <formula>60</formula>
      <formula>100</formula>
    </cfRule>
  </conditionalFormatting>
  <conditionalFormatting sqref="N8 N10 N12">
    <cfRule type="cellIs" dxfId="66" priority="6" stopIfTrue="1" operator="between">
      <formula>1</formula>
      <formula>19</formula>
    </cfRule>
    <cfRule type="cellIs" dxfId="65" priority="7" stopIfTrue="1" operator="between">
      <formula>20</formula>
      <formula>59</formula>
    </cfRule>
    <cfRule type="cellIs" dxfId="64" priority="8" stopIfTrue="1" operator="between">
      <formula>60</formula>
      <formula>100</formula>
    </cfRule>
  </conditionalFormatting>
  <dataValidations count="11">
    <dataValidation type="list" allowBlank="1" showInputMessage="1" showErrorMessage="1" sqref="C7" xr:uid="{5810AD31-48AC-4C25-B278-04A2E1515954}">
      <formula1>Dangers</formula1>
    </dataValidation>
    <dataValidation type="list" allowBlank="1" showErrorMessage="1" sqref="G5:G12" xr:uid="{9EB3C1EC-E239-43D8-AE04-6ADDC71CED50}">
      <formula1>F</formula1>
    </dataValidation>
    <dataValidation type="list" allowBlank="1" showErrorMessage="1" sqref="H5:H12" xr:uid="{59BCF764-181F-43D0-A7AA-0E49E51BA606}">
      <formula1>G</formula1>
    </dataValidation>
    <dataValidation allowBlank="1" showInputMessage="1" sqref="R3 A4:Q4" xr:uid="{2EDE609C-9A95-4618-80BE-77363C85D69B}"/>
    <dataValidation type="list" allowBlank="1" showInputMessage="1" showErrorMessage="1" sqref="C65542:C131076 C131078:C196612 C983046:C1048576 C917510:C983044 C851974:C917508 C786438:C851972 C720902:C786436 C655366:C720900 C589830:C655364 C524294:C589828 C458758:C524292 C393222:C458756 C327686:C393220 C262150:C327684 C196614:C262148 C13:C65540" xr:uid="{31793620-BAFE-4DAC-91FC-CB59C49F2CDD}">
      <formula1>$C$1:$C$3</formula1>
    </dataValidation>
    <dataValidation type="list" allowBlank="1" showErrorMessage="1" sqref="M5:M12" xr:uid="{A6CA84E3-1131-4F18-8A6F-4AC9DD282111}">
      <formula1>E</formula1>
    </dataValidation>
    <dataValidation type="list" allowBlank="1" showInputMessage="1" sqref="B5:B12" xr:uid="{3B4558C2-AF98-4065-82A5-632E1EEC8EA3}">
      <formula1>phasesw</formula1>
    </dataValidation>
    <dataValidation type="list" allowBlank="1" showInputMessage="1" showErrorMessage="1" sqref="A5:A12" xr:uid="{3C36B9AB-D0DB-4CA5-BF5A-846C3B917FFD}">
      <formula1>utdu</formula1>
    </dataValidation>
    <dataValidation type="list" allowBlank="1" showInputMessage="1" sqref="C5:C6 C8:C12" xr:uid="{1AE81E62-1AF8-4163-B7D6-7EF0CCB8F6F5}">
      <formula1>danger</formula1>
    </dataValidation>
    <dataValidation type="list" allowBlank="1" showInputMessage="1" sqref="E5 F12" xr:uid="{613517FE-A82E-4308-B761-618450CCBF83}">
      <formula1>dommages</formula1>
    </dataValidation>
    <dataValidation type="list" allowBlank="1" showInputMessage="1" sqref="D5 D6:E6 D8:E12" xr:uid="{A98BEB0D-2CB0-4AB5-A872-A2BADD81644D}">
      <formula1>risques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8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27A4-DD8A-448D-B12D-DC59DE213795}">
  <sheetPr codeName="Feuil8">
    <tabColor theme="0" tint="-0.499984740745262"/>
  </sheetPr>
  <dimension ref="A1:R16"/>
  <sheetViews>
    <sheetView showGridLines="0" zoomScale="70" zoomScaleNormal="70" zoomScaleSheetLayoutView="70" workbookViewId="0">
      <selection activeCell="D38" sqref="D38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87" customHeight="1" thickBot="1" x14ac:dyDescent="0.25">
      <c r="A1" s="76"/>
      <c r="B1" s="77"/>
      <c r="C1" s="7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0" t="s">
        <v>15</v>
      </c>
      <c r="H3" s="81"/>
      <c r="I3" s="82"/>
      <c r="J3" s="83" t="s">
        <v>16</v>
      </c>
      <c r="K3" s="84"/>
      <c r="L3" s="85"/>
      <c r="M3" s="37" t="s">
        <v>21</v>
      </c>
      <c r="N3" s="37" t="s">
        <v>47</v>
      </c>
      <c r="O3" s="86" t="s">
        <v>8</v>
      </c>
      <c r="P3" s="87"/>
      <c r="Q3" s="88"/>
      <c r="R3" s="89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8" t="s">
        <v>19</v>
      </c>
      <c r="R4" s="90"/>
    </row>
    <row r="5" spans="1:18" s="6" customFormat="1" ht="105" x14ac:dyDescent="0.2">
      <c r="A5" s="56" t="s">
        <v>97</v>
      </c>
      <c r="B5" s="56" t="s">
        <v>98</v>
      </c>
      <c r="C5" s="57" t="s">
        <v>99</v>
      </c>
      <c r="D5" s="57" t="s">
        <v>100</v>
      </c>
      <c r="E5" s="57" t="s">
        <v>101</v>
      </c>
      <c r="F5" s="57" t="s">
        <v>102</v>
      </c>
      <c r="G5" s="58">
        <v>4</v>
      </c>
      <c r="H5" s="58">
        <v>20</v>
      </c>
      <c r="I5" s="58">
        <f>+G5*H5</f>
        <v>80</v>
      </c>
      <c r="J5" s="58" t="s">
        <v>103</v>
      </c>
      <c r="K5" s="58"/>
      <c r="L5" s="58"/>
      <c r="M5" s="58">
        <v>2</v>
      </c>
      <c r="N5" s="59">
        <f>+I5/M5</f>
        <v>40</v>
      </c>
      <c r="O5" s="60" t="s">
        <v>104</v>
      </c>
      <c r="P5" s="60"/>
      <c r="Q5" s="60"/>
      <c r="R5" s="61"/>
    </row>
    <row r="6" spans="1:18" s="6" customFormat="1" ht="105" x14ac:dyDescent="0.2">
      <c r="A6" s="52" t="s">
        <v>114</v>
      </c>
      <c r="B6" s="52" t="s">
        <v>98</v>
      </c>
      <c r="C6" s="9" t="s">
        <v>99</v>
      </c>
      <c r="D6" s="9" t="s">
        <v>105</v>
      </c>
      <c r="E6" s="9" t="s">
        <v>106</v>
      </c>
      <c r="F6" s="9" t="s">
        <v>102</v>
      </c>
      <c r="G6" s="53">
        <v>4</v>
      </c>
      <c r="H6" s="53">
        <v>5</v>
      </c>
      <c r="I6" s="53">
        <f t="shared" ref="I6:I8" si="0">+G6*H6</f>
        <v>20</v>
      </c>
      <c r="J6" s="53" t="s">
        <v>107</v>
      </c>
      <c r="K6" s="53"/>
      <c r="L6" s="53"/>
      <c r="M6" s="53">
        <v>2</v>
      </c>
      <c r="N6" s="54">
        <f t="shared" ref="N6:N8" si="1">+I6/M6</f>
        <v>10</v>
      </c>
      <c r="O6" s="55"/>
      <c r="P6" s="55"/>
      <c r="Q6" s="55"/>
      <c r="R6" s="55"/>
    </row>
    <row r="7" spans="1:18" s="6" customFormat="1" ht="105" x14ac:dyDescent="0.2">
      <c r="A7" s="48" t="s">
        <v>115</v>
      </c>
      <c r="B7" s="48" t="s">
        <v>98</v>
      </c>
      <c r="C7" s="10" t="s">
        <v>108</v>
      </c>
      <c r="D7" s="10" t="s">
        <v>56</v>
      </c>
      <c r="E7" s="10" t="s">
        <v>109</v>
      </c>
      <c r="F7" s="10" t="s">
        <v>102</v>
      </c>
      <c r="G7" s="49">
        <v>4</v>
      </c>
      <c r="H7" s="49">
        <v>1</v>
      </c>
      <c r="I7" s="49">
        <f t="shared" si="0"/>
        <v>4</v>
      </c>
      <c r="J7" s="49" t="s">
        <v>110</v>
      </c>
      <c r="K7" s="49"/>
      <c r="L7" s="49"/>
      <c r="M7" s="49">
        <v>2</v>
      </c>
      <c r="N7" s="50">
        <f t="shared" si="1"/>
        <v>2</v>
      </c>
      <c r="O7" s="51"/>
      <c r="P7" s="51"/>
      <c r="Q7" s="51"/>
      <c r="R7" s="51"/>
    </row>
    <row r="8" spans="1:18" s="6" customFormat="1" ht="105" x14ac:dyDescent="0.2">
      <c r="A8" s="52" t="s">
        <v>117</v>
      </c>
      <c r="B8" s="52" t="s">
        <v>98</v>
      </c>
      <c r="C8" s="9" t="s">
        <v>111</v>
      </c>
      <c r="D8" s="9" t="s">
        <v>112</v>
      </c>
      <c r="E8" s="9" t="s">
        <v>113</v>
      </c>
      <c r="F8" s="9" t="s">
        <v>102</v>
      </c>
      <c r="G8" s="53">
        <v>4</v>
      </c>
      <c r="H8" s="53">
        <v>10</v>
      </c>
      <c r="I8" s="53">
        <f t="shared" si="0"/>
        <v>40</v>
      </c>
      <c r="J8" s="53"/>
      <c r="K8" s="53"/>
      <c r="L8" s="53"/>
      <c r="M8" s="53">
        <v>1</v>
      </c>
      <c r="N8" s="54">
        <f t="shared" si="1"/>
        <v>40</v>
      </c>
      <c r="O8" s="55" t="s">
        <v>104</v>
      </c>
      <c r="P8" s="55"/>
      <c r="Q8" s="55"/>
      <c r="R8" s="55"/>
    </row>
    <row r="9" spans="1:18" s="6" customFormat="1" ht="15" x14ac:dyDescent="0.2">
      <c r="A9" s="48"/>
      <c r="B9" s="48"/>
      <c r="C9" s="10"/>
      <c r="D9" s="10"/>
      <c r="E9" s="10"/>
      <c r="F9" s="10"/>
      <c r="G9" s="49"/>
      <c r="H9" s="49"/>
      <c r="I9" s="49"/>
      <c r="J9" s="49"/>
      <c r="K9" s="49"/>
      <c r="L9" s="49"/>
      <c r="M9" s="49"/>
      <c r="N9" s="50"/>
      <c r="O9" s="51"/>
      <c r="P9" s="51"/>
      <c r="Q9" s="51"/>
      <c r="R9" s="51"/>
    </row>
    <row r="10" spans="1:18" s="6" customFormat="1" ht="15" x14ac:dyDescent="0.2">
      <c r="A10" s="52"/>
      <c r="B10" s="52"/>
      <c r="C10" s="9"/>
      <c r="D10" s="9"/>
      <c r="E10" s="9"/>
      <c r="F10" s="9"/>
      <c r="G10" s="53"/>
      <c r="H10" s="53"/>
      <c r="I10" s="53"/>
      <c r="J10" s="53"/>
      <c r="K10" s="53"/>
      <c r="L10" s="53"/>
      <c r="M10" s="53"/>
      <c r="N10" s="54"/>
      <c r="O10" s="55"/>
      <c r="P10" s="55"/>
      <c r="Q10" s="55"/>
      <c r="R10" s="55"/>
    </row>
    <row r="11" spans="1:18" s="6" customFormat="1" ht="15" x14ac:dyDescent="0.2">
      <c r="A11" s="48"/>
      <c r="B11" s="48"/>
      <c r="C11" s="10"/>
      <c r="D11" s="10"/>
      <c r="E11" s="10"/>
      <c r="F11" s="10"/>
      <c r="G11" s="49"/>
      <c r="H11" s="49"/>
      <c r="I11" s="49"/>
      <c r="J11" s="49"/>
      <c r="K11" s="49"/>
      <c r="L11" s="49"/>
      <c r="M11" s="49"/>
      <c r="N11" s="50"/>
      <c r="O11" s="51"/>
      <c r="P11" s="51"/>
      <c r="Q11" s="51"/>
      <c r="R11" s="51"/>
    </row>
    <row r="12" spans="1:18" s="6" customFormat="1" ht="15" x14ac:dyDescent="0.2">
      <c r="A12" s="52"/>
      <c r="B12" s="52"/>
      <c r="C12" s="9"/>
      <c r="D12" s="9"/>
      <c r="E12" s="9"/>
      <c r="F12" s="9"/>
      <c r="G12" s="53"/>
      <c r="H12" s="53"/>
      <c r="I12" s="53"/>
      <c r="J12" s="53"/>
      <c r="K12" s="53"/>
      <c r="L12" s="53"/>
      <c r="M12" s="53"/>
      <c r="N12" s="54"/>
      <c r="O12" s="55"/>
      <c r="P12" s="55"/>
      <c r="Q12" s="55"/>
      <c r="R12" s="55"/>
    </row>
    <row r="13" spans="1:18" ht="15" x14ac:dyDescent="0.2">
      <c r="A13" s="48"/>
      <c r="B13" s="48"/>
      <c r="C13" s="10"/>
      <c r="D13" s="10"/>
      <c r="E13" s="10"/>
      <c r="F13" s="10"/>
      <c r="G13" s="49"/>
      <c r="H13" s="49"/>
      <c r="I13" s="49"/>
      <c r="J13" s="49"/>
      <c r="K13" s="49"/>
      <c r="L13" s="49"/>
      <c r="M13" s="49"/>
      <c r="N13" s="50"/>
      <c r="O13" s="51"/>
      <c r="P13" s="51"/>
      <c r="Q13" s="51"/>
      <c r="R13" s="51"/>
    </row>
    <row r="14" spans="1:18" ht="15" x14ac:dyDescent="0.2">
      <c r="A14" s="52"/>
      <c r="B14" s="52"/>
      <c r="C14" s="9"/>
      <c r="D14" s="9"/>
      <c r="E14" s="9"/>
      <c r="F14" s="9"/>
      <c r="G14" s="53"/>
      <c r="H14" s="53"/>
      <c r="I14" s="53"/>
      <c r="J14" s="53"/>
      <c r="K14" s="53"/>
      <c r="L14" s="53"/>
      <c r="M14" s="53"/>
      <c r="N14" s="54"/>
      <c r="O14" s="55"/>
      <c r="P14" s="55"/>
      <c r="Q14" s="55"/>
      <c r="R14" s="55"/>
    </row>
    <row r="15" spans="1:18" ht="15" x14ac:dyDescent="0.2">
      <c r="A15" s="48"/>
      <c r="B15" s="48"/>
      <c r="C15" s="10"/>
      <c r="D15" s="10"/>
      <c r="E15" s="10"/>
      <c r="F15" s="10"/>
      <c r="G15" s="49"/>
      <c r="H15" s="49"/>
      <c r="I15" s="49"/>
      <c r="J15" s="49"/>
      <c r="K15" s="49"/>
      <c r="L15" s="49"/>
      <c r="M15" s="49"/>
      <c r="N15" s="50"/>
      <c r="O15" s="51"/>
      <c r="P15" s="51"/>
      <c r="Q15" s="51"/>
      <c r="R15" s="51"/>
    </row>
    <row r="16" spans="1:18" ht="15" x14ac:dyDescent="0.2">
      <c r="A16" s="52"/>
      <c r="B16" s="52"/>
      <c r="C16" s="9"/>
      <c r="D16" s="9"/>
      <c r="E16" s="9"/>
      <c r="F16" s="9"/>
      <c r="G16" s="53"/>
      <c r="H16" s="53"/>
      <c r="I16" s="53"/>
      <c r="J16" s="53"/>
      <c r="K16" s="53"/>
      <c r="L16" s="53"/>
      <c r="M16" s="53"/>
      <c r="N16" s="54"/>
      <c r="O16" s="55"/>
      <c r="P16" s="55"/>
      <c r="Q16" s="55"/>
      <c r="R16" s="55"/>
    </row>
  </sheetData>
  <mergeCells count="6">
    <mergeCell ref="A1:B1"/>
    <mergeCell ref="C1:R1"/>
    <mergeCell ref="G3:I3"/>
    <mergeCell ref="J3:L3"/>
    <mergeCell ref="O3:Q3"/>
    <mergeCell ref="R3:R4"/>
  </mergeCells>
  <conditionalFormatting sqref="I6">
    <cfRule type="cellIs" dxfId="63" priority="17" stopIfTrue="1" operator="between">
      <formula>1</formula>
      <formula>19</formula>
    </cfRule>
    <cfRule type="cellIs" dxfId="62" priority="18" stopIfTrue="1" operator="between">
      <formula>20</formula>
      <formula>59</formula>
    </cfRule>
    <cfRule type="cellIs" dxfId="61" priority="19" stopIfTrue="1" operator="between">
      <formula>60</formula>
      <formula>100</formula>
    </cfRule>
  </conditionalFormatting>
  <conditionalFormatting sqref="N6">
    <cfRule type="cellIs" dxfId="60" priority="22" stopIfTrue="1" operator="between">
      <formula>1</formula>
      <formula>19</formula>
    </cfRule>
    <cfRule type="cellIs" dxfId="59" priority="23" stopIfTrue="1" operator="between">
      <formula>20</formula>
      <formula>59</formula>
    </cfRule>
    <cfRule type="cellIs" dxfId="58" priority="24" stopIfTrue="1" operator="between">
      <formula>60</formula>
      <formula>100</formula>
    </cfRule>
  </conditionalFormatting>
  <conditionalFormatting sqref="O6">
    <cfRule type="cellIs" dxfId="57" priority="20" operator="lessThan">
      <formula>effectif</formula>
    </cfRule>
    <cfRule type="cellIs" dxfId="56" priority="21" operator="greaterThanOrEqual">
      <formula>effectif</formula>
    </cfRule>
  </conditionalFormatting>
  <conditionalFormatting sqref="O5">
    <cfRule type="cellIs" dxfId="55" priority="28" operator="lessThan">
      <formula>effectif</formula>
    </cfRule>
    <cfRule type="cellIs" dxfId="54" priority="29" operator="greaterThanOrEqual">
      <formula>effectif</formula>
    </cfRule>
  </conditionalFormatting>
  <conditionalFormatting sqref="I5">
    <cfRule type="cellIs" dxfId="53" priority="25" stopIfTrue="1" operator="between">
      <formula>1</formula>
      <formula>19</formula>
    </cfRule>
    <cfRule type="cellIs" dxfId="52" priority="26" stopIfTrue="1" operator="between">
      <formula>20</formula>
      <formula>59</formula>
    </cfRule>
    <cfRule type="cellIs" dxfId="51" priority="27" stopIfTrue="1" operator="between">
      <formula>60</formula>
      <formula>100</formula>
    </cfRule>
  </conditionalFormatting>
  <conditionalFormatting sqref="N5">
    <cfRule type="cellIs" dxfId="50" priority="30" stopIfTrue="1" operator="between">
      <formula>1</formula>
      <formula>19</formula>
    </cfRule>
    <cfRule type="cellIs" dxfId="49" priority="31" stopIfTrue="1" operator="between">
      <formula>20</formula>
      <formula>59</formula>
    </cfRule>
    <cfRule type="cellIs" dxfId="48" priority="32" stopIfTrue="1" operator="between">
      <formula>60</formula>
      <formula>100</formula>
    </cfRule>
  </conditionalFormatting>
  <conditionalFormatting sqref="O7 O9 O11 O13 O15">
    <cfRule type="cellIs" dxfId="47" priority="12" operator="lessThan">
      <formula>effectif</formula>
    </cfRule>
    <cfRule type="cellIs" dxfId="46" priority="13" operator="greaterThanOrEqual">
      <formula>effectif</formula>
    </cfRule>
  </conditionalFormatting>
  <conditionalFormatting sqref="I7 I9 I11 I13 I15">
    <cfRule type="cellIs" dxfId="45" priority="9" stopIfTrue="1" operator="between">
      <formula>1</formula>
      <formula>19</formula>
    </cfRule>
    <cfRule type="cellIs" dxfId="44" priority="10" stopIfTrue="1" operator="between">
      <formula>20</formula>
      <formula>59</formula>
    </cfRule>
    <cfRule type="cellIs" dxfId="43" priority="11" stopIfTrue="1" operator="between">
      <formula>60</formula>
      <formula>100</formula>
    </cfRule>
  </conditionalFormatting>
  <conditionalFormatting sqref="N7 N9 N11 N13 N15">
    <cfRule type="cellIs" dxfId="42" priority="14" stopIfTrue="1" operator="between">
      <formula>1</formula>
      <formula>19</formula>
    </cfRule>
    <cfRule type="cellIs" dxfId="41" priority="15" stopIfTrue="1" operator="between">
      <formula>20</formula>
      <formula>59</formula>
    </cfRule>
    <cfRule type="cellIs" dxfId="40" priority="16" stopIfTrue="1" operator="between">
      <formula>60</formula>
      <formula>100</formula>
    </cfRule>
  </conditionalFormatting>
  <conditionalFormatting sqref="O8 O10 O12 O14 O16">
    <cfRule type="cellIs" dxfId="39" priority="4" operator="lessThan">
      <formula>effectif</formula>
    </cfRule>
    <cfRule type="cellIs" dxfId="38" priority="5" operator="greaterThanOrEqual">
      <formula>effectif</formula>
    </cfRule>
  </conditionalFormatting>
  <conditionalFormatting sqref="I8 I10 I12 I14 I16">
    <cfRule type="cellIs" dxfId="37" priority="1" stopIfTrue="1" operator="between">
      <formula>1</formula>
      <formula>19</formula>
    </cfRule>
    <cfRule type="cellIs" dxfId="36" priority="2" stopIfTrue="1" operator="between">
      <formula>20</formula>
      <formula>59</formula>
    </cfRule>
    <cfRule type="cellIs" dxfId="35" priority="3" stopIfTrue="1" operator="between">
      <formula>60</formula>
      <formula>100</formula>
    </cfRule>
  </conditionalFormatting>
  <conditionalFormatting sqref="N8 N10 N12 N14 N16">
    <cfRule type="cellIs" dxfId="34" priority="6" stopIfTrue="1" operator="between">
      <formula>1</formula>
      <formula>19</formula>
    </cfRule>
    <cfRule type="cellIs" dxfId="33" priority="7" stopIfTrue="1" operator="between">
      <formula>20</formula>
      <formula>59</formula>
    </cfRule>
    <cfRule type="cellIs" dxfId="32" priority="8" stopIfTrue="1" operator="between">
      <formula>60</formula>
      <formula>100</formula>
    </cfRule>
  </conditionalFormatting>
  <dataValidations count="13">
    <dataValidation type="list" allowBlank="1" showInputMessage="1" sqref="D8:D9 D11:D13 D15" xr:uid="{8364FAC4-2F86-4A7C-BCFE-FA707819FD95}">
      <formula1>risques</formula1>
    </dataValidation>
    <dataValidation type="list" allowBlank="1" showInputMessage="1" sqref="E8:E9 E11:E13" xr:uid="{7D023FAA-CEC7-4A09-A237-82899A226BA9}">
      <formula1>dommages</formula1>
    </dataValidation>
    <dataValidation type="list" allowBlank="1" showInputMessage="1" sqref="C8:C9 C11:C13" xr:uid="{5C80510D-58F5-4974-A171-B041837965CD}">
      <formula1>danger</formula1>
    </dataValidation>
    <dataValidation type="list" allowBlank="1" showInputMessage="1" sqref="B5:B16" xr:uid="{8F7838C0-76CF-4DA2-B3EB-1224C94E450D}">
      <formula1>phasesw</formula1>
    </dataValidation>
    <dataValidation type="list" allowBlank="1" showErrorMessage="1" sqref="M5:M16" xr:uid="{6AC2AF4F-0609-4A2A-9ADB-6231721509D5}">
      <formula1>E</formula1>
    </dataValidation>
    <dataValidation type="list" allowBlank="1" showInputMessage="1" showErrorMessage="1" sqref="C65542:C131076 C131078:C196612 C983046:C1048576 C917510:C983044 C851974:C917508 C786438:C851972 C720902:C786436 C655366:C720900 C589830:C655364 C524294:C589828 C458758:C524292 C393222:C458756 C327686:C393220 C262150:C327684 C196614:C262148 C17:C65540" xr:uid="{4325E06C-4F40-4F70-928A-ED4BE40B927C}">
      <formula1>$C$1:$C$3</formula1>
    </dataValidation>
    <dataValidation allowBlank="1" showInputMessage="1" sqref="R3 A4:Q4" xr:uid="{09E89103-9430-412D-9AD6-6EF00CF12E44}"/>
    <dataValidation type="list" allowBlank="1" showErrorMessage="1" sqref="H5:H16" xr:uid="{B81FCB49-F18A-429A-AED4-824282C8D3AC}">
      <formula1>G</formula1>
    </dataValidation>
    <dataValidation type="list" allowBlank="1" showErrorMessage="1" sqref="G5:G16" xr:uid="{E026527D-F2C0-4EC5-807E-C03B80B447CC}">
      <formula1>F</formula1>
    </dataValidation>
    <dataValidation type="list" allowBlank="1" showInputMessage="1" showErrorMessage="1" sqref="C14" xr:uid="{89A4D931-65F6-4061-868D-2C03E7F74354}">
      <formula1>Dangers</formula1>
    </dataValidation>
    <dataValidation type="list" allowBlank="1" showInputMessage="1" sqref="C5:C6" xr:uid="{EC05EB01-16D2-4F99-A6B1-87A33129C548}">
      <formula1>typedangers</formula1>
    </dataValidation>
    <dataValidation type="list" allowBlank="1" showInputMessage="1" sqref="D5:D7 D14" xr:uid="{9E85D4A1-0276-41DF-977E-735274A3C6F0}">
      <formula1>listerisque</formula1>
    </dataValidation>
    <dataValidation type="list" allowBlank="1" showInputMessage="1" sqref="E5:E7 E14" xr:uid="{D39DF847-A6FA-46CE-A358-8329F1CFA104}">
      <formula1>listedommage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6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499A-DF7A-4F3D-8F64-A731BD36250D}">
  <sheetPr codeName="Feuil9">
    <tabColor theme="0" tint="-0.499984740745262"/>
  </sheetPr>
  <dimension ref="A1:R14"/>
  <sheetViews>
    <sheetView showGridLines="0" topLeftCell="A4" zoomScale="70" zoomScaleNormal="70" zoomScaleSheetLayoutView="70" workbookViewId="0">
      <selection activeCell="F14" sqref="F14"/>
    </sheetView>
  </sheetViews>
  <sheetFormatPr baseColWidth="10" defaultRowHeight="12.75" x14ac:dyDescent="0.2"/>
  <cols>
    <col min="1" max="1" width="14.42578125" style="1" customWidth="1"/>
    <col min="2" max="2" width="20.28515625" style="1" bestFit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19.140625" style="3" customWidth="1"/>
    <col min="11" max="11" width="12.85546875" style="3" customWidth="1"/>
    <col min="12" max="12" width="16.28515625" style="4" customWidth="1"/>
    <col min="13" max="13" width="17.42578125" style="4" customWidth="1"/>
    <col min="14" max="14" width="10" style="4" customWidth="1"/>
    <col min="15" max="15" width="36.85546875" style="1" customWidth="1"/>
    <col min="16" max="16" width="23.7109375" style="5" bestFit="1" customWidth="1"/>
    <col min="17" max="17" width="19.42578125" style="1" customWidth="1"/>
    <col min="18" max="18" width="27.7109375" style="1" customWidth="1"/>
    <col min="19" max="16384" width="11.42578125" style="1"/>
  </cols>
  <sheetData>
    <row r="1" spans="1:18" s="11" customFormat="1" ht="104.25" customHeight="1" thickBot="1" x14ac:dyDescent="0.25">
      <c r="A1" s="76"/>
      <c r="B1" s="77"/>
      <c r="C1" s="7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91"/>
    </row>
    <row r="2" spans="1:18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18" s="7" customFormat="1" ht="71.25" customHeight="1" thickBot="1" x14ac:dyDescent="0.3">
      <c r="A3" s="15"/>
      <c r="B3" s="15"/>
      <c r="C3" s="15"/>
      <c r="D3" s="15"/>
      <c r="E3" s="15"/>
      <c r="F3" s="15"/>
      <c r="G3" s="80" t="s">
        <v>15</v>
      </c>
      <c r="H3" s="81"/>
      <c r="I3" s="82"/>
      <c r="J3" s="83" t="s">
        <v>16</v>
      </c>
      <c r="K3" s="84"/>
      <c r="L3" s="85"/>
      <c r="M3" s="37" t="s">
        <v>21</v>
      </c>
      <c r="N3" s="37" t="s">
        <v>47</v>
      </c>
      <c r="O3" s="86" t="s">
        <v>8</v>
      </c>
      <c r="P3" s="87"/>
      <c r="Q3" s="88"/>
      <c r="R3" s="89" t="s">
        <v>22</v>
      </c>
    </row>
    <row r="4" spans="1:18" s="8" customFormat="1" ht="38.2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65</v>
      </c>
      <c r="O4" s="63" t="s">
        <v>17</v>
      </c>
      <c r="P4" s="63" t="s">
        <v>18</v>
      </c>
      <c r="Q4" s="68" t="s">
        <v>19</v>
      </c>
      <c r="R4" s="90"/>
    </row>
    <row r="5" spans="1:18" s="6" customFormat="1" ht="30" x14ac:dyDescent="0.2">
      <c r="A5" s="56" t="s">
        <v>118</v>
      </c>
      <c r="B5" s="56" t="s">
        <v>119</v>
      </c>
      <c r="C5" s="57" t="s">
        <v>120</v>
      </c>
      <c r="D5" s="57" t="s">
        <v>121</v>
      </c>
      <c r="E5" s="57" t="s">
        <v>122</v>
      </c>
      <c r="F5" s="57" t="s">
        <v>116</v>
      </c>
      <c r="G5" s="58">
        <v>4</v>
      </c>
      <c r="H5" s="58">
        <v>20</v>
      </c>
      <c r="I5" s="58">
        <f>+G5*H5</f>
        <v>80</v>
      </c>
      <c r="J5" s="58" t="s">
        <v>123</v>
      </c>
      <c r="K5" s="58"/>
      <c r="L5" s="58"/>
      <c r="M5" s="58">
        <v>2</v>
      </c>
      <c r="N5" s="59">
        <f>I5/M5</f>
        <v>40</v>
      </c>
      <c r="O5" s="60"/>
      <c r="P5" s="60"/>
      <c r="Q5" s="60"/>
      <c r="R5" s="61"/>
    </row>
    <row r="6" spans="1:18" s="6" customFormat="1" ht="30" x14ac:dyDescent="0.2">
      <c r="A6" s="52" t="s">
        <v>124</v>
      </c>
      <c r="B6" s="52" t="s">
        <v>119</v>
      </c>
      <c r="C6" s="9" t="s">
        <v>120</v>
      </c>
      <c r="D6" s="9" t="s">
        <v>125</v>
      </c>
      <c r="E6" s="9" t="s">
        <v>126</v>
      </c>
      <c r="F6" s="9" t="s">
        <v>116</v>
      </c>
      <c r="G6" s="53">
        <v>4</v>
      </c>
      <c r="H6" s="53">
        <v>10</v>
      </c>
      <c r="I6" s="53">
        <f t="shared" ref="I6:I14" si="0">+G6*H6</f>
        <v>40</v>
      </c>
      <c r="J6" s="53" t="s">
        <v>123</v>
      </c>
      <c r="K6" s="53"/>
      <c r="L6" s="53"/>
      <c r="M6" s="53">
        <v>2</v>
      </c>
      <c r="N6" s="54">
        <f t="shared" ref="N6:N14" si="1">I6/M6</f>
        <v>20</v>
      </c>
      <c r="O6" s="55"/>
      <c r="P6" s="55"/>
      <c r="Q6" s="55"/>
      <c r="R6" s="55"/>
    </row>
    <row r="7" spans="1:18" s="6" customFormat="1" ht="30" x14ac:dyDescent="0.2">
      <c r="A7" s="56" t="s">
        <v>127</v>
      </c>
      <c r="B7" s="56" t="s">
        <v>119</v>
      </c>
      <c r="C7" s="57" t="s">
        <v>128</v>
      </c>
      <c r="D7" s="57" t="s">
        <v>129</v>
      </c>
      <c r="E7" s="57" t="s">
        <v>130</v>
      </c>
      <c r="F7" s="57" t="s">
        <v>116</v>
      </c>
      <c r="G7" s="58">
        <v>3</v>
      </c>
      <c r="H7" s="58">
        <v>10</v>
      </c>
      <c r="I7" s="58">
        <f t="shared" si="0"/>
        <v>30</v>
      </c>
      <c r="J7" s="58" t="s">
        <v>131</v>
      </c>
      <c r="K7" s="58" t="s">
        <v>132</v>
      </c>
      <c r="L7" s="58" t="s">
        <v>133</v>
      </c>
      <c r="M7" s="58">
        <v>3</v>
      </c>
      <c r="N7" s="59">
        <f t="shared" si="1"/>
        <v>10</v>
      </c>
      <c r="O7" s="60"/>
      <c r="P7" s="60"/>
      <c r="Q7" s="60"/>
      <c r="R7" s="61"/>
    </row>
    <row r="8" spans="1:18" s="6" customFormat="1" ht="30" x14ac:dyDescent="0.2">
      <c r="A8" s="52" t="s">
        <v>134</v>
      </c>
      <c r="B8" s="52" t="s">
        <v>135</v>
      </c>
      <c r="C8" s="9" t="s">
        <v>136</v>
      </c>
      <c r="D8" s="9" t="s">
        <v>137</v>
      </c>
      <c r="E8" s="9" t="s">
        <v>138</v>
      </c>
      <c r="F8" s="9" t="s">
        <v>116</v>
      </c>
      <c r="G8" s="53">
        <v>4</v>
      </c>
      <c r="H8" s="53">
        <v>10</v>
      </c>
      <c r="I8" s="53">
        <f t="shared" si="0"/>
        <v>40</v>
      </c>
      <c r="J8" s="53" t="s">
        <v>131</v>
      </c>
      <c r="K8" s="53" t="s">
        <v>132</v>
      </c>
      <c r="L8" s="53" t="s">
        <v>133</v>
      </c>
      <c r="M8" s="53">
        <v>3</v>
      </c>
      <c r="N8" s="54">
        <f t="shared" si="1"/>
        <v>13.333333333333334</v>
      </c>
      <c r="O8" s="55"/>
      <c r="P8" s="55"/>
      <c r="Q8" s="55"/>
      <c r="R8" s="55"/>
    </row>
    <row r="9" spans="1:18" s="6" customFormat="1" ht="60" x14ac:dyDescent="0.2">
      <c r="A9" s="56" t="s">
        <v>139</v>
      </c>
      <c r="B9" s="56" t="s">
        <v>135</v>
      </c>
      <c r="C9" s="57" t="s">
        <v>140</v>
      </c>
      <c r="D9" s="57" t="s">
        <v>141</v>
      </c>
      <c r="E9" s="57" t="s">
        <v>142</v>
      </c>
      <c r="F9" s="57" t="s">
        <v>116</v>
      </c>
      <c r="G9" s="58">
        <v>3</v>
      </c>
      <c r="H9" s="58">
        <v>20</v>
      </c>
      <c r="I9" s="58">
        <f t="shared" si="0"/>
        <v>60</v>
      </c>
      <c r="J9" s="58" t="s">
        <v>143</v>
      </c>
      <c r="K9" s="58"/>
      <c r="L9" s="58" t="s">
        <v>144</v>
      </c>
      <c r="M9" s="58">
        <v>2</v>
      </c>
      <c r="N9" s="59">
        <f t="shared" si="1"/>
        <v>30</v>
      </c>
      <c r="O9" s="60"/>
      <c r="P9" s="60"/>
      <c r="Q9" s="60"/>
      <c r="R9" s="61"/>
    </row>
    <row r="10" spans="1:18" s="6" customFormat="1" ht="60" x14ac:dyDescent="0.2">
      <c r="A10" s="52" t="s">
        <v>145</v>
      </c>
      <c r="B10" s="52" t="s">
        <v>135</v>
      </c>
      <c r="C10" s="9" t="s">
        <v>146</v>
      </c>
      <c r="D10" s="9" t="s">
        <v>141</v>
      </c>
      <c r="E10" s="9" t="s">
        <v>142</v>
      </c>
      <c r="F10" s="9" t="s">
        <v>116</v>
      </c>
      <c r="G10" s="53">
        <v>3</v>
      </c>
      <c r="H10" s="53">
        <v>20</v>
      </c>
      <c r="I10" s="53">
        <f t="shared" si="0"/>
        <v>60</v>
      </c>
      <c r="J10" s="53" t="s">
        <v>143</v>
      </c>
      <c r="K10" s="53"/>
      <c r="L10" s="53" t="s">
        <v>147</v>
      </c>
      <c r="M10" s="53">
        <v>2</v>
      </c>
      <c r="N10" s="54">
        <f t="shared" si="1"/>
        <v>30</v>
      </c>
      <c r="O10" s="55"/>
      <c r="P10" s="55"/>
      <c r="Q10" s="55"/>
      <c r="R10" s="55"/>
    </row>
    <row r="11" spans="1:18" s="6" customFormat="1" ht="60" x14ac:dyDescent="0.2">
      <c r="A11" s="56" t="s">
        <v>148</v>
      </c>
      <c r="B11" s="56" t="s">
        <v>119</v>
      </c>
      <c r="C11" s="57" t="s">
        <v>149</v>
      </c>
      <c r="D11" s="57" t="s">
        <v>141</v>
      </c>
      <c r="E11" s="57" t="s">
        <v>142</v>
      </c>
      <c r="F11" s="57" t="s">
        <v>116</v>
      </c>
      <c r="G11" s="58">
        <v>3</v>
      </c>
      <c r="H11" s="58">
        <v>20</v>
      </c>
      <c r="I11" s="58">
        <f t="shared" si="0"/>
        <v>60</v>
      </c>
      <c r="J11" s="58" t="s">
        <v>143</v>
      </c>
      <c r="K11" s="58"/>
      <c r="L11" s="58"/>
      <c r="M11" s="58">
        <v>2</v>
      </c>
      <c r="N11" s="59">
        <f t="shared" si="1"/>
        <v>30</v>
      </c>
      <c r="O11" s="60"/>
      <c r="P11" s="60"/>
      <c r="Q11" s="60"/>
      <c r="R11" s="61"/>
    </row>
    <row r="12" spans="1:18" s="6" customFormat="1" ht="45" x14ac:dyDescent="0.2">
      <c r="A12" s="52" t="s">
        <v>150</v>
      </c>
      <c r="B12" s="52" t="s">
        <v>119</v>
      </c>
      <c r="C12" s="9" t="s">
        <v>151</v>
      </c>
      <c r="D12" s="9" t="s">
        <v>152</v>
      </c>
      <c r="E12" s="9" t="s">
        <v>153</v>
      </c>
      <c r="F12" s="9" t="s">
        <v>116</v>
      </c>
      <c r="G12" s="53">
        <v>4</v>
      </c>
      <c r="H12" s="53">
        <v>10</v>
      </c>
      <c r="I12" s="53">
        <f t="shared" si="0"/>
        <v>40</v>
      </c>
      <c r="J12" s="53" t="s">
        <v>154</v>
      </c>
      <c r="K12" s="53"/>
      <c r="L12" s="53" t="s">
        <v>133</v>
      </c>
      <c r="M12" s="53">
        <v>3</v>
      </c>
      <c r="N12" s="54">
        <f t="shared" si="1"/>
        <v>13.333333333333334</v>
      </c>
      <c r="O12" s="55"/>
      <c r="P12" s="55"/>
      <c r="Q12" s="55"/>
      <c r="R12" s="55"/>
    </row>
    <row r="13" spans="1:18" ht="30" x14ac:dyDescent="0.2">
      <c r="A13" s="56" t="s">
        <v>155</v>
      </c>
      <c r="B13" s="56" t="s">
        <v>119</v>
      </c>
      <c r="C13" s="57" t="s">
        <v>156</v>
      </c>
      <c r="D13" s="57" t="s">
        <v>157</v>
      </c>
      <c r="E13" s="57" t="s">
        <v>138</v>
      </c>
      <c r="F13" s="57" t="s">
        <v>116</v>
      </c>
      <c r="G13" s="58">
        <v>3</v>
      </c>
      <c r="H13" s="58">
        <v>20</v>
      </c>
      <c r="I13" s="58">
        <f t="shared" si="0"/>
        <v>60</v>
      </c>
      <c r="J13" s="58" t="s">
        <v>158</v>
      </c>
      <c r="K13" s="58"/>
      <c r="L13" s="58" t="s">
        <v>159</v>
      </c>
      <c r="M13" s="58">
        <v>3</v>
      </c>
      <c r="N13" s="59">
        <f t="shared" si="1"/>
        <v>20</v>
      </c>
      <c r="O13" s="60"/>
      <c r="P13" s="60"/>
      <c r="Q13" s="60"/>
      <c r="R13" s="61"/>
    </row>
    <row r="14" spans="1:18" ht="90" x14ac:dyDescent="0.2">
      <c r="A14" s="52" t="s">
        <v>160</v>
      </c>
      <c r="B14" s="52" t="s">
        <v>119</v>
      </c>
      <c r="C14" s="9" t="s">
        <v>161</v>
      </c>
      <c r="D14" s="9" t="s">
        <v>162</v>
      </c>
      <c r="E14" s="9" t="s">
        <v>163</v>
      </c>
      <c r="F14" s="9" t="s">
        <v>116</v>
      </c>
      <c r="G14" s="53">
        <v>3</v>
      </c>
      <c r="H14" s="53">
        <v>20</v>
      </c>
      <c r="I14" s="53">
        <f t="shared" si="0"/>
        <v>60</v>
      </c>
      <c r="J14" s="53" t="s">
        <v>158</v>
      </c>
      <c r="K14" s="53"/>
      <c r="L14" s="53" t="s">
        <v>164</v>
      </c>
      <c r="M14" s="53">
        <v>3</v>
      </c>
      <c r="N14" s="54">
        <f t="shared" si="1"/>
        <v>20</v>
      </c>
      <c r="O14" s="55"/>
      <c r="P14" s="55"/>
      <c r="Q14" s="55"/>
      <c r="R14" s="55"/>
    </row>
  </sheetData>
  <mergeCells count="6">
    <mergeCell ref="A1:B1"/>
    <mergeCell ref="C1:R1"/>
    <mergeCell ref="G3:I3"/>
    <mergeCell ref="J3:L3"/>
    <mergeCell ref="O3:Q3"/>
    <mergeCell ref="R3:R4"/>
  </mergeCells>
  <conditionalFormatting sqref="I6">
    <cfRule type="cellIs" dxfId="31" priority="17" stopIfTrue="1" operator="between">
      <formula>1</formula>
      <formula>19</formula>
    </cfRule>
    <cfRule type="cellIs" dxfId="30" priority="18" stopIfTrue="1" operator="between">
      <formula>20</formula>
      <formula>59</formula>
    </cfRule>
    <cfRule type="cellIs" dxfId="29" priority="19" stopIfTrue="1" operator="between">
      <formula>60</formula>
      <formula>100</formula>
    </cfRule>
  </conditionalFormatting>
  <conditionalFormatting sqref="N6">
    <cfRule type="cellIs" dxfId="28" priority="22" stopIfTrue="1" operator="between">
      <formula>1</formula>
      <formula>19</formula>
    </cfRule>
    <cfRule type="cellIs" dxfId="27" priority="23" stopIfTrue="1" operator="between">
      <formula>20</formula>
      <formula>59</formula>
    </cfRule>
    <cfRule type="cellIs" dxfId="26" priority="24" stopIfTrue="1" operator="between">
      <formula>60</formula>
      <formula>100</formula>
    </cfRule>
  </conditionalFormatting>
  <conditionalFormatting sqref="O6">
    <cfRule type="cellIs" dxfId="25" priority="20" operator="lessThan">
      <formula>effectif</formula>
    </cfRule>
    <cfRule type="cellIs" dxfId="24" priority="21" operator="greaterThanOrEqual">
      <formula>effectif</formula>
    </cfRule>
  </conditionalFormatting>
  <conditionalFormatting sqref="O5">
    <cfRule type="cellIs" dxfId="23" priority="28" operator="lessThan">
      <formula>effectif</formula>
    </cfRule>
    <cfRule type="cellIs" dxfId="22" priority="29" operator="greaterThanOrEqual">
      <formula>effectif</formula>
    </cfRule>
  </conditionalFormatting>
  <conditionalFormatting sqref="I5">
    <cfRule type="cellIs" dxfId="21" priority="25" stopIfTrue="1" operator="between">
      <formula>1</formula>
      <formula>19</formula>
    </cfRule>
    <cfRule type="cellIs" dxfId="20" priority="26" stopIfTrue="1" operator="between">
      <formula>20</formula>
      <formula>59</formula>
    </cfRule>
    <cfRule type="cellIs" dxfId="19" priority="27" stopIfTrue="1" operator="between">
      <formula>60</formula>
      <formula>100</formula>
    </cfRule>
  </conditionalFormatting>
  <conditionalFormatting sqref="N5">
    <cfRule type="cellIs" dxfId="18" priority="30" stopIfTrue="1" operator="between">
      <formula>1</formula>
      <formula>19</formula>
    </cfRule>
    <cfRule type="cellIs" dxfId="17" priority="31" stopIfTrue="1" operator="between">
      <formula>20</formula>
      <formula>59</formula>
    </cfRule>
    <cfRule type="cellIs" dxfId="16" priority="32" stopIfTrue="1" operator="between">
      <formula>60</formula>
      <formula>100</formula>
    </cfRule>
  </conditionalFormatting>
  <conditionalFormatting sqref="I8 I10 I12 I14">
    <cfRule type="cellIs" dxfId="15" priority="1" stopIfTrue="1" operator="between">
      <formula>1</formula>
      <formula>19</formula>
    </cfRule>
    <cfRule type="cellIs" dxfId="14" priority="2" stopIfTrue="1" operator="between">
      <formula>20</formula>
      <formula>59</formula>
    </cfRule>
    <cfRule type="cellIs" dxfId="13" priority="3" stopIfTrue="1" operator="between">
      <formula>60</formula>
      <formula>100</formula>
    </cfRule>
  </conditionalFormatting>
  <conditionalFormatting sqref="N8 N10 N12 N14">
    <cfRule type="cellIs" dxfId="12" priority="6" stopIfTrue="1" operator="between">
      <formula>1</formula>
      <formula>19</formula>
    </cfRule>
    <cfRule type="cellIs" dxfId="11" priority="7" stopIfTrue="1" operator="between">
      <formula>20</formula>
      <formula>59</formula>
    </cfRule>
    <cfRule type="cellIs" dxfId="10" priority="8" stopIfTrue="1" operator="between">
      <formula>60</formula>
      <formula>100</formula>
    </cfRule>
  </conditionalFormatting>
  <conditionalFormatting sqref="O8 O10 O12 O14">
    <cfRule type="cellIs" dxfId="9" priority="4" operator="lessThan">
      <formula>effectif</formula>
    </cfRule>
    <cfRule type="cellIs" dxfId="8" priority="5" operator="greaterThanOrEqual">
      <formula>effectif</formula>
    </cfRule>
  </conditionalFormatting>
  <conditionalFormatting sqref="O7 O9 O11 O13">
    <cfRule type="cellIs" dxfId="7" priority="12" operator="lessThan">
      <formula>effectif</formula>
    </cfRule>
    <cfRule type="cellIs" dxfId="6" priority="13" operator="greaterThanOrEqual">
      <formula>effectif</formula>
    </cfRule>
  </conditionalFormatting>
  <conditionalFormatting sqref="I7 I9 I11 I13">
    <cfRule type="cellIs" dxfId="5" priority="9" stopIfTrue="1" operator="between">
      <formula>1</formula>
      <formula>19</formula>
    </cfRule>
    <cfRule type="cellIs" dxfId="4" priority="10" stopIfTrue="1" operator="between">
      <formula>20</formula>
      <formula>59</formula>
    </cfRule>
    <cfRule type="cellIs" dxfId="3" priority="11" stopIfTrue="1" operator="between">
      <formula>60</formula>
      <formula>100</formula>
    </cfRule>
  </conditionalFormatting>
  <conditionalFormatting sqref="N7 N9 N11 N13">
    <cfRule type="cellIs" dxfId="2" priority="14" stopIfTrue="1" operator="between">
      <formula>1</formula>
      <formula>19</formula>
    </cfRule>
    <cfRule type="cellIs" dxfId="1" priority="15" stopIfTrue="1" operator="between">
      <formula>20</formula>
      <formula>59</formula>
    </cfRule>
    <cfRule type="cellIs" dxfId="0" priority="16" stopIfTrue="1" operator="between">
      <formula>60</formula>
      <formula>100</formula>
    </cfRule>
  </conditionalFormatting>
  <dataValidations count="12">
    <dataValidation type="list" allowBlank="1" showInputMessage="1" sqref="E5:E6" xr:uid="{45E13841-C7D0-4A3E-84B4-B770A9787CBB}">
      <formula1>listedommage</formula1>
    </dataValidation>
    <dataValidation type="list" allowBlank="1" showInputMessage="1" sqref="D5:D6" xr:uid="{45F3A082-94C9-42DF-A820-A472F3570838}">
      <formula1>listerisque</formula1>
    </dataValidation>
    <dataValidation type="list" allowBlank="1" showInputMessage="1" sqref="C5:C6" xr:uid="{BC1CDD03-1F0F-41AB-A3B7-711A43820940}">
      <formula1>typedangers</formula1>
    </dataValidation>
    <dataValidation type="list" allowBlank="1" showErrorMessage="1" sqref="G5:G14" xr:uid="{FF92119B-4E6C-41A4-94EA-602036EC7842}">
      <formula1>F</formula1>
    </dataValidation>
    <dataValidation type="list" allowBlank="1" showErrorMessage="1" sqref="H5:H14" xr:uid="{932C5F57-D4C8-47D0-A697-B20874A06E93}">
      <formula1>G</formula1>
    </dataValidation>
    <dataValidation allowBlank="1" showInputMessage="1" sqref="R3 A4:Q4" xr:uid="{EF3C4995-3F4D-49FA-BC80-F429E3CCDB85}"/>
    <dataValidation type="list" allowBlank="1" showInputMessage="1" showErrorMessage="1" sqref="C65509:C131043 C131045:C196579 C983013:C1048576 C917477:C983011 C851941:C917475 C786405:C851939 C720869:C786403 C655333:C720867 C589797:C655331 C524261:C589795 C458725:C524259 C393189:C458723 C327653:C393187 C262117:C327651 C196581:C262115 C15:C65507" xr:uid="{78EC0C33-61D0-4B72-B208-19CFD3671F2B}">
      <formula1>$C$1:$C$3</formula1>
    </dataValidation>
    <dataValidation type="list" allowBlank="1" showErrorMessage="1" sqref="M5:M14" xr:uid="{3A9C9C23-92F1-438B-8017-ABFDBA2F6EC1}">
      <formula1>E</formula1>
    </dataValidation>
    <dataValidation type="list" allowBlank="1" showInputMessage="1" sqref="B5:B14" xr:uid="{7123DF94-D9A7-424C-929B-4FC7268ADE24}">
      <formula1>phasesw</formula1>
    </dataValidation>
    <dataValidation type="list" allowBlank="1" showInputMessage="1" sqref="C7:C13" xr:uid="{35C5938C-A24F-43A2-9108-493196721138}">
      <formula1>danger</formula1>
    </dataValidation>
    <dataValidation type="list" allowBlank="1" showInputMessage="1" sqref="E7:E14" xr:uid="{01374C79-D8B6-4187-B4BC-D7D866E3D764}">
      <formula1>dommages</formula1>
    </dataValidation>
    <dataValidation type="list" allowBlank="1" showInputMessage="1" sqref="D7:D14" xr:uid="{A18D8ABA-9A92-4B2B-A273-B3E1C5C6D9B0}">
      <formula1>risques</formula1>
    </dataValidation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6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75F7C-13AC-4AFD-AEA4-B15C73A280B7}">
  <sheetPr codeName="Feuil10"/>
  <dimension ref="A1:U5"/>
  <sheetViews>
    <sheetView showGridLines="0" tabSelected="1" zoomScale="85" zoomScaleNormal="85" zoomScaleSheetLayoutView="62" workbookViewId="0">
      <selection activeCell="A6" sqref="A6"/>
    </sheetView>
  </sheetViews>
  <sheetFormatPr baseColWidth="10" defaultRowHeight="12.75" x14ac:dyDescent="0.2"/>
  <cols>
    <col min="1" max="1" width="14.42578125" style="1" customWidth="1"/>
    <col min="2" max="2" width="23.28515625" style="1" customWidth="1"/>
    <col min="3" max="3" width="21.28515625" style="1" customWidth="1"/>
    <col min="4" max="4" width="21.85546875" style="1" customWidth="1"/>
    <col min="5" max="5" width="19.85546875" style="1" customWidth="1"/>
    <col min="6" max="6" width="30.7109375" style="1" customWidth="1"/>
    <col min="7" max="9" width="6.7109375" style="2" customWidth="1"/>
    <col min="10" max="10" width="21.7109375" style="3" customWidth="1"/>
    <col min="11" max="11" width="12.85546875" style="3" customWidth="1"/>
    <col min="12" max="12" width="16.28515625" style="4" customWidth="1"/>
    <col min="13" max="13" width="22.42578125" style="4" customWidth="1"/>
    <col min="14" max="14" width="18" style="4" customWidth="1"/>
    <col min="15" max="15" width="25.85546875" style="1" customWidth="1"/>
    <col min="16" max="16" width="23.7109375" style="5" bestFit="1" customWidth="1"/>
    <col min="17" max="20" width="19.42578125" style="1" customWidth="1"/>
    <col min="21" max="21" width="27.7109375" style="1" customWidth="1"/>
    <col min="22" max="16384" width="11.42578125" style="1"/>
  </cols>
  <sheetData>
    <row r="1" spans="1:21" s="11" customFormat="1" ht="87" customHeight="1" thickBot="1" x14ac:dyDescent="0.25">
      <c r="A1" s="76"/>
      <c r="B1" s="77"/>
      <c r="C1" s="7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</row>
    <row r="2" spans="1:21" s="7" customFormat="1" ht="13.5" thickBot="1" x14ac:dyDescent="0.25">
      <c r="G2" s="12"/>
      <c r="H2" s="12"/>
      <c r="I2" s="12"/>
      <c r="J2" s="13"/>
      <c r="K2" s="13"/>
      <c r="L2" s="14"/>
      <c r="M2" s="14"/>
      <c r="N2" s="14"/>
      <c r="P2" s="12"/>
    </row>
    <row r="3" spans="1:21" s="7" customFormat="1" ht="71.25" customHeight="1" thickBot="1" x14ac:dyDescent="0.3">
      <c r="A3" s="15"/>
      <c r="B3" s="15"/>
      <c r="C3" s="15"/>
      <c r="D3" s="15"/>
      <c r="E3" s="15"/>
      <c r="F3" s="15"/>
      <c r="G3" s="80" t="s">
        <v>15</v>
      </c>
      <c r="H3" s="81"/>
      <c r="I3" s="82"/>
      <c r="J3" s="83" t="s">
        <v>16</v>
      </c>
      <c r="K3" s="84"/>
      <c r="L3" s="85"/>
      <c r="M3" s="37" t="s">
        <v>21</v>
      </c>
      <c r="N3" s="37" t="s">
        <v>47</v>
      </c>
      <c r="O3" s="86" t="s">
        <v>8</v>
      </c>
      <c r="P3" s="87"/>
      <c r="Q3" s="87"/>
      <c r="R3" s="94" t="s">
        <v>168</v>
      </c>
      <c r="S3" s="96" t="s">
        <v>169</v>
      </c>
      <c r="T3" s="98" t="s">
        <v>170</v>
      </c>
      <c r="U3" s="92" t="s">
        <v>171</v>
      </c>
    </row>
    <row r="4" spans="1:21" s="8" customFormat="1" ht="19.5" thickBot="1" x14ac:dyDescent="0.25">
      <c r="A4" s="46" t="s">
        <v>10</v>
      </c>
      <c r="B4" s="64" t="s">
        <v>6</v>
      </c>
      <c r="C4" s="64" t="s">
        <v>11</v>
      </c>
      <c r="D4" s="64" t="s">
        <v>12</v>
      </c>
      <c r="E4" s="66" t="s">
        <v>7</v>
      </c>
      <c r="F4" s="64" t="s">
        <v>13</v>
      </c>
      <c r="G4" s="63" t="s">
        <v>3</v>
      </c>
      <c r="H4" s="67" t="s">
        <v>2</v>
      </c>
      <c r="I4" s="63" t="s">
        <v>14</v>
      </c>
      <c r="J4" s="63" t="s">
        <v>17</v>
      </c>
      <c r="K4" s="67" t="s">
        <v>18</v>
      </c>
      <c r="L4" s="63" t="s">
        <v>19</v>
      </c>
      <c r="M4" s="47" t="s">
        <v>20</v>
      </c>
      <c r="N4" s="47" t="s">
        <v>167</v>
      </c>
      <c r="O4" s="63" t="s">
        <v>17</v>
      </c>
      <c r="P4" s="63" t="s">
        <v>18</v>
      </c>
      <c r="Q4" s="67" t="s">
        <v>19</v>
      </c>
      <c r="R4" s="95"/>
      <c r="S4" s="97"/>
      <c r="T4" s="99"/>
      <c r="U4" s="93"/>
    </row>
    <row r="5" spans="1:21" x14ac:dyDescent="0.2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</sheetData>
  <mergeCells count="9">
    <mergeCell ref="A1:B1"/>
    <mergeCell ref="C1:U1"/>
    <mergeCell ref="G3:I3"/>
    <mergeCell ref="J3:L3"/>
    <mergeCell ref="O3:Q3"/>
    <mergeCell ref="U3:U4"/>
    <mergeCell ref="R3:R4"/>
    <mergeCell ref="S3:S4"/>
    <mergeCell ref="T3:T4"/>
  </mergeCells>
  <dataValidations count="2">
    <dataValidation type="list" allowBlank="1" showInputMessage="1" showErrorMessage="1" sqref="C65501:C131035 C131037:C196571 C983005:C1048576 C917469:C983003 C851933:C917467 C786397:C851931 C720861:C786395 C655325:C720859 C589789:C655323 C524253:C589787 C458717:C524251 C393181:C458715 C327645:C393179 C262109:C327643 C196573:C262107 C6:C65499" xr:uid="{21B743DC-0A2B-45B0-8978-2DCB761A322E}">
      <formula1>$C$1:$C$3</formula1>
    </dataValidation>
    <dataValidation allowBlank="1" showInputMessage="1" sqref="U3 A4:Q4" xr:uid="{04E641AC-502C-471A-ADA1-4632FFE9BD5D}"/>
  </dataValidations>
  <printOptions horizontalCentered="1"/>
  <pageMargins left="0.23622047244094491" right="0.19685039370078741" top="0.23622047244094491" bottom="0.31496062992125984" header="0.19685039370078741" footer="0.23622047244094491"/>
  <pageSetup paperSize="8" scale="51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ransfert2">
                <anchor moveWithCells="1" sizeWithCells="1">
                  <from>
                    <xdr:col>1</xdr:col>
                    <xdr:colOff>1304925</xdr:colOff>
                    <xdr:row>2</xdr:row>
                    <xdr:rowOff>19050</xdr:rowOff>
                  </from>
                  <to>
                    <xdr:col>5</xdr:col>
                    <xdr:colOff>942975</xdr:colOff>
                    <xdr:row>2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Page de garde </vt:lpstr>
      <vt:lpstr>UT 1</vt:lpstr>
      <vt:lpstr>UT 2.1</vt:lpstr>
      <vt:lpstr>UT 2.2</vt:lpstr>
      <vt:lpstr>UT 3</vt:lpstr>
      <vt:lpstr>UT 4</vt:lpstr>
      <vt:lpstr>Plan d'action</vt:lpstr>
      <vt:lpstr>'UT 2.1'!Impression_des_titres</vt:lpstr>
      <vt:lpstr>'UT 3'!Impression_des_titres</vt:lpstr>
      <vt:lpstr>'UT 4'!Impression_des_titres</vt:lpstr>
      <vt:lpstr>'Plan d''action'!Zone_d_impression</vt:lpstr>
      <vt:lpstr>'UT 1'!Zone_d_impression</vt:lpstr>
      <vt:lpstr>'UT 2.1'!Zone_d_impression</vt:lpstr>
      <vt:lpstr>'UT 2.2'!Zone_d_impression</vt:lpstr>
      <vt:lpstr>'UT 3'!Zone_d_impression</vt:lpstr>
      <vt:lpstr>'UT 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Luc</cp:lastModifiedBy>
  <cp:lastPrinted>2019-05-22T13:18:47Z</cp:lastPrinted>
  <dcterms:created xsi:type="dcterms:W3CDTF">2019-05-21T11:49:00Z</dcterms:created>
  <dcterms:modified xsi:type="dcterms:W3CDTF">2019-06-06T10:08:31Z</dcterms:modified>
</cp:coreProperties>
</file>