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13_ncr:1_{991E4463-E0B1-40BF-BD63-201869CF8885}" xr6:coauthVersionLast="47" xr6:coauthVersionMax="47" xr10:uidLastSave="{00000000-0000-0000-0000-000000000000}"/>
  <bookViews>
    <workbookView xWindow="28680" yWindow="-7560" windowWidth="29040" windowHeight="17790" xr2:uid="{00000000-000D-0000-FFFF-FFFF00000000}"/>
  </bookViews>
  <sheets>
    <sheet name="PS 2024" sheetId="10" r:id="rId1"/>
    <sheet name="Feuil1" sheetId="9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" i="10" l="1"/>
  <c r="D2" i="10"/>
  <c r="F2" i="10"/>
  <c r="I2" i="10"/>
  <c r="K2" i="10"/>
  <c r="M2" i="10"/>
  <c r="O2" i="10"/>
  <c r="Q2" i="10"/>
  <c r="S2" i="10"/>
  <c r="U2" i="10"/>
</calcChain>
</file>

<file path=xl/sharedStrings.xml><?xml version="1.0" encoding="utf-8"?>
<sst xmlns="http://schemas.openxmlformats.org/spreadsheetml/2006/main" count="225" uniqueCount="70">
  <si>
    <t>NOM PRENON</t>
  </si>
  <si>
    <t>PSY</t>
  </si>
  <si>
    <t>DATE DE LA MESURE</t>
  </si>
  <si>
    <t>MODE</t>
  </si>
  <si>
    <t>DATE MENSUEL</t>
  </si>
  <si>
    <t>JANVIER</t>
  </si>
  <si>
    <t>FEVRIER</t>
  </si>
  <si>
    <t>AVRIL</t>
  </si>
  <si>
    <t>MAI</t>
  </si>
  <si>
    <t>JUIN</t>
  </si>
  <si>
    <t>JUILLET</t>
  </si>
  <si>
    <t>AOUT</t>
  </si>
  <si>
    <t>NOV</t>
  </si>
  <si>
    <t xml:space="preserve">MARS </t>
  </si>
  <si>
    <t xml:space="preserve">SEPT </t>
  </si>
  <si>
    <t>OCT</t>
  </si>
  <si>
    <t>DEC</t>
  </si>
  <si>
    <t>Psy remplt</t>
  </si>
  <si>
    <t xml:space="preserve"> Mensuels faits au CMP</t>
  </si>
  <si>
    <t>NOMBRE DE PROGRAMME DE SOINS :</t>
  </si>
  <si>
    <t>YB :</t>
  </si>
  <si>
    <t>CB :</t>
  </si>
  <si>
    <t>CD :</t>
  </si>
  <si>
    <t>HB :</t>
  </si>
  <si>
    <t>CC :</t>
  </si>
  <si>
    <t>JG :</t>
  </si>
  <si>
    <t>PL :</t>
  </si>
  <si>
    <t>MJ :</t>
  </si>
  <si>
    <t>PM :</t>
  </si>
  <si>
    <t>X</t>
  </si>
  <si>
    <t xml:space="preserve"> Mensuels faits à l'UI</t>
  </si>
  <si>
    <t xml:space="preserve"> Mensuels faits en HL</t>
  </si>
  <si>
    <t>OBSERVATIONS</t>
  </si>
  <si>
    <t>MASQUES FAITS</t>
  </si>
  <si>
    <t>MAINTIEN</t>
  </si>
  <si>
    <t>25/04 JG</t>
  </si>
  <si>
    <t>04/03 PM</t>
  </si>
  <si>
    <t>02/01 MJ</t>
  </si>
  <si>
    <t>04/01 JG</t>
  </si>
  <si>
    <t>03/01 JG</t>
  </si>
  <si>
    <t>05/01 CD</t>
  </si>
  <si>
    <t>22/01 JG</t>
  </si>
  <si>
    <t>22/02 JG</t>
  </si>
  <si>
    <t>08/01 PM</t>
  </si>
  <si>
    <t>27/05 PM</t>
  </si>
  <si>
    <t>10/01 YB</t>
  </si>
  <si>
    <t>08/03 CD</t>
  </si>
  <si>
    <t>11/01 CB</t>
  </si>
  <si>
    <t>07/05 MJ</t>
  </si>
  <si>
    <t>23/04 PL</t>
  </si>
  <si>
    <t>22/04 JG</t>
  </si>
  <si>
    <t>23/05 JG</t>
  </si>
  <si>
    <t>24/06 JG</t>
  </si>
  <si>
    <t>02/04 PL</t>
  </si>
  <si>
    <t>30/04 PL</t>
  </si>
  <si>
    <t>04/06 PL</t>
  </si>
  <si>
    <t>11/04 JG</t>
  </si>
  <si>
    <t>08/01 SAR</t>
  </si>
  <si>
    <t>25/03/24CB</t>
  </si>
  <si>
    <t>12/02 JG</t>
  </si>
  <si>
    <t>13/03 JG</t>
  </si>
  <si>
    <t>ATT CD</t>
  </si>
  <si>
    <t>03/05 CD</t>
  </si>
  <si>
    <t>25/03 CD</t>
  </si>
  <si>
    <t>08/02 JG</t>
  </si>
  <si>
    <t>SDRE</t>
  </si>
  <si>
    <t>SDT PU</t>
  </si>
  <si>
    <t>SDT PI</t>
  </si>
  <si>
    <t>SDT PN</t>
  </si>
  <si>
    <t>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</si>
</sst>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28"/>
      <name val="Arial"/>
      <family val="2"/>
    </font>
    <font>
      <sz val="10"/>
      <color rgb="FFFF0000"/>
      <name val="Arial"/>
      <family val="2"/>
    </font>
    <font>
      <sz val="10"/>
      <color theme="0" tint="-0.14999847407452621"/>
      <name val="Arial"/>
      <family val="2"/>
    </font>
    <font>
      <sz val="10"/>
      <color theme="4"/>
      <name val="Arial"/>
      <family val="2"/>
    </font>
    <font>
      <sz val="10"/>
      <color theme="1"/>
      <name val="Arial"/>
      <family val="2"/>
    </font>
    <font>
      <sz val="10"/>
      <color theme="0" tint="-0.249977111117893"/>
      <name val="Arial"/>
      <family val="2"/>
    </font>
    <font>
      <b/>
      <sz val="10"/>
      <color rgb="FFFF0000"/>
      <name val="Arial"/>
      <family val="2"/>
    </font>
    <font>
      <sz val="20"/>
      <color theme="0" tint="-0.14999847407452621"/>
      <name val="Calibri"/>
      <family val="2"/>
    </font>
    <font>
      <sz val="20"/>
      <color theme="0" tint="-0.1499984740745262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5"/>
        <bgColor indexed="3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/>
    <xf numFmtId="14" fontId="0" fillId="0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14" fontId="0" fillId="0" borderId="4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1" fillId="0" borderId="0" xfId="0" applyFont="1" applyFill="1" applyAlignment="1">
      <alignment horizontal="right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3" borderId="7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0" fillId="0" borderId="8" xfId="0" applyBorder="1" applyAlignment="1">
      <alignment horizontal="center"/>
    </xf>
    <xf numFmtId="0" fontId="0" fillId="5" borderId="7" xfId="0" applyFill="1" applyBorder="1" applyAlignment="1">
      <alignment vertical="center"/>
    </xf>
    <xf numFmtId="0" fontId="5" fillId="0" borderId="0" xfId="0" applyFont="1" applyAlignment="1">
      <alignment horizontal="left" vertical="center" wrapText="1"/>
    </xf>
    <xf numFmtId="0" fontId="1" fillId="0" borderId="0" xfId="0" applyFont="1" applyFill="1" applyAlignment="1">
      <alignment horizontal="left" vertical="center" wrapText="1"/>
    </xf>
    <xf numFmtId="0" fontId="0" fillId="0" borderId="0" xfId="0" applyAlignment="1">
      <alignment horizontal="left" wrapText="1"/>
    </xf>
    <xf numFmtId="164" fontId="0" fillId="0" borderId="3" xfId="0" applyNumberFormat="1" applyFill="1" applyBorder="1" applyAlignment="1">
      <alignment horizontal="center" vertical="center" wrapText="1"/>
    </xf>
    <xf numFmtId="164" fontId="4" fillId="0" borderId="3" xfId="0" applyNumberFormat="1" applyFont="1" applyFill="1" applyBorder="1" applyAlignment="1">
      <alignment horizontal="center" vertical="center" wrapText="1"/>
    </xf>
    <xf numFmtId="164" fontId="0" fillId="0" borderId="3" xfId="0" applyNumberFormat="1" applyFont="1" applyFill="1" applyBorder="1" applyAlignment="1">
      <alignment horizontal="center" vertical="center" wrapText="1"/>
    </xf>
    <xf numFmtId="164" fontId="0" fillId="0" borderId="9" xfId="0" applyNumberFormat="1" applyFont="1" applyFill="1" applyBorder="1" applyAlignment="1">
      <alignment vertical="center" wrapText="1"/>
    </xf>
    <xf numFmtId="164" fontId="1" fillId="0" borderId="3" xfId="0" applyNumberFormat="1" applyFont="1" applyFill="1" applyBorder="1" applyAlignment="1">
      <alignment vertical="center" wrapText="1"/>
    </xf>
    <xf numFmtId="164" fontId="0" fillId="0" borderId="3" xfId="0" applyNumberFormat="1" applyFont="1" applyFill="1" applyBorder="1" applyAlignment="1">
      <alignment vertical="center" wrapText="1"/>
    </xf>
    <xf numFmtId="164" fontId="0" fillId="0" borderId="4" xfId="0" applyNumberFormat="1" applyFont="1" applyFill="1" applyBorder="1" applyAlignment="1">
      <alignment vertical="center" wrapText="1"/>
    </xf>
    <xf numFmtId="164" fontId="0" fillId="0" borderId="10" xfId="0" applyNumberFormat="1" applyFont="1" applyFill="1" applyBorder="1" applyAlignment="1">
      <alignment horizontal="center" vertical="center" wrapText="1"/>
    </xf>
    <xf numFmtId="164" fontId="0" fillId="0" borderId="11" xfId="0" applyNumberFormat="1" applyFont="1" applyFill="1" applyBorder="1" applyAlignment="1">
      <alignment horizontal="center" vertical="center" wrapText="1"/>
    </xf>
    <xf numFmtId="164" fontId="0" fillId="0" borderId="4" xfId="0" applyNumberFormat="1" applyFont="1" applyFill="1" applyBorder="1" applyAlignment="1">
      <alignment horizontal="center" vertical="center" wrapText="1"/>
    </xf>
    <xf numFmtId="164" fontId="6" fillId="0" borderId="12" xfId="0" applyNumberFormat="1" applyFont="1" applyFill="1" applyBorder="1" applyAlignment="1">
      <alignment horizontal="center" vertical="center" wrapText="1"/>
    </xf>
    <xf numFmtId="164" fontId="6" fillId="0" borderId="13" xfId="0" applyNumberFormat="1" applyFont="1" applyFill="1" applyBorder="1" applyAlignment="1">
      <alignment horizontal="center" vertical="center" wrapText="1"/>
    </xf>
    <xf numFmtId="164" fontId="6" fillId="0" borderId="3" xfId="0" applyNumberFormat="1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 wrapText="1"/>
    </xf>
    <xf numFmtId="164" fontId="7" fillId="0" borderId="4" xfId="0" applyNumberFormat="1" applyFont="1" applyFill="1" applyBorder="1" applyAlignment="1">
      <alignment horizontal="center" vertical="center" wrapText="1"/>
    </xf>
    <xf numFmtId="164" fontId="6" fillId="0" borderId="14" xfId="0" applyNumberFormat="1" applyFont="1" applyFill="1" applyBorder="1" applyAlignment="1">
      <alignment horizontal="center" vertical="center" wrapText="1"/>
    </xf>
    <xf numFmtId="164" fontId="6" fillId="0" borderId="15" xfId="0" applyNumberFormat="1" applyFont="1" applyFill="1" applyBorder="1" applyAlignment="1">
      <alignment horizontal="center" vertical="center" wrapText="1"/>
    </xf>
    <xf numFmtId="164" fontId="0" fillId="0" borderId="3" xfId="0" applyNumberFormat="1" applyFont="1" applyFill="1" applyBorder="1" applyAlignment="1">
      <alignment horizontal="center" vertical="center"/>
    </xf>
    <xf numFmtId="164" fontId="0" fillId="0" borderId="4" xfId="0" applyNumberFormat="1" applyFont="1" applyFill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 vertical="center"/>
    </xf>
    <xf numFmtId="164" fontId="6" fillId="0" borderId="13" xfId="0" applyNumberFormat="1" applyFont="1" applyFill="1" applyBorder="1" applyAlignment="1">
      <alignment horizontal="center" vertical="center"/>
    </xf>
    <xf numFmtId="164" fontId="0" fillId="0" borderId="16" xfId="0" applyNumberFormat="1" applyFont="1" applyFill="1" applyBorder="1" applyAlignment="1">
      <alignment horizontal="center" vertical="center" wrapText="1"/>
    </xf>
    <xf numFmtId="164" fontId="4" fillId="0" borderId="16" xfId="0" applyNumberFormat="1" applyFont="1" applyFill="1" applyBorder="1" applyAlignment="1">
      <alignment horizontal="center" vertical="center" wrapText="1"/>
    </xf>
    <xf numFmtId="164" fontId="0" fillId="0" borderId="17" xfId="0" applyNumberFormat="1" applyFont="1" applyFill="1" applyBorder="1" applyAlignment="1">
      <alignment horizontal="center" vertical="center" wrapText="1"/>
    </xf>
    <xf numFmtId="164" fontId="0" fillId="0" borderId="11" xfId="0" applyNumberFormat="1" applyFont="1" applyFill="1" applyBorder="1" applyAlignment="1">
      <alignment vertical="center" wrapText="1"/>
    </xf>
    <xf numFmtId="164" fontId="4" fillId="0" borderId="7" xfId="0" applyNumberFormat="1" applyFont="1" applyFill="1" applyBorder="1" applyAlignment="1">
      <alignment horizontal="center" vertical="center" wrapText="1"/>
    </xf>
    <xf numFmtId="164" fontId="6" fillId="0" borderId="18" xfId="0" applyNumberFormat="1" applyFont="1" applyFill="1" applyBorder="1" applyAlignment="1">
      <alignment horizontal="center" vertical="center" wrapText="1"/>
    </xf>
    <xf numFmtId="164" fontId="0" fillId="0" borderId="9" xfId="0" applyNumberFormat="1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64" fontId="6" fillId="0" borderId="19" xfId="0" applyNumberFormat="1" applyFont="1" applyFill="1" applyBorder="1" applyAlignment="1">
      <alignment horizontal="center" vertical="center" wrapText="1"/>
    </xf>
    <xf numFmtId="164" fontId="6" fillId="0" borderId="20" xfId="0" applyNumberFormat="1" applyFont="1" applyFill="1" applyBorder="1" applyAlignment="1">
      <alignment horizontal="center" vertical="center" wrapText="1"/>
    </xf>
    <xf numFmtId="164" fontId="4" fillId="0" borderId="21" xfId="0" applyNumberFormat="1" applyFont="1" applyFill="1" applyBorder="1" applyAlignment="1">
      <alignment horizontal="center" vertical="center" wrapText="1"/>
    </xf>
    <xf numFmtId="0" fontId="0" fillId="0" borderId="22" xfId="0" applyFont="1" applyFill="1" applyBorder="1" applyAlignment="1">
      <alignment horizontal="left" vertical="center" wrapText="1"/>
    </xf>
    <xf numFmtId="164" fontId="6" fillId="0" borderId="3" xfId="0" applyNumberFormat="1" applyFont="1" applyFill="1" applyBorder="1" applyAlignment="1">
      <alignment horizontal="left" vertical="center" wrapText="1"/>
    </xf>
    <xf numFmtId="164" fontId="6" fillId="0" borderId="4" xfId="0" applyNumberFormat="1" applyFont="1" applyFill="1" applyBorder="1" applyAlignment="1">
      <alignment horizontal="left" vertical="center" wrapText="1"/>
    </xf>
    <xf numFmtId="164" fontId="6" fillId="0" borderId="12" xfId="0" applyNumberFormat="1" applyFont="1" applyFill="1" applyBorder="1" applyAlignment="1">
      <alignment horizontal="left" vertical="center" wrapText="1"/>
    </xf>
    <xf numFmtId="164" fontId="6" fillId="0" borderId="13" xfId="0" applyNumberFormat="1" applyFont="1" applyFill="1" applyBorder="1" applyAlignment="1">
      <alignment horizontal="left" vertical="center" wrapText="1"/>
    </xf>
    <xf numFmtId="0" fontId="1" fillId="0" borderId="23" xfId="0" applyFont="1" applyBorder="1" applyAlignment="1">
      <alignment vertical="center"/>
    </xf>
    <xf numFmtId="0" fontId="10" fillId="0" borderId="16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0" fillId="0" borderId="16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0" borderId="27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left" vertical="center" wrapText="1"/>
    </xf>
    <xf numFmtId="0" fontId="0" fillId="0" borderId="27" xfId="0" applyFont="1" applyFill="1" applyBorder="1" applyAlignment="1">
      <alignment horizontal="left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28" xfId="0" applyFont="1" applyFill="1" applyBorder="1" applyAlignment="1">
      <alignment vertical="center" wrapText="1"/>
    </xf>
    <xf numFmtId="0" fontId="1" fillId="0" borderId="29" xfId="0" applyFont="1" applyFill="1" applyBorder="1" applyAlignment="1">
      <alignment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 wrapText="1"/>
    </xf>
    <xf numFmtId="164" fontId="0" fillId="0" borderId="19" xfId="0" applyNumberFormat="1" applyFont="1" applyFill="1" applyBorder="1" applyAlignment="1">
      <alignment horizontal="center" vertical="center" wrapText="1"/>
    </xf>
    <xf numFmtId="0" fontId="0" fillId="0" borderId="16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vertical="center" wrapText="1"/>
    </xf>
    <xf numFmtId="0" fontId="1" fillId="0" borderId="29" xfId="0" applyFont="1" applyBorder="1" applyAlignment="1">
      <alignment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9" xfId="0" applyFont="1" applyBorder="1" applyAlignment="1">
      <alignment horizontal="center" vertical="center" wrapText="1"/>
    </xf>
    <xf numFmtId="164" fontId="0" fillId="0" borderId="16" xfId="0" applyNumberFormat="1" applyFont="1" applyBorder="1" applyAlignment="1">
      <alignment horizontal="center" vertical="center" wrapText="1"/>
    </xf>
    <xf numFmtId="164" fontId="0" fillId="0" borderId="19" xfId="0" applyNumberFormat="1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14" fontId="0" fillId="0" borderId="16" xfId="0" applyNumberFormat="1" applyFont="1" applyBorder="1" applyAlignment="1">
      <alignment horizontal="center" vertical="center" wrapText="1"/>
    </xf>
    <xf numFmtId="14" fontId="0" fillId="0" borderId="19" xfId="0" applyNumberFormat="1" applyFont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0" fillId="6" borderId="26" xfId="0" applyFill="1" applyBorder="1" applyAlignment="1">
      <alignment horizontal="center" vertical="center" wrapText="1"/>
    </xf>
    <xf numFmtId="0" fontId="0" fillId="6" borderId="27" xfId="0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left" vertical="center" wrapText="1"/>
    </xf>
    <xf numFmtId="0" fontId="1" fillId="0" borderId="29" xfId="0" applyFont="1" applyFill="1" applyBorder="1" applyAlignment="1">
      <alignment horizontal="left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7" borderId="27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0" fillId="0" borderId="27" xfId="0" applyFill="1" applyBorder="1" applyAlignment="1">
      <alignment horizontal="left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left" vertical="center" wrapText="1"/>
    </xf>
    <xf numFmtId="0" fontId="1" fillId="0" borderId="29" xfId="0" applyFont="1" applyBorder="1" applyAlignment="1">
      <alignment horizontal="left" vertical="center" wrapText="1"/>
    </xf>
    <xf numFmtId="0" fontId="0" fillId="0" borderId="19" xfId="0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 wrapText="1"/>
    </xf>
    <xf numFmtId="0" fontId="0" fillId="0" borderId="32" xfId="0" applyFont="1" applyBorder="1" applyAlignment="1">
      <alignment horizontal="center" vertical="center" wrapText="1"/>
    </xf>
    <xf numFmtId="14" fontId="1" fillId="0" borderId="16" xfId="0" applyNumberFormat="1" applyFont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 wrapText="1"/>
    </xf>
    <xf numFmtId="0" fontId="0" fillId="0" borderId="31" xfId="0" applyFont="1" applyFill="1" applyBorder="1" applyAlignment="1">
      <alignment horizontal="left" vertical="center" wrapText="1"/>
    </xf>
    <xf numFmtId="0" fontId="0" fillId="0" borderId="32" xfId="0" applyFont="1" applyFill="1" applyBorder="1" applyAlignment="1">
      <alignment horizontal="left" vertical="center" wrapText="1"/>
    </xf>
    <xf numFmtId="0" fontId="1" fillId="0" borderId="33" xfId="0" applyFont="1" applyBorder="1" applyAlignment="1">
      <alignment vertical="center" wrapText="1"/>
    </xf>
    <xf numFmtId="0" fontId="1" fillId="0" borderId="34" xfId="0" applyFont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 wrapText="1"/>
    </xf>
    <xf numFmtId="164" fontId="0" fillId="0" borderId="12" xfId="0" applyNumberFormat="1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9" fillId="0" borderId="16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00B05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669926</xdr:colOff>
      <xdr:row>8</xdr:row>
      <xdr:rowOff>296334</xdr:rowOff>
    </xdr:from>
    <xdr:to>
      <xdr:col>13</xdr:col>
      <xdr:colOff>352425</xdr:colOff>
      <xdr:row>23</xdr:row>
      <xdr:rowOff>45509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6DF6DDD-89B5-4840-ADB2-C10DAD20C5BB}"/>
            </a:ext>
          </a:extLst>
        </xdr:cNvPr>
        <xdr:cNvSpPr txBox="1"/>
      </xdr:nvSpPr>
      <xdr:spPr>
        <a:xfrm>
          <a:off x="6511926" y="3206751"/>
          <a:ext cx="3704166" cy="4511675"/>
        </a:xfrm>
        <a:prstGeom prst="rect">
          <a:avLst/>
        </a:prstGeom>
        <a:solidFill>
          <a:srgbClr val="FFF7D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DANS COLONNE C est noté SDT </a:t>
          </a:r>
          <a:r>
            <a:rPr lang="fr-BE" sz="1100" b="0" i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(ça </a:t>
          </a:r>
          <a:r>
            <a:rPr lang="fr-BE" sz="1100" b="1" i="0" u="sng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commence</a:t>
          </a:r>
          <a:r>
            <a:rPr lang="fr-BE" sz="1100" b="0" i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 par SDT !?)</a:t>
          </a:r>
        </a:p>
        <a:p>
          <a:endParaRPr lang="fr-BE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qu'en H8 et le reste de la colonne H apparaisse :</a:t>
          </a: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icone verte si aujourd'hui est à plus de 7 jours de F8 (jour de la date uniquement!!)</a:t>
          </a:r>
          <a:r>
            <a:rPr lang="fr-BE" sz="1100" b="0" i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 donc $F4&lt;AUJOURDHUI()-7 ?? (ou tu as autre chose en tête ?)</a:t>
          </a:r>
        </a:p>
        <a:p>
          <a:endParaRPr lang="fr-BE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icone orange si aujourd'hui est entre le jour de F8 et égal à G8</a:t>
          </a:r>
          <a:r>
            <a:rPr lang="fr-BE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Ouille ! </a:t>
          </a:r>
          <a:r>
            <a:rPr lang="fr-BE" sz="1100" b="0" i="0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En colonne F, tu as bien des dates ... mais en G, uniquement un nombre ... À quoi correspond ce nombre ? Le jour d'une date, sans doute, mais de quel mois et de quelle année ?</a:t>
          </a:r>
          <a:endParaRPr lang="fr-BE" sz="1100" b="0" i="0">
            <a:solidFill>
              <a:srgbClr val="00B0F0"/>
            </a:solidFill>
            <a:effectLst/>
            <a:latin typeface="+mn-lt"/>
            <a:ea typeface="+mn-ea"/>
            <a:cs typeface="+mn-cs"/>
          </a:endParaRPr>
        </a:p>
        <a:p>
          <a:endParaRPr lang="fr-BE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icone rouge si aujourd'hui a dépassé G8. </a:t>
          </a:r>
          <a:r>
            <a:rPr lang="fr-BE" sz="1100" b="0" i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Même question/remarque</a:t>
          </a:r>
        </a:p>
        <a:p>
          <a:endParaRPr lang="fr-BE" sz="1100" b="0" i="0">
            <a:solidFill>
              <a:srgbClr val="00B0F0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DANS COLONNE C est noté SDRE (en rouge) </a:t>
          </a:r>
          <a:r>
            <a:rPr lang="fr-BE" sz="1100" b="0" i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me suis arrêté avant !!</a:t>
          </a: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qu'en H4 et le reste de la colonne H apparaisse :</a:t>
          </a: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icone verte si aujourd'hui est à plus de 7 jours de G8,</a:t>
          </a: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icone orange si aujourd'hui est entre G8 et égal à F8,</a:t>
          </a:r>
        </a:p>
        <a:p>
          <a:r>
            <a:rPr lang="fr-BE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icone rouge si aujourd'hui a dépassé F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89"/>
  <sheetViews>
    <sheetView tabSelected="1" zoomScale="90" zoomScaleNormal="90" workbookViewId="0">
      <pane ySplit="3" topLeftCell="A4" activePane="bottomLeft" state="frozen"/>
      <selection pane="bottomLeft" activeCell="F88" sqref="F88:F89"/>
    </sheetView>
  </sheetViews>
  <sheetFormatPr baseColWidth="10" defaultRowHeight="12.5" x14ac:dyDescent="0.25"/>
  <cols>
    <col min="1" max="1" width="2.26953125" style="9" customWidth="1"/>
    <col min="2" max="2" width="26.453125" style="3" customWidth="1"/>
    <col min="4" max="5" width="8.7265625" customWidth="1"/>
    <col min="8" max="8" width="4.453125" customWidth="1"/>
    <col min="9" max="20" width="11.453125" style="9" customWidth="1"/>
    <col min="21" max="21" width="10.453125" customWidth="1"/>
    <col min="22" max="22" width="26.453125" style="26" customWidth="1"/>
    <col min="23" max="23" width="11.453125" customWidth="1"/>
  </cols>
  <sheetData>
    <row r="1" spans="1:23" s="10" customFormat="1" ht="31.5" customHeight="1" x14ac:dyDescent="0.25">
      <c r="A1" s="11"/>
      <c r="B1" s="103">
        <v>2024</v>
      </c>
      <c r="C1" s="17"/>
      <c r="D1" s="15" t="s">
        <v>18</v>
      </c>
      <c r="G1" s="18"/>
      <c r="H1" s="64" t="s">
        <v>30</v>
      </c>
      <c r="I1" s="15"/>
      <c r="J1" s="11"/>
      <c r="K1" s="23"/>
      <c r="L1" s="15" t="s">
        <v>31</v>
      </c>
      <c r="O1" s="19"/>
      <c r="P1" s="19" t="s">
        <v>19</v>
      </c>
      <c r="Q1" s="20"/>
      <c r="R1" s="21">
        <f>COUNTA(A4:A89)</f>
        <v>43</v>
      </c>
      <c r="S1" s="11"/>
      <c r="T1" s="11"/>
      <c r="U1" s="16"/>
      <c r="V1" s="24"/>
    </row>
    <row r="2" spans="1:23" s="10" customFormat="1" ht="31.5" customHeight="1" thickBot="1" x14ac:dyDescent="0.3">
      <c r="A2" s="11"/>
      <c r="B2" s="104"/>
      <c r="C2" s="13" t="s">
        <v>21</v>
      </c>
      <c r="D2" s="14">
        <f>COUNTIF($D$4:$D$121,"CB")</f>
        <v>0</v>
      </c>
      <c r="E2" s="13" t="s">
        <v>22</v>
      </c>
      <c r="F2" s="14">
        <f>COUNTIF($D$4:$D$121,"CD")</f>
        <v>0</v>
      </c>
      <c r="G2" s="13" t="s">
        <v>24</v>
      </c>
      <c r="H2" s="13"/>
      <c r="I2" s="14">
        <f>COUNTIF($D$4:$D$121,"CC")</f>
        <v>0</v>
      </c>
      <c r="J2" s="13" t="s">
        <v>23</v>
      </c>
      <c r="K2" s="14">
        <f>COUNTIF($D$4:$D$121,"HB")</f>
        <v>0</v>
      </c>
      <c r="L2" s="13" t="s">
        <v>20</v>
      </c>
      <c r="M2" s="14">
        <f>COUNTIF($D$4:$D$121,"YB")</f>
        <v>0</v>
      </c>
      <c r="N2" s="13" t="s">
        <v>25</v>
      </c>
      <c r="O2" s="14">
        <f>COUNTIF($D$4:$D$121,"JG")</f>
        <v>0</v>
      </c>
      <c r="P2" s="13" t="s">
        <v>26</v>
      </c>
      <c r="Q2" s="14">
        <f>COUNTIF($D$4:$D$121,"PL")</f>
        <v>0</v>
      </c>
      <c r="R2" s="13" t="s">
        <v>27</v>
      </c>
      <c r="S2" s="14">
        <f>COUNTIF($D$4:$D$121,"MJ")</f>
        <v>0</v>
      </c>
      <c r="T2" s="13" t="s">
        <v>28</v>
      </c>
      <c r="U2" s="14">
        <f>COUNTIF($D$4:$D$121,"PM")</f>
        <v>0</v>
      </c>
      <c r="V2" s="25"/>
    </row>
    <row r="3" spans="1:23" ht="39.5" thickBot="1" x14ac:dyDescent="0.3">
      <c r="A3" s="22"/>
      <c r="B3" s="2" t="s">
        <v>0</v>
      </c>
      <c r="C3" s="7" t="s">
        <v>3</v>
      </c>
      <c r="D3" s="7" t="s">
        <v>1</v>
      </c>
      <c r="E3" s="7" t="s">
        <v>17</v>
      </c>
      <c r="F3" s="7" t="s">
        <v>2</v>
      </c>
      <c r="G3" s="7" t="s">
        <v>4</v>
      </c>
      <c r="H3" s="7"/>
      <c r="I3" s="7" t="s">
        <v>5</v>
      </c>
      <c r="J3" s="7" t="s">
        <v>6</v>
      </c>
      <c r="K3" s="7" t="s">
        <v>13</v>
      </c>
      <c r="L3" s="7" t="s">
        <v>7</v>
      </c>
      <c r="M3" s="7" t="s">
        <v>8</v>
      </c>
      <c r="N3" s="7" t="s">
        <v>9</v>
      </c>
      <c r="O3" s="7" t="s">
        <v>10</v>
      </c>
      <c r="P3" s="7" t="s">
        <v>11</v>
      </c>
      <c r="Q3" s="7" t="s">
        <v>14</v>
      </c>
      <c r="R3" s="7" t="s">
        <v>15</v>
      </c>
      <c r="S3" s="7" t="s">
        <v>12</v>
      </c>
      <c r="T3" s="8" t="s">
        <v>16</v>
      </c>
      <c r="U3" s="1" t="s">
        <v>33</v>
      </c>
      <c r="V3" s="1" t="s">
        <v>32</v>
      </c>
    </row>
    <row r="4" spans="1:23" ht="24.75" customHeight="1" x14ac:dyDescent="0.25">
      <c r="A4" s="79" t="s">
        <v>29</v>
      </c>
      <c r="B4" s="80"/>
      <c r="C4" s="105" t="s">
        <v>65</v>
      </c>
      <c r="D4" s="73"/>
      <c r="E4" s="73"/>
      <c r="F4" s="85">
        <v>43217</v>
      </c>
      <c r="G4" s="73">
        <v>24</v>
      </c>
      <c r="H4" s="65" t="s">
        <v>69</v>
      </c>
      <c r="I4" s="27"/>
      <c r="J4" s="28" t="s">
        <v>34</v>
      </c>
      <c r="K4" s="29"/>
      <c r="L4" s="29"/>
      <c r="M4" s="29"/>
      <c r="N4" s="29"/>
      <c r="O4" s="29"/>
      <c r="P4" s="28" t="s">
        <v>34</v>
      </c>
      <c r="Q4" s="30"/>
      <c r="R4" s="31"/>
      <c r="S4" s="32"/>
      <c r="T4" s="33"/>
      <c r="U4" s="107"/>
      <c r="V4" s="77"/>
      <c r="W4" s="3"/>
    </row>
    <row r="5" spans="1:23" ht="25.5" customHeight="1" thickBot="1" x14ac:dyDescent="0.3">
      <c r="A5" s="79"/>
      <c r="B5" s="81"/>
      <c r="C5" s="106"/>
      <c r="D5" s="74"/>
      <c r="E5" s="74"/>
      <c r="F5" s="86"/>
      <c r="G5" s="74"/>
      <c r="H5" s="66"/>
      <c r="I5" s="37">
        <v>45315</v>
      </c>
      <c r="J5" s="37">
        <v>45349</v>
      </c>
      <c r="K5" s="37">
        <v>45377</v>
      </c>
      <c r="L5" s="37">
        <v>45405</v>
      </c>
      <c r="M5" s="37">
        <v>45435</v>
      </c>
      <c r="N5" s="37">
        <v>45469</v>
      </c>
      <c r="O5" s="37"/>
      <c r="P5" s="37"/>
      <c r="Q5" s="56"/>
      <c r="R5" s="56"/>
      <c r="S5" s="56"/>
      <c r="T5" s="57"/>
      <c r="U5" s="108"/>
      <c r="V5" s="78"/>
    </row>
    <row r="6" spans="1:23" ht="25" customHeight="1" x14ac:dyDescent="0.25">
      <c r="A6" s="79" t="s">
        <v>29</v>
      </c>
      <c r="B6" s="109"/>
      <c r="C6" s="105" t="s">
        <v>65</v>
      </c>
      <c r="D6" s="84"/>
      <c r="E6" s="73"/>
      <c r="F6" s="85">
        <v>45107</v>
      </c>
      <c r="G6" s="73">
        <v>28</v>
      </c>
      <c r="H6" s="65" t="s">
        <v>69</v>
      </c>
      <c r="I6" s="29"/>
      <c r="J6" s="29"/>
      <c r="K6" s="29"/>
      <c r="L6" s="28" t="s">
        <v>34</v>
      </c>
      <c r="M6" s="29"/>
      <c r="N6" s="29"/>
      <c r="O6" s="29"/>
      <c r="P6" s="29"/>
      <c r="Q6" s="29"/>
      <c r="R6" s="28" t="s">
        <v>34</v>
      </c>
      <c r="S6" s="34"/>
      <c r="T6" s="35"/>
      <c r="U6" s="75"/>
      <c r="V6" s="77"/>
    </row>
    <row r="7" spans="1:23" ht="25" customHeight="1" thickBot="1" x14ac:dyDescent="0.3">
      <c r="A7" s="79"/>
      <c r="B7" s="110"/>
      <c r="C7" s="106"/>
      <c r="D7" s="74"/>
      <c r="E7" s="74"/>
      <c r="F7" s="86"/>
      <c r="G7" s="74"/>
      <c r="H7" s="66"/>
      <c r="I7" s="42">
        <v>45321</v>
      </c>
      <c r="J7" s="42">
        <v>45350</v>
      </c>
      <c r="K7" s="42">
        <v>45378</v>
      </c>
      <c r="L7" s="42">
        <v>45412</v>
      </c>
      <c r="M7" s="42">
        <v>45440</v>
      </c>
      <c r="N7" s="42">
        <v>45469</v>
      </c>
      <c r="O7" s="42"/>
      <c r="P7" s="42"/>
      <c r="Q7" s="42"/>
      <c r="R7" s="42"/>
      <c r="S7" s="42"/>
      <c r="T7" s="43"/>
      <c r="U7" s="76"/>
      <c r="V7" s="78"/>
    </row>
    <row r="8" spans="1:23" ht="25" customHeight="1" x14ac:dyDescent="0.25">
      <c r="A8" s="79" t="s">
        <v>29</v>
      </c>
      <c r="B8" s="80"/>
      <c r="C8" s="82" t="s">
        <v>66</v>
      </c>
      <c r="D8" s="73"/>
      <c r="E8" s="73"/>
      <c r="F8" s="85">
        <v>44099</v>
      </c>
      <c r="G8" s="73">
        <v>28</v>
      </c>
      <c r="H8" s="65" t="s">
        <v>69</v>
      </c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36"/>
      <c r="U8" s="75"/>
      <c r="V8" s="77"/>
    </row>
    <row r="9" spans="1:23" ht="25" customHeight="1" thickBot="1" x14ac:dyDescent="0.3">
      <c r="A9" s="79"/>
      <c r="B9" s="81"/>
      <c r="C9" s="83"/>
      <c r="D9" s="74"/>
      <c r="E9" s="74"/>
      <c r="F9" s="86"/>
      <c r="G9" s="74"/>
      <c r="H9" s="66"/>
      <c r="I9" s="37">
        <v>45314</v>
      </c>
      <c r="J9" s="37">
        <v>45349</v>
      </c>
      <c r="K9" s="37">
        <v>45377</v>
      </c>
      <c r="L9" s="37" t="s">
        <v>35</v>
      </c>
      <c r="M9" s="37">
        <v>45440</v>
      </c>
      <c r="N9" s="37">
        <v>45468</v>
      </c>
      <c r="O9" s="37"/>
      <c r="P9" s="37"/>
      <c r="Q9" s="37"/>
      <c r="R9" s="37"/>
      <c r="S9" s="37"/>
      <c r="T9" s="38"/>
      <c r="U9" s="76"/>
      <c r="V9" s="78"/>
    </row>
    <row r="10" spans="1:23" ht="25" customHeight="1" x14ac:dyDescent="0.25">
      <c r="A10" s="79" t="s">
        <v>29</v>
      </c>
      <c r="B10" s="80"/>
      <c r="C10" s="82" t="s">
        <v>66</v>
      </c>
      <c r="D10" s="73"/>
      <c r="E10" s="73"/>
      <c r="F10" s="85">
        <v>44231</v>
      </c>
      <c r="G10" s="73">
        <v>4</v>
      </c>
      <c r="H10" s="65" t="s">
        <v>69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36"/>
      <c r="U10" s="75"/>
      <c r="V10" s="77"/>
    </row>
    <row r="11" spans="1:23" ht="25" customHeight="1" thickBot="1" x14ac:dyDescent="0.3">
      <c r="A11" s="79"/>
      <c r="B11" s="81"/>
      <c r="C11" s="83"/>
      <c r="D11" s="74"/>
      <c r="E11" s="74"/>
      <c r="F11" s="86"/>
      <c r="G11" s="74"/>
      <c r="H11" s="66"/>
      <c r="I11" s="37" t="s">
        <v>37</v>
      </c>
      <c r="J11" s="37">
        <v>45324</v>
      </c>
      <c r="K11" s="37" t="s">
        <v>36</v>
      </c>
      <c r="L11" s="37">
        <v>45386</v>
      </c>
      <c r="M11" s="37">
        <v>45415</v>
      </c>
      <c r="N11" s="37">
        <v>45447</v>
      </c>
      <c r="O11" s="37"/>
      <c r="P11" s="37"/>
      <c r="Q11" s="37"/>
      <c r="R11" s="37"/>
      <c r="S11" s="37"/>
      <c r="T11" s="38"/>
      <c r="U11" s="76"/>
      <c r="V11" s="78"/>
    </row>
    <row r="12" spans="1:23" ht="25" customHeight="1" x14ac:dyDescent="0.25">
      <c r="A12" s="79" t="s">
        <v>29</v>
      </c>
      <c r="B12" s="80"/>
      <c r="C12" s="82" t="s">
        <v>66</v>
      </c>
      <c r="D12" s="73"/>
      <c r="E12" s="73"/>
      <c r="F12" s="85">
        <v>43771</v>
      </c>
      <c r="G12" s="73">
        <v>5</v>
      </c>
      <c r="H12" s="65" t="s">
        <v>69</v>
      </c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36"/>
      <c r="U12" s="75"/>
      <c r="V12" s="77"/>
    </row>
    <row r="13" spans="1:23" ht="25" customHeight="1" thickBot="1" x14ac:dyDescent="0.3">
      <c r="A13" s="79"/>
      <c r="B13" s="81"/>
      <c r="C13" s="83"/>
      <c r="D13" s="74"/>
      <c r="E13" s="74"/>
      <c r="F13" s="86"/>
      <c r="G13" s="74"/>
      <c r="H13" s="66"/>
      <c r="I13" s="37" t="s">
        <v>38</v>
      </c>
      <c r="J13" s="37">
        <v>45327</v>
      </c>
      <c r="K13" s="37">
        <v>45355</v>
      </c>
      <c r="L13" s="37">
        <v>45386</v>
      </c>
      <c r="M13" s="37">
        <v>45418</v>
      </c>
      <c r="N13" s="37">
        <v>45447</v>
      </c>
      <c r="O13" s="37"/>
      <c r="P13" s="37"/>
      <c r="Q13" s="37"/>
      <c r="R13" s="37"/>
      <c r="S13" s="37"/>
      <c r="T13" s="38"/>
      <c r="U13" s="76"/>
      <c r="V13" s="78"/>
    </row>
    <row r="14" spans="1:23" ht="25" customHeight="1" x14ac:dyDescent="0.25">
      <c r="A14" s="79" t="s">
        <v>29</v>
      </c>
      <c r="B14" s="80"/>
      <c r="C14" s="82" t="s">
        <v>66</v>
      </c>
      <c r="D14" s="73"/>
      <c r="E14" s="73"/>
      <c r="F14" s="85">
        <v>44933</v>
      </c>
      <c r="G14" s="73">
        <v>10</v>
      </c>
      <c r="H14" s="65" t="s">
        <v>69</v>
      </c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36"/>
      <c r="U14" s="75"/>
      <c r="V14" s="77"/>
    </row>
    <row r="15" spans="1:23" ht="25" customHeight="1" thickBot="1" x14ac:dyDescent="0.3">
      <c r="A15" s="79"/>
      <c r="B15" s="81"/>
      <c r="C15" s="83"/>
      <c r="D15" s="74"/>
      <c r="E15" s="74"/>
      <c r="F15" s="86"/>
      <c r="G15" s="74"/>
      <c r="H15" s="66"/>
      <c r="I15" s="37">
        <v>45299</v>
      </c>
      <c r="J15" s="37">
        <v>45331</v>
      </c>
      <c r="K15" s="37">
        <v>45359</v>
      </c>
      <c r="L15" s="37">
        <v>45390</v>
      </c>
      <c r="M15" s="37">
        <v>45418</v>
      </c>
      <c r="N15" s="37">
        <v>45450</v>
      </c>
      <c r="O15" s="37"/>
      <c r="P15" s="37"/>
      <c r="Q15" s="37"/>
      <c r="R15" s="37"/>
      <c r="S15" s="37"/>
      <c r="T15" s="38"/>
      <c r="U15" s="76"/>
      <c r="V15" s="78"/>
    </row>
    <row r="16" spans="1:23" ht="25" customHeight="1" x14ac:dyDescent="0.25">
      <c r="A16" s="79" t="s">
        <v>29</v>
      </c>
      <c r="B16" s="109"/>
      <c r="C16" s="82" t="s">
        <v>67</v>
      </c>
      <c r="D16" s="84"/>
      <c r="E16" s="73"/>
      <c r="F16" s="85">
        <v>45212</v>
      </c>
      <c r="G16" s="73">
        <v>16</v>
      </c>
      <c r="H16" s="65" t="s">
        <v>69</v>
      </c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40"/>
      <c r="T16" s="41"/>
      <c r="U16" s="111"/>
      <c r="V16" s="77"/>
    </row>
    <row r="17" spans="1:23" ht="25" customHeight="1" thickBot="1" x14ac:dyDescent="0.3">
      <c r="A17" s="79"/>
      <c r="B17" s="110"/>
      <c r="C17" s="83"/>
      <c r="D17" s="74"/>
      <c r="E17" s="74"/>
      <c r="F17" s="86"/>
      <c r="G17" s="74"/>
      <c r="H17" s="66"/>
      <c r="I17" s="42">
        <v>45307</v>
      </c>
      <c r="J17" s="42">
        <v>45337</v>
      </c>
      <c r="K17" s="42">
        <v>45365</v>
      </c>
      <c r="L17" s="42">
        <v>45397</v>
      </c>
      <c r="M17" s="42">
        <v>45427</v>
      </c>
      <c r="N17" s="42">
        <v>45456</v>
      </c>
      <c r="O17" s="42"/>
      <c r="P17" s="42"/>
      <c r="Q17" s="42"/>
      <c r="R17" s="42"/>
      <c r="S17" s="42"/>
      <c r="T17" s="43"/>
      <c r="U17" s="112"/>
      <c r="V17" s="78"/>
    </row>
    <row r="18" spans="1:23" ht="25" customHeight="1" x14ac:dyDescent="0.25">
      <c r="A18" s="79" t="s">
        <v>29</v>
      </c>
      <c r="B18" s="91"/>
      <c r="C18" s="113" t="s">
        <v>65</v>
      </c>
      <c r="D18" s="87"/>
      <c r="E18" s="87"/>
      <c r="F18" s="97">
        <v>43505</v>
      </c>
      <c r="G18" s="87">
        <v>5</v>
      </c>
      <c r="H18" s="67" t="s">
        <v>69</v>
      </c>
      <c r="I18" s="29"/>
      <c r="J18" s="29"/>
      <c r="K18" s="29"/>
      <c r="L18" s="29"/>
      <c r="M18" s="29"/>
      <c r="N18" s="28" t="s">
        <v>34</v>
      </c>
      <c r="O18" s="29"/>
      <c r="P18" s="29"/>
      <c r="Q18" s="29"/>
      <c r="R18" s="29"/>
      <c r="S18" s="29"/>
      <c r="T18" s="28" t="s">
        <v>34</v>
      </c>
      <c r="U18" s="89"/>
      <c r="V18" s="77"/>
    </row>
    <row r="19" spans="1:23" ht="25" customHeight="1" thickBot="1" x14ac:dyDescent="0.3">
      <c r="A19" s="79"/>
      <c r="B19" s="92"/>
      <c r="C19" s="114"/>
      <c r="D19" s="96"/>
      <c r="E19" s="96"/>
      <c r="F19" s="98"/>
      <c r="G19" s="96"/>
      <c r="H19" s="68"/>
      <c r="I19" s="37">
        <v>45294</v>
      </c>
      <c r="J19" s="37">
        <v>45327</v>
      </c>
      <c r="K19" s="37">
        <v>45355</v>
      </c>
      <c r="L19" s="37">
        <v>45386</v>
      </c>
      <c r="M19" s="37">
        <v>45418</v>
      </c>
      <c r="N19" s="37">
        <v>45448</v>
      </c>
      <c r="O19" s="37"/>
      <c r="P19" s="37"/>
      <c r="Q19" s="37"/>
      <c r="R19" s="37"/>
      <c r="S19" s="37"/>
      <c r="T19" s="38"/>
      <c r="U19" s="90"/>
      <c r="V19" s="78"/>
    </row>
    <row r="20" spans="1:23" ht="25" customHeight="1" x14ac:dyDescent="0.25">
      <c r="A20" s="79" t="s">
        <v>29</v>
      </c>
      <c r="B20" s="91"/>
      <c r="C20" s="82" t="s">
        <v>67</v>
      </c>
      <c r="D20" s="87"/>
      <c r="E20" s="87"/>
      <c r="F20" s="97">
        <v>44622</v>
      </c>
      <c r="G20" s="87">
        <v>5</v>
      </c>
      <c r="H20" s="67" t="s">
        <v>69</v>
      </c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36"/>
      <c r="U20" s="89"/>
      <c r="V20" s="77"/>
    </row>
    <row r="21" spans="1:23" ht="25" customHeight="1" thickBot="1" x14ac:dyDescent="0.3">
      <c r="A21" s="79"/>
      <c r="B21" s="92"/>
      <c r="C21" s="83"/>
      <c r="D21" s="96"/>
      <c r="E21" s="96"/>
      <c r="F21" s="98"/>
      <c r="G21" s="96"/>
      <c r="H21" s="68"/>
      <c r="I21" s="37" t="s">
        <v>39</v>
      </c>
      <c r="J21" s="37">
        <v>45324</v>
      </c>
      <c r="K21" s="37">
        <v>45355</v>
      </c>
      <c r="L21" s="37">
        <v>45387</v>
      </c>
      <c r="M21" s="37">
        <v>45415</v>
      </c>
      <c r="N21" s="37">
        <v>45446</v>
      </c>
      <c r="O21" s="37"/>
      <c r="P21" s="37"/>
      <c r="Q21" s="37"/>
      <c r="R21" s="37"/>
      <c r="S21" s="37"/>
      <c r="T21" s="38"/>
      <c r="U21" s="90"/>
      <c r="V21" s="78"/>
    </row>
    <row r="22" spans="1:23" ht="25" customHeight="1" x14ac:dyDescent="0.25">
      <c r="A22" s="79" t="s">
        <v>29</v>
      </c>
      <c r="B22" s="91"/>
      <c r="C22" s="113" t="s">
        <v>65</v>
      </c>
      <c r="D22" s="87"/>
      <c r="E22" s="87"/>
      <c r="F22" s="97">
        <v>43089</v>
      </c>
      <c r="G22" s="87">
        <v>17</v>
      </c>
      <c r="H22" s="67" t="s">
        <v>69</v>
      </c>
      <c r="I22" s="44"/>
      <c r="J22" s="44"/>
      <c r="K22" s="44"/>
      <c r="L22" s="28"/>
      <c r="M22" s="44"/>
      <c r="N22" s="28" t="s">
        <v>34</v>
      </c>
      <c r="O22" s="44"/>
      <c r="P22" s="44"/>
      <c r="Q22" s="44"/>
      <c r="R22" s="28"/>
      <c r="S22" s="44"/>
      <c r="T22" s="28" t="s">
        <v>34</v>
      </c>
      <c r="U22" s="89"/>
      <c r="V22" s="77"/>
    </row>
    <row r="23" spans="1:23" ht="25" customHeight="1" thickBot="1" x14ac:dyDescent="0.3">
      <c r="A23" s="79"/>
      <c r="B23" s="92"/>
      <c r="C23" s="114"/>
      <c r="D23" s="96"/>
      <c r="E23" s="96"/>
      <c r="F23" s="98"/>
      <c r="G23" s="96"/>
      <c r="H23" s="68"/>
      <c r="I23" s="46">
        <v>45310</v>
      </c>
      <c r="J23" s="46">
        <v>45341</v>
      </c>
      <c r="K23" s="46">
        <v>45369</v>
      </c>
      <c r="L23" s="37">
        <v>45401</v>
      </c>
      <c r="M23" s="46">
        <v>45429</v>
      </c>
      <c r="N23" s="46">
        <v>45460</v>
      </c>
      <c r="O23" s="46"/>
      <c r="P23" s="46"/>
      <c r="Q23" s="46"/>
      <c r="R23" s="37"/>
      <c r="S23" s="46"/>
      <c r="T23" s="47"/>
      <c r="U23" s="90"/>
      <c r="V23" s="78"/>
    </row>
    <row r="24" spans="1:23" ht="25" customHeight="1" x14ac:dyDescent="0.25">
      <c r="A24" s="79" t="s">
        <v>29</v>
      </c>
      <c r="B24" s="91"/>
      <c r="C24" s="93" t="s">
        <v>68</v>
      </c>
      <c r="D24" s="95"/>
      <c r="E24" s="87"/>
      <c r="F24" s="97">
        <v>44755</v>
      </c>
      <c r="G24" s="87">
        <v>16</v>
      </c>
      <c r="H24" s="67" t="s">
        <v>69</v>
      </c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5"/>
      <c r="U24" s="89"/>
      <c r="V24" s="77"/>
    </row>
    <row r="25" spans="1:23" ht="25" customHeight="1" thickBot="1" x14ac:dyDescent="0.3">
      <c r="A25" s="79"/>
      <c r="B25" s="92"/>
      <c r="C25" s="94"/>
      <c r="D25" s="96"/>
      <c r="E25" s="96"/>
      <c r="F25" s="98"/>
      <c r="G25" s="96"/>
      <c r="H25" s="68"/>
      <c r="I25" s="46">
        <v>45307</v>
      </c>
      <c r="J25" s="46">
        <v>45336</v>
      </c>
      <c r="K25" s="46">
        <v>45364</v>
      </c>
      <c r="L25" s="46">
        <v>45398</v>
      </c>
      <c r="M25" s="46">
        <v>45427</v>
      </c>
      <c r="N25" s="46">
        <v>45455</v>
      </c>
      <c r="O25" s="46"/>
      <c r="P25" s="46"/>
      <c r="Q25" s="46"/>
      <c r="R25" s="46"/>
      <c r="S25" s="46"/>
      <c r="T25" s="47"/>
      <c r="U25" s="90"/>
      <c r="V25" s="78"/>
    </row>
    <row r="26" spans="1:23" ht="25" customHeight="1" x14ac:dyDescent="0.25">
      <c r="A26" s="79" t="s">
        <v>29</v>
      </c>
      <c r="B26" s="91"/>
      <c r="C26" s="99" t="s">
        <v>65</v>
      </c>
      <c r="D26" s="87"/>
      <c r="E26" s="87"/>
      <c r="F26" s="97">
        <v>43949</v>
      </c>
      <c r="G26" s="87">
        <v>25</v>
      </c>
      <c r="H26" s="67" t="s">
        <v>69</v>
      </c>
      <c r="I26" s="44"/>
      <c r="J26" s="28" t="s">
        <v>34</v>
      </c>
      <c r="K26" s="44"/>
      <c r="L26" s="44"/>
      <c r="M26" s="44"/>
      <c r="N26" s="44"/>
      <c r="O26" s="44"/>
      <c r="P26" s="28" t="s">
        <v>34</v>
      </c>
      <c r="Q26" s="44"/>
      <c r="R26" s="44"/>
      <c r="S26" s="44"/>
      <c r="T26" s="45"/>
      <c r="U26" s="89"/>
      <c r="V26" s="77"/>
    </row>
    <row r="27" spans="1:23" ht="25" customHeight="1" thickBot="1" x14ac:dyDescent="0.3">
      <c r="A27" s="79"/>
      <c r="B27" s="92"/>
      <c r="C27" s="100"/>
      <c r="D27" s="96"/>
      <c r="E27" s="96"/>
      <c r="F27" s="98"/>
      <c r="G27" s="96"/>
      <c r="H27" s="68"/>
      <c r="I27" s="46">
        <v>45315</v>
      </c>
      <c r="J27" s="37">
        <v>45349</v>
      </c>
      <c r="K27" s="46">
        <v>45377</v>
      </c>
      <c r="L27" s="46">
        <v>45407</v>
      </c>
      <c r="M27" s="46">
        <v>45440</v>
      </c>
      <c r="N27" s="46">
        <v>45469</v>
      </c>
      <c r="O27" s="46"/>
      <c r="P27" s="37"/>
      <c r="Q27" s="46"/>
      <c r="R27" s="37"/>
      <c r="S27" s="46"/>
      <c r="T27" s="47"/>
      <c r="U27" s="90"/>
      <c r="V27" s="78"/>
    </row>
    <row r="28" spans="1:23" ht="25" customHeight="1" x14ac:dyDescent="0.25">
      <c r="A28" s="79" t="s">
        <v>29</v>
      </c>
      <c r="B28" s="91"/>
      <c r="C28" s="113" t="s">
        <v>65</v>
      </c>
      <c r="D28" s="87"/>
      <c r="E28" s="87"/>
      <c r="F28" s="97">
        <v>37425</v>
      </c>
      <c r="G28" s="87">
        <v>14</v>
      </c>
      <c r="H28" s="67" t="s">
        <v>69</v>
      </c>
      <c r="I28" s="48"/>
      <c r="J28" s="48"/>
      <c r="K28" s="48"/>
      <c r="L28" s="49" t="s">
        <v>34</v>
      </c>
      <c r="M28" s="48"/>
      <c r="N28" s="48"/>
      <c r="O28" s="48"/>
      <c r="P28" s="48"/>
      <c r="Q28" s="48"/>
      <c r="R28" s="28" t="s">
        <v>34</v>
      </c>
      <c r="S28" s="48"/>
      <c r="T28" s="50"/>
      <c r="U28" s="89"/>
      <c r="V28" s="77"/>
    </row>
    <row r="29" spans="1:23" ht="25" customHeight="1" thickBot="1" x14ac:dyDescent="0.3">
      <c r="A29" s="79"/>
      <c r="B29" s="92"/>
      <c r="C29" s="114"/>
      <c r="D29" s="96"/>
      <c r="E29" s="96"/>
      <c r="F29" s="98"/>
      <c r="G29" s="96"/>
      <c r="H29" s="68"/>
      <c r="I29" s="37">
        <v>45303</v>
      </c>
      <c r="J29" s="37">
        <v>45334</v>
      </c>
      <c r="K29" s="37">
        <v>45362</v>
      </c>
      <c r="L29" s="37">
        <v>45397</v>
      </c>
      <c r="M29" s="37">
        <v>45425</v>
      </c>
      <c r="N29" s="37">
        <v>45457</v>
      </c>
      <c r="O29" s="37"/>
      <c r="P29" s="37"/>
      <c r="Q29" s="37"/>
      <c r="R29" s="37"/>
      <c r="S29" s="37"/>
      <c r="T29" s="38"/>
      <c r="U29" s="90"/>
      <c r="V29" s="78"/>
    </row>
    <row r="30" spans="1:23" ht="25" customHeight="1" x14ac:dyDescent="0.25">
      <c r="A30" s="79" t="s">
        <v>29</v>
      </c>
      <c r="B30" s="91"/>
      <c r="C30" s="93" t="s">
        <v>66</v>
      </c>
      <c r="D30" s="87"/>
      <c r="E30" s="87"/>
      <c r="F30" s="97">
        <v>44522</v>
      </c>
      <c r="G30" s="87">
        <v>25</v>
      </c>
      <c r="H30" s="67" t="s">
        <v>69</v>
      </c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36"/>
      <c r="U30" s="107"/>
      <c r="V30" s="77"/>
      <c r="W30" s="12"/>
    </row>
    <row r="31" spans="1:23" ht="25" customHeight="1" thickBot="1" x14ac:dyDescent="0.3">
      <c r="A31" s="79"/>
      <c r="B31" s="92"/>
      <c r="C31" s="94"/>
      <c r="D31" s="96"/>
      <c r="E31" s="96"/>
      <c r="F31" s="98"/>
      <c r="G31" s="96"/>
      <c r="H31" s="68"/>
      <c r="I31" s="37">
        <v>45313</v>
      </c>
      <c r="J31" s="37">
        <v>45344</v>
      </c>
      <c r="K31" s="37">
        <v>45376</v>
      </c>
      <c r="L31" s="37">
        <v>45407</v>
      </c>
      <c r="M31" s="37">
        <v>45435</v>
      </c>
      <c r="N31" s="37">
        <v>45467</v>
      </c>
      <c r="O31" s="37"/>
      <c r="P31" s="37"/>
      <c r="Q31" s="37"/>
      <c r="R31" s="37"/>
      <c r="S31" s="37"/>
      <c r="T31" s="38"/>
      <c r="U31" s="108"/>
      <c r="V31" s="78"/>
    </row>
    <row r="32" spans="1:23" ht="25" customHeight="1" x14ac:dyDescent="0.25">
      <c r="A32" s="79" t="s">
        <v>29</v>
      </c>
      <c r="B32" s="91"/>
      <c r="C32" s="113" t="s">
        <v>65</v>
      </c>
      <c r="D32" s="87"/>
      <c r="E32" s="87"/>
      <c r="F32" s="97">
        <v>6442</v>
      </c>
      <c r="G32" s="87">
        <v>17</v>
      </c>
      <c r="H32" s="67" t="s">
        <v>69</v>
      </c>
      <c r="I32" s="29"/>
      <c r="J32" s="29"/>
      <c r="K32" s="29"/>
      <c r="L32" s="29"/>
      <c r="M32" s="29"/>
      <c r="N32" s="28" t="s">
        <v>34</v>
      </c>
      <c r="O32" s="29"/>
      <c r="P32" s="29"/>
      <c r="Q32" s="29"/>
      <c r="R32" s="29"/>
      <c r="S32" s="29"/>
      <c r="T32" s="28" t="s">
        <v>34</v>
      </c>
      <c r="U32" s="89"/>
      <c r="V32" s="77"/>
    </row>
    <row r="33" spans="1:23" ht="25" customHeight="1" thickBot="1" x14ac:dyDescent="0.3">
      <c r="A33" s="79"/>
      <c r="B33" s="92"/>
      <c r="C33" s="114"/>
      <c r="D33" s="96"/>
      <c r="E33" s="96"/>
      <c r="F33" s="98"/>
      <c r="G33" s="96"/>
      <c r="H33" s="68"/>
      <c r="I33" s="37">
        <v>45306</v>
      </c>
      <c r="J33" s="37">
        <v>45337</v>
      </c>
      <c r="K33" s="37">
        <v>45369</v>
      </c>
      <c r="L33" s="37">
        <v>45398</v>
      </c>
      <c r="M33" s="37">
        <v>45428</v>
      </c>
      <c r="N33" s="37">
        <v>45460</v>
      </c>
      <c r="O33" s="37"/>
      <c r="P33" s="37"/>
      <c r="Q33" s="37"/>
      <c r="R33" s="37"/>
      <c r="S33" s="37"/>
      <c r="T33" s="38"/>
      <c r="U33" s="90"/>
      <c r="V33" s="78"/>
    </row>
    <row r="34" spans="1:23" ht="25" customHeight="1" x14ac:dyDescent="0.25">
      <c r="A34" s="79" t="s">
        <v>29</v>
      </c>
      <c r="B34" s="91"/>
      <c r="C34" s="93" t="s">
        <v>66</v>
      </c>
      <c r="D34" s="87"/>
      <c r="E34" s="87"/>
      <c r="F34" s="97">
        <v>44811</v>
      </c>
      <c r="G34" s="87">
        <v>10</v>
      </c>
      <c r="H34" s="67" t="s">
        <v>69</v>
      </c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36"/>
      <c r="U34" s="89"/>
      <c r="V34" s="77"/>
    </row>
    <row r="35" spans="1:23" ht="24.75" customHeight="1" thickBot="1" x14ac:dyDescent="0.3">
      <c r="A35" s="79"/>
      <c r="B35" s="92"/>
      <c r="C35" s="94"/>
      <c r="D35" s="96"/>
      <c r="E35" s="96"/>
      <c r="F35" s="98"/>
      <c r="G35" s="96"/>
      <c r="H35" s="68"/>
      <c r="I35" s="37" t="s">
        <v>40</v>
      </c>
      <c r="J35" s="37">
        <v>45331</v>
      </c>
      <c r="K35" s="37">
        <v>45359</v>
      </c>
      <c r="L35" s="37">
        <v>45387</v>
      </c>
      <c r="M35" s="37">
        <v>45422</v>
      </c>
      <c r="N35" s="37">
        <v>45450</v>
      </c>
      <c r="O35" s="37"/>
      <c r="P35" s="37"/>
      <c r="Q35" s="37"/>
      <c r="R35" s="37"/>
      <c r="S35" s="37"/>
      <c r="T35" s="38"/>
      <c r="U35" s="90"/>
      <c r="V35" s="78"/>
    </row>
    <row r="36" spans="1:23" ht="25" customHeight="1" x14ac:dyDescent="0.25">
      <c r="A36" s="79" t="s">
        <v>29</v>
      </c>
      <c r="B36" s="91"/>
      <c r="C36" s="99" t="s">
        <v>65</v>
      </c>
      <c r="D36" s="87"/>
      <c r="E36" s="87"/>
      <c r="F36" s="97">
        <v>44981</v>
      </c>
      <c r="G36" s="87">
        <v>21</v>
      </c>
      <c r="H36" s="67" t="s">
        <v>69</v>
      </c>
      <c r="I36" s="51"/>
      <c r="J36" s="51"/>
      <c r="K36" s="51"/>
      <c r="L36" s="29"/>
      <c r="M36" s="29"/>
      <c r="N36" s="28" t="s">
        <v>34</v>
      </c>
      <c r="O36" s="29"/>
      <c r="P36" s="29"/>
      <c r="Q36" s="29"/>
      <c r="R36" s="29"/>
      <c r="S36" s="29"/>
      <c r="T36" s="28" t="s">
        <v>34</v>
      </c>
      <c r="U36" s="89"/>
      <c r="V36" s="77"/>
    </row>
    <row r="37" spans="1:23" ht="25" customHeight="1" thickBot="1" x14ac:dyDescent="0.3">
      <c r="A37" s="79"/>
      <c r="B37" s="92"/>
      <c r="C37" s="100"/>
      <c r="D37" s="96"/>
      <c r="E37" s="96"/>
      <c r="F37" s="98"/>
      <c r="G37" s="96"/>
      <c r="H37" s="68"/>
      <c r="I37" s="37" t="s">
        <v>41</v>
      </c>
      <c r="J37" s="37">
        <v>45345</v>
      </c>
      <c r="K37" s="37">
        <v>45373</v>
      </c>
      <c r="L37" s="37">
        <v>45404</v>
      </c>
      <c r="M37" s="37">
        <v>45436</v>
      </c>
      <c r="N37" s="37">
        <v>45467</v>
      </c>
      <c r="O37" s="37"/>
      <c r="P37" s="37"/>
      <c r="Q37" s="37"/>
      <c r="R37" s="37"/>
      <c r="S37" s="37"/>
      <c r="T37" s="38"/>
      <c r="U37" s="90"/>
      <c r="V37" s="115"/>
    </row>
    <row r="38" spans="1:23" ht="25" customHeight="1" x14ac:dyDescent="0.25">
      <c r="A38" s="79" t="s">
        <v>29</v>
      </c>
      <c r="B38" s="91"/>
      <c r="C38" s="93" t="s">
        <v>66</v>
      </c>
      <c r="D38" s="87"/>
      <c r="E38" s="87"/>
      <c r="F38" s="97">
        <v>44640</v>
      </c>
      <c r="G38" s="87">
        <v>23</v>
      </c>
      <c r="H38" s="67" t="s">
        <v>69</v>
      </c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36"/>
      <c r="U38" s="107"/>
      <c r="V38" s="77"/>
      <c r="W38" s="12"/>
    </row>
    <row r="39" spans="1:23" ht="25" customHeight="1" thickBot="1" x14ac:dyDescent="0.3">
      <c r="A39" s="79"/>
      <c r="B39" s="92"/>
      <c r="C39" s="94"/>
      <c r="D39" s="96"/>
      <c r="E39" s="96"/>
      <c r="F39" s="98"/>
      <c r="G39" s="96"/>
      <c r="H39" s="68"/>
      <c r="I39" s="37">
        <v>45314</v>
      </c>
      <c r="J39" s="37">
        <v>45345</v>
      </c>
      <c r="K39" s="37">
        <v>45371</v>
      </c>
      <c r="L39" s="37">
        <v>45405</v>
      </c>
      <c r="M39" s="37">
        <v>45435</v>
      </c>
      <c r="N39" s="37">
        <v>45463</v>
      </c>
      <c r="O39" s="37"/>
      <c r="P39" s="37"/>
      <c r="Q39" s="37"/>
      <c r="R39" s="37"/>
      <c r="S39" s="37"/>
      <c r="T39" s="38"/>
      <c r="U39" s="108"/>
      <c r="V39" s="78"/>
    </row>
    <row r="40" spans="1:23" ht="25" customHeight="1" x14ac:dyDescent="0.25">
      <c r="A40" s="79" t="s">
        <v>29</v>
      </c>
      <c r="B40" s="91"/>
      <c r="C40" s="99" t="s">
        <v>65</v>
      </c>
      <c r="D40" s="95"/>
      <c r="E40" s="87"/>
      <c r="F40" s="101">
        <v>45240</v>
      </c>
      <c r="G40" s="87">
        <v>8</v>
      </c>
      <c r="H40" s="67" t="s">
        <v>69</v>
      </c>
      <c r="I40" s="4"/>
      <c r="J40" s="4"/>
      <c r="K40" s="5" t="s">
        <v>34</v>
      </c>
      <c r="L40" s="4"/>
      <c r="M40" s="4"/>
      <c r="N40" s="4"/>
      <c r="O40" s="4"/>
      <c r="P40" s="4"/>
      <c r="Q40" s="28" t="s">
        <v>34</v>
      </c>
      <c r="R40" s="4"/>
      <c r="S40" s="4"/>
      <c r="T40" s="6"/>
      <c r="U40" s="89"/>
      <c r="V40" s="77"/>
    </row>
    <row r="41" spans="1:23" ht="25" customHeight="1" thickBot="1" x14ac:dyDescent="0.3">
      <c r="A41" s="79"/>
      <c r="B41" s="92"/>
      <c r="C41" s="100"/>
      <c r="D41" s="96"/>
      <c r="E41" s="96"/>
      <c r="F41" s="102"/>
      <c r="G41" s="96"/>
      <c r="H41" s="68"/>
      <c r="I41" s="37">
        <v>45300</v>
      </c>
      <c r="J41" s="37">
        <v>45329</v>
      </c>
      <c r="K41" s="37">
        <v>45357</v>
      </c>
      <c r="L41" s="37">
        <v>45390</v>
      </c>
      <c r="M41" s="37">
        <v>45418</v>
      </c>
      <c r="N41" s="37">
        <v>45450</v>
      </c>
      <c r="O41" s="37"/>
      <c r="P41" s="37"/>
      <c r="Q41" s="37"/>
      <c r="R41" s="37"/>
      <c r="S41" s="37"/>
      <c r="T41" s="38"/>
      <c r="U41" s="90"/>
      <c r="V41" s="78"/>
    </row>
    <row r="42" spans="1:23" ht="25" customHeight="1" x14ac:dyDescent="0.25">
      <c r="A42" s="79" t="s">
        <v>29</v>
      </c>
      <c r="B42" s="91"/>
      <c r="C42" s="93" t="s">
        <v>66</v>
      </c>
      <c r="D42" s="87"/>
      <c r="E42" s="87"/>
      <c r="F42" s="97">
        <v>43886</v>
      </c>
      <c r="G42" s="87">
        <v>28</v>
      </c>
      <c r="H42" s="67" t="s">
        <v>69</v>
      </c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36"/>
      <c r="U42" s="89"/>
      <c r="V42" s="77"/>
    </row>
    <row r="43" spans="1:23" ht="25" customHeight="1" thickBot="1" x14ac:dyDescent="0.3">
      <c r="A43" s="79"/>
      <c r="B43" s="92"/>
      <c r="C43" s="94"/>
      <c r="D43" s="96"/>
      <c r="E43" s="96"/>
      <c r="F43" s="98"/>
      <c r="G43" s="96"/>
      <c r="H43" s="68"/>
      <c r="I43" s="37">
        <v>45315</v>
      </c>
      <c r="J43" s="37">
        <v>45349</v>
      </c>
      <c r="K43" s="37">
        <v>45377</v>
      </c>
      <c r="L43" s="37">
        <v>45406</v>
      </c>
      <c r="M43" s="37">
        <v>45440</v>
      </c>
      <c r="N43" s="37">
        <v>45469</v>
      </c>
      <c r="O43" s="37"/>
      <c r="P43" s="37"/>
      <c r="Q43" s="37"/>
      <c r="R43" s="37"/>
      <c r="S43" s="37"/>
      <c r="T43" s="38"/>
      <c r="U43" s="90"/>
      <c r="V43" s="78"/>
    </row>
    <row r="44" spans="1:23" ht="25" customHeight="1" x14ac:dyDescent="0.25">
      <c r="A44" s="116" t="s">
        <v>29</v>
      </c>
      <c r="B44" s="91"/>
      <c r="C44" s="93" t="s">
        <v>66</v>
      </c>
      <c r="D44" s="87"/>
      <c r="E44" s="87"/>
      <c r="F44" s="97">
        <v>44523</v>
      </c>
      <c r="G44" s="87">
        <v>26</v>
      </c>
      <c r="H44" s="67" t="s">
        <v>69</v>
      </c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36"/>
      <c r="U44" s="89"/>
      <c r="V44" s="77"/>
    </row>
    <row r="45" spans="1:23" ht="25" customHeight="1" thickBot="1" x14ac:dyDescent="0.3">
      <c r="A45" s="116"/>
      <c r="B45" s="92"/>
      <c r="C45" s="94"/>
      <c r="D45" s="96"/>
      <c r="E45" s="96"/>
      <c r="F45" s="98"/>
      <c r="G45" s="96"/>
      <c r="H45" s="68"/>
      <c r="I45" s="37">
        <v>45317</v>
      </c>
      <c r="J45" s="37">
        <v>45349</v>
      </c>
      <c r="K45" s="37">
        <v>45377</v>
      </c>
      <c r="L45" s="37">
        <v>45405</v>
      </c>
      <c r="M45" s="37">
        <v>45435</v>
      </c>
      <c r="N45" s="37">
        <v>45468</v>
      </c>
      <c r="O45" s="37"/>
      <c r="P45" s="37"/>
      <c r="Q45" s="37"/>
      <c r="R45" s="37"/>
      <c r="S45" s="37"/>
      <c r="T45" s="38"/>
      <c r="U45" s="90"/>
      <c r="V45" s="78"/>
    </row>
    <row r="46" spans="1:23" ht="25" customHeight="1" x14ac:dyDescent="0.25">
      <c r="A46" s="79" t="s">
        <v>29</v>
      </c>
      <c r="B46" s="117"/>
      <c r="C46" s="99" t="s">
        <v>65</v>
      </c>
      <c r="D46" s="95"/>
      <c r="E46" s="95"/>
      <c r="F46" s="120">
        <v>45090</v>
      </c>
      <c r="G46" s="87">
        <v>11</v>
      </c>
      <c r="H46" s="67" t="s">
        <v>69</v>
      </c>
      <c r="I46" s="28"/>
      <c r="J46" s="28"/>
      <c r="K46" s="28"/>
      <c r="L46" s="28" t="s">
        <v>34</v>
      </c>
      <c r="M46" s="28"/>
      <c r="N46" s="28"/>
      <c r="O46" s="28"/>
      <c r="P46" s="28"/>
      <c r="Q46" s="58"/>
      <c r="R46" s="28" t="s">
        <v>34</v>
      </c>
      <c r="S46" s="58"/>
      <c r="T46" s="52"/>
      <c r="U46" s="89"/>
      <c r="V46" s="77"/>
    </row>
    <row r="47" spans="1:23" ht="25" customHeight="1" thickBot="1" x14ac:dyDescent="0.3">
      <c r="A47" s="79"/>
      <c r="B47" s="118"/>
      <c r="C47" s="100"/>
      <c r="D47" s="119"/>
      <c r="E47" s="119"/>
      <c r="F47" s="121"/>
      <c r="G47" s="96"/>
      <c r="H47" s="68"/>
      <c r="I47" s="42" t="s">
        <v>57</v>
      </c>
      <c r="J47" s="42" t="s">
        <v>59</v>
      </c>
      <c r="K47" s="42" t="s">
        <v>60</v>
      </c>
      <c r="L47" s="42" t="s">
        <v>56</v>
      </c>
      <c r="M47" s="42">
        <v>45422</v>
      </c>
      <c r="N47" s="42">
        <v>45453</v>
      </c>
      <c r="O47" s="42"/>
      <c r="P47" s="42"/>
      <c r="Q47" s="42"/>
      <c r="R47" s="42"/>
      <c r="S47" s="42"/>
      <c r="T47" s="43"/>
      <c r="U47" s="90"/>
      <c r="V47" s="78"/>
    </row>
    <row r="48" spans="1:23" s="9" customFormat="1" ht="25" customHeight="1" x14ac:dyDescent="0.25">
      <c r="A48" s="79" t="s">
        <v>29</v>
      </c>
      <c r="B48" s="91"/>
      <c r="C48" s="99" t="s">
        <v>65</v>
      </c>
      <c r="D48" s="87"/>
      <c r="E48" s="87"/>
      <c r="F48" s="97">
        <v>44113</v>
      </c>
      <c r="G48" s="87">
        <v>6</v>
      </c>
      <c r="H48" s="67" t="s">
        <v>69</v>
      </c>
      <c r="I48" s="29"/>
      <c r="J48" s="28" t="s">
        <v>34</v>
      </c>
      <c r="K48" s="29"/>
      <c r="L48" s="29"/>
      <c r="M48" s="29"/>
      <c r="N48" s="29"/>
      <c r="O48" s="29"/>
      <c r="P48" s="28" t="s">
        <v>34</v>
      </c>
      <c r="Q48" s="29"/>
      <c r="R48" s="29"/>
      <c r="S48" s="29"/>
      <c r="T48" s="36"/>
      <c r="U48" s="89"/>
      <c r="V48" s="77"/>
    </row>
    <row r="49" spans="1:23" s="9" customFormat="1" ht="25" customHeight="1" thickBot="1" x14ac:dyDescent="0.3">
      <c r="A49" s="79"/>
      <c r="B49" s="92"/>
      <c r="C49" s="100"/>
      <c r="D49" s="96"/>
      <c r="E49" s="96"/>
      <c r="F49" s="98"/>
      <c r="G49" s="96"/>
      <c r="H49" s="68"/>
      <c r="I49" s="37">
        <v>45299</v>
      </c>
      <c r="J49" s="37">
        <v>45331</v>
      </c>
      <c r="K49" s="37">
        <v>45359</v>
      </c>
      <c r="L49" s="37">
        <v>45390</v>
      </c>
      <c r="M49" s="37">
        <v>45418</v>
      </c>
      <c r="N49" s="37">
        <v>45450</v>
      </c>
      <c r="O49" s="37"/>
      <c r="P49" s="37"/>
      <c r="Q49" s="37"/>
      <c r="R49" s="37"/>
      <c r="S49" s="37"/>
      <c r="T49" s="38"/>
      <c r="U49" s="90"/>
      <c r="V49" s="78"/>
    </row>
    <row r="50" spans="1:23" ht="25" customHeight="1" x14ac:dyDescent="0.25">
      <c r="A50" s="79" t="s">
        <v>29</v>
      </c>
      <c r="B50" s="117"/>
      <c r="C50" s="93" t="s">
        <v>66</v>
      </c>
      <c r="D50" s="95"/>
      <c r="E50" s="87"/>
      <c r="F50" s="97">
        <v>45144</v>
      </c>
      <c r="G50" s="87">
        <v>9</v>
      </c>
      <c r="H50" s="67" t="s">
        <v>69</v>
      </c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36"/>
      <c r="U50" s="122"/>
      <c r="V50" s="123"/>
    </row>
    <row r="51" spans="1:23" ht="25" customHeight="1" thickBot="1" x14ac:dyDescent="0.3">
      <c r="A51" s="79"/>
      <c r="B51" s="118"/>
      <c r="C51" s="100"/>
      <c r="D51" s="96"/>
      <c r="E51" s="96"/>
      <c r="F51" s="98"/>
      <c r="G51" s="96"/>
      <c r="H51" s="68"/>
      <c r="I51" s="37">
        <v>45299</v>
      </c>
      <c r="J51" s="37" t="s">
        <v>64</v>
      </c>
      <c r="K51" s="37">
        <v>45359</v>
      </c>
      <c r="L51" s="37">
        <v>45390</v>
      </c>
      <c r="M51" s="37">
        <v>45419</v>
      </c>
      <c r="N51" s="37">
        <v>45450</v>
      </c>
      <c r="O51" s="37"/>
      <c r="P51" s="37"/>
      <c r="Q51" s="37"/>
      <c r="R51" s="42"/>
      <c r="S51" s="42"/>
      <c r="T51" s="43"/>
      <c r="U51" s="90"/>
      <c r="V51" s="76"/>
    </row>
    <row r="52" spans="1:23" ht="25" customHeight="1" x14ac:dyDescent="0.25">
      <c r="A52" s="79" t="s">
        <v>29</v>
      </c>
      <c r="B52" s="91"/>
      <c r="C52" s="93" t="s">
        <v>66</v>
      </c>
      <c r="D52" s="87"/>
      <c r="E52" s="87"/>
      <c r="F52" s="97">
        <v>43699</v>
      </c>
      <c r="G52" s="87">
        <v>25</v>
      </c>
      <c r="H52" s="67" t="s">
        <v>69</v>
      </c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36"/>
      <c r="U52" s="89"/>
      <c r="V52" s="77"/>
    </row>
    <row r="53" spans="1:23" ht="25" customHeight="1" thickBot="1" x14ac:dyDescent="0.3">
      <c r="A53" s="79"/>
      <c r="B53" s="92"/>
      <c r="C53" s="94"/>
      <c r="D53" s="96"/>
      <c r="E53" s="96"/>
      <c r="F53" s="98"/>
      <c r="G53" s="96"/>
      <c r="H53" s="68"/>
      <c r="I53" s="37">
        <v>45315</v>
      </c>
      <c r="J53" s="37" t="s">
        <v>42</v>
      </c>
      <c r="K53" s="37" t="s">
        <v>63</v>
      </c>
      <c r="L53" s="37" t="s">
        <v>50</v>
      </c>
      <c r="M53" s="37" t="s">
        <v>51</v>
      </c>
      <c r="N53" s="37" t="s">
        <v>52</v>
      </c>
      <c r="O53" s="37"/>
      <c r="P53" s="37"/>
      <c r="Q53" s="37"/>
      <c r="R53" s="37"/>
      <c r="S53" s="37"/>
      <c r="T53" s="38"/>
      <c r="U53" s="90"/>
      <c r="V53" s="78"/>
    </row>
    <row r="54" spans="1:23" ht="25" customHeight="1" x14ac:dyDescent="0.25">
      <c r="A54" s="79" t="s">
        <v>29</v>
      </c>
      <c r="B54" s="91"/>
      <c r="C54" s="93" t="s">
        <v>66</v>
      </c>
      <c r="D54" s="95"/>
      <c r="E54" s="87"/>
      <c r="F54" s="97">
        <v>45261</v>
      </c>
      <c r="G54" s="87">
        <v>4</v>
      </c>
      <c r="H54" s="67" t="s">
        <v>69</v>
      </c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36"/>
      <c r="U54" s="89"/>
      <c r="V54" s="77"/>
    </row>
    <row r="55" spans="1:23" ht="25" customHeight="1" thickBot="1" x14ac:dyDescent="0.3">
      <c r="A55" s="79"/>
      <c r="B55" s="92"/>
      <c r="C55" s="94"/>
      <c r="D55" s="96"/>
      <c r="E55" s="96"/>
      <c r="F55" s="98"/>
      <c r="G55" s="88"/>
      <c r="H55" s="71"/>
      <c r="I55" s="37">
        <v>45321</v>
      </c>
      <c r="J55" s="37" t="s">
        <v>61</v>
      </c>
      <c r="K55" s="37">
        <v>45384</v>
      </c>
      <c r="L55" s="37" t="s">
        <v>62</v>
      </c>
      <c r="M55" s="53">
        <v>45447</v>
      </c>
      <c r="N55" s="37">
        <v>45475</v>
      </c>
      <c r="O55" s="37"/>
      <c r="P55" s="37"/>
      <c r="Q55" s="37"/>
      <c r="R55" s="37"/>
      <c r="S55" s="37"/>
      <c r="T55" s="38"/>
      <c r="U55" s="90"/>
      <c r="V55" s="78"/>
    </row>
    <row r="56" spans="1:23" ht="25" customHeight="1" x14ac:dyDescent="0.25">
      <c r="A56" s="79" t="s">
        <v>29</v>
      </c>
      <c r="B56" s="91"/>
      <c r="C56" s="93" t="s">
        <v>66</v>
      </c>
      <c r="D56" s="87"/>
      <c r="E56" s="87"/>
      <c r="F56" s="97">
        <v>44435</v>
      </c>
      <c r="G56" s="87">
        <v>30</v>
      </c>
      <c r="H56" s="67" t="s">
        <v>69</v>
      </c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36"/>
      <c r="U56" s="89"/>
      <c r="V56" s="77"/>
    </row>
    <row r="57" spans="1:23" ht="25" customHeight="1" thickBot="1" x14ac:dyDescent="0.3">
      <c r="A57" s="79"/>
      <c r="B57" s="92"/>
      <c r="C57" s="94"/>
      <c r="D57" s="96"/>
      <c r="E57" s="96"/>
      <c r="F57" s="98"/>
      <c r="G57" s="88"/>
      <c r="H57" s="71"/>
      <c r="I57" s="37">
        <v>45320</v>
      </c>
      <c r="J57" s="37">
        <v>45351</v>
      </c>
      <c r="K57" s="37">
        <v>45379</v>
      </c>
      <c r="L57" s="37">
        <v>45411</v>
      </c>
      <c r="M57" s="53">
        <v>45440</v>
      </c>
      <c r="N57" s="37">
        <v>45470</v>
      </c>
      <c r="O57" s="37"/>
      <c r="P57" s="37"/>
      <c r="Q57" s="37"/>
      <c r="R57" s="37"/>
      <c r="S57" s="37"/>
      <c r="T57" s="38"/>
      <c r="U57" s="90"/>
      <c r="V57" s="78"/>
    </row>
    <row r="58" spans="1:23" ht="25" customHeight="1" x14ac:dyDescent="0.25">
      <c r="A58" s="79" t="s">
        <v>29</v>
      </c>
      <c r="B58" s="91"/>
      <c r="C58" s="93" t="s">
        <v>66</v>
      </c>
      <c r="D58" s="87"/>
      <c r="E58" s="87"/>
      <c r="F58" s="97">
        <v>45021</v>
      </c>
      <c r="G58" s="124">
        <v>8</v>
      </c>
      <c r="H58" s="72" t="s">
        <v>69</v>
      </c>
      <c r="I58" s="51"/>
      <c r="J58" s="51"/>
      <c r="K58" s="51"/>
      <c r="L58" s="51"/>
      <c r="M58" s="54"/>
      <c r="N58" s="29"/>
      <c r="O58" s="29"/>
      <c r="P58" s="29"/>
      <c r="Q58" s="29"/>
      <c r="R58" s="29"/>
      <c r="S58" s="29"/>
      <c r="T58" s="36"/>
      <c r="U58" s="89"/>
      <c r="V58" s="77"/>
      <c r="W58" s="12"/>
    </row>
    <row r="59" spans="1:23" ht="25" customHeight="1" thickBot="1" x14ac:dyDescent="0.3">
      <c r="A59" s="79"/>
      <c r="B59" s="92"/>
      <c r="C59" s="94"/>
      <c r="D59" s="96"/>
      <c r="E59" s="96"/>
      <c r="F59" s="98"/>
      <c r="G59" s="88"/>
      <c r="H59" s="71"/>
      <c r="I59" s="37" t="s">
        <v>43</v>
      </c>
      <c r="J59" s="37">
        <v>45328</v>
      </c>
      <c r="K59" s="37">
        <v>45356</v>
      </c>
      <c r="L59" s="37">
        <v>45386</v>
      </c>
      <c r="M59" s="53">
        <v>45419</v>
      </c>
      <c r="N59" s="37">
        <v>45449</v>
      </c>
      <c r="O59" s="37"/>
      <c r="P59" s="37"/>
      <c r="Q59" s="37"/>
      <c r="R59" s="37"/>
      <c r="S59" s="37"/>
      <c r="T59" s="38"/>
      <c r="U59" s="90"/>
      <c r="V59" s="78"/>
    </row>
    <row r="60" spans="1:23" ht="25" customHeight="1" x14ac:dyDescent="0.25">
      <c r="A60" s="116" t="s">
        <v>29</v>
      </c>
      <c r="B60" s="117"/>
      <c r="C60" s="93" t="s">
        <v>66</v>
      </c>
      <c r="D60" s="95"/>
      <c r="E60" s="95"/>
      <c r="F60" s="97">
        <v>45649</v>
      </c>
      <c r="G60" s="124">
        <v>26</v>
      </c>
      <c r="H60" s="72" t="s">
        <v>69</v>
      </c>
      <c r="I60" s="51"/>
      <c r="J60" s="51"/>
      <c r="K60" s="51"/>
      <c r="L60" s="51"/>
      <c r="M60" s="54"/>
      <c r="N60" s="29"/>
      <c r="O60" s="29"/>
      <c r="P60" s="29"/>
      <c r="Q60" s="29"/>
      <c r="R60" s="29"/>
      <c r="S60" s="29"/>
      <c r="T60" s="36"/>
      <c r="U60" s="89"/>
      <c r="V60" s="77"/>
    </row>
    <row r="61" spans="1:23" ht="25" customHeight="1" thickBot="1" x14ac:dyDescent="0.3">
      <c r="A61" s="116"/>
      <c r="B61" s="118"/>
      <c r="C61" s="94"/>
      <c r="D61" s="96"/>
      <c r="E61" s="96"/>
      <c r="F61" s="98"/>
      <c r="G61" s="96"/>
      <c r="H61" s="68"/>
      <c r="I61" s="37">
        <v>45316</v>
      </c>
      <c r="J61" s="37">
        <v>45342</v>
      </c>
      <c r="K61" s="37">
        <v>45372</v>
      </c>
      <c r="L61" s="37">
        <v>45400</v>
      </c>
      <c r="M61" s="37">
        <v>45429</v>
      </c>
      <c r="N61" s="37">
        <v>45463</v>
      </c>
      <c r="O61" s="37"/>
      <c r="P61" s="37"/>
      <c r="Q61" s="37"/>
      <c r="R61" s="37"/>
      <c r="S61" s="37"/>
      <c r="T61" s="38"/>
      <c r="U61" s="90"/>
      <c r="V61" s="78"/>
    </row>
    <row r="62" spans="1:23" ht="25" customHeight="1" x14ac:dyDescent="0.25">
      <c r="A62" s="116" t="s">
        <v>29</v>
      </c>
      <c r="B62" s="91"/>
      <c r="C62" s="93" t="s">
        <v>66</v>
      </c>
      <c r="D62" s="95"/>
      <c r="E62" s="95"/>
      <c r="F62" s="97">
        <v>45009</v>
      </c>
      <c r="G62" s="124">
        <v>27</v>
      </c>
      <c r="H62" s="72" t="s">
        <v>69</v>
      </c>
      <c r="I62" s="51"/>
      <c r="J62" s="51"/>
      <c r="K62" s="51"/>
      <c r="L62" s="51"/>
      <c r="M62" s="54"/>
      <c r="N62" s="29"/>
      <c r="O62" s="29"/>
      <c r="P62" s="29"/>
      <c r="Q62" s="29"/>
      <c r="R62" s="29"/>
      <c r="S62" s="29"/>
      <c r="T62" s="36"/>
      <c r="U62" s="89"/>
      <c r="V62" s="77"/>
    </row>
    <row r="63" spans="1:23" ht="25" customHeight="1" thickBot="1" x14ac:dyDescent="0.3">
      <c r="A63" s="116"/>
      <c r="B63" s="92"/>
      <c r="C63" s="94"/>
      <c r="D63" s="96"/>
      <c r="E63" s="96"/>
      <c r="F63" s="98"/>
      <c r="G63" s="96"/>
      <c r="H63" s="68"/>
      <c r="I63" s="37">
        <v>45315</v>
      </c>
      <c r="J63" s="37">
        <v>45349</v>
      </c>
      <c r="K63" s="37">
        <v>45377</v>
      </c>
      <c r="L63" s="37">
        <v>45406</v>
      </c>
      <c r="M63" s="37" t="s">
        <v>44</v>
      </c>
      <c r="N63" s="37">
        <v>45469</v>
      </c>
      <c r="O63" s="37"/>
      <c r="P63" s="37"/>
      <c r="Q63" s="37"/>
      <c r="R63" s="37"/>
      <c r="S63" s="37"/>
      <c r="T63" s="38"/>
      <c r="U63" s="90"/>
      <c r="V63" s="78"/>
    </row>
    <row r="64" spans="1:23" ht="25" customHeight="1" x14ac:dyDescent="0.25">
      <c r="A64" s="116" t="s">
        <v>29</v>
      </c>
      <c r="B64" s="91"/>
      <c r="C64" s="113" t="s">
        <v>65</v>
      </c>
      <c r="D64" s="95"/>
      <c r="E64" s="87"/>
      <c r="F64" s="97">
        <v>43307</v>
      </c>
      <c r="G64" s="87">
        <v>23</v>
      </c>
      <c r="H64" s="67" t="s">
        <v>69</v>
      </c>
      <c r="I64" s="44"/>
      <c r="J64" s="29"/>
      <c r="K64" s="44"/>
      <c r="L64" s="29"/>
      <c r="M64" s="28" t="s">
        <v>34</v>
      </c>
      <c r="N64" s="44"/>
      <c r="O64" s="44"/>
      <c r="P64" s="44"/>
      <c r="Q64" s="44"/>
      <c r="R64" s="44"/>
      <c r="S64" s="28" t="s">
        <v>34</v>
      </c>
      <c r="T64" s="45"/>
      <c r="U64" s="89"/>
      <c r="V64" s="77"/>
    </row>
    <row r="65" spans="1:23" ht="25" customHeight="1" thickBot="1" x14ac:dyDescent="0.3">
      <c r="A65" s="116"/>
      <c r="B65" s="92"/>
      <c r="C65" s="114"/>
      <c r="D65" s="96"/>
      <c r="E65" s="96"/>
      <c r="F65" s="98"/>
      <c r="G65" s="96"/>
      <c r="H65" s="68"/>
      <c r="I65" s="46">
        <v>45315</v>
      </c>
      <c r="J65" s="37">
        <v>45348</v>
      </c>
      <c r="K65" s="46" t="s">
        <v>58</v>
      </c>
      <c r="L65" s="37">
        <v>45406</v>
      </c>
      <c r="M65" s="37">
        <v>45435</v>
      </c>
      <c r="N65" s="46">
        <v>45468</v>
      </c>
      <c r="O65" s="46"/>
      <c r="P65" s="46"/>
      <c r="Q65" s="46"/>
      <c r="R65" s="46"/>
      <c r="S65" s="37"/>
      <c r="T65" s="47"/>
      <c r="U65" s="90"/>
      <c r="V65" s="78"/>
    </row>
    <row r="66" spans="1:23" ht="25" customHeight="1" x14ac:dyDescent="0.25">
      <c r="A66" s="79" t="s">
        <v>29</v>
      </c>
      <c r="B66" s="91"/>
      <c r="C66" s="113" t="s">
        <v>65</v>
      </c>
      <c r="D66" s="87"/>
      <c r="E66" s="87"/>
      <c r="F66" s="97">
        <v>43671</v>
      </c>
      <c r="G66" s="87">
        <v>22</v>
      </c>
      <c r="H66" s="67" t="s">
        <v>69</v>
      </c>
      <c r="I66" s="44"/>
      <c r="J66" s="44"/>
      <c r="K66" s="44"/>
      <c r="L66" s="44"/>
      <c r="M66" s="28" t="s">
        <v>34</v>
      </c>
      <c r="N66" s="44"/>
      <c r="O66" s="44"/>
      <c r="P66" s="44"/>
      <c r="Q66" s="44"/>
      <c r="R66" s="44"/>
      <c r="S66" s="28" t="s">
        <v>34</v>
      </c>
      <c r="T66" s="45"/>
      <c r="U66" s="89"/>
      <c r="V66" s="77"/>
    </row>
    <row r="67" spans="1:23" ht="25" customHeight="1" thickBot="1" x14ac:dyDescent="0.3">
      <c r="A67" s="79"/>
      <c r="B67" s="92"/>
      <c r="C67" s="114"/>
      <c r="D67" s="96"/>
      <c r="E67" s="96"/>
      <c r="F67" s="98"/>
      <c r="G67" s="96"/>
      <c r="H67" s="68"/>
      <c r="I67" s="46">
        <v>45314</v>
      </c>
      <c r="J67" s="46">
        <v>45344</v>
      </c>
      <c r="K67" s="46" t="s">
        <v>58</v>
      </c>
      <c r="L67" s="46">
        <v>45405</v>
      </c>
      <c r="M67" s="37">
        <v>45435</v>
      </c>
      <c r="N67" s="46">
        <v>45467</v>
      </c>
      <c r="O67" s="46"/>
      <c r="P67" s="46"/>
      <c r="Q67" s="46"/>
      <c r="R67" s="46"/>
      <c r="S67" s="37"/>
      <c r="T67" s="47"/>
      <c r="U67" s="90"/>
      <c r="V67" s="78"/>
    </row>
    <row r="68" spans="1:23" ht="25" customHeight="1" x14ac:dyDescent="0.25">
      <c r="A68" s="79" t="s">
        <v>29</v>
      </c>
      <c r="B68" s="91"/>
      <c r="C68" s="105" t="s">
        <v>65</v>
      </c>
      <c r="D68" s="87"/>
      <c r="E68" s="87"/>
      <c r="F68" s="97">
        <v>43690</v>
      </c>
      <c r="G68" s="87">
        <v>10</v>
      </c>
      <c r="H68" s="67" t="s">
        <v>69</v>
      </c>
      <c r="I68" s="29"/>
      <c r="J68" s="29"/>
      <c r="K68" s="29"/>
      <c r="L68" s="29"/>
      <c r="M68" s="29"/>
      <c r="N68" s="28" t="s">
        <v>34</v>
      </c>
      <c r="O68" s="29"/>
      <c r="P68" s="29"/>
      <c r="Q68" s="29"/>
      <c r="R68" s="29"/>
      <c r="S68" s="29"/>
      <c r="T68" s="28" t="s">
        <v>34</v>
      </c>
      <c r="U68" s="89"/>
      <c r="V68" s="77"/>
    </row>
    <row r="69" spans="1:23" ht="25" customHeight="1" thickBot="1" x14ac:dyDescent="0.3">
      <c r="A69" s="79"/>
      <c r="B69" s="92"/>
      <c r="C69" s="106"/>
      <c r="D69" s="96"/>
      <c r="E69" s="96"/>
      <c r="F69" s="98"/>
      <c r="G69" s="96"/>
      <c r="H69" s="68"/>
      <c r="I69" s="37">
        <v>45301</v>
      </c>
      <c r="J69" s="37">
        <v>45335</v>
      </c>
      <c r="K69" s="37">
        <v>45363</v>
      </c>
      <c r="L69" s="37">
        <v>45392</v>
      </c>
      <c r="M69" s="37">
        <v>45425</v>
      </c>
      <c r="N69" s="37">
        <v>45454</v>
      </c>
      <c r="O69" s="37"/>
      <c r="P69" s="37"/>
      <c r="Q69" s="37"/>
      <c r="R69" s="37"/>
      <c r="S69" s="37"/>
      <c r="T69" s="38"/>
      <c r="U69" s="90"/>
      <c r="V69" s="78"/>
    </row>
    <row r="70" spans="1:23" ht="25" customHeight="1" x14ac:dyDescent="0.25">
      <c r="A70" s="79" t="s">
        <v>29</v>
      </c>
      <c r="B70" s="91"/>
      <c r="C70" s="82" t="s">
        <v>67</v>
      </c>
      <c r="D70" s="87"/>
      <c r="E70" s="87"/>
      <c r="F70" s="97">
        <v>44693</v>
      </c>
      <c r="G70" s="87">
        <v>15</v>
      </c>
      <c r="H70" s="67" t="s">
        <v>69</v>
      </c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36"/>
      <c r="U70" s="89"/>
      <c r="V70" s="77"/>
    </row>
    <row r="71" spans="1:23" ht="25" customHeight="1" thickBot="1" x14ac:dyDescent="0.3">
      <c r="A71" s="79"/>
      <c r="B71" s="92"/>
      <c r="C71" s="83"/>
      <c r="D71" s="96"/>
      <c r="E71" s="96"/>
      <c r="F71" s="98"/>
      <c r="G71" s="96"/>
      <c r="H71" s="68"/>
      <c r="I71" s="37">
        <v>45302</v>
      </c>
      <c r="J71" s="37">
        <v>45334</v>
      </c>
      <c r="K71" s="37">
        <v>45365</v>
      </c>
      <c r="L71" s="37">
        <v>45397</v>
      </c>
      <c r="M71" s="37">
        <v>45426</v>
      </c>
      <c r="N71" s="37">
        <v>45456</v>
      </c>
      <c r="O71" s="37"/>
      <c r="P71" s="37"/>
      <c r="Q71" s="37"/>
      <c r="R71" s="37"/>
      <c r="S71" s="37"/>
      <c r="T71" s="38"/>
      <c r="U71" s="90"/>
      <c r="V71" s="78"/>
    </row>
    <row r="72" spans="1:23" ht="25" customHeight="1" x14ac:dyDescent="0.25">
      <c r="A72" s="79" t="s">
        <v>29</v>
      </c>
      <c r="B72" s="91"/>
      <c r="C72" s="82" t="s">
        <v>67</v>
      </c>
      <c r="D72" s="87"/>
      <c r="E72" s="87"/>
      <c r="F72" s="97">
        <v>43338</v>
      </c>
      <c r="G72" s="87">
        <v>29</v>
      </c>
      <c r="H72" s="67" t="s">
        <v>69</v>
      </c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36"/>
      <c r="U72" s="89"/>
      <c r="V72" s="77"/>
      <c r="W72" s="12"/>
    </row>
    <row r="73" spans="1:23" ht="25" customHeight="1" thickBot="1" x14ac:dyDescent="0.3">
      <c r="A73" s="79"/>
      <c r="B73" s="92"/>
      <c r="C73" s="83"/>
      <c r="D73" s="96"/>
      <c r="E73" s="96"/>
      <c r="F73" s="98"/>
      <c r="G73" s="96"/>
      <c r="H73" s="68"/>
      <c r="I73" s="37">
        <v>45320</v>
      </c>
      <c r="J73" s="37">
        <v>45348</v>
      </c>
      <c r="K73" s="37">
        <v>45377</v>
      </c>
      <c r="L73" s="37">
        <v>45411</v>
      </c>
      <c r="M73" s="37">
        <v>45439</v>
      </c>
      <c r="N73" s="37">
        <v>45470</v>
      </c>
      <c r="O73" s="37"/>
      <c r="P73" s="37"/>
      <c r="Q73" s="37"/>
      <c r="R73" s="37"/>
      <c r="S73" s="37"/>
      <c r="T73" s="38"/>
      <c r="U73" s="90"/>
      <c r="V73" s="78"/>
    </row>
    <row r="74" spans="1:23" ht="25" customHeight="1" x14ac:dyDescent="0.25">
      <c r="A74" s="79" t="s">
        <v>29</v>
      </c>
      <c r="B74" s="91"/>
      <c r="C74" s="93" t="s">
        <v>66</v>
      </c>
      <c r="D74" s="87"/>
      <c r="E74" s="87"/>
      <c r="F74" s="97">
        <v>44021</v>
      </c>
      <c r="G74" s="87">
        <v>12</v>
      </c>
      <c r="H74" s="67" t="s">
        <v>69</v>
      </c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36"/>
      <c r="U74" s="107"/>
      <c r="V74" s="77"/>
    </row>
    <row r="75" spans="1:23" ht="25" customHeight="1" thickBot="1" x14ac:dyDescent="0.3">
      <c r="A75" s="79"/>
      <c r="B75" s="92"/>
      <c r="C75" s="94"/>
      <c r="D75" s="96"/>
      <c r="E75" s="96"/>
      <c r="F75" s="98"/>
      <c r="G75" s="96"/>
      <c r="H75" s="68"/>
      <c r="I75" s="37">
        <v>45303</v>
      </c>
      <c r="J75" s="37">
        <v>45330</v>
      </c>
      <c r="K75" s="37">
        <v>45363</v>
      </c>
      <c r="L75" s="37">
        <v>45391</v>
      </c>
      <c r="M75" s="37">
        <v>45422</v>
      </c>
      <c r="N75" s="37">
        <v>45454</v>
      </c>
      <c r="O75" s="37"/>
      <c r="P75" s="37"/>
      <c r="Q75" s="37"/>
      <c r="R75" s="37"/>
      <c r="S75" s="37"/>
      <c r="T75" s="38"/>
      <c r="U75" s="108"/>
      <c r="V75" s="78"/>
    </row>
    <row r="76" spans="1:23" ht="25" customHeight="1" x14ac:dyDescent="0.25">
      <c r="A76" s="79" t="s">
        <v>29</v>
      </c>
      <c r="B76" s="80"/>
      <c r="C76" s="82" t="s">
        <v>66</v>
      </c>
      <c r="D76" s="84"/>
      <c r="E76" s="73"/>
      <c r="F76" s="85">
        <v>45250</v>
      </c>
      <c r="G76" s="73">
        <v>23</v>
      </c>
      <c r="H76" s="65" t="s">
        <v>69</v>
      </c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36"/>
      <c r="U76" s="75"/>
      <c r="V76" s="77"/>
    </row>
    <row r="77" spans="1:23" ht="25" customHeight="1" thickBot="1" x14ac:dyDescent="0.3">
      <c r="A77" s="79"/>
      <c r="B77" s="81"/>
      <c r="C77" s="83"/>
      <c r="D77" s="74"/>
      <c r="E77" s="74"/>
      <c r="F77" s="86"/>
      <c r="G77" s="74"/>
      <c r="H77" s="66"/>
      <c r="I77" s="37">
        <v>45313</v>
      </c>
      <c r="J77" s="37">
        <v>45344</v>
      </c>
      <c r="K77" s="37">
        <v>45372</v>
      </c>
      <c r="L77" s="37" t="s">
        <v>49</v>
      </c>
      <c r="M77" s="37">
        <v>45435</v>
      </c>
      <c r="N77" s="37">
        <v>45463</v>
      </c>
      <c r="O77" s="37"/>
      <c r="P77" s="37"/>
      <c r="Q77" s="37"/>
      <c r="R77" s="37"/>
      <c r="S77" s="37"/>
      <c r="T77" s="38"/>
      <c r="U77" s="76"/>
      <c r="V77" s="78"/>
    </row>
    <row r="78" spans="1:23" ht="25" customHeight="1" x14ac:dyDescent="0.25">
      <c r="A78" s="79" t="s">
        <v>29</v>
      </c>
      <c r="B78" s="80"/>
      <c r="C78" s="82" t="s">
        <v>66</v>
      </c>
      <c r="D78" s="84"/>
      <c r="E78" s="73"/>
      <c r="F78" s="85">
        <v>45257</v>
      </c>
      <c r="G78" s="73">
        <v>30</v>
      </c>
      <c r="H78" s="65" t="s">
        <v>69</v>
      </c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36"/>
      <c r="U78" s="75"/>
      <c r="V78" s="77"/>
    </row>
    <row r="79" spans="1:23" ht="25" customHeight="1" thickBot="1" x14ac:dyDescent="0.3">
      <c r="A79" s="79"/>
      <c r="B79" s="81"/>
      <c r="C79" s="83"/>
      <c r="D79" s="74"/>
      <c r="E79" s="74"/>
      <c r="F79" s="86"/>
      <c r="G79" s="74"/>
      <c r="H79" s="66"/>
      <c r="I79" s="37">
        <v>45320</v>
      </c>
      <c r="J79" s="37">
        <v>45351</v>
      </c>
      <c r="K79" s="37">
        <v>45379</v>
      </c>
      <c r="L79" s="37">
        <v>45412</v>
      </c>
      <c r="M79" s="37">
        <v>45442</v>
      </c>
      <c r="N79" s="37">
        <v>45470</v>
      </c>
      <c r="O79" s="37"/>
      <c r="P79" s="37"/>
      <c r="Q79" s="37"/>
      <c r="R79" s="37"/>
      <c r="S79" s="37"/>
      <c r="T79" s="38"/>
      <c r="U79" s="76"/>
      <c r="V79" s="78"/>
    </row>
    <row r="80" spans="1:23" ht="25" customHeight="1" x14ac:dyDescent="0.25">
      <c r="A80" s="79" t="s">
        <v>29</v>
      </c>
      <c r="B80" s="80"/>
      <c r="C80" s="82" t="s">
        <v>66</v>
      </c>
      <c r="D80" s="73"/>
      <c r="E80" s="73"/>
      <c r="F80" s="85">
        <v>44622</v>
      </c>
      <c r="G80" s="73">
        <v>5</v>
      </c>
      <c r="H80" s="65" t="s">
        <v>69</v>
      </c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36"/>
      <c r="U80" s="75"/>
      <c r="V80" s="77"/>
      <c r="W80" s="12"/>
    </row>
    <row r="81" spans="1:22" ht="25" customHeight="1" thickBot="1" x14ac:dyDescent="0.3">
      <c r="A81" s="79"/>
      <c r="B81" s="81"/>
      <c r="C81" s="83"/>
      <c r="D81" s="74"/>
      <c r="E81" s="74"/>
      <c r="F81" s="86"/>
      <c r="G81" s="74"/>
      <c r="H81" s="66"/>
      <c r="I81" s="37">
        <v>45294</v>
      </c>
      <c r="J81" s="37">
        <v>45327</v>
      </c>
      <c r="K81" s="37">
        <v>45355</v>
      </c>
      <c r="L81" s="37">
        <v>45384</v>
      </c>
      <c r="M81" s="37">
        <v>45414</v>
      </c>
      <c r="N81" s="37">
        <v>45446</v>
      </c>
      <c r="O81" s="37"/>
      <c r="P81" s="37"/>
      <c r="Q81" s="37"/>
      <c r="R81" s="37"/>
      <c r="S81" s="37"/>
      <c r="T81" s="38"/>
      <c r="U81" s="76"/>
      <c r="V81" s="78"/>
    </row>
    <row r="82" spans="1:22" ht="25" customHeight="1" x14ac:dyDescent="0.25">
      <c r="A82" s="116" t="s">
        <v>29</v>
      </c>
      <c r="B82" s="80"/>
      <c r="C82" s="82" t="s">
        <v>66</v>
      </c>
      <c r="D82" s="73"/>
      <c r="E82" s="73"/>
      <c r="F82" s="85">
        <v>44903</v>
      </c>
      <c r="G82" s="73">
        <v>10</v>
      </c>
      <c r="H82" s="65" t="s">
        <v>69</v>
      </c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36"/>
      <c r="U82" s="107"/>
      <c r="V82" s="77"/>
    </row>
    <row r="83" spans="1:22" ht="25" customHeight="1" thickBot="1" x14ac:dyDescent="0.3">
      <c r="A83" s="116"/>
      <c r="B83" s="81"/>
      <c r="C83" s="83"/>
      <c r="D83" s="74"/>
      <c r="E83" s="74"/>
      <c r="F83" s="86"/>
      <c r="G83" s="74"/>
      <c r="H83" s="66"/>
      <c r="I83" s="37" t="s">
        <v>45</v>
      </c>
      <c r="J83" s="37">
        <v>45330</v>
      </c>
      <c r="K83" s="37" t="s">
        <v>46</v>
      </c>
      <c r="L83" s="37">
        <v>45390</v>
      </c>
      <c r="M83" s="37">
        <v>45419</v>
      </c>
      <c r="N83" s="37">
        <v>45453</v>
      </c>
      <c r="O83" s="37"/>
      <c r="P83" s="37"/>
      <c r="Q83" s="37"/>
      <c r="R83" s="37"/>
      <c r="S83" s="37"/>
      <c r="T83" s="38"/>
      <c r="U83" s="108"/>
      <c r="V83" s="78"/>
    </row>
    <row r="84" spans="1:22" ht="25" customHeight="1" x14ac:dyDescent="0.25">
      <c r="A84" s="116" t="s">
        <v>29</v>
      </c>
      <c r="B84" s="109"/>
      <c r="C84" s="141" t="s">
        <v>65</v>
      </c>
      <c r="D84" s="84"/>
      <c r="E84" s="84"/>
      <c r="F84" s="85">
        <v>45203</v>
      </c>
      <c r="G84" s="73">
        <v>2</v>
      </c>
      <c r="H84" s="65" t="s">
        <v>69</v>
      </c>
      <c r="I84" s="60"/>
      <c r="J84" s="28" t="s">
        <v>34</v>
      </c>
      <c r="K84" s="60"/>
      <c r="L84" s="60"/>
      <c r="M84" s="60"/>
      <c r="N84" s="60"/>
      <c r="O84" s="60"/>
      <c r="P84" s="28" t="s">
        <v>34</v>
      </c>
      <c r="Q84" s="60"/>
      <c r="R84" s="60"/>
      <c r="S84" s="60"/>
      <c r="T84" s="61"/>
      <c r="U84" s="123"/>
      <c r="V84" s="59"/>
    </row>
    <row r="85" spans="1:22" ht="25" customHeight="1" thickBot="1" x14ac:dyDescent="0.3">
      <c r="A85" s="116"/>
      <c r="B85" s="110"/>
      <c r="C85" s="142"/>
      <c r="D85" s="74"/>
      <c r="E85" s="74"/>
      <c r="F85" s="86"/>
      <c r="G85" s="74"/>
      <c r="H85" s="66"/>
      <c r="I85" s="37">
        <v>44928</v>
      </c>
      <c r="J85" s="37">
        <v>44957</v>
      </c>
      <c r="K85" s="37">
        <v>44985</v>
      </c>
      <c r="L85" s="37" t="s">
        <v>53</v>
      </c>
      <c r="M85" s="37" t="s">
        <v>54</v>
      </c>
      <c r="N85" s="37" t="s">
        <v>55</v>
      </c>
      <c r="O85" s="62"/>
      <c r="P85" s="62"/>
      <c r="Q85" s="62"/>
      <c r="R85" s="62"/>
      <c r="S85" s="62"/>
      <c r="T85" s="63"/>
      <c r="U85" s="76"/>
      <c r="V85" s="59"/>
    </row>
    <row r="86" spans="1:22" ht="25" customHeight="1" x14ac:dyDescent="0.25">
      <c r="A86" s="116" t="s">
        <v>29</v>
      </c>
      <c r="B86" s="91"/>
      <c r="C86" s="127" t="s">
        <v>66</v>
      </c>
      <c r="D86" s="87"/>
      <c r="E86" s="87"/>
      <c r="F86" s="97">
        <v>43047</v>
      </c>
      <c r="G86" s="87">
        <v>11</v>
      </c>
      <c r="H86" s="67" t="s">
        <v>69</v>
      </c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36"/>
      <c r="U86" s="89"/>
      <c r="V86" s="77"/>
    </row>
    <row r="87" spans="1:22" ht="24.75" customHeight="1" thickBot="1" x14ac:dyDescent="0.3">
      <c r="A87" s="116"/>
      <c r="B87" s="92"/>
      <c r="C87" s="128"/>
      <c r="D87" s="96"/>
      <c r="E87" s="96"/>
      <c r="F87" s="98"/>
      <c r="G87" s="96"/>
      <c r="H87" s="68"/>
      <c r="I87" s="37" t="s">
        <v>47</v>
      </c>
      <c r="J87" s="37">
        <v>45330</v>
      </c>
      <c r="K87" s="37">
        <v>45362</v>
      </c>
      <c r="L87" s="37">
        <v>45390</v>
      </c>
      <c r="M87" s="37" t="s">
        <v>48</v>
      </c>
      <c r="N87" s="37">
        <v>45453</v>
      </c>
      <c r="O87" s="37"/>
      <c r="P87" s="37"/>
      <c r="Q87" s="37"/>
      <c r="R87" s="37"/>
      <c r="S87" s="37"/>
      <c r="T87" s="38"/>
      <c r="U87" s="90"/>
      <c r="V87" s="78"/>
    </row>
    <row r="88" spans="1:22" ht="24.75" customHeight="1" x14ac:dyDescent="0.25">
      <c r="A88" s="79" t="s">
        <v>29</v>
      </c>
      <c r="B88" s="131"/>
      <c r="C88" s="133" t="s">
        <v>65</v>
      </c>
      <c r="D88" s="135"/>
      <c r="E88" s="135"/>
      <c r="F88" s="137">
        <v>38775</v>
      </c>
      <c r="G88" s="139">
        <v>24</v>
      </c>
      <c r="H88" s="69" t="s">
        <v>69</v>
      </c>
      <c r="I88" s="55"/>
      <c r="J88" s="55"/>
      <c r="K88" s="55"/>
      <c r="L88" s="55"/>
      <c r="M88" s="55"/>
      <c r="N88" s="49" t="s">
        <v>34</v>
      </c>
      <c r="O88" s="55"/>
      <c r="P88" s="55"/>
      <c r="Q88" s="55"/>
      <c r="R88" s="55"/>
      <c r="S88" s="55"/>
      <c r="T88" s="28" t="s">
        <v>34</v>
      </c>
      <c r="U88" s="125"/>
      <c r="V88" s="129"/>
    </row>
    <row r="89" spans="1:22" ht="24.75" customHeight="1" thickBot="1" x14ac:dyDescent="0.3">
      <c r="A89" s="79"/>
      <c r="B89" s="132"/>
      <c r="C89" s="134"/>
      <c r="D89" s="136"/>
      <c r="E89" s="136"/>
      <c r="F89" s="138"/>
      <c r="G89" s="140"/>
      <c r="H89" s="70"/>
      <c r="I89" s="46">
        <v>45316</v>
      </c>
      <c r="J89" s="46">
        <v>45349</v>
      </c>
      <c r="K89" s="46">
        <v>45377</v>
      </c>
      <c r="L89" s="46">
        <v>45406</v>
      </c>
      <c r="M89" s="46">
        <v>45436</v>
      </c>
      <c r="N89" s="37">
        <v>45468</v>
      </c>
      <c r="O89" s="46"/>
      <c r="P89" s="46"/>
      <c r="Q89" s="46"/>
      <c r="R89" s="37"/>
      <c r="S89" s="46"/>
      <c r="T89" s="47"/>
      <c r="U89" s="126"/>
      <c r="V89" s="130"/>
    </row>
  </sheetData>
  <mergeCells count="430">
    <mergeCell ref="G60:G61"/>
    <mergeCell ref="U60:U61"/>
    <mergeCell ref="V60:V61"/>
    <mergeCell ref="A60:A61"/>
    <mergeCell ref="B60:B61"/>
    <mergeCell ref="C60:C61"/>
    <mergeCell ref="D60:D61"/>
    <mergeCell ref="E60:E61"/>
    <mergeCell ref="F60:F61"/>
    <mergeCell ref="A76:A77"/>
    <mergeCell ref="U84:U85"/>
    <mergeCell ref="B84:B85"/>
    <mergeCell ref="C84:C85"/>
    <mergeCell ref="D84:D85"/>
    <mergeCell ref="E84:E85"/>
    <mergeCell ref="F84:F85"/>
    <mergeCell ref="G84:G85"/>
    <mergeCell ref="U76:U77"/>
    <mergeCell ref="A84:A85"/>
    <mergeCell ref="U88:U89"/>
    <mergeCell ref="A86:A87"/>
    <mergeCell ref="B86:B87"/>
    <mergeCell ref="C86:C87"/>
    <mergeCell ref="D86:D87"/>
    <mergeCell ref="E86:E87"/>
    <mergeCell ref="F86:F87"/>
    <mergeCell ref="G86:G87"/>
    <mergeCell ref="V88:V89"/>
    <mergeCell ref="U86:U87"/>
    <mergeCell ref="V86:V87"/>
    <mergeCell ref="A88:A89"/>
    <mergeCell ref="B88:B89"/>
    <mergeCell ref="C88:C89"/>
    <mergeCell ref="D88:D89"/>
    <mergeCell ref="E88:E89"/>
    <mergeCell ref="F88:F89"/>
    <mergeCell ref="G88:G89"/>
    <mergeCell ref="G82:G83"/>
    <mergeCell ref="U82:U83"/>
    <mergeCell ref="V82:V83"/>
    <mergeCell ref="A82:A83"/>
    <mergeCell ref="B82:B83"/>
    <mergeCell ref="C82:C83"/>
    <mergeCell ref="D82:D83"/>
    <mergeCell ref="E82:E83"/>
    <mergeCell ref="F82:F83"/>
    <mergeCell ref="A80:A81"/>
    <mergeCell ref="B80:B81"/>
    <mergeCell ref="C80:C81"/>
    <mergeCell ref="D80:D81"/>
    <mergeCell ref="E80:E81"/>
    <mergeCell ref="F80:F81"/>
    <mergeCell ref="G80:G81"/>
    <mergeCell ref="U80:U81"/>
    <mergeCell ref="V80:V81"/>
    <mergeCell ref="A74:A75"/>
    <mergeCell ref="B74:B75"/>
    <mergeCell ref="C74:C75"/>
    <mergeCell ref="D74:D75"/>
    <mergeCell ref="E74:E75"/>
    <mergeCell ref="F74:F75"/>
    <mergeCell ref="G74:G75"/>
    <mergeCell ref="U74:U75"/>
    <mergeCell ref="V74:V75"/>
    <mergeCell ref="A72:A73"/>
    <mergeCell ref="B72:B73"/>
    <mergeCell ref="C72:C73"/>
    <mergeCell ref="D72:D73"/>
    <mergeCell ref="E72:E73"/>
    <mergeCell ref="F72:F73"/>
    <mergeCell ref="G72:G73"/>
    <mergeCell ref="U72:U73"/>
    <mergeCell ref="V72:V73"/>
    <mergeCell ref="A70:A71"/>
    <mergeCell ref="B70:B71"/>
    <mergeCell ref="C70:C71"/>
    <mergeCell ref="D70:D71"/>
    <mergeCell ref="E70:E71"/>
    <mergeCell ref="F70:F71"/>
    <mergeCell ref="G70:G71"/>
    <mergeCell ref="U70:U71"/>
    <mergeCell ref="V70:V71"/>
    <mergeCell ref="A66:A67"/>
    <mergeCell ref="B66:B67"/>
    <mergeCell ref="C66:C67"/>
    <mergeCell ref="D66:D67"/>
    <mergeCell ref="E66:E67"/>
    <mergeCell ref="F66:F67"/>
    <mergeCell ref="U66:U67"/>
    <mergeCell ref="V66:V67"/>
    <mergeCell ref="A68:A69"/>
    <mergeCell ref="B68:B69"/>
    <mergeCell ref="C68:C69"/>
    <mergeCell ref="D68:D69"/>
    <mergeCell ref="E68:E69"/>
    <mergeCell ref="F68:F69"/>
    <mergeCell ref="G68:G69"/>
    <mergeCell ref="U68:U69"/>
    <mergeCell ref="V68:V69"/>
    <mergeCell ref="A58:A59"/>
    <mergeCell ref="B58:B59"/>
    <mergeCell ref="C58:C59"/>
    <mergeCell ref="D58:D59"/>
    <mergeCell ref="E58:E59"/>
    <mergeCell ref="F58:F59"/>
    <mergeCell ref="V64:V65"/>
    <mergeCell ref="A62:A63"/>
    <mergeCell ref="B62:B63"/>
    <mergeCell ref="C62:C63"/>
    <mergeCell ref="D62:D63"/>
    <mergeCell ref="E62:E63"/>
    <mergeCell ref="F62:F63"/>
    <mergeCell ref="G62:G63"/>
    <mergeCell ref="U62:U63"/>
    <mergeCell ref="V62:V63"/>
    <mergeCell ref="A64:A65"/>
    <mergeCell ref="B64:B65"/>
    <mergeCell ref="C64:C65"/>
    <mergeCell ref="D64:D65"/>
    <mergeCell ref="E64:E65"/>
    <mergeCell ref="F64:F65"/>
    <mergeCell ref="G64:G65"/>
    <mergeCell ref="U64:U65"/>
    <mergeCell ref="C56:C57"/>
    <mergeCell ref="D56:D57"/>
    <mergeCell ref="E56:E57"/>
    <mergeCell ref="F56:F57"/>
    <mergeCell ref="G56:G57"/>
    <mergeCell ref="U56:U57"/>
    <mergeCell ref="V56:V57"/>
    <mergeCell ref="G58:G59"/>
    <mergeCell ref="U58:U59"/>
    <mergeCell ref="V58:V59"/>
    <mergeCell ref="A52:A53"/>
    <mergeCell ref="B52:B53"/>
    <mergeCell ref="C52:C53"/>
    <mergeCell ref="D52:D53"/>
    <mergeCell ref="E52:E53"/>
    <mergeCell ref="F52:F53"/>
    <mergeCell ref="G52:G53"/>
    <mergeCell ref="U52:U53"/>
    <mergeCell ref="V52:V53"/>
    <mergeCell ref="A50:A51"/>
    <mergeCell ref="B50:B51"/>
    <mergeCell ref="C50:C51"/>
    <mergeCell ref="D50:D51"/>
    <mergeCell ref="E50:E51"/>
    <mergeCell ref="F50:F51"/>
    <mergeCell ref="G50:G51"/>
    <mergeCell ref="U50:U51"/>
    <mergeCell ref="V50:V51"/>
    <mergeCell ref="A48:A49"/>
    <mergeCell ref="B48:B49"/>
    <mergeCell ref="C48:C49"/>
    <mergeCell ref="D48:D49"/>
    <mergeCell ref="E48:E49"/>
    <mergeCell ref="F48:F49"/>
    <mergeCell ref="G48:G49"/>
    <mergeCell ref="U48:U49"/>
    <mergeCell ref="V48:V49"/>
    <mergeCell ref="A46:A47"/>
    <mergeCell ref="B46:B47"/>
    <mergeCell ref="C46:C47"/>
    <mergeCell ref="D46:D47"/>
    <mergeCell ref="E46:E47"/>
    <mergeCell ref="F46:F47"/>
    <mergeCell ref="G46:G47"/>
    <mergeCell ref="U46:U47"/>
    <mergeCell ref="V46:V47"/>
    <mergeCell ref="A44:A45"/>
    <mergeCell ref="B44:B45"/>
    <mergeCell ref="C44:C45"/>
    <mergeCell ref="D44:D45"/>
    <mergeCell ref="E44:E45"/>
    <mergeCell ref="F44:F45"/>
    <mergeCell ref="G44:G45"/>
    <mergeCell ref="U44:U45"/>
    <mergeCell ref="V44:V45"/>
    <mergeCell ref="A38:A39"/>
    <mergeCell ref="B38:B39"/>
    <mergeCell ref="C38:C39"/>
    <mergeCell ref="D38:D39"/>
    <mergeCell ref="E38:E39"/>
    <mergeCell ref="F38:F39"/>
    <mergeCell ref="A42:A43"/>
    <mergeCell ref="B42:B43"/>
    <mergeCell ref="C42:C43"/>
    <mergeCell ref="D42:D43"/>
    <mergeCell ref="E42:E43"/>
    <mergeCell ref="F42:F43"/>
    <mergeCell ref="A36:A37"/>
    <mergeCell ref="B36:B37"/>
    <mergeCell ref="C36:C37"/>
    <mergeCell ref="D36:D37"/>
    <mergeCell ref="E36:E37"/>
    <mergeCell ref="F36:F37"/>
    <mergeCell ref="G36:G37"/>
    <mergeCell ref="U36:U37"/>
    <mergeCell ref="V36:V37"/>
    <mergeCell ref="A34:A35"/>
    <mergeCell ref="B34:B35"/>
    <mergeCell ref="C34:C35"/>
    <mergeCell ref="D34:D35"/>
    <mergeCell ref="E34:E35"/>
    <mergeCell ref="F34:F35"/>
    <mergeCell ref="G34:G35"/>
    <mergeCell ref="U34:U35"/>
    <mergeCell ref="V34:V35"/>
    <mergeCell ref="A32:A33"/>
    <mergeCell ref="B32:B33"/>
    <mergeCell ref="C32:C33"/>
    <mergeCell ref="D32:D33"/>
    <mergeCell ref="E32:E33"/>
    <mergeCell ref="F32:F33"/>
    <mergeCell ref="G32:G33"/>
    <mergeCell ref="U32:U33"/>
    <mergeCell ref="V32:V33"/>
    <mergeCell ref="A30:A31"/>
    <mergeCell ref="B30:B31"/>
    <mergeCell ref="C30:C31"/>
    <mergeCell ref="D30:D31"/>
    <mergeCell ref="E30:E31"/>
    <mergeCell ref="F30:F31"/>
    <mergeCell ref="G30:G31"/>
    <mergeCell ref="U30:U31"/>
    <mergeCell ref="V30:V31"/>
    <mergeCell ref="A28:A29"/>
    <mergeCell ref="B28:B29"/>
    <mergeCell ref="C28:C29"/>
    <mergeCell ref="D28:D29"/>
    <mergeCell ref="E28:E29"/>
    <mergeCell ref="F28:F29"/>
    <mergeCell ref="G28:G29"/>
    <mergeCell ref="U28:U29"/>
    <mergeCell ref="V28:V29"/>
    <mergeCell ref="A26:A27"/>
    <mergeCell ref="B26:B27"/>
    <mergeCell ref="C26:C27"/>
    <mergeCell ref="D26:D27"/>
    <mergeCell ref="E26:E27"/>
    <mergeCell ref="F26:F27"/>
    <mergeCell ref="G26:G27"/>
    <mergeCell ref="U26:U27"/>
    <mergeCell ref="V26:V27"/>
    <mergeCell ref="A24:A25"/>
    <mergeCell ref="B24:B25"/>
    <mergeCell ref="C24:C25"/>
    <mergeCell ref="D24:D25"/>
    <mergeCell ref="E24:E25"/>
    <mergeCell ref="F24:F25"/>
    <mergeCell ref="G24:G25"/>
    <mergeCell ref="U24:U25"/>
    <mergeCell ref="V24:V25"/>
    <mergeCell ref="A22:A23"/>
    <mergeCell ref="B22:B23"/>
    <mergeCell ref="C22:C23"/>
    <mergeCell ref="D22:D23"/>
    <mergeCell ref="E22:E23"/>
    <mergeCell ref="F22:F23"/>
    <mergeCell ref="G22:G23"/>
    <mergeCell ref="U22:U23"/>
    <mergeCell ref="V22:V23"/>
    <mergeCell ref="A20:A21"/>
    <mergeCell ref="B20:B21"/>
    <mergeCell ref="C20:C21"/>
    <mergeCell ref="D20:D21"/>
    <mergeCell ref="E20:E21"/>
    <mergeCell ref="F20:F21"/>
    <mergeCell ref="G20:G21"/>
    <mergeCell ref="U20:U21"/>
    <mergeCell ref="V20:V21"/>
    <mergeCell ref="A18:A19"/>
    <mergeCell ref="B18:B19"/>
    <mergeCell ref="C18:C19"/>
    <mergeCell ref="D18:D19"/>
    <mergeCell ref="E18:E19"/>
    <mergeCell ref="F18:F19"/>
    <mergeCell ref="G18:G19"/>
    <mergeCell ref="U18:U19"/>
    <mergeCell ref="V18:V19"/>
    <mergeCell ref="A16:A17"/>
    <mergeCell ref="B16:B17"/>
    <mergeCell ref="C16:C17"/>
    <mergeCell ref="D16:D17"/>
    <mergeCell ref="E16:E17"/>
    <mergeCell ref="F16:F17"/>
    <mergeCell ref="G16:G17"/>
    <mergeCell ref="U16:U17"/>
    <mergeCell ref="V16:V17"/>
    <mergeCell ref="A14:A15"/>
    <mergeCell ref="B14:B15"/>
    <mergeCell ref="C14:C15"/>
    <mergeCell ref="D14:D15"/>
    <mergeCell ref="E14:E15"/>
    <mergeCell ref="F14:F15"/>
    <mergeCell ref="G14:G15"/>
    <mergeCell ref="U14:U15"/>
    <mergeCell ref="V14:V15"/>
    <mergeCell ref="A12:A13"/>
    <mergeCell ref="B12:B13"/>
    <mergeCell ref="C12:C13"/>
    <mergeCell ref="D12:D13"/>
    <mergeCell ref="E12:E13"/>
    <mergeCell ref="F12:F13"/>
    <mergeCell ref="G12:G13"/>
    <mergeCell ref="U12:U13"/>
    <mergeCell ref="V12:V13"/>
    <mergeCell ref="B8:B9"/>
    <mergeCell ref="C8:C9"/>
    <mergeCell ref="D8:D9"/>
    <mergeCell ref="E8:E9"/>
    <mergeCell ref="F8:F9"/>
    <mergeCell ref="G8:G9"/>
    <mergeCell ref="U8:U9"/>
    <mergeCell ref="V8:V9"/>
    <mergeCell ref="A10:A11"/>
    <mergeCell ref="B10:B11"/>
    <mergeCell ref="C10:C11"/>
    <mergeCell ref="D10:D11"/>
    <mergeCell ref="E10:E11"/>
    <mergeCell ref="F10:F11"/>
    <mergeCell ref="G10:G11"/>
    <mergeCell ref="U10:U11"/>
    <mergeCell ref="V10:V11"/>
    <mergeCell ref="A40:A41"/>
    <mergeCell ref="B40:B41"/>
    <mergeCell ref="C40:C41"/>
    <mergeCell ref="D40:D41"/>
    <mergeCell ref="E40:E41"/>
    <mergeCell ref="F40:F41"/>
    <mergeCell ref="G40:G41"/>
    <mergeCell ref="H40:H41"/>
    <mergeCell ref="B1:B2"/>
    <mergeCell ref="A4:A5"/>
    <mergeCell ref="B4:B5"/>
    <mergeCell ref="C4:C5"/>
    <mergeCell ref="D4:D5"/>
    <mergeCell ref="E4:E5"/>
    <mergeCell ref="F4:F5"/>
    <mergeCell ref="G4:G5"/>
    <mergeCell ref="A6:A7"/>
    <mergeCell ref="B6:B7"/>
    <mergeCell ref="C6:C7"/>
    <mergeCell ref="D6:D7"/>
    <mergeCell ref="E6:E7"/>
    <mergeCell ref="F6:F7"/>
    <mergeCell ref="G6:G7"/>
    <mergeCell ref="A8:A9"/>
    <mergeCell ref="A78:A79"/>
    <mergeCell ref="B78:B79"/>
    <mergeCell ref="C78:C79"/>
    <mergeCell ref="D78:D79"/>
    <mergeCell ref="E78:E79"/>
    <mergeCell ref="F78:F79"/>
    <mergeCell ref="H78:H79"/>
    <mergeCell ref="G54:G55"/>
    <mergeCell ref="U54:U55"/>
    <mergeCell ref="A54:A55"/>
    <mergeCell ref="B54:B55"/>
    <mergeCell ref="C54:C55"/>
    <mergeCell ref="D54:D55"/>
    <mergeCell ref="E54:E55"/>
    <mergeCell ref="F54:F55"/>
    <mergeCell ref="H54:H55"/>
    <mergeCell ref="B76:B77"/>
    <mergeCell ref="C76:C77"/>
    <mergeCell ref="D76:D77"/>
    <mergeCell ref="E76:E77"/>
    <mergeCell ref="F76:F77"/>
    <mergeCell ref="G76:G77"/>
    <mergeCell ref="A56:A57"/>
    <mergeCell ref="B56:B57"/>
    <mergeCell ref="H4:H5"/>
    <mergeCell ref="H6:H7"/>
    <mergeCell ref="H8:H9"/>
    <mergeCell ref="H10:H11"/>
    <mergeCell ref="H12:H13"/>
    <mergeCell ref="H14:H15"/>
    <mergeCell ref="G78:G79"/>
    <mergeCell ref="U78:U79"/>
    <mergeCell ref="V78:V79"/>
    <mergeCell ref="V54:V55"/>
    <mergeCell ref="V76:V77"/>
    <mergeCell ref="U40:U41"/>
    <mergeCell ref="V40:V41"/>
    <mergeCell ref="U4:U5"/>
    <mergeCell ref="V4:V5"/>
    <mergeCell ref="U6:U7"/>
    <mergeCell ref="V6:V7"/>
    <mergeCell ref="G42:G43"/>
    <mergeCell ref="G38:G39"/>
    <mergeCell ref="U38:U39"/>
    <mergeCell ref="V38:V39"/>
    <mergeCell ref="U42:U43"/>
    <mergeCell ref="V42:V43"/>
    <mergeCell ref="G66:G67"/>
    <mergeCell ref="H28:H29"/>
    <mergeCell ref="H30:H31"/>
    <mergeCell ref="H32:H33"/>
    <mergeCell ref="H34:H35"/>
    <mergeCell ref="H36:H37"/>
    <mergeCell ref="H38:H39"/>
    <mergeCell ref="H16:H17"/>
    <mergeCell ref="H18:H19"/>
    <mergeCell ref="H20:H21"/>
    <mergeCell ref="H22:H23"/>
    <mergeCell ref="H24:H25"/>
    <mergeCell ref="H26:H27"/>
    <mergeCell ref="H56:H57"/>
    <mergeCell ref="H58:H59"/>
    <mergeCell ref="H60:H61"/>
    <mergeCell ref="H62:H63"/>
    <mergeCell ref="H64:H65"/>
    <mergeCell ref="H66:H67"/>
    <mergeCell ref="H42:H43"/>
    <mergeCell ref="H44:H45"/>
    <mergeCell ref="H46:H47"/>
    <mergeCell ref="H48:H49"/>
    <mergeCell ref="H50:H51"/>
    <mergeCell ref="H52:H53"/>
    <mergeCell ref="H80:H81"/>
    <mergeCell ref="H82:H83"/>
    <mergeCell ref="H84:H85"/>
    <mergeCell ref="H86:H87"/>
    <mergeCell ref="H88:H89"/>
    <mergeCell ref="H68:H69"/>
    <mergeCell ref="H70:H71"/>
    <mergeCell ref="H72:H73"/>
    <mergeCell ref="H74:H75"/>
    <mergeCell ref="H76:H77"/>
  </mergeCells>
  <conditionalFormatting sqref="H4:H89">
    <cfRule type="expression" dxfId="0" priority="1" stopIfTrue="1">
      <formula>AND(LEFT($C4,3)="SDT",$F4&lt;TODAY()-7)</formula>
    </cfRule>
  </conditionalFormatting>
  <pageMargins left="0.70866141732283472" right="0.70866141732283472" top="0.32" bottom="0.97" header="0.31496062992125984" footer="0.63"/>
  <pageSetup paperSize="9" scale="52" fitToHeight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H30" sqref="H30"/>
    </sheetView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PS 2024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2023-11-08T13:36:30Z</cp:lastPrinted>
  <dcterms:created xsi:type="dcterms:W3CDTF">2023-06-06T12:35:15Z</dcterms:created>
  <dcterms:modified xsi:type="dcterms:W3CDTF">2024-01-19T14:40:29Z</dcterms:modified>
</cp:coreProperties>
</file>