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68" documentId="8_{277B6E9D-BC5F-4DB9-A661-F6286DD43BD0}" xr6:coauthVersionLast="47" xr6:coauthVersionMax="47" xr10:uidLastSave="{787B9F26-C943-467D-98DA-8C92D0B020D6}"/>
  <bookViews>
    <workbookView xWindow="-60" yWindow="-18120" windowWidth="29040" windowHeight="17790" activeTab="2" xr2:uid="{00000000-000D-0000-FFFF-FFFF00000000}"/>
  </bookViews>
  <sheets>
    <sheet name="Feuil1" sheetId="1" r:id="rId1"/>
    <sheet name="PARAMETRES" sheetId="5" r:id="rId2"/>
    <sheet name="Feuil4" sheetId="4" r:id="rId3"/>
  </sheets>
  <definedNames>
    <definedName name="DonnéesExternes_1" localSheetId="1" hidden="1">PARAMETRES!$A$1:$A$4</definedName>
    <definedName name="lst_noms">tbl_bdd_2[Nom, Prénom]</definedName>
    <definedName name="lst_personnel">PARAMETRES!#REF!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I7" i="1" s="1"/>
  <c r="C7" i="1"/>
  <c r="C6" i="1"/>
  <c r="A8" i="4" s="1" a="1"/>
  <c r="A8" i="4" s="1"/>
  <c r="H6" i="1"/>
  <c r="I6" i="1" s="1"/>
  <c r="C5" i="1"/>
  <c r="H5" i="1"/>
  <c r="I5" i="1" s="1"/>
  <c r="C4" i="1"/>
  <c r="H4" i="1"/>
  <c r="I4" i="1" s="1"/>
  <c r="H3" i="1"/>
  <c r="I3" i="1" s="1"/>
  <c r="C3" i="1"/>
  <c r="C2" i="1"/>
  <c r="H2" i="1"/>
  <c r="I2" i="1" s="1"/>
  <c r="C9" i="4" l="1" a="1"/>
  <c r="C9" i="4" s="1"/>
  <c r="C8" i="4" a="1"/>
  <c r="C8" i="4" s="1"/>
  <c r="A16" i="4" a="1"/>
  <c r="A16" i="4" s="1"/>
  <c r="B19" i="4" a="1"/>
  <c r="B19" i="4" s="1"/>
  <c r="C19" i="4" a="1"/>
  <c r="C19" i="4" s="1"/>
  <c r="A15" i="4" a="1"/>
  <c r="A15" i="4" s="1"/>
  <c r="B18" i="4" a="1"/>
  <c r="B18" i="4" s="1"/>
  <c r="C18" i="4" a="1"/>
  <c r="C18" i="4" s="1"/>
  <c r="A14" i="4" a="1"/>
  <c r="A14" i="4" s="1"/>
  <c r="B17" i="4" a="1"/>
  <c r="B17" i="4" s="1"/>
  <c r="C17" i="4" a="1"/>
  <c r="C17" i="4" s="1"/>
  <c r="A13" i="4" a="1"/>
  <c r="A13" i="4" s="1"/>
  <c r="B16" i="4" a="1"/>
  <c r="B16" i="4" s="1"/>
  <c r="C16" i="4" a="1"/>
  <c r="C16" i="4" s="1"/>
  <c r="A12" i="4" a="1"/>
  <c r="A12" i="4" s="1"/>
  <c r="B15" i="4" a="1"/>
  <c r="B15" i="4" s="1"/>
  <c r="C15" i="4" a="1"/>
  <c r="C15" i="4" s="1"/>
  <c r="A11" i="4" a="1"/>
  <c r="A11" i="4" s="1"/>
  <c r="B14" i="4" a="1"/>
  <c r="B14" i="4" s="1"/>
  <c r="C14" i="4" a="1"/>
  <c r="C14" i="4" s="1"/>
  <c r="A10" i="4" a="1"/>
  <c r="A10" i="4" s="1"/>
  <c r="B13" i="4" a="1"/>
  <c r="B13" i="4" s="1"/>
  <c r="C13" i="4" a="1"/>
  <c r="C13" i="4" s="1"/>
  <c r="A9" i="4" a="1"/>
  <c r="A9" i="4" s="1"/>
  <c r="B12" i="4" a="1"/>
  <c r="B12" i="4" s="1"/>
  <c r="C12" i="4" a="1"/>
  <c r="C12" i="4" s="1"/>
  <c r="A19" i="4" a="1"/>
  <c r="A19" i="4" s="1"/>
  <c r="B11" i="4" a="1"/>
  <c r="B11" i="4" s="1"/>
  <c r="C11" i="4" a="1"/>
  <c r="C11" i="4" s="1"/>
  <c r="B10" i="4" a="1"/>
  <c r="B10" i="4" s="1"/>
  <c r="C10" i="4" a="1"/>
  <c r="C10" i="4" s="1"/>
  <c r="B8" i="4" a="1"/>
  <c r="B8" i="4" s="1"/>
  <c r="A18" i="4" a="1"/>
  <c r="A18" i="4" s="1"/>
  <c r="A17" i="4" a="1"/>
  <c r="A17" i="4" s="1"/>
  <c r="B9" i="4" a="1"/>
  <c r="B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B3CDA6-2F3A-45FB-BBEE-97CBE4DFEFD2}" keepAlive="1" name="Requête - tbl_bdd" description="Connexion à la requête « tbl_bdd » dans le classeur." type="5" refreshedVersion="8" background="1" saveData="1">
    <dbPr connection="Provider=Microsoft.Mashup.OleDb.1;Data Source=$Workbook$;Location=tbl_bdd;Extended Properties=&quot;&quot;" command="SELECT * FROM [tbl_bdd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<sst xmlns="http://schemas.openxmlformats.org/spreadsheetml/2006/main" count="48" uniqueCount="36">
  <si>
    <t>Nom</t>
  </si>
  <si>
    <t>Prénom</t>
  </si>
  <si>
    <t>Type</t>
  </si>
  <si>
    <t>Type de formation</t>
  </si>
  <si>
    <t>Intitulé de la formation</t>
  </si>
  <si>
    <t>Note convocation</t>
  </si>
  <si>
    <t>Validité</t>
  </si>
  <si>
    <t>Autorisation de conduite</t>
  </si>
  <si>
    <t>R482-F</t>
  </si>
  <si>
    <t>Procès-verbal</t>
  </si>
  <si>
    <t>État avancement</t>
  </si>
  <si>
    <t>Début formation</t>
  </si>
  <si>
    <t>Fin formation</t>
  </si>
  <si>
    <t>Nom, Prénom</t>
  </si>
  <si>
    <t>Intitulé</t>
  </si>
  <si>
    <t>État</t>
  </si>
  <si>
    <t>TOUR STARK INDUSTRIES</t>
  </si>
  <si>
    <t>QUARTIER DU RENOUVEAU</t>
  </si>
  <si>
    <t>60000 NEW YORK</t>
  </si>
  <si>
    <t>LOGO AVENGERS</t>
  </si>
  <si>
    <t>Stark, Tony</t>
  </si>
  <si>
    <t>Tony</t>
  </si>
  <si>
    <t>Stark</t>
  </si>
  <si>
    <t>Robin</t>
  </si>
  <si>
    <t>Desbois</t>
  </si>
  <si>
    <t>Desbois, Robin</t>
  </si>
  <si>
    <t>test</t>
  </si>
  <si>
    <t>blabla</t>
  </si>
  <si>
    <t>toto</t>
  </si>
  <si>
    <t>Spider</t>
  </si>
  <si>
    <t>Man</t>
  </si>
  <si>
    <t>Man, Spider</t>
  </si>
  <si>
    <t>R482-x</t>
  </si>
  <si>
    <t>R482-y</t>
  </si>
  <si>
    <t>R482-z</t>
  </si>
  <si>
    <t>R482-bb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</si>
</sst>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Book Antiqua"/>
      <family val="2"/>
    </font>
    <font>
      <sz val="10"/>
      <color theme="1"/>
      <name val="Book Antiqu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1" fillId="0" borderId="2" xfId="0" applyFont="1" applyBorder="1" applyAlignment="1">
      <alignment horizontal="left" vertical="center" indent="1"/>
    </xf>
    <xf numFmtId="0" fontId="1" fillId="0" borderId="3" xfId="0" applyFont="1" applyBorder="1" applyAlignment="1">
      <alignment horizontal="left" vertical="center" indent="1"/>
    </xf>
    <xf numFmtId="0" fontId="1" fillId="0" borderId="4" xfId="0" applyFont="1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14" fontId="0" fillId="2" borderId="1" xfId="0" applyNumberFormat="1" applyFill="1" applyBorder="1" applyAlignment="1">
      <alignment horizontal="left" vertical="center"/>
    </xf>
    <xf numFmtId="0" fontId="0" fillId="2" borderId="1" xfId="0" applyFill="1" applyBorder="1"/>
  </cellXfs>
  <cellStyles count="1">
    <cellStyle name="Normal" xfId="0" builtinId="0"/>
  </cellStyles>
  <dxfs count="16"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D48C354-FE27-44A0-86D7-EF41923C4DE8}" autoFormatId="16" applyNumberFormats="0" applyBorderFormats="0" applyFontFormats="0" applyPatternFormats="0" applyAlignmentFormats="0" applyWidthHeightFormats="0">
  <queryTableRefresh nextId="2">
    <queryTableFields count="1">
      <queryTableField id="1" name="Nom, Prénom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bdd" displayName="tbl_bdd" ref="A1:K7" totalsRowShown="0" headerRowDxfId="15" dataDxfId="14">
  <autoFilter ref="A1:K7" xr:uid="{00000000-0009-0000-0100-000001000000}"/>
  <tableColumns count="11">
    <tableColumn id="11" xr3:uid="{00000000-0010-0000-0000-00000B000000}" name="Prénom" dataDxfId="13"/>
    <tableColumn id="1" xr3:uid="{00000000-0010-0000-0000-000001000000}" name="Nom" dataDxfId="12"/>
    <tableColumn id="2" xr3:uid="{00000000-0010-0000-0000-000002000000}" name="Nom, Prénom" dataDxfId="11">
      <calculatedColumnFormula>B2&amp;", "&amp;A2</calculatedColumnFormula>
    </tableColumn>
    <tableColumn id="3" xr3:uid="{00000000-0010-0000-0000-000003000000}" name="Type de formation" dataDxfId="10"/>
    <tableColumn id="4" xr3:uid="{00000000-0010-0000-0000-000004000000}" name="Intitulé de la formation" dataDxfId="9"/>
    <tableColumn id="5" xr3:uid="{00000000-0010-0000-0000-000005000000}" name="Début formation" dataDxfId="8"/>
    <tableColumn id="6" xr3:uid="{00000000-0010-0000-0000-000006000000}" name="Fin formation" dataDxfId="7"/>
    <tableColumn id="7" xr3:uid="{00000000-0010-0000-0000-000007000000}" name="Validité" dataDxfId="6">
      <calculatedColumnFormula>IF(LEFT(E2,4)="R482",DATE(YEAR(G2)+10,MONTH(G2),DAY(G2)),"")</calculatedColumnFormula>
    </tableColumn>
    <tableColumn id="8" xr3:uid="{00000000-0010-0000-0000-000008000000}" name="État avancement" dataDxfId="5">
      <calculatedColumnFormula>IF(H2&gt;TODAY()+365,"OK","PAS OK")</calculatedColumnFormula>
    </tableColumn>
    <tableColumn id="9" xr3:uid="{00000000-0010-0000-0000-000009000000}" name="Note convocation" dataDxfId="4"/>
    <tableColumn id="10" xr3:uid="{00000000-0010-0000-0000-00000A000000}" name="Procès-verbal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1D7D6D-CC75-4087-B30F-7937A8116908}" name="tbl_bdd_2" displayName="tbl_bdd_2" ref="A1:A4" tableType="queryTable" totalsRowShown="0" headerRowDxfId="2" dataDxfId="1">
  <autoFilter ref="A1:A4" xr:uid="{951D7D6D-CC75-4087-B30F-7937A8116908}"/>
  <tableColumns count="1">
    <tableColumn id="1" xr3:uid="{F4BBD22D-7AB0-4E9C-B9E4-74B304B185A9}" uniqueName="1" name="Nom, Prénom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"/>
  <sheetViews>
    <sheetView topLeftCell="B1" zoomScaleNormal="100" workbookViewId="0">
      <selection activeCell="G8" sqref="G8"/>
    </sheetView>
  </sheetViews>
  <sheetFormatPr baseColWidth="10" defaultRowHeight="25" customHeight="1" x14ac:dyDescent="0.35"/>
  <cols>
    <col min="1" max="3" width="30.6328125" style="2" customWidth="1"/>
    <col min="4" max="4" width="30.7265625" style="2" customWidth="1"/>
    <col min="5" max="5" width="40.6328125" style="2" customWidth="1"/>
    <col min="6" max="7" width="18.1796875" style="2" customWidth="1"/>
    <col min="8" max="8" width="15.6328125" style="2" customWidth="1"/>
    <col min="9" max="9" width="20.6328125" style="2" customWidth="1"/>
    <col min="10" max="11" width="35.6328125" style="2" customWidth="1"/>
    <col min="12" max="16384" width="10.90625" style="2"/>
  </cols>
  <sheetData>
    <row r="1" spans="1:11" ht="25" customHeight="1" x14ac:dyDescent="0.35">
      <c r="A1" s="2" t="s">
        <v>1</v>
      </c>
      <c r="B1" s="2" t="s">
        <v>0</v>
      </c>
      <c r="C1" s="2" t="s">
        <v>13</v>
      </c>
      <c r="D1" s="2" t="s">
        <v>3</v>
      </c>
      <c r="E1" s="2" t="s">
        <v>4</v>
      </c>
      <c r="F1" s="2" t="s">
        <v>11</v>
      </c>
      <c r="G1" s="2" t="s">
        <v>12</v>
      </c>
      <c r="H1" s="2" t="s">
        <v>6</v>
      </c>
      <c r="I1" s="2" t="s">
        <v>10</v>
      </c>
      <c r="J1" s="2" t="s">
        <v>5</v>
      </c>
      <c r="K1" s="2" t="s">
        <v>9</v>
      </c>
    </row>
    <row r="2" spans="1:11" ht="25" customHeight="1" x14ac:dyDescent="0.35">
      <c r="A2" s="3" t="s">
        <v>21</v>
      </c>
      <c r="B2" s="2" t="s">
        <v>22</v>
      </c>
      <c r="C2" s="2" t="str">
        <f t="shared" ref="C2:C7" si="0">B2&amp;", "&amp;A2</f>
        <v>Stark, Tony</v>
      </c>
      <c r="D2" s="2" t="s">
        <v>7</v>
      </c>
      <c r="E2" s="2" t="s">
        <v>8</v>
      </c>
      <c r="F2" s="3">
        <v>45104</v>
      </c>
      <c r="G2" s="3">
        <v>45106</v>
      </c>
      <c r="H2" s="3">
        <f t="shared" ref="H2:H7" si="1">IF(LEFT(E2,4)="R482",DATE(YEAR(G2)+10,MONTH(G2),DAY(G2)),"")</f>
        <v>48759</v>
      </c>
      <c r="I2" s="3" t="str">
        <f t="shared" ref="I2:I7" ca="1" si="2">IF(H2&gt;TODAY()+365,"OK","PAS OK")</f>
        <v>OK</v>
      </c>
      <c r="J2" s="2">
        <v>500762</v>
      </c>
      <c r="K2" s="2">
        <v>571000</v>
      </c>
    </row>
    <row r="3" spans="1:11" ht="25" customHeight="1" x14ac:dyDescent="0.35">
      <c r="A3" s="3" t="s">
        <v>21</v>
      </c>
      <c r="B3" s="2" t="s">
        <v>22</v>
      </c>
      <c r="C3" s="2" t="str">
        <f t="shared" si="0"/>
        <v>Stark, Tony</v>
      </c>
      <c r="D3" s="2" t="s">
        <v>7</v>
      </c>
      <c r="E3" s="2" t="s">
        <v>8</v>
      </c>
      <c r="F3" s="3">
        <v>44832</v>
      </c>
      <c r="G3" s="3">
        <v>44834</v>
      </c>
      <c r="H3" s="3">
        <f t="shared" si="1"/>
        <v>48487</v>
      </c>
      <c r="I3" s="3" t="str">
        <f t="shared" ca="1" si="2"/>
        <v>OK</v>
      </c>
      <c r="J3" s="2">
        <v>500159</v>
      </c>
      <c r="K3" s="2">
        <v>500126</v>
      </c>
    </row>
    <row r="4" spans="1:11" ht="25" customHeight="1" x14ac:dyDescent="0.35">
      <c r="A4" s="3" t="s">
        <v>23</v>
      </c>
      <c r="B4" s="2" t="s">
        <v>24</v>
      </c>
      <c r="C4" s="2" t="str">
        <f t="shared" si="0"/>
        <v>Desbois, Robin</v>
      </c>
      <c r="D4" s="2" t="s">
        <v>26</v>
      </c>
      <c r="E4" s="2" t="s">
        <v>32</v>
      </c>
      <c r="F4" s="3">
        <v>45021</v>
      </c>
      <c r="G4" s="3">
        <v>45078</v>
      </c>
      <c r="H4" s="3">
        <f t="shared" si="1"/>
        <v>48731</v>
      </c>
      <c r="I4" s="3" t="str">
        <f t="shared" ca="1" si="2"/>
        <v>OK</v>
      </c>
    </row>
    <row r="5" spans="1:11" ht="25" customHeight="1" x14ac:dyDescent="0.35">
      <c r="A5" s="3" t="s">
        <v>23</v>
      </c>
      <c r="B5" s="2" t="s">
        <v>24</v>
      </c>
      <c r="C5" s="2" t="str">
        <f t="shared" si="0"/>
        <v>Desbois, Robin</v>
      </c>
      <c r="D5" s="2" t="s">
        <v>27</v>
      </c>
      <c r="E5" s="2" t="s">
        <v>33</v>
      </c>
      <c r="F5" s="3">
        <v>45051</v>
      </c>
      <c r="G5" s="3">
        <v>45108</v>
      </c>
      <c r="H5" s="3">
        <f t="shared" si="1"/>
        <v>48761</v>
      </c>
      <c r="I5" s="3" t="str">
        <f t="shared" ca="1" si="2"/>
        <v>OK</v>
      </c>
    </row>
    <row r="6" spans="1:11" ht="25" customHeight="1" x14ac:dyDescent="0.35">
      <c r="A6" s="3" t="s">
        <v>23</v>
      </c>
      <c r="B6" s="2" t="s">
        <v>24</v>
      </c>
      <c r="C6" s="2" t="str">
        <f t="shared" si="0"/>
        <v>Desbois, Robin</v>
      </c>
      <c r="D6" s="2" t="s">
        <v>28</v>
      </c>
      <c r="E6" s="2" t="s">
        <v>34</v>
      </c>
      <c r="F6" s="3">
        <v>45082</v>
      </c>
      <c r="G6" s="3">
        <v>45139</v>
      </c>
      <c r="H6" s="3">
        <f t="shared" si="1"/>
        <v>48792</v>
      </c>
      <c r="I6" s="3" t="str">
        <f t="shared" ca="1" si="2"/>
        <v>OK</v>
      </c>
    </row>
    <row r="7" spans="1:11" ht="25" customHeight="1" x14ac:dyDescent="0.35">
      <c r="A7" s="3" t="s">
        <v>29</v>
      </c>
      <c r="B7" s="2" t="s">
        <v>30</v>
      </c>
      <c r="C7" s="2" t="str">
        <f t="shared" si="0"/>
        <v>Man, Spider</v>
      </c>
      <c r="E7" s="2" t="s">
        <v>35</v>
      </c>
      <c r="F7" s="3">
        <v>45112</v>
      </c>
      <c r="G7" s="3">
        <v>45170</v>
      </c>
      <c r="H7" s="3">
        <f t="shared" si="1"/>
        <v>48823</v>
      </c>
      <c r="I7" s="3" t="str">
        <f t="shared" ca="1" si="2"/>
        <v>OK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5" sqref="B5"/>
    </sheetView>
  </sheetViews>
  <sheetFormatPr baseColWidth="10" defaultColWidth="40.6328125" defaultRowHeight="25" customHeight="1" x14ac:dyDescent="0.35"/>
  <cols>
    <col min="1" max="1" width="16.1796875" style="2" bestFit="1" customWidth="1"/>
    <col min="2" max="16384" width="40.6328125" style="2"/>
  </cols>
  <sheetData>
    <row r="1" spans="1:1" ht="14.5" x14ac:dyDescent="0.35">
      <c r="A1" s="2" t="s">
        <v>13</v>
      </c>
    </row>
    <row r="2" spans="1:1" ht="14.5" x14ac:dyDescent="0.35">
      <c r="A2" s="11" t="s">
        <v>20</v>
      </c>
    </row>
    <row r="3" spans="1:1" ht="14.5" x14ac:dyDescent="0.35">
      <c r="A3" s="11" t="s">
        <v>25</v>
      </c>
    </row>
    <row r="4" spans="1:1" ht="14.5" x14ac:dyDescent="0.35">
      <c r="A4" s="11" t="s">
        <v>31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19"/>
  <sheetViews>
    <sheetView tabSelected="1" zoomScaleNormal="100" workbookViewId="0">
      <selection activeCell="B6" sqref="B6"/>
    </sheetView>
  </sheetViews>
  <sheetFormatPr baseColWidth="10" defaultRowHeight="25" customHeight="1" x14ac:dyDescent="0.35"/>
  <cols>
    <col min="1" max="1" width="30.6328125" style="2" customWidth="1"/>
    <col min="2" max="2" width="50.6328125" style="2" customWidth="1"/>
    <col min="3" max="4" width="25.6328125" style="2" customWidth="1"/>
    <col min="5" max="16384" width="10.90625" style="2"/>
  </cols>
  <sheetData>
    <row r="1" spans="1:12" ht="25" customHeight="1" x14ac:dyDescent="0.35">
      <c r="A1" s="7" t="s">
        <v>16</v>
      </c>
      <c r="B1" s="4"/>
      <c r="C1" s="12" t="s">
        <v>19</v>
      </c>
      <c r="D1" s="13"/>
      <c r="I1" s="1"/>
      <c r="J1" s="1"/>
      <c r="K1" s="1"/>
      <c r="L1" s="1"/>
    </row>
    <row r="2" spans="1:12" ht="25" customHeight="1" x14ac:dyDescent="0.35">
      <c r="A2" s="8" t="s">
        <v>17</v>
      </c>
      <c r="B2" s="4"/>
      <c r="C2" s="14"/>
      <c r="D2" s="15"/>
      <c r="I2" s="1"/>
      <c r="J2" s="1"/>
      <c r="K2" s="1"/>
      <c r="L2" s="1"/>
    </row>
    <row r="3" spans="1:12" ht="25" customHeight="1" x14ac:dyDescent="0.35">
      <c r="A3" s="9" t="s">
        <v>18</v>
      </c>
      <c r="B3" s="4"/>
      <c r="C3" s="16"/>
      <c r="D3" s="17"/>
      <c r="I3" s="1"/>
      <c r="J3" s="1"/>
      <c r="K3" s="1"/>
      <c r="L3" s="1"/>
    </row>
    <row r="4" spans="1:12" ht="25" customHeight="1" x14ac:dyDescent="0.35">
      <c r="A4" s="5"/>
    </row>
    <row r="5" spans="1:12" ht="25" customHeight="1" x14ac:dyDescent="0.35">
      <c r="A5" s="6" t="s">
        <v>13</v>
      </c>
      <c r="B5" s="6" t="s">
        <v>25</v>
      </c>
    </row>
    <row r="7" spans="1:12" ht="25" customHeight="1" x14ac:dyDescent="0.35">
      <c r="A7" s="10" t="s">
        <v>2</v>
      </c>
      <c r="B7" s="10" t="s">
        <v>14</v>
      </c>
      <c r="C7" s="10" t="s">
        <v>6</v>
      </c>
      <c r="D7" s="10" t="s">
        <v>15</v>
      </c>
    </row>
    <row r="8" spans="1:12" ht="25" customHeight="1" x14ac:dyDescent="0.35">
      <c r="A8" s="18" t="str" cm="1">
        <f t="array" ref="A8">IFERROR(INDEX(tbl_bdd[Type de formation],SMALL(IF(tbl_bdd[Nom, Prénom]=$B$5,ROW(tbl_bdd[Nom, Prénom])-1),ROWS($1:1))),"")</f>
        <v>test</v>
      </c>
      <c r="B8" s="18" t="str" cm="1">
        <f t="array" ref="B8">IFERROR(INDEX(tbl_bdd[Intitulé de la formation],SMALL(IF(tbl_bdd[Nom, Prénom]=$B$5,ROW(tbl_bdd[Nom, Prénom])-1),ROWS($1:1))),"")</f>
        <v>R482-x</v>
      </c>
      <c r="C8" s="19" cm="1">
        <f t="array" ref="C8">IFERROR(INDEX(tbl_bdd[Validité],SMALL(IF(tbl_bdd[Nom, Prénom]=$B$5,ROW(tbl_bdd[Nom, Prénom])-1),ROWS($1:1))),"")</f>
        <v>48731</v>
      </c>
      <c r="D8" s="18"/>
    </row>
    <row r="9" spans="1:12" ht="25" customHeight="1" x14ac:dyDescent="0.35">
      <c r="A9" s="18" t="str" cm="1">
        <f t="array" ref="A9">IFERROR(INDEX(tbl_bdd[Type de formation],SMALL(IF(tbl_bdd[Nom, Prénom]=$B$5,ROW(tbl_bdd[Nom, Prénom])-1),ROWS($1:2))),"")</f>
        <v>blabla</v>
      </c>
      <c r="B9" s="18" t="str" cm="1">
        <f t="array" ref="B9">IFERROR(INDEX(tbl_bdd[Intitulé de la formation],SMALL(IF(tbl_bdd[Nom, Prénom]=$B$5,ROW(tbl_bdd[Nom, Prénom])-1),ROWS($1:2))),"")</f>
        <v>R482-y</v>
      </c>
      <c r="C9" s="19" cm="1">
        <f t="array" ref="C9">IFERROR(INDEX(tbl_bdd[Validité],SMALL(IF(tbl_bdd[Nom, Prénom]=$B$5,ROW(tbl_bdd[Nom, Prénom])-1),ROWS($1:2))),"")</f>
        <v>48761</v>
      </c>
      <c r="D9" s="20"/>
    </row>
    <row r="10" spans="1:12" ht="25" customHeight="1" x14ac:dyDescent="0.35">
      <c r="A10" s="18" t="str" cm="1">
        <f t="array" ref="A10">IFERROR(INDEX(tbl_bdd[Type de formation],SMALL(IF(tbl_bdd[Nom, Prénom]=$B$5,ROW(tbl_bdd[Nom, Prénom])-1),ROWS($1:3))),"")</f>
        <v>toto</v>
      </c>
      <c r="B10" s="18" t="str" cm="1">
        <f t="array" ref="B10">IFERROR(INDEX(tbl_bdd[Intitulé de la formation],SMALL(IF(tbl_bdd[Nom, Prénom]=$B$5,ROW(tbl_bdd[Nom, Prénom])-1),ROWS($1:3))),"")</f>
        <v>R482-z</v>
      </c>
      <c r="C10" s="19" cm="1">
        <f t="array" ref="C10">IFERROR(INDEX(tbl_bdd[Validité],SMALL(IF(tbl_bdd[Nom, Prénom]=$B$5,ROW(tbl_bdd[Nom, Prénom])-1),ROWS($1:3))),"")</f>
        <v>48792</v>
      </c>
      <c r="D10" s="20"/>
    </row>
    <row r="11" spans="1:12" ht="25" customHeight="1" x14ac:dyDescent="0.35">
      <c r="A11" s="18" t="str" cm="1">
        <f t="array" ref="A11">IFERROR(INDEX(tbl_bdd[Type de formation],SMALL(IF(tbl_bdd[Nom, Prénom]=$B$5,ROW(tbl_bdd[Nom, Prénom])-1),ROWS($1:4))),"")</f>
        <v/>
      </c>
      <c r="B11" s="18" t="str" cm="1">
        <f t="array" ref="B11">IFERROR(INDEX(tbl_bdd[Intitulé de la formation],SMALL(IF(tbl_bdd[Nom, Prénom]=$B$5,ROW(tbl_bdd[Nom, Prénom])-1),ROWS($1:4))),"")</f>
        <v/>
      </c>
      <c r="C11" s="19" t="str" cm="1">
        <f t="array" ref="C11">IFERROR(INDEX(tbl_bdd[Validité],SMALL(IF(tbl_bdd[Nom, Prénom]=$B$5,ROW(tbl_bdd[Nom, Prénom])-1),ROWS($1:4))),"")</f>
        <v/>
      </c>
      <c r="D11" s="20"/>
    </row>
    <row r="12" spans="1:12" ht="25" customHeight="1" x14ac:dyDescent="0.35">
      <c r="A12" s="18" t="str" cm="1">
        <f t="array" ref="A12">IFERROR(INDEX(tbl_bdd[Type de formation],SMALL(IF(tbl_bdd[Nom, Prénom]=$B$5,ROW(tbl_bdd[Nom, Prénom])-1),ROWS($1:5))),"")</f>
        <v/>
      </c>
      <c r="B12" s="18" t="str" cm="1">
        <f t="array" ref="B12">IFERROR(INDEX(tbl_bdd[Intitulé de la formation],SMALL(IF(tbl_bdd[Nom, Prénom]=$B$5,ROW(tbl_bdd[Nom, Prénom])-1),ROWS($1:5))),"")</f>
        <v/>
      </c>
      <c r="C12" s="19" t="str" cm="1">
        <f t="array" ref="C12">IFERROR(INDEX(tbl_bdd[Validité],SMALL(IF(tbl_bdd[Nom, Prénom]=$B$5,ROW(tbl_bdd[Nom, Prénom])-1),ROWS($1:5))),"")</f>
        <v/>
      </c>
      <c r="D12" s="20"/>
    </row>
    <row r="13" spans="1:12" ht="25" customHeight="1" x14ac:dyDescent="0.35">
      <c r="A13" s="18" t="str" cm="1">
        <f t="array" ref="A13">IFERROR(INDEX(tbl_bdd[Type de formation],SMALL(IF(tbl_bdd[Nom, Prénom]=$B$5,ROW(tbl_bdd[Nom, Prénom])-1),ROWS($1:6))),"")</f>
        <v/>
      </c>
      <c r="B13" s="18" t="str" cm="1">
        <f t="array" ref="B13">IFERROR(INDEX(tbl_bdd[Intitulé de la formation],SMALL(IF(tbl_bdd[Nom, Prénom]=$B$5,ROW(tbl_bdd[Nom, Prénom])-1),ROWS($1:6))),"")</f>
        <v/>
      </c>
      <c r="C13" s="19" t="str" cm="1">
        <f t="array" ref="C13">IFERROR(INDEX(tbl_bdd[Validité],SMALL(IF(tbl_bdd[Nom, Prénom]=$B$5,ROW(tbl_bdd[Nom, Prénom])-1),ROWS($1:6))),"")</f>
        <v/>
      </c>
      <c r="D13" s="18"/>
    </row>
    <row r="14" spans="1:12" ht="25" customHeight="1" x14ac:dyDescent="0.35">
      <c r="A14" s="18" t="str" cm="1">
        <f t="array" ref="A14">IFERROR(INDEX(tbl_bdd[Type de formation],SMALL(IF(tbl_bdd[Nom, Prénom]=$B$5,ROW(tbl_bdd[Nom, Prénom])-1),ROWS($1:7))),"")</f>
        <v/>
      </c>
      <c r="B14" s="18" t="str" cm="1">
        <f t="array" ref="B14">IFERROR(INDEX(tbl_bdd[Intitulé de la formation],SMALL(IF(tbl_bdd[Nom, Prénom]=$B$5,ROW(tbl_bdd[Nom, Prénom])-1),ROWS($1:7))),"")</f>
        <v/>
      </c>
      <c r="C14" s="19" t="str" cm="1">
        <f t="array" ref="C14">IFERROR(INDEX(tbl_bdd[Validité],SMALL(IF(tbl_bdd[Nom, Prénom]=$B$5,ROW(tbl_bdd[Nom, Prénom])-1),ROWS($1:7))),"")</f>
        <v/>
      </c>
      <c r="D14" s="18"/>
    </row>
    <row r="15" spans="1:12" ht="25" customHeight="1" x14ac:dyDescent="0.35">
      <c r="A15" s="18" t="str" cm="1">
        <f t="array" ref="A15">IFERROR(INDEX(tbl_bdd[Type de formation],SMALL(IF(tbl_bdd[Nom, Prénom]=$B$5,ROW(tbl_bdd[Nom, Prénom])-1),ROWS($1:8))),"")</f>
        <v/>
      </c>
      <c r="B15" s="18" t="str" cm="1">
        <f t="array" ref="B15">IFERROR(INDEX(tbl_bdd[Intitulé de la formation],SMALL(IF(tbl_bdd[Nom, Prénom]=$B$5,ROW(tbl_bdd[Nom, Prénom])-1),ROWS($1:8))),"")</f>
        <v/>
      </c>
      <c r="C15" s="19" t="str" cm="1">
        <f t="array" ref="C15">IFERROR(INDEX(tbl_bdd[Validité],SMALL(IF(tbl_bdd[Nom, Prénom]=$B$5,ROW(tbl_bdd[Nom, Prénom])-1),ROWS($1:8))),"")</f>
        <v/>
      </c>
      <c r="D15" s="18"/>
    </row>
    <row r="16" spans="1:12" ht="25" customHeight="1" x14ac:dyDescent="0.35">
      <c r="A16" s="18" t="str" cm="1">
        <f t="array" ref="A16">IFERROR(INDEX(tbl_bdd[Type de formation],SMALL(IF(tbl_bdd[Nom, Prénom]=$B$5,ROW(tbl_bdd[Nom, Prénom])-1),ROWS($1:9))),"")</f>
        <v/>
      </c>
      <c r="B16" s="18" t="str" cm="1">
        <f t="array" ref="B16">IFERROR(INDEX(tbl_bdd[Intitulé de la formation],SMALL(IF(tbl_bdd[Nom, Prénom]=$B$5,ROW(tbl_bdd[Nom, Prénom])-1),ROWS($1:9))),"")</f>
        <v/>
      </c>
      <c r="C16" s="19" t="str" cm="1">
        <f t="array" ref="C16">IFERROR(INDEX(tbl_bdd[Validité],SMALL(IF(tbl_bdd[Nom, Prénom]=$B$5,ROW(tbl_bdd[Nom, Prénom])-1),ROWS($1:9))),"")</f>
        <v/>
      </c>
      <c r="D16" s="18"/>
    </row>
    <row r="17" spans="1:4" ht="25" customHeight="1" x14ac:dyDescent="0.35">
      <c r="A17" s="18" t="str" cm="1">
        <f t="array" ref="A17">IFERROR(INDEX(tbl_bdd[Type de formation],SMALL(IF(tbl_bdd[Nom, Prénom]=$B$5,ROW(tbl_bdd[Nom, Prénom])-1),ROWS($1:10))),"")</f>
        <v/>
      </c>
      <c r="B17" s="18" t="str" cm="1">
        <f t="array" ref="B17">IFERROR(INDEX(tbl_bdd[Intitulé de la formation],SMALL(IF(tbl_bdd[Nom, Prénom]=$B$5,ROW(tbl_bdd[Nom, Prénom])-1),ROWS($1:10))),"")</f>
        <v/>
      </c>
      <c r="C17" s="19" t="str" cm="1">
        <f t="array" ref="C17">IFERROR(INDEX(tbl_bdd[Validité],SMALL(IF(tbl_bdd[Nom, Prénom]=$B$5,ROW(tbl_bdd[Nom, Prénom])-1),ROWS($1:10))),"")</f>
        <v/>
      </c>
      <c r="D17" s="18"/>
    </row>
    <row r="18" spans="1:4" ht="25" customHeight="1" x14ac:dyDescent="0.35">
      <c r="A18" s="18" t="str" cm="1">
        <f t="array" ref="A18">IFERROR(INDEX(tbl_bdd[Type de formation],SMALL(IF(tbl_bdd[Nom, Prénom]=$B$5,ROW(tbl_bdd[Nom, Prénom])-1),ROWS($1:11))),"")</f>
        <v/>
      </c>
      <c r="B18" s="18" t="str" cm="1">
        <f t="array" ref="B18">IFERROR(INDEX(tbl_bdd[Intitulé de la formation],SMALL(IF(tbl_bdd[Nom, Prénom]=$B$5,ROW(tbl_bdd[Nom, Prénom])-1),ROWS($1:11))),"")</f>
        <v/>
      </c>
      <c r="C18" s="19" t="str" cm="1">
        <f t="array" ref="C18">IFERROR(INDEX(tbl_bdd[Validité],SMALL(IF(tbl_bdd[Nom, Prénom]=$B$5,ROW(tbl_bdd[Nom, Prénom])-1),ROWS($1:11))),"")</f>
        <v/>
      </c>
      <c r="D18" s="18"/>
    </row>
    <row r="19" spans="1:4" ht="25" customHeight="1" x14ac:dyDescent="0.35">
      <c r="A19" s="18" t="str" cm="1">
        <f t="array" ref="A19">IFERROR(INDEX(tbl_bdd[Type de formation],SMALL(IF(tbl_bdd[Nom, Prénom]=$B$5,ROW(tbl_bdd[Nom, Prénom])-1),ROWS($1:12))),"")</f>
        <v/>
      </c>
      <c r="B19" s="18" t="str" cm="1">
        <f t="array" ref="B19">IFERROR(INDEX(tbl_bdd[Intitulé de la formation],SMALL(IF(tbl_bdd[Nom, Prénom]=$B$5,ROW(tbl_bdd[Nom, Prénom])-1),ROWS($1:12))),"")</f>
        <v/>
      </c>
      <c r="C19" s="19" t="str" cm="1">
        <f t="array" ref="C19">IFERROR(INDEX(tbl_bdd[Validité],SMALL(IF(tbl_bdd[Nom, Prénom]=$B$5,ROW(tbl_bdd[Nom, Prénom])-1),ROWS($1:12))),"")</f>
        <v/>
      </c>
      <c r="D19" s="18"/>
    </row>
  </sheetData>
  <mergeCells count="1">
    <mergeCell ref="C1:D3"/>
  </mergeCells>
  <dataValidations count="1">
    <dataValidation type="list" allowBlank="1" showInputMessage="1" showErrorMessage="1" sqref="B5" xr:uid="{00000000-0002-0000-0200-000000000000}">
      <formula1>lst_noms</formula1>
    </dataValidation>
  </dataValidations>
  <pageMargins left="0.7" right="0.7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BDD92A-FDF7-4CFA-A0E3-04B0E7293B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PARAMETRES</vt:lpstr>
      <vt:lpstr>Feuil4</vt:lpstr>
      <vt:lpstr>lst_noms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2023-07-18T09:42:22Z</dcterms:created>
  <dcterms:modified xsi:type="dcterms:W3CDTF">2023-07-19T11:46:32Z</dcterms:modified>
</cp:coreProperties>
</file>