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F31FF2D4-66A1-4C0F-A5DE-4A54727F2F8D}" xr6:coauthVersionLast="28" xr6:coauthVersionMax="28" xr10:uidLastSave="{00000000-0000-0000-0000-000000000000}"/>
  <bookViews>
    <workbookView xWindow="0" yWindow="0" windowWidth="24000" windowHeight="9660" xr2:uid="{00000000-000D-0000-FFFF-FFFF00000000}"/>
  </bookViews>
  <sheets>
    <sheet name="Facture" sheetId="5" r:id="rId1"/>
    <sheet name="Listings_clients" sheetId="3" r:id="rId2"/>
  </sheets>
  <definedNames>
    <definedName name="DateDébutExercice">#REF!</definedName>
    <definedName name="N°_facture">#REF!</definedName>
    <definedName name="Nom_Société">#REF!</definedName>
    <definedName name="TitreColonne1">#REF!</definedName>
    <definedName name="ZoneTitreColonne1..B12.1">#REF!</definedName>
    <definedName name="ZoneTitreColonne2..E12.1">#REF!</definedName>
    <definedName name="ZoneTitreColonne3..D14">#REF!</definedName>
    <definedName name="ZoneTitreLigne1..E5">#REF!</definedName>
  </definedNames>
  <calcPr calcId="171027"/>
</workbook>
</file>

<file path=xl/calcChain.xml><?xml version="1.0" encoding="utf-8"?>
<calcChain xmlns="http://schemas.openxmlformats.org/spreadsheetml/2006/main">
  <c r="I33" i="5" l="1"/>
  <c r="E33" i="5"/>
  <c r="F36" i="5"/>
  <c r="F35" i="5"/>
  <c r="F34" i="5"/>
  <c r="C36" i="5"/>
  <c r="C35" i="5"/>
  <c r="C34" i="5"/>
  <c r="K31" i="5"/>
  <c r="C31" i="5"/>
  <c r="N19" i="5"/>
  <c r="N33" i="5"/>
  <c r="N30" i="5"/>
  <c r="J36" i="5" l="1"/>
  <c r="J34" i="5"/>
  <c r="M33" i="5"/>
  <c r="L33" i="5"/>
  <c r="P24" i="5"/>
  <c r="P17" i="5"/>
  <c r="M30" i="5"/>
  <c r="L30" i="5"/>
  <c r="G30" i="5"/>
  <c r="C30" i="5"/>
  <c r="N20" i="5"/>
  <c r="N21" i="5"/>
  <c r="N22" i="5"/>
  <c r="N23" i="5"/>
  <c r="N24" i="5"/>
  <c r="N25" i="5"/>
  <c r="N26" i="5"/>
  <c r="N27" i="5"/>
  <c r="N28" i="5"/>
  <c r="P27" i="5"/>
  <c r="C16" i="5"/>
  <c r="P23" i="5"/>
  <c r="N29" i="5" l="1"/>
  <c r="G16" i="5"/>
  <c r="I16" i="5"/>
  <c r="G68" i="5"/>
  <c r="P21" i="5" s="1"/>
  <c r="N72" i="5" l="1"/>
  <c r="L36" i="5" s="1"/>
  <c r="D68" i="5"/>
  <c r="P18" i="5" s="1"/>
</calcChain>
</file>

<file path=xl/sharedStrings.xml><?xml version="1.0" encoding="utf-8"?>
<sst xmlns="http://schemas.openxmlformats.org/spreadsheetml/2006/main" count="121" uniqueCount="101">
  <si>
    <t>Nom</t>
  </si>
  <si>
    <t>Téléphone</t>
  </si>
  <si>
    <t>Qts</t>
  </si>
  <si>
    <t>Montant</t>
  </si>
  <si>
    <t>N° TVA</t>
  </si>
  <si>
    <t>Prénom</t>
  </si>
  <si>
    <t>Ville</t>
  </si>
  <si>
    <t>CP</t>
  </si>
  <si>
    <t>Mail</t>
  </si>
  <si>
    <t>N° Facture</t>
  </si>
  <si>
    <t>Date prestation</t>
  </si>
  <si>
    <t>N° de la derniere Facture</t>
  </si>
  <si>
    <t xml:space="preserve">Choix de l'intitulé : </t>
  </si>
  <si>
    <t>Configuration du système</t>
  </si>
  <si>
    <t>Facture</t>
  </si>
  <si>
    <t>Facture d'acompte</t>
  </si>
  <si>
    <t>Rue &amp; N°</t>
  </si>
  <si>
    <t>Date facture</t>
  </si>
  <si>
    <t xml:space="preserve">Total </t>
  </si>
  <si>
    <t>Intitulés :</t>
  </si>
  <si>
    <t xml:space="preserve">Total : </t>
  </si>
  <si>
    <t xml:space="preserve">Type : </t>
  </si>
  <si>
    <t>Habitat</t>
  </si>
  <si>
    <t>Jardin</t>
  </si>
  <si>
    <t>Devis</t>
  </si>
  <si>
    <t>N° Devis</t>
  </si>
  <si>
    <t xml:space="preserve">N° du dernier Devis : </t>
  </si>
  <si>
    <t>N° du devis (éventuel)</t>
  </si>
  <si>
    <t>Date du devis (éventuel)</t>
  </si>
  <si>
    <t>Recherche d'un client existant par son nom</t>
  </si>
  <si>
    <t>Geoffrey</t>
  </si>
  <si>
    <t>Flémalle</t>
  </si>
  <si>
    <t>BE32808043106503</t>
  </si>
  <si>
    <t>Audrey</t>
  </si>
  <si>
    <t>Jemeppe</t>
  </si>
  <si>
    <t>0494/4548465</t>
  </si>
  <si>
    <t>Lolololololololo@outlook.be</t>
  </si>
  <si>
    <t>BE50505050505050</t>
  </si>
  <si>
    <t>Jean edwourd</t>
  </si>
  <si>
    <t>philipe</t>
  </si>
  <si>
    <t>jupille sur sambre</t>
  </si>
  <si>
    <t>jokhuifdshdu@msn.com</t>
  </si>
  <si>
    <t>Descamptieurs</t>
  </si>
  <si>
    <t>Jean-philippe</t>
  </si>
  <si>
    <t>Sambreclle</t>
  </si>
  <si>
    <t>sqdfjh zofh @ gf,d</t>
  </si>
  <si>
    <t xml:space="preserve">       Nom</t>
  </si>
  <si>
    <t xml:space="preserve">     Prénom</t>
  </si>
  <si>
    <t xml:space="preserve">                        CP</t>
  </si>
  <si>
    <t>Meuble en épicéa massif 160/75/80</t>
  </si>
  <si>
    <t xml:space="preserve">Mode de paiement : </t>
  </si>
  <si>
    <t>Montant de l'acompte :</t>
  </si>
  <si>
    <t>en espèce</t>
  </si>
  <si>
    <t>par virement</t>
  </si>
  <si>
    <t>Devis valable jusqu'au :</t>
  </si>
  <si>
    <t>Date Devis</t>
  </si>
  <si>
    <t>Nom de la société</t>
  </si>
  <si>
    <t>le crabe</t>
  </si>
  <si>
    <t>la souris</t>
  </si>
  <si>
    <t>sbl le loti</t>
  </si>
  <si>
    <t xml:space="preserve">Acompte de +/- 30% : </t>
  </si>
  <si>
    <t xml:space="preserve">SOLDE RESTANT À PAYER :   </t>
  </si>
  <si>
    <t>PAIEMENT POUR SOLDÉ LA FACTURE</t>
  </si>
  <si>
    <t>Montant du paiement :</t>
  </si>
  <si>
    <t>Date du paiement</t>
  </si>
  <si>
    <t>Régle :</t>
  </si>
  <si>
    <t>La communication lors d'un paiement d'acompte pour valider par exemple un devis doit être le Numéro du devis !!!</t>
  </si>
  <si>
    <t>Date réception de l'acompte</t>
  </si>
  <si>
    <t>délai de retraction après avoir payer l'acompte est de 48h, après 48h nous validons votre commande</t>
  </si>
  <si>
    <t>Nouveau acompte</t>
  </si>
  <si>
    <t xml:space="preserve">Ne pas remplir en mode FACTURE !   </t>
  </si>
  <si>
    <t>N° Facture d'acompte</t>
  </si>
  <si>
    <t>Date Facture d'acompte</t>
  </si>
  <si>
    <t>Montant Facture d'acompte</t>
  </si>
  <si>
    <t>↓ Indiquer ici uniquement les factures d'acomptes reçues précédament ↓</t>
  </si>
  <si>
    <t>Acompte N°1</t>
  </si>
  <si>
    <t>Acompte N°2</t>
  </si>
  <si>
    <t>Nouveau client ?</t>
  </si>
  <si>
    <t>Oui</t>
  </si>
  <si>
    <t>Non</t>
  </si>
  <si>
    <t xml:space="preserve">      Prénom</t>
  </si>
  <si>
    <t xml:space="preserve">  Nom</t>
  </si>
  <si>
    <t xml:space="preserve">                 Société</t>
  </si>
  <si>
    <t xml:space="preserve">                   CP</t>
  </si>
  <si>
    <t xml:space="preserve">               Ville</t>
  </si>
  <si>
    <t xml:space="preserve">         Rue &amp; N°</t>
  </si>
  <si>
    <t xml:space="preserve"> Téléphone</t>
  </si>
  <si>
    <t xml:space="preserve">                 Mail</t>
  </si>
  <si>
    <t xml:space="preserve">                N° TVA</t>
  </si>
  <si>
    <t xml:space="preserve">       N°</t>
  </si>
  <si>
    <t>Si les coordonées d'un client sont à modifier, on peut les modifier dans le listings clients mais pas dans le facturier ni devis</t>
  </si>
  <si>
    <t>Importer client N° :</t>
  </si>
  <si>
    <t>Roelando</t>
  </si>
  <si>
    <t>Lespagnola</t>
  </si>
  <si>
    <t>le bois de l'artisan</t>
  </si>
  <si>
    <t>Impasse du chemin de fer</t>
  </si>
  <si>
    <t>Impasse emile zola</t>
  </si>
  <si>
    <t>rue dieu de ville</t>
  </si>
  <si>
    <t>Rue de la vielle cave</t>
  </si>
  <si>
    <t>0494/545458</t>
  </si>
  <si>
    <t>Ibiza352@hotmail.com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</si>
</sst>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&quot;$&quot;* #,##0_);_(&quot;$&quot;* \(#,##0\);_(&quot;$&quot;* &quot;-&quot;_);_(@_)"/>
    <numFmt numFmtId="165" formatCode="_(* #,##0_);_(* \(#,##0\);_(* &quot;-&quot;_);_(@_)"/>
    <numFmt numFmtId="166" formatCode="0#&quot; &quot;##&quot; &quot;##&quot; &quot;##&quot; &quot;##"/>
    <numFmt numFmtId="167" formatCode="#,##0.00\ &quot;€&quot;"/>
    <numFmt numFmtId="168" formatCode="mmm"/>
  </numFmts>
  <fonts count="26" x14ac:knownFonts="1">
    <font>
      <sz val="11"/>
      <color theme="1" tint="0.2499465926084170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0.24994659260841701"/>
      <name val="Century Gothic"/>
      <family val="2"/>
      <scheme val="major"/>
    </font>
    <font>
      <sz val="11"/>
      <color theme="1" tint="0.24994659260841701"/>
      <name val="Calibri"/>
      <family val="2"/>
      <scheme val="minor"/>
    </font>
    <font>
      <sz val="11"/>
      <color theme="1" tint="0.24994659260841701"/>
      <name val="Century Gothic"/>
      <family val="2"/>
      <scheme val="major"/>
    </font>
    <font>
      <sz val="11"/>
      <color theme="5" tint="-0.499984740745262"/>
      <name val="Calibri"/>
      <family val="2"/>
      <scheme val="minor"/>
    </font>
    <font>
      <b/>
      <sz val="16"/>
      <color theme="5" tint="-0.24994659260841701"/>
      <name val="Century Gothic"/>
      <family val="2"/>
      <scheme val="major"/>
    </font>
    <font>
      <sz val="28"/>
      <color theme="5" tint="-0.24994659260841701"/>
      <name val="Century Gothic"/>
      <family val="2"/>
      <scheme val="major"/>
    </font>
    <font>
      <b/>
      <sz val="11"/>
      <color theme="5" tint="-0.499984740745262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12"/>
      <color theme="1" tint="0.24994659260841701"/>
      <name val="Century Gothic"/>
      <family val="2"/>
      <scheme val="major"/>
    </font>
    <font>
      <sz val="10"/>
      <color theme="1" tint="0.24994659260841701"/>
      <name val="Century Gothic"/>
      <family val="2"/>
      <scheme val="major"/>
    </font>
    <font>
      <sz val="18"/>
      <color theme="1" tint="0.14996795556505021"/>
      <name val="Century Gothic"/>
      <family val="2"/>
      <scheme val="major"/>
    </font>
    <font>
      <b/>
      <sz val="11"/>
      <color theme="1"/>
      <name val="Calibri"/>
      <family val="2"/>
      <scheme val="minor"/>
    </font>
    <font>
      <b/>
      <sz val="12"/>
      <color theme="1"/>
      <name val="Century Gothic"/>
      <family val="2"/>
      <scheme val="major"/>
    </font>
    <font>
      <sz val="8"/>
      <color theme="1" tint="0.24994659260841701"/>
      <name val="Calibri"/>
      <family val="2"/>
      <scheme val="minor"/>
    </font>
    <font>
      <i/>
      <sz val="10"/>
      <color theme="1" tint="0.24994659260841701"/>
      <name val="Century Gothic"/>
      <family val="2"/>
      <scheme val="maj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14999847407452621"/>
      <name val="Century Gothic"/>
      <family val="2"/>
      <scheme val="major"/>
    </font>
    <font>
      <b/>
      <sz val="11"/>
      <color theme="2" tint="-0.499984740745262"/>
      <name val="Calibri"/>
      <family val="2"/>
      <scheme val="minor"/>
    </font>
    <font>
      <b/>
      <sz val="16"/>
      <color theme="4" tint="-0.249977111117893"/>
      <name val="Century Gothic"/>
      <family val="2"/>
      <scheme val="major"/>
    </font>
    <font>
      <b/>
      <sz val="11"/>
      <color rgb="FF40404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indexed="64"/>
      </right>
      <top style="thin">
        <color indexed="64"/>
      </top>
      <bottom style="thin">
        <color rgb="FF3F3F3F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rgb="FF3F3F3F"/>
      </top>
      <bottom style="thin">
        <color indexed="64"/>
      </bottom>
      <diagonal/>
    </border>
  </borders>
  <cellStyleXfs count="23">
    <xf numFmtId="0" fontId="0" fillId="0" borderId="0">
      <alignment wrapText="1"/>
    </xf>
    <xf numFmtId="0" fontId="7" fillId="0" borderId="0" applyNumberFormat="0" applyFill="0" applyBorder="0" applyProtection="0">
      <alignment horizontal="right"/>
    </xf>
    <xf numFmtId="0" fontId="6" fillId="0" borderId="0" applyNumberFormat="0" applyFill="0" applyBorder="0" applyProtection="0">
      <alignment horizontal="left"/>
    </xf>
    <xf numFmtId="0" fontId="2" fillId="0" borderId="0" applyNumberFormat="0" applyFill="0" applyProtection="0"/>
    <xf numFmtId="0" fontId="4" fillId="0" borderId="0" applyNumberFormat="0" applyFill="0" applyProtection="0">
      <alignment horizontal="left"/>
    </xf>
    <xf numFmtId="0" fontId="9" fillId="0" borderId="0" applyNumberFormat="0" applyFill="0" applyBorder="0" applyProtection="0">
      <alignment horizontal="center" wrapText="1"/>
    </xf>
    <xf numFmtId="4" fontId="3" fillId="0" borderId="0" applyFont="0" applyFill="0" applyBorder="0" applyProtection="0">
      <alignment horizontal="right"/>
    </xf>
    <xf numFmtId="165" fontId="3" fillId="0" borderId="0" applyFill="0" applyBorder="0" applyAlignment="0" applyProtection="0"/>
    <xf numFmtId="167" fontId="3" fillId="0" borderId="0" applyFont="0" applyFill="0" applyBorder="0" applyProtection="0">
      <alignment horizontal="right"/>
    </xf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1" applyNumberFormat="0" applyFill="0" applyProtection="0">
      <alignment horizontal="left" wrapText="1"/>
    </xf>
    <xf numFmtId="0" fontId="5" fillId="2" borderId="0" applyNumberFormat="0" applyBorder="0" applyProtection="0">
      <alignment wrapText="1"/>
    </xf>
    <xf numFmtId="0" fontId="3" fillId="0" borderId="0" applyNumberFormat="0" applyFont="0" applyFill="0" applyBorder="0">
      <alignment horizontal="left" wrapText="1" indent="8"/>
    </xf>
    <xf numFmtId="166" fontId="3" fillId="0" borderId="0" applyFont="0" applyFill="0" applyBorder="0" applyAlignment="0">
      <alignment horizontal="left" vertical="top" wrapText="1"/>
    </xf>
    <xf numFmtId="14" fontId="3" fillId="0" borderId="0" applyFont="0" applyFill="0" applyBorder="0" applyAlignment="0">
      <alignment horizontal="left" vertical="top" wrapText="1"/>
    </xf>
    <xf numFmtId="0" fontId="4" fillId="0" borderId="0" applyNumberFormat="0" applyFill="0" applyBorder="0" applyProtection="0">
      <alignment horizontal="left" wrapText="1"/>
    </xf>
    <xf numFmtId="0" fontId="4" fillId="0" borderId="0" applyNumberFormat="0" applyFill="0" applyBorder="0" applyProtection="0">
      <alignment horizontal="left" wrapText="1"/>
    </xf>
    <xf numFmtId="0" fontId="3" fillId="0" borderId="0" applyNumberFormat="0" applyFont="0" applyFill="0" applyBorder="0">
      <alignment horizontal="left" wrapText="1" indent="8"/>
    </xf>
    <xf numFmtId="0" fontId="10" fillId="0" borderId="0" applyNumberFormat="0" applyFill="0" applyBorder="0" applyAlignment="0">
      <alignment wrapText="1"/>
    </xf>
    <xf numFmtId="0" fontId="11" fillId="3" borderId="2" applyNumberFormat="0" applyAlignment="0" applyProtection="0"/>
    <xf numFmtId="168" fontId="15" fillId="0" borderId="11">
      <alignment horizontal="right" vertical="center" wrapText="1" indent="1"/>
    </xf>
    <xf numFmtId="0" fontId="1" fillId="5" borderId="0" applyNumberFormat="0" applyBorder="0" applyAlignment="0" applyProtection="0"/>
  </cellStyleXfs>
  <cellXfs count="114">
    <xf numFmtId="0" fontId="0" fillId="0" borderId="0" xfId="0">
      <alignment wrapText="1"/>
    </xf>
    <xf numFmtId="0" fontId="0" fillId="4" borderId="0" xfId="0" applyFill="1" applyAlignment="1"/>
    <xf numFmtId="0" fontId="0" fillId="4" borderId="6" xfId="0" applyFill="1" applyBorder="1" applyAlignment="1"/>
    <xf numFmtId="0" fontId="0" fillId="4" borderId="0" xfId="0" applyFill="1" applyBorder="1" applyAlignment="1"/>
    <xf numFmtId="0" fontId="0" fillId="4" borderId="8" xfId="0" applyFill="1" applyBorder="1" applyAlignment="1"/>
    <xf numFmtId="0" fontId="0" fillId="4" borderId="9" xfId="0" applyFill="1" applyBorder="1" applyAlignment="1"/>
    <xf numFmtId="0" fontId="4" fillId="4" borderId="0" xfId="0" applyFont="1" applyFill="1" applyBorder="1" applyAlignment="1"/>
    <xf numFmtId="0" fontId="14" fillId="0" borderId="0" xfId="0" applyFont="1" applyAlignment="1">
      <alignment horizontal="center"/>
    </xf>
    <xf numFmtId="14" fontId="14" fillId="0" borderId="0" xfId="0" applyNumberFormat="1" applyFont="1" applyAlignment="1">
      <alignment horizontal="center"/>
    </xf>
    <xf numFmtId="0" fontId="17" fillId="5" borderId="0" xfId="22" applyFont="1" applyAlignment="1">
      <alignment horizontal="center" vertical="center"/>
    </xf>
    <xf numFmtId="0" fontId="19" fillId="4" borderId="0" xfId="0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0" fontId="0" fillId="4" borderId="12" xfId="0" applyFill="1" applyBorder="1" applyAlignment="1"/>
    <xf numFmtId="0" fontId="4" fillId="4" borderId="12" xfId="0" applyFont="1" applyFill="1" applyBorder="1" applyAlignment="1"/>
    <xf numFmtId="0" fontId="11" fillId="3" borderId="2" xfId="20" applyBorder="1" applyAlignment="1"/>
    <xf numFmtId="0" fontId="11" fillId="3" borderId="2" xfId="20" applyBorder="1" applyAlignment="1">
      <alignment wrapText="1"/>
    </xf>
    <xf numFmtId="0" fontId="17" fillId="4" borderId="0" xfId="22" applyFont="1" applyFill="1" applyBorder="1" applyAlignment="1">
      <alignment vertical="center"/>
    </xf>
    <xf numFmtId="0" fontId="4" fillId="4" borderId="0" xfId="0" applyFont="1" applyFill="1" applyBorder="1" applyAlignment="1">
      <alignment horizontal="center"/>
    </xf>
    <xf numFmtId="0" fontId="17" fillId="4" borderId="0" xfId="22" applyFont="1" applyFill="1" applyBorder="1" applyAlignment="1">
      <alignment horizontal="left" vertical="center"/>
    </xf>
    <xf numFmtId="0" fontId="17" fillId="4" borderId="0" xfId="22" applyFont="1" applyFill="1" applyBorder="1" applyAlignment="1">
      <alignment horizontal="center" vertical="center"/>
    </xf>
    <xf numFmtId="0" fontId="11" fillId="3" borderId="2" xfId="20" applyAlignment="1">
      <alignment horizontal="center"/>
    </xf>
    <xf numFmtId="0" fontId="4" fillId="4" borderId="14" xfId="0" applyFont="1" applyFill="1" applyBorder="1" applyAlignment="1"/>
    <xf numFmtId="0" fontId="4" fillId="4" borderId="16" xfId="0" applyFont="1" applyFill="1" applyBorder="1" applyAlignment="1"/>
    <xf numFmtId="0" fontId="0" fillId="4" borderId="15" xfId="0" applyFill="1" applyBorder="1" applyAlignment="1"/>
    <xf numFmtId="0" fontId="4" fillId="4" borderId="0" xfId="0" applyFont="1" applyFill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11" fillId="4" borderId="2" xfId="20" applyFill="1" applyBorder="1" applyAlignment="1">
      <alignment horizontal="center" vertical="center"/>
    </xf>
    <xf numFmtId="167" fontId="11" fillId="4" borderId="2" xfId="20" applyNumberFormat="1" applyFill="1" applyBorder="1" applyAlignment="1">
      <alignment horizontal="center" vertical="center"/>
    </xf>
    <xf numFmtId="0" fontId="0" fillId="4" borderId="16" xfId="0" applyFill="1" applyBorder="1" applyAlignment="1"/>
    <xf numFmtId="0" fontId="1" fillId="4" borderId="0" xfId="22" applyFill="1" applyBorder="1" applyAlignment="1"/>
    <xf numFmtId="0" fontId="16" fillId="4" borderId="0" xfId="22" applyFont="1" applyFill="1" applyBorder="1" applyAlignment="1">
      <alignment horizontal="right"/>
    </xf>
    <xf numFmtId="0" fontId="18" fillId="4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right"/>
    </xf>
    <xf numFmtId="0" fontId="11" fillId="4" borderId="0" xfId="20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0" fillId="4" borderId="17" xfId="0" applyFill="1" applyBorder="1" applyAlignment="1"/>
    <xf numFmtId="0" fontId="20" fillId="4" borderId="0" xfId="22" applyFont="1" applyFill="1" applyBorder="1" applyAlignment="1">
      <alignment horizontal="right" vertical="center"/>
    </xf>
    <xf numFmtId="0" fontId="1" fillId="4" borderId="0" xfId="22" applyFill="1" applyBorder="1" applyAlignment="1">
      <alignment horizontal="center" vertical="center"/>
    </xf>
    <xf numFmtId="0" fontId="16" fillId="4" borderId="0" xfId="22" applyFont="1" applyFill="1" applyBorder="1" applyAlignment="1">
      <alignment horizontal="center" vertical="center"/>
    </xf>
    <xf numFmtId="167" fontId="16" fillId="4" borderId="0" xfId="22" applyNumberFormat="1" applyFont="1" applyFill="1" applyBorder="1" applyAlignment="1">
      <alignment horizontal="center" vertical="center"/>
    </xf>
    <xf numFmtId="167" fontId="16" fillId="4" borderId="0" xfId="22" applyNumberFormat="1" applyFont="1" applyFill="1" applyBorder="1" applyAlignment="1">
      <alignment horizontal="center"/>
    </xf>
    <xf numFmtId="0" fontId="4" fillId="4" borderId="18" xfId="0" applyFont="1" applyFill="1" applyBorder="1" applyAlignment="1"/>
    <xf numFmtId="0" fontId="4" fillId="6" borderId="0" xfId="0" applyFont="1" applyFill="1" applyAlignment="1"/>
    <xf numFmtId="0" fontId="0" fillId="6" borderId="0" xfId="0" applyFill="1" applyAlignment="1"/>
    <xf numFmtId="0" fontId="2" fillId="6" borderId="0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4" fillId="6" borderId="0" xfId="0" applyFont="1" applyFill="1" applyBorder="1" applyAlignment="1"/>
    <xf numFmtId="0" fontId="0" fillId="6" borderId="0" xfId="0" applyFill="1" applyBorder="1" applyAlignment="1"/>
    <xf numFmtId="0" fontId="17" fillId="6" borderId="0" xfId="22" applyFont="1" applyFill="1" applyBorder="1" applyAlignment="1">
      <alignment vertical="center"/>
    </xf>
    <xf numFmtId="0" fontId="17" fillId="6" borderId="0" xfId="22" applyFont="1" applyFill="1" applyBorder="1" applyAlignment="1">
      <alignment horizontal="left" vertical="center"/>
    </xf>
    <xf numFmtId="0" fontId="17" fillId="6" borderId="0" xfId="22" applyFont="1" applyFill="1" applyBorder="1" applyAlignment="1">
      <alignment horizontal="left" vertical="center"/>
    </xf>
    <xf numFmtId="0" fontId="17" fillId="6" borderId="0" xfId="22" applyFont="1" applyFill="1" applyBorder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0" fillId="6" borderId="9" xfId="0" applyFill="1" applyBorder="1" applyAlignment="1"/>
    <xf numFmtId="0" fontId="2" fillId="6" borderId="10" xfId="0" applyFont="1" applyFill="1" applyBorder="1" applyAlignment="1">
      <alignment horizontal="center" vertical="center"/>
    </xf>
    <xf numFmtId="0" fontId="0" fillId="6" borderId="7" xfId="0" applyFill="1" applyBorder="1" applyAlignment="1"/>
    <xf numFmtId="0" fontId="0" fillId="6" borderId="10" xfId="0" applyFill="1" applyBorder="1" applyAlignment="1"/>
    <xf numFmtId="167" fontId="0" fillId="4" borderId="0" xfId="0" applyNumberFormat="1" applyFill="1" applyBorder="1" applyAlignment="1"/>
    <xf numFmtId="167" fontId="12" fillId="4" borderId="0" xfId="0" applyNumberFormat="1" applyFont="1" applyFill="1" applyBorder="1" applyAlignment="1">
      <alignment horizontal="center"/>
    </xf>
    <xf numFmtId="14" fontId="12" fillId="4" borderId="0" xfId="0" applyNumberFormat="1" applyFont="1" applyFill="1" applyBorder="1" applyAlignment="1">
      <alignment horizontal="center" vertical="center"/>
    </xf>
    <xf numFmtId="14" fontId="11" fillId="4" borderId="0" xfId="20" applyNumberFormat="1" applyFill="1" applyBorder="1" applyAlignment="1">
      <alignment horizontal="center"/>
    </xf>
    <xf numFmtId="167" fontId="22" fillId="4" borderId="0" xfId="0" applyNumberFormat="1" applyFont="1" applyFill="1" applyBorder="1" applyAlignment="1">
      <alignment horizontal="center" vertical="center"/>
    </xf>
    <xf numFmtId="0" fontId="2" fillId="6" borderId="0" xfId="4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/>
    </xf>
    <xf numFmtId="0" fontId="4" fillId="4" borderId="0" xfId="0" applyFont="1" applyFill="1" applyBorder="1" applyAlignment="1">
      <alignment vertical="top"/>
    </xf>
    <xf numFmtId="0" fontId="4" fillId="6" borderId="0" xfId="0" applyFont="1" applyFill="1" applyBorder="1" applyAlignment="1">
      <alignment vertical="top"/>
    </xf>
    <xf numFmtId="0" fontId="4" fillId="6" borderId="12" xfId="0" applyFont="1" applyFill="1" applyBorder="1" applyAlignment="1"/>
    <xf numFmtId="0" fontId="4" fillId="6" borderId="17" xfId="0" applyFont="1" applyFill="1" applyBorder="1" applyAlignment="1"/>
    <xf numFmtId="0" fontId="11" fillId="3" borderId="2" xfId="20" applyAlignment="1">
      <alignment horizontal="center" vertical="top"/>
    </xf>
    <xf numFmtId="0" fontId="0" fillId="6" borderId="0" xfId="0" applyFill="1" applyBorder="1" applyAlignment="1">
      <alignment horizontal="left"/>
    </xf>
    <xf numFmtId="0" fontId="0" fillId="6" borderId="0" xfId="0" applyFill="1" applyAlignment="1">
      <alignment horizontal="left"/>
    </xf>
    <xf numFmtId="0" fontId="12" fillId="4" borderId="0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right"/>
    </xf>
    <xf numFmtId="0" fontId="17" fillId="6" borderId="0" xfId="22" applyFont="1" applyFill="1" applyBorder="1" applyAlignment="1">
      <alignment horizontal="left" vertical="center"/>
    </xf>
    <xf numFmtId="0" fontId="23" fillId="4" borderId="0" xfId="0" applyFont="1" applyFill="1" applyAlignment="1">
      <alignment horizontal="center" vertical="center"/>
    </xf>
    <xf numFmtId="0" fontId="2" fillId="6" borderId="0" xfId="4" applyFont="1" applyFill="1" applyBorder="1" applyAlignment="1">
      <alignment horizontal="center" vertical="center"/>
    </xf>
    <xf numFmtId="0" fontId="11" fillId="3" borderId="2" xfId="20" applyBorder="1" applyAlignment="1">
      <alignment horizontal="center"/>
    </xf>
    <xf numFmtId="0" fontId="2" fillId="4" borderId="0" xfId="0" applyFont="1" applyFill="1" applyBorder="1" applyAlignment="1">
      <alignment horizontal="right" vertical="center"/>
    </xf>
    <xf numFmtId="0" fontId="2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2" fillId="4" borderId="14" xfId="4" applyFont="1" applyFill="1" applyBorder="1" applyAlignment="1">
      <alignment horizontal="center" vertical="center"/>
    </xf>
    <xf numFmtId="0" fontId="2" fillId="4" borderId="0" xfId="4" applyFont="1" applyFill="1" applyBorder="1" applyAlignment="1">
      <alignment horizontal="center" vertical="center"/>
    </xf>
    <xf numFmtId="0" fontId="11" fillId="4" borderId="19" xfId="20" applyFill="1" applyBorder="1" applyAlignment="1">
      <alignment horizontal="left"/>
    </xf>
    <xf numFmtId="0" fontId="11" fillId="4" borderId="20" xfId="20" applyFill="1" applyBorder="1" applyAlignment="1">
      <alignment horizontal="left"/>
    </xf>
    <xf numFmtId="0" fontId="11" fillId="4" borderId="21" xfId="20" applyFill="1" applyBorder="1" applyAlignment="1">
      <alignment horizontal="left"/>
    </xf>
    <xf numFmtId="0" fontId="17" fillId="6" borderId="0" xfId="22" applyFont="1" applyFill="1" applyBorder="1" applyAlignment="1">
      <alignment vertical="center"/>
    </xf>
    <xf numFmtId="0" fontId="24" fillId="4" borderId="14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17" fillId="4" borderId="0" xfId="22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right" vertical="center"/>
    </xf>
    <xf numFmtId="167" fontId="13" fillId="4" borderId="0" xfId="0" applyNumberFormat="1" applyFont="1" applyFill="1" applyBorder="1" applyAlignment="1">
      <alignment horizontal="center"/>
    </xf>
    <xf numFmtId="0" fontId="23" fillId="4" borderId="0" xfId="0" applyFont="1" applyFill="1" applyBorder="1" applyAlignment="1">
      <alignment horizontal="right" vertical="center"/>
    </xf>
    <xf numFmtId="14" fontId="11" fillId="3" borderId="22" xfId="20" applyNumberFormat="1" applyBorder="1" applyAlignment="1">
      <alignment horizontal="center" vertical="center"/>
    </xf>
    <xf numFmtId="14" fontId="11" fillId="3" borderId="23" xfId="20" applyNumberFormat="1" applyBorder="1" applyAlignment="1">
      <alignment horizontal="center" vertical="center"/>
    </xf>
    <xf numFmtId="14" fontId="11" fillId="3" borderId="24" xfId="20" applyNumberFormat="1" applyBorder="1" applyAlignment="1">
      <alignment horizontal="center" vertical="center"/>
    </xf>
    <xf numFmtId="14" fontId="11" fillId="3" borderId="25" xfId="20" applyNumberFormat="1" applyBorder="1" applyAlignment="1">
      <alignment horizontal="center" vertical="center"/>
    </xf>
    <xf numFmtId="14" fontId="11" fillId="3" borderId="26" xfId="20" applyNumberFormat="1" applyBorder="1" applyAlignment="1">
      <alignment horizontal="center" vertical="center"/>
    </xf>
    <xf numFmtId="14" fontId="11" fillId="3" borderId="27" xfId="20" applyNumberFormat="1" applyBorder="1" applyAlignment="1">
      <alignment horizontal="center" vertical="center"/>
    </xf>
    <xf numFmtId="0" fontId="11" fillId="4" borderId="2" xfId="20" applyFill="1" applyBorder="1" applyAlignment="1">
      <alignment horizontal="left"/>
    </xf>
    <xf numFmtId="0" fontId="11" fillId="3" borderId="19" xfId="20" applyBorder="1" applyAlignment="1"/>
    <xf numFmtId="0" fontId="11" fillId="3" borderId="20" xfId="20" applyBorder="1" applyAlignment="1"/>
    <xf numFmtId="0" fontId="11" fillId="3" borderId="21" xfId="20" applyBorder="1" applyAlignment="1"/>
  </cellXfs>
  <cellStyles count="23">
    <cellStyle name="20 % - Accent2" xfId="12" builtinId="34" customBuiltin="1"/>
    <cellStyle name="60 % - Accent2" xfId="22" builtinId="36"/>
    <cellStyle name="Calcul" xfId="18" builtinId="22" customBuiltin="1"/>
    <cellStyle name="Date" xfId="15" xr:uid="{00000000-0005-0000-0000-000003000000}"/>
    <cellStyle name="Détails de l’adresse de facturation" xfId="13" xr:uid="{00000000-0005-0000-0000-000004000000}"/>
    <cellStyle name="Lien hypertexte" xfId="16" builtinId="8" customBuiltin="1"/>
    <cellStyle name="Lien hypertexte visité" xfId="17" builtinId="9" customBuiltin="1"/>
    <cellStyle name="Milliers" xfId="6" builtinId="3" customBuiltin="1"/>
    <cellStyle name="Milliers [0]" xfId="7" builtinId="6" customBuiltin="1"/>
    <cellStyle name="Mois" xfId="21" xr:uid="{00000000-0005-0000-0000-000009000000}"/>
    <cellStyle name="Monétaire" xfId="8" builtinId="4" customBuiltin="1"/>
    <cellStyle name="Monétaire [0]" xfId="9" builtinId="7" customBuiltin="1"/>
    <cellStyle name="Normal" xfId="0" builtinId="0" customBuiltin="1"/>
    <cellStyle name="Pourcentage" xfId="10" builtinId="5" customBuiltin="1"/>
    <cellStyle name="Slogan" xfId="19" xr:uid="{00000000-0005-0000-0000-00000E000000}"/>
    <cellStyle name="Sortie" xfId="20" builtinId="21"/>
    <cellStyle name="Téléphone" xfId="14" xr:uid="{00000000-0005-0000-0000-000010000000}"/>
    <cellStyle name="Texte explicatif" xfId="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11" builtinId="19" customBuiltin="1"/>
  </cellStyles>
  <dxfs count="19"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thin">
          <color theme="5"/>
        </top>
      </border>
    </dxf>
    <dxf>
      <font>
        <b/>
        <i val="0"/>
        <color theme="5" tint="-0.499984740745262"/>
      </font>
      <border>
        <bottom style="thin">
          <color theme="5"/>
        </bottom>
      </border>
    </dxf>
    <dxf>
      <font>
        <color theme="1" tint="0.24994659260841701"/>
      </font>
      <border>
        <top style="thin">
          <color theme="5"/>
        </top>
        <bottom style="thin">
          <color theme="5"/>
        </bottom>
      </border>
    </dxf>
    <dxf>
      <fill>
        <patternFill patternType="none">
          <bgColor auto="1"/>
        </patternFill>
      </fill>
      <border>
        <vertical/>
        <horizontal/>
      </border>
    </dxf>
    <dxf>
      <font>
        <color theme="1" tint="0.14996795556505021"/>
      </font>
    </dxf>
    <dxf>
      <border diagonalUp="0" diagonalDown="0">
        <left style="dotted">
          <color theme="0" tint="-0.34998626667073579"/>
        </left>
        <right style="dotted">
          <color theme="0" tint="-0.34998626667073579"/>
        </right>
        <top style="thin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color theme="1" tint="0.34998626667073579"/>
      </font>
    </dxf>
    <dxf>
      <font>
        <b val="0"/>
        <i val="0"/>
        <color theme="1" tint="0.14996795556505021"/>
      </font>
      <fill>
        <patternFill patternType="solid">
          <bgColor theme="4" tint="0.79998168889431442"/>
        </patternFill>
      </fill>
      <border>
        <top/>
        <bottom style="medium">
          <color theme="4" tint="0.39994506668294322"/>
        </bottom>
      </border>
    </dxf>
    <dxf>
      <font>
        <b val="0"/>
        <i val="0"/>
        <color theme="1" tint="0.14996795556505021"/>
      </font>
    </dxf>
    <dxf>
      <font>
        <color theme="1" tint="0.499984740745262"/>
      </font>
      <border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dotted">
          <color theme="0" tint="-0.34998626667073579"/>
        </vertical>
        <horizontal style="thin">
          <color theme="0" tint="-0.34998626667073579"/>
        </horizontal>
      </border>
    </dxf>
  </dxfs>
  <tableStyles count="2" defaultTableStyle="Facture avec frais financiers (en bleu)" defaultPivotStyle="PivotStyleLight16">
    <tableStyle name="Encaissements" pivot="0" count="7" xr9:uid="{00000000-0011-0000-FFFF-FFFF00000000}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TotalCell" dxfId="13"/>
      <tableStyleElement type="lastTotalCell" dxfId="12"/>
    </tableStyle>
    <tableStyle name="Facture avec frais financiers (en bleu)" pivot="0" count="5" xr9:uid="{00000000-0011-0000-FFFF-FFFF01000000}">
      <tableStyleElement type="wholeTable" dxfId="11"/>
      <tableStyleElement type="headerRow" dxfId="10"/>
      <tableStyleElement type="totalRow" dxfId="9"/>
      <tableStyleElement type="lastColumn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</xdr:row>
          <xdr:rowOff>47625</xdr:rowOff>
        </xdr:from>
        <xdr:to>
          <xdr:col>8</xdr:col>
          <xdr:colOff>85725</xdr:colOff>
          <xdr:row>2</xdr:row>
          <xdr:rowOff>133350</xdr:rowOff>
        </xdr:to>
        <xdr:sp macro="" textlink="">
          <xdr:nvSpPr>
            <xdr:cNvPr id="6148" name="TextBox1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19050</xdr:rowOff>
        </xdr:from>
        <xdr:to>
          <xdr:col>20</xdr:col>
          <xdr:colOff>342900</xdr:colOff>
          <xdr:row>6</xdr:row>
          <xdr:rowOff>152400</xdr:rowOff>
        </xdr:to>
        <xdr:sp macro="" textlink="">
          <xdr:nvSpPr>
            <xdr:cNvPr id="6149" name="ListBox1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</xdr:colOff>
          <xdr:row>8</xdr:row>
          <xdr:rowOff>9525</xdr:rowOff>
        </xdr:from>
        <xdr:to>
          <xdr:col>13</xdr:col>
          <xdr:colOff>790575</xdr:colOff>
          <xdr:row>8</xdr:row>
          <xdr:rowOff>190500</xdr:rowOff>
        </xdr:to>
        <xdr:sp macro="" textlink="">
          <xdr:nvSpPr>
            <xdr:cNvPr id="6151" name="Bou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40404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85725</xdr:colOff>
          <xdr:row>8</xdr:row>
          <xdr:rowOff>19050</xdr:rowOff>
        </xdr:from>
        <xdr:to>
          <xdr:col>17</xdr:col>
          <xdr:colOff>809625</xdr:colOff>
          <xdr:row>9</xdr:row>
          <xdr:rowOff>0</xdr:rowOff>
        </xdr:to>
        <xdr:sp macro="" textlink="">
          <xdr:nvSpPr>
            <xdr:cNvPr id="6152" name="Bou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40404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ravelExpenseReport">
  <a:themeElements>
    <a:clrScheme name="Finance charge (blue)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Finance charge (blue)">
      <a:majorFont>
        <a:latin typeface="Century Gothic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biza352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X75"/>
  <sheetViews>
    <sheetView tabSelected="1" zoomScaleNormal="100" workbookViewId="0">
      <selection activeCell="G17" sqref="G17"/>
    </sheetView>
  </sheetViews>
  <sheetFormatPr baseColWidth="10" defaultRowHeight="15" x14ac:dyDescent="0.25"/>
  <cols>
    <col min="1" max="1" width="3.85546875" style="43" customWidth="1"/>
    <col min="2" max="2" width="4.28515625" style="1" customWidth="1"/>
    <col min="3" max="3" width="16.28515625" style="1" customWidth="1"/>
    <col min="4" max="4" width="16.5703125" style="1" customWidth="1"/>
    <col min="5" max="5" width="17.7109375" style="1" customWidth="1"/>
    <col min="6" max="6" width="11.42578125" style="1"/>
    <col min="7" max="7" width="10.28515625" style="1" customWidth="1"/>
    <col min="8" max="8" width="14.85546875" style="1" customWidth="1"/>
    <col min="9" max="9" width="17.7109375" style="1" customWidth="1"/>
    <col min="10" max="10" width="30.7109375" style="1" customWidth="1"/>
    <col min="11" max="12" width="14.42578125" style="1" customWidth="1"/>
    <col min="13" max="13" width="19.5703125" style="1" customWidth="1"/>
    <col min="14" max="14" width="21" style="1" customWidth="1"/>
    <col min="15" max="15" width="17.85546875" style="1" customWidth="1"/>
    <col min="16" max="16" width="4.85546875" style="1" customWidth="1"/>
    <col min="17" max="17" width="6.28515625" style="1" customWidth="1"/>
    <col min="18" max="18" width="14.85546875" style="1" customWidth="1"/>
    <col min="19" max="19" width="4.42578125" style="1" customWidth="1"/>
    <col min="20" max="20" width="6.5703125" style="43" customWidth="1"/>
    <col min="21" max="24" width="11.42578125" style="43"/>
    <col min="25" max="16384" width="11.42578125" style="1"/>
  </cols>
  <sheetData>
    <row r="1" spans="1:23" s="43" customFormat="1" ht="9" customHeight="1" x14ac:dyDescent="0.25"/>
    <row r="2" spans="1:23" s="43" customFormat="1" ht="16.5" customHeight="1" x14ac:dyDescent="0.25">
      <c r="A2" s="63"/>
      <c r="B2" s="63"/>
      <c r="C2" s="77" t="s">
        <v>29</v>
      </c>
      <c r="D2" s="77"/>
      <c r="E2" s="77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5"/>
      <c r="U2" s="45"/>
      <c r="V2" s="45"/>
      <c r="W2" s="45"/>
    </row>
    <row r="3" spans="1:23" s="43" customFormat="1" ht="16.5" x14ac:dyDescent="0.3">
      <c r="A3" s="63"/>
      <c r="B3" s="63"/>
      <c r="C3" s="77"/>
      <c r="D3" s="77"/>
      <c r="E3" s="77"/>
      <c r="F3" s="73"/>
      <c r="G3" s="73"/>
      <c r="H3" s="74"/>
      <c r="I3" s="74"/>
      <c r="J3" s="46"/>
      <c r="K3" s="46"/>
      <c r="L3" s="46"/>
      <c r="M3" s="46"/>
      <c r="N3" s="46"/>
      <c r="O3" s="46"/>
      <c r="P3" s="46"/>
      <c r="Q3" s="46"/>
      <c r="R3" s="46"/>
      <c r="S3" s="46"/>
      <c r="T3" s="42"/>
      <c r="U3" s="42"/>
    </row>
    <row r="4" spans="1:23" s="43" customFormat="1" ht="16.5" customHeight="1" x14ac:dyDescent="0.3">
      <c r="B4" s="75" t="s">
        <v>81</v>
      </c>
      <c r="C4" s="75"/>
      <c r="D4" s="48" t="s">
        <v>80</v>
      </c>
      <c r="E4" s="75" t="s">
        <v>82</v>
      </c>
      <c r="F4" s="75"/>
      <c r="G4" s="75" t="s">
        <v>85</v>
      </c>
      <c r="H4" s="75"/>
      <c r="I4" s="49" t="s">
        <v>83</v>
      </c>
      <c r="J4" s="50" t="s">
        <v>84</v>
      </c>
      <c r="K4" s="97" t="s">
        <v>86</v>
      </c>
      <c r="L4" s="97"/>
      <c r="M4" s="97" t="s">
        <v>87</v>
      </c>
      <c r="N4" s="97"/>
      <c r="O4" s="75" t="s">
        <v>88</v>
      </c>
      <c r="P4" s="75"/>
      <c r="Q4" s="75"/>
      <c r="R4" s="50" t="s">
        <v>89</v>
      </c>
      <c r="T4" s="42"/>
      <c r="U4" s="42"/>
    </row>
    <row r="5" spans="1:23" s="43" customFormat="1" ht="16.5" x14ac:dyDescent="0.3">
      <c r="B5" s="70"/>
      <c r="J5" s="71"/>
      <c r="S5" s="46"/>
      <c r="T5" s="42"/>
      <c r="U5" s="42"/>
    </row>
    <row r="6" spans="1:23" s="43" customFormat="1" ht="16.5" x14ac:dyDescent="0.3">
      <c r="B6" s="47"/>
      <c r="C6" s="47"/>
      <c r="D6" s="47"/>
      <c r="E6" s="47"/>
      <c r="F6" s="47"/>
      <c r="G6" s="52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2"/>
      <c r="U6" s="42"/>
    </row>
    <row r="7" spans="1:23" s="43" customFormat="1" ht="17.25" customHeight="1" x14ac:dyDescent="0.3">
      <c r="B7" s="47"/>
      <c r="C7" s="47"/>
      <c r="D7" s="47"/>
      <c r="E7" s="47"/>
      <c r="F7" s="47"/>
      <c r="G7" s="52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2"/>
      <c r="U7" s="42"/>
    </row>
    <row r="8" spans="1:23" s="43" customFormat="1" ht="13.5" customHeight="1" x14ac:dyDescent="0.3">
      <c r="B8" s="51"/>
      <c r="C8" s="47"/>
      <c r="D8" s="47"/>
      <c r="E8" s="47"/>
      <c r="F8" s="47"/>
      <c r="G8" s="52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2"/>
      <c r="U8" s="42"/>
    </row>
    <row r="9" spans="1:23" s="43" customFormat="1" ht="15.75" customHeight="1" x14ac:dyDescent="0.3">
      <c r="A9" s="47"/>
      <c r="B9" s="47"/>
      <c r="C9" s="47"/>
      <c r="D9" s="47"/>
      <c r="E9" s="47"/>
      <c r="F9" s="47"/>
      <c r="G9" s="52"/>
      <c r="H9" s="46"/>
      <c r="I9" s="46"/>
      <c r="J9" s="46"/>
      <c r="K9" s="73" t="s">
        <v>91</v>
      </c>
      <c r="L9" s="73"/>
      <c r="M9" s="20">
        <v>3</v>
      </c>
      <c r="N9" s="46"/>
      <c r="O9" s="66" t="s">
        <v>77</v>
      </c>
      <c r="P9" s="46"/>
      <c r="Q9" s="69" t="s">
        <v>79</v>
      </c>
      <c r="R9" s="46"/>
      <c r="S9" s="46"/>
      <c r="T9" s="42"/>
      <c r="U9" s="42"/>
    </row>
    <row r="10" spans="1:23" ht="16.5" x14ac:dyDescent="0.3">
      <c r="A10" s="47"/>
      <c r="B10" s="90"/>
      <c r="C10" s="92" t="s">
        <v>12</v>
      </c>
      <c r="D10" s="92"/>
      <c r="E10" s="98" t="s">
        <v>14</v>
      </c>
      <c r="F10" s="98"/>
      <c r="G10" s="92" t="s">
        <v>21</v>
      </c>
      <c r="H10" s="92"/>
      <c r="I10" s="98" t="s">
        <v>22</v>
      </c>
      <c r="J10" s="21"/>
      <c r="K10" s="68"/>
      <c r="L10" s="67"/>
      <c r="M10" s="67"/>
      <c r="N10" s="67"/>
      <c r="O10" s="67"/>
      <c r="P10" s="67"/>
      <c r="Q10" s="67"/>
      <c r="R10" s="67"/>
      <c r="S10" s="67"/>
      <c r="T10" s="42"/>
      <c r="U10" s="42"/>
    </row>
    <row r="11" spans="1:23" ht="24" customHeight="1" x14ac:dyDescent="0.3">
      <c r="A11" s="47"/>
      <c r="B11" s="91"/>
      <c r="C11" s="93"/>
      <c r="D11" s="93"/>
      <c r="E11" s="99"/>
      <c r="F11" s="99"/>
      <c r="G11" s="93"/>
      <c r="H11" s="93"/>
      <c r="I11" s="99"/>
      <c r="J11" s="17"/>
      <c r="K11" s="6"/>
      <c r="L11" s="6"/>
      <c r="M11" s="6"/>
      <c r="N11" s="6"/>
      <c r="O11" s="65"/>
      <c r="P11" s="6"/>
      <c r="Q11" s="65"/>
      <c r="R11" s="6"/>
      <c r="S11" s="22"/>
    </row>
    <row r="12" spans="1:23" ht="16.5" customHeight="1" x14ac:dyDescent="0.3">
      <c r="A12" s="47"/>
      <c r="B12" s="23"/>
      <c r="C12" s="18" t="s">
        <v>46</v>
      </c>
      <c r="D12" s="18" t="s">
        <v>47</v>
      </c>
      <c r="E12" s="100" t="s">
        <v>56</v>
      </c>
      <c r="F12" s="100"/>
      <c r="G12" s="100" t="s">
        <v>16</v>
      </c>
      <c r="H12" s="100"/>
      <c r="I12" s="100"/>
      <c r="J12" s="16" t="s">
        <v>48</v>
      </c>
      <c r="K12" s="100" t="s">
        <v>6</v>
      </c>
      <c r="L12" s="100"/>
      <c r="M12" s="19" t="s">
        <v>1</v>
      </c>
      <c r="N12" s="100" t="s">
        <v>8</v>
      </c>
      <c r="O12" s="100"/>
      <c r="P12" s="100" t="s">
        <v>4</v>
      </c>
      <c r="Q12" s="100"/>
      <c r="R12" s="100"/>
      <c r="S12" s="22"/>
      <c r="T12" s="42"/>
      <c r="U12" s="42"/>
    </row>
    <row r="13" spans="1:23" ht="10.5" customHeight="1" x14ac:dyDescent="0.3">
      <c r="A13" s="47"/>
      <c r="B13" s="23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2"/>
    </row>
    <row r="14" spans="1:23" ht="16.5" x14ac:dyDescent="0.3">
      <c r="A14" s="47"/>
      <c r="B14" s="23"/>
      <c r="C14" s="14" t="s">
        <v>93</v>
      </c>
      <c r="D14" s="14" t="s">
        <v>33</v>
      </c>
      <c r="E14" s="78" t="s">
        <v>58</v>
      </c>
      <c r="F14" s="78"/>
      <c r="G14" s="111" t="s">
        <v>96</v>
      </c>
      <c r="H14" s="112"/>
      <c r="I14" s="113"/>
      <c r="J14" s="15">
        <v>4101</v>
      </c>
      <c r="K14" s="78" t="s">
        <v>34</v>
      </c>
      <c r="L14" s="78"/>
      <c r="M14" s="14" t="s">
        <v>35</v>
      </c>
      <c r="N14" s="78" t="s">
        <v>36</v>
      </c>
      <c r="O14" s="78"/>
      <c r="P14" s="78" t="s">
        <v>37</v>
      </c>
      <c r="Q14" s="78"/>
      <c r="R14" s="78"/>
      <c r="S14" s="22"/>
    </row>
    <row r="15" spans="1:23" ht="10.5" customHeight="1" x14ac:dyDescent="0.3">
      <c r="A15" s="47"/>
      <c r="B15" s="23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22"/>
    </row>
    <row r="16" spans="1:23" ht="13.5" customHeight="1" x14ac:dyDescent="0.3">
      <c r="A16" s="47"/>
      <c r="B16" s="23"/>
      <c r="C16" s="79" t="str">
        <f>IF(E10=D64,N67,"")</f>
        <v/>
      </c>
      <c r="D16" s="79"/>
      <c r="E16" s="62">
        <v>150</v>
      </c>
      <c r="F16" s="24"/>
      <c r="G16" s="80" t="str">
        <f>IF(E10=D64,G71,"")</f>
        <v/>
      </c>
      <c r="H16" s="80"/>
      <c r="I16" s="25" t="str">
        <f ca="1">IF(E10=D64,TODAY()+30,"")</f>
        <v/>
      </c>
      <c r="J16" s="24"/>
      <c r="K16" s="24"/>
      <c r="L16" s="24"/>
      <c r="M16" s="24"/>
      <c r="N16" s="24"/>
      <c r="O16" s="6"/>
      <c r="P16" s="6"/>
      <c r="Q16" s="6"/>
      <c r="R16" s="6"/>
      <c r="S16" s="22"/>
    </row>
    <row r="17" spans="1:19" ht="11.25" customHeight="1" x14ac:dyDescent="0.3">
      <c r="A17" s="47"/>
      <c r="B17" s="23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6"/>
      <c r="P17" s="80" t="str">
        <f>IF(E10=D64,"",O62)</f>
        <v>N° Facture</v>
      </c>
      <c r="Q17" s="80"/>
      <c r="R17" s="80"/>
      <c r="S17" s="22"/>
    </row>
    <row r="18" spans="1:19" ht="16.5" x14ac:dyDescent="0.3">
      <c r="A18" s="47"/>
      <c r="B18" s="23"/>
      <c r="C18" s="38" t="s">
        <v>19</v>
      </c>
      <c r="D18" s="38"/>
      <c r="E18" s="38"/>
      <c r="F18" s="38"/>
      <c r="G18" s="38"/>
      <c r="H18" s="38"/>
      <c r="I18" s="38"/>
      <c r="J18" s="38"/>
      <c r="K18" s="38"/>
      <c r="L18" s="38" t="s">
        <v>2</v>
      </c>
      <c r="M18" s="38" t="s">
        <v>3</v>
      </c>
      <c r="N18" s="38" t="s">
        <v>18</v>
      </c>
      <c r="O18" s="3"/>
      <c r="P18" s="81" t="e">
        <f>IF(E10=D64,"",D68+1)</f>
        <v>#REF!</v>
      </c>
      <c r="Q18" s="81"/>
      <c r="R18" s="81"/>
      <c r="S18" s="22"/>
    </row>
    <row r="19" spans="1:19" ht="16.5" customHeight="1" x14ac:dyDescent="0.3">
      <c r="A19" s="47"/>
      <c r="B19" s="23"/>
      <c r="C19" s="36">
        <v>1</v>
      </c>
      <c r="D19" s="94" t="s">
        <v>49</v>
      </c>
      <c r="E19" s="95"/>
      <c r="F19" s="95"/>
      <c r="G19" s="95"/>
      <c r="H19" s="95"/>
      <c r="I19" s="95"/>
      <c r="J19" s="95"/>
      <c r="K19" s="96"/>
      <c r="L19" s="26">
        <v>1</v>
      </c>
      <c r="M19" s="27">
        <v>450</v>
      </c>
      <c r="N19" s="39">
        <f t="shared" ref="N19:N28" si="0">IF(L19="","",L19*M19)</f>
        <v>450</v>
      </c>
      <c r="O19" s="6"/>
      <c r="P19" s="6"/>
      <c r="Q19" s="6"/>
      <c r="R19" s="6"/>
      <c r="S19" s="22"/>
    </row>
    <row r="20" spans="1:19" ht="16.5" customHeight="1" x14ac:dyDescent="0.3">
      <c r="A20" s="47"/>
      <c r="B20" s="23"/>
      <c r="C20" s="36">
        <v>2</v>
      </c>
      <c r="D20" s="94"/>
      <c r="E20" s="95"/>
      <c r="F20" s="95"/>
      <c r="G20" s="95"/>
      <c r="H20" s="95"/>
      <c r="I20" s="95"/>
      <c r="J20" s="95"/>
      <c r="K20" s="96"/>
      <c r="L20" s="26"/>
      <c r="M20" s="27"/>
      <c r="N20" s="39" t="str">
        <f t="shared" si="0"/>
        <v/>
      </c>
      <c r="O20" s="6"/>
      <c r="P20" s="80" t="s">
        <v>25</v>
      </c>
      <c r="Q20" s="80"/>
      <c r="R20" s="80"/>
      <c r="S20" s="22"/>
    </row>
    <row r="21" spans="1:19" ht="16.5" x14ac:dyDescent="0.3">
      <c r="A21" s="47"/>
      <c r="B21" s="23"/>
      <c r="C21" s="36">
        <v>3</v>
      </c>
      <c r="D21" s="94"/>
      <c r="E21" s="95"/>
      <c r="F21" s="95"/>
      <c r="G21" s="95"/>
      <c r="H21" s="95"/>
      <c r="I21" s="95"/>
      <c r="J21" s="95"/>
      <c r="K21" s="96"/>
      <c r="L21" s="26"/>
      <c r="M21" s="27"/>
      <c r="N21" s="39" t="str">
        <f t="shared" si="0"/>
        <v/>
      </c>
      <c r="O21" s="6"/>
      <c r="P21" s="81" t="str">
        <f>IF(E10=D64,G68+1,"")</f>
        <v/>
      </c>
      <c r="Q21" s="81"/>
      <c r="R21" s="81"/>
      <c r="S21" s="22"/>
    </row>
    <row r="22" spans="1:19" ht="16.5" x14ac:dyDescent="0.3">
      <c r="A22" s="47"/>
      <c r="B22" s="23"/>
      <c r="C22" s="36">
        <v>4</v>
      </c>
      <c r="D22" s="94"/>
      <c r="E22" s="95"/>
      <c r="F22" s="95"/>
      <c r="G22" s="95"/>
      <c r="H22" s="95"/>
      <c r="I22" s="95"/>
      <c r="J22" s="95"/>
      <c r="K22" s="96"/>
      <c r="L22" s="26"/>
      <c r="M22" s="27"/>
      <c r="N22" s="39" t="str">
        <f t="shared" si="0"/>
        <v/>
      </c>
      <c r="O22" s="6"/>
      <c r="P22" s="6"/>
      <c r="Q22" s="6"/>
      <c r="R22" s="6"/>
      <c r="S22" s="22"/>
    </row>
    <row r="23" spans="1:19" ht="16.5" x14ac:dyDescent="0.3">
      <c r="A23" s="47"/>
      <c r="B23" s="23"/>
      <c r="C23" s="36">
        <v>5</v>
      </c>
      <c r="D23" s="94"/>
      <c r="E23" s="95"/>
      <c r="F23" s="95"/>
      <c r="G23" s="95"/>
      <c r="H23" s="95"/>
      <c r="I23" s="95"/>
      <c r="J23" s="95"/>
      <c r="K23" s="96"/>
      <c r="L23" s="26"/>
      <c r="M23" s="27"/>
      <c r="N23" s="39" t="str">
        <f t="shared" si="0"/>
        <v/>
      </c>
      <c r="O23" s="3"/>
      <c r="P23" s="80" t="str">
        <f>IF(E10=D64,N63,N62)</f>
        <v>Date facture</v>
      </c>
      <c r="Q23" s="80"/>
      <c r="R23" s="80"/>
      <c r="S23" s="22"/>
    </row>
    <row r="24" spans="1:19" ht="16.5" x14ac:dyDescent="0.3">
      <c r="A24" s="47"/>
      <c r="B24" s="23"/>
      <c r="C24" s="36">
        <v>6</v>
      </c>
      <c r="D24" s="94"/>
      <c r="E24" s="95"/>
      <c r="F24" s="95"/>
      <c r="G24" s="95"/>
      <c r="H24" s="95"/>
      <c r="I24" s="95"/>
      <c r="J24" s="95"/>
      <c r="K24" s="96"/>
      <c r="L24" s="26"/>
      <c r="M24" s="27"/>
      <c r="N24" s="39" t="str">
        <f t="shared" si="0"/>
        <v/>
      </c>
      <c r="O24" s="3"/>
      <c r="P24" s="104">
        <f ca="1">TODAY()</f>
        <v>43177</v>
      </c>
      <c r="Q24" s="105"/>
      <c r="R24" s="106"/>
      <c r="S24" s="22"/>
    </row>
    <row r="25" spans="1:19" ht="16.5" x14ac:dyDescent="0.3">
      <c r="A25" s="47"/>
      <c r="B25" s="23"/>
      <c r="C25" s="36">
        <v>7</v>
      </c>
      <c r="D25" s="94"/>
      <c r="E25" s="95"/>
      <c r="F25" s="95"/>
      <c r="G25" s="95"/>
      <c r="H25" s="95"/>
      <c r="I25" s="95"/>
      <c r="J25" s="95"/>
      <c r="K25" s="96"/>
      <c r="L25" s="26"/>
      <c r="M25" s="27"/>
      <c r="N25" s="39" t="str">
        <f t="shared" si="0"/>
        <v/>
      </c>
      <c r="O25" s="3"/>
      <c r="P25" s="107"/>
      <c r="Q25" s="108"/>
      <c r="R25" s="109"/>
      <c r="S25" s="22"/>
    </row>
    <row r="26" spans="1:19" x14ac:dyDescent="0.25">
      <c r="A26" s="47"/>
      <c r="B26" s="23"/>
      <c r="C26" s="36">
        <v>8</v>
      </c>
      <c r="D26" s="94"/>
      <c r="E26" s="95"/>
      <c r="F26" s="95"/>
      <c r="G26" s="95"/>
      <c r="H26" s="95"/>
      <c r="I26" s="95"/>
      <c r="J26" s="95"/>
      <c r="K26" s="96"/>
      <c r="L26" s="26"/>
      <c r="M26" s="27"/>
      <c r="N26" s="39" t="str">
        <f t="shared" si="0"/>
        <v/>
      </c>
      <c r="O26" s="3"/>
      <c r="P26" s="3"/>
      <c r="Q26" s="3"/>
      <c r="R26" s="3"/>
      <c r="S26" s="28"/>
    </row>
    <row r="27" spans="1:19" ht="16.5" customHeight="1" x14ac:dyDescent="0.25">
      <c r="A27" s="47"/>
      <c r="B27" s="23"/>
      <c r="C27" s="36">
        <v>9</v>
      </c>
      <c r="D27" s="94"/>
      <c r="E27" s="95"/>
      <c r="F27" s="95"/>
      <c r="G27" s="95"/>
      <c r="H27" s="95"/>
      <c r="I27" s="95"/>
      <c r="J27" s="95"/>
      <c r="K27" s="96"/>
      <c r="L27" s="26"/>
      <c r="M27" s="27"/>
      <c r="N27" s="39" t="str">
        <f t="shared" si="0"/>
        <v/>
      </c>
      <c r="O27" s="3"/>
      <c r="P27" s="80" t="str">
        <f>IF(E10=D64,"",N65)</f>
        <v>Date prestation</v>
      </c>
      <c r="Q27" s="80"/>
      <c r="R27" s="80"/>
      <c r="S27" s="28"/>
    </row>
    <row r="28" spans="1:19" x14ac:dyDescent="0.25">
      <c r="A28" s="47"/>
      <c r="B28" s="23"/>
      <c r="C28" s="36">
        <v>10</v>
      </c>
      <c r="D28" s="110"/>
      <c r="E28" s="110"/>
      <c r="F28" s="110"/>
      <c r="G28" s="110"/>
      <c r="H28" s="110"/>
      <c r="I28" s="110"/>
      <c r="J28" s="110"/>
      <c r="K28" s="110"/>
      <c r="L28" s="26"/>
      <c r="M28" s="27"/>
      <c r="N28" s="39" t="str">
        <f t="shared" si="0"/>
        <v/>
      </c>
      <c r="O28" s="3"/>
      <c r="P28" s="80"/>
      <c r="Q28" s="80"/>
      <c r="R28" s="80"/>
      <c r="S28" s="28"/>
    </row>
    <row r="29" spans="1:19" x14ac:dyDescent="0.25">
      <c r="A29" s="47"/>
      <c r="B29" s="23"/>
      <c r="C29" s="37"/>
      <c r="D29" s="29"/>
      <c r="E29" s="29"/>
      <c r="F29" s="29"/>
      <c r="G29" s="29"/>
      <c r="H29" s="29"/>
      <c r="I29" s="29"/>
      <c r="J29" s="29"/>
      <c r="K29" s="29"/>
      <c r="L29" s="29"/>
      <c r="M29" s="30" t="s">
        <v>20</v>
      </c>
      <c r="N29" s="40">
        <f>SUM(N19:N28)</f>
        <v>450</v>
      </c>
      <c r="O29" s="3"/>
      <c r="P29" s="80"/>
      <c r="Q29" s="80"/>
      <c r="R29" s="80"/>
      <c r="S29" s="28"/>
    </row>
    <row r="30" spans="1:19" ht="16.5" customHeight="1" x14ac:dyDescent="0.25">
      <c r="A30" s="47"/>
      <c r="B30" s="23"/>
      <c r="C30" s="72" t="str">
        <f>IF(E10=D64,"",J62)</f>
        <v>N° du devis (éventuel)</v>
      </c>
      <c r="D30" s="72"/>
      <c r="E30" s="33"/>
      <c r="F30" s="3"/>
      <c r="G30" s="72" t="str">
        <f>IF(E10=D64,"",J63)</f>
        <v>Date du devis (éventuel)</v>
      </c>
      <c r="H30" s="72"/>
      <c r="I30" s="61"/>
      <c r="J30" s="3"/>
      <c r="K30" s="3"/>
      <c r="L30" s="31" t="str">
        <f>IF(E10=D64,"",L64)</f>
        <v xml:space="preserve">Mode de paiement : </v>
      </c>
      <c r="M30" s="31" t="str">
        <f>IF(E10=D64,"",L65)</f>
        <v>Montant de l'acompte :</v>
      </c>
      <c r="N30" s="31" t="str">
        <f>IF(E10=D64,"",L67)</f>
        <v>Date réception de l'acompte</v>
      </c>
      <c r="O30" s="3"/>
      <c r="P30" s="3"/>
      <c r="Q30" s="3"/>
      <c r="R30" s="3"/>
      <c r="S30" s="28"/>
    </row>
    <row r="31" spans="1:19" ht="16.5" customHeight="1" x14ac:dyDescent="0.25">
      <c r="A31" s="47"/>
      <c r="B31" s="23"/>
      <c r="C31" s="76" t="str">
        <f>IF(E10=D64,"",D75)</f>
        <v>↓ Indiquer ici uniquement les factures d'acomptes reçues précédament ↓</v>
      </c>
      <c r="D31" s="76"/>
      <c r="E31" s="76"/>
      <c r="F31" s="76"/>
      <c r="G31" s="76"/>
      <c r="H31" s="76"/>
      <c r="I31" s="76"/>
      <c r="J31" s="3"/>
      <c r="K31" s="32" t="str">
        <f>IF(E10=D64,"",IF(E10=D62,L63,L62))</f>
        <v xml:space="preserve">Ne pas remplir en mode FACTURE !   </v>
      </c>
      <c r="L31" s="33"/>
      <c r="M31" s="59"/>
      <c r="N31" s="60"/>
      <c r="O31" s="3"/>
      <c r="P31" s="34"/>
      <c r="Q31" s="34"/>
      <c r="R31" s="34"/>
      <c r="S31" s="28"/>
    </row>
    <row r="32" spans="1:19" ht="16.5" customHeight="1" x14ac:dyDescent="0.25">
      <c r="A32" s="47"/>
      <c r="B32" s="23"/>
      <c r="C32" s="76"/>
      <c r="D32" s="76"/>
      <c r="E32" s="76"/>
      <c r="F32" s="76"/>
      <c r="G32" s="76"/>
      <c r="H32" s="76"/>
      <c r="I32" s="76"/>
      <c r="J32" s="3"/>
      <c r="K32" s="32"/>
      <c r="L32" s="3"/>
      <c r="M32" s="3"/>
      <c r="N32" s="3"/>
      <c r="O32" s="3"/>
      <c r="P32" s="34"/>
      <c r="Q32" s="34"/>
      <c r="R32" s="34"/>
      <c r="S32" s="28"/>
    </row>
    <row r="33" spans="1:19" x14ac:dyDescent="0.25">
      <c r="A33" s="47"/>
      <c r="B33" s="23"/>
      <c r="E33" s="64" t="str">
        <f>IF($E$10=$D$64,"",J69)</f>
        <v>Acompte N°1</v>
      </c>
      <c r="F33" s="32"/>
      <c r="I33" s="64" t="str">
        <f>IF($E$10=$D$64,"",J70)</f>
        <v>Acompte N°2</v>
      </c>
      <c r="J33" s="3"/>
      <c r="K33" s="3"/>
      <c r="L33" s="31" t="str">
        <f>IF(E10=D64,"",L64)</f>
        <v xml:space="preserve">Mode de paiement : </v>
      </c>
      <c r="M33" s="31" t="str">
        <f>IF(E10=D64,"",L66)</f>
        <v>Montant du paiement :</v>
      </c>
      <c r="N33" s="31" t="str">
        <f>IF(E10=D64,"",L68)</f>
        <v>Date du paiement</v>
      </c>
      <c r="O33" s="3"/>
      <c r="P33" s="34"/>
      <c r="Q33" s="34"/>
      <c r="R33" s="34"/>
      <c r="S33" s="28"/>
    </row>
    <row r="34" spans="1:19" ht="16.5" customHeight="1" x14ac:dyDescent="0.25">
      <c r="A34" s="47"/>
      <c r="B34" s="23"/>
      <c r="C34" s="72" t="str">
        <f>IF($E$10=$D$64,"",$J$65)</f>
        <v>N° Facture d'acompte</v>
      </c>
      <c r="D34" s="72"/>
      <c r="E34" s="33"/>
      <c r="F34" s="72" t="str">
        <f>IF($E$10=$D$64,"",$J$65)</f>
        <v>N° Facture d'acompte</v>
      </c>
      <c r="G34" s="72"/>
      <c r="H34" s="72"/>
      <c r="I34" s="33"/>
      <c r="J34" s="103" t="str">
        <f>IF(E10=D64,"",L71)</f>
        <v>PAIEMENT POUR SOLDÉ LA FACTURE</v>
      </c>
      <c r="K34" s="103"/>
      <c r="L34" s="33" t="s">
        <v>52</v>
      </c>
      <c r="M34" s="59">
        <v>300</v>
      </c>
      <c r="N34" s="60"/>
      <c r="O34" s="3"/>
      <c r="P34" s="3"/>
      <c r="Q34" s="3"/>
      <c r="R34" s="3"/>
      <c r="S34" s="28"/>
    </row>
    <row r="35" spans="1:19" ht="16.5" customHeight="1" x14ac:dyDescent="0.3">
      <c r="A35" s="47"/>
      <c r="B35" s="23"/>
      <c r="C35" s="72" t="str">
        <f>IF($E$10=$D$64,"",$J$66)</f>
        <v>Date Facture d'acompte</v>
      </c>
      <c r="D35" s="72"/>
      <c r="E35" s="33"/>
      <c r="F35" s="72" t="str">
        <f>IF($E$10=$D$64,"",$J$66)</f>
        <v>Date Facture d'acompte</v>
      </c>
      <c r="G35" s="72"/>
      <c r="H35" s="72"/>
      <c r="I35" s="33"/>
      <c r="J35" s="3"/>
      <c r="K35" s="3"/>
      <c r="L35" s="3"/>
      <c r="M35" s="3"/>
      <c r="N35" s="3"/>
      <c r="O35" s="6"/>
      <c r="P35" s="6"/>
      <c r="Q35" s="6"/>
      <c r="R35" s="6"/>
      <c r="S35" s="22"/>
    </row>
    <row r="36" spans="1:19" ht="16.5" customHeight="1" x14ac:dyDescent="0.3">
      <c r="A36" s="47"/>
      <c r="B36" s="23"/>
      <c r="C36" s="72" t="str">
        <f>IF($E$10=$D$64,"",$J$67)</f>
        <v>Montant Facture d'acompte</v>
      </c>
      <c r="D36" s="72"/>
      <c r="E36" s="33">
        <v>150</v>
      </c>
      <c r="F36" s="72" t="str">
        <f>IF($E$10=$D$64,"",$J$67)</f>
        <v>Montant Facture d'acompte</v>
      </c>
      <c r="G36" s="72"/>
      <c r="H36" s="72"/>
      <c r="I36" s="33"/>
      <c r="J36" s="101" t="str">
        <f>IF(E10=D64,"",L72)</f>
        <v xml:space="preserve">SOLDE RESTANT À PAYER :   </v>
      </c>
      <c r="K36" s="101"/>
      <c r="L36" s="102">
        <f>IF(E10=D64,"",N72)</f>
        <v>0</v>
      </c>
      <c r="M36" s="102"/>
      <c r="N36" s="3"/>
      <c r="O36" s="6"/>
      <c r="P36" s="6"/>
      <c r="Q36" s="6"/>
      <c r="R36" s="6"/>
      <c r="S36" s="22"/>
    </row>
    <row r="37" spans="1:19" ht="16.5" x14ac:dyDescent="0.3">
      <c r="A37" s="47"/>
      <c r="B37" s="35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3"/>
      <c r="P37" s="13"/>
      <c r="Q37" s="13"/>
      <c r="R37" s="13"/>
      <c r="S37" s="41"/>
    </row>
    <row r="38" spans="1:19" s="43" customFormat="1" x14ac:dyDescent="0.25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</row>
    <row r="39" spans="1:19" s="43" customFormat="1" x14ac:dyDescent="0.25"/>
    <row r="40" spans="1:19" s="43" customFormat="1" x14ac:dyDescent="0.25"/>
    <row r="41" spans="1:19" s="43" customFormat="1" x14ac:dyDescent="0.25">
      <c r="D41" s="43" t="s">
        <v>65</v>
      </c>
    </row>
    <row r="42" spans="1:19" s="43" customFormat="1" x14ac:dyDescent="0.25">
      <c r="D42" s="43" t="s">
        <v>66</v>
      </c>
    </row>
    <row r="43" spans="1:19" s="43" customFormat="1" x14ac:dyDescent="0.25"/>
    <row r="44" spans="1:19" s="43" customFormat="1" x14ac:dyDescent="0.25">
      <c r="D44" s="43" t="s">
        <v>68</v>
      </c>
    </row>
    <row r="45" spans="1:19" s="43" customFormat="1" x14ac:dyDescent="0.25"/>
    <row r="46" spans="1:19" s="43" customFormat="1" x14ac:dyDescent="0.25">
      <c r="D46" s="43" t="s">
        <v>90</v>
      </c>
    </row>
    <row r="47" spans="1:19" s="43" customFormat="1" x14ac:dyDescent="0.25"/>
    <row r="48" spans="1:19" s="43" customFormat="1" x14ac:dyDescent="0.25"/>
    <row r="49" spans="3:21" s="43" customFormat="1" x14ac:dyDescent="0.25"/>
    <row r="50" spans="3:21" s="43" customFormat="1" x14ac:dyDescent="0.25"/>
    <row r="57" spans="3:21" ht="15.75" thickBot="1" x14ac:dyDescent="0.3">
      <c r="T57" s="53"/>
      <c r="U57" s="55"/>
    </row>
    <row r="58" spans="3:21" x14ac:dyDescent="0.25">
      <c r="C58" s="82" t="s">
        <v>13</v>
      </c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4"/>
      <c r="U58" s="85"/>
    </row>
    <row r="59" spans="3:21" ht="15.75" thickBot="1" x14ac:dyDescent="0.3">
      <c r="C59" s="86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89"/>
    </row>
    <row r="60" spans="3:21" x14ac:dyDescent="0.25">
      <c r="C60" s="2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47"/>
      <c r="U60" s="56"/>
    </row>
    <row r="61" spans="3:21" ht="16.5" x14ac:dyDescent="0.3">
      <c r="C61" s="2"/>
      <c r="D61" s="6" t="s">
        <v>12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47"/>
      <c r="U61" s="56"/>
    </row>
    <row r="62" spans="3:21" ht="16.5" x14ac:dyDescent="0.3">
      <c r="C62" s="2"/>
      <c r="D62" s="6" t="s">
        <v>14</v>
      </c>
      <c r="E62" s="3"/>
      <c r="F62" s="3"/>
      <c r="G62" s="3"/>
      <c r="H62" s="3"/>
      <c r="I62" s="3"/>
      <c r="J62" s="3" t="s">
        <v>27</v>
      </c>
      <c r="K62" s="3"/>
      <c r="L62" s="3" t="s">
        <v>69</v>
      </c>
      <c r="M62" s="3"/>
      <c r="N62" s="3" t="s">
        <v>17</v>
      </c>
      <c r="O62" s="3" t="s">
        <v>9</v>
      </c>
      <c r="P62" s="3" t="s">
        <v>78</v>
      </c>
      <c r="Q62" s="3"/>
      <c r="R62" s="3"/>
      <c r="S62" s="3"/>
      <c r="T62" s="47"/>
      <c r="U62" s="56"/>
    </row>
    <row r="63" spans="3:21" ht="16.5" x14ac:dyDescent="0.3">
      <c r="C63" s="2"/>
      <c r="D63" s="6" t="s">
        <v>15</v>
      </c>
      <c r="E63" s="3"/>
      <c r="F63" s="3"/>
      <c r="G63" s="3" t="s">
        <v>52</v>
      </c>
      <c r="H63" s="3"/>
      <c r="I63" s="3"/>
      <c r="J63" s="3" t="s">
        <v>28</v>
      </c>
      <c r="K63" s="3"/>
      <c r="L63" s="3" t="s">
        <v>70</v>
      </c>
      <c r="M63" s="3"/>
      <c r="N63" s="3" t="s">
        <v>55</v>
      </c>
      <c r="O63" s="3"/>
      <c r="P63" s="3" t="s">
        <v>79</v>
      </c>
      <c r="Q63" s="3"/>
      <c r="R63" s="3"/>
      <c r="S63" s="3"/>
      <c r="T63" s="47"/>
      <c r="U63" s="56"/>
    </row>
    <row r="64" spans="3:21" ht="16.5" x14ac:dyDescent="0.3">
      <c r="C64" s="2"/>
      <c r="D64" s="6" t="s">
        <v>24</v>
      </c>
      <c r="E64" s="3"/>
      <c r="F64" s="3"/>
      <c r="G64" s="3" t="s">
        <v>53</v>
      </c>
      <c r="H64" s="3"/>
      <c r="I64" s="3"/>
      <c r="K64" s="3"/>
      <c r="L64" s="3" t="s">
        <v>50</v>
      </c>
      <c r="M64" s="3"/>
      <c r="N64" s="3"/>
      <c r="O64" s="3"/>
      <c r="P64" s="3"/>
      <c r="Q64" s="3"/>
      <c r="R64" s="3"/>
      <c r="S64" s="3"/>
      <c r="T64" s="47"/>
      <c r="U64" s="56"/>
    </row>
    <row r="65" spans="3:21" x14ac:dyDescent="0.25">
      <c r="C65" s="2"/>
      <c r="D65" s="3"/>
      <c r="E65" s="3"/>
      <c r="F65" s="3"/>
      <c r="G65" s="3"/>
      <c r="H65" s="3"/>
      <c r="I65" s="3"/>
      <c r="J65" s="3" t="s">
        <v>71</v>
      </c>
      <c r="K65" s="3"/>
      <c r="L65" s="3" t="s">
        <v>51</v>
      </c>
      <c r="M65" s="3"/>
      <c r="N65" s="3" t="s">
        <v>10</v>
      </c>
      <c r="O65" s="3"/>
      <c r="P65" s="3"/>
      <c r="Q65" s="3"/>
      <c r="R65" s="3"/>
      <c r="S65" s="3"/>
      <c r="T65" s="47"/>
      <c r="U65" s="56"/>
    </row>
    <row r="66" spans="3:21" x14ac:dyDescent="0.25">
      <c r="C66" s="2"/>
      <c r="D66" s="3"/>
      <c r="E66" s="3"/>
      <c r="F66" s="3"/>
      <c r="G66" s="3"/>
      <c r="H66" s="3"/>
      <c r="I66" s="3"/>
      <c r="J66" s="3" t="s">
        <v>72</v>
      </c>
      <c r="K66" s="3"/>
      <c r="L66" s="3" t="s">
        <v>63</v>
      </c>
      <c r="M66" s="3"/>
      <c r="N66" s="3"/>
      <c r="O66" s="3"/>
      <c r="P66" s="3"/>
      <c r="Q66" s="3"/>
      <c r="R66" s="3"/>
      <c r="S66" s="3"/>
      <c r="T66" s="47"/>
      <c r="U66" s="56"/>
    </row>
    <row r="67" spans="3:21" ht="16.5" x14ac:dyDescent="0.3">
      <c r="C67" s="2"/>
      <c r="D67" s="6" t="s">
        <v>11</v>
      </c>
      <c r="E67" s="6"/>
      <c r="F67" s="3"/>
      <c r="G67" s="6" t="s">
        <v>26</v>
      </c>
      <c r="H67" s="6"/>
      <c r="I67" s="3"/>
      <c r="J67" s="3" t="s">
        <v>73</v>
      </c>
      <c r="K67" s="3"/>
      <c r="L67" s="3" t="s">
        <v>67</v>
      </c>
      <c r="M67" s="3"/>
      <c r="N67" s="3" t="s">
        <v>60</v>
      </c>
      <c r="O67" s="3"/>
      <c r="P67" s="3"/>
      <c r="Q67" s="3"/>
      <c r="R67" s="3"/>
      <c r="S67" s="3"/>
      <c r="T67" s="47"/>
      <c r="U67" s="56"/>
    </row>
    <row r="68" spans="3:21" ht="16.5" x14ac:dyDescent="0.3">
      <c r="C68" s="2"/>
      <c r="D68" s="6" t="e">
        <f>INDEX(#REF!,COUNTA(#REF!),1)</f>
        <v>#REF!</v>
      </c>
      <c r="E68" s="6"/>
      <c r="F68" s="3"/>
      <c r="G68" s="81" t="e">
        <f>INDEX(#REF!,COUNTA(#REF!),1)</f>
        <v>#REF!</v>
      </c>
      <c r="H68" s="81"/>
      <c r="I68" s="3"/>
      <c r="J68" s="3"/>
      <c r="K68" s="3"/>
      <c r="L68" s="3" t="s">
        <v>64</v>
      </c>
      <c r="M68" s="3"/>
      <c r="N68" s="3"/>
      <c r="O68" s="3"/>
      <c r="P68" s="3"/>
      <c r="Q68" s="3"/>
      <c r="R68" s="3"/>
      <c r="S68" s="3"/>
      <c r="T68" s="47"/>
      <c r="U68" s="56"/>
    </row>
    <row r="69" spans="3:21" x14ac:dyDescent="0.25">
      <c r="C69" s="2"/>
      <c r="D69" s="3"/>
      <c r="E69" s="3"/>
      <c r="F69" s="3"/>
      <c r="G69" s="3"/>
      <c r="H69" s="3"/>
      <c r="I69" s="3"/>
      <c r="J69" s="3" t="s">
        <v>75</v>
      </c>
      <c r="K69" s="3"/>
      <c r="L69" s="3"/>
      <c r="M69" s="3"/>
      <c r="N69" s="3"/>
      <c r="O69" s="3"/>
      <c r="P69" s="3"/>
      <c r="Q69" s="3"/>
      <c r="R69" s="3"/>
      <c r="S69" s="3"/>
      <c r="T69" s="47"/>
      <c r="U69" s="56"/>
    </row>
    <row r="70" spans="3:21" x14ac:dyDescent="0.25">
      <c r="C70" s="2"/>
      <c r="D70" s="3"/>
      <c r="E70" s="3"/>
      <c r="F70" s="3"/>
      <c r="G70" s="3"/>
      <c r="H70" s="3"/>
      <c r="I70" s="3"/>
      <c r="J70" s="3" t="s">
        <v>76</v>
      </c>
      <c r="K70" s="3"/>
      <c r="L70" s="3"/>
      <c r="M70" s="3"/>
      <c r="N70" s="3"/>
      <c r="O70" s="3"/>
      <c r="P70" s="3"/>
      <c r="Q70" s="3"/>
      <c r="R70" s="3"/>
      <c r="S70" s="3"/>
      <c r="T70" s="47"/>
      <c r="U70" s="56"/>
    </row>
    <row r="71" spans="3:21" ht="16.5" x14ac:dyDescent="0.3">
      <c r="C71" s="2"/>
      <c r="D71" s="6" t="s">
        <v>21</v>
      </c>
      <c r="E71" s="3"/>
      <c r="F71" s="3"/>
      <c r="G71" s="3" t="s">
        <v>54</v>
      </c>
      <c r="H71" s="3"/>
      <c r="I71" s="3"/>
      <c r="J71" s="3"/>
      <c r="K71" s="3"/>
      <c r="L71" s="3" t="s">
        <v>62</v>
      </c>
      <c r="M71" s="3"/>
      <c r="N71" s="3"/>
      <c r="O71" s="3"/>
      <c r="P71" s="3"/>
      <c r="Q71" s="3"/>
      <c r="R71" s="3"/>
      <c r="S71" s="3"/>
      <c r="T71" s="47"/>
      <c r="U71" s="56"/>
    </row>
    <row r="72" spans="3:21" ht="16.5" x14ac:dyDescent="0.3">
      <c r="C72" s="2"/>
      <c r="D72" s="6" t="s">
        <v>22</v>
      </c>
      <c r="E72" s="3"/>
      <c r="F72" s="3"/>
      <c r="G72" s="3"/>
      <c r="H72" s="3"/>
      <c r="I72" s="3"/>
      <c r="J72" s="3"/>
      <c r="K72" s="3"/>
      <c r="L72" s="3" t="s">
        <v>61</v>
      </c>
      <c r="M72" s="3"/>
      <c r="N72" s="58">
        <f>N29-E36-I36-M31-M34</f>
        <v>0</v>
      </c>
      <c r="O72" s="3"/>
      <c r="P72" s="3"/>
      <c r="Q72" s="3"/>
      <c r="R72" s="3"/>
      <c r="S72" s="3"/>
      <c r="T72" s="47"/>
      <c r="U72" s="56"/>
    </row>
    <row r="73" spans="3:21" ht="16.5" x14ac:dyDescent="0.3">
      <c r="C73" s="2"/>
      <c r="D73" s="6" t="s">
        <v>23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47"/>
      <c r="U73" s="56"/>
    </row>
    <row r="74" spans="3:21" x14ac:dyDescent="0.25">
      <c r="C74" s="2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47"/>
      <c r="U74" s="56"/>
    </row>
    <row r="75" spans="3:21" ht="15.75" thickBot="1" x14ac:dyDescent="0.3">
      <c r="C75" s="4"/>
      <c r="D75" s="5" t="s">
        <v>74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4"/>
      <c r="U75" s="57"/>
    </row>
  </sheetData>
  <mergeCells count="58">
    <mergeCell ref="O4:Q4"/>
    <mergeCell ref="K9:L9"/>
    <mergeCell ref="J36:K36"/>
    <mergeCell ref="L36:M36"/>
    <mergeCell ref="J34:K34"/>
    <mergeCell ref="P12:R12"/>
    <mergeCell ref="P14:R14"/>
    <mergeCell ref="N12:O12"/>
    <mergeCell ref="N14:O14"/>
    <mergeCell ref="K12:L12"/>
    <mergeCell ref="P24:R25"/>
    <mergeCell ref="P28:R29"/>
    <mergeCell ref="D26:K26"/>
    <mergeCell ref="D27:K27"/>
    <mergeCell ref="D28:K28"/>
    <mergeCell ref="G30:H30"/>
    <mergeCell ref="P21:R21"/>
    <mergeCell ref="P20:R20"/>
    <mergeCell ref="E12:F12"/>
    <mergeCell ref="G12:I12"/>
    <mergeCell ref="P17:R17"/>
    <mergeCell ref="P18:R18"/>
    <mergeCell ref="K4:L4"/>
    <mergeCell ref="G4:H4"/>
    <mergeCell ref="M4:N4"/>
    <mergeCell ref="E10:F11"/>
    <mergeCell ref="K14:L14"/>
    <mergeCell ref="G10:H11"/>
    <mergeCell ref="I10:I11"/>
    <mergeCell ref="G68:H68"/>
    <mergeCell ref="C58:U59"/>
    <mergeCell ref="B10:B11"/>
    <mergeCell ref="C10:D11"/>
    <mergeCell ref="C30:D30"/>
    <mergeCell ref="C34:D34"/>
    <mergeCell ref="P23:R23"/>
    <mergeCell ref="P27:R27"/>
    <mergeCell ref="D19:K19"/>
    <mergeCell ref="D20:K20"/>
    <mergeCell ref="D21:K21"/>
    <mergeCell ref="D22:K22"/>
    <mergeCell ref="D23:K23"/>
    <mergeCell ref="D24:K24"/>
    <mergeCell ref="D25:K25"/>
    <mergeCell ref="C36:D36"/>
    <mergeCell ref="F36:H36"/>
    <mergeCell ref="F3:G3"/>
    <mergeCell ref="H3:I3"/>
    <mergeCell ref="E4:F4"/>
    <mergeCell ref="C31:I32"/>
    <mergeCell ref="C2:E3"/>
    <mergeCell ref="E14:F14"/>
    <mergeCell ref="C16:D16"/>
    <mergeCell ref="G16:H16"/>
    <mergeCell ref="B4:C4"/>
    <mergeCell ref="C35:D35"/>
    <mergeCell ref="F34:H34"/>
    <mergeCell ref="F35:H35"/>
  </mergeCells>
  <conditionalFormatting sqref="E16">
    <cfRule type="expression" dxfId="6" priority="32">
      <formula>IF($E$10=$D$64,1,0)</formula>
    </cfRule>
  </conditionalFormatting>
  <conditionalFormatting sqref="P28:R29 L36:M36 L31:N31 L34:N34">
    <cfRule type="expression" dxfId="5" priority="31">
      <formula>IF($E$10=$D$64,0,1)</formula>
    </cfRule>
  </conditionalFormatting>
  <conditionalFormatting sqref="E34:E35 E30 I30">
    <cfRule type="expression" dxfId="4" priority="29">
      <formula>IF($E$10=$D$64,0,1)</formula>
    </cfRule>
    <cfRule type="expression" priority="30">
      <formula>IF($E$10=$D$64,0,1)</formula>
    </cfRule>
  </conditionalFormatting>
  <conditionalFormatting sqref="K31">
    <cfRule type="expression" dxfId="3" priority="15">
      <formula>IF($E$10=$D$62,1,0)</formula>
    </cfRule>
  </conditionalFormatting>
  <conditionalFormatting sqref="E36">
    <cfRule type="expression" dxfId="2" priority="13">
      <formula>IF($E$10=$D$64,0,1)</formula>
    </cfRule>
    <cfRule type="expression" priority="14">
      <formula>IF($E$10=$D$64,0,1)</formula>
    </cfRule>
  </conditionalFormatting>
  <conditionalFormatting sqref="I34:I35">
    <cfRule type="expression" dxfId="1" priority="3">
      <formula>IF($E$10=$D$64,0,1)</formula>
    </cfRule>
    <cfRule type="expression" priority="4">
      <formula>IF($E$10=$D$64,0,1)</formula>
    </cfRule>
  </conditionalFormatting>
  <conditionalFormatting sqref="I36">
    <cfRule type="expression" dxfId="0" priority="1">
      <formula>IF($E$10=$D$64,0,1)</formula>
    </cfRule>
    <cfRule type="expression" priority="2">
      <formula>IF($E$10=$D$64,0,1)</formula>
    </cfRule>
  </conditionalFormatting>
  <dataValidations count="5">
    <dataValidation type="list" allowBlank="1" showInputMessage="1" showErrorMessage="1" sqref="E10" xr:uid="{00000000-0002-0000-0000-000000000000}">
      <formula1>$D$62:$D$64</formula1>
    </dataValidation>
    <dataValidation type="list" allowBlank="1" showInputMessage="1" showErrorMessage="1" sqref="I10" xr:uid="{00000000-0002-0000-0000-000001000000}">
      <formula1>$D$72:$D$73</formula1>
    </dataValidation>
    <dataValidation allowBlank="1" showInputMessage="1" showErrorMessage="1" promptTitle="Acompte" prompt="Uniquement l'acompte qui à éte payer par le client" sqref="M34:N34 M31:N31" xr:uid="{00000000-0002-0000-0000-000002000000}"/>
    <dataValidation type="list" allowBlank="1" showInputMessage="1" showErrorMessage="1" promptTitle="Acompte" prompt="Uniquement l'acompte qui à éte payer par le client" sqref="L34 L31" xr:uid="{00000000-0002-0000-0000-000003000000}">
      <formula1>$G$63:$G$64</formula1>
    </dataValidation>
    <dataValidation type="list" allowBlank="1" showInputMessage="1" showErrorMessage="1" sqref="Q9" xr:uid="{00000000-0002-0000-0000-000004000000}">
      <formula1>$P$62:$P$63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9" r:id="rId4" name="ListBox1">
          <controlPr locked="0" defaultSize="0" autoLine="0" r:id="rId5">
            <anchor moveWithCells="1">
              <from>
                <xdr:col>1</xdr:col>
                <xdr:colOff>19050</xdr:colOff>
                <xdr:row>4</xdr:row>
                <xdr:rowOff>19050</xdr:rowOff>
              </from>
              <to>
                <xdr:col>20</xdr:col>
                <xdr:colOff>342900</xdr:colOff>
                <xdr:row>6</xdr:row>
                <xdr:rowOff>152400</xdr:rowOff>
              </to>
            </anchor>
          </controlPr>
        </control>
      </mc:Choice>
      <mc:Fallback>
        <control shapeId="6149" r:id="rId4" name="ListBox1"/>
      </mc:Fallback>
    </mc:AlternateContent>
    <mc:AlternateContent xmlns:mc="http://schemas.openxmlformats.org/markup-compatibility/2006">
      <mc:Choice Requires="x14">
        <control shapeId="6148" r:id="rId6" name="TextBox1">
          <controlPr defaultSize="0" autoLine="0" r:id="rId7">
            <anchor moveWithCells="1">
              <from>
                <xdr:col>5</xdr:col>
                <xdr:colOff>95250</xdr:colOff>
                <xdr:row>1</xdr:row>
                <xdr:rowOff>47625</xdr:rowOff>
              </from>
              <to>
                <xdr:col>8</xdr:col>
                <xdr:colOff>85725</xdr:colOff>
                <xdr:row>2</xdr:row>
                <xdr:rowOff>133350</xdr:rowOff>
              </to>
            </anchor>
          </controlPr>
        </control>
      </mc:Choice>
      <mc:Fallback>
        <control shapeId="6148" r:id="rId6" name="TextBox1"/>
      </mc:Fallback>
    </mc:AlternateContent>
    <mc:AlternateContent xmlns:mc="http://schemas.openxmlformats.org/markup-compatibility/2006">
      <mc:Choice Requires="x14">
        <control shapeId="6151" r:id="rId8" name="Button 7">
          <controlPr defaultSize="0" print="0" autoFill="0" autoPict="0" macro="[0]!Macro1">
            <anchor moveWithCells="1" sizeWithCells="1">
              <from>
                <xdr:col>13</xdr:col>
                <xdr:colOff>66675</xdr:colOff>
                <xdr:row>8</xdr:row>
                <xdr:rowOff>9525</xdr:rowOff>
              </from>
              <to>
                <xdr:col>13</xdr:col>
                <xdr:colOff>790575</xdr:colOff>
                <xdr:row>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2" r:id="rId9" name="Button 8">
          <controlPr defaultSize="0" print="0" autoFill="0" autoPict="0" macro="[0]!Macro1">
            <anchor moveWithCells="1" sizeWithCells="1">
              <from>
                <xdr:col>17</xdr:col>
                <xdr:colOff>85725</xdr:colOff>
                <xdr:row>8</xdr:row>
                <xdr:rowOff>19050</xdr:rowOff>
              </from>
              <to>
                <xdr:col>17</xdr:col>
                <xdr:colOff>809625</xdr:colOff>
                <xdr:row>9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W18"/>
  <sheetViews>
    <sheetView workbookViewId="0"/>
  </sheetViews>
  <sheetFormatPr baseColWidth="10" defaultRowHeight="15" x14ac:dyDescent="0.25"/>
  <cols>
    <col min="1" max="1" width="4.28515625" customWidth="1"/>
    <col min="2" max="2" width="28.42578125" customWidth="1"/>
    <col min="3" max="3" width="30.28515625" customWidth="1"/>
    <col min="4" max="4" width="27.5703125" customWidth="1"/>
    <col min="5" max="5" width="31" customWidth="1"/>
    <col min="6" max="6" width="19.5703125" customWidth="1"/>
    <col min="7" max="10" width="30.7109375" customWidth="1"/>
    <col min="11" max="11" width="4.28515625" customWidth="1"/>
  </cols>
  <sheetData>
    <row r="1" spans="1:23" s="11" customFormat="1" ht="13.5" x14ac:dyDescent="0.25">
      <c r="B1" s="10"/>
      <c r="C1" s="10"/>
      <c r="D1" s="10"/>
      <c r="E1" s="10"/>
      <c r="F1" s="10"/>
      <c r="G1" s="10"/>
      <c r="H1" s="10"/>
      <c r="I1" s="10"/>
      <c r="J1" s="10"/>
    </row>
    <row r="2" spans="1:23" s="7" customFormat="1" x14ac:dyDescent="0.25">
      <c r="A2" s="11"/>
      <c r="B2" s="9" t="s">
        <v>0</v>
      </c>
      <c r="C2" s="9" t="s">
        <v>5</v>
      </c>
      <c r="D2" s="9" t="s">
        <v>56</v>
      </c>
      <c r="E2" s="9" t="s">
        <v>16</v>
      </c>
      <c r="F2" s="9" t="s">
        <v>7</v>
      </c>
      <c r="G2" s="9" t="s">
        <v>6</v>
      </c>
      <c r="H2" s="9" t="s">
        <v>1</v>
      </c>
      <c r="I2" s="9" t="s">
        <v>8</v>
      </c>
      <c r="J2" s="9" t="s">
        <v>4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s="7" customFormat="1" ht="13.5" x14ac:dyDescent="0.25">
      <c r="A3" s="11"/>
      <c r="B3" s="10"/>
      <c r="C3" s="10"/>
      <c r="D3" s="10"/>
      <c r="E3" s="10"/>
      <c r="F3" s="10"/>
      <c r="G3" s="10"/>
      <c r="H3" s="10"/>
      <c r="I3" s="10"/>
      <c r="J3" s="10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s="7" customFormat="1" ht="13.5" x14ac:dyDescent="0.25">
      <c r="A4" s="11">
        <v>1</v>
      </c>
      <c r="B4" s="7" t="s">
        <v>92</v>
      </c>
      <c r="C4" s="7" t="s">
        <v>30</v>
      </c>
      <c r="D4" s="7" t="s">
        <v>57</v>
      </c>
      <c r="E4" s="7" t="s">
        <v>95</v>
      </c>
      <c r="F4" s="7">
        <v>4400</v>
      </c>
      <c r="G4" s="8" t="s">
        <v>31</v>
      </c>
      <c r="H4" s="7" t="s">
        <v>99</v>
      </c>
      <c r="I4" s="7" t="s">
        <v>100</v>
      </c>
      <c r="J4" s="7" t="s">
        <v>32</v>
      </c>
      <c r="K4" s="11">
        <v>1</v>
      </c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3" s="7" customFormat="1" ht="13.5" x14ac:dyDescent="0.25">
      <c r="A5" s="11">
        <v>2</v>
      </c>
      <c r="B5" s="7" t="s">
        <v>93</v>
      </c>
      <c r="C5" s="7" t="s">
        <v>33</v>
      </c>
      <c r="D5" s="7" t="s">
        <v>58</v>
      </c>
      <c r="E5" s="7" t="s">
        <v>96</v>
      </c>
      <c r="F5" s="7">
        <v>4101</v>
      </c>
      <c r="G5" s="7" t="s">
        <v>34</v>
      </c>
      <c r="H5" s="7" t="s">
        <v>35</v>
      </c>
      <c r="I5" s="7" t="s">
        <v>36</v>
      </c>
      <c r="J5" s="7" t="s">
        <v>37</v>
      </c>
      <c r="K5" s="11">
        <v>2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23" s="7" customFormat="1" ht="13.5" x14ac:dyDescent="0.25">
      <c r="A6" s="11">
        <v>3</v>
      </c>
      <c r="B6" s="7" t="s">
        <v>38</v>
      </c>
      <c r="C6" s="7" t="s">
        <v>39</v>
      </c>
      <c r="D6" s="7" t="s">
        <v>59</v>
      </c>
      <c r="E6" s="7" t="s">
        <v>97</v>
      </c>
      <c r="F6" s="7">
        <v>5000</v>
      </c>
      <c r="G6" s="7" t="s">
        <v>40</v>
      </c>
      <c r="H6" s="7">
        <v>49874587469</v>
      </c>
      <c r="I6" s="7" t="s">
        <v>41</v>
      </c>
      <c r="K6" s="11">
        <v>3</v>
      </c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23" s="7" customFormat="1" ht="13.5" x14ac:dyDescent="0.25">
      <c r="A7" s="11">
        <v>4</v>
      </c>
      <c r="B7" s="7" t="s">
        <v>42</v>
      </c>
      <c r="C7" s="7" t="s">
        <v>43</v>
      </c>
      <c r="D7" s="7" t="s">
        <v>94</v>
      </c>
      <c r="E7" s="7" t="s">
        <v>98</v>
      </c>
      <c r="F7" s="7">
        <v>6800</v>
      </c>
      <c r="G7" s="7" t="s">
        <v>44</v>
      </c>
      <c r="H7" s="7">
        <v>48946295485</v>
      </c>
      <c r="I7" s="7" t="s">
        <v>45</v>
      </c>
      <c r="K7" s="11">
        <v>4</v>
      </c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s="7" customFormat="1" ht="13.5" x14ac:dyDescent="0.25">
      <c r="A8" s="11">
        <v>5</v>
      </c>
      <c r="K8" s="11">
        <v>5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  <row r="9" spans="1:23" s="7" customFormat="1" ht="13.5" x14ac:dyDescent="0.25">
      <c r="A9" s="11">
        <v>6</v>
      </c>
      <c r="K9" s="11">
        <v>6</v>
      </c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s="7" customFormat="1" ht="13.5" x14ac:dyDescent="0.25">
      <c r="A10" s="11">
        <v>7</v>
      </c>
      <c r="K10" s="11">
        <v>7</v>
      </c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23" s="7" customFormat="1" ht="13.5" x14ac:dyDescent="0.25">
      <c r="A11" s="11">
        <v>8</v>
      </c>
      <c r="K11" s="11">
        <v>8</v>
      </c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3" s="7" customFormat="1" ht="13.5" x14ac:dyDescent="0.25">
      <c r="A12" s="11">
        <v>9</v>
      </c>
      <c r="K12" s="11">
        <v>9</v>
      </c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s="7" customFormat="1" ht="13.5" x14ac:dyDescent="0.25">
      <c r="A13" s="11">
        <v>10</v>
      </c>
      <c r="K13" s="11">
        <v>10</v>
      </c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3" s="7" customFormat="1" ht="13.5" x14ac:dyDescent="0.25">
      <c r="A14" s="11">
        <v>11</v>
      </c>
      <c r="K14" s="11">
        <v>11</v>
      </c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23" s="7" customFormat="1" ht="13.5" x14ac:dyDescent="0.25">
      <c r="A15" s="11">
        <v>12</v>
      </c>
      <c r="K15" s="11">
        <v>12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3" s="7" customFormat="1" ht="13.5" x14ac:dyDescent="0.25">
      <c r="A16" s="11">
        <v>13</v>
      </c>
      <c r="K16" s="11">
        <v>13</v>
      </c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s="7" customFormat="1" ht="13.5" x14ac:dyDescent="0.25">
      <c r="A17" s="11">
        <v>14</v>
      </c>
      <c r="K17" s="11">
        <v>14</v>
      </c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 s="7" customFormat="1" ht="13.5" x14ac:dyDescent="0.25">
      <c r="A18" s="11">
        <v>15</v>
      </c>
      <c r="K18" s="11">
        <v>15</v>
      </c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</sheetData>
  <hyperlinks>
    <hyperlink ref="I4" r:id="rId1" xr:uid="{00000000-0004-0000-01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Listings_clients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</dc:creator>
  <cp:lastModifiedBy>Luc</cp:lastModifiedBy>
  <cp:lastPrinted>2018-03-16T12:55:33Z</cp:lastPrinted>
  <dcterms:created xsi:type="dcterms:W3CDTF">2017-06-01T05:29:50Z</dcterms:created>
  <dcterms:modified xsi:type="dcterms:W3CDTF">2018-03-18T10:26:34Z</dcterms:modified>
</cp:coreProperties>
</file>