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4000" windowHeight="9660" activeTab="1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A29" i="2" l="1"/>
  <c r="B29" i="2"/>
  <c r="C29" i="2"/>
  <c r="A30" i="2"/>
  <c r="B30" i="2" s="1"/>
  <c r="A27" i="2"/>
  <c r="C27" i="2" s="1"/>
  <c r="A28" i="2"/>
  <c r="B28" i="2" s="1"/>
  <c r="A7" i="2"/>
  <c r="B7" i="2" s="1"/>
  <c r="A8" i="2"/>
  <c r="B8" i="2" s="1"/>
  <c r="A9" i="2"/>
  <c r="B9" i="2" s="1"/>
  <c r="A10" i="2"/>
  <c r="B10" i="2" s="1"/>
  <c r="A11" i="2"/>
  <c r="B11" i="2" s="1"/>
  <c r="A12" i="2"/>
  <c r="A13" i="2"/>
  <c r="B13" i="2" s="1"/>
  <c r="A14" i="2"/>
  <c r="B14" i="2" s="1"/>
  <c r="A15" i="2"/>
  <c r="B15" i="2" s="1"/>
  <c r="A16" i="2"/>
  <c r="B16" i="2" s="1"/>
  <c r="A17" i="2"/>
  <c r="B17" i="2" s="1"/>
  <c r="A18" i="2"/>
  <c r="B18" i="2" s="1"/>
  <c r="A19" i="2"/>
  <c r="B19" i="2" s="1"/>
  <c r="A20" i="2"/>
  <c r="B20" i="2" s="1"/>
  <c r="A21" i="2"/>
  <c r="B21" i="2" s="1"/>
  <c r="A22" i="2"/>
  <c r="B22" i="2" s="1"/>
  <c r="A23" i="2"/>
  <c r="B23" i="2" s="1"/>
  <c r="A24" i="2"/>
  <c r="B24" i="2" s="1"/>
  <c r="A25" i="2"/>
  <c r="B25" i="2" s="1"/>
  <c r="A26" i="2"/>
  <c r="B26" i="2" s="1"/>
  <c r="A6" i="2"/>
  <c r="C6" i="2" s="1"/>
  <c r="E27" i="2"/>
  <c r="E28" i="2"/>
  <c r="C12" i="2" l="1"/>
  <c r="C30" i="2"/>
  <c r="C26" i="2"/>
  <c r="B12" i="2"/>
  <c r="C25" i="2"/>
  <c r="C21" i="2"/>
  <c r="C17" i="2"/>
  <c r="C13" i="2"/>
  <c r="C9" i="2"/>
  <c r="C22" i="2"/>
  <c r="C14" i="2"/>
  <c r="C28" i="2"/>
  <c r="C24" i="2"/>
  <c r="C20" i="2"/>
  <c r="C16" i="2"/>
  <c r="C8" i="2"/>
  <c r="C18" i="2"/>
  <c r="C10" i="2"/>
  <c r="C23" i="2"/>
  <c r="C19" i="2"/>
  <c r="C15" i="2"/>
  <c r="C11" i="2"/>
  <c r="C7" i="2"/>
  <c r="B6" i="2"/>
  <c r="B27" i="2"/>
</calcChain>
</file>

<file path=xl/sharedStrings.xml><?xml version="1.0" encoding="utf-8"?>
<sst xmlns="http://schemas.openxmlformats.org/spreadsheetml/2006/main" count="28" uniqueCount="25">
  <si>
    <t>Période : du 30/01 au 24/02/2017</t>
  </si>
  <si>
    <t>HEURES</t>
  </si>
  <si>
    <t>PRIMES</t>
  </si>
  <si>
    <t>ABSENCES</t>
  </si>
  <si>
    <t>Heures</t>
  </si>
  <si>
    <t>Heures rétabli</t>
  </si>
  <si>
    <t>H 100%</t>
  </si>
  <si>
    <t>H 125%</t>
  </si>
  <si>
    <t>H 150%</t>
  </si>
  <si>
    <t>Repas</t>
  </si>
  <si>
    <t>Equipe</t>
  </si>
  <si>
    <t>Garage</t>
  </si>
  <si>
    <t>Chargement</t>
  </si>
  <si>
    <t>Congès payés</t>
  </si>
  <si>
    <t>Maladie</t>
  </si>
  <si>
    <t>Accident de travail</t>
  </si>
  <si>
    <t>SEMAINES</t>
  </si>
  <si>
    <t>Matricule</t>
  </si>
  <si>
    <t>Nom / Prénom</t>
  </si>
  <si>
    <t>TOTAL</t>
  </si>
  <si>
    <t>alain</t>
  </si>
  <si>
    <t>dylan</t>
  </si>
  <si>
    <t>samantha</t>
  </si>
  <si>
    <t>MMAT</t>
  </si>
  <si>
    <t>point de départ onglet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</si>
</sst>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h]:mm:ss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68">
    <xf numFmtId="0" fontId="0" fillId="0" borderId="0" xfId="0"/>
    <xf numFmtId="0" fontId="2" fillId="0" borderId="0" xfId="1"/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9" fontId="3" fillId="0" borderId="13" xfId="1" applyNumberFormat="1" applyFont="1" applyFill="1" applyBorder="1" applyAlignment="1">
      <alignment horizontal="center"/>
    </xf>
    <xf numFmtId="9" fontId="3" fillId="0" borderId="14" xfId="1" applyNumberFormat="1" applyFont="1" applyFill="1" applyBorder="1" applyAlignment="1">
      <alignment horizontal="center"/>
    </xf>
    <xf numFmtId="0" fontId="3" fillId="0" borderId="13" xfId="1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0" fillId="0" borderId="0" xfId="0"/>
    <xf numFmtId="0" fontId="0" fillId="0" borderId="0" xfId="0" applyAlignment="1"/>
    <xf numFmtId="0" fontId="3" fillId="3" borderId="3" xfId="1" applyFont="1" applyFill="1" applyBorder="1" applyAlignment="1">
      <alignment horizontal="center" vertical="center"/>
    </xf>
    <xf numFmtId="0" fontId="3" fillId="3" borderId="32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2" fillId="3" borderId="13" xfId="1" applyFont="1" applyFill="1" applyBorder="1" applyAlignment="1">
      <alignment horizontal="center" vertical="center"/>
    </xf>
    <xf numFmtId="0" fontId="2" fillId="3" borderId="14" xfId="1" applyFont="1" applyFill="1" applyBorder="1" applyAlignment="1">
      <alignment horizontal="center" vertical="center"/>
    </xf>
    <xf numFmtId="0" fontId="2" fillId="3" borderId="12" xfId="1" applyFont="1" applyFill="1" applyBorder="1" applyAlignment="1">
      <alignment horizontal="center" vertical="center"/>
    </xf>
    <xf numFmtId="0" fontId="0" fillId="3" borderId="0" xfId="0" applyFill="1"/>
    <xf numFmtId="0" fontId="2" fillId="5" borderId="19" xfId="1" applyFont="1" applyFill="1" applyBorder="1" applyAlignment="1">
      <alignment horizontal="center" vertical="center"/>
    </xf>
    <xf numFmtId="0" fontId="2" fillId="5" borderId="15" xfId="1" applyFont="1" applyFill="1" applyBorder="1" applyAlignment="1">
      <alignment horizontal="center" vertical="center"/>
    </xf>
    <xf numFmtId="0" fontId="2" fillId="5" borderId="22" xfId="1" applyFont="1" applyFill="1" applyBorder="1" applyAlignment="1">
      <alignment horizontal="center" vertical="center"/>
    </xf>
    <xf numFmtId="164" fontId="2" fillId="5" borderId="19" xfId="1" applyNumberFormat="1" applyFont="1" applyFill="1" applyBorder="1" applyAlignment="1">
      <alignment horizontal="center" vertical="center"/>
    </xf>
    <xf numFmtId="2" fontId="2" fillId="5" borderId="15" xfId="1" applyNumberFormat="1" applyFont="1" applyFill="1" applyBorder="1" applyAlignment="1">
      <alignment horizontal="center" vertical="center"/>
    </xf>
    <xf numFmtId="2" fontId="2" fillId="5" borderId="22" xfId="1" applyNumberFormat="1" applyFont="1" applyFill="1" applyBorder="1" applyAlignment="1">
      <alignment horizontal="center" vertical="center"/>
    </xf>
    <xf numFmtId="0" fontId="2" fillId="5" borderId="16" xfId="1" applyFont="1" applyFill="1" applyBorder="1" applyAlignment="1">
      <alignment horizontal="center" vertical="center"/>
    </xf>
    <xf numFmtId="0" fontId="2" fillId="5" borderId="29" xfId="1" applyFont="1" applyFill="1" applyBorder="1" applyAlignment="1">
      <alignment horizontal="center" vertical="center"/>
    </xf>
    <xf numFmtId="0" fontId="2" fillId="5" borderId="2" xfId="1" applyFont="1" applyFill="1" applyBorder="1" applyAlignment="1">
      <alignment horizontal="center" vertical="center"/>
    </xf>
    <xf numFmtId="0" fontId="2" fillId="5" borderId="30" xfId="1" applyFont="1" applyFill="1" applyBorder="1" applyAlignment="1">
      <alignment horizontal="center" vertical="center"/>
    </xf>
    <xf numFmtId="0" fontId="0" fillId="0" borderId="0" xfId="0" applyFont="1"/>
    <xf numFmtId="0" fontId="2" fillId="5" borderId="24" xfId="1" applyFont="1" applyFill="1" applyBorder="1" applyAlignment="1">
      <alignment horizontal="center" vertical="center"/>
    </xf>
    <xf numFmtId="164" fontId="2" fillId="5" borderId="24" xfId="1" applyNumberFormat="1" applyFont="1" applyFill="1" applyBorder="1" applyAlignment="1">
      <alignment horizontal="center" vertical="center"/>
    </xf>
    <xf numFmtId="2" fontId="2" fillId="5" borderId="1" xfId="1" applyNumberFormat="1" applyFont="1" applyFill="1" applyBorder="1" applyAlignment="1">
      <alignment horizontal="center" vertical="center"/>
    </xf>
    <xf numFmtId="2" fontId="2" fillId="5" borderId="26" xfId="1" applyNumberFormat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/>
    </xf>
    <xf numFmtId="0" fontId="2" fillId="5" borderId="25" xfId="1" applyFont="1" applyFill="1" applyBorder="1" applyAlignment="1">
      <alignment horizontal="center" vertical="center"/>
    </xf>
    <xf numFmtId="0" fontId="2" fillId="5" borderId="28" xfId="1" applyFont="1" applyFill="1" applyBorder="1" applyAlignment="1">
      <alignment horizontal="center" vertical="center"/>
    </xf>
    <xf numFmtId="0" fontId="2" fillId="5" borderId="20" xfId="1" applyFont="1" applyFill="1" applyBorder="1" applyAlignment="1">
      <alignment horizontal="center" vertical="center"/>
    </xf>
    <xf numFmtId="164" fontId="2" fillId="5" borderId="20" xfId="1" applyNumberFormat="1" applyFont="1" applyFill="1" applyBorder="1" applyAlignment="1">
      <alignment horizontal="center" vertical="center"/>
    </xf>
    <xf numFmtId="2" fontId="2" fillId="5" borderId="18" xfId="1" applyNumberFormat="1" applyFont="1" applyFill="1" applyBorder="1" applyAlignment="1">
      <alignment horizontal="center" vertical="center"/>
    </xf>
    <xf numFmtId="2" fontId="2" fillId="5" borderId="23" xfId="1" applyNumberFormat="1" applyFont="1" applyFill="1" applyBorder="1" applyAlignment="1">
      <alignment horizontal="center" vertical="center"/>
    </xf>
    <xf numFmtId="0" fontId="2" fillId="5" borderId="18" xfId="1" applyFont="1" applyFill="1" applyBorder="1" applyAlignment="1">
      <alignment horizontal="center" vertical="center"/>
    </xf>
    <xf numFmtId="0" fontId="2" fillId="5" borderId="21" xfId="1" applyFont="1" applyFill="1" applyBorder="1" applyAlignment="1">
      <alignment horizontal="center" vertical="center"/>
    </xf>
    <xf numFmtId="0" fontId="2" fillId="5" borderId="27" xfId="1" applyFont="1" applyFill="1" applyBorder="1" applyAlignment="1">
      <alignment horizontal="center" vertical="center"/>
    </xf>
    <xf numFmtId="0" fontId="2" fillId="5" borderId="26" xfId="1" applyFont="1" applyFill="1" applyBorder="1" applyAlignment="1">
      <alignment horizontal="center" vertical="center"/>
    </xf>
    <xf numFmtId="0" fontId="2" fillId="5" borderId="23" xfId="1" applyFont="1" applyFill="1" applyBorder="1" applyAlignment="1">
      <alignment horizontal="center" vertical="center"/>
    </xf>
    <xf numFmtId="0" fontId="5" fillId="0" borderId="0" xfId="2" applyFont="1" applyFill="1"/>
    <xf numFmtId="0" fontId="0" fillId="0" borderId="0" xfId="0" applyFill="1"/>
    <xf numFmtId="0" fontId="1" fillId="2" borderId="0" xfId="0" applyFont="1" applyFill="1"/>
    <xf numFmtId="0" fontId="0" fillId="2" borderId="0" xfId="0" applyFill="1"/>
    <xf numFmtId="0" fontId="6" fillId="4" borderId="1" xfId="2" applyFont="1" applyFill="1" applyBorder="1" applyAlignment="1">
      <alignment horizontal="center"/>
    </xf>
    <xf numFmtId="0" fontId="0" fillId="0" borderId="1" xfId="0" applyBorder="1"/>
    <xf numFmtId="0" fontId="2" fillId="3" borderId="9" xfId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0" fontId="0" fillId="0" borderId="0" xfId="0"/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2" fillId="6" borderId="6" xfId="1" applyFill="1" applyBorder="1" applyAlignment="1">
      <alignment horizontal="center"/>
    </xf>
    <xf numFmtId="0" fontId="2" fillId="6" borderId="7" xfId="1" applyFill="1" applyBorder="1" applyAlignment="1">
      <alignment horizontal="center"/>
    </xf>
    <xf numFmtId="0" fontId="2" fillId="6" borderId="8" xfId="1" applyFill="1" applyBorder="1" applyAlignment="1">
      <alignment horizontal="center"/>
    </xf>
    <xf numFmtId="0" fontId="2" fillId="6" borderId="3" xfId="1" applyFill="1" applyBorder="1" applyAlignment="1">
      <alignment horizontal="center"/>
    </xf>
    <xf numFmtId="0" fontId="2" fillId="6" borderId="5" xfId="1" applyFill="1" applyBorder="1" applyAlignment="1">
      <alignment horizontal="center"/>
    </xf>
    <xf numFmtId="0" fontId="2" fillId="6" borderId="4" xfId="1" applyFill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2" fillId="0" borderId="0" xfId="1" applyAlignment="1">
      <alignment horizontal="center"/>
    </xf>
    <xf numFmtId="0" fontId="2" fillId="0" borderId="17" xfId="1" applyBorder="1" applyAlignment="1">
      <alignment horizontal="center"/>
    </xf>
    <xf numFmtId="0" fontId="6" fillId="4" borderId="33" xfId="2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438150</xdr:colOff>
      <xdr:row>2</xdr:row>
      <xdr:rowOff>114300</xdr:rowOff>
    </xdr:from>
    <xdr:to>
      <xdr:col>8</xdr:col>
      <xdr:colOff>209550</xdr:colOff>
      <xdr:row>27</xdr:row>
      <xdr:rowOff>123825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495300"/>
          <a:ext cx="2819400" cy="4772025"/>
        </a:xfrm>
        <a:prstGeom prst="rect">
          <a:avLst/>
        </a:prstGeom>
        <a:solidFill>
          <a:schemeClr val="bg1">
            <a:lumMod val="75000"/>
          </a:schemeClr>
        </a:solidFill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25"/>
  <sheetViews>
    <sheetView workbookViewId="0">
      <selection activeCell="C5" sqref="C5"/>
    </sheetView>
  </sheetViews>
  <sheetFormatPr baseColWidth="10" defaultRowHeight="15" x14ac:dyDescent="0.25"/>
  <cols>
    <col min="1" max="1" width="10.5703125" bestFit="1" customWidth="1"/>
    <col min="3" max="3" width="20.140625" bestFit="1" customWidth="1"/>
    <col min="4" max="4" width="13.85546875" customWidth="1"/>
    <col min="5" max="5" width="15.5703125" customWidth="1"/>
    <col min="11" max="11" width="12" customWidth="1"/>
    <col min="12" max="12" width="13.7109375" customWidth="1"/>
  </cols>
  <sheetData>
    <row r="2" spans="1:21" x14ac:dyDescent="0.25">
      <c r="A2" s="48" t="s">
        <v>24</v>
      </c>
      <c r="B2" s="49"/>
    </row>
    <row r="3" spans="1:21" ht="15.75" thickBot="1" x14ac:dyDescent="0.3"/>
    <row r="4" spans="1:21" ht="15.75" thickBot="1" x14ac:dyDescent="0.3">
      <c r="A4" s="65" t="s">
        <v>0</v>
      </c>
      <c r="B4" s="65"/>
      <c r="C4" s="66"/>
      <c r="D4" s="58" t="s">
        <v>1</v>
      </c>
      <c r="E4" s="59"/>
      <c r="F4" s="59"/>
      <c r="G4" s="59"/>
      <c r="H4" s="60"/>
      <c r="I4" s="61" t="s">
        <v>2</v>
      </c>
      <c r="J4" s="62"/>
      <c r="K4" s="62"/>
      <c r="L4" s="63"/>
      <c r="M4" s="58" t="s">
        <v>3</v>
      </c>
      <c r="N4" s="59"/>
      <c r="O4" s="59"/>
      <c r="P4" s="59"/>
      <c r="Q4" s="59"/>
      <c r="R4" s="60"/>
    </row>
    <row r="5" spans="1:21" ht="15.75" thickBot="1" x14ac:dyDescent="0.3">
      <c r="A5" s="1"/>
      <c r="B5" s="1"/>
      <c r="C5" s="1"/>
      <c r="D5" s="7" t="s">
        <v>4</v>
      </c>
      <c r="E5" s="6" t="s">
        <v>5</v>
      </c>
      <c r="F5" s="4" t="s">
        <v>6</v>
      </c>
      <c r="G5" s="4" t="s">
        <v>7</v>
      </c>
      <c r="H5" s="5" t="s">
        <v>8</v>
      </c>
      <c r="I5" s="2" t="s">
        <v>9</v>
      </c>
      <c r="J5" s="3" t="s">
        <v>10</v>
      </c>
      <c r="K5" s="6" t="s">
        <v>11</v>
      </c>
      <c r="L5" s="8" t="s">
        <v>12</v>
      </c>
      <c r="M5" s="56" t="s">
        <v>13</v>
      </c>
      <c r="N5" s="57"/>
      <c r="O5" s="57" t="s">
        <v>14</v>
      </c>
      <c r="P5" s="57"/>
      <c r="Q5" s="57" t="s">
        <v>15</v>
      </c>
      <c r="R5" s="64"/>
    </row>
    <row r="6" spans="1:21" s="18" customFormat="1" ht="15.75" thickBot="1" x14ac:dyDescent="0.3">
      <c r="A6" s="11" t="s">
        <v>16</v>
      </c>
      <c r="B6" s="12" t="s">
        <v>17</v>
      </c>
      <c r="C6" s="13" t="s">
        <v>18</v>
      </c>
      <c r="D6" s="14"/>
      <c r="E6" s="15"/>
      <c r="F6" s="15"/>
      <c r="G6" s="15"/>
      <c r="H6" s="16"/>
      <c r="I6" s="17"/>
      <c r="J6" s="15"/>
      <c r="K6" s="15"/>
      <c r="L6" s="16"/>
      <c r="M6" s="52"/>
      <c r="N6" s="53"/>
      <c r="O6" s="53"/>
      <c r="P6" s="53"/>
      <c r="Q6" s="53"/>
      <c r="R6" s="54"/>
    </row>
    <row r="7" spans="1:21" s="29" customFormat="1" x14ac:dyDescent="0.25">
      <c r="A7" s="19"/>
      <c r="B7" s="20">
        <v>1</v>
      </c>
      <c r="C7" s="21" t="s">
        <v>20</v>
      </c>
      <c r="D7" s="22" t="s">
        <v>19</v>
      </c>
      <c r="E7" s="23">
        <v>0</v>
      </c>
      <c r="F7" s="23">
        <v>0</v>
      </c>
      <c r="G7" s="23">
        <v>8</v>
      </c>
      <c r="H7" s="24">
        <v>2</v>
      </c>
      <c r="I7" s="19">
        <v>150</v>
      </c>
      <c r="J7" s="20">
        <v>30</v>
      </c>
      <c r="K7" s="20">
        <v>58</v>
      </c>
      <c r="L7" s="25">
        <v>5</v>
      </c>
      <c r="M7" s="26"/>
      <c r="N7" s="27"/>
      <c r="O7" s="27"/>
      <c r="P7" s="27"/>
      <c r="Q7" s="27"/>
      <c r="R7" s="28"/>
    </row>
    <row r="8" spans="1:21" s="29" customFormat="1" x14ac:dyDescent="0.25">
      <c r="A8" s="30"/>
      <c r="B8" s="34">
        <v>2</v>
      </c>
      <c r="C8" s="44" t="s">
        <v>21</v>
      </c>
      <c r="D8" s="31" t="s">
        <v>19</v>
      </c>
      <c r="E8" s="32">
        <v>0</v>
      </c>
      <c r="F8" s="32">
        <v>0</v>
      </c>
      <c r="G8" s="32">
        <v>8</v>
      </c>
      <c r="H8" s="33">
        <v>10</v>
      </c>
      <c r="I8" s="30">
        <v>42</v>
      </c>
      <c r="J8" s="34">
        <v>40</v>
      </c>
      <c r="K8" s="34">
        <v>22</v>
      </c>
      <c r="L8" s="35">
        <v>5</v>
      </c>
      <c r="M8" s="36"/>
      <c r="N8" s="34"/>
      <c r="O8" s="34"/>
      <c r="P8" s="34"/>
      <c r="Q8" s="34"/>
      <c r="R8" s="35"/>
    </row>
    <row r="9" spans="1:21" s="29" customFormat="1" ht="15.75" thickBot="1" x14ac:dyDescent="0.3">
      <c r="A9" s="37"/>
      <c r="B9" s="41">
        <v>3</v>
      </c>
      <c r="C9" s="45" t="s">
        <v>22</v>
      </c>
      <c r="D9" s="38" t="s">
        <v>19</v>
      </c>
      <c r="E9" s="39">
        <v>0</v>
      </c>
      <c r="F9" s="39">
        <v>0</v>
      </c>
      <c r="G9" s="39">
        <v>3</v>
      </c>
      <c r="H9" s="40">
        <v>0</v>
      </c>
      <c r="I9" s="37">
        <v>117</v>
      </c>
      <c r="J9" s="41">
        <v>50</v>
      </c>
      <c r="K9" s="41">
        <v>34</v>
      </c>
      <c r="L9" s="42">
        <v>5</v>
      </c>
      <c r="M9" s="43"/>
      <c r="N9" s="41"/>
      <c r="O9" s="41"/>
      <c r="P9" s="41"/>
      <c r="Q9" s="41"/>
      <c r="R9" s="42"/>
    </row>
    <row r="10" spans="1:21" x14ac:dyDescent="0.25">
      <c r="B10" s="10"/>
      <c r="C10" s="10"/>
      <c r="J10" s="10"/>
      <c r="K10" s="10"/>
      <c r="L10" s="10"/>
    </row>
    <row r="11" spans="1:21" x14ac:dyDescent="0.25">
      <c r="J11" s="10"/>
      <c r="K11" s="10"/>
      <c r="L11" s="10"/>
    </row>
    <row r="12" spans="1:21" x14ac:dyDescent="0.25">
      <c r="J12" s="10"/>
      <c r="K12" s="10"/>
      <c r="L12" s="10"/>
    </row>
    <row r="13" spans="1:21" x14ac:dyDescent="0.25">
      <c r="D13" s="46"/>
      <c r="E13" s="46"/>
      <c r="G13" s="46"/>
      <c r="H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</row>
    <row r="14" spans="1:21" x14ac:dyDescent="0.25">
      <c r="D14" s="46"/>
      <c r="E14" s="46"/>
      <c r="G14" s="46"/>
      <c r="H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</row>
    <row r="15" spans="1:21" x14ac:dyDescent="0.25">
      <c r="D15" s="47"/>
      <c r="E15" s="47"/>
      <c r="J15" s="10"/>
      <c r="K15" s="10"/>
      <c r="L15" s="10"/>
    </row>
    <row r="16" spans="1:21" x14ac:dyDescent="0.25">
      <c r="J16" s="10"/>
      <c r="K16" s="10"/>
      <c r="L16" s="10"/>
    </row>
    <row r="17" spans="10:18" x14ac:dyDescent="0.25">
      <c r="J17" s="10"/>
      <c r="K17" s="10"/>
      <c r="L17" s="10"/>
    </row>
    <row r="22" spans="10:18" x14ac:dyDescent="0.25">
      <c r="J22" s="10"/>
      <c r="K22" s="10"/>
      <c r="L22" s="10"/>
    </row>
    <row r="23" spans="10:18" x14ac:dyDescent="0.25">
      <c r="J23" s="10"/>
      <c r="K23" s="10"/>
      <c r="L23" s="10"/>
    </row>
    <row r="24" spans="10:18" x14ac:dyDescent="0.25">
      <c r="J24" s="10"/>
      <c r="K24" s="10"/>
      <c r="L24" s="10"/>
    </row>
    <row r="25" spans="10:18" x14ac:dyDescent="0.25">
      <c r="M25" s="55"/>
      <c r="N25" s="55"/>
      <c r="O25" s="55"/>
      <c r="P25" s="55"/>
      <c r="Q25" s="55"/>
      <c r="R25" s="55"/>
    </row>
  </sheetData>
  <mergeCells count="11">
    <mergeCell ref="A4:C4"/>
    <mergeCell ref="M4:R4"/>
    <mergeCell ref="M5:N5"/>
    <mergeCell ref="D4:H4"/>
    <mergeCell ref="I4:L4"/>
    <mergeCell ref="O5:P5"/>
    <mergeCell ref="Q5:R5"/>
    <mergeCell ref="M6:N6"/>
    <mergeCell ref="O6:P6"/>
    <mergeCell ref="Q6:R6"/>
    <mergeCell ref="M25:R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30"/>
  <sheetViews>
    <sheetView tabSelected="1" workbookViewId="0">
      <selection activeCell="A6" sqref="A6"/>
    </sheetView>
  </sheetViews>
  <sheetFormatPr baseColWidth="10" defaultRowHeight="15" x14ac:dyDescent="0.25"/>
  <sheetData>
    <row r="4" spans="1:3" x14ac:dyDescent="0.25">
      <c r="A4" s="50" t="s">
        <v>17</v>
      </c>
    </row>
    <row r="5" spans="1:3" x14ac:dyDescent="0.25">
      <c r="A5" s="67" t="s">
        <v>23</v>
      </c>
    </row>
    <row r="6" spans="1:3" x14ac:dyDescent="0.25">
      <c r="A6" s="51">
        <f ca="1">IF(ROWS($1:1)&lt;=COUNTA(Feuil1!$B$7:$B$9)*7,OFFSET(Feuil1!$B$7,(ROWS($1:1)-1)/7,0),"")</f>
        <v>1</v>
      </c>
      <c r="B6" s="51" t="str">
        <f ca="1">IF(A6="","",INDEX(Feuil1!$F$5:$L$5,1,MOD(ROWS($1:1)-1,7)+1))</f>
        <v>H 100%</v>
      </c>
      <c r="C6" s="51">
        <f ca="1">IF(A6="","",INDEX(Feuil1!$F$7:$L$9,A6,COUNTIF($A$6:$A6,A6)))</f>
        <v>0</v>
      </c>
    </row>
    <row r="7" spans="1:3" x14ac:dyDescent="0.25">
      <c r="A7" s="51">
        <f ca="1">IF(ROWS($1:2)&lt;=COUNTA(Feuil1!$B$7:$B$9)*7,OFFSET(Feuil1!$B$7,(ROWS($1:2)-1)/7,0),"")</f>
        <v>1</v>
      </c>
      <c r="B7" s="51" t="str">
        <f ca="1">IF(A7="","",INDEX(Feuil1!$F$5:$L$5,1,MOD(ROWS($1:2)-1,7)+1))</f>
        <v>H 125%</v>
      </c>
      <c r="C7" s="51">
        <f ca="1">IF(A7="","",INDEX(Feuil1!$F$7:$L$9,A7,COUNTIF($A$6:$A7,A7)))</f>
        <v>8</v>
      </c>
    </row>
    <row r="8" spans="1:3" x14ac:dyDescent="0.25">
      <c r="A8" s="51">
        <f ca="1">IF(ROWS($1:3)&lt;=COUNTA(Feuil1!$B$7:$B$9)*7,OFFSET(Feuil1!$B$7,(ROWS($1:3)-1)/7,0),"")</f>
        <v>1</v>
      </c>
      <c r="B8" s="51" t="str">
        <f ca="1">IF(A8="","",INDEX(Feuil1!$F$5:$L$5,1,MOD(ROWS($1:3)-1,7)+1))</f>
        <v>H 150%</v>
      </c>
      <c r="C8" s="51">
        <f ca="1">IF(A8="","",INDEX(Feuil1!$F$7:$L$9,A8,COUNTIF($A$6:$A8,A8)))</f>
        <v>2</v>
      </c>
    </row>
    <row r="9" spans="1:3" x14ac:dyDescent="0.25">
      <c r="A9" s="51">
        <f ca="1">IF(ROWS($1:4)&lt;=COUNTA(Feuil1!$B$7:$B$9)*7,OFFSET(Feuil1!$B$7,(ROWS($1:4)-1)/7,0),"")</f>
        <v>1</v>
      </c>
      <c r="B9" s="51" t="str">
        <f ca="1">IF(A9="","",INDEX(Feuil1!$F$5:$L$5,1,MOD(ROWS($1:4)-1,7)+1))</f>
        <v>Repas</v>
      </c>
      <c r="C9" s="51">
        <f ca="1">IF(A9="","",INDEX(Feuil1!$F$7:$L$9,A9,COUNTIF($A$6:$A9,A9)))</f>
        <v>150</v>
      </c>
    </row>
    <row r="10" spans="1:3" x14ac:dyDescent="0.25">
      <c r="A10" s="51">
        <f ca="1">IF(ROWS($1:5)&lt;=COUNTA(Feuil1!$B$7:$B$9)*7,OFFSET(Feuil1!$B$7,(ROWS($1:5)-1)/7,0),"")</f>
        <v>1</v>
      </c>
      <c r="B10" s="51" t="str">
        <f ca="1">IF(A10="","",INDEX(Feuil1!$F$5:$L$5,1,MOD(ROWS($1:5)-1,7)+1))</f>
        <v>Equipe</v>
      </c>
      <c r="C10" s="51">
        <f ca="1">IF(A10="","",INDEX(Feuil1!$F$7:$L$9,A10,COUNTIF($A$6:$A10,A10)))</f>
        <v>30</v>
      </c>
    </row>
    <row r="11" spans="1:3" x14ac:dyDescent="0.25">
      <c r="A11" s="51">
        <f ca="1">IF(ROWS($1:6)&lt;=COUNTA(Feuil1!$B$7:$B$9)*7,OFFSET(Feuil1!$B$7,(ROWS($1:6)-1)/7,0),"")</f>
        <v>1</v>
      </c>
      <c r="B11" s="51" t="str">
        <f ca="1">IF(A11="","",INDEX(Feuil1!$F$5:$L$5,1,MOD(ROWS($1:6)-1,7)+1))</f>
        <v>Garage</v>
      </c>
      <c r="C11" s="51">
        <f ca="1">IF(A11="","",INDEX(Feuil1!$F$7:$L$9,A11,COUNTIF($A$6:$A11,A11)))</f>
        <v>58</v>
      </c>
    </row>
    <row r="12" spans="1:3" x14ac:dyDescent="0.25">
      <c r="A12" s="51">
        <f ca="1">IF(ROWS($1:7)&lt;=COUNTA(Feuil1!$B$7:$B$9)*7,OFFSET(Feuil1!$B$7,(ROWS($1:7)-1)/7,0),"")</f>
        <v>1</v>
      </c>
      <c r="B12" s="51" t="str">
        <f ca="1">IF(A12="","",INDEX(Feuil1!$F$5:$L$5,1,MOD(ROWS($1:7)-1,7)+1))</f>
        <v>Chargement</v>
      </c>
      <c r="C12" s="51">
        <f ca="1">IF(A12="","",INDEX(Feuil1!$F$7:$L$9,A12,COUNTIF($A$6:$A12,A12)))</f>
        <v>5</v>
      </c>
    </row>
    <row r="13" spans="1:3" x14ac:dyDescent="0.25">
      <c r="A13" s="51">
        <f ca="1">IF(ROWS($1:8)&lt;=COUNTA(Feuil1!$B$7:$B$9)*7,OFFSET(Feuil1!$B$7,(ROWS($1:8)-1)/7,0),"")</f>
        <v>2</v>
      </c>
      <c r="B13" s="51" t="str">
        <f ca="1">IF(A13="","",INDEX(Feuil1!$F$5:$L$5,1,MOD(ROWS($1:8)-1,7)+1))</f>
        <v>H 100%</v>
      </c>
      <c r="C13" s="51">
        <f ca="1">IF(A13="","",INDEX(Feuil1!$F$7:$L$9,A13,COUNTIF($A$6:$A13,A13)))</f>
        <v>0</v>
      </c>
    </row>
    <row r="14" spans="1:3" x14ac:dyDescent="0.25">
      <c r="A14" s="51">
        <f ca="1">IF(ROWS($1:9)&lt;=COUNTA(Feuil1!$B$7:$B$9)*7,OFFSET(Feuil1!$B$7,(ROWS($1:9)-1)/7,0),"")</f>
        <v>2</v>
      </c>
      <c r="B14" s="51" t="str">
        <f ca="1">IF(A14="","",INDEX(Feuil1!$F$5:$L$5,1,MOD(ROWS($1:9)-1,7)+1))</f>
        <v>H 125%</v>
      </c>
      <c r="C14" s="51">
        <f ca="1">IF(A14="","",INDEX(Feuil1!$F$7:$L$9,A14,COUNTIF($A$6:$A14,A14)))</f>
        <v>8</v>
      </c>
    </row>
    <row r="15" spans="1:3" x14ac:dyDescent="0.25">
      <c r="A15" s="51">
        <f ca="1">IF(ROWS($1:10)&lt;=COUNTA(Feuil1!$B$7:$B$9)*7,OFFSET(Feuil1!$B$7,(ROWS($1:10)-1)/7,0),"")</f>
        <v>2</v>
      </c>
      <c r="B15" s="51" t="str">
        <f ca="1">IF(A15="","",INDEX(Feuil1!$F$5:$L$5,1,MOD(ROWS($1:10)-1,7)+1))</f>
        <v>H 150%</v>
      </c>
      <c r="C15" s="51">
        <f ca="1">IF(A15="","",INDEX(Feuil1!$F$7:$L$9,A15,COUNTIF($A$6:$A15,A15)))</f>
        <v>10</v>
      </c>
    </row>
    <row r="16" spans="1:3" x14ac:dyDescent="0.25">
      <c r="A16" s="51">
        <f ca="1">IF(ROWS($1:11)&lt;=COUNTA(Feuil1!$B$7:$B$9)*7,OFFSET(Feuil1!$B$7,(ROWS($1:11)-1)/7,0),"")</f>
        <v>2</v>
      </c>
      <c r="B16" s="51" t="str">
        <f ca="1">IF(A16="","",INDEX(Feuil1!$F$5:$L$5,1,MOD(ROWS($1:11)-1,7)+1))</f>
        <v>Repas</v>
      </c>
      <c r="C16" s="51">
        <f ca="1">IF(A16="","",INDEX(Feuil1!$F$7:$L$9,A16,COUNTIF($A$6:$A16,A16)))</f>
        <v>42</v>
      </c>
    </row>
    <row r="17" spans="1:5" x14ac:dyDescent="0.25">
      <c r="A17" s="51">
        <f ca="1">IF(ROWS($1:12)&lt;=COUNTA(Feuil1!$B$7:$B$9)*7,OFFSET(Feuil1!$B$7,(ROWS($1:12)-1)/7,0),"")</f>
        <v>2</v>
      </c>
      <c r="B17" s="51" t="str">
        <f ca="1">IF(A17="","",INDEX(Feuil1!$F$5:$L$5,1,MOD(ROWS($1:12)-1,7)+1))</f>
        <v>Equipe</v>
      </c>
      <c r="C17" s="51">
        <f ca="1">IF(A17="","",INDEX(Feuil1!$F$7:$L$9,A17,COUNTIF($A$6:$A17,A17)))</f>
        <v>40</v>
      </c>
    </row>
    <row r="18" spans="1:5" x14ac:dyDescent="0.25">
      <c r="A18" s="51">
        <f ca="1">IF(ROWS($1:13)&lt;=COUNTA(Feuil1!$B$7:$B$9)*7,OFFSET(Feuil1!$B$7,(ROWS($1:13)-1)/7,0),"")</f>
        <v>2</v>
      </c>
      <c r="B18" s="51" t="str">
        <f ca="1">IF(A18="","",INDEX(Feuil1!$F$5:$L$5,1,MOD(ROWS($1:13)-1,7)+1))</f>
        <v>Garage</v>
      </c>
      <c r="C18" s="51">
        <f ca="1">IF(A18="","",INDEX(Feuil1!$F$7:$L$9,A18,COUNTIF($A$6:$A18,A18)))</f>
        <v>22</v>
      </c>
    </row>
    <row r="19" spans="1:5" x14ac:dyDescent="0.25">
      <c r="A19" s="51">
        <f ca="1">IF(ROWS($1:14)&lt;=COUNTA(Feuil1!$B$7:$B$9)*7,OFFSET(Feuil1!$B$7,(ROWS($1:14)-1)/7,0),"")</f>
        <v>2</v>
      </c>
      <c r="B19" s="51" t="str">
        <f ca="1">IF(A19="","",INDEX(Feuil1!$F$5:$L$5,1,MOD(ROWS($1:14)-1,7)+1))</f>
        <v>Chargement</v>
      </c>
      <c r="C19" s="51">
        <f ca="1">IF(A19="","",INDEX(Feuil1!$F$7:$L$9,A19,COUNTIF($A$6:$A19,A19)))</f>
        <v>5</v>
      </c>
    </row>
    <row r="20" spans="1:5" x14ac:dyDescent="0.25">
      <c r="A20" s="51">
        <f ca="1">IF(ROWS($1:15)&lt;=COUNTA(Feuil1!$B$7:$B$9)*7,OFFSET(Feuil1!$B$7,(ROWS($1:15)-1)/7,0),"")</f>
        <v>3</v>
      </c>
      <c r="B20" s="51" t="str">
        <f ca="1">IF(A20="","",INDEX(Feuil1!$F$5:$L$5,1,MOD(ROWS($1:15)-1,7)+1))</f>
        <v>H 100%</v>
      </c>
      <c r="C20" s="51">
        <f ca="1">IF(A20="","",INDEX(Feuil1!$F$7:$L$9,A20,COUNTIF($A$6:$A20,A20)))</f>
        <v>0</v>
      </c>
    </row>
    <row r="21" spans="1:5" x14ac:dyDescent="0.25">
      <c r="A21" s="51">
        <f ca="1">IF(ROWS($1:16)&lt;=COUNTA(Feuil1!$B$7:$B$9)*7,OFFSET(Feuil1!$B$7,(ROWS($1:16)-1)/7,0),"")</f>
        <v>3</v>
      </c>
      <c r="B21" s="51" t="str">
        <f ca="1">IF(A21="","",INDEX(Feuil1!$F$5:$L$5,1,MOD(ROWS($1:16)-1,7)+1))</f>
        <v>H 125%</v>
      </c>
      <c r="C21" s="51">
        <f ca="1">IF(A21="","",INDEX(Feuil1!$F$7:$L$9,A21,COUNTIF($A$6:$A21,A21)))</f>
        <v>3</v>
      </c>
    </row>
    <row r="22" spans="1:5" x14ac:dyDescent="0.25">
      <c r="A22" s="51">
        <f ca="1">IF(ROWS($1:17)&lt;=COUNTA(Feuil1!$B$7:$B$9)*7,OFFSET(Feuil1!$B$7,(ROWS($1:17)-1)/7,0),"")</f>
        <v>3</v>
      </c>
      <c r="B22" s="51" t="str">
        <f ca="1">IF(A22="","",INDEX(Feuil1!$F$5:$L$5,1,MOD(ROWS($1:17)-1,7)+1))</f>
        <v>H 150%</v>
      </c>
      <c r="C22" s="51">
        <f ca="1">IF(A22="","",INDEX(Feuil1!$F$7:$L$9,A22,COUNTIF($A$6:$A22,A22)))</f>
        <v>0</v>
      </c>
    </row>
    <row r="23" spans="1:5" x14ac:dyDescent="0.25">
      <c r="A23" s="51">
        <f ca="1">IF(ROWS($1:18)&lt;=COUNTA(Feuil1!$B$7:$B$9)*7,OFFSET(Feuil1!$B$7,(ROWS($1:18)-1)/7,0),"")</f>
        <v>3</v>
      </c>
      <c r="B23" s="51" t="str">
        <f ca="1">IF(A23="","",INDEX(Feuil1!$F$5:$L$5,1,MOD(ROWS($1:18)-1,7)+1))</f>
        <v>Repas</v>
      </c>
      <c r="C23" s="51">
        <f ca="1">IF(A23="","",INDEX(Feuil1!$F$7:$L$9,A23,COUNTIF($A$6:$A23,A23)))</f>
        <v>117</v>
      </c>
    </row>
    <row r="24" spans="1:5" x14ac:dyDescent="0.25">
      <c r="A24" s="51">
        <f ca="1">IF(ROWS($1:19)&lt;=COUNTA(Feuil1!$B$7:$B$9)*7,OFFSET(Feuil1!$B$7,(ROWS($1:19)-1)/7,0),"")</f>
        <v>3</v>
      </c>
      <c r="B24" s="51" t="str">
        <f ca="1">IF(A24="","",INDEX(Feuil1!$F$5:$L$5,1,MOD(ROWS($1:19)-1,7)+1))</f>
        <v>Equipe</v>
      </c>
      <c r="C24" s="51">
        <f ca="1">IF(A24="","",INDEX(Feuil1!$F$7:$L$9,A24,COUNTIF($A$6:$A24,A24)))</f>
        <v>50</v>
      </c>
    </row>
    <row r="25" spans="1:5" x14ac:dyDescent="0.25">
      <c r="A25" s="51">
        <f ca="1">IF(ROWS($1:20)&lt;=COUNTA(Feuil1!$B$7:$B$9)*7,OFFSET(Feuil1!$B$7,(ROWS($1:20)-1)/7,0),"")</f>
        <v>3</v>
      </c>
      <c r="B25" s="51" t="str">
        <f ca="1">IF(A25="","",INDEX(Feuil1!$F$5:$L$5,1,MOD(ROWS($1:20)-1,7)+1))</f>
        <v>Garage</v>
      </c>
      <c r="C25" s="51">
        <f ca="1">IF(A25="","",INDEX(Feuil1!$F$7:$L$9,A25,COUNTIF($A$6:$A25,A25)))</f>
        <v>34</v>
      </c>
    </row>
    <row r="26" spans="1:5" x14ac:dyDescent="0.25">
      <c r="A26" s="51">
        <f ca="1">IF(ROWS($1:21)&lt;=COUNTA(Feuil1!$B$7:$B$9)*7,OFFSET(Feuil1!$B$7,(ROWS($1:21)-1)/7,0),"")</f>
        <v>3</v>
      </c>
      <c r="B26" s="51" t="str">
        <f ca="1">IF(A26="","",INDEX(Feuil1!$F$5:$L$5,1,MOD(ROWS($1:21)-1,7)+1))</f>
        <v>Chargement</v>
      </c>
      <c r="C26" s="51">
        <f ca="1">IF(A26="","",INDEX(Feuil1!$F$7:$L$9,A26,COUNTIF($A$6:$A26,A26)))</f>
        <v>5</v>
      </c>
    </row>
    <row r="27" spans="1:5" x14ac:dyDescent="0.25">
      <c r="A27" s="51" t="str">
        <f ca="1">IF(ROWS($1:22)&lt;=COUNTA(Feuil1!$B$7:$B$9)*7,OFFSET(Feuil1!$B$7,(ROWS($1:22)-1)/7,0),"")</f>
        <v/>
      </c>
      <c r="B27" s="51" t="str">
        <f ca="1">IF(A27="","",INDEX(Feuil1!$F$5:$L$5,1,MOD(ROWS($1:22)-1,7)+1))</f>
        <v/>
      </c>
      <c r="C27" s="51" t="str">
        <f ca="1">IF(A27="","",INDEX(Feuil1!$F$7:$L$9,A27,COUNTIF($A$6:$A27,A27)))</f>
        <v/>
      </c>
      <c r="E27" s="9" t="str">
        <f ca="1">IF(ROWS($1:22)&lt;=COUNTA(Feuil1!$A$15:$A$50),OFFSET(Feuil1!$B$7,(ROWS($1:22)-1)/7,0),"")</f>
        <v/>
      </c>
    </row>
    <row r="28" spans="1:5" x14ac:dyDescent="0.25">
      <c r="A28" s="51" t="str">
        <f ca="1">IF(ROWS($1:23)&lt;=COUNTA(Feuil1!$B$7:$B$9)*7,OFFSET(Feuil1!$B$7,(ROWS($1:23)-1)/7,0),"")</f>
        <v/>
      </c>
      <c r="B28" s="51" t="str">
        <f ca="1">IF(A28="","",INDEX(Feuil1!$F$5:$L$5,1,MOD(ROWS($1:23)-1,7)+1))</f>
        <v/>
      </c>
      <c r="C28" s="51" t="str">
        <f ca="1">IF(A28="","",INDEX(Feuil1!$F$7:$L$9,A28,COUNTIF($A$6:$A28,A28)))</f>
        <v/>
      </c>
      <c r="E28" s="9" t="str">
        <f ca="1">IF(ROWS($1:23)&lt;=COUNTA(Feuil1!$A$15:$A$50),OFFSET(Feuil1!$B$7,(ROWS($1:23)-1)/7,0),"")</f>
        <v/>
      </c>
    </row>
    <row r="29" spans="1:5" x14ac:dyDescent="0.25">
      <c r="A29" s="51" t="str">
        <f ca="1">IF(ROWS($1:24)&lt;=COUNTA(Feuil1!$B$7:$B$9)*7,OFFSET(Feuil1!$B$7,(ROWS($1:24)-1)/7,0),"")</f>
        <v/>
      </c>
      <c r="B29" s="51" t="str">
        <f ca="1">IF(A29="","",INDEX(Feuil1!$F$5:$L$5,1,MOD(ROWS($1:24)-1,7)+1))</f>
        <v/>
      </c>
      <c r="C29" s="51" t="str">
        <f ca="1">IF(A29="","",INDEX(Feuil1!$F$7:$L$9,A29,COUNTIF($A$6:$A29,A29)))</f>
        <v/>
      </c>
    </row>
    <row r="30" spans="1:5" x14ac:dyDescent="0.25">
      <c r="A30" s="51" t="str">
        <f ca="1">IF(ROWS($1:25)&lt;=COUNTA(Feuil1!$B$7:$B$9)*7,OFFSET(Feuil1!$B$7,(ROWS($1:25)-1)/7,0),"")</f>
        <v/>
      </c>
      <c r="B30" s="51" t="str">
        <f ca="1">IF(A30="","",INDEX(Feuil1!$F$5:$L$5,1,MOD(ROWS($1:25)-1,7)+1))</f>
        <v/>
      </c>
      <c r="C30" s="51" t="str">
        <f ca="1">IF(A30="","",INDEX(Feuil1!$F$7:$L$9,A30,COUNTIF($A$6:$A30,A30)))</f>
        <v/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Pôle Animal - Sofiprotéol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Camille.blanc</dc:creator>
  <cp:lastModifiedBy>Luc</cp:lastModifiedBy>
  <dcterms:created xsi:type="dcterms:W3CDTF">2017-03-27T10:24:13Z</dcterms:created>
  <dcterms:modified xsi:type="dcterms:W3CDTF">2017-03-27T17:12:34Z</dcterms:modified>
</cp:coreProperties>
</file>