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4000" windowHeight="9660"/>
  </bookViews>
  <sheets>
    <sheet name="Compétences" sheetId="1" r:id="rId1"/>
    <sheet name="Observations" sheetId="2" r:id="rId2"/>
    <sheet name="Grille" sheetId="3" r:id="rId3"/>
    <sheet name="Photos" sheetId="5" r:id="rId4"/>
  </sheets>
  <definedNames>
    <definedName name="NomsImages">Photos!$A$1:$D$1</definedName>
    <definedName name="PhotoChoisie">OFFSET(Photos!$A$1,1,Grille!$C$3-1)</definedName>
  </definedNames>
  <calcPr calcId="171027" concurrentCalc="0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2" l="1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C8" i="3"/>
  <c r="C9" i="3"/>
  <c r="C10" i="3"/>
  <c r="C11" i="3"/>
  <c r="C12" i="3"/>
  <c r="C13" i="3"/>
  <c r="C14" i="3"/>
  <c r="C15" i="3"/>
  <c r="C16" i="3"/>
  <c r="E8" i="3"/>
  <c r="E9" i="3"/>
  <c r="E10" i="3"/>
  <c r="E11" i="3"/>
  <c r="E12" i="3"/>
  <c r="E13" i="3"/>
  <c r="E14" i="3"/>
  <c r="E15" i="3"/>
  <c r="E16" i="3"/>
  <c r="E7" i="3"/>
  <c r="C7" i="3"/>
  <c r="B7" i="3"/>
  <c r="B8" i="3"/>
  <c r="B9" i="3"/>
  <c r="B10" i="3"/>
  <c r="B11" i="3"/>
  <c r="B12" i="3"/>
  <c r="B13" i="3"/>
  <c r="B14" i="3"/>
  <c r="B15" i="3"/>
  <c r="B16" i="3"/>
  <c r="A8" i="3"/>
  <c r="A9" i="3"/>
  <c r="A10" i="3"/>
  <c r="A11" i="3"/>
  <c r="A12" i="3"/>
  <c r="A13" i="3"/>
  <c r="A14" i="3"/>
  <c r="A15" i="3"/>
  <c r="A16" i="3"/>
  <c r="A7" i="3"/>
  <c r="D22" i="3"/>
  <c r="D21" i="3"/>
  <c r="D20" i="3"/>
  <c r="B17" i="3"/>
  <c r="B20" i="3"/>
  <c r="D19" i="3"/>
  <c r="D18" i="3"/>
  <c r="D17" i="3"/>
</calcChain>
</file>

<file path=xl/sharedStrings.xml><?xml version="1.0" encoding="utf-8"?>
<sst xmlns="http://schemas.openxmlformats.org/spreadsheetml/2006/main" count="699" uniqueCount="284">
  <si>
    <t>Domaines</t>
  </si>
  <si>
    <t xml:space="preserve">Cycle </t>
  </si>
  <si>
    <t xml:space="preserve">Compétences </t>
  </si>
  <si>
    <t>Mobiliser le langage dans toutes ses dimensions : L’oral</t>
  </si>
  <si>
    <t>Oser entrer en communication</t>
  </si>
  <si>
    <t>Communiquer avec les adultes et avec les autres enfants par le langage, en se faisant comprendre</t>
  </si>
  <si>
    <t>S’exprimer dans un langage syntaxiquement correct et précis</t>
  </si>
  <si>
    <t>Reformuler pour se faire mieux comprendre</t>
  </si>
  <si>
    <t>Echanger et réfléchir avec les autres</t>
  </si>
  <si>
    <t>Pratiquer divers usages du langage oral : raconter, décrire, évoquer</t>
  </si>
  <si>
    <t>Pratiquer divers usages du langage oral : expliquer</t>
  </si>
  <si>
    <t>Pratiquer divers usages du langage oral : questionner, proposer des solutions</t>
  </si>
  <si>
    <t>Pratiquer divers usages du langage oral : discuter un point de vue</t>
  </si>
  <si>
    <t>Comprendre et apprendre</t>
  </si>
  <si>
    <t>Dire de mémoire et de manière expressive plusieurs comptines et poésies</t>
  </si>
  <si>
    <t>Commencer à réfléchir sur la langue et acquérir une conscience phonologique</t>
  </si>
  <si>
    <t>Repérer des régularités dans la langue à l’oral en français</t>
  </si>
  <si>
    <t>Manipuler des syllabes</t>
  </si>
  <si>
    <t>Discriminer des sons</t>
  </si>
  <si>
    <t>Mobiliser le langage dans toutes ses dimensions : L’écrit</t>
  </si>
  <si>
    <t>Ecouter de l’écrit et comprendre</t>
  </si>
  <si>
    <t>Comprendre des textes écrits sans autre aide que le langage entendu</t>
  </si>
  <si>
    <t>Découvrir la fonction de l’écrit</t>
  </si>
  <si>
    <t>Manifester de la curiosité par rapport à l’écrit</t>
  </si>
  <si>
    <t>Pouvoir redire les mots d’une phrase écrite après sa lecture par l’adulte, les mots du titre connu d’un livre ou d’un texte</t>
  </si>
  <si>
    <t>Commencer à produire des écrits et en découvrir le fonctionnement</t>
  </si>
  <si>
    <t>Participer verbalement à la production d’un écrit</t>
  </si>
  <si>
    <t>Savoir qu’on n’écrit pas comme on parle</t>
  </si>
  <si>
    <t>Découvrir le principe alphabétique</t>
  </si>
  <si>
    <t>Reconnaître les lettres de l’alphabet</t>
  </si>
  <si>
    <t>Connaître les correspondances entre les trois manières de les écrire : cursive, script, capitales d’imprimerie</t>
  </si>
  <si>
    <t>Copier à l’aide d’un clavier</t>
  </si>
  <si>
    <t>Commencer à écrire tout seul</t>
  </si>
  <si>
    <t>Écrire son prénom en écriture cursive, sans modèle</t>
  </si>
  <si>
    <t>Écrire seul un mot en utilisant des lettres ou groupes de lettres empruntés aux mots connus</t>
  </si>
  <si>
    <t xml:space="preserve">Français : Langage oral </t>
  </si>
  <si>
    <t>Écouter pour comprendre des messages oraux ou des textes lus par un adulte</t>
  </si>
  <si>
    <t>Maintenir une attention d'écoute active pour comprendre</t>
  </si>
  <si>
    <t xml:space="preserve"> Repérer et mémoriser des informations importante</t>
  </si>
  <si>
    <t>Comprendre l'enchaînement mental de ces informations (faire des liens chronologiques ou logiques)</t>
  </si>
  <si>
    <t>Mobiliser des références culturelles nécessaires pour comprendre le message ou le texte</t>
  </si>
  <si>
    <t>Repérer des mots qui ne sont pas compris (lexique) et essayer d'en trouver l'explication</t>
  </si>
  <si>
    <t>Expliciter ce qui a permis de comprendre un énoncé ou un texte</t>
  </si>
  <si>
    <t>Dire pour être entendu et compris</t>
  </si>
  <si>
    <t>Prendre en compte les personnes à qui on s'adresse</t>
  </si>
  <si>
    <t>Mobiliser les techniques qui font qu'on est écouté (voix, intonation, débit, posture,...)</t>
  </si>
  <si>
    <t>Organiser un discours : présenter un travail à ses pairs, rappels de récits, présenter un ouvrage,...</t>
  </si>
  <si>
    <t>Mettre un texte en voix (lecture à voix haute)</t>
  </si>
  <si>
    <t>Réciter et interpréter un texte mémorisé (récitation)</t>
  </si>
  <si>
    <t>Participer à des échanges dans des situations diversifiées</t>
  </si>
  <si>
    <t>Respect des règles régulant les échanges (prise de parole, rôles)</t>
  </si>
  <si>
    <t>Préparer et organiser un propos</t>
  </si>
  <si>
    <t>Adopter une distance critique par rapport au langage produit</t>
  </si>
  <si>
    <t>Participer à l'élaboration de critères de réussite pour les prestations orales</t>
  </si>
  <si>
    <t>Repérer le respect ou le non-respect des règles d'échanges lors de situations orales</t>
  </si>
  <si>
    <t xml:space="preserve">Français : Lecture </t>
  </si>
  <si>
    <t xml:space="preserve">Identifier des mots de manière de plus en plus aisée </t>
  </si>
  <si>
    <t>Identifier et discriminer des phonèmes</t>
  </si>
  <si>
    <t>Identifier et reconnaître des lettres</t>
  </si>
  <si>
    <t>Lire et construire des syllabes simples puis complexes (combinatoire)</t>
  </si>
  <si>
    <t>Mémoriser les correspondances graphèmes/phonèmes (correspondances grapho-phonologiques)</t>
  </si>
  <si>
    <t>Mémoriser des mots courants et irréguliers</t>
  </si>
  <si>
    <t>Ecrire (encoder) des mots en utilisant ses connaissances sur le code alphabétique</t>
  </si>
  <si>
    <t xml:space="preserve">Comprendre un texte </t>
  </si>
  <si>
    <t>Utiliser les connaissances du système grapho-phonologiques pour comprendre un mot, un texte</t>
  </si>
  <si>
    <t>Connaître et utiliser des démarches pour comprendre un texte : Identifier les informations importantes</t>
  </si>
  <si>
    <t>Connaître et utiliser des démarches pour comprendre un texte : Relier les informations entre elles</t>
  </si>
  <si>
    <t>Connaître et utiliser des démarches pour comprendre un texte : Identifier les liens logiques et chronologiques entre les informations</t>
  </si>
  <si>
    <t>Connaître et utiliser des démarches pour comprendre un texte : Utiliser ses propres connaissances (inférences culturelles)</t>
  </si>
  <si>
    <t>Connaître et utiliser des démarches pour comprendre un texte : Utiliser ses connaissances d’autres textes pour comprendre un texte</t>
  </si>
  <si>
    <t xml:space="preserve">Connaître et utiliser des démarches pour comprendre un texte : Formuler des hypothèses  </t>
  </si>
  <si>
    <t>Mobiliser ses connaissances lexicales pour comprendre un texte</t>
  </si>
  <si>
    <t xml:space="preserve">Pratiquer différentes formes de lecture </t>
  </si>
  <si>
    <t>Lire des textes et des documents divers pour comprendre les fonctions de la lecture</t>
  </si>
  <si>
    <t>Se repérer dans un lieu de lecture (BCD, bibliothèque)</t>
  </si>
  <si>
    <t>savoir se repérer dans un manuel ou des ouvrages documentaires (table de matière</t>
  </si>
  <si>
    <t xml:space="preserve">Lecture à voix haute </t>
  </si>
  <si>
    <t>Déchiffrer un mot nouveau ou difficile</t>
  </si>
  <si>
    <t>Identifier et utiliser les marques de ponctuation pour lire un texte à voix haute</t>
  </si>
  <si>
    <t>Savoir lire un texte de manière expressive</t>
  </si>
  <si>
    <t xml:space="preserve">Contrôler sa compréhension d’un texte </t>
  </si>
  <si>
    <t>Justifier une réponse ou un interprétation en revenant au texte.</t>
  </si>
  <si>
    <t>Repérer les difficultés de compréhension d’un texte</t>
  </si>
  <si>
    <t>Savoir expliquer comment on a fait pour comprendre un texte ou demander de l’aide si nécessaire</t>
  </si>
  <si>
    <t>Français : Ecriture</t>
  </si>
  <si>
    <t>Copier de manière experte</t>
  </si>
  <si>
    <t>Maîtriser les gestes de l’écriture cursive exécutés avec une vitesse et une sûreté croissantes.</t>
  </si>
  <si>
    <t>Connaître les correspondances entre diverses écritures des lettres pour transcrire un texte ( copie au clavier).</t>
  </si>
  <si>
    <t>Utiliser des stratégies de copie (permettant d’éviter la copie lettre à lettre)</t>
  </si>
  <si>
    <t>Utiliser un traitement des textes pour mettre en page un court texte saisi au clavier.</t>
  </si>
  <si>
    <t xml:space="preserve">Produire des écrits en commençant à s’approprier une démarche </t>
  </si>
  <si>
    <t>Identification de caractéristiques propres à différents genres de textes.</t>
  </si>
  <si>
    <t>Mettre en œuvre une démarche de production de texte (guidée puis plus autonome): chercher les idées, concevoir puis écrire des phrases</t>
  </si>
  <si>
    <t>Mobiliser ses connaissances (orthographiques et grammaticales) pour produire un écrit.</t>
  </si>
  <si>
    <t>Mobilisation des outils à disposition dans la classe liés à l’étude de la langue pour produire un texte</t>
  </si>
  <si>
    <t>Réviser et améliorer l’écrit qu’on a produit</t>
  </si>
  <si>
    <t>Repérer des dysfonctionnements dans les textes produits (omissions, incohérences, redites…)</t>
  </si>
  <si>
    <t>Mobiliser des connaissances portant sur le genre d’écrit à produire et sur la langue</t>
  </si>
  <si>
    <t>Améliorer un texte au niveau de l’orthographe (avec aide de l’enseignant puis de manière plus autonome)</t>
  </si>
  <si>
    <t>Savoir utiliser des outils pour réviser un texte (grilles de relecture, correcteur orthographique)</t>
  </si>
  <si>
    <t>Français : Etude de la langue</t>
  </si>
  <si>
    <t>Mémoriser et se remémorer l’orthographe de mots fréquents et de mots irréguliers dont le sens est connu</t>
  </si>
  <si>
    <t>Connaître les correspondances sons/lettres ( correspondances graphophonologiques)</t>
  </si>
  <si>
    <t>Connaître et retrouver la valeur sonore de certaines lettres par rapport au contexte (exemple : s entre 2 voyelles, ge suivi de e ou i …)</t>
  </si>
  <si>
    <t>Connaître et repérer la valeur de certains graphème selon la lettre qui suit (an/am en/em ..) : règle du m devant p ou b</t>
  </si>
  <si>
    <t>Connaître et mémoriser l’orthographe de mots invariables</t>
  </si>
  <si>
    <t>Connaître et mémoriser l’orthographe de mots d’un même champ lexical, d’une même famille, d’une même série analogique)</t>
  </si>
  <si>
    <t>Connaître et mémoriser l’orthographe de mots relevant du vocabulaire scolaire ou d’un champ disciplinaire</t>
  </si>
  <si>
    <t>Identifier du groupe nominal sujet</t>
  </si>
  <si>
    <t>Identifier le verbe d’une phrase (connaître les propriétés qui permettent de l’identifier</t>
  </si>
  <si>
    <t xml:space="preserve">Savoir identifier la classe d’un mot (verbe, nom, déterminant, adjectif, pronom, mots invariables) </t>
  </si>
  <si>
    <t>Identifier et transformer des phrases affirmatives et négatives (notamment, transformations liées à l’identification du verbe</t>
  </si>
  <si>
    <t>Connaître et utiliser la ponctuation de fin de phrases  et les signes du discours rapporté ( guillemets, tirets)</t>
  </si>
  <si>
    <t xml:space="preserve">Raisonner pour résoudre des problèmes orthographiques, d’accord essentiellement </t>
  </si>
  <si>
    <t>Comprendre que des éléments d’une phrase fonctionnent ensemble (D/N/ADJ et groupe sujet/verbe)</t>
  </si>
  <si>
    <t>Comprendre, identifier et effectuer l’accord sujet/verbe (cas simples)</t>
  </si>
  <si>
    <t>Comprendre qu’écrire ne consiste pas seulement à coder des sons (valeurs grammaticales ou orthographiques de certaines lettres)</t>
  </si>
  <si>
    <t>Comprendre identifier et effectuer les accords à l’intérieur du groupe nominal (accord en genre et en nombre)</t>
  </si>
  <si>
    <t>Repérer et connaître des formations particulières du pluriel (exemple cheval/chevaux) et du féminin ( lecteur/lectrice)</t>
  </si>
  <si>
    <t>Connaître la marque du pluriel pour les verbes ( nt à la 3ème personne du pluriel)</t>
  </si>
  <si>
    <t xml:space="preserve">Comprendre comment se forment les verbes et orthographier les formes verbales les plus fréquentes (lien avec l’écriture) </t>
  </si>
  <si>
    <r>
      <t xml:space="preserve">Observer et se familiariser avec la conjugaison au présent des verbes en –ER et des verbes courants : </t>
    </r>
    <r>
      <rPr>
        <i/>
        <sz val="11"/>
        <color theme="1"/>
        <rFont val="Calibri"/>
        <scheme val="minor"/>
      </rPr>
      <t>être, avoir, faire, aller, dire, venir, pouvoir, voir, vouloir, prendre</t>
    </r>
  </si>
  <si>
    <t>Observer et se familiariser avec la conjugaison au futur des verbes en – ER</t>
  </si>
  <si>
    <t>Observer et se familiariser avec la conjugaison à l’imparfait des verbes en -ER</t>
  </si>
  <si>
    <t>Mémorisation des formes les plus fréquentes des verbes précédents (troisième personne du singulier et du pluriel</t>
  </si>
  <si>
    <t>Mémorisation de marques régulières liées à des personnes (-ons, -ez, -nt)</t>
  </si>
  <si>
    <t>Comprendre la construction de la forme conjuguée du verbe (radical ; terminaison)</t>
  </si>
  <si>
    <t>Identifier l’infinitif et le participe passé</t>
  </si>
  <si>
    <t>Observer et identifier la formation du passé composé (notion de temps simple et de temps composé)</t>
  </si>
  <si>
    <t>Observer et identifier les marques liées au temps (imparfait et futur simple)</t>
  </si>
  <si>
    <t xml:space="preserve">Mémoriser la conjugaison des verbes être et avoir au présent, à l’imparfait, au futur. </t>
  </si>
  <si>
    <r>
      <t xml:space="preserve">Identifier certains homophones : formes verbales </t>
    </r>
    <r>
      <rPr>
        <i/>
        <sz val="11"/>
        <color theme="1"/>
        <rFont val="Calibri"/>
        <scheme val="minor"/>
      </rPr>
      <t>a / est/ ont / sont</t>
    </r>
    <r>
      <rPr>
        <sz val="11"/>
        <color theme="1"/>
        <rFont val="Calibri"/>
        <scheme val="minor"/>
      </rPr>
      <t xml:space="preserve"> distinguées des homophones </t>
    </r>
    <r>
      <rPr>
        <i/>
        <sz val="11"/>
        <color theme="1"/>
        <rFont val="Calibri"/>
        <scheme val="minor"/>
      </rPr>
      <t>(à / et / on / son</t>
    </r>
    <r>
      <rPr>
        <sz val="11"/>
        <color theme="1"/>
        <rFont val="Calibri"/>
        <scheme val="minor"/>
      </rPr>
      <t>).</t>
    </r>
  </si>
  <si>
    <t>Identifier des relations entre les mots, entre les mots et leur contexte d’utilisation ; s’en servir pour mieux comprendre</t>
  </si>
  <si>
    <t>Identifier des mots de la même famille/ trouver des mots de la même famille (avec ajout de préfixe et suffixe)</t>
  </si>
  <si>
    <t>Catégoriser des mots / relations entre termes génériques et spécifiques</t>
  </si>
  <si>
    <t>Identifier et trouver des synonymes d’un mot</t>
  </si>
  <si>
    <t>Identifier et trouver des contraires d’un mots (antonymes)</t>
  </si>
  <si>
    <t>Observer et repérer la polysémie d’un mot en lien avec le contexte où le mot est employé</t>
  </si>
  <si>
    <t>Observer et repérer les sens propre et le sens figuré d’un mot</t>
  </si>
  <si>
    <r>
      <t xml:space="preserve">Distinguer les registres familier, courant, soutenu </t>
    </r>
    <r>
      <rPr>
        <i/>
        <sz val="11"/>
        <color theme="1"/>
        <rFont val="Calibri"/>
        <scheme val="minor"/>
      </rPr>
      <t>(lien avec enseignement moral et civique)</t>
    </r>
    <r>
      <rPr>
        <sz val="11"/>
        <color theme="1"/>
        <rFont val="Calibri"/>
        <scheme val="minor"/>
      </rPr>
      <t>.</t>
    </r>
  </si>
  <si>
    <t>Étendre ses connaissances lexicales, mémoriser et réutiliser des mots nouvellement appris</t>
  </si>
  <si>
    <t>Chercher la définition d’un mot et utiliser un dictionnaire</t>
  </si>
  <si>
    <t>Comprendre un article de dictionnaire</t>
  </si>
  <si>
    <t>Mobiliser des mots nouveaux en situation d’écriture</t>
  </si>
  <si>
    <t>Découvrir les nombres et leurs utilisations</t>
  </si>
  <si>
    <t xml:space="preserve">Utiliser les nombres </t>
  </si>
  <si>
    <t>Évaluer et comparer des collections d’objets avec des procédures numériques ou non numériques.</t>
  </si>
  <si>
    <t>Réaliser une collection dont le cardinal est donné. Utiliser le dénombrement pour comparer deux quantités, pour constituer une collection d’une taille donnée ou pour réaliser une collection de quantité égale à la collection proposée.</t>
  </si>
  <si>
    <t>Utiliser le nombre pour exprimer la position d’un objet ou d’une personne dans un jeu, dans une situation organisée, sur un rang ou pour comparer des positions.</t>
  </si>
  <si>
    <t>Mobiliser des symboles analogiques, verbaux ou écrits, conventionnels ou non conventionnels pour communiquer des informations orales et écrites sur une quantité.</t>
  </si>
  <si>
    <t xml:space="preserve">Etudier les nombres </t>
  </si>
  <si>
    <t>Avoir compris que le cardinal ne change pas si on modifie la disposition spatiale ou la nature des éléments.</t>
  </si>
  <si>
    <t>Avoir compris que tout nombre s’obtient en ajoutant un au nombre précédent et que cela correspond à l’ajout d’une unité à la quantité précédente.</t>
  </si>
  <si>
    <t>Quantifier des collections jusqu’à dix au moins ; les composer et les décomposer par manipulations effectives puis mentales.</t>
  </si>
  <si>
    <t>Dire combien il faut ajouter ou enlever pour obtenir des quantités ne dépassant pas dix.</t>
  </si>
  <si>
    <t>Parler des nombres à l’aide de leur décomposition.</t>
  </si>
  <si>
    <t>Dire la suite des nombres jusqu’à trente.</t>
  </si>
  <si>
    <t>Lire les nombres écrits en chiffres jusqu’à dix.</t>
  </si>
  <si>
    <t xml:space="preserve">Exporer des formes, des grandeurs, des suites organisées. </t>
  </si>
  <si>
    <t xml:space="preserve">Explorer les formes et les grandeurs </t>
  </si>
  <si>
    <t>Classer des objets en fonction de caractéristiques liées à leur forme.</t>
  </si>
  <si>
    <r>
      <t>Savoir nommer quelques formes planes (carré, triangle, cercle ou</t>
    </r>
    <r>
      <rPr>
        <sz val="12"/>
        <color theme="1"/>
        <rFont val="Times New Roman"/>
      </rPr>
      <t xml:space="preserve"> d</t>
    </r>
    <r>
      <rPr>
        <sz val="11"/>
        <color theme="1"/>
        <rFont val="Arial"/>
      </rPr>
      <t>isque, rectangle)</t>
    </r>
  </si>
  <si>
    <t>Reconnaître quelques solides (cube, pyramide, boule, cylindre).</t>
  </si>
  <si>
    <t>Classer ou ranger des objets selon un critère de longueur ou de masse ou de contenance.</t>
  </si>
  <si>
    <t>Reproduire un assemblage à partir d’un modèle (puzzle, pavage, assemblage de solides).</t>
  </si>
  <si>
    <t>Reproduire, dessiner des formes planes.</t>
  </si>
  <si>
    <t>Identifier le principe d’organisation d’un algorithme et poursuivre son application.</t>
  </si>
  <si>
    <t xml:space="preserve">Mathémathiques : Nombres et calculs </t>
  </si>
  <si>
    <t xml:space="preserve">Comprendre et  utiliser des nombres entiers pour dénombrer, ordonnner, repérer, comparer </t>
  </si>
  <si>
    <t>Dénombrer, constituer et comparer des collections.</t>
  </si>
  <si>
    <t>Utiliser diverses stratégies de dénombrement (utilisation d’unités intermédiaires : dizaines, centaines, en relation ou non avec des groupements).</t>
  </si>
  <si>
    <t>Utiliser diverses stratégies de dénombrement (décompositions/recompositions additives ).</t>
  </si>
  <si>
    <t>Utiliser diverses stratégies de dénombrement (décompositions/recompositions multiplicatives).</t>
  </si>
  <si>
    <t>Repérer un rang ou une position dans une file ou sur une piste.</t>
  </si>
  <si>
    <t>Faire le lien entre le rang dans une liste et le nombre d’éléments qui le précèdent.</t>
  </si>
  <si>
    <t>Comparer  des nombres entiers, en utilisant les symboles =, &lt;,&gt;</t>
  </si>
  <si>
    <t>Ranger des nombres entiers, en utilisant les symboles =, &lt;,&gt;</t>
  </si>
  <si>
    <t>Encadrer des nombres entiers, en utilisant les symboles =, &lt;,&gt;</t>
  </si>
  <si>
    <t>Intercaler des nombres entiers, en utilisant les symboles =, &lt;,&gt;</t>
  </si>
  <si>
    <t xml:space="preserve">Nommer, lire, écrire, représenter des nombres entiers </t>
  </si>
  <si>
    <t>Utiliser diverses représentations des nombres (chiffres, lettres, constellations)</t>
  </si>
  <si>
    <t>Associer les noms des nombres à leurs écritures chiffrées. (passer d’une représentation à une autre)</t>
  </si>
  <si>
    <t>Comprendre la numération décimale de position (Interpréter le nom des nombres en fonction des unités de numération, donner la valeur des chiffres en fonction de leur rang,…</t>
  </si>
  <si>
    <t>Associer un nombre entier à une position sur une demi-droite graduée (file numérique)</t>
  </si>
  <si>
    <t>Associer un nombre ou un encadrement à une grandeur en mesurant celle-ci à l’aide d’une unité.</t>
  </si>
  <si>
    <t>Résoudre des problèmes en utilisant des nombres entiers et le calcul</t>
  </si>
  <si>
    <t>Résoudre des problèmes issus de situations de la vie quotidienne (en se servant de la file numérique)</t>
  </si>
  <si>
    <t>Résoudre des problèmes relevant de l’addition ou de la soustraction</t>
  </si>
  <si>
    <t>Résoudre des problèmes relevant de la multiplication (multiplier ou diviser, partager, grouper)</t>
  </si>
  <si>
    <t>Modéliser ces problèmes à l’aide d’écritures mathématiques.</t>
  </si>
  <si>
    <t>Exploiter des données numériques pour répondre à des questions.</t>
  </si>
  <si>
    <t xml:space="preserve">Calculer avec des nombre sentiers </t>
  </si>
  <si>
    <t>Connaître les décompositions additives d’un nombre</t>
  </si>
  <si>
    <t xml:space="preserve">Connaître les compléments à 10 et 100 , les compléments à la dizaine ou centaine supérieure, </t>
  </si>
  <si>
    <t>Connaître les doubles et les moitiés des nombres d’usage courant</t>
  </si>
  <si>
    <t>Connaître les tables de multiplication</t>
  </si>
  <si>
    <t>Décomposer un nombre en puissances de 10 (exemple : 324 = 3x100 + 2x10 + 4x1)</t>
  </si>
  <si>
    <t>Élaborer ou choisir des stratégies de calcul à l’oral et à l’écrit</t>
  </si>
  <si>
    <t>Connaître et utiliser les propriétés des opérations pour calculer (commutativité, associativité, distributivité,…)</t>
  </si>
  <si>
    <t>Calculer mentalement pour obtenir un résultat exact ou évaluer un ordre de grandeur.</t>
  </si>
  <si>
    <t>Calculer en utilisant des écritures en ligne additives, soustractives, multiplicatives, mixtes.</t>
  </si>
  <si>
    <t>Savoir effectuer une addition posée</t>
  </si>
  <si>
    <t>Savoir effectuer une soustraction posée</t>
  </si>
  <si>
    <t>Savoir effectuer une multiplication posée</t>
  </si>
  <si>
    <t xml:space="preserve">Mathématiques : Grandeurs et mesures </t>
  </si>
  <si>
    <t xml:space="preserve">Comparer, estimer, mesurer des longueurs, des masses, des contenances, des durées. Utliser le lexique, les untiés, les instruments de mesures spécifiques à ces grandeurs </t>
  </si>
  <si>
    <t>Comparer des objets selon leur longueur, leur masse, leur contenance (comparaison directe)</t>
  </si>
  <si>
    <t>Comparer, estimer, mesurer des longueurs, des masses, des contenances, des durées avec un objet intermédiaire (comparaison indirecte)</t>
  </si>
  <si>
    <t>Estimer des ordres de grandeurs de quelques longueurs, masses et contenances (en lien avec les unités conventionnelles de mesure)</t>
  </si>
  <si>
    <t>Mesurer une longueur avec un instrument adapté (par report d’unité)</t>
  </si>
  <si>
    <t>Mesurer des masses et des contenances avec des instruments adaptés</t>
  </si>
  <si>
    <t>Encadrer une grandeur par deux nombres entiers d’unités</t>
  </si>
  <si>
    <t>Exprimer une mesure à l’aide d’une ou plusieurs unités choisies</t>
  </si>
  <si>
    <t>Connaître et utiliser les mesures conventionnelles de longueurs (mm, cm, dm, m, ..)</t>
  </si>
  <si>
    <t>Connaître et utiliser les mesures conventionnelles de masse (g ;kg, tonne)</t>
  </si>
  <si>
    <t xml:space="preserve">Connaître et utiliser les mesures conventionnelles de contenance (l, dl, cl) </t>
  </si>
  <si>
    <t>Connaître les relations entre les unités de longueur, les unités de masse,, les unités de contenance (premières conversions)</t>
  </si>
  <si>
    <t>Comparer, estimer, mesurer des durées</t>
  </si>
  <si>
    <t>Connaître et utiliser des unités usuelles de durée ( jour, semaine, heure, année… )</t>
  </si>
  <si>
    <t xml:space="preserve">Connaître et utiliser les relations entre unités usuelles de temps </t>
  </si>
  <si>
    <t>Utiliser différents instruments pour mesurer des durées (sablier, horloge à aiguilles, à affichage digital,…)</t>
  </si>
  <si>
    <t>Dans des cas simples, représenter une grandeur par une longueur ( cadran d’une balance, frise chronologique,…)</t>
  </si>
  <si>
    <t xml:space="preserve">Résoudre des problèmes impliquant des longueurs, des masses, des contenances, des durées, des prix. </t>
  </si>
  <si>
    <t>Résoudre des problèmes, notamment de mesurage et de comparaison, En utilisant les opérations sur les grandeurs ou sur les nombres (addition, soustraction, division,…)</t>
  </si>
  <si>
    <t>Résoudre des problèmes impliquant des conversions simples d’une unité usuelle à une autre.</t>
  </si>
  <si>
    <t xml:space="preserve">Mathématiques : espace et géométrie </t>
  </si>
  <si>
    <t>Se repérer et se déplacer en utilisant des repères</t>
  </si>
  <si>
    <t>Se repérer dans son environnement proche.</t>
  </si>
  <si>
    <t>Situer des objets ou des personnes les uns par rapport aux autres ou par rapport à d’autres repères(droite, gauche,…)</t>
  </si>
  <si>
    <t>Produire des représentations des espaces familiers (classe, école, …)</t>
  </si>
  <si>
    <t>S’orienter et se déplacer dans l’espace ou dans une représentation de l’espace en utilisant des repères</t>
  </si>
  <si>
    <t>Coder et décoder un déplacement (dans des espaces familiers, un quadrillage, sur un écran)</t>
  </si>
  <si>
    <t>Savoir faire le lien entre des espaces vécus et des espaces représentés (plan, maquette,…)</t>
  </si>
  <si>
    <t xml:space="preserve">Reconnaître, nommer, décrire, reproduire quelques solides </t>
  </si>
  <si>
    <t>Reconnaître, nommer et trier les solides usuels parmi des solides variés (boule, cylindre, cône, cube, pavé droit, pyramide)</t>
  </si>
  <si>
    <t>Décrire et comparer des solides en utilisant le vocabulaire approprié /Décrire des polyèdres (face, sommet, arête).</t>
  </si>
  <si>
    <t>Reproduire des solides.</t>
  </si>
  <si>
    <t>Savoir que les faces d’un cube sont des carrés, que les faces d’un pavé droit sont des rectangles (qui peuvent être carrés)</t>
  </si>
  <si>
    <t xml:space="preserve">Reconnaitre, nommer, décrire, reproduire, constuire quelques figures géométriques. Reconnaître et utiliser les notions d'alignement, d'angle droit, d'égalité de longueurs, de milieu, de symétrie </t>
  </si>
  <si>
    <t xml:space="preserve">Décrire des figures ou des assemblages de figures planes </t>
  </si>
  <si>
    <t>Reproduire des figures ou des assemblages de figures planes sur papier quadrillé ou uni.</t>
  </si>
  <si>
    <t>Utiliser la règle, le compas ou l’équerre comme instruments de tracé.</t>
  </si>
  <si>
    <t>Reconnaître, nommer des figures usuelles</t>
  </si>
  <si>
    <t>Reconnaître et décrire à partir des côtés et des angles droits, un carré, un rectangle, un triangle rectangle</t>
  </si>
  <si>
    <t>Construire sur un support uni connaissant la longueur des côtés.</t>
  </si>
  <si>
    <t>Construire un cercle connaissant son centre et un point, ou son centre et son rayon</t>
  </si>
  <si>
    <t xml:space="preserve">Utiliser la règle (non graduée) pour repérer et produire des alignements de points </t>
  </si>
  <si>
    <t>Repérer et produire des angles droits à l'aide d’un gabarit, d'une équerre</t>
  </si>
  <si>
    <t>Reporter une longueur sur une droite déjà tracée (diverses techniques)</t>
  </si>
  <si>
    <t xml:space="preserve">Repérer ou trouver le milieu d’un segment. </t>
  </si>
  <si>
    <t>Reconnaître si une figure présente un axe de symétrie (à trouver).</t>
  </si>
  <si>
    <t>Compléter une figure pour qu'elle soit symétrique par rapport à un axe donné.(décalquer ou plier selon l'axe de symétrie)</t>
  </si>
  <si>
    <t xml:space="preserve">Sous-compétences </t>
  </si>
  <si>
    <t>Num</t>
  </si>
  <si>
    <t>Nom</t>
  </si>
  <si>
    <t>Num Compétence</t>
  </si>
  <si>
    <t>Date</t>
  </si>
  <si>
    <t>Résultat</t>
  </si>
  <si>
    <t>Médiation</t>
  </si>
  <si>
    <t>Commentaire</t>
  </si>
  <si>
    <t>Ines</t>
  </si>
  <si>
    <t>Sarah</t>
  </si>
  <si>
    <t>Florine</t>
  </si>
  <si>
    <t>Simon</t>
  </si>
  <si>
    <t>G</t>
  </si>
  <si>
    <t>A</t>
  </si>
  <si>
    <t>M</t>
  </si>
  <si>
    <t>GM</t>
  </si>
  <si>
    <t>AM</t>
  </si>
  <si>
    <t>bla</t>
  </si>
  <si>
    <t>courage</t>
  </si>
  <si>
    <t>ras</t>
  </si>
  <si>
    <t>top</t>
  </si>
  <si>
    <t>oups</t>
  </si>
  <si>
    <t>bien</t>
  </si>
  <si>
    <t>cool</t>
  </si>
  <si>
    <t>yes</t>
  </si>
  <si>
    <t>presque</t>
  </si>
  <si>
    <t>Résultats</t>
  </si>
  <si>
    <t>Commentaires</t>
  </si>
  <si>
    <t>% reussite</t>
  </si>
  <si>
    <t>S</t>
  </si>
  <si>
    <t>Note</t>
  </si>
  <si>
    <t>à masquer éventuellement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</si>
</sst>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;@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theme="1"/>
      <name val="Calibri"/>
      <scheme val="minor"/>
    </font>
    <font>
      <i/>
      <sz val="11"/>
      <color theme="1"/>
      <name val="Calibri"/>
      <scheme val="minor"/>
    </font>
    <font>
      <sz val="11"/>
      <color theme="1"/>
      <name val="Arial"/>
    </font>
    <font>
      <sz val="12"/>
      <color theme="1"/>
      <name val="Times New Roman"/>
    </font>
    <font>
      <sz val="12"/>
      <color theme="1"/>
      <name val="Calibri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2"/>
      <color theme="0" tint="-0.499984740745262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20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3" fillId="0" borderId="3" xfId="0" applyFont="1" applyBorder="1" applyAlignment="1">
      <alignment vertical="center"/>
    </xf>
    <xf numFmtId="0" fontId="0" fillId="0" borderId="1" xfId="0" applyFont="1" applyBorder="1" applyAlignment="1"/>
    <xf numFmtId="0" fontId="0" fillId="0" borderId="1" xfId="0" applyBorder="1" applyAlignment="1">
      <alignment horizontal="left" vertical="top"/>
    </xf>
    <xf numFmtId="0" fontId="3" fillId="0" borderId="1" xfId="0" applyFont="1" applyBorder="1" applyAlignment="1">
      <alignment horizontal="left" vertical="top"/>
    </xf>
    <xf numFmtId="0" fontId="0" fillId="0" borderId="1" xfId="0" applyFont="1" applyBorder="1" applyAlignment="1">
      <alignment horizontal="left" vertical="top"/>
    </xf>
    <xf numFmtId="0" fontId="5" fillId="0" borderId="1" xfId="0" applyFont="1" applyBorder="1" applyAlignment="1"/>
    <xf numFmtId="0" fontId="0" fillId="0" borderId="1" xfId="0" applyFont="1" applyBorder="1" applyAlignment="1">
      <alignment vertical="top"/>
    </xf>
    <xf numFmtId="0" fontId="7" fillId="0" borderId="1" xfId="0" applyFont="1" applyBorder="1" applyAlignment="1">
      <alignment horizontal="left" vertical="center"/>
    </xf>
    <xf numFmtId="0" fontId="7" fillId="0" borderId="1" xfId="0" applyFont="1" applyBorder="1" applyAlignment="1">
      <alignment vertical="center"/>
    </xf>
    <xf numFmtId="0" fontId="0" fillId="0" borderId="0" xfId="0" applyAlignment="1"/>
    <xf numFmtId="0" fontId="2" fillId="0" borderId="2" xfId="0" applyFont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0" borderId="3" xfId="0" applyFont="1" applyBorder="1" applyAlignment="1">
      <alignment vertical="top"/>
    </xf>
    <xf numFmtId="0" fontId="0" fillId="0" borderId="0" xfId="0" applyAlignment="1">
      <alignment wrapText="1"/>
    </xf>
    <xf numFmtId="14" fontId="0" fillId="0" borderId="0" xfId="0" applyNumberFormat="1"/>
    <xf numFmtId="0" fontId="8" fillId="0" borderId="4" xfId="0" applyFont="1" applyBorder="1" applyAlignment="1" applyProtection="1">
      <alignment horizontal="center"/>
    </xf>
    <xf numFmtId="164" fontId="0" fillId="0" borderId="6" xfId="0" applyNumberFormat="1" applyBorder="1" applyAlignment="1" applyProtection="1">
      <alignment horizontal="center"/>
      <protection locked="0"/>
    </xf>
    <xf numFmtId="49" fontId="0" fillId="0" borderId="10" xfId="0" applyNumberFormat="1" applyFont="1" applyBorder="1" applyProtection="1">
      <protection locked="0"/>
    </xf>
    <xf numFmtId="164" fontId="0" fillId="0" borderId="10" xfId="0" applyNumberFormat="1" applyBorder="1" applyAlignment="1" applyProtection="1">
      <alignment horizontal="center"/>
      <protection locked="0"/>
    </xf>
    <xf numFmtId="164" fontId="0" fillId="0" borderId="13" xfId="0" applyNumberFormat="1" applyBorder="1" applyAlignment="1" applyProtection="1">
      <alignment horizontal="center"/>
      <protection locked="0"/>
    </xf>
    <xf numFmtId="49" fontId="0" fillId="0" borderId="16" xfId="0" applyNumberFormat="1" applyFont="1" applyBorder="1" applyProtection="1">
      <protection locked="0"/>
    </xf>
    <xf numFmtId="0" fontId="12" fillId="0" borderId="4" xfId="0" applyFont="1" applyFill="1" applyBorder="1" applyAlignment="1" applyProtection="1">
      <alignment horizontal="center" vertical="top"/>
    </xf>
    <xf numFmtId="9" fontId="12" fillId="0" borderId="18" xfId="0" applyNumberFormat="1" applyFont="1" applyBorder="1" applyAlignment="1" applyProtection="1">
      <alignment horizontal="center" vertical="top"/>
    </xf>
    <xf numFmtId="0" fontId="0" fillId="0" borderId="17" xfId="0" applyBorder="1" applyProtection="1"/>
    <xf numFmtId="0" fontId="13" fillId="0" borderId="4" xfId="0" applyFont="1" applyFill="1" applyBorder="1" applyAlignment="1" applyProtection="1">
      <alignment horizontal="center"/>
    </xf>
    <xf numFmtId="9" fontId="13" fillId="0" borderId="18" xfId="0" applyNumberFormat="1" applyFont="1" applyFill="1" applyBorder="1" applyAlignment="1" applyProtection="1">
      <alignment horizontal="center"/>
    </xf>
    <xf numFmtId="0" fontId="0" fillId="0" borderId="19" xfId="0" applyBorder="1" applyProtection="1"/>
    <xf numFmtId="0" fontId="13" fillId="0" borderId="0" xfId="0" applyFont="1" applyFill="1" applyBorder="1" applyAlignment="1" applyProtection="1">
      <alignment horizontal="center"/>
    </xf>
    <xf numFmtId="0" fontId="0" fillId="0" borderId="5" xfId="0" applyBorder="1" applyProtection="1"/>
    <xf numFmtId="0" fontId="9" fillId="0" borderId="4" xfId="0" applyFont="1" applyBorder="1" applyAlignment="1" applyProtection="1">
      <alignment horizontal="center"/>
    </xf>
    <xf numFmtId="0" fontId="0" fillId="3" borderId="20" xfId="0" applyFill="1" applyBorder="1"/>
    <xf numFmtId="0" fontId="0" fillId="0" borderId="6" xfId="0" applyNumberFormat="1" applyBorder="1" applyAlignment="1" applyProtection="1">
      <alignment horizontal="center"/>
      <protection locked="0"/>
    </xf>
    <xf numFmtId="0" fontId="0" fillId="0" borderId="10" xfId="0" applyNumberFormat="1" applyBorder="1" applyAlignment="1" applyProtection="1">
      <alignment horizontal="center"/>
      <protection locked="0"/>
    </xf>
    <xf numFmtId="0" fontId="0" fillId="0" borderId="13" xfId="0" applyNumberFormat="1" applyBorder="1" applyAlignment="1" applyProtection="1">
      <alignment horizontal="center"/>
      <protection locked="0"/>
    </xf>
    <xf numFmtId="0" fontId="0" fillId="0" borderId="7" xfId="0" applyNumberFormat="1" applyFont="1" applyBorder="1" applyAlignment="1" applyProtection="1">
      <alignment horizontal="left"/>
      <protection locked="0"/>
    </xf>
    <xf numFmtId="0" fontId="11" fillId="0" borderId="17" xfId="0" applyFont="1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10" fontId="15" fillId="2" borderId="17" xfId="0" applyNumberFormat="1" applyFont="1" applyFill="1" applyBorder="1" applyAlignment="1" applyProtection="1">
      <alignment horizontal="center" vertical="center"/>
    </xf>
    <xf numFmtId="0" fontId="16" fillId="0" borderId="19" xfId="0" applyFont="1" applyBorder="1" applyAlignment="1" applyProtection="1">
      <alignment vertical="center"/>
    </xf>
    <xf numFmtId="0" fontId="16" fillId="0" borderId="5" xfId="0" applyFont="1" applyBorder="1" applyAlignment="1" applyProtection="1">
      <alignment vertical="center"/>
    </xf>
    <xf numFmtId="0" fontId="10" fillId="0" borderId="11" xfId="0" applyFont="1" applyFill="1" applyBorder="1" applyAlignment="1" applyProtection="1">
      <alignment horizontal="center"/>
      <protection locked="0"/>
    </xf>
    <xf numFmtId="0" fontId="10" fillId="0" borderId="12" xfId="0" applyFont="1" applyFill="1" applyBorder="1" applyAlignment="1" applyProtection="1">
      <alignment horizontal="center"/>
      <protection locked="0"/>
    </xf>
    <xf numFmtId="0" fontId="10" fillId="0" borderId="11" xfId="0" applyFont="1" applyBorder="1" applyAlignment="1" applyProtection="1">
      <alignment horizontal="center"/>
      <protection locked="0"/>
    </xf>
    <xf numFmtId="0" fontId="10" fillId="0" borderId="12" xfId="0" applyFont="1" applyBorder="1" applyAlignment="1" applyProtection="1">
      <alignment horizontal="center"/>
      <protection locked="0"/>
    </xf>
    <xf numFmtId="0" fontId="10" fillId="0" borderId="14" xfId="0" applyFont="1" applyBorder="1" applyAlignment="1" applyProtection="1">
      <alignment horizontal="center"/>
      <protection locked="0"/>
    </xf>
    <xf numFmtId="0" fontId="10" fillId="0" borderId="15" xfId="0" applyFont="1" applyBorder="1" applyAlignment="1" applyProtection="1">
      <alignment horizontal="center"/>
      <protection locked="0"/>
    </xf>
    <xf numFmtId="0" fontId="11" fillId="0" borderId="19" xfId="0" applyFont="1" applyBorder="1" applyAlignment="1" applyProtection="1">
      <alignment horizontal="center" vertical="center"/>
    </xf>
    <xf numFmtId="9" fontId="12" fillId="0" borderId="17" xfId="0" applyNumberFormat="1" applyFont="1" applyBorder="1" applyAlignment="1" applyProtection="1">
      <alignment horizontal="center" vertical="center"/>
    </xf>
    <xf numFmtId="9" fontId="12" fillId="0" borderId="19" xfId="0" applyNumberFormat="1" applyFont="1" applyBorder="1" applyAlignment="1" applyProtection="1">
      <alignment horizontal="center" vertical="center"/>
    </xf>
    <xf numFmtId="0" fontId="14" fillId="0" borderId="5" xfId="0" applyFont="1" applyBorder="1" applyAlignment="1" applyProtection="1">
      <alignment vertical="center"/>
    </xf>
    <xf numFmtId="0" fontId="9" fillId="0" borderId="4" xfId="0" applyFont="1" applyFill="1" applyBorder="1" applyAlignment="1" applyProtection="1">
      <alignment horizontal="center"/>
    </xf>
    <xf numFmtId="0" fontId="10" fillId="0" borderId="8" xfId="0" applyFont="1" applyFill="1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1" fillId="3" borderId="20" xfId="0" applyFont="1" applyFill="1" applyBorder="1" applyAlignment="1">
      <alignment horizontal="center" wrapText="1"/>
    </xf>
    <xf numFmtId="0" fontId="1" fillId="4" borderId="0" xfId="0" applyFont="1" applyFill="1"/>
    <xf numFmtId="0" fontId="17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8">
    <dxf>
      <font>
        <color auto="1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  <dxf>
      <font>
        <color theme="0"/>
      </font>
      <fill>
        <patternFill patternType="solid">
          <fgColor indexed="64"/>
          <bgColor rgb="FF2DAD10"/>
        </patternFill>
      </fill>
    </dxf>
    <dxf>
      <font>
        <color theme="0"/>
      </font>
      <fill>
        <patternFill patternType="solid">
          <fgColor indexed="64"/>
          <bgColor rgb="FFFF6600"/>
        </patternFill>
      </fill>
    </dxf>
    <dxf>
      <font>
        <color theme="0"/>
      </font>
      <fill>
        <patternFill patternType="solid">
          <fgColor indexed="64"/>
          <bgColor rgb="FFD2000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Drop" dropStyle="combo" dx="16" fmlaLink="$J$1" fmlaRange="Compétences!$B$2:$B$201" noThreeD="1" sel="112" val="79"/>
</file>

<file path=xl/ctrlProps/ctrlProp2.xml><?xml version="1.0" encoding="utf-8"?>
<formControlPr xmlns="http://schemas.microsoft.com/office/spreadsheetml/2009/9/main" objectType="Drop" dropStyle="combo" dx="16" fmlaLink="$C$3" fmlaRange="$P$1:$P$4" noThreeD="1" sel="2" val="0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http://boisgontierjacques.free.fr/pages_site/lesimages.htm" TargetMode="External"/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jpeg"/><Relationship Id="rId4" Type="http://schemas.openxmlformats.org/officeDocument/2006/relationships/image" Target="../media/image6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76200</xdr:colOff>
          <xdr:row>0</xdr:row>
          <xdr:rowOff>19050</xdr:rowOff>
        </xdr:from>
        <xdr:to>
          <xdr:col>9</xdr:col>
          <xdr:colOff>9525</xdr:colOff>
          <xdr:row>0</xdr:row>
          <xdr:rowOff>247650</xdr:rowOff>
        </xdr:to>
        <xdr:sp macro="" textlink="">
          <xdr:nvSpPr>
            <xdr:cNvPr id="3074" name="Drop Dow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2</xdr:row>
          <xdr:rowOff>19051</xdr:rowOff>
        </xdr:from>
        <xdr:to>
          <xdr:col>1</xdr:col>
          <xdr:colOff>600075</xdr:colOff>
          <xdr:row>2</xdr:row>
          <xdr:rowOff>247651</xdr:rowOff>
        </xdr:to>
        <xdr:sp macro="" textlink="">
          <xdr:nvSpPr>
            <xdr:cNvPr id="3075" name="Drop Dow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4</xdr:row>
          <xdr:rowOff>47625</xdr:rowOff>
        </xdr:from>
        <xdr:to>
          <xdr:col>11</xdr:col>
          <xdr:colOff>200025</xdr:colOff>
          <xdr:row>15</xdr:row>
          <xdr:rowOff>180975</xdr:rowOff>
        </xdr:to>
        <xdr:pic>
          <xdr:nvPicPr>
            <xdr:cNvPr id="4" name="Image 3"/>
            <xdr:cNvPicPr>
              <a:picLocks noChangeAspect="1"/>
              <a:extLst>
                <a:ext uri="{84589F7E-364E-4C9E-8A38-B11213B215E9}">
                  <a14:cameraTool cellRange="PhotoChoisie" spid="_x0000_s3090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6391275" y="981075"/>
              <a:ext cx="2428875" cy="2362200"/>
            </a:xfrm>
            <a:prstGeom prst="rect">
              <a:avLst/>
            </a:prstGeom>
            <a:ln w="19050">
              <a:solidFill>
                <a:sysClr val="windowText" lastClr="000000"/>
              </a:solidFill>
            </a:ln>
          </xdr:spPr>
        </xdr:pic>
        <xdr:clientData/>
      </xdr:twoCellAnchor>
    </mc:Choice>
    <mc:Fallback/>
  </mc:AlternateContent>
  <xdr:twoCellAnchor>
    <xdr:from>
      <xdr:col>6</xdr:col>
      <xdr:colOff>247650</xdr:colOff>
      <xdr:row>1</xdr:row>
      <xdr:rowOff>38101</xdr:rowOff>
    </xdr:from>
    <xdr:to>
      <xdr:col>10</xdr:col>
      <xdr:colOff>428625</xdr:colOff>
      <xdr:row>3</xdr:row>
      <xdr:rowOff>1</xdr:rowOff>
    </xdr:to>
    <xdr:sp macro="" textlink="">
      <xdr:nvSpPr>
        <xdr:cNvPr id="2" name="Légende : flèche vers le haut 1"/>
        <xdr:cNvSpPr/>
      </xdr:nvSpPr>
      <xdr:spPr>
        <a:xfrm>
          <a:off x="5057775" y="323851"/>
          <a:ext cx="3228975" cy="419100"/>
        </a:xfrm>
        <a:prstGeom prst="upArrowCallout">
          <a:avLst>
            <a:gd name="adj1" fmla="val 44556"/>
            <a:gd name="adj2" fmla="val 32816"/>
            <a:gd name="adj3" fmla="val 11792"/>
            <a:gd name="adj4" fmla="val 80509"/>
          </a:avLst>
        </a:prstGeom>
        <a:solidFill>
          <a:schemeClr val="bg1">
            <a:lumMod val="85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Sélectionner dans la liste ou inscrire un nombre en J1</a:t>
          </a:r>
        </a:p>
      </xdr:txBody>
    </xdr:sp>
    <xdr:clientData/>
  </xdr:twoCellAnchor>
  <xdr:twoCellAnchor>
    <xdr:from>
      <xdr:col>7</xdr:col>
      <xdr:colOff>219075</xdr:colOff>
      <xdr:row>16</xdr:row>
      <xdr:rowOff>66676</xdr:rowOff>
    </xdr:from>
    <xdr:to>
      <xdr:col>12</xdr:col>
      <xdr:colOff>76200</xdr:colOff>
      <xdr:row>18</xdr:row>
      <xdr:rowOff>85726</xdr:rowOff>
    </xdr:to>
    <xdr:sp macro="" textlink="">
      <xdr:nvSpPr>
        <xdr:cNvPr id="3" name="ZoneTexte 2">
          <a:hlinkClick xmlns:r="http://schemas.openxmlformats.org/officeDocument/2006/relationships" r:id="rId2"/>
        </xdr:cNvPr>
        <xdr:cNvSpPr txBox="1"/>
      </xdr:nvSpPr>
      <xdr:spPr>
        <a:xfrm>
          <a:off x="5791200" y="3438526"/>
          <a:ext cx="3667125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100"/>
            <a:t>Merci à Jacques Boisgontier</a:t>
          </a:r>
        </a:p>
        <a:p>
          <a:pPr algn="ctr"/>
          <a:r>
            <a:rPr lang="fr-BE" sz="1100" u="sng">
              <a:solidFill>
                <a:srgbClr val="0070C0"/>
              </a:solidFill>
            </a:rPr>
            <a:t>http://boisgontierjacques.free.fr/pages_site/lesimages.htm</a:t>
          </a:r>
        </a:p>
        <a:p>
          <a:pPr algn="ctr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133350</xdr:colOff>
      <xdr:row>1</xdr:row>
      <xdr:rowOff>104775</xdr:rowOff>
    </xdr:from>
    <xdr:to>
      <xdr:col>3</xdr:col>
      <xdr:colOff>2293350</xdr:colOff>
      <xdr:row>1</xdr:row>
      <xdr:rowOff>2264775</xdr:rowOff>
    </xdr:to>
    <xdr:pic>
      <xdr:nvPicPr>
        <xdr:cNvPr id="2" name="Ines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7419975" y="295275"/>
          <a:ext cx="2160000" cy="216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146050</xdr:colOff>
      <xdr:row>1</xdr:row>
      <xdr:rowOff>104775</xdr:rowOff>
    </xdr:from>
    <xdr:to>
      <xdr:col>1</xdr:col>
      <xdr:colOff>2306050</xdr:colOff>
      <xdr:row>1</xdr:row>
      <xdr:rowOff>2264775</xdr:rowOff>
    </xdr:to>
    <xdr:pic>
      <xdr:nvPicPr>
        <xdr:cNvPr id="3" name="Sarah"/>
        <xdr:cNvPicPr>
          <a:picLocks noChangeAspect="1"/>
        </xdr:cNvPicPr>
      </xdr:nvPicPr>
      <xdr:blipFill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2574925" y="295275"/>
          <a:ext cx="2160000" cy="2160000"/>
        </a:xfrm>
        <a:prstGeom prst="rect">
          <a:avLst/>
        </a:prstGeom>
      </xdr:spPr>
    </xdr:pic>
    <xdr:clientData/>
  </xdr:twoCellAnchor>
  <xdr:twoCellAnchor editAs="oneCell">
    <xdr:from>
      <xdr:col>0</xdr:col>
      <xdr:colOff>142875</xdr:colOff>
      <xdr:row>1</xdr:row>
      <xdr:rowOff>104775</xdr:rowOff>
    </xdr:from>
    <xdr:to>
      <xdr:col>0</xdr:col>
      <xdr:colOff>2302875</xdr:colOff>
      <xdr:row>1</xdr:row>
      <xdr:rowOff>2264775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42875" y="295275"/>
          <a:ext cx="2160000" cy="2160000"/>
        </a:xfrm>
        <a:prstGeom prst="rect">
          <a:avLst/>
        </a:prstGeom>
      </xdr:spPr>
    </xdr:pic>
    <xdr:clientData/>
  </xdr:twoCellAnchor>
  <xdr:twoCellAnchor editAs="oneCell">
    <xdr:from>
      <xdr:col>2</xdr:col>
      <xdr:colOff>149225</xdr:colOff>
      <xdr:row>1</xdr:row>
      <xdr:rowOff>104775</xdr:rowOff>
    </xdr:from>
    <xdr:to>
      <xdr:col>2</xdr:col>
      <xdr:colOff>2309225</xdr:colOff>
      <xdr:row>1</xdr:row>
      <xdr:rowOff>2264775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5006975" y="295275"/>
          <a:ext cx="2160000" cy="216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01"/>
  <sheetViews>
    <sheetView tabSelected="1" zoomScale="85" zoomScaleNormal="85" workbookViewId="0">
      <pane ySplit="1" topLeftCell="A2" activePane="bottomLeft" state="frozen"/>
      <selection pane="bottomLeft" activeCell="B4" sqref="B4"/>
    </sheetView>
  </sheetViews>
  <sheetFormatPr baseColWidth="10" defaultRowHeight="15" x14ac:dyDescent="0.25"/>
  <cols>
    <col min="1" max="1" width="5.85546875" customWidth="1"/>
    <col min="2" max="2" width="120.140625" style="10" customWidth="1"/>
    <col min="3" max="3" width="48.140625" style="10" customWidth="1"/>
    <col min="4" max="4" width="6.5703125" style="10" bestFit="1" customWidth="1"/>
    <col min="5" max="5" width="165.28515625" style="10" customWidth="1"/>
  </cols>
  <sheetData>
    <row r="1" spans="1:5" ht="15.75" x14ac:dyDescent="0.25">
      <c r="A1" s="56" t="s">
        <v>253</v>
      </c>
      <c r="B1" s="57" t="s">
        <v>252</v>
      </c>
      <c r="C1" s="57" t="s">
        <v>0</v>
      </c>
      <c r="D1" s="57" t="s">
        <v>1</v>
      </c>
      <c r="E1" s="57" t="s">
        <v>2</v>
      </c>
    </row>
    <row r="2" spans="1:5" ht="15.75" x14ac:dyDescent="0.25">
      <c r="A2">
        <v>1</v>
      </c>
      <c r="B2" s="3" t="s">
        <v>5</v>
      </c>
      <c r="C2" s="11" t="s">
        <v>3</v>
      </c>
      <c r="D2" s="11">
        <v>1</v>
      </c>
      <c r="E2" s="1" t="s">
        <v>4</v>
      </c>
    </row>
    <row r="3" spans="1:5" ht="15.75" x14ac:dyDescent="0.25">
      <c r="A3">
        <v>2</v>
      </c>
      <c r="B3" s="4" t="s">
        <v>6</v>
      </c>
      <c r="C3" s="11" t="s">
        <v>3</v>
      </c>
      <c r="D3" s="11">
        <v>1</v>
      </c>
      <c r="E3" s="1" t="s">
        <v>4</v>
      </c>
    </row>
    <row r="4" spans="1:5" ht="15.75" x14ac:dyDescent="0.25">
      <c r="A4">
        <v>3</v>
      </c>
      <c r="B4" s="4" t="s">
        <v>7</v>
      </c>
      <c r="C4" s="11" t="s">
        <v>3</v>
      </c>
      <c r="D4" s="11">
        <v>1</v>
      </c>
      <c r="E4" s="1" t="s">
        <v>4</v>
      </c>
    </row>
    <row r="5" spans="1:5" ht="15.75" x14ac:dyDescent="0.25">
      <c r="A5">
        <v>4</v>
      </c>
      <c r="B5" s="4" t="s">
        <v>9</v>
      </c>
      <c r="C5" s="11" t="s">
        <v>3</v>
      </c>
      <c r="D5" s="11">
        <v>1</v>
      </c>
      <c r="E5" s="1" t="s">
        <v>8</v>
      </c>
    </row>
    <row r="6" spans="1:5" ht="15.75" x14ac:dyDescent="0.25">
      <c r="A6">
        <v>5</v>
      </c>
      <c r="B6" s="4" t="s">
        <v>10</v>
      </c>
      <c r="C6" s="11" t="s">
        <v>3</v>
      </c>
      <c r="D6" s="11">
        <v>1</v>
      </c>
      <c r="E6" s="1" t="s">
        <v>8</v>
      </c>
    </row>
    <row r="7" spans="1:5" ht="15.75" x14ac:dyDescent="0.25">
      <c r="A7">
        <v>6</v>
      </c>
      <c r="B7" s="4" t="s">
        <v>11</v>
      </c>
      <c r="C7" s="11" t="s">
        <v>3</v>
      </c>
      <c r="D7" s="11">
        <v>1</v>
      </c>
      <c r="E7" s="1" t="s">
        <v>8</v>
      </c>
    </row>
    <row r="8" spans="1:5" ht="15.75" x14ac:dyDescent="0.25">
      <c r="A8">
        <v>7</v>
      </c>
      <c r="B8" s="4" t="s">
        <v>12</v>
      </c>
      <c r="C8" s="11" t="s">
        <v>3</v>
      </c>
      <c r="D8" s="11">
        <v>1</v>
      </c>
      <c r="E8" s="1" t="s">
        <v>8</v>
      </c>
    </row>
    <row r="9" spans="1:5" ht="15.75" x14ac:dyDescent="0.25">
      <c r="A9">
        <v>8</v>
      </c>
      <c r="B9" s="4" t="s">
        <v>14</v>
      </c>
      <c r="C9" s="11" t="s">
        <v>3</v>
      </c>
      <c r="D9" s="11">
        <v>1</v>
      </c>
      <c r="E9" s="1" t="s">
        <v>13</v>
      </c>
    </row>
    <row r="10" spans="1:5" ht="15.75" x14ac:dyDescent="0.25">
      <c r="A10">
        <v>9</v>
      </c>
      <c r="B10" s="4" t="s">
        <v>16</v>
      </c>
      <c r="C10" s="11" t="s">
        <v>3</v>
      </c>
      <c r="D10" s="11">
        <v>1</v>
      </c>
      <c r="E10" s="1" t="s">
        <v>15</v>
      </c>
    </row>
    <row r="11" spans="1:5" ht="15.75" x14ac:dyDescent="0.25">
      <c r="A11">
        <v>10</v>
      </c>
      <c r="B11" s="4" t="s">
        <v>17</v>
      </c>
      <c r="C11" s="11" t="s">
        <v>3</v>
      </c>
      <c r="D11" s="11">
        <v>1</v>
      </c>
      <c r="E11" s="1" t="s">
        <v>15</v>
      </c>
    </row>
    <row r="12" spans="1:5" ht="15.75" x14ac:dyDescent="0.25">
      <c r="A12">
        <v>11</v>
      </c>
      <c r="B12" s="4" t="s">
        <v>18</v>
      </c>
      <c r="C12" s="11" t="s">
        <v>3</v>
      </c>
      <c r="D12" s="11">
        <v>1</v>
      </c>
      <c r="E12" s="1" t="s">
        <v>15</v>
      </c>
    </row>
    <row r="13" spans="1:5" ht="15.75" x14ac:dyDescent="0.25">
      <c r="A13">
        <v>12</v>
      </c>
      <c r="B13" s="4" t="s">
        <v>21</v>
      </c>
      <c r="C13" s="11" t="s">
        <v>19</v>
      </c>
      <c r="D13" s="11">
        <v>1</v>
      </c>
      <c r="E13" s="1" t="s">
        <v>20</v>
      </c>
    </row>
    <row r="14" spans="1:5" ht="15.75" x14ac:dyDescent="0.25">
      <c r="A14">
        <v>13</v>
      </c>
      <c r="B14" s="4" t="s">
        <v>23</v>
      </c>
      <c r="C14" s="11" t="s">
        <v>19</v>
      </c>
      <c r="D14" s="11">
        <v>1</v>
      </c>
      <c r="E14" s="1" t="s">
        <v>22</v>
      </c>
    </row>
    <row r="15" spans="1:5" ht="15.75" x14ac:dyDescent="0.25">
      <c r="A15">
        <v>14</v>
      </c>
      <c r="B15" s="4" t="s">
        <v>24</v>
      </c>
      <c r="C15" s="11" t="s">
        <v>19</v>
      </c>
      <c r="D15" s="11">
        <v>1</v>
      </c>
      <c r="E15" s="1" t="s">
        <v>22</v>
      </c>
    </row>
    <row r="16" spans="1:5" ht="15.75" x14ac:dyDescent="0.25">
      <c r="A16">
        <v>15</v>
      </c>
      <c r="B16" s="4" t="s">
        <v>26</v>
      </c>
      <c r="C16" s="11" t="s">
        <v>19</v>
      </c>
      <c r="D16" s="11">
        <v>1</v>
      </c>
      <c r="E16" s="1" t="s">
        <v>25</v>
      </c>
    </row>
    <row r="17" spans="1:5" ht="15.75" x14ac:dyDescent="0.25">
      <c r="A17">
        <v>16</v>
      </c>
      <c r="B17" s="4" t="s">
        <v>27</v>
      </c>
      <c r="C17" s="11" t="s">
        <v>19</v>
      </c>
      <c r="D17" s="11">
        <v>1</v>
      </c>
      <c r="E17" s="1" t="s">
        <v>25</v>
      </c>
    </row>
    <row r="18" spans="1:5" ht="15.75" x14ac:dyDescent="0.25">
      <c r="A18">
        <v>17</v>
      </c>
      <c r="B18" s="4" t="s">
        <v>29</v>
      </c>
      <c r="C18" s="11" t="s">
        <v>19</v>
      </c>
      <c r="D18" s="11">
        <v>1</v>
      </c>
      <c r="E18" s="1" t="s">
        <v>28</v>
      </c>
    </row>
    <row r="19" spans="1:5" ht="15.75" x14ac:dyDescent="0.25">
      <c r="A19">
        <v>18</v>
      </c>
      <c r="B19" s="4" t="s">
        <v>30</v>
      </c>
      <c r="C19" s="11" t="s">
        <v>19</v>
      </c>
      <c r="D19" s="11">
        <v>1</v>
      </c>
      <c r="E19" s="1" t="s">
        <v>28</v>
      </c>
    </row>
    <row r="20" spans="1:5" ht="15.75" x14ac:dyDescent="0.25">
      <c r="A20">
        <v>19</v>
      </c>
      <c r="B20" s="4" t="s">
        <v>31</v>
      </c>
      <c r="C20" s="11" t="s">
        <v>19</v>
      </c>
      <c r="D20" s="11">
        <v>1</v>
      </c>
      <c r="E20" s="1" t="s">
        <v>28</v>
      </c>
    </row>
    <row r="21" spans="1:5" ht="15.75" x14ac:dyDescent="0.25">
      <c r="A21">
        <v>20</v>
      </c>
      <c r="B21" s="4" t="s">
        <v>33</v>
      </c>
      <c r="C21" s="11" t="s">
        <v>19</v>
      </c>
      <c r="D21" s="11">
        <v>1</v>
      </c>
      <c r="E21" s="1" t="s">
        <v>32</v>
      </c>
    </row>
    <row r="22" spans="1:5" ht="15.75" x14ac:dyDescent="0.25">
      <c r="A22">
        <v>21</v>
      </c>
      <c r="B22" s="4" t="s">
        <v>34</v>
      </c>
      <c r="C22" s="11" t="s">
        <v>19</v>
      </c>
      <c r="D22" s="11">
        <v>1</v>
      </c>
      <c r="E22" s="1" t="s">
        <v>32</v>
      </c>
    </row>
    <row r="23" spans="1:5" ht="15.75" x14ac:dyDescent="0.25">
      <c r="A23">
        <v>22</v>
      </c>
      <c r="B23" s="4" t="s">
        <v>37</v>
      </c>
      <c r="C23" s="11" t="s">
        <v>35</v>
      </c>
      <c r="D23" s="11">
        <v>2</v>
      </c>
      <c r="E23" s="1" t="s">
        <v>36</v>
      </c>
    </row>
    <row r="24" spans="1:5" ht="15.75" x14ac:dyDescent="0.25">
      <c r="A24">
        <v>23</v>
      </c>
      <c r="B24" s="4" t="s">
        <v>38</v>
      </c>
      <c r="C24" s="11" t="s">
        <v>35</v>
      </c>
      <c r="D24" s="11">
        <v>2</v>
      </c>
      <c r="E24" s="1" t="s">
        <v>36</v>
      </c>
    </row>
    <row r="25" spans="1:5" ht="15.75" x14ac:dyDescent="0.25">
      <c r="A25">
        <v>24</v>
      </c>
      <c r="B25" s="4" t="s">
        <v>39</v>
      </c>
      <c r="C25" s="11" t="s">
        <v>35</v>
      </c>
      <c r="D25" s="11">
        <v>2</v>
      </c>
      <c r="E25" s="1" t="s">
        <v>36</v>
      </c>
    </row>
    <row r="26" spans="1:5" ht="15.75" x14ac:dyDescent="0.25">
      <c r="A26">
        <v>25</v>
      </c>
      <c r="B26" s="4" t="s">
        <v>40</v>
      </c>
      <c r="C26" s="11" t="s">
        <v>35</v>
      </c>
      <c r="D26" s="11">
        <v>2</v>
      </c>
      <c r="E26" s="1" t="s">
        <v>36</v>
      </c>
    </row>
    <row r="27" spans="1:5" ht="15.75" x14ac:dyDescent="0.25">
      <c r="A27">
        <v>26</v>
      </c>
      <c r="B27" s="4" t="s">
        <v>41</v>
      </c>
      <c r="C27" s="11" t="s">
        <v>35</v>
      </c>
      <c r="D27" s="11">
        <v>2</v>
      </c>
      <c r="E27" s="1" t="s">
        <v>36</v>
      </c>
    </row>
    <row r="28" spans="1:5" ht="15.75" x14ac:dyDescent="0.25">
      <c r="A28">
        <v>27</v>
      </c>
      <c r="B28" s="4" t="s">
        <v>42</v>
      </c>
      <c r="C28" s="11" t="s">
        <v>35</v>
      </c>
      <c r="D28" s="11">
        <v>2</v>
      </c>
      <c r="E28" s="1" t="s">
        <v>36</v>
      </c>
    </row>
    <row r="29" spans="1:5" ht="15.75" x14ac:dyDescent="0.25">
      <c r="A29">
        <v>28</v>
      </c>
      <c r="B29" s="4" t="s">
        <v>44</v>
      </c>
      <c r="C29" s="11" t="s">
        <v>35</v>
      </c>
      <c r="D29" s="11">
        <v>2</v>
      </c>
      <c r="E29" s="1" t="s">
        <v>43</v>
      </c>
    </row>
    <row r="30" spans="1:5" ht="15.75" x14ac:dyDescent="0.25">
      <c r="A30">
        <v>29</v>
      </c>
      <c r="B30" s="4" t="s">
        <v>45</v>
      </c>
      <c r="C30" s="11" t="s">
        <v>35</v>
      </c>
      <c r="D30" s="11">
        <v>2</v>
      </c>
      <c r="E30" s="1" t="s">
        <v>43</v>
      </c>
    </row>
    <row r="31" spans="1:5" ht="15.75" x14ac:dyDescent="0.25">
      <c r="A31">
        <v>30</v>
      </c>
      <c r="B31" s="4" t="s">
        <v>46</v>
      </c>
      <c r="C31" s="11" t="s">
        <v>35</v>
      </c>
      <c r="D31" s="11">
        <v>2</v>
      </c>
      <c r="E31" s="1" t="s">
        <v>43</v>
      </c>
    </row>
    <row r="32" spans="1:5" ht="15.75" x14ac:dyDescent="0.25">
      <c r="A32">
        <v>31</v>
      </c>
      <c r="B32" s="4" t="s">
        <v>47</v>
      </c>
      <c r="C32" s="11" t="s">
        <v>35</v>
      </c>
      <c r="D32" s="11">
        <v>2</v>
      </c>
      <c r="E32" s="1" t="s">
        <v>43</v>
      </c>
    </row>
    <row r="33" spans="1:5" ht="15.75" x14ac:dyDescent="0.25">
      <c r="A33">
        <v>32</v>
      </c>
      <c r="B33" s="4" t="s">
        <v>48</v>
      </c>
      <c r="C33" s="11" t="s">
        <v>35</v>
      </c>
      <c r="D33" s="11">
        <v>2</v>
      </c>
      <c r="E33" s="1" t="s">
        <v>43</v>
      </c>
    </row>
    <row r="34" spans="1:5" ht="15.75" x14ac:dyDescent="0.25">
      <c r="A34">
        <v>33</v>
      </c>
      <c r="B34" s="4" t="s">
        <v>50</v>
      </c>
      <c r="C34" s="11" t="s">
        <v>35</v>
      </c>
      <c r="D34" s="11">
        <v>2</v>
      </c>
      <c r="E34" s="1" t="s">
        <v>49</v>
      </c>
    </row>
    <row r="35" spans="1:5" ht="15.75" x14ac:dyDescent="0.25">
      <c r="A35">
        <v>34</v>
      </c>
      <c r="B35" s="4" t="s">
        <v>51</v>
      </c>
      <c r="C35" s="11" t="s">
        <v>35</v>
      </c>
      <c r="D35" s="11">
        <v>2</v>
      </c>
      <c r="E35" s="1" t="s">
        <v>49</v>
      </c>
    </row>
    <row r="36" spans="1:5" ht="15.75" x14ac:dyDescent="0.25">
      <c r="A36">
        <v>35</v>
      </c>
      <c r="B36" s="4" t="s">
        <v>53</v>
      </c>
      <c r="C36" s="11" t="s">
        <v>35</v>
      </c>
      <c r="D36" s="11">
        <v>2</v>
      </c>
      <c r="E36" s="1" t="s">
        <v>52</v>
      </c>
    </row>
    <row r="37" spans="1:5" ht="15.75" x14ac:dyDescent="0.25">
      <c r="A37">
        <v>36</v>
      </c>
      <c r="B37" s="4" t="s">
        <v>54</v>
      </c>
      <c r="C37" s="11" t="s">
        <v>35</v>
      </c>
      <c r="D37" s="11">
        <v>2</v>
      </c>
      <c r="E37" s="1" t="s">
        <v>52</v>
      </c>
    </row>
    <row r="38" spans="1:5" ht="15.75" x14ac:dyDescent="0.25">
      <c r="A38">
        <v>37</v>
      </c>
      <c r="B38" s="4" t="s">
        <v>57</v>
      </c>
      <c r="C38" s="11" t="s">
        <v>55</v>
      </c>
      <c r="D38" s="11">
        <v>2</v>
      </c>
      <c r="E38" s="1" t="s">
        <v>56</v>
      </c>
    </row>
    <row r="39" spans="1:5" ht="15.75" x14ac:dyDescent="0.25">
      <c r="A39">
        <v>38</v>
      </c>
      <c r="B39" s="4" t="s">
        <v>58</v>
      </c>
      <c r="C39" s="11" t="s">
        <v>55</v>
      </c>
      <c r="D39" s="11">
        <v>2</v>
      </c>
      <c r="E39" s="1" t="s">
        <v>56</v>
      </c>
    </row>
    <row r="40" spans="1:5" ht="15.75" x14ac:dyDescent="0.25">
      <c r="A40">
        <v>39</v>
      </c>
      <c r="B40" s="4" t="s">
        <v>59</v>
      </c>
      <c r="C40" s="11" t="s">
        <v>55</v>
      </c>
      <c r="D40" s="11">
        <v>2</v>
      </c>
      <c r="E40" s="1" t="s">
        <v>56</v>
      </c>
    </row>
    <row r="41" spans="1:5" ht="15.75" x14ac:dyDescent="0.25">
      <c r="A41">
        <v>40</v>
      </c>
      <c r="B41" s="4" t="s">
        <v>60</v>
      </c>
      <c r="C41" s="11" t="s">
        <v>55</v>
      </c>
      <c r="D41" s="11">
        <v>2</v>
      </c>
      <c r="E41" s="1" t="s">
        <v>56</v>
      </c>
    </row>
    <row r="42" spans="1:5" ht="15.75" x14ac:dyDescent="0.25">
      <c r="A42">
        <v>41</v>
      </c>
      <c r="B42" s="4" t="s">
        <v>61</v>
      </c>
      <c r="C42" s="11" t="s">
        <v>55</v>
      </c>
      <c r="D42" s="11">
        <v>2</v>
      </c>
      <c r="E42" s="1" t="s">
        <v>56</v>
      </c>
    </row>
    <row r="43" spans="1:5" ht="15.75" x14ac:dyDescent="0.25">
      <c r="A43">
        <v>42</v>
      </c>
      <c r="B43" s="4" t="s">
        <v>62</v>
      </c>
      <c r="C43" s="11" t="s">
        <v>55</v>
      </c>
      <c r="D43" s="11">
        <v>2</v>
      </c>
      <c r="E43" s="1" t="s">
        <v>56</v>
      </c>
    </row>
    <row r="44" spans="1:5" ht="15.75" x14ac:dyDescent="0.25">
      <c r="A44">
        <v>43</v>
      </c>
      <c r="B44" s="4" t="s">
        <v>64</v>
      </c>
      <c r="C44" s="11" t="s">
        <v>55</v>
      </c>
      <c r="D44" s="11">
        <v>2</v>
      </c>
      <c r="E44" s="1" t="s">
        <v>63</v>
      </c>
    </row>
    <row r="45" spans="1:5" ht="15.75" x14ac:dyDescent="0.25">
      <c r="A45">
        <v>44</v>
      </c>
      <c r="B45" s="4" t="s">
        <v>65</v>
      </c>
      <c r="C45" s="11" t="s">
        <v>55</v>
      </c>
      <c r="D45" s="11">
        <v>2</v>
      </c>
      <c r="E45" s="1" t="s">
        <v>63</v>
      </c>
    </row>
    <row r="46" spans="1:5" ht="15.75" x14ac:dyDescent="0.25">
      <c r="A46">
        <v>45</v>
      </c>
      <c r="B46" s="4" t="s">
        <v>66</v>
      </c>
      <c r="C46" s="11" t="s">
        <v>55</v>
      </c>
      <c r="D46" s="11">
        <v>2</v>
      </c>
      <c r="E46" s="1" t="s">
        <v>63</v>
      </c>
    </row>
    <row r="47" spans="1:5" ht="15.75" x14ac:dyDescent="0.25">
      <c r="A47">
        <v>46</v>
      </c>
      <c r="B47" s="4" t="s">
        <v>67</v>
      </c>
      <c r="C47" s="11" t="s">
        <v>55</v>
      </c>
      <c r="D47" s="11">
        <v>2</v>
      </c>
      <c r="E47" s="1" t="s">
        <v>63</v>
      </c>
    </row>
    <row r="48" spans="1:5" ht="15.75" x14ac:dyDescent="0.25">
      <c r="A48">
        <v>47</v>
      </c>
      <c r="B48" s="4" t="s">
        <v>68</v>
      </c>
      <c r="C48" s="11" t="s">
        <v>55</v>
      </c>
      <c r="D48" s="11">
        <v>2</v>
      </c>
      <c r="E48" s="1" t="s">
        <v>63</v>
      </c>
    </row>
    <row r="49" spans="1:5" ht="15.75" x14ac:dyDescent="0.25">
      <c r="A49">
        <v>48</v>
      </c>
      <c r="B49" s="4" t="s">
        <v>69</v>
      </c>
      <c r="C49" s="11" t="s">
        <v>55</v>
      </c>
      <c r="D49" s="11">
        <v>2</v>
      </c>
      <c r="E49" s="1" t="s">
        <v>63</v>
      </c>
    </row>
    <row r="50" spans="1:5" ht="15.75" x14ac:dyDescent="0.25">
      <c r="A50">
        <v>49</v>
      </c>
      <c r="B50" s="4" t="s">
        <v>70</v>
      </c>
      <c r="C50" s="11" t="s">
        <v>55</v>
      </c>
      <c r="D50" s="11">
        <v>2</v>
      </c>
      <c r="E50" s="1" t="s">
        <v>63</v>
      </c>
    </row>
    <row r="51" spans="1:5" ht="15.75" x14ac:dyDescent="0.25">
      <c r="A51">
        <v>50</v>
      </c>
      <c r="B51" s="4" t="s">
        <v>71</v>
      </c>
      <c r="C51" s="11" t="s">
        <v>55</v>
      </c>
      <c r="D51" s="11">
        <v>2</v>
      </c>
      <c r="E51" s="1" t="s">
        <v>63</v>
      </c>
    </row>
    <row r="52" spans="1:5" ht="15.75" x14ac:dyDescent="0.25">
      <c r="A52">
        <v>51</v>
      </c>
      <c r="B52" s="4" t="s">
        <v>73</v>
      </c>
      <c r="C52" s="11" t="s">
        <v>55</v>
      </c>
      <c r="D52" s="11">
        <v>2</v>
      </c>
      <c r="E52" s="1" t="s">
        <v>72</v>
      </c>
    </row>
    <row r="53" spans="1:5" ht="15.75" x14ac:dyDescent="0.25">
      <c r="A53">
        <v>52</v>
      </c>
      <c r="B53" s="4" t="s">
        <v>74</v>
      </c>
      <c r="C53" s="11" t="s">
        <v>55</v>
      </c>
      <c r="D53" s="11">
        <v>2</v>
      </c>
      <c r="E53" s="1" t="s">
        <v>72</v>
      </c>
    </row>
    <row r="54" spans="1:5" ht="15.75" x14ac:dyDescent="0.25">
      <c r="A54">
        <v>53</v>
      </c>
      <c r="B54" s="4" t="s">
        <v>75</v>
      </c>
      <c r="C54" s="11" t="s">
        <v>55</v>
      </c>
      <c r="D54" s="11">
        <v>2</v>
      </c>
      <c r="E54" s="1" t="s">
        <v>72</v>
      </c>
    </row>
    <row r="55" spans="1:5" ht="15.75" x14ac:dyDescent="0.25">
      <c r="A55">
        <v>54</v>
      </c>
      <c r="B55" s="4" t="s">
        <v>77</v>
      </c>
      <c r="C55" s="11" t="s">
        <v>55</v>
      </c>
      <c r="D55" s="11">
        <v>2</v>
      </c>
      <c r="E55" s="1" t="s">
        <v>76</v>
      </c>
    </row>
    <row r="56" spans="1:5" ht="15.75" x14ac:dyDescent="0.25">
      <c r="A56">
        <v>55</v>
      </c>
      <c r="B56" s="4" t="s">
        <v>78</v>
      </c>
      <c r="C56" s="11" t="s">
        <v>55</v>
      </c>
      <c r="D56" s="11">
        <v>2</v>
      </c>
      <c r="E56" s="1" t="s">
        <v>76</v>
      </c>
    </row>
    <row r="57" spans="1:5" ht="15.75" x14ac:dyDescent="0.25">
      <c r="A57">
        <v>56</v>
      </c>
      <c r="B57" s="4" t="s">
        <v>79</v>
      </c>
      <c r="C57" s="11" t="s">
        <v>55</v>
      </c>
      <c r="D57" s="11">
        <v>2</v>
      </c>
      <c r="E57" s="1" t="s">
        <v>76</v>
      </c>
    </row>
    <row r="58" spans="1:5" ht="15.75" x14ac:dyDescent="0.25">
      <c r="A58">
        <v>57</v>
      </c>
      <c r="B58" s="4" t="s">
        <v>81</v>
      </c>
      <c r="C58" s="11" t="s">
        <v>55</v>
      </c>
      <c r="D58" s="11">
        <v>2</v>
      </c>
      <c r="E58" s="1" t="s">
        <v>80</v>
      </c>
    </row>
    <row r="59" spans="1:5" ht="15.75" x14ac:dyDescent="0.25">
      <c r="A59">
        <v>58</v>
      </c>
      <c r="B59" s="4" t="s">
        <v>82</v>
      </c>
      <c r="C59" s="11" t="s">
        <v>55</v>
      </c>
      <c r="D59" s="11">
        <v>2</v>
      </c>
      <c r="E59" s="1" t="s">
        <v>80</v>
      </c>
    </row>
    <row r="60" spans="1:5" ht="15.75" x14ac:dyDescent="0.25">
      <c r="A60">
        <v>59</v>
      </c>
      <c r="B60" s="4" t="s">
        <v>83</v>
      </c>
      <c r="C60" s="11" t="s">
        <v>55</v>
      </c>
      <c r="D60" s="11">
        <v>2</v>
      </c>
      <c r="E60" s="1" t="s">
        <v>80</v>
      </c>
    </row>
    <row r="61" spans="1:5" ht="15.75" x14ac:dyDescent="0.25">
      <c r="A61">
        <v>60</v>
      </c>
      <c r="B61" s="4" t="s">
        <v>86</v>
      </c>
      <c r="C61" s="11" t="s">
        <v>84</v>
      </c>
      <c r="D61" s="11">
        <v>2</v>
      </c>
      <c r="E61" s="1" t="s">
        <v>85</v>
      </c>
    </row>
    <row r="62" spans="1:5" ht="15.75" x14ac:dyDescent="0.25">
      <c r="A62">
        <v>61</v>
      </c>
      <c r="B62" s="4" t="s">
        <v>87</v>
      </c>
      <c r="C62" s="11" t="s">
        <v>84</v>
      </c>
      <c r="D62" s="11">
        <v>2</v>
      </c>
      <c r="E62" s="1" t="s">
        <v>85</v>
      </c>
    </row>
    <row r="63" spans="1:5" ht="15.75" x14ac:dyDescent="0.25">
      <c r="A63">
        <v>62</v>
      </c>
      <c r="B63" s="4" t="s">
        <v>88</v>
      </c>
      <c r="C63" s="11" t="s">
        <v>84</v>
      </c>
      <c r="D63" s="11">
        <v>2</v>
      </c>
      <c r="E63" s="1" t="s">
        <v>85</v>
      </c>
    </row>
    <row r="64" spans="1:5" ht="15.75" x14ac:dyDescent="0.25">
      <c r="A64">
        <v>63</v>
      </c>
      <c r="B64" s="4" t="s">
        <v>89</v>
      </c>
      <c r="C64" s="11" t="s">
        <v>84</v>
      </c>
      <c r="D64" s="11">
        <v>2</v>
      </c>
      <c r="E64" s="1" t="s">
        <v>85</v>
      </c>
    </row>
    <row r="65" spans="1:5" ht="15.75" x14ac:dyDescent="0.25">
      <c r="A65">
        <v>64</v>
      </c>
      <c r="B65" s="4" t="s">
        <v>91</v>
      </c>
      <c r="C65" s="11" t="s">
        <v>84</v>
      </c>
      <c r="D65" s="11">
        <v>2</v>
      </c>
      <c r="E65" s="1" t="s">
        <v>90</v>
      </c>
    </row>
    <row r="66" spans="1:5" ht="15.75" x14ac:dyDescent="0.25">
      <c r="A66">
        <v>65</v>
      </c>
      <c r="B66" s="4" t="s">
        <v>92</v>
      </c>
      <c r="C66" s="11" t="s">
        <v>84</v>
      </c>
      <c r="D66" s="11">
        <v>2</v>
      </c>
      <c r="E66" s="1" t="s">
        <v>90</v>
      </c>
    </row>
    <row r="67" spans="1:5" ht="15.75" x14ac:dyDescent="0.25">
      <c r="A67">
        <v>66</v>
      </c>
      <c r="B67" s="4" t="s">
        <v>93</v>
      </c>
      <c r="C67" s="11" t="s">
        <v>84</v>
      </c>
      <c r="D67" s="11">
        <v>2</v>
      </c>
      <c r="E67" s="1" t="s">
        <v>90</v>
      </c>
    </row>
    <row r="68" spans="1:5" ht="15.75" x14ac:dyDescent="0.25">
      <c r="A68">
        <v>67</v>
      </c>
      <c r="B68" s="4" t="s">
        <v>94</v>
      </c>
      <c r="C68" s="11" t="s">
        <v>84</v>
      </c>
      <c r="D68" s="11">
        <v>2</v>
      </c>
      <c r="E68" s="1" t="s">
        <v>90</v>
      </c>
    </row>
    <row r="69" spans="1:5" ht="15.75" x14ac:dyDescent="0.25">
      <c r="A69">
        <v>68</v>
      </c>
      <c r="B69" s="4" t="s">
        <v>96</v>
      </c>
      <c r="C69" s="11" t="s">
        <v>84</v>
      </c>
      <c r="D69" s="11">
        <v>2</v>
      </c>
      <c r="E69" s="1" t="s">
        <v>95</v>
      </c>
    </row>
    <row r="70" spans="1:5" ht="15.75" x14ac:dyDescent="0.25">
      <c r="A70">
        <v>69</v>
      </c>
      <c r="B70" s="4" t="s">
        <v>97</v>
      </c>
      <c r="C70" s="11" t="s">
        <v>84</v>
      </c>
      <c r="D70" s="11">
        <v>2</v>
      </c>
      <c r="E70" s="1" t="s">
        <v>95</v>
      </c>
    </row>
    <row r="71" spans="1:5" ht="15.75" x14ac:dyDescent="0.25">
      <c r="A71">
        <v>70</v>
      </c>
      <c r="B71" s="4" t="s">
        <v>98</v>
      </c>
      <c r="C71" s="11" t="s">
        <v>84</v>
      </c>
      <c r="D71" s="11">
        <v>2</v>
      </c>
      <c r="E71" s="1" t="s">
        <v>95</v>
      </c>
    </row>
    <row r="72" spans="1:5" ht="15.75" x14ac:dyDescent="0.25">
      <c r="A72">
        <v>71</v>
      </c>
      <c r="B72" s="4" t="s">
        <v>99</v>
      </c>
      <c r="C72" s="11" t="s">
        <v>84</v>
      </c>
      <c r="D72" s="11">
        <v>2</v>
      </c>
      <c r="E72" s="1" t="s">
        <v>95</v>
      </c>
    </row>
    <row r="73" spans="1:5" ht="15.75" x14ac:dyDescent="0.25">
      <c r="A73">
        <v>72</v>
      </c>
      <c r="B73" s="4" t="s">
        <v>102</v>
      </c>
      <c r="C73" s="11" t="s">
        <v>100</v>
      </c>
      <c r="D73" s="11">
        <v>2</v>
      </c>
      <c r="E73" s="1" t="s">
        <v>101</v>
      </c>
    </row>
    <row r="74" spans="1:5" ht="15.75" x14ac:dyDescent="0.25">
      <c r="A74">
        <v>73</v>
      </c>
      <c r="B74" s="4" t="s">
        <v>103</v>
      </c>
      <c r="C74" s="11" t="s">
        <v>100</v>
      </c>
      <c r="D74" s="11">
        <v>2</v>
      </c>
      <c r="E74" s="1" t="s">
        <v>101</v>
      </c>
    </row>
    <row r="75" spans="1:5" ht="15.75" x14ac:dyDescent="0.25">
      <c r="A75">
        <v>74</v>
      </c>
      <c r="B75" s="4" t="s">
        <v>104</v>
      </c>
      <c r="C75" s="11" t="s">
        <v>100</v>
      </c>
      <c r="D75" s="11">
        <v>2</v>
      </c>
      <c r="E75" s="1" t="s">
        <v>101</v>
      </c>
    </row>
    <row r="76" spans="1:5" ht="15.75" x14ac:dyDescent="0.25">
      <c r="A76">
        <v>75</v>
      </c>
      <c r="B76" s="4" t="s">
        <v>105</v>
      </c>
      <c r="C76" s="11" t="s">
        <v>100</v>
      </c>
      <c r="D76" s="11">
        <v>2</v>
      </c>
      <c r="E76" s="1" t="s">
        <v>101</v>
      </c>
    </row>
    <row r="77" spans="1:5" ht="15.75" x14ac:dyDescent="0.25">
      <c r="A77">
        <v>76</v>
      </c>
      <c r="B77" s="4" t="s">
        <v>106</v>
      </c>
      <c r="C77" s="11" t="s">
        <v>100</v>
      </c>
      <c r="D77" s="11">
        <v>2</v>
      </c>
      <c r="E77" s="1" t="s">
        <v>101</v>
      </c>
    </row>
    <row r="78" spans="1:5" ht="15.75" x14ac:dyDescent="0.25">
      <c r="A78">
        <v>77</v>
      </c>
      <c r="B78" s="4" t="s">
        <v>107</v>
      </c>
      <c r="C78" s="11" t="s">
        <v>100</v>
      </c>
      <c r="D78" s="11">
        <v>2</v>
      </c>
      <c r="E78" s="1" t="s">
        <v>101</v>
      </c>
    </row>
    <row r="79" spans="1:5" ht="15.75" x14ac:dyDescent="0.25">
      <c r="A79">
        <v>78</v>
      </c>
      <c r="B79" s="4" t="s">
        <v>108</v>
      </c>
      <c r="C79" s="11" t="s">
        <v>100</v>
      </c>
      <c r="D79" s="11">
        <v>2</v>
      </c>
      <c r="E79" s="1" t="s">
        <v>101</v>
      </c>
    </row>
    <row r="80" spans="1:5" ht="15.75" x14ac:dyDescent="0.25">
      <c r="A80">
        <v>79</v>
      </c>
      <c r="B80" s="4" t="s">
        <v>109</v>
      </c>
      <c r="C80" s="11" t="s">
        <v>100</v>
      </c>
      <c r="D80" s="11">
        <v>2</v>
      </c>
      <c r="E80" s="1" t="s">
        <v>101</v>
      </c>
    </row>
    <row r="81" spans="1:5" ht="15.75" x14ac:dyDescent="0.25">
      <c r="A81">
        <v>80</v>
      </c>
      <c r="B81" s="4" t="s">
        <v>110</v>
      </c>
      <c r="C81" s="11" t="s">
        <v>100</v>
      </c>
      <c r="D81" s="11">
        <v>2</v>
      </c>
      <c r="E81" s="1" t="s">
        <v>101</v>
      </c>
    </row>
    <row r="82" spans="1:5" ht="15.75" x14ac:dyDescent="0.25">
      <c r="A82">
        <v>81</v>
      </c>
      <c r="B82" s="4" t="s">
        <v>111</v>
      </c>
      <c r="C82" s="11" t="s">
        <v>100</v>
      </c>
      <c r="D82" s="11">
        <v>2</v>
      </c>
      <c r="E82" s="1" t="s">
        <v>101</v>
      </c>
    </row>
    <row r="83" spans="1:5" ht="15.75" x14ac:dyDescent="0.25">
      <c r="A83">
        <v>82</v>
      </c>
      <c r="B83" s="4" t="s">
        <v>112</v>
      </c>
      <c r="C83" s="11" t="s">
        <v>100</v>
      </c>
      <c r="D83" s="11">
        <v>2</v>
      </c>
      <c r="E83" s="1" t="s">
        <v>101</v>
      </c>
    </row>
    <row r="84" spans="1:5" ht="15.75" x14ac:dyDescent="0.25">
      <c r="A84">
        <v>83</v>
      </c>
      <c r="B84" s="4" t="s">
        <v>114</v>
      </c>
      <c r="C84" s="11" t="s">
        <v>100</v>
      </c>
      <c r="D84" s="11">
        <v>2</v>
      </c>
      <c r="E84" s="1" t="s">
        <v>113</v>
      </c>
    </row>
    <row r="85" spans="1:5" ht="15.75" x14ac:dyDescent="0.25">
      <c r="A85">
        <v>84</v>
      </c>
      <c r="B85" s="4" t="s">
        <v>115</v>
      </c>
      <c r="C85" s="11" t="s">
        <v>100</v>
      </c>
      <c r="D85" s="11">
        <v>2</v>
      </c>
      <c r="E85" s="1" t="s">
        <v>113</v>
      </c>
    </row>
    <row r="86" spans="1:5" ht="15.75" x14ac:dyDescent="0.25">
      <c r="A86">
        <v>85</v>
      </c>
      <c r="B86" s="4" t="s">
        <v>116</v>
      </c>
      <c r="C86" s="11" t="s">
        <v>100</v>
      </c>
      <c r="D86" s="11">
        <v>2</v>
      </c>
      <c r="E86" s="1" t="s">
        <v>113</v>
      </c>
    </row>
    <row r="87" spans="1:5" ht="15.75" x14ac:dyDescent="0.25">
      <c r="A87">
        <v>86</v>
      </c>
      <c r="B87" s="4" t="s">
        <v>117</v>
      </c>
      <c r="C87" s="11" t="s">
        <v>100</v>
      </c>
      <c r="D87" s="11">
        <v>2</v>
      </c>
      <c r="E87" s="1" t="s">
        <v>113</v>
      </c>
    </row>
    <row r="88" spans="1:5" ht="15.75" x14ac:dyDescent="0.25">
      <c r="A88">
        <v>87</v>
      </c>
      <c r="B88" s="4" t="s">
        <v>118</v>
      </c>
      <c r="C88" s="11" t="s">
        <v>100</v>
      </c>
      <c r="D88" s="11">
        <v>2</v>
      </c>
      <c r="E88" s="1" t="s">
        <v>113</v>
      </c>
    </row>
    <row r="89" spans="1:5" ht="15.75" x14ac:dyDescent="0.25">
      <c r="A89">
        <v>88</v>
      </c>
      <c r="B89" s="4" t="s">
        <v>119</v>
      </c>
      <c r="C89" s="11" t="s">
        <v>100</v>
      </c>
      <c r="D89" s="11">
        <v>2</v>
      </c>
      <c r="E89" s="1" t="s">
        <v>113</v>
      </c>
    </row>
    <row r="90" spans="1:5" ht="15.75" x14ac:dyDescent="0.25">
      <c r="A90">
        <v>89</v>
      </c>
      <c r="B90" s="4" t="s">
        <v>121</v>
      </c>
      <c r="C90" s="11" t="s">
        <v>100</v>
      </c>
      <c r="D90" s="11">
        <v>2</v>
      </c>
      <c r="E90" s="1" t="s">
        <v>120</v>
      </c>
    </row>
    <row r="91" spans="1:5" ht="15.75" x14ac:dyDescent="0.25">
      <c r="A91">
        <v>90</v>
      </c>
      <c r="B91" s="4" t="s">
        <v>122</v>
      </c>
      <c r="C91" s="11" t="s">
        <v>100</v>
      </c>
      <c r="D91" s="11">
        <v>2</v>
      </c>
      <c r="E91" s="1" t="s">
        <v>120</v>
      </c>
    </row>
    <row r="92" spans="1:5" ht="15.75" x14ac:dyDescent="0.25">
      <c r="A92">
        <v>91</v>
      </c>
      <c r="B92" s="4" t="s">
        <v>123</v>
      </c>
      <c r="C92" s="11" t="s">
        <v>100</v>
      </c>
      <c r="D92" s="11">
        <v>2</v>
      </c>
      <c r="E92" s="1" t="s">
        <v>120</v>
      </c>
    </row>
    <row r="93" spans="1:5" ht="15.75" x14ac:dyDescent="0.25">
      <c r="A93">
        <v>92</v>
      </c>
      <c r="B93" s="4" t="s">
        <v>124</v>
      </c>
      <c r="C93" s="11" t="s">
        <v>100</v>
      </c>
      <c r="D93" s="11">
        <v>2</v>
      </c>
      <c r="E93" s="1" t="s">
        <v>120</v>
      </c>
    </row>
    <row r="94" spans="1:5" ht="15.75" x14ac:dyDescent="0.25">
      <c r="A94">
        <v>93</v>
      </c>
      <c r="B94" s="4" t="s">
        <v>125</v>
      </c>
      <c r="C94" s="11" t="s">
        <v>100</v>
      </c>
      <c r="D94" s="11">
        <v>2</v>
      </c>
      <c r="E94" s="1" t="s">
        <v>120</v>
      </c>
    </row>
    <row r="95" spans="1:5" ht="15.75" x14ac:dyDescent="0.25">
      <c r="A95">
        <v>94</v>
      </c>
      <c r="B95" s="4" t="s">
        <v>126</v>
      </c>
      <c r="C95" s="11" t="s">
        <v>100</v>
      </c>
      <c r="D95" s="11">
        <v>2</v>
      </c>
      <c r="E95" s="1" t="s">
        <v>120</v>
      </c>
    </row>
    <row r="96" spans="1:5" ht="15.75" x14ac:dyDescent="0.25">
      <c r="A96">
        <v>95</v>
      </c>
      <c r="B96" s="4" t="s">
        <v>127</v>
      </c>
      <c r="C96" s="11" t="s">
        <v>100</v>
      </c>
      <c r="D96" s="11">
        <v>2</v>
      </c>
      <c r="E96" s="1" t="s">
        <v>120</v>
      </c>
    </row>
    <row r="97" spans="1:5" ht="15.75" x14ac:dyDescent="0.25">
      <c r="A97">
        <v>96</v>
      </c>
      <c r="B97" s="4" t="s">
        <v>128</v>
      </c>
      <c r="C97" s="11" t="s">
        <v>100</v>
      </c>
      <c r="D97" s="11">
        <v>2</v>
      </c>
      <c r="E97" s="1" t="s">
        <v>120</v>
      </c>
    </row>
    <row r="98" spans="1:5" ht="15.75" x14ac:dyDescent="0.25">
      <c r="A98">
        <v>97</v>
      </c>
      <c r="B98" s="4" t="s">
        <v>129</v>
      </c>
      <c r="C98" s="11" t="s">
        <v>100</v>
      </c>
      <c r="D98" s="11">
        <v>2</v>
      </c>
      <c r="E98" s="1" t="s">
        <v>120</v>
      </c>
    </row>
    <row r="99" spans="1:5" ht="15.75" x14ac:dyDescent="0.25">
      <c r="A99">
        <v>98</v>
      </c>
      <c r="B99" s="4" t="s">
        <v>130</v>
      </c>
      <c r="C99" s="11" t="s">
        <v>100</v>
      </c>
      <c r="D99" s="11">
        <v>2</v>
      </c>
      <c r="E99" s="1" t="s">
        <v>120</v>
      </c>
    </row>
    <row r="100" spans="1:5" ht="15.75" x14ac:dyDescent="0.25">
      <c r="A100">
        <v>99</v>
      </c>
      <c r="B100" s="4" t="s">
        <v>131</v>
      </c>
      <c r="C100" s="11" t="s">
        <v>100</v>
      </c>
      <c r="D100" s="11">
        <v>2</v>
      </c>
      <c r="E100" s="1" t="s">
        <v>120</v>
      </c>
    </row>
    <row r="101" spans="1:5" ht="15.75" x14ac:dyDescent="0.25">
      <c r="A101">
        <v>100</v>
      </c>
      <c r="B101" s="4" t="s">
        <v>133</v>
      </c>
      <c r="C101" s="11" t="s">
        <v>100</v>
      </c>
      <c r="D101" s="11">
        <v>2</v>
      </c>
      <c r="E101" s="1" t="s">
        <v>132</v>
      </c>
    </row>
    <row r="102" spans="1:5" ht="15.75" x14ac:dyDescent="0.25">
      <c r="A102">
        <v>101</v>
      </c>
      <c r="B102" s="4" t="s">
        <v>134</v>
      </c>
      <c r="C102" s="11" t="s">
        <v>100</v>
      </c>
      <c r="D102" s="11">
        <v>2</v>
      </c>
      <c r="E102" s="1" t="s">
        <v>132</v>
      </c>
    </row>
    <row r="103" spans="1:5" ht="15.75" x14ac:dyDescent="0.25">
      <c r="A103">
        <v>102</v>
      </c>
      <c r="B103" s="4" t="s">
        <v>135</v>
      </c>
      <c r="C103" s="11" t="s">
        <v>100</v>
      </c>
      <c r="D103" s="11">
        <v>2</v>
      </c>
      <c r="E103" s="1" t="s">
        <v>132</v>
      </c>
    </row>
    <row r="104" spans="1:5" ht="15.75" x14ac:dyDescent="0.25">
      <c r="A104">
        <v>103</v>
      </c>
      <c r="B104" s="4" t="s">
        <v>136</v>
      </c>
      <c r="C104" s="11" t="s">
        <v>100</v>
      </c>
      <c r="D104" s="11">
        <v>2</v>
      </c>
      <c r="E104" s="1" t="s">
        <v>132</v>
      </c>
    </row>
    <row r="105" spans="1:5" ht="15.75" x14ac:dyDescent="0.25">
      <c r="A105">
        <v>104</v>
      </c>
      <c r="B105" s="4" t="s">
        <v>137</v>
      </c>
      <c r="C105" s="11" t="s">
        <v>100</v>
      </c>
      <c r="D105" s="11">
        <v>2</v>
      </c>
      <c r="E105" s="1" t="s">
        <v>132</v>
      </c>
    </row>
    <row r="106" spans="1:5" ht="15.75" x14ac:dyDescent="0.25">
      <c r="A106">
        <v>105</v>
      </c>
      <c r="B106" s="4" t="s">
        <v>138</v>
      </c>
      <c r="C106" s="11" t="s">
        <v>100</v>
      </c>
      <c r="D106" s="11">
        <v>2</v>
      </c>
      <c r="E106" s="1" t="s">
        <v>132</v>
      </c>
    </row>
    <row r="107" spans="1:5" ht="15.75" x14ac:dyDescent="0.25">
      <c r="A107">
        <v>106</v>
      </c>
      <c r="B107" s="4" t="s">
        <v>139</v>
      </c>
      <c r="C107" s="11" t="s">
        <v>100</v>
      </c>
      <c r="D107" s="11">
        <v>2</v>
      </c>
      <c r="E107" s="1" t="s">
        <v>132</v>
      </c>
    </row>
    <row r="108" spans="1:5" ht="15.75" x14ac:dyDescent="0.25">
      <c r="A108">
        <v>107</v>
      </c>
      <c r="B108" s="4" t="s">
        <v>141</v>
      </c>
      <c r="C108" s="11" t="s">
        <v>100</v>
      </c>
      <c r="D108" s="11">
        <v>2</v>
      </c>
      <c r="E108" s="1" t="s">
        <v>140</v>
      </c>
    </row>
    <row r="109" spans="1:5" ht="15.75" x14ac:dyDescent="0.25">
      <c r="A109">
        <v>108</v>
      </c>
      <c r="B109" s="4" t="s">
        <v>142</v>
      </c>
      <c r="C109" s="11" t="s">
        <v>100</v>
      </c>
      <c r="D109" s="11">
        <v>2</v>
      </c>
      <c r="E109" s="1" t="s">
        <v>140</v>
      </c>
    </row>
    <row r="110" spans="1:5" ht="15.75" x14ac:dyDescent="0.25">
      <c r="A110">
        <v>109</v>
      </c>
      <c r="B110" s="4" t="s">
        <v>143</v>
      </c>
      <c r="C110" s="11" t="s">
        <v>100</v>
      </c>
      <c r="D110" s="11">
        <v>2</v>
      </c>
      <c r="E110" s="1" t="s">
        <v>140</v>
      </c>
    </row>
    <row r="111" spans="1:5" x14ac:dyDescent="0.25">
      <c r="A111">
        <v>110</v>
      </c>
      <c r="B111" s="6" t="s">
        <v>146</v>
      </c>
      <c r="C111" s="12" t="s">
        <v>144</v>
      </c>
      <c r="D111" s="12">
        <v>1</v>
      </c>
      <c r="E111" s="2" t="s">
        <v>145</v>
      </c>
    </row>
    <row r="112" spans="1:5" x14ac:dyDescent="0.25">
      <c r="A112">
        <v>111</v>
      </c>
      <c r="B112" s="6" t="s">
        <v>147</v>
      </c>
      <c r="C112" s="12" t="s">
        <v>144</v>
      </c>
      <c r="D112" s="12">
        <v>1</v>
      </c>
      <c r="E112" s="2" t="s">
        <v>145</v>
      </c>
    </row>
    <row r="113" spans="1:5" x14ac:dyDescent="0.25">
      <c r="A113">
        <v>112</v>
      </c>
      <c r="B113" s="6" t="s">
        <v>148</v>
      </c>
      <c r="C113" s="12" t="s">
        <v>144</v>
      </c>
      <c r="D113" s="12">
        <v>1</v>
      </c>
      <c r="E113" s="2" t="s">
        <v>145</v>
      </c>
    </row>
    <row r="114" spans="1:5" x14ac:dyDescent="0.25">
      <c r="A114">
        <v>113</v>
      </c>
      <c r="B114" s="6" t="s">
        <v>149</v>
      </c>
      <c r="C114" s="12" t="s">
        <v>144</v>
      </c>
      <c r="D114" s="12">
        <v>1</v>
      </c>
      <c r="E114" s="2" t="s">
        <v>145</v>
      </c>
    </row>
    <row r="115" spans="1:5" x14ac:dyDescent="0.25">
      <c r="A115">
        <v>114</v>
      </c>
      <c r="B115" s="6" t="s">
        <v>151</v>
      </c>
      <c r="C115" s="12" t="s">
        <v>144</v>
      </c>
      <c r="D115" s="12">
        <v>1</v>
      </c>
      <c r="E115" s="2" t="s">
        <v>150</v>
      </c>
    </row>
    <row r="116" spans="1:5" x14ac:dyDescent="0.25">
      <c r="A116">
        <v>115</v>
      </c>
      <c r="B116" s="6" t="s">
        <v>152</v>
      </c>
      <c r="C116" s="12" t="s">
        <v>144</v>
      </c>
      <c r="D116" s="12">
        <v>1</v>
      </c>
      <c r="E116" s="2" t="s">
        <v>150</v>
      </c>
    </row>
    <row r="117" spans="1:5" x14ac:dyDescent="0.25">
      <c r="A117">
        <v>116</v>
      </c>
      <c r="B117" s="6" t="s">
        <v>153</v>
      </c>
      <c r="C117" s="12" t="s">
        <v>144</v>
      </c>
      <c r="D117" s="12">
        <v>1</v>
      </c>
      <c r="E117" s="2" t="s">
        <v>150</v>
      </c>
    </row>
    <row r="118" spans="1:5" x14ac:dyDescent="0.25">
      <c r="A118">
        <v>117</v>
      </c>
      <c r="B118" s="6" t="s">
        <v>154</v>
      </c>
      <c r="C118" s="12" t="s">
        <v>144</v>
      </c>
      <c r="D118" s="12">
        <v>1</v>
      </c>
      <c r="E118" s="2" t="s">
        <v>150</v>
      </c>
    </row>
    <row r="119" spans="1:5" x14ac:dyDescent="0.25">
      <c r="A119">
        <v>118</v>
      </c>
      <c r="B119" s="6" t="s">
        <v>155</v>
      </c>
      <c r="C119" s="12" t="s">
        <v>144</v>
      </c>
      <c r="D119" s="12">
        <v>1</v>
      </c>
      <c r="E119" s="2" t="s">
        <v>150</v>
      </c>
    </row>
    <row r="120" spans="1:5" x14ac:dyDescent="0.25">
      <c r="A120">
        <v>119</v>
      </c>
      <c r="B120" s="6" t="s">
        <v>156</v>
      </c>
      <c r="C120" s="12" t="s">
        <v>144</v>
      </c>
      <c r="D120" s="12">
        <v>1</v>
      </c>
      <c r="E120" s="2" t="s">
        <v>150</v>
      </c>
    </row>
    <row r="121" spans="1:5" x14ac:dyDescent="0.25">
      <c r="A121">
        <v>120</v>
      </c>
      <c r="B121" s="6" t="s">
        <v>157</v>
      </c>
      <c r="C121" s="12" t="s">
        <v>144</v>
      </c>
      <c r="D121" s="12">
        <v>1</v>
      </c>
      <c r="E121" s="2" t="s">
        <v>150</v>
      </c>
    </row>
    <row r="122" spans="1:5" x14ac:dyDescent="0.25">
      <c r="A122">
        <v>121</v>
      </c>
      <c r="B122" s="6" t="s">
        <v>160</v>
      </c>
      <c r="C122" s="12" t="s">
        <v>158</v>
      </c>
      <c r="D122" s="12">
        <v>1</v>
      </c>
      <c r="E122" s="2" t="s">
        <v>159</v>
      </c>
    </row>
    <row r="123" spans="1:5" ht="15.75" x14ac:dyDescent="0.25">
      <c r="A123">
        <v>122</v>
      </c>
      <c r="B123" s="6" t="s">
        <v>161</v>
      </c>
      <c r="C123" s="12" t="s">
        <v>158</v>
      </c>
      <c r="D123" s="12">
        <v>1</v>
      </c>
      <c r="E123" s="2" t="s">
        <v>159</v>
      </c>
    </row>
    <row r="124" spans="1:5" x14ac:dyDescent="0.25">
      <c r="A124">
        <v>123</v>
      </c>
      <c r="B124" s="5" t="s">
        <v>162</v>
      </c>
      <c r="C124" s="12" t="s">
        <v>158</v>
      </c>
      <c r="D124" s="12">
        <v>1</v>
      </c>
      <c r="E124" s="2" t="s">
        <v>159</v>
      </c>
    </row>
    <row r="125" spans="1:5" x14ac:dyDescent="0.25">
      <c r="A125">
        <v>124</v>
      </c>
      <c r="B125" s="5" t="s">
        <v>163</v>
      </c>
      <c r="C125" s="12" t="s">
        <v>158</v>
      </c>
      <c r="D125" s="12">
        <v>1</v>
      </c>
      <c r="E125" s="2" t="s">
        <v>159</v>
      </c>
    </row>
    <row r="126" spans="1:5" x14ac:dyDescent="0.25">
      <c r="A126">
        <v>125</v>
      </c>
      <c r="B126" s="6" t="s">
        <v>164</v>
      </c>
      <c r="C126" s="12" t="s">
        <v>158</v>
      </c>
      <c r="D126" s="12">
        <v>1</v>
      </c>
      <c r="E126" s="2" t="s">
        <v>159</v>
      </c>
    </row>
    <row r="127" spans="1:5" x14ac:dyDescent="0.25">
      <c r="A127">
        <v>126</v>
      </c>
      <c r="B127" s="6" t="s">
        <v>165</v>
      </c>
      <c r="C127" s="12" t="s">
        <v>158</v>
      </c>
      <c r="D127" s="12">
        <v>1</v>
      </c>
      <c r="E127" s="2" t="s">
        <v>159</v>
      </c>
    </row>
    <row r="128" spans="1:5" x14ac:dyDescent="0.25">
      <c r="A128">
        <v>127</v>
      </c>
      <c r="B128" s="6" t="s">
        <v>166</v>
      </c>
      <c r="C128" s="12" t="s">
        <v>158</v>
      </c>
      <c r="D128" s="12">
        <v>1</v>
      </c>
      <c r="E128" s="2" t="s">
        <v>159</v>
      </c>
    </row>
    <row r="129" spans="1:5" x14ac:dyDescent="0.25">
      <c r="A129">
        <v>128</v>
      </c>
      <c r="B129" s="5" t="s">
        <v>169</v>
      </c>
      <c r="C129" s="12" t="s">
        <v>167</v>
      </c>
      <c r="D129" s="12">
        <v>2</v>
      </c>
      <c r="E129" s="13" t="s">
        <v>168</v>
      </c>
    </row>
    <row r="130" spans="1:5" x14ac:dyDescent="0.25">
      <c r="A130">
        <v>129</v>
      </c>
      <c r="B130" s="5" t="s">
        <v>170</v>
      </c>
      <c r="C130" s="12" t="s">
        <v>167</v>
      </c>
      <c r="D130" s="12">
        <v>2</v>
      </c>
      <c r="E130" s="13" t="s">
        <v>168</v>
      </c>
    </row>
    <row r="131" spans="1:5" x14ac:dyDescent="0.25">
      <c r="A131">
        <v>130</v>
      </c>
      <c r="B131" s="2" t="s">
        <v>171</v>
      </c>
      <c r="C131" s="12" t="s">
        <v>167</v>
      </c>
      <c r="D131" s="12">
        <v>2</v>
      </c>
      <c r="E131" s="13" t="s">
        <v>168</v>
      </c>
    </row>
    <row r="132" spans="1:5" x14ac:dyDescent="0.25">
      <c r="A132">
        <v>131</v>
      </c>
      <c r="B132" s="2" t="s">
        <v>172</v>
      </c>
      <c r="C132" s="12" t="s">
        <v>167</v>
      </c>
      <c r="D132" s="12">
        <v>2</v>
      </c>
      <c r="E132" s="13" t="s">
        <v>168</v>
      </c>
    </row>
    <row r="133" spans="1:5" x14ac:dyDescent="0.25">
      <c r="A133">
        <v>132</v>
      </c>
      <c r="B133" s="2" t="s">
        <v>173</v>
      </c>
      <c r="C133" s="12" t="s">
        <v>167</v>
      </c>
      <c r="D133" s="12">
        <v>2</v>
      </c>
      <c r="E133" s="13" t="s">
        <v>168</v>
      </c>
    </row>
    <row r="134" spans="1:5" x14ac:dyDescent="0.25">
      <c r="A134">
        <v>133</v>
      </c>
      <c r="B134" s="2" t="s">
        <v>174</v>
      </c>
      <c r="C134" s="12" t="s">
        <v>167</v>
      </c>
      <c r="D134" s="12">
        <v>2</v>
      </c>
      <c r="E134" s="13" t="s">
        <v>168</v>
      </c>
    </row>
    <row r="135" spans="1:5" x14ac:dyDescent="0.25">
      <c r="A135">
        <v>134</v>
      </c>
      <c r="B135" s="2" t="s">
        <v>175</v>
      </c>
      <c r="C135" s="12" t="s">
        <v>167</v>
      </c>
      <c r="D135" s="12">
        <v>2</v>
      </c>
      <c r="E135" s="13" t="s">
        <v>168</v>
      </c>
    </row>
    <row r="136" spans="1:5" x14ac:dyDescent="0.25">
      <c r="A136">
        <v>135</v>
      </c>
      <c r="B136" s="2" t="s">
        <v>176</v>
      </c>
      <c r="C136" s="12" t="s">
        <v>167</v>
      </c>
      <c r="D136" s="12">
        <v>2</v>
      </c>
      <c r="E136" s="13" t="s">
        <v>168</v>
      </c>
    </row>
    <row r="137" spans="1:5" x14ac:dyDescent="0.25">
      <c r="A137">
        <v>136</v>
      </c>
      <c r="B137" s="2" t="s">
        <v>177</v>
      </c>
      <c r="C137" s="12" t="s">
        <v>167</v>
      </c>
      <c r="D137" s="12">
        <v>2</v>
      </c>
      <c r="E137" s="13" t="s">
        <v>168</v>
      </c>
    </row>
    <row r="138" spans="1:5" x14ac:dyDescent="0.25">
      <c r="A138">
        <v>137</v>
      </c>
      <c r="B138" s="2" t="s">
        <v>178</v>
      </c>
      <c r="C138" s="12" t="s">
        <v>167</v>
      </c>
      <c r="D138" s="12">
        <v>2</v>
      </c>
      <c r="E138" s="13" t="s">
        <v>168</v>
      </c>
    </row>
    <row r="139" spans="1:5" x14ac:dyDescent="0.25">
      <c r="A139">
        <v>138</v>
      </c>
      <c r="B139" s="5" t="s">
        <v>180</v>
      </c>
      <c r="C139" s="12" t="s">
        <v>167</v>
      </c>
      <c r="D139" s="12">
        <v>2</v>
      </c>
      <c r="E139" s="2" t="s">
        <v>179</v>
      </c>
    </row>
    <row r="140" spans="1:5" x14ac:dyDescent="0.25">
      <c r="A140">
        <v>139</v>
      </c>
      <c r="B140" s="5" t="s">
        <v>181</v>
      </c>
      <c r="C140" s="12" t="s">
        <v>167</v>
      </c>
      <c r="D140" s="12">
        <v>2</v>
      </c>
      <c r="E140" s="2" t="s">
        <v>179</v>
      </c>
    </row>
    <row r="141" spans="1:5" x14ac:dyDescent="0.25">
      <c r="A141">
        <v>140</v>
      </c>
      <c r="B141" s="2" t="s">
        <v>182</v>
      </c>
      <c r="C141" s="12" t="s">
        <v>167</v>
      </c>
      <c r="D141" s="12">
        <v>2</v>
      </c>
      <c r="E141" s="2" t="s">
        <v>179</v>
      </c>
    </row>
    <row r="142" spans="1:5" x14ac:dyDescent="0.25">
      <c r="A142">
        <v>141</v>
      </c>
      <c r="B142" s="5" t="s">
        <v>183</v>
      </c>
      <c r="C142" s="12" t="s">
        <v>167</v>
      </c>
      <c r="D142" s="12">
        <v>2</v>
      </c>
      <c r="E142" s="2" t="s">
        <v>179</v>
      </c>
    </row>
    <row r="143" spans="1:5" x14ac:dyDescent="0.25">
      <c r="A143">
        <v>142</v>
      </c>
      <c r="B143" s="5" t="s">
        <v>184</v>
      </c>
      <c r="C143" s="12" t="s">
        <v>167</v>
      </c>
      <c r="D143" s="12">
        <v>2</v>
      </c>
      <c r="E143" s="2" t="s">
        <v>179</v>
      </c>
    </row>
    <row r="144" spans="1:5" x14ac:dyDescent="0.25">
      <c r="A144">
        <v>143</v>
      </c>
      <c r="B144" s="5" t="s">
        <v>186</v>
      </c>
      <c r="C144" s="12" t="s">
        <v>167</v>
      </c>
      <c r="D144" s="12">
        <v>2</v>
      </c>
      <c r="E144" s="2" t="s">
        <v>185</v>
      </c>
    </row>
    <row r="145" spans="1:5" x14ac:dyDescent="0.25">
      <c r="A145">
        <v>144</v>
      </c>
      <c r="B145" s="2" t="s">
        <v>187</v>
      </c>
      <c r="C145" s="12" t="s">
        <v>167</v>
      </c>
      <c r="D145" s="12">
        <v>2</v>
      </c>
      <c r="E145" s="2" t="s">
        <v>185</v>
      </c>
    </row>
    <row r="146" spans="1:5" x14ac:dyDescent="0.25">
      <c r="A146">
        <v>145</v>
      </c>
      <c r="B146" s="5" t="s">
        <v>188</v>
      </c>
      <c r="C146" s="12" t="s">
        <v>167</v>
      </c>
      <c r="D146" s="12">
        <v>2</v>
      </c>
      <c r="E146" s="2" t="s">
        <v>185</v>
      </c>
    </row>
    <row r="147" spans="1:5" x14ac:dyDescent="0.25">
      <c r="A147">
        <v>146</v>
      </c>
      <c r="B147" s="2" t="s">
        <v>189</v>
      </c>
      <c r="C147" s="12" t="s">
        <v>167</v>
      </c>
      <c r="D147" s="12">
        <v>2</v>
      </c>
      <c r="E147" s="2" t="s">
        <v>185</v>
      </c>
    </row>
    <row r="148" spans="1:5" x14ac:dyDescent="0.25">
      <c r="A148">
        <v>147</v>
      </c>
      <c r="B148" s="5" t="s">
        <v>190</v>
      </c>
      <c r="C148" s="12" t="s">
        <v>167</v>
      </c>
      <c r="D148" s="12">
        <v>2</v>
      </c>
      <c r="E148" s="2" t="s">
        <v>185</v>
      </c>
    </row>
    <row r="149" spans="1:5" x14ac:dyDescent="0.25">
      <c r="A149">
        <v>148</v>
      </c>
      <c r="B149" s="5" t="s">
        <v>192</v>
      </c>
      <c r="C149" s="12" t="s">
        <v>167</v>
      </c>
      <c r="D149" s="12">
        <v>2</v>
      </c>
      <c r="E149" s="2" t="s">
        <v>191</v>
      </c>
    </row>
    <row r="150" spans="1:5" x14ac:dyDescent="0.25">
      <c r="A150">
        <v>149</v>
      </c>
      <c r="B150" s="5" t="s">
        <v>193</v>
      </c>
      <c r="C150" s="12" t="s">
        <v>167</v>
      </c>
      <c r="D150" s="12">
        <v>2</v>
      </c>
      <c r="E150" s="2" t="s">
        <v>191</v>
      </c>
    </row>
    <row r="151" spans="1:5" x14ac:dyDescent="0.25">
      <c r="A151">
        <v>150</v>
      </c>
      <c r="B151" s="5" t="s">
        <v>194</v>
      </c>
      <c r="C151" s="12" t="s">
        <v>167</v>
      </c>
      <c r="D151" s="12">
        <v>2</v>
      </c>
      <c r="E151" s="2" t="s">
        <v>191</v>
      </c>
    </row>
    <row r="152" spans="1:5" x14ac:dyDescent="0.25">
      <c r="A152">
        <v>151</v>
      </c>
      <c r="B152" s="5" t="s">
        <v>195</v>
      </c>
      <c r="C152" s="12" t="s">
        <v>167</v>
      </c>
      <c r="D152" s="12">
        <v>2</v>
      </c>
      <c r="E152" s="2" t="s">
        <v>191</v>
      </c>
    </row>
    <row r="153" spans="1:5" x14ac:dyDescent="0.25">
      <c r="A153">
        <v>152</v>
      </c>
      <c r="B153" s="5" t="s">
        <v>196</v>
      </c>
      <c r="C153" s="12" t="s">
        <v>167</v>
      </c>
      <c r="D153" s="12">
        <v>2</v>
      </c>
      <c r="E153" s="2" t="s">
        <v>191</v>
      </c>
    </row>
    <row r="154" spans="1:5" x14ac:dyDescent="0.25">
      <c r="A154">
        <v>153</v>
      </c>
      <c r="B154" s="2" t="s">
        <v>197</v>
      </c>
      <c r="C154" s="12" t="s">
        <v>167</v>
      </c>
      <c r="D154" s="12">
        <v>2</v>
      </c>
      <c r="E154" s="2" t="s">
        <v>191</v>
      </c>
    </row>
    <row r="155" spans="1:5" x14ac:dyDescent="0.25">
      <c r="A155">
        <v>154</v>
      </c>
      <c r="B155" s="2" t="s">
        <v>198</v>
      </c>
      <c r="C155" s="12" t="s">
        <v>167</v>
      </c>
      <c r="D155" s="12">
        <v>2</v>
      </c>
      <c r="E155" s="2" t="s">
        <v>191</v>
      </c>
    </row>
    <row r="156" spans="1:5" x14ac:dyDescent="0.25">
      <c r="A156">
        <v>155</v>
      </c>
      <c r="B156" s="2" t="s">
        <v>199</v>
      </c>
      <c r="C156" s="12" t="s">
        <v>167</v>
      </c>
      <c r="D156" s="12">
        <v>2</v>
      </c>
      <c r="E156" s="2" t="s">
        <v>191</v>
      </c>
    </row>
    <row r="157" spans="1:5" x14ac:dyDescent="0.25">
      <c r="A157">
        <v>156</v>
      </c>
      <c r="B157" s="2" t="s">
        <v>200</v>
      </c>
      <c r="C157" s="12" t="s">
        <v>167</v>
      </c>
      <c r="D157" s="12">
        <v>2</v>
      </c>
      <c r="E157" s="2" t="s">
        <v>191</v>
      </c>
    </row>
    <row r="158" spans="1:5" x14ac:dyDescent="0.25">
      <c r="A158">
        <v>157</v>
      </c>
      <c r="B158" s="2" t="s">
        <v>201</v>
      </c>
      <c r="C158" s="12" t="s">
        <v>167</v>
      </c>
      <c r="D158" s="12">
        <v>2</v>
      </c>
      <c r="E158" s="2" t="s">
        <v>191</v>
      </c>
    </row>
    <row r="159" spans="1:5" x14ac:dyDescent="0.25">
      <c r="A159">
        <v>158</v>
      </c>
      <c r="B159" s="2" t="s">
        <v>202</v>
      </c>
      <c r="C159" s="12" t="s">
        <v>167</v>
      </c>
      <c r="D159" s="12">
        <v>2</v>
      </c>
      <c r="E159" s="2" t="s">
        <v>191</v>
      </c>
    </row>
    <row r="160" spans="1:5" x14ac:dyDescent="0.25">
      <c r="A160">
        <v>159</v>
      </c>
      <c r="B160" s="2" t="s">
        <v>203</v>
      </c>
      <c r="C160" s="12" t="s">
        <v>167</v>
      </c>
      <c r="D160" s="12">
        <v>2</v>
      </c>
      <c r="E160" s="2" t="s">
        <v>191</v>
      </c>
    </row>
    <row r="161" spans="1:5" x14ac:dyDescent="0.25">
      <c r="A161">
        <v>160</v>
      </c>
      <c r="B161" s="2" t="s">
        <v>206</v>
      </c>
      <c r="C161" s="12" t="s">
        <v>204</v>
      </c>
      <c r="D161" s="12">
        <v>2</v>
      </c>
      <c r="E161" s="13" t="s">
        <v>205</v>
      </c>
    </row>
    <row r="162" spans="1:5" x14ac:dyDescent="0.25">
      <c r="A162">
        <v>161</v>
      </c>
      <c r="B162" s="2" t="s">
        <v>207</v>
      </c>
      <c r="C162" s="12" t="s">
        <v>204</v>
      </c>
      <c r="D162" s="12">
        <v>2</v>
      </c>
      <c r="E162" s="13" t="s">
        <v>205</v>
      </c>
    </row>
    <row r="163" spans="1:5" x14ac:dyDescent="0.25">
      <c r="A163">
        <v>162</v>
      </c>
      <c r="B163" s="2" t="s">
        <v>208</v>
      </c>
      <c r="C163" s="12" t="s">
        <v>204</v>
      </c>
      <c r="D163" s="12">
        <v>2</v>
      </c>
      <c r="E163" s="13" t="s">
        <v>205</v>
      </c>
    </row>
    <row r="164" spans="1:5" x14ac:dyDescent="0.25">
      <c r="A164">
        <v>163</v>
      </c>
      <c r="B164" s="7" t="s">
        <v>209</v>
      </c>
      <c r="C164" s="12" t="s">
        <v>204</v>
      </c>
      <c r="D164" s="12">
        <v>2</v>
      </c>
      <c r="E164" s="13" t="s">
        <v>205</v>
      </c>
    </row>
    <row r="165" spans="1:5" x14ac:dyDescent="0.25">
      <c r="A165">
        <v>164</v>
      </c>
      <c r="B165" s="7" t="s">
        <v>210</v>
      </c>
      <c r="C165" s="12" t="s">
        <v>204</v>
      </c>
      <c r="D165" s="12">
        <v>2</v>
      </c>
      <c r="E165" s="13" t="s">
        <v>205</v>
      </c>
    </row>
    <row r="166" spans="1:5" x14ac:dyDescent="0.25">
      <c r="A166">
        <v>165</v>
      </c>
      <c r="B166" s="2" t="s">
        <v>211</v>
      </c>
      <c r="C166" s="12" t="s">
        <v>204</v>
      </c>
      <c r="D166" s="12">
        <v>2</v>
      </c>
      <c r="E166" s="13" t="s">
        <v>205</v>
      </c>
    </row>
    <row r="167" spans="1:5" x14ac:dyDescent="0.25">
      <c r="A167">
        <v>166</v>
      </c>
      <c r="B167" s="2" t="s">
        <v>212</v>
      </c>
      <c r="C167" s="12" t="s">
        <v>204</v>
      </c>
      <c r="D167" s="12">
        <v>2</v>
      </c>
      <c r="E167" s="13" t="s">
        <v>205</v>
      </c>
    </row>
    <row r="168" spans="1:5" ht="15.75" x14ac:dyDescent="0.25">
      <c r="A168">
        <v>167</v>
      </c>
      <c r="B168" s="8" t="s">
        <v>213</v>
      </c>
      <c r="C168" s="12" t="s">
        <v>204</v>
      </c>
      <c r="D168" s="12">
        <v>2</v>
      </c>
      <c r="E168" s="13" t="s">
        <v>205</v>
      </c>
    </row>
    <row r="169" spans="1:5" ht="15.75" x14ac:dyDescent="0.25">
      <c r="A169">
        <v>168</v>
      </c>
      <c r="B169" s="9" t="s">
        <v>214</v>
      </c>
      <c r="C169" s="12" t="s">
        <v>204</v>
      </c>
      <c r="D169" s="12">
        <v>2</v>
      </c>
      <c r="E169" s="13" t="s">
        <v>205</v>
      </c>
    </row>
    <row r="170" spans="1:5" x14ac:dyDescent="0.25">
      <c r="A170">
        <v>169</v>
      </c>
      <c r="B170" s="5" t="s">
        <v>215</v>
      </c>
      <c r="C170" s="12" t="s">
        <v>204</v>
      </c>
      <c r="D170" s="12">
        <v>2</v>
      </c>
      <c r="E170" s="13" t="s">
        <v>205</v>
      </c>
    </row>
    <row r="171" spans="1:5" x14ac:dyDescent="0.25">
      <c r="A171">
        <v>170</v>
      </c>
      <c r="B171" s="5" t="s">
        <v>216</v>
      </c>
      <c r="C171" s="12" t="s">
        <v>204</v>
      </c>
      <c r="D171" s="12">
        <v>2</v>
      </c>
      <c r="E171" s="13" t="s">
        <v>205</v>
      </c>
    </row>
    <row r="172" spans="1:5" x14ac:dyDescent="0.25">
      <c r="A172">
        <v>171</v>
      </c>
      <c r="B172" s="2" t="s">
        <v>217</v>
      </c>
      <c r="C172" s="12" t="s">
        <v>204</v>
      </c>
      <c r="D172" s="12">
        <v>2</v>
      </c>
      <c r="E172" s="13" t="s">
        <v>205</v>
      </c>
    </row>
    <row r="173" spans="1:5" x14ac:dyDescent="0.25">
      <c r="A173">
        <v>172</v>
      </c>
      <c r="B173" s="2" t="s">
        <v>218</v>
      </c>
      <c r="C173" s="12" t="s">
        <v>204</v>
      </c>
      <c r="D173" s="12">
        <v>2</v>
      </c>
      <c r="E173" s="13" t="s">
        <v>205</v>
      </c>
    </row>
    <row r="174" spans="1:5" x14ac:dyDescent="0.25">
      <c r="A174">
        <v>173</v>
      </c>
      <c r="B174" s="5" t="s">
        <v>219</v>
      </c>
      <c r="C174" s="12" t="s">
        <v>204</v>
      </c>
      <c r="D174" s="12">
        <v>2</v>
      </c>
      <c r="E174" s="13" t="s">
        <v>205</v>
      </c>
    </row>
    <row r="175" spans="1:5" x14ac:dyDescent="0.25">
      <c r="A175">
        <v>174</v>
      </c>
      <c r="B175" s="5" t="s">
        <v>220</v>
      </c>
      <c r="C175" s="12" t="s">
        <v>204</v>
      </c>
      <c r="D175" s="12">
        <v>2</v>
      </c>
      <c r="E175" s="13" t="s">
        <v>205</v>
      </c>
    </row>
    <row r="176" spans="1:5" x14ac:dyDescent="0.25">
      <c r="A176">
        <v>175</v>
      </c>
      <c r="B176" s="5" t="s">
        <v>221</v>
      </c>
      <c r="C176" s="12" t="s">
        <v>204</v>
      </c>
      <c r="D176" s="12">
        <v>2</v>
      </c>
      <c r="E176" s="13" t="s">
        <v>205</v>
      </c>
    </row>
    <row r="177" spans="1:5" x14ac:dyDescent="0.25">
      <c r="A177">
        <v>176</v>
      </c>
      <c r="B177" s="2" t="s">
        <v>223</v>
      </c>
      <c r="C177" s="12" t="s">
        <v>204</v>
      </c>
      <c r="D177" s="12">
        <v>2</v>
      </c>
      <c r="E177" s="13" t="s">
        <v>222</v>
      </c>
    </row>
    <row r="178" spans="1:5" x14ac:dyDescent="0.25">
      <c r="A178">
        <v>177</v>
      </c>
      <c r="B178" s="2" t="s">
        <v>224</v>
      </c>
      <c r="C178" s="12" t="s">
        <v>204</v>
      </c>
      <c r="D178" s="12">
        <v>2</v>
      </c>
      <c r="E178" s="13" t="s">
        <v>222</v>
      </c>
    </row>
    <row r="179" spans="1:5" x14ac:dyDescent="0.25">
      <c r="A179">
        <v>178</v>
      </c>
      <c r="B179" s="2" t="s">
        <v>227</v>
      </c>
      <c r="C179" s="12" t="s">
        <v>225</v>
      </c>
      <c r="D179" s="12">
        <v>2</v>
      </c>
      <c r="E179" s="2" t="s">
        <v>226</v>
      </c>
    </row>
    <row r="180" spans="1:5" x14ac:dyDescent="0.25">
      <c r="A180">
        <v>179</v>
      </c>
      <c r="B180" s="2" t="s">
        <v>228</v>
      </c>
      <c r="C180" s="12" t="s">
        <v>225</v>
      </c>
      <c r="D180" s="12">
        <v>2</v>
      </c>
      <c r="E180" s="2" t="s">
        <v>226</v>
      </c>
    </row>
    <row r="181" spans="1:5" x14ac:dyDescent="0.25">
      <c r="A181">
        <v>180</v>
      </c>
      <c r="B181" s="2" t="s">
        <v>229</v>
      </c>
      <c r="C181" s="12" t="s">
        <v>225</v>
      </c>
      <c r="D181" s="12">
        <v>2</v>
      </c>
      <c r="E181" s="2" t="s">
        <v>226</v>
      </c>
    </row>
    <row r="182" spans="1:5" x14ac:dyDescent="0.25">
      <c r="A182">
        <v>181</v>
      </c>
      <c r="B182" s="2" t="s">
        <v>230</v>
      </c>
      <c r="C182" s="12" t="s">
        <v>225</v>
      </c>
      <c r="D182" s="12">
        <v>2</v>
      </c>
      <c r="E182" s="2" t="s">
        <v>226</v>
      </c>
    </row>
    <row r="183" spans="1:5" x14ac:dyDescent="0.25">
      <c r="A183">
        <v>182</v>
      </c>
      <c r="B183" s="2" t="s">
        <v>231</v>
      </c>
      <c r="C183" s="12" t="s">
        <v>225</v>
      </c>
      <c r="D183" s="12">
        <v>2</v>
      </c>
      <c r="E183" s="2" t="s">
        <v>226</v>
      </c>
    </row>
    <row r="184" spans="1:5" x14ac:dyDescent="0.25">
      <c r="A184">
        <v>183</v>
      </c>
      <c r="B184" s="2" t="s">
        <v>232</v>
      </c>
      <c r="C184" s="12" t="s">
        <v>225</v>
      </c>
      <c r="D184" s="12">
        <v>2</v>
      </c>
      <c r="E184" s="2" t="s">
        <v>226</v>
      </c>
    </row>
    <row r="185" spans="1:5" x14ac:dyDescent="0.25">
      <c r="A185">
        <v>184</v>
      </c>
      <c r="B185" s="5" t="s">
        <v>234</v>
      </c>
      <c r="C185" s="12" t="s">
        <v>225</v>
      </c>
      <c r="D185" s="12">
        <v>2</v>
      </c>
      <c r="E185" s="2" t="s">
        <v>233</v>
      </c>
    </row>
    <row r="186" spans="1:5" x14ac:dyDescent="0.25">
      <c r="A186">
        <v>185</v>
      </c>
      <c r="B186" s="5" t="s">
        <v>235</v>
      </c>
      <c r="C186" s="12" t="s">
        <v>225</v>
      </c>
      <c r="D186" s="12">
        <v>2</v>
      </c>
      <c r="E186" s="2" t="s">
        <v>233</v>
      </c>
    </row>
    <row r="187" spans="1:5" x14ac:dyDescent="0.25">
      <c r="A187">
        <v>186</v>
      </c>
      <c r="B187" s="5" t="s">
        <v>236</v>
      </c>
      <c r="C187" s="12" t="s">
        <v>225</v>
      </c>
      <c r="D187" s="12">
        <v>2</v>
      </c>
      <c r="E187" s="2" t="s">
        <v>233</v>
      </c>
    </row>
    <row r="188" spans="1:5" x14ac:dyDescent="0.25">
      <c r="A188">
        <v>187</v>
      </c>
      <c r="B188" s="5" t="s">
        <v>237</v>
      </c>
      <c r="C188" s="12" t="s">
        <v>225</v>
      </c>
      <c r="D188" s="12">
        <v>2</v>
      </c>
      <c r="E188" s="2" t="s">
        <v>233</v>
      </c>
    </row>
    <row r="189" spans="1:5" x14ac:dyDescent="0.25">
      <c r="A189">
        <v>188</v>
      </c>
      <c r="B189" s="2" t="s">
        <v>239</v>
      </c>
      <c r="C189" s="12" t="s">
        <v>225</v>
      </c>
      <c r="D189" s="12">
        <v>2</v>
      </c>
      <c r="E189" s="13" t="s">
        <v>238</v>
      </c>
    </row>
    <row r="190" spans="1:5" x14ac:dyDescent="0.25">
      <c r="A190">
        <v>189</v>
      </c>
      <c r="B190" s="2" t="s">
        <v>240</v>
      </c>
      <c r="C190" s="12" t="s">
        <v>225</v>
      </c>
      <c r="D190" s="12">
        <v>2</v>
      </c>
      <c r="E190" s="13" t="s">
        <v>238</v>
      </c>
    </row>
    <row r="191" spans="1:5" x14ac:dyDescent="0.25">
      <c r="A191">
        <v>190</v>
      </c>
      <c r="B191" s="2" t="s">
        <v>241</v>
      </c>
      <c r="C191" s="12" t="s">
        <v>225</v>
      </c>
      <c r="D191" s="12">
        <v>2</v>
      </c>
      <c r="E191" s="13" t="s">
        <v>238</v>
      </c>
    </row>
    <row r="192" spans="1:5" x14ac:dyDescent="0.25">
      <c r="A192">
        <v>191</v>
      </c>
      <c r="B192" s="2" t="s">
        <v>242</v>
      </c>
      <c r="C192" s="12" t="s">
        <v>225</v>
      </c>
      <c r="D192" s="12">
        <v>2</v>
      </c>
      <c r="E192" s="13" t="s">
        <v>238</v>
      </c>
    </row>
    <row r="193" spans="1:5" x14ac:dyDescent="0.25">
      <c r="A193">
        <v>192</v>
      </c>
      <c r="B193" s="2" t="s">
        <v>243</v>
      </c>
      <c r="C193" s="12" t="s">
        <v>225</v>
      </c>
      <c r="D193" s="12">
        <v>2</v>
      </c>
      <c r="E193" s="13" t="s">
        <v>238</v>
      </c>
    </row>
    <row r="194" spans="1:5" x14ac:dyDescent="0.25">
      <c r="A194">
        <v>193</v>
      </c>
      <c r="B194" s="2" t="s">
        <v>244</v>
      </c>
      <c r="C194" s="12" t="s">
        <v>225</v>
      </c>
      <c r="D194" s="12">
        <v>2</v>
      </c>
      <c r="E194" s="13" t="s">
        <v>238</v>
      </c>
    </row>
    <row r="195" spans="1:5" x14ac:dyDescent="0.25">
      <c r="A195">
        <v>194</v>
      </c>
      <c r="B195" s="2" t="s">
        <v>245</v>
      </c>
      <c r="C195" s="12" t="s">
        <v>225</v>
      </c>
      <c r="D195" s="12">
        <v>2</v>
      </c>
      <c r="E195" s="13" t="s">
        <v>238</v>
      </c>
    </row>
    <row r="196" spans="1:5" x14ac:dyDescent="0.25">
      <c r="A196">
        <v>195</v>
      </c>
      <c r="B196" s="2" t="s">
        <v>246</v>
      </c>
      <c r="C196" s="12" t="s">
        <v>225</v>
      </c>
      <c r="D196" s="12">
        <v>2</v>
      </c>
      <c r="E196" s="13" t="s">
        <v>238</v>
      </c>
    </row>
    <row r="197" spans="1:5" x14ac:dyDescent="0.25">
      <c r="A197">
        <v>196</v>
      </c>
      <c r="B197" s="5" t="s">
        <v>247</v>
      </c>
      <c r="C197" s="12" t="s">
        <v>225</v>
      </c>
      <c r="D197" s="12">
        <v>2</v>
      </c>
      <c r="E197" s="13" t="s">
        <v>238</v>
      </c>
    </row>
    <row r="198" spans="1:5" x14ac:dyDescent="0.25">
      <c r="A198">
        <v>197</v>
      </c>
      <c r="B198" s="2" t="s">
        <v>248</v>
      </c>
      <c r="C198" s="12" t="s">
        <v>225</v>
      </c>
      <c r="D198" s="12">
        <v>2</v>
      </c>
      <c r="E198" s="13" t="s">
        <v>238</v>
      </c>
    </row>
    <row r="199" spans="1:5" x14ac:dyDescent="0.25">
      <c r="A199">
        <v>198</v>
      </c>
      <c r="B199" s="2" t="s">
        <v>249</v>
      </c>
      <c r="C199" s="12" t="s">
        <v>225</v>
      </c>
      <c r="D199" s="12">
        <v>2</v>
      </c>
      <c r="E199" s="13" t="s">
        <v>238</v>
      </c>
    </row>
    <row r="200" spans="1:5" x14ac:dyDescent="0.25">
      <c r="A200">
        <v>199</v>
      </c>
      <c r="B200" s="5" t="s">
        <v>250</v>
      </c>
      <c r="C200" s="12" t="s">
        <v>225</v>
      </c>
      <c r="D200" s="12">
        <v>2</v>
      </c>
      <c r="E200" s="13" t="s">
        <v>238</v>
      </c>
    </row>
    <row r="201" spans="1:5" x14ac:dyDescent="0.25">
      <c r="A201">
        <v>200</v>
      </c>
      <c r="B201" s="2" t="s">
        <v>251</v>
      </c>
      <c r="C201" s="12" t="s">
        <v>225</v>
      </c>
      <c r="D201" s="12">
        <v>2</v>
      </c>
      <c r="E201" s="13" t="s">
        <v>238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0"/>
  <sheetViews>
    <sheetView workbookViewId="0">
      <selection activeCell="D20" sqref="D20"/>
    </sheetView>
  </sheetViews>
  <sheetFormatPr baseColWidth="10" defaultRowHeight="15" x14ac:dyDescent="0.25"/>
  <cols>
    <col min="2" max="2" width="13.5703125" customWidth="1"/>
    <col min="6" max="6" width="13.140625" bestFit="1" customWidth="1"/>
    <col min="9" max="9" width="15.85546875" customWidth="1"/>
  </cols>
  <sheetData>
    <row r="1" spans="1:9" ht="30" x14ac:dyDescent="0.25">
      <c r="A1" t="s">
        <v>254</v>
      </c>
      <c r="B1" s="14" t="s">
        <v>255</v>
      </c>
      <c r="C1" t="s">
        <v>256</v>
      </c>
      <c r="D1" t="s">
        <v>257</v>
      </c>
      <c r="E1" t="s">
        <v>258</v>
      </c>
      <c r="F1" t="s">
        <v>259</v>
      </c>
      <c r="I1" s="55" t="s">
        <v>283</v>
      </c>
    </row>
    <row r="2" spans="1:9" x14ac:dyDescent="0.25">
      <c r="A2" t="s">
        <v>262</v>
      </c>
      <c r="B2">
        <v>1</v>
      </c>
      <c r="C2" s="15">
        <v>42667</v>
      </c>
      <c r="D2">
        <v>12</v>
      </c>
      <c r="E2" t="s">
        <v>268</v>
      </c>
      <c r="F2" t="s">
        <v>269</v>
      </c>
      <c r="I2" s="31" t="str">
        <f>IF(AND(B2=Grille!$J$1,MATCH(A2,Grille!$P$1:$P$11,0)=Grille!$C$3),ROW(),"")</f>
        <v/>
      </c>
    </row>
    <row r="3" spans="1:9" x14ac:dyDescent="0.25">
      <c r="A3" t="s">
        <v>263</v>
      </c>
      <c r="B3">
        <v>50</v>
      </c>
      <c r="C3" s="15">
        <v>42668</v>
      </c>
      <c r="D3">
        <v>0</v>
      </c>
      <c r="E3" t="s">
        <v>264</v>
      </c>
      <c r="I3" s="31" t="str">
        <f>IF(AND(B3=Grille!$J$1,MATCH(A3,Grille!$P$1:$P$11,0)=Grille!$C$3),ROW(),"")</f>
        <v/>
      </c>
    </row>
    <row r="4" spans="1:9" x14ac:dyDescent="0.25">
      <c r="A4" t="s">
        <v>261</v>
      </c>
      <c r="B4">
        <v>111</v>
      </c>
      <c r="C4" s="15">
        <v>42669</v>
      </c>
      <c r="D4">
        <v>9</v>
      </c>
      <c r="E4" t="s">
        <v>266</v>
      </c>
      <c r="F4" t="s">
        <v>270</v>
      </c>
      <c r="I4" s="31" t="str">
        <f>IF(AND(B4=Grille!$J$1,MATCH(A4,Grille!$P$1:$P$11,0)=Grille!$C$3),ROW(),"")</f>
        <v/>
      </c>
    </row>
    <row r="5" spans="1:9" x14ac:dyDescent="0.25">
      <c r="A5" t="s">
        <v>262</v>
      </c>
      <c r="B5">
        <v>3</v>
      </c>
      <c r="C5" s="15">
        <v>42670</v>
      </c>
      <c r="D5">
        <v>3</v>
      </c>
      <c r="E5" t="s">
        <v>266</v>
      </c>
      <c r="F5" t="s">
        <v>271</v>
      </c>
      <c r="I5" s="31" t="str">
        <f>IF(AND(B5=Grille!$J$1,MATCH(A5,Grille!$P$1:$P$11,0)=Grille!$C$3),ROW(),"")</f>
        <v/>
      </c>
    </row>
    <row r="6" spans="1:9" x14ac:dyDescent="0.25">
      <c r="A6" t="s">
        <v>260</v>
      </c>
      <c r="B6">
        <v>71</v>
      </c>
      <c r="C6" s="15">
        <v>42671</v>
      </c>
      <c r="D6">
        <v>0</v>
      </c>
      <c r="E6" t="s">
        <v>265</v>
      </c>
      <c r="I6" s="31" t="str">
        <f>IF(AND(B6=Grille!$J$1,MATCH(A6,Grille!$P$1:$P$11,0)=Grille!$C$3),ROW(),"")</f>
        <v/>
      </c>
    </row>
    <row r="7" spans="1:9" x14ac:dyDescent="0.25">
      <c r="A7" t="s">
        <v>263</v>
      </c>
      <c r="B7">
        <v>50</v>
      </c>
      <c r="C7" s="15">
        <v>42672</v>
      </c>
      <c r="D7">
        <v>1</v>
      </c>
      <c r="E7" t="s">
        <v>267</v>
      </c>
      <c r="I7" s="31" t="str">
        <f>IF(AND(B7=Grille!$J$1,MATCH(A7,Grille!$P$1:$P$11,0)=Grille!$C$3),ROW(),"")</f>
        <v/>
      </c>
    </row>
    <row r="8" spans="1:9" x14ac:dyDescent="0.25">
      <c r="A8" t="s">
        <v>260</v>
      </c>
      <c r="B8">
        <v>72</v>
      </c>
      <c r="C8" s="15">
        <v>42673</v>
      </c>
      <c r="D8">
        <v>12</v>
      </c>
      <c r="E8" t="s">
        <v>267</v>
      </c>
      <c r="F8" t="s">
        <v>272</v>
      </c>
      <c r="I8" s="31" t="str">
        <f>IF(AND(B8=Grille!$J$1,MATCH(A8,Grille!$P$1:$P$11,0)=Grille!$C$3),ROW(),"")</f>
        <v/>
      </c>
    </row>
    <row r="9" spans="1:9" x14ac:dyDescent="0.25">
      <c r="A9" t="s">
        <v>262</v>
      </c>
      <c r="B9">
        <v>5</v>
      </c>
      <c r="C9" s="15">
        <v>42674</v>
      </c>
      <c r="D9">
        <v>0</v>
      </c>
      <c r="E9" t="s">
        <v>264</v>
      </c>
      <c r="I9" s="31" t="str">
        <f>IF(AND(B9=Grille!$J$1,MATCH(A9,Grille!$P$1:$P$11,0)=Grille!$C$3),ROW(),"")</f>
        <v/>
      </c>
    </row>
    <row r="10" spans="1:9" x14ac:dyDescent="0.25">
      <c r="A10" t="s">
        <v>260</v>
      </c>
      <c r="B10">
        <v>73</v>
      </c>
      <c r="C10" s="15">
        <v>42675</v>
      </c>
      <c r="D10">
        <v>2</v>
      </c>
      <c r="E10" t="s">
        <v>264</v>
      </c>
      <c r="I10" s="31" t="str">
        <f>IF(AND(B10=Grille!$J$1,MATCH(A10,Grille!$P$1:$P$11,0)=Grille!$C$3),ROW(),"")</f>
        <v/>
      </c>
    </row>
    <row r="11" spans="1:9" x14ac:dyDescent="0.25">
      <c r="A11" t="s">
        <v>263</v>
      </c>
      <c r="B11">
        <v>60</v>
      </c>
      <c r="C11" s="15">
        <v>42676</v>
      </c>
      <c r="D11">
        <v>12</v>
      </c>
      <c r="E11" t="s">
        <v>268</v>
      </c>
      <c r="I11" s="31" t="str">
        <f>IF(AND(B11=Grille!$J$1,MATCH(A11,Grille!$P$1:$P$11,0)=Grille!$C$3),ROW(),"")</f>
        <v/>
      </c>
    </row>
    <row r="12" spans="1:9" x14ac:dyDescent="0.25">
      <c r="A12" t="s">
        <v>261</v>
      </c>
      <c r="B12">
        <v>112</v>
      </c>
      <c r="C12" s="15">
        <v>42677</v>
      </c>
      <c r="D12">
        <v>3</v>
      </c>
      <c r="E12" t="s">
        <v>267</v>
      </c>
      <c r="I12" s="31">
        <f>IF(AND(B12=Grille!$J$1,MATCH(A12,Grille!$P$1:$P$11,0)=Grille!$C$3),ROW(),"")</f>
        <v>12</v>
      </c>
    </row>
    <row r="13" spans="1:9" x14ac:dyDescent="0.25">
      <c r="A13" t="s">
        <v>263</v>
      </c>
      <c r="B13">
        <v>70</v>
      </c>
      <c r="C13" s="15">
        <v>42678</v>
      </c>
      <c r="D13">
        <v>2</v>
      </c>
      <c r="E13" t="s">
        <v>267</v>
      </c>
      <c r="F13" t="s">
        <v>273</v>
      </c>
      <c r="I13" s="31" t="str">
        <f>IF(AND(B13=Grille!$J$1,MATCH(A13,Grille!$P$1:$P$11,0)=Grille!$C$3),ROW(),"")</f>
        <v/>
      </c>
    </row>
    <row r="14" spans="1:9" x14ac:dyDescent="0.25">
      <c r="A14" t="s">
        <v>260</v>
      </c>
      <c r="B14">
        <v>74</v>
      </c>
      <c r="C14" s="15">
        <v>42679</v>
      </c>
      <c r="D14">
        <v>1</v>
      </c>
      <c r="E14" t="s">
        <v>265</v>
      </c>
      <c r="I14" s="31" t="str">
        <f>IF(AND(B14=Grille!$J$1,MATCH(A14,Grille!$P$1:$P$11,0)=Grille!$C$3),ROW(),"")</f>
        <v/>
      </c>
    </row>
    <row r="15" spans="1:9" x14ac:dyDescent="0.25">
      <c r="A15" t="s">
        <v>263</v>
      </c>
      <c r="B15">
        <v>60</v>
      </c>
      <c r="C15" s="15">
        <v>42680</v>
      </c>
      <c r="D15">
        <v>1</v>
      </c>
      <c r="E15" t="s">
        <v>267</v>
      </c>
      <c r="F15" t="s">
        <v>274</v>
      </c>
      <c r="I15" s="31" t="str">
        <f>IF(AND(B15=Grille!$J$1,MATCH(A15,Grille!$P$1:$P$11,0)=Grille!$C$3),ROW(),"")</f>
        <v/>
      </c>
    </row>
    <row r="16" spans="1:9" x14ac:dyDescent="0.25">
      <c r="A16" t="s">
        <v>261</v>
      </c>
      <c r="B16">
        <v>112</v>
      </c>
      <c r="C16" s="15">
        <v>42681</v>
      </c>
      <c r="D16">
        <v>0</v>
      </c>
      <c r="E16" t="s">
        <v>266</v>
      </c>
      <c r="I16" s="31">
        <f>IF(AND(B16=Grille!$J$1,MATCH(A16,Grille!$P$1:$P$11,0)=Grille!$C$3),ROW(),"")</f>
        <v>16</v>
      </c>
    </row>
    <row r="17" spans="1:9" x14ac:dyDescent="0.25">
      <c r="A17" t="s">
        <v>262</v>
      </c>
      <c r="B17">
        <v>7</v>
      </c>
      <c r="C17" s="15">
        <v>42682</v>
      </c>
      <c r="D17">
        <v>3</v>
      </c>
      <c r="E17" t="s">
        <v>268</v>
      </c>
      <c r="I17" s="31" t="str">
        <f>IF(AND(B17=Grille!$J$1,MATCH(A17,Grille!$P$1:$P$11,0)=Grille!$C$3),ROW(),"")</f>
        <v/>
      </c>
    </row>
    <row r="18" spans="1:9" x14ac:dyDescent="0.25">
      <c r="A18" t="s">
        <v>260</v>
      </c>
      <c r="B18">
        <v>75</v>
      </c>
      <c r="C18" s="15">
        <v>42683</v>
      </c>
      <c r="D18">
        <v>12</v>
      </c>
      <c r="E18" t="s">
        <v>268</v>
      </c>
      <c r="I18" s="31" t="str">
        <f>IF(AND(B18=Grille!$J$1,MATCH(A18,Grille!$P$1:$P$11,0)=Grille!$C$3),ROW(),"")</f>
        <v/>
      </c>
    </row>
    <row r="19" spans="1:9" x14ac:dyDescent="0.25">
      <c r="A19" t="s">
        <v>263</v>
      </c>
      <c r="B19">
        <v>70</v>
      </c>
      <c r="C19" s="15">
        <v>42684</v>
      </c>
      <c r="D19">
        <v>1</v>
      </c>
      <c r="E19" t="s">
        <v>267</v>
      </c>
      <c r="I19" s="31" t="str">
        <f>IF(AND(B19=Grille!$J$1,MATCH(A19,Grille!$P$1:$P$11,0)=Grille!$C$3),ROW(),"")</f>
        <v/>
      </c>
    </row>
    <row r="20" spans="1:9" x14ac:dyDescent="0.25">
      <c r="A20" t="s">
        <v>261</v>
      </c>
      <c r="B20">
        <v>113</v>
      </c>
      <c r="C20" s="15">
        <v>42705</v>
      </c>
      <c r="D20">
        <v>1</v>
      </c>
      <c r="E20" t="s">
        <v>266</v>
      </c>
      <c r="I20" s="31" t="str">
        <f>IF(AND(B20=Grille!$J$1,MATCH(A20,Grille!$P$1:$P$11,0)=Grille!$C$3),ROW(),"")</f>
        <v/>
      </c>
    </row>
    <row r="21" spans="1:9" x14ac:dyDescent="0.25">
      <c r="A21" t="s">
        <v>261</v>
      </c>
      <c r="B21">
        <v>112</v>
      </c>
      <c r="C21" s="15">
        <v>42706</v>
      </c>
      <c r="D21">
        <v>9</v>
      </c>
      <c r="E21" t="s">
        <v>267</v>
      </c>
      <c r="F21" t="s">
        <v>275</v>
      </c>
      <c r="I21" s="31">
        <f>IF(AND(B21=Grille!$J$1,MATCH(A21,Grille!$P$1:$P$11,0)=Grille!$C$3),ROW(),"")</f>
        <v>21</v>
      </c>
    </row>
    <row r="22" spans="1:9" x14ac:dyDescent="0.25">
      <c r="A22" t="s">
        <v>260</v>
      </c>
      <c r="B22">
        <v>76</v>
      </c>
      <c r="C22" s="15">
        <v>42707</v>
      </c>
      <c r="D22">
        <v>3</v>
      </c>
      <c r="E22" t="s">
        <v>265</v>
      </c>
      <c r="I22" s="31" t="str">
        <f>IF(AND(B22=Grille!$J$1,MATCH(A22,Grille!$P$1:$P$11,0)=Grille!$C$3),ROW(),"")</f>
        <v/>
      </c>
    </row>
    <row r="23" spans="1:9" x14ac:dyDescent="0.25">
      <c r="A23" t="s">
        <v>263</v>
      </c>
      <c r="B23">
        <v>60</v>
      </c>
      <c r="C23" s="15">
        <v>42723</v>
      </c>
      <c r="D23">
        <v>1</v>
      </c>
      <c r="E23" t="s">
        <v>266</v>
      </c>
      <c r="I23" s="31" t="str">
        <f>IF(AND(B23=Grille!$J$1,MATCH(A23,Grille!$P$1:$P$11,0)=Grille!$C$3),ROW(),"")</f>
        <v/>
      </c>
    </row>
    <row r="24" spans="1:9" x14ac:dyDescent="0.25">
      <c r="A24" t="s">
        <v>261</v>
      </c>
      <c r="B24">
        <v>114</v>
      </c>
      <c r="C24" s="15">
        <v>42724</v>
      </c>
      <c r="D24">
        <v>9</v>
      </c>
      <c r="E24" t="s">
        <v>265</v>
      </c>
      <c r="I24" s="31" t="str">
        <f>IF(AND(B24=Grille!$J$1,MATCH(A24,Grille!$P$1:$P$11,0)=Grille!$C$3),ROW(),"")</f>
        <v/>
      </c>
    </row>
    <row r="25" spans="1:9" x14ac:dyDescent="0.25">
      <c r="A25" t="s">
        <v>262</v>
      </c>
      <c r="B25">
        <v>5</v>
      </c>
      <c r="C25" s="15">
        <v>42725</v>
      </c>
      <c r="D25">
        <v>0</v>
      </c>
      <c r="E25" t="s">
        <v>266</v>
      </c>
      <c r="F25" t="s">
        <v>276</v>
      </c>
      <c r="I25" s="31" t="str">
        <f>IF(AND(B25=Grille!$J$1,MATCH(A25,Grille!$P$1:$P$11,0)=Grille!$C$3),ROW(),"")</f>
        <v/>
      </c>
    </row>
    <row r="26" spans="1:9" x14ac:dyDescent="0.25">
      <c r="A26" t="s">
        <v>260</v>
      </c>
      <c r="B26">
        <v>77</v>
      </c>
      <c r="C26" s="15">
        <v>42726</v>
      </c>
      <c r="D26">
        <v>2</v>
      </c>
      <c r="E26" t="s">
        <v>264</v>
      </c>
      <c r="I26" s="31" t="str">
        <f>IF(AND(B26=Grille!$J$1,MATCH(A26,Grille!$P$1:$P$11,0)=Grille!$C$3),ROW(),"")</f>
        <v/>
      </c>
    </row>
    <row r="27" spans="1:9" x14ac:dyDescent="0.25">
      <c r="A27" t="s">
        <v>263</v>
      </c>
      <c r="B27">
        <v>80</v>
      </c>
      <c r="C27" s="15">
        <v>42727</v>
      </c>
      <c r="D27">
        <v>2</v>
      </c>
      <c r="E27" t="s">
        <v>268</v>
      </c>
      <c r="I27" s="31" t="str">
        <f>IF(AND(B27=Grille!$J$1,MATCH(A27,Grille!$P$1:$P$11,0)=Grille!$C$3),ROW(),"")</f>
        <v/>
      </c>
    </row>
    <row r="28" spans="1:9" x14ac:dyDescent="0.25">
      <c r="A28" t="s">
        <v>261</v>
      </c>
      <c r="B28">
        <v>113</v>
      </c>
      <c r="C28" s="15">
        <v>42738</v>
      </c>
      <c r="D28">
        <v>2</v>
      </c>
      <c r="E28" t="s">
        <v>264</v>
      </c>
      <c r="F28" t="s">
        <v>277</v>
      </c>
      <c r="I28" s="31" t="str">
        <f>IF(AND(B28=Grille!$J$1,MATCH(A28,Grille!$P$1:$P$11,0)=Grille!$C$3),ROW(),"")</f>
        <v/>
      </c>
    </row>
    <row r="29" spans="1:9" x14ac:dyDescent="0.25">
      <c r="A29" t="s">
        <v>262</v>
      </c>
      <c r="B29">
        <v>5</v>
      </c>
      <c r="C29" s="15">
        <v>42739</v>
      </c>
      <c r="D29">
        <v>9</v>
      </c>
      <c r="E29" t="s">
        <v>264</v>
      </c>
      <c r="I29" s="31" t="str">
        <f>IF(AND(B29=Grille!$J$1,MATCH(A29,Grille!$P$1:$P$11,0)=Grille!$C$3),ROW(),"")</f>
        <v/>
      </c>
    </row>
    <row r="30" spans="1:9" x14ac:dyDescent="0.25">
      <c r="A30" t="s">
        <v>260</v>
      </c>
      <c r="B30">
        <v>78</v>
      </c>
      <c r="C30" s="15">
        <v>42740</v>
      </c>
      <c r="D30">
        <v>0</v>
      </c>
      <c r="E30" t="s">
        <v>267</v>
      </c>
      <c r="I30" s="31" t="str">
        <f>IF(AND(B30=Grille!$J$1,MATCH(A30,Grille!$P$1:$P$11,0)=Grille!$C$3),ROW(),"")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P23"/>
  <sheetViews>
    <sheetView workbookViewId="0">
      <selection activeCell="C16" sqref="C7:D16"/>
    </sheetView>
  </sheetViews>
  <sheetFormatPr baseColWidth="10" defaultRowHeight="15" x14ac:dyDescent="0.25"/>
  <cols>
    <col min="5" max="5" width="15" bestFit="1" customWidth="1"/>
  </cols>
  <sheetData>
    <row r="1" spans="1:16" ht="22.5" customHeight="1" x14ac:dyDescent="0.25">
      <c r="J1">
        <v>112</v>
      </c>
      <c r="P1" t="s">
        <v>263</v>
      </c>
    </row>
    <row r="2" spans="1:16" x14ac:dyDescent="0.25">
      <c r="P2" t="s">
        <v>261</v>
      </c>
    </row>
    <row r="3" spans="1:16" ht="21" customHeight="1" x14ac:dyDescent="0.25">
      <c r="C3">
        <v>2</v>
      </c>
      <c r="P3" t="s">
        <v>262</v>
      </c>
    </row>
    <row r="4" spans="1:16" x14ac:dyDescent="0.25">
      <c r="P4" t="s">
        <v>260</v>
      </c>
    </row>
    <row r="5" spans="1:16" ht="15.75" thickBot="1" x14ac:dyDescent="0.3"/>
    <row r="6" spans="1:16" ht="17.25" thickTop="1" thickBot="1" x14ac:dyDescent="0.3">
      <c r="A6" s="16" t="s">
        <v>256</v>
      </c>
      <c r="B6" s="30" t="s">
        <v>278</v>
      </c>
      <c r="C6" s="52" t="s">
        <v>258</v>
      </c>
      <c r="D6" s="52"/>
      <c r="E6" s="16" t="s">
        <v>279</v>
      </c>
    </row>
    <row r="7" spans="1:16" ht="16.5" thickTop="1" x14ac:dyDescent="0.25">
      <c r="A7" s="17">
        <f>IFERROR(INDEX(Observations!C$1:C$100,SMALL(Observations!$I$1:$I$100,ROWS($1:1))),"")</f>
        <v>42677</v>
      </c>
      <c r="B7" s="32">
        <f>IFERROR(INDEX(Observations!D$1:D$100,SMALL(Observations!$I$1:$I$100,ROWS($1:1))),"")</f>
        <v>3</v>
      </c>
      <c r="C7" s="53" t="str">
        <f>IFERROR(INDEX(Observations!E$1:E$100,SMALL(Observations!$I$1:$I$100,ROWS($1:1))),"")</f>
        <v>GM</v>
      </c>
      <c r="D7" s="54"/>
      <c r="E7" s="35" t="str">
        <f>""&amp;IFERROR(INDEX(Observations!F$1:F$100,SMALL(Observations!$I$1:$I$100,ROWS($1:1))),"")</f>
        <v/>
      </c>
    </row>
    <row r="8" spans="1:16" ht="15.75" x14ac:dyDescent="0.25">
      <c r="A8" s="17">
        <f>IFERROR(INDEX(Observations!C$1:C$100,SMALL(Observations!$I$1:$I$100,ROWS($1:2))),"")</f>
        <v>42681</v>
      </c>
      <c r="B8" s="32">
        <f>IFERROR(INDEX(Observations!D$1:D$100,SMALL(Observations!$I$1:$I$100,ROWS($1:2))),"")</f>
        <v>0</v>
      </c>
      <c r="C8" s="42" t="str">
        <f>IFERROR(INDEX(Observations!E$1:E$100,SMALL(Observations!$I$1:$I$100,ROWS($1:2))),"")</f>
        <v>M</v>
      </c>
      <c r="D8" s="43"/>
      <c r="E8" s="18" t="str">
        <f>""&amp;IFERROR(INDEX(Observations!F$1:F$100,SMALL(Observations!$I$1:$I$100,ROWS($1:2))),"")</f>
        <v/>
      </c>
    </row>
    <row r="9" spans="1:16" ht="15.75" x14ac:dyDescent="0.25">
      <c r="A9" s="17">
        <f>IFERROR(INDEX(Observations!C$1:C$100,SMALL(Observations!$I$1:$I$100,ROWS($1:3))),"")</f>
        <v>42706</v>
      </c>
      <c r="B9" s="32">
        <f>IFERROR(INDEX(Observations!D$1:D$100,SMALL(Observations!$I$1:$I$100,ROWS($1:3))),"")</f>
        <v>9</v>
      </c>
      <c r="C9" s="42" t="str">
        <f>IFERROR(INDEX(Observations!E$1:E$100,SMALL(Observations!$I$1:$I$100,ROWS($1:3))),"")</f>
        <v>GM</v>
      </c>
      <c r="D9" s="43"/>
      <c r="E9" s="18" t="str">
        <f>""&amp;IFERROR(INDEX(Observations!F$1:F$100,SMALL(Observations!$I$1:$I$100,ROWS($1:3))),"")</f>
        <v>cool</v>
      </c>
    </row>
    <row r="10" spans="1:16" ht="15.75" x14ac:dyDescent="0.25">
      <c r="A10" s="17" t="str">
        <f>IFERROR(INDEX(Observations!C$1:C$100,SMALL(Observations!$I$1:$I$100,ROWS($1:4))),"")</f>
        <v/>
      </c>
      <c r="B10" s="32" t="str">
        <f>IFERROR(INDEX(Observations!D$1:D$100,SMALL(Observations!$I$1:$I$100,ROWS($1:4))),"")</f>
        <v/>
      </c>
      <c r="C10" s="42" t="str">
        <f>IFERROR(INDEX(Observations!E$1:E$100,SMALL(Observations!$I$1:$I$100,ROWS($1:4))),"")</f>
        <v/>
      </c>
      <c r="D10" s="43"/>
      <c r="E10" s="18" t="str">
        <f>""&amp;IFERROR(INDEX(Observations!F$1:F$100,SMALL(Observations!$I$1:$I$100,ROWS($1:4))),"")</f>
        <v/>
      </c>
    </row>
    <row r="11" spans="1:16" ht="15.75" x14ac:dyDescent="0.25">
      <c r="A11" s="17" t="str">
        <f>IFERROR(INDEX(Observations!C$1:C$100,SMALL(Observations!$I$1:$I$100,ROWS($1:5))),"")</f>
        <v/>
      </c>
      <c r="B11" s="32" t="str">
        <f>IFERROR(INDEX(Observations!D$1:D$100,SMALL(Observations!$I$1:$I$100,ROWS($1:5))),"")</f>
        <v/>
      </c>
      <c r="C11" s="42" t="str">
        <f>IFERROR(INDEX(Observations!E$1:E$100,SMALL(Observations!$I$1:$I$100,ROWS($1:5))),"")</f>
        <v/>
      </c>
      <c r="D11" s="43"/>
      <c r="E11" s="18" t="str">
        <f>""&amp;IFERROR(INDEX(Observations!F$1:F$100,SMALL(Observations!$I$1:$I$100,ROWS($1:5))),"")</f>
        <v/>
      </c>
    </row>
    <row r="12" spans="1:16" ht="15.75" x14ac:dyDescent="0.25">
      <c r="A12" s="19" t="str">
        <f>IFERROR(INDEX(Observations!C$1:C$100,SMALL(Observations!$I$1:$I$100,ROWS($1:6))),"")</f>
        <v/>
      </c>
      <c r="B12" s="33" t="str">
        <f>IFERROR(INDEX(Observations!D$1:D$100,SMALL(Observations!$I$1:$I$100,ROWS($1:6))),"")</f>
        <v/>
      </c>
      <c r="C12" s="42" t="str">
        <f>IFERROR(INDEX(Observations!E$1:E$100,SMALL(Observations!$I$1:$I$100,ROWS($1:6))),"")</f>
        <v/>
      </c>
      <c r="D12" s="43"/>
      <c r="E12" s="18" t="str">
        <f>""&amp;IFERROR(INDEX(Observations!F$1:F$100,SMALL(Observations!$I$1:$I$100,ROWS($1:6))),"")</f>
        <v/>
      </c>
    </row>
    <row r="13" spans="1:16" ht="15.75" x14ac:dyDescent="0.25">
      <c r="A13" s="19" t="str">
        <f>IFERROR(INDEX(Observations!C$1:C$100,SMALL(Observations!$I$1:$I$100,ROWS($1:7))),"")</f>
        <v/>
      </c>
      <c r="B13" s="33" t="str">
        <f>IFERROR(INDEX(Observations!D$1:D$100,SMALL(Observations!$I$1:$I$100,ROWS($1:7))),"")</f>
        <v/>
      </c>
      <c r="C13" s="42" t="str">
        <f>IFERROR(INDEX(Observations!E$1:E$100,SMALL(Observations!$I$1:$I$100,ROWS($1:7))),"")</f>
        <v/>
      </c>
      <c r="D13" s="43"/>
      <c r="E13" s="18" t="str">
        <f>""&amp;IFERROR(INDEX(Observations!F$1:F$100,SMALL(Observations!$I$1:$I$100,ROWS($1:7))),"")</f>
        <v/>
      </c>
    </row>
    <row r="14" spans="1:16" ht="15.75" x14ac:dyDescent="0.25">
      <c r="A14" s="19" t="str">
        <f>IFERROR(INDEX(Observations!C$1:C$100,SMALL(Observations!$I$1:$I$100,ROWS($1:8))),"")</f>
        <v/>
      </c>
      <c r="B14" s="33" t="str">
        <f>IFERROR(INDEX(Observations!D$1:D$100,SMALL(Observations!$I$1:$I$100,ROWS($1:8))),"")</f>
        <v/>
      </c>
      <c r="C14" s="42" t="str">
        <f>IFERROR(INDEX(Observations!E$1:E$100,SMALL(Observations!$I$1:$I$100,ROWS($1:8))),"")</f>
        <v/>
      </c>
      <c r="D14" s="43"/>
      <c r="E14" s="18" t="str">
        <f>""&amp;IFERROR(INDEX(Observations!F$1:F$100,SMALL(Observations!$I$1:$I$100,ROWS($1:8))),"")</f>
        <v/>
      </c>
    </row>
    <row r="15" spans="1:16" ht="15.75" x14ac:dyDescent="0.25">
      <c r="A15" s="19" t="str">
        <f>IFERROR(INDEX(Observations!C$1:C$100,SMALL(Observations!$I$1:$I$100,ROWS($1:9))),"")</f>
        <v/>
      </c>
      <c r="B15" s="33" t="str">
        <f>IFERROR(INDEX(Observations!D$1:D$100,SMALL(Observations!$I$1:$I$100,ROWS($1:9))),"")</f>
        <v/>
      </c>
      <c r="C15" s="44" t="str">
        <f>IFERROR(INDEX(Observations!E$1:E$100,SMALL(Observations!$I$1:$I$100,ROWS($1:9))),"")</f>
        <v/>
      </c>
      <c r="D15" s="45"/>
      <c r="E15" s="18" t="str">
        <f>""&amp;IFERROR(INDEX(Observations!F$1:F$100,SMALL(Observations!$I$1:$I$100,ROWS($1:9))),"")</f>
        <v/>
      </c>
    </row>
    <row r="16" spans="1:16" ht="16.5" thickBot="1" x14ac:dyDescent="0.3">
      <c r="A16" s="20" t="str">
        <f>IFERROR(INDEX(Observations!C$1:C$100,SMALL(Observations!$I$1:$I$100,ROWS($1:10))),"")</f>
        <v/>
      </c>
      <c r="B16" s="34" t="str">
        <f>IFERROR(INDEX(Observations!D$1:D$100,SMALL(Observations!$I$1:$I$100,ROWS($1:10))),"")</f>
        <v/>
      </c>
      <c r="C16" s="46" t="str">
        <f>IFERROR(INDEX(Observations!E$1:E$100,SMALL(Observations!$I$1:$I$100,ROWS($1:10))),"")</f>
        <v/>
      </c>
      <c r="D16" s="47"/>
      <c r="E16" s="21" t="str">
        <f>""&amp;IFERROR(INDEX(Observations!F$1:F$100,SMALL(Observations!$I$1:$I$100,ROWS($1:10))),"")</f>
        <v/>
      </c>
    </row>
    <row r="17" spans="1:5" ht="20.25" thickTop="1" thickBot="1" x14ac:dyDescent="0.3">
      <c r="A17" s="36" t="s">
        <v>280</v>
      </c>
      <c r="B17" s="49">
        <f>AVERAGE(B7:B16)/3</f>
        <v>1.3333333333333333</v>
      </c>
      <c r="C17" s="22" t="s">
        <v>281</v>
      </c>
      <c r="D17" s="23">
        <f>100%-(D18+D19+D20+D21+D22)</f>
        <v>0.82352941176470584</v>
      </c>
      <c r="E17" s="24"/>
    </row>
    <row r="18" spans="1:5" ht="17.25" thickTop="1" thickBot="1" x14ac:dyDescent="0.3">
      <c r="A18" s="48"/>
      <c r="B18" s="50"/>
      <c r="C18" s="25" t="s">
        <v>264</v>
      </c>
      <c r="D18" s="26">
        <f>COUNTIF(C7:D16,"G")/COUNTBLANK(C7:D16)</f>
        <v>0</v>
      </c>
      <c r="E18" s="27"/>
    </row>
    <row r="19" spans="1:5" ht="17.25" thickTop="1" thickBot="1" x14ac:dyDescent="0.3">
      <c r="A19" s="38"/>
      <c r="B19" s="51"/>
      <c r="C19" s="28" t="s">
        <v>265</v>
      </c>
      <c r="D19" s="26">
        <f>COUNTIF(C7:D16,"A")/COUNTBLANK(C7:D16)</f>
        <v>0</v>
      </c>
      <c r="E19" s="27"/>
    </row>
    <row r="20" spans="1:5" ht="17.25" thickTop="1" thickBot="1" x14ac:dyDescent="0.3">
      <c r="A20" s="36" t="s">
        <v>282</v>
      </c>
      <c r="B20" s="39" t="str">
        <f>IFERROR(IF(B17&gt;75%,"A",IF(AND(B17&gt;=50%,B17&lt;=75%),"PA","NA")),"NE")</f>
        <v>A</v>
      </c>
      <c r="C20" s="25" t="s">
        <v>266</v>
      </c>
      <c r="D20" s="26">
        <f>COUNTIF(C7:D16,"M")/COUNTBLANK(C7:D16)</f>
        <v>5.8823529411764705E-2</v>
      </c>
      <c r="E20" s="27"/>
    </row>
    <row r="21" spans="1:5" ht="17.25" thickTop="1" thickBot="1" x14ac:dyDescent="0.3">
      <c r="A21" s="37"/>
      <c r="B21" s="40"/>
      <c r="C21" s="25" t="s">
        <v>267</v>
      </c>
      <c r="D21" s="26">
        <f>COUNTIF(C7:D16,"GM")/COUNTBLANK(C7:D16)</f>
        <v>0.11764705882352941</v>
      </c>
      <c r="E21" s="27"/>
    </row>
    <row r="22" spans="1:5" ht="17.25" thickTop="1" thickBot="1" x14ac:dyDescent="0.3">
      <c r="A22" s="38"/>
      <c r="B22" s="41"/>
      <c r="C22" s="25" t="s">
        <v>268</v>
      </c>
      <c r="D22" s="26">
        <f>COUNTIF(C7:D16,"AM")/COUNTBLANK(C7:D16)</f>
        <v>0</v>
      </c>
      <c r="E22" s="29"/>
    </row>
    <row r="23" spans="1:5" ht="15.75" thickTop="1" x14ac:dyDescent="0.25"/>
  </sheetData>
  <mergeCells count="15">
    <mergeCell ref="C11:D11"/>
    <mergeCell ref="C6:D6"/>
    <mergeCell ref="C7:D7"/>
    <mergeCell ref="C8:D8"/>
    <mergeCell ref="C9:D9"/>
    <mergeCell ref="C10:D10"/>
    <mergeCell ref="A20:A22"/>
    <mergeCell ref="B20:B22"/>
    <mergeCell ref="C12:D12"/>
    <mergeCell ref="C13:D13"/>
    <mergeCell ref="C14:D14"/>
    <mergeCell ref="C15:D15"/>
    <mergeCell ref="C16:D16"/>
    <mergeCell ref="A17:A19"/>
    <mergeCell ref="B17:B19"/>
  </mergeCells>
  <conditionalFormatting sqref="B17">
    <cfRule type="cellIs" dxfId="7" priority="7" operator="between">
      <formula>0</formula>
      <formula>0.49</formula>
    </cfRule>
    <cfRule type="cellIs" dxfId="6" priority="8" operator="between">
      <formula>0.49</formula>
      <formula>0.75</formula>
    </cfRule>
    <cfRule type="cellIs" dxfId="5" priority="9" operator="between">
      <formula>0.75</formula>
      <formula>4</formula>
    </cfRule>
  </conditionalFormatting>
  <conditionalFormatting sqref="B20">
    <cfRule type="containsText" dxfId="4" priority="4" operator="containsText" text="NA">
      <formula>NOT(ISERROR(SEARCH("NA",B20)))</formula>
    </cfRule>
    <cfRule type="containsText" dxfId="3" priority="5" operator="containsText" text="PA">
      <formula>NOT(ISERROR(SEARCH("PA",B20)))</formula>
    </cfRule>
    <cfRule type="beginsWith" dxfId="2" priority="6" operator="beginsWith" text="A">
      <formula>LEFT(B20,LEN("A"))="A"</formula>
    </cfRule>
    <cfRule type="containsErrors" dxfId="1" priority="10">
      <formula>ISERROR(B20)</formula>
    </cfRule>
  </conditionalFormatting>
  <conditionalFormatting sqref="B20:B22">
    <cfRule type="containsText" dxfId="0" priority="2" operator="containsText" text="NE">
      <formula>NOT(ISERROR(SEARCH("NE",B20)))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Drop Down 2">
              <controlPr defaultSize="0" autoLine="0" autoPict="0">
                <anchor moveWithCells="1">
                  <from>
                    <xdr:col>0</xdr:col>
                    <xdr:colOff>76200</xdr:colOff>
                    <xdr:row>0</xdr:row>
                    <xdr:rowOff>19050</xdr:rowOff>
                  </from>
                  <to>
                    <xdr:col>9</xdr:col>
                    <xdr:colOff>9525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Drop Down 3">
              <controlPr defaultSize="0" autoLine="0" autoPict="0">
                <anchor moveWithCells="1">
                  <from>
                    <xdr:col>0</xdr:col>
                    <xdr:colOff>85725</xdr:colOff>
                    <xdr:row>2</xdr:row>
                    <xdr:rowOff>19050</xdr:rowOff>
                  </from>
                  <to>
                    <xdr:col>1</xdr:col>
                    <xdr:colOff>600075</xdr:colOff>
                    <xdr:row>2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2"/>
  <sheetViews>
    <sheetView workbookViewId="0">
      <selection activeCell="D5" sqref="D5"/>
    </sheetView>
  </sheetViews>
  <sheetFormatPr baseColWidth="10" defaultRowHeight="15" x14ac:dyDescent="0.25"/>
  <cols>
    <col min="1" max="7" width="36.42578125" customWidth="1"/>
  </cols>
  <sheetData>
    <row r="1" spans="1:4" x14ac:dyDescent="0.25">
      <c r="A1" t="s">
        <v>263</v>
      </c>
      <c r="B1" t="s">
        <v>261</v>
      </c>
      <c r="C1" t="s">
        <v>262</v>
      </c>
      <c r="D1" t="s">
        <v>260</v>
      </c>
    </row>
    <row r="2" spans="1:4" ht="186" customHeight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Compétences</vt:lpstr>
      <vt:lpstr>Observations</vt:lpstr>
      <vt:lpstr>Grille</vt:lpstr>
      <vt:lpstr>Photos</vt:lpstr>
      <vt:lpstr>NomsImages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Luc</cp:lastModifiedBy>
  <dcterms:created xsi:type="dcterms:W3CDTF">2017-01-07T15:17:55Z</dcterms:created>
  <dcterms:modified xsi:type="dcterms:W3CDTF">2017-01-07T16:18:51Z</dcterms:modified>
</cp:coreProperties>
</file>