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4100"/>
  </bookViews>
  <sheets>
    <sheet name="Tableau comparaison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1" i="1" l="1"/>
  <c r="O41" i="1"/>
  <c r="N41" i="1"/>
  <c r="M41" i="1"/>
  <c r="L41" i="1"/>
  <c r="K41" i="1"/>
  <c r="F41" i="1"/>
  <c r="P40" i="1"/>
  <c r="O40" i="1"/>
  <c r="N40" i="1"/>
  <c r="M40" i="1"/>
  <c r="L40" i="1"/>
  <c r="K40" i="1"/>
  <c r="F40" i="1"/>
  <c r="P39" i="1"/>
  <c r="O39" i="1"/>
  <c r="N39" i="1"/>
  <c r="M39" i="1"/>
  <c r="L39" i="1"/>
  <c r="K39" i="1"/>
  <c r="F39" i="1"/>
  <c r="P38" i="1"/>
  <c r="O38" i="1"/>
  <c r="N38" i="1"/>
  <c r="M38" i="1"/>
  <c r="L38" i="1"/>
  <c r="K38" i="1"/>
  <c r="F38" i="1"/>
  <c r="P37" i="1"/>
  <c r="O37" i="1"/>
  <c r="N37" i="1"/>
  <c r="M37" i="1"/>
  <c r="L37" i="1"/>
  <c r="K37" i="1"/>
  <c r="F37" i="1"/>
  <c r="P36" i="1"/>
  <c r="O36" i="1"/>
  <c r="N36" i="1"/>
  <c r="M36" i="1"/>
  <c r="L36" i="1"/>
  <c r="K36" i="1"/>
  <c r="F36" i="1"/>
  <c r="P35" i="1"/>
  <c r="O35" i="1"/>
  <c r="N35" i="1"/>
  <c r="M35" i="1"/>
  <c r="L35" i="1"/>
  <c r="K35" i="1"/>
  <c r="F35" i="1"/>
  <c r="P34" i="1"/>
  <c r="O34" i="1"/>
  <c r="N34" i="1"/>
  <c r="M34" i="1"/>
  <c r="L34" i="1"/>
  <c r="K34" i="1"/>
  <c r="F34" i="1"/>
  <c r="P33" i="1"/>
  <c r="O33" i="1"/>
  <c r="N33" i="1"/>
  <c r="M33" i="1"/>
  <c r="L33" i="1"/>
  <c r="K33" i="1"/>
  <c r="F33" i="1"/>
  <c r="P32" i="1"/>
  <c r="O32" i="1"/>
  <c r="N32" i="1"/>
  <c r="M32" i="1"/>
  <c r="L32" i="1"/>
  <c r="K32" i="1"/>
  <c r="F32" i="1"/>
  <c r="P31" i="1"/>
  <c r="O31" i="1"/>
  <c r="N31" i="1"/>
  <c r="M31" i="1"/>
  <c r="L31" i="1"/>
  <c r="K31" i="1"/>
  <c r="F31" i="1"/>
  <c r="P30" i="1"/>
  <c r="O30" i="1"/>
  <c r="N30" i="1"/>
  <c r="M30" i="1"/>
  <c r="L30" i="1"/>
  <c r="K30" i="1"/>
  <c r="F30" i="1"/>
  <c r="P29" i="1"/>
  <c r="O29" i="1"/>
  <c r="N29" i="1"/>
  <c r="M29" i="1"/>
  <c r="L29" i="1"/>
  <c r="K29" i="1"/>
  <c r="F29" i="1"/>
  <c r="P28" i="1"/>
  <c r="O28" i="1"/>
  <c r="N28" i="1"/>
  <c r="M28" i="1"/>
  <c r="L28" i="1"/>
  <c r="K28" i="1"/>
  <c r="F28" i="1"/>
  <c r="P27" i="1"/>
  <c r="O27" i="1"/>
  <c r="N27" i="1"/>
  <c r="M27" i="1"/>
  <c r="L27" i="1"/>
  <c r="K27" i="1"/>
  <c r="F27" i="1"/>
  <c r="P26" i="1"/>
  <c r="O26" i="1"/>
  <c r="N26" i="1"/>
  <c r="M26" i="1"/>
  <c r="L26" i="1"/>
  <c r="K26" i="1"/>
  <c r="F26" i="1"/>
  <c r="P25" i="1"/>
  <c r="O25" i="1"/>
  <c r="N25" i="1"/>
  <c r="M25" i="1"/>
  <c r="L25" i="1"/>
  <c r="K25" i="1"/>
  <c r="F25" i="1"/>
  <c r="P24" i="1"/>
  <c r="O24" i="1"/>
  <c r="N24" i="1"/>
  <c r="M24" i="1"/>
  <c r="L24" i="1"/>
  <c r="K24" i="1"/>
  <c r="F24" i="1"/>
  <c r="P23" i="1"/>
  <c r="O23" i="1"/>
  <c r="N23" i="1"/>
  <c r="M23" i="1"/>
  <c r="L23" i="1"/>
  <c r="K23" i="1"/>
  <c r="F23" i="1"/>
  <c r="P22" i="1"/>
  <c r="O22" i="1"/>
  <c r="N22" i="1"/>
  <c r="M22" i="1"/>
  <c r="L22" i="1"/>
  <c r="K22" i="1"/>
  <c r="F22" i="1"/>
  <c r="P21" i="1"/>
  <c r="O21" i="1"/>
  <c r="N21" i="1"/>
  <c r="M21" i="1"/>
  <c r="L21" i="1"/>
  <c r="K21" i="1"/>
  <c r="F21" i="1"/>
  <c r="P20" i="1"/>
  <c r="O20" i="1"/>
  <c r="N20" i="1"/>
  <c r="M20" i="1"/>
  <c r="L20" i="1"/>
  <c r="K20" i="1"/>
  <c r="F20" i="1"/>
  <c r="P19" i="1"/>
  <c r="O19" i="1"/>
  <c r="N19" i="1"/>
  <c r="M19" i="1"/>
  <c r="L19" i="1"/>
  <c r="K19" i="1"/>
  <c r="F19" i="1"/>
  <c r="P18" i="1"/>
  <c r="O18" i="1"/>
  <c r="N18" i="1"/>
  <c r="M18" i="1"/>
  <c r="L18" i="1"/>
  <c r="K18" i="1"/>
  <c r="F18" i="1"/>
  <c r="P17" i="1"/>
  <c r="O17" i="1"/>
  <c r="N17" i="1"/>
  <c r="M17" i="1"/>
  <c r="L17" i="1"/>
  <c r="K17" i="1"/>
  <c r="F17" i="1"/>
  <c r="P16" i="1"/>
  <c r="O16" i="1"/>
  <c r="N16" i="1"/>
  <c r="M16" i="1"/>
  <c r="L16" i="1"/>
  <c r="K16" i="1"/>
  <c r="F16" i="1"/>
  <c r="P15" i="1"/>
  <c r="O15" i="1"/>
  <c r="N15" i="1"/>
  <c r="M15" i="1"/>
  <c r="L15" i="1"/>
  <c r="K15" i="1"/>
  <c r="F15" i="1"/>
  <c r="P14" i="1"/>
  <c r="A7" i="1" s="1"/>
  <c r="O14" i="1"/>
  <c r="A6" i="1" s="1"/>
  <c r="N14" i="1"/>
  <c r="A5" i="1" s="1"/>
  <c r="M14" i="1"/>
  <c r="A4" i="1" s="1"/>
  <c r="L14" i="1"/>
  <c r="A3" i="1" s="1"/>
  <c r="K14" i="1"/>
  <c r="F14" i="1"/>
  <c r="A2" i="1" l="1"/>
  <c r="H17" i="1"/>
  <c r="H21" i="1"/>
  <c r="H25" i="1"/>
  <c r="H29" i="1"/>
  <c r="H33" i="1"/>
  <c r="H37" i="1"/>
  <c r="H41" i="1"/>
  <c r="G17" i="1"/>
  <c r="G21" i="1"/>
  <c r="G25" i="1"/>
  <c r="G29" i="1"/>
  <c r="G33" i="1"/>
  <c r="G37" i="1"/>
  <c r="G41" i="1"/>
  <c r="H18" i="1"/>
  <c r="H22" i="1"/>
  <c r="H26" i="1"/>
  <c r="H30" i="1"/>
  <c r="H34" i="1"/>
  <c r="H38" i="1"/>
  <c r="H14" i="1"/>
  <c r="G18" i="1"/>
  <c r="G22" i="1"/>
  <c r="G26" i="1"/>
  <c r="G30" i="1"/>
  <c r="G34" i="1"/>
  <c r="G38" i="1"/>
  <c r="G14" i="1"/>
  <c r="H15" i="1"/>
  <c r="H19" i="1"/>
  <c r="H23" i="1"/>
  <c r="H27" i="1"/>
  <c r="H31" i="1"/>
  <c r="H35" i="1"/>
  <c r="H39" i="1"/>
  <c r="G15" i="1"/>
  <c r="G19" i="1"/>
  <c r="G23" i="1"/>
  <c r="G27" i="1"/>
  <c r="G31" i="1"/>
  <c r="G35" i="1"/>
  <c r="G39" i="1"/>
  <c r="H16" i="1"/>
  <c r="H20" i="1"/>
  <c r="H24" i="1"/>
  <c r="H28" i="1"/>
  <c r="H32" i="1"/>
  <c r="H36" i="1"/>
  <c r="H40" i="1"/>
  <c r="G16" i="1"/>
  <c r="G20" i="1"/>
  <c r="G24" i="1"/>
  <c r="G28" i="1"/>
  <c r="G32" i="1"/>
  <c r="G36" i="1"/>
  <c r="G40" i="1"/>
</calcChain>
</file>

<file path=xl/sharedStrings.xml><?xml version="1.0" encoding="utf-8"?>
<sst xmlns="http://schemas.openxmlformats.org/spreadsheetml/2006/main" count="26" uniqueCount="26">
  <si>
    <t>Liste des Hydrofraises</t>
  </si>
  <si>
    <t>Choix 1</t>
  </si>
  <si>
    <t>Choix 2</t>
  </si>
  <si>
    <t>Comparison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</si>
  <si>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</si>
  <si>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</si>
  <si>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</si>
  <si>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</si>
  <si>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</si>
  <si>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</si>
  <si>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</si>
  <si>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</si>
  <si>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</si>
  <si>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</si>
  <si>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</si>
  <si>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</si>
  <si>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</si>
  <si>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</si>
  <si>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</si>
  <si>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</si>
  <si>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</si>
  <si>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</si>
  <si>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</si>
  <si>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</si>
  <si>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EV3-5 N°5920 sur SC120 N°421 avec PWP Dieseko Electrique -Chassis RHV</t>
  </si>
  <si>
    <t>HC05 N°5381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</si>
</sst>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2" borderId="1" xfId="0" applyFont="1" applyFill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quotePrefix="1" applyFont="1" applyBorder="1" applyAlignment="1">
      <alignment horizontal="center"/>
    </xf>
    <xf numFmtId="0" fontId="0" fillId="0" borderId="1" xfId="0" applyBorder="1" applyAlignment="1">
      <alignment wrapText="1"/>
    </xf>
    <xf numFmtId="0" fontId="2" fillId="0" borderId="1" xfId="0" quotePrefix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0" fontId="0" fillId="0" borderId="1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1243853</xdr:colOff>
      <xdr:row>3</xdr:row>
      <xdr:rowOff>11206</xdr:rowOff>
    </xdr:from>
    <xdr:to>
      <xdr:col>26</xdr:col>
      <xdr:colOff>448235</xdr:colOff>
      <xdr:row>32</xdr:row>
      <xdr:rowOff>179294</xdr:rowOff>
    </xdr:to>
    <xdr:sp macro="" textlink="">
      <xdr:nvSpPr>
        <xdr:cNvPr id="2" name="ZoneTexte 1"/>
        <xdr:cNvSpPr txBox="1"/>
      </xdr:nvSpPr>
      <xdr:spPr>
        <a:xfrm>
          <a:off x="12203206" y="582706"/>
          <a:ext cx="7283823" cy="74070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200"/>
            <a:t>J'ai un tableau: E22:L50</a:t>
          </a:r>
          <a:br>
            <a:rPr lang="fr-BE" sz="1200"/>
          </a:br>
          <a:r>
            <a:rPr lang="fr-BE" sz="1200"/>
            <a:t>J'ai deux listes déroulantes "Choix 1" en cellule A10 et "Choix 2" en cellule A12. Les valeurs de cette liste réfèrent à la ligne 22 de l'une des colonnes G à L (selon le choix de l'utilisateur)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J'ai trouvé la formule pour lier la value "Choix 1" et "Choix 2" à la lettre de ma colonne: </a:t>
          </a:r>
          <a:br>
            <a:rPr lang="fr-BE" sz="1200"/>
          </a:br>
          <a:r>
            <a:rPr lang="fr-BE" sz="1200"/>
            <a:t>Ex: =LEFT(ADDRESS(1;MATCH(A10;$A22:$L22;0);4);1) me renvoit la colonne I</a:t>
          </a:r>
          <a:br>
            <a:rPr lang="fr-BE" sz="1200"/>
          </a:br>
          <a:r>
            <a:rPr lang="fr-BE" sz="1200"/>
            <a:t>et =LEFT(ADDRESS(1;MATCH(A12;$A22:$L22;0);4);1) me renvoit la colonne L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J'ai aussi trouvé la macro pour cacher ou afficher des colonnes (example colomne G=&gt; Range("G:G").EntireColum,.Hidden=True /False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J'aimerais lier les deux maintenant mais je n'y arrive pas: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J'ai fait cette macro assez nulle pour vous expliquer mon point de vue: l'idée est que les colonnes affichées (ici I et L) dépendent du choix de l'utilisateur dans sa liste déroulante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Sub Compare()</a:t>
          </a:r>
          <a:br>
            <a:rPr lang="fr-BE" sz="1200"/>
          </a:br>
          <a:r>
            <a:rPr lang="fr-BE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'Je masque toutes les colonnes</a:t>
          </a:r>
          <a:r>
            <a:rPr lang="fr-BE" sz="1200"/>
            <a:t/>
          </a:r>
          <a:br>
            <a:rPr lang="fr-BE" sz="1200"/>
          </a:br>
          <a:r>
            <a:rPr lang="fr-BE" sz="1200"/>
            <a:t>Range("G:L").EntireColumn.Hidden = True</a:t>
          </a:r>
          <a:br>
            <a:rPr lang="fr-BE" sz="1200"/>
          </a:br>
          <a:r>
            <a:rPr lang="fr-BE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'Ensuite j'affiche mes deux colonnes "I et L" qui correspondent en fait à mon choix 1 et 2 (et qui seraient liés à la formule "LEFT(ADDRESS(1;MATCH(A10;$A22:$L22;0);4);1)") et LEFT(ADDRESS(1;MATCH(A12;$A22:$L22;0);4);1)</a:t>
          </a:r>
          <a:r>
            <a:rPr lang="fr-BE" sz="1200"/>
            <a:t/>
          </a:r>
          <a:br>
            <a:rPr lang="fr-BE" sz="1200"/>
          </a:br>
          <a:r>
            <a:rPr lang="fr-BE" sz="1200"/>
            <a:t>Range("I:I,L:L").EntireColumn.Hidden = False</a:t>
          </a:r>
          <a:br>
            <a:rPr lang="fr-BE" sz="1200"/>
          </a:br>
          <a:r>
            <a:rPr lang="fr-BE" sz="1200"/>
            <a:t>End Sub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Deuxième problème avec cette macro: toutes mes colonnes sont cachées par défaut à l'ouverture du fichier</a:t>
          </a:r>
          <a:br>
            <a:rPr lang="fr-BE" sz="1200"/>
          </a:br>
          <a:r>
            <a:rPr lang="fr-BE" sz="1200"/>
            <a:t>Ensuite je voudrais une macro pour tout afficher et je crois que celle là est bonne :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Sub Afficher()</a:t>
          </a:r>
          <a:br>
            <a:rPr lang="fr-BE" sz="1200"/>
          </a:br>
          <a:r>
            <a:rPr lang="fr-BE" sz="1200"/>
            <a:t>'Réafficher toutes les colonnes</a:t>
          </a:r>
          <a:br>
            <a:rPr lang="fr-BE" sz="1200"/>
          </a:br>
          <a:r>
            <a:rPr lang="fr-BE" sz="1200"/>
            <a:t>Range("G:L").EntireColumn.Hidden = False</a:t>
          </a:r>
          <a:br>
            <a:rPr lang="fr-BE" sz="1200"/>
          </a:br>
          <a:r>
            <a:rPr lang="fr-BE" sz="1200"/>
            <a:t>End Sub</a:t>
          </a:r>
          <a:br>
            <a:rPr lang="fr-BE" sz="1200"/>
          </a:br>
          <a:r>
            <a:rPr lang="fr-BE" sz="1200"/>
            <a:t/>
          </a:r>
          <a:br>
            <a:rPr lang="fr-BE" sz="1200"/>
          </a:br>
          <a:r>
            <a:rPr lang="fr-BE" sz="1200"/>
            <a:t>Vraiment là ou je ne comprends pas c'est lier des formules sur tableur à des macros...Je sais qu'avec votre aide ça sera un déclic sur comment aller plus loin dans les macros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ul.wind\OneDrive%20-%20VINCI%20Construction\Montereau\List%20of%20type%20of%20Hydrofraises\List%20of%20type%20of%20HF%20V12%20300518%20(FULL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1 initial"/>
      <sheetName val="Tableau 2 (par type)"/>
      <sheetName val="List of HF"/>
      <sheetName val="Tableau 2 résumé"/>
      <sheetName val="Codif V8 FR (blank)"/>
      <sheetName val="Codif V9 FR (Pas de tete)"/>
      <sheetName val="Codif V8 EN (blank)"/>
      <sheetName val="Codif V8 FR (EV3 N°5916 SBGP)"/>
      <sheetName val="Codif V8 FR (EV3-5 5920 SBGP)"/>
      <sheetName val="Codif V8 FR (EV3-5 5917 SBGP)"/>
      <sheetName val="Codif V8 FR (HC05 N°5381 SBGP)"/>
      <sheetName val="Codif V8 FR (HC05 N°5385 SBGP)"/>
      <sheetName val="Codif V8 FR (HF9 5921 SBGP)"/>
      <sheetName val="Codif V8 FR (EV2-5 MALAYSIA)"/>
      <sheetName val="Codif V8 FR (EV5 5910 VDM)"/>
      <sheetName val="Codif V8 FR (HF7G VDM)"/>
      <sheetName val="Codif V8 FR (EV5 DSMI)"/>
      <sheetName val="Codification V7 EN (EV3 NG2 SG)"/>
      <sheetName val="Codification V4 (HC03)"/>
      <sheetName val="MAD per HF"/>
      <sheetName val="EQUILIBRAGE"/>
      <sheetName val="Dimensions HC05"/>
      <sheetName val="Sheet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A4" t="str">
            <v>Montage Actuel</v>
          </cell>
          <cell r="J4" t="str">
            <v>EV3 N°5916 sur HS883 N°235  avec PWP NG3-Chassis HF Evolution</v>
          </cell>
        </row>
        <row r="5">
          <cell r="A5" t="str">
            <v>Principale Modification</v>
          </cell>
          <cell r="J5" t="str">
            <v>Aucune modification</v>
          </cell>
        </row>
        <row r="6">
          <cell r="A6" t="str">
            <v>Montage Original</v>
          </cell>
          <cell r="J6" t="str">
            <v>EV3 N°5916 sur HS883 N°235  avec PWP NG3-Chassis HF Evolution</v>
          </cell>
        </row>
        <row r="7">
          <cell r="A7" t="str">
            <v>Année du premier montage</v>
          </cell>
          <cell r="J7">
            <v>2008</v>
          </cell>
        </row>
        <row r="8">
          <cell r="A8" t="str">
            <v>Hauteur Mini</v>
          </cell>
          <cell r="J8" t="str">
            <v>19.4m</v>
          </cell>
        </row>
        <row r="9">
          <cell r="A9" t="str">
            <v>Epaisseur Mini-Maxi</v>
          </cell>
          <cell r="J9" t="str">
            <v>630-1800</v>
          </cell>
        </row>
        <row r="10">
          <cell r="A10" t="str">
            <v>Profondeur Maxi</v>
          </cell>
          <cell r="J10" t="str">
            <v>125m</v>
          </cell>
        </row>
        <row r="12">
          <cell r="B12" t="str">
            <v>Nom technique de l'Hydrofraise</v>
          </cell>
          <cell r="J12" t="str">
            <v>HF123221A22A22WP/30-2-C-36/30-1-C-36/2111311</v>
          </cell>
        </row>
        <row r="13">
          <cell r="B13" t="str">
            <v>Type d'Hydrofraise</v>
          </cell>
          <cell r="J13" t="str">
            <v>Grand format</v>
          </cell>
        </row>
        <row r="14">
          <cell r="B14" t="str">
            <v>Flèche ou mât</v>
          </cell>
          <cell r="J14" t="str">
            <v xml:space="preserve">Avec flèche </v>
          </cell>
        </row>
        <row r="15">
          <cell r="B15" t="str">
            <v>Chassis</v>
          </cell>
          <cell r="J15" t="str">
            <v>Chassis type Hydrofraise Evolution (EV3, EV3-5, EV5)</v>
          </cell>
        </row>
        <row r="16">
          <cell r="B16" t="str">
            <v>PWP</v>
          </cell>
          <cell r="J16" t="str">
            <v>PWP NG3 Tier 3</v>
          </cell>
        </row>
        <row r="17">
          <cell r="B17" t="str">
            <v>Type d'électronique</v>
          </cell>
          <cell r="J17" t="str">
            <v>Canbus partiel (Mad Fond avec Microcontrôleur (L02890))</v>
          </cell>
        </row>
        <row r="18">
          <cell r="B18" t="str">
            <v>Type de tête de flèche</v>
          </cell>
          <cell r="J18" t="str">
            <v>Tête de flèche type EV3 K9004914</v>
          </cell>
        </row>
        <row r="19">
          <cell r="B19" t="str">
            <v>Type d'enrouleur hydraulique</v>
          </cell>
          <cell r="J19" t="str">
            <v>Enrouleur hydraulique avec nappe à plat (125 m)</v>
          </cell>
        </row>
        <row r="20">
          <cell r="B20" t="str">
            <v>Enrouleur hydraulique contenairisable?</v>
          </cell>
          <cell r="J20" t="str">
            <v>Enrouleur hydraulique non contenairisable (Standard)</v>
          </cell>
        </row>
        <row r="21">
          <cell r="B21" t="str">
            <v>Taille des flexibles hydrauliques</v>
          </cell>
          <cell r="J21" t="str">
            <v>Taille des flexibles 1"1/2</v>
          </cell>
        </row>
        <row r="22">
          <cell r="B22" t="str">
            <v>Enrouleur IVG / Capacité d'enroulement</v>
          </cell>
          <cell r="J22" t="str">
            <v>Enrouleur IVG HF grand format 2 couches</v>
          </cell>
        </row>
        <row r="23">
          <cell r="B23" t="str">
            <v>Enrouleur IVG contenairisable?</v>
          </cell>
          <cell r="J23" t="str">
            <v xml:space="preserve">Enrouleur IVG non contenairisable </v>
          </cell>
        </row>
        <row r="24">
          <cell r="B24" t="str">
            <v>Treuil de levage</v>
          </cell>
          <cell r="J24" t="str">
            <v>Treuil du porteur</v>
          </cell>
        </row>
        <row r="25">
          <cell r="B25" t="str">
            <v>Caractéristisque du/des treuils</v>
          </cell>
          <cell r="J25" t="str">
            <v>2 Treuils en parallèle: Treuil avant 30 tonnes mouflé 2 brins circuit fermé diamètre de cable 36 mm Treuil arrière 30 tonnes mouflé 1 brins circuit fermé diamètre de cable 36 mm</v>
          </cell>
        </row>
        <row r="26">
          <cell r="B26" t="str">
            <v>Treuil à cablettes</v>
          </cell>
          <cell r="J26" t="str">
            <v>Cablettes installées</v>
          </cell>
        </row>
        <row r="27">
          <cell r="B27" t="str">
            <v>Instrumentation</v>
          </cell>
          <cell r="J27" t="str">
            <v>Empafraise 3</v>
          </cell>
        </row>
        <row r="28">
          <cell r="B28" t="str">
            <v>Rattrapage de verticalité</v>
          </cell>
          <cell r="J28" t="str">
            <v>Avec table d'inclinaison</v>
          </cell>
        </row>
        <row r="29">
          <cell r="B29" t="str">
            <v>Equilibrage de pression (Poumons)</v>
          </cell>
          <cell r="J29" t="str">
            <v xml:space="preserve">Equilibreurs de pression mécaniques (poumons à membrane)  </v>
          </cell>
        </row>
        <row r="30">
          <cell r="B30" t="str">
            <v>Type de guides</v>
          </cell>
          <cell r="J30" t="str">
            <v xml:space="preserve">HF guides avec volets rattrapage de verticalité 1000 à 1800 mm (2 axes brochage+entretoise) </v>
          </cell>
        </row>
        <row r="31">
          <cell r="B31" t="str">
            <v>Moufle 7 ou 8 circuits</v>
          </cell>
          <cell r="J31" t="str">
            <v>Moufle chassis 7 circuits</v>
          </cell>
        </row>
        <row r="32">
          <cell r="B32" t="str">
            <v>Ecartement du chenillard</v>
          </cell>
          <cell r="J32" t="str">
            <v>Chenillard Hydrofraise Grand format</v>
          </cell>
        </row>
      </sheetData>
      <sheetData sheetId="8">
        <row r="4">
          <cell r="J4" t="str">
            <v>EV3-5 N°5920 sur SC120 N°421 avec PWP Dieseko Electrique -Chassis RHV</v>
          </cell>
        </row>
        <row r="5">
          <cell r="J5" t="str">
            <v>Aucune modification</v>
          </cell>
        </row>
        <row r="6">
          <cell r="J6" t="str">
            <v>EV3-5 N°5920 sur SC120 N°421 avec PWP Dieseko Electrique -Chassis RHV</v>
          </cell>
        </row>
        <row r="7">
          <cell r="J7">
            <v>2017</v>
          </cell>
        </row>
        <row r="8">
          <cell r="J8" t="str">
            <v>24.5m</v>
          </cell>
        </row>
        <row r="9">
          <cell r="J9" t="str">
            <v>630X2400 to 1800X3600</v>
          </cell>
        </row>
        <row r="10">
          <cell r="J10" t="str">
            <v>120m</v>
          </cell>
        </row>
        <row r="12">
          <cell r="J12" t="str">
            <v>HF138321B22B11W/18-4-O-26/2221411</v>
          </cell>
        </row>
        <row r="13">
          <cell r="J13" t="str">
            <v>Grand format</v>
          </cell>
        </row>
        <row r="14">
          <cell r="J14" t="str">
            <v xml:space="preserve">Avec flèche </v>
          </cell>
        </row>
        <row r="15">
          <cell r="J15" t="str">
            <v>Chassis type RHV</v>
          </cell>
        </row>
        <row r="16">
          <cell r="J16" t="str">
            <v>PWP Dieseko Electrique</v>
          </cell>
        </row>
        <row r="17">
          <cell r="J17" t="str">
            <v>Full Canbus (Mad Fond avec Calculateur)</v>
          </cell>
        </row>
        <row r="18">
          <cell r="J18" t="str">
            <v>Tête de flèche type EV3 K9004914</v>
          </cell>
        </row>
        <row r="19">
          <cell r="J19" t="str">
            <v>Enrouleur hydraulique avec nappe à plat (125 m)</v>
          </cell>
        </row>
        <row r="20">
          <cell r="J20" t="str">
            <v>Enrouleur hydraulique avec ridelles escamotables/rabatables</v>
          </cell>
        </row>
        <row r="21">
          <cell r="J21" t="str">
            <v>Taille des flexibles 1"1/2</v>
          </cell>
        </row>
        <row r="22">
          <cell r="J22" t="str">
            <v>Enrouleur IVG HF grand format 2 couches</v>
          </cell>
        </row>
        <row r="23">
          <cell r="J23" t="str">
            <v>Enrouleurs IVG avec ridelles escamotables/rabatables</v>
          </cell>
        </row>
        <row r="24">
          <cell r="J24" t="str">
            <v>Treuil de levage sur pied de flèche/mât géré par PWP</v>
          </cell>
        </row>
        <row r="25">
          <cell r="J25" t="str">
            <v>1 Treuil 18 tonnes mouflé 4 brins  circuit ouvert diamètre de cable 26 mm</v>
          </cell>
        </row>
        <row r="26">
          <cell r="J26" t="str">
            <v>Cablettes installées</v>
          </cell>
        </row>
        <row r="27">
          <cell r="J27" t="str">
            <v>Empafraise 5</v>
          </cell>
        </row>
        <row r="28">
          <cell r="J28" t="str">
            <v>Sans table avec volets hydrauliques</v>
          </cell>
        </row>
        <row r="29">
          <cell r="J29" t="str">
            <v xml:space="preserve">Equilibreurs de pression mécaniques (poumons à membrane)  </v>
          </cell>
        </row>
        <row r="30">
          <cell r="J30" t="str">
            <v xml:space="preserve">HF guides avec volets rattrapage de verticalité chassis « RHV»  800 à 1800 mm (3 axes brochage) </v>
          </cell>
        </row>
        <row r="31">
          <cell r="J31" t="str">
            <v>Moufle chassis 7 circuits</v>
          </cell>
        </row>
        <row r="32">
          <cell r="J32" t="str">
            <v>Chenillard Hydrofraise Grand format</v>
          </cell>
        </row>
      </sheetData>
      <sheetData sheetId="9">
        <row r="4">
          <cell r="J4" t="str">
            <v>EV3-5 N°5917 sur HS885 N°348 avec PWP NG3 -Chassis HF Evolution</v>
          </cell>
        </row>
        <row r="5">
          <cell r="J5" t="str">
            <v>Changement de porteur &amp; Guides avec elargisseurs à volets</v>
          </cell>
        </row>
        <row r="6">
          <cell r="J6" t="str">
            <v>EV3-5 N°5917 sur SC120-392 avec PWP NG3 -Chassis HF Evolution</v>
          </cell>
        </row>
        <row r="7">
          <cell r="J7">
            <v>2009</v>
          </cell>
        </row>
        <row r="8">
          <cell r="J8" t="str">
            <v>22.2m</v>
          </cell>
        </row>
        <row r="9">
          <cell r="J9" t="str">
            <v>630X2800 to 1800X3600</v>
          </cell>
        </row>
        <row r="10">
          <cell r="J10" t="str">
            <v>120m</v>
          </cell>
        </row>
        <row r="12">
          <cell r="J12" t="str">
            <v>HF123221B22A11W/18-4-O-26/2221311</v>
          </cell>
        </row>
        <row r="13">
          <cell r="J13" t="str">
            <v>Grand format</v>
          </cell>
        </row>
        <row r="14">
          <cell r="J14" t="str">
            <v xml:space="preserve">Avec flèche </v>
          </cell>
        </row>
        <row r="15">
          <cell r="J15" t="str">
            <v>Chassis type Hydrofraise Evolution (EV3, EV3-5, EV5)</v>
          </cell>
        </row>
        <row r="16">
          <cell r="J16" t="str">
            <v>PWP NG3 Tier 3</v>
          </cell>
        </row>
        <row r="17">
          <cell r="J17" t="str">
            <v>Canbus partiel (Mad Fond avec Microcontrôleur (L02890))</v>
          </cell>
        </row>
        <row r="18">
          <cell r="J18" t="str">
            <v>Tête de flèche type EV3 K9004914</v>
          </cell>
        </row>
        <row r="19">
          <cell r="J19" t="str">
            <v>Enrouleur hydraulique avec nappe à plat (125 m)</v>
          </cell>
        </row>
        <row r="20">
          <cell r="J20" t="str">
            <v>Enrouleur hydraulique avec ridelles escamotables/rabatables</v>
          </cell>
        </row>
        <row r="21">
          <cell r="J21" t="str">
            <v>Taille des flexibles 1"1/2</v>
          </cell>
        </row>
        <row r="22">
          <cell r="J22" t="str">
            <v>Enrouleur IVG HF grand format 2 couches</v>
          </cell>
        </row>
        <row r="23">
          <cell r="J23" t="str">
            <v xml:space="preserve">Enrouleur IVG non contenairisable </v>
          </cell>
        </row>
        <row r="24">
          <cell r="J24" t="str">
            <v>Treuil de levage sur pied de flèche/mât géré par PWP</v>
          </cell>
        </row>
        <row r="25">
          <cell r="J25" t="str">
            <v>1 Treuil 18 tonnes mouflé 4 brins  circuit ouvert diamètre de cable 26 mm</v>
          </cell>
        </row>
        <row r="26">
          <cell r="J26" t="str">
            <v>Cablettes installées</v>
          </cell>
        </row>
        <row r="27">
          <cell r="J27" t="str">
            <v>Empafraise 5</v>
          </cell>
        </row>
        <row r="28">
          <cell r="J28" t="str">
            <v>Sans table avec volets hydrauliques</v>
          </cell>
        </row>
        <row r="29">
          <cell r="J29" t="str">
            <v xml:space="preserve">Equilibreurs de pression mécaniques (poumons à membrane)  </v>
          </cell>
        </row>
        <row r="30">
          <cell r="J30" t="str">
            <v xml:space="preserve">HF guides avec volets rattrapage de verticalité 1000 à 1800 mm (2 axes brochage+entretoise) </v>
          </cell>
        </row>
        <row r="31">
          <cell r="J31" t="str">
            <v>Moufle chassis 7 circuits</v>
          </cell>
        </row>
        <row r="32">
          <cell r="J32" t="str">
            <v>Chenillard Hydrofraise Grand format</v>
          </cell>
        </row>
      </sheetData>
      <sheetData sheetId="10">
        <row r="4">
          <cell r="J4" t="str">
            <v>HC05 N°5381</v>
          </cell>
        </row>
        <row r="5">
          <cell r="J5" t="str">
            <v>Chassis d'origine remplacé par nouveau chassis -Sans renforts (6 tonnes)</v>
          </cell>
        </row>
        <row r="6">
          <cell r="J6" t="str">
            <v>HC05 N°5381</v>
          </cell>
        </row>
        <row r="7">
          <cell r="J7">
            <v>2011</v>
          </cell>
        </row>
        <row r="10">
          <cell r="J10" t="str">
            <v>50m</v>
          </cell>
        </row>
        <row r="12">
          <cell r="J12" t="str">
            <v>HC265342C23C11W/15-4-O-20/2233612</v>
          </cell>
        </row>
        <row r="13">
          <cell r="J13" t="str">
            <v>Compacte</v>
          </cell>
        </row>
        <row r="14">
          <cell r="J14" t="str">
            <v>Avec mât</v>
          </cell>
        </row>
        <row r="15">
          <cell r="J15" t="str">
            <v>Chassis type HC05 2ème version 6 tonnes (sans renforts) ou 7 tonnes (avec renforts)</v>
          </cell>
        </row>
        <row r="16">
          <cell r="J16" t="str">
            <v>PWP HC05 522KW Tier 3</v>
          </cell>
        </row>
        <row r="17">
          <cell r="J17" t="str">
            <v>Full Canbus (Mad Fond avec Calculateur)</v>
          </cell>
        </row>
        <row r="18">
          <cell r="J18" t="str">
            <v>Tête de Mât pour HC</v>
          </cell>
        </row>
        <row r="19">
          <cell r="J19" t="str">
            <v>Double enrouleur hydraulique</v>
          </cell>
        </row>
        <row r="20">
          <cell r="J20" t="str">
            <v>Enrouleur hydraulique type HC03/HC05 contenairisable</v>
          </cell>
        </row>
        <row r="21">
          <cell r="J21" t="str">
            <v>Taille des flexibles 1"1/2</v>
          </cell>
        </row>
        <row r="22">
          <cell r="J22" t="str">
            <v>Enrouleur IVG type HC03/HC05</v>
          </cell>
        </row>
        <row r="23">
          <cell r="J23" t="str">
            <v>Enrouleur IVG type HC03/HC05 contenairisable</v>
          </cell>
        </row>
        <row r="24">
          <cell r="J24" t="str">
            <v>Treuil de levage sur pied de flèche/mât géré par PWP</v>
          </cell>
        </row>
        <row r="25">
          <cell r="J25" t="str">
            <v>1 Treuil 15 tonnes mouflé 4 brins  circuit ouvert diamètre de cable 20 mm</v>
          </cell>
        </row>
        <row r="26">
          <cell r="J26" t="str">
            <v>Cablettes installées</v>
          </cell>
        </row>
        <row r="27">
          <cell r="J27" t="str">
            <v>Empafraise 5</v>
          </cell>
        </row>
        <row r="28">
          <cell r="J28" t="str">
            <v>Table d'inclinaison et volets</v>
          </cell>
        </row>
        <row r="29">
          <cell r="J29" t="str">
            <v>Equilibreurs type HC05 (3 pistons)</v>
          </cell>
        </row>
        <row r="30">
          <cell r="J30" t="str">
            <v xml:space="preserve">Guide HC05 type léger </v>
          </cell>
        </row>
        <row r="31">
          <cell r="J31" t="str">
            <v>Moufle chassis 7 circuits</v>
          </cell>
        </row>
        <row r="32">
          <cell r="J32" t="str">
            <v>Chenillard HC écartement 3.5m</v>
          </cell>
        </row>
      </sheetData>
      <sheetData sheetId="11">
        <row r="4">
          <cell r="J4" t="str">
            <v>HC05 N°5385</v>
          </cell>
        </row>
        <row r="5">
          <cell r="J5" t="str">
            <v>Aucune Modification</v>
          </cell>
        </row>
        <row r="6">
          <cell r="J6" t="str">
            <v>HC05 N°5385</v>
          </cell>
        </row>
        <row r="7">
          <cell r="J7">
            <v>2016</v>
          </cell>
        </row>
        <row r="9">
          <cell r="J9" t="str">
            <v>630-1500</v>
          </cell>
        </row>
        <row r="10">
          <cell r="J10" t="str">
            <v>50m</v>
          </cell>
        </row>
        <row r="12">
          <cell r="J12" t="str">
            <v>HC265242C23C11W/15-4-O-20/2233613</v>
          </cell>
        </row>
        <row r="13">
          <cell r="J13" t="str">
            <v>Compacte</v>
          </cell>
        </row>
        <row r="14">
          <cell r="J14" t="str">
            <v>Avec mât</v>
          </cell>
        </row>
        <row r="15">
          <cell r="J15" t="str">
            <v>Chassis type HC05 2ème version 6 tonnes (sans renforts) ou 7 tonnes (avec renforts)</v>
          </cell>
        </row>
        <row r="16">
          <cell r="J16" t="str">
            <v>PWP HC05 522KW Tier 3</v>
          </cell>
        </row>
        <row r="17">
          <cell r="J17" t="str">
            <v>Canbus partiel (Mad Fond avec Microcontrôleur (L02890))</v>
          </cell>
        </row>
        <row r="18">
          <cell r="J18" t="str">
            <v>Tête de Mât pour HC</v>
          </cell>
        </row>
        <row r="19">
          <cell r="J19" t="str">
            <v>Double enrouleur hydraulique</v>
          </cell>
        </row>
        <row r="20">
          <cell r="J20" t="str">
            <v>Enrouleur hydraulique type HC03/HC05 contenairisable</v>
          </cell>
        </row>
        <row r="21">
          <cell r="J21" t="str">
            <v>Taille des flexibles 1"1/2</v>
          </cell>
        </row>
        <row r="22">
          <cell r="J22" t="str">
            <v>Enrouleur IVG type HC03/HC05</v>
          </cell>
        </row>
        <row r="23">
          <cell r="J23" t="str">
            <v>Enrouleur IVG type HC03/HC05 contenairisable</v>
          </cell>
        </row>
        <row r="24">
          <cell r="J24" t="str">
            <v>Treuil de levage sur pied de flèche/mât géré par PWP</v>
          </cell>
        </row>
        <row r="25">
          <cell r="J25" t="str">
            <v>1 Treuil 15 tonnes mouflé 4 brins  circuit ouvert diamètre de cable 20 mm</v>
          </cell>
        </row>
        <row r="26">
          <cell r="J26" t="str">
            <v>Cablettes installées</v>
          </cell>
        </row>
        <row r="27">
          <cell r="J27" t="str">
            <v>Empafraise 5</v>
          </cell>
        </row>
        <row r="28">
          <cell r="J28" t="str">
            <v>Table d'inclinaison et volets</v>
          </cell>
        </row>
        <row r="29">
          <cell r="J29" t="str">
            <v>Equilibreurs type HC05 (3 pistons)</v>
          </cell>
        </row>
        <row r="30">
          <cell r="J30" t="str">
            <v xml:space="preserve">Guide HC05 type léger </v>
          </cell>
        </row>
        <row r="31">
          <cell r="J31" t="str">
            <v>Moufle chassis 7 circuits</v>
          </cell>
        </row>
        <row r="32">
          <cell r="J32" t="str">
            <v>Chenillard HC écartement 3.8m</v>
          </cell>
        </row>
      </sheetData>
      <sheetData sheetId="12">
        <row r="4">
          <cell r="J4" t="str">
            <v>HF9 N°5921 sur HS885 N°520 avec PWP Dieseko -Chassis RHV</v>
          </cell>
        </row>
        <row r="5">
          <cell r="J5" t="str">
            <v>Aucune modification</v>
          </cell>
        </row>
        <row r="6">
          <cell r="J6" t="str">
            <v>HF9 N°5921 sur HS885 N°520 avec PWP Dieseko -Chassis RHV</v>
          </cell>
        </row>
        <row r="7">
          <cell r="J7">
            <v>2018</v>
          </cell>
        </row>
        <row r="12">
          <cell r="J12" t="str">
            <v>HF137322B21B11W/18-4-O-26/2322411</v>
          </cell>
        </row>
        <row r="13">
          <cell r="J13" t="str">
            <v>Grand format</v>
          </cell>
        </row>
        <row r="14">
          <cell r="J14" t="str">
            <v xml:space="preserve">Avec flèche </v>
          </cell>
        </row>
        <row r="15">
          <cell r="J15" t="str">
            <v>Chassis type RHV</v>
          </cell>
        </row>
        <row r="16">
          <cell r="J16" t="str">
            <v>PWP Dieseko 515KW Tier 4F</v>
          </cell>
        </row>
        <row r="17">
          <cell r="J17" t="str">
            <v>Full Canbus (Mad Fond avec Calculateur)</v>
          </cell>
        </row>
        <row r="18">
          <cell r="J18" t="str">
            <v>Tête de flèche type EV3 K9004914</v>
          </cell>
        </row>
        <row r="19">
          <cell r="J19" t="str">
            <v>Double enrouleur hydraulique</v>
          </cell>
        </row>
        <row r="20">
          <cell r="J20" t="str">
            <v>Enrouleur hydraulique avec ridelles escamotables/rabatables</v>
          </cell>
        </row>
        <row r="21">
          <cell r="J21" t="str">
            <v>Taille des flexibles 1"1/2</v>
          </cell>
        </row>
        <row r="22">
          <cell r="J22" t="str">
            <v>Enrouleur IVG HF grand format 1 couche</v>
          </cell>
        </row>
        <row r="23">
          <cell r="J23" t="str">
            <v>Enrouleurs IVG avec ridelles escamotables/rabatables</v>
          </cell>
        </row>
        <row r="24">
          <cell r="J24" t="str">
            <v>Treuil de levage sur pied de flèche/mât géré par PWP</v>
          </cell>
        </row>
        <row r="25">
          <cell r="J25" t="str">
            <v>1 Treuil 18 tonnes mouflé 4 brins  circuit ouvert diamètre de cable 26 mm</v>
          </cell>
        </row>
        <row r="26">
          <cell r="J26" t="str">
            <v>Cablettes installées</v>
          </cell>
        </row>
        <row r="27">
          <cell r="J27" t="str">
            <v>Empafraise 7</v>
          </cell>
        </row>
        <row r="28">
          <cell r="J28" t="str">
            <v>Sans table avec volets hydrauliques</v>
          </cell>
        </row>
        <row r="29">
          <cell r="J29" t="str">
            <v>Equilibreur de pression hydraulique (bloc à clapet))</v>
          </cell>
        </row>
        <row r="30">
          <cell r="J30" t="str">
            <v xml:space="preserve">HF guides avec volets rattrapage de verticalité chassis « RHV»  800 à 1800 mm (3 axes brochage) </v>
          </cell>
        </row>
        <row r="31">
          <cell r="J31" t="str">
            <v>Moufle chassis 7 circuits</v>
          </cell>
        </row>
        <row r="32">
          <cell r="J32" t="str">
            <v>Chenillard Hydrofraise Grand format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Q41"/>
  <sheetViews>
    <sheetView tabSelected="1" zoomScale="85" zoomScaleNormal="85" workbookViewId="0">
      <selection activeCell="A12" sqref="A12"/>
    </sheetView>
  </sheetViews>
  <sheetFormatPr baseColWidth="10" defaultColWidth="9.140625" defaultRowHeight="15" x14ac:dyDescent="0.25"/>
  <cols>
    <col min="1" max="1" width="76.28515625" customWidth="1"/>
    <col min="2" max="2" width="23.7109375" customWidth="1"/>
    <col min="3" max="3" width="3.85546875" customWidth="1"/>
    <col min="4" max="4" width="5" customWidth="1"/>
    <col min="6" max="6" width="46.42578125" customWidth="1"/>
    <col min="7" max="8" width="46.42578125" style="9" customWidth="1"/>
    <col min="9" max="10" width="46.42578125" customWidth="1"/>
    <col min="11" max="11" width="68.140625" customWidth="1"/>
    <col min="12" max="12" width="63.5703125" customWidth="1"/>
    <col min="13" max="13" width="60.42578125" customWidth="1"/>
    <col min="14" max="14" width="66.5703125" customWidth="1"/>
    <col min="15" max="15" width="54.5703125" customWidth="1"/>
    <col min="16" max="16" width="55.28515625" customWidth="1"/>
    <col min="17" max="17" width="39.42578125" customWidth="1"/>
  </cols>
  <sheetData>
    <row r="1" spans="1:17" x14ac:dyDescent="0.25">
      <c r="A1" s="1" t="s">
        <v>0</v>
      </c>
    </row>
    <row r="2" spans="1:17" x14ac:dyDescent="0.25">
      <c r="A2" t="str">
        <f>K14</f>
        <v>EV3 N°5916 sur HS883 N°235  avec PWP NG3-Chassis HF Evolution</v>
      </c>
    </row>
    <row r="3" spans="1:17" x14ac:dyDescent="0.25">
      <c r="A3" t="str">
        <f>L14</f>
        <v>EV3-5 N°5920 sur SC120 N°421 avec PWP Dieseko Electrique -Chassis RHV</v>
      </c>
    </row>
    <row r="4" spans="1:17" x14ac:dyDescent="0.25">
      <c r="A4" t="str">
        <f>M14</f>
        <v>EV3-5 N°5917 sur HS885 N°348 avec PWP NG3 -Chassis HF Evolution</v>
      </c>
    </row>
    <row r="5" spans="1:17" x14ac:dyDescent="0.25">
      <c r="A5" t="str">
        <f>N14</f>
        <v>HC05 N°5381</v>
      </c>
    </row>
    <row r="6" spans="1:17" x14ac:dyDescent="0.25">
      <c r="A6" t="str">
        <f>O14</f>
        <v>HC05 N°5385</v>
      </c>
    </row>
    <row r="7" spans="1:17" x14ac:dyDescent="0.25">
      <c r="A7" t="str">
        <f>P14</f>
        <v>HF9 N°5921 sur HS885 N°520 avec PWP Dieseko -Chassis RHV</v>
      </c>
    </row>
    <row r="9" spans="1:17" x14ac:dyDescent="0.25">
      <c r="A9" s="1" t="s">
        <v>1</v>
      </c>
    </row>
    <row r="10" spans="1:17" x14ac:dyDescent="0.25">
      <c r="A10" t="s">
        <v>24</v>
      </c>
    </row>
    <row r="11" spans="1:17" x14ac:dyDescent="0.25">
      <c r="A11" s="1" t="s">
        <v>2</v>
      </c>
    </row>
    <row r="12" spans="1:17" x14ac:dyDescent="0.25">
      <c r="A12" t="s">
        <v>25</v>
      </c>
    </row>
    <row r="14" spans="1:17" ht="30" x14ac:dyDescent="0.25">
      <c r="F14" s="2" t="str">
        <f>'[1]Codif V8 FR (EV3 N°5916 SBGP)'!A4</f>
        <v>Montage Actuel</v>
      </c>
      <c r="G14" s="10" t="str">
        <f>INDEX(K14:P14,1,MATCH($A$10,$K$14:$P$14,0))</f>
        <v>EV3-5 N°5920 sur SC120 N°421 avec PWP Dieseko Electrique -Chassis RHV</v>
      </c>
      <c r="H14" s="10" t="str">
        <f>INDEX(K14:P14,1,MATCH($A$12,$K$14:$P$14,0))</f>
        <v>HC05 N°5381</v>
      </c>
      <c r="K14" s="3" t="str">
        <f>'[1]Codif V8 FR (EV3 N°5916 SBGP)'!J4</f>
        <v>EV3 N°5916 sur HS883 N°235  avec PWP NG3-Chassis HF Evolution</v>
      </c>
      <c r="L14" s="3" t="str">
        <f>'[1]Codif V8 FR (EV3-5 5920 SBGP)'!J4</f>
        <v>EV3-5 N°5920 sur SC120 N°421 avec PWP Dieseko Electrique -Chassis RHV</v>
      </c>
      <c r="M14" s="3" t="str">
        <f>'[1]Codif V8 FR (EV3-5 5917 SBGP)'!J4</f>
        <v>EV3-5 N°5917 sur HS885 N°348 avec PWP NG3 -Chassis HF Evolution</v>
      </c>
      <c r="N14" s="3" t="str">
        <f>'[1]Codif V8 FR (HC05 N°5381 SBGP)'!J4</f>
        <v>HC05 N°5381</v>
      </c>
      <c r="O14" s="3" t="str">
        <f>'[1]Codif V8 FR (HC05 N°5385 SBGP)'!J4</f>
        <v>HC05 N°5385</v>
      </c>
      <c r="P14" s="3" t="str">
        <f>'[1]Codif V8 FR (HF9 5921 SBGP)'!J4</f>
        <v>HF9 N°5921 sur HS885 N°520 avec PWP Dieseko -Chassis RHV</v>
      </c>
      <c r="Q14" s="1" t="s">
        <v>3</v>
      </c>
    </row>
    <row r="15" spans="1:17" x14ac:dyDescent="0.25">
      <c r="F15" s="2" t="str">
        <f>'[1]Codif V8 FR (EV3 N°5916 SBGP)'!A5</f>
        <v>Principale Modification</v>
      </c>
      <c r="G15" s="10" t="str">
        <f>INDEX(K15:P15,1,MATCH($A$10,$K$14:$P$14,0))</f>
        <v>Aucune modification</v>
      </c>
      <c r="H15" s="10" t="str">
        <f>INDEX(K15:P15,1,MATCH($A$12,$K$14:$P$14,0))</f>
        <v>Chassis d'origine remplacé par nouveau chassis -Sans renforts (6 tonnes)</v>
      </c>
      <c r="K15" s="3" t="str">
        <f>'[1]Codif V8 FR (EV3 N°5916 SBGP)'!J5</f>
        <v>Aucune modification</v>
      </c>
      <c r="L15" s="3" t="str">
        <f>'[1]Codif V8 FR (EV3-5 5920 SBGP)'!J5</f>
        <v>Aucune modification</v>
      </c>
      <c r="M15" s="3" t="str">
        <f>'[1]Codif V8 FR (EV3-5 5917 SBGP)'!J5</f>
        <v>Changement de porteur &amp; Guides avec elargisseurs à volets</v>
      </c>
      <c r="N15" s="3" t="str">
        <f>'[1]Codif V8 FR (HC05 N°5381 SBGP)'!J5</f>
        <v>Chassis d'origine remplacé par nouveau chassis -Sans renforts (6 tonnes)</v>
      </c>
      <c r="O15" s="3" t="str">
        <f>'[1]Codif V8 FR (HC05 N°5385 SBGP)'!J5</f>
        <v>Aucune Modification</v>
      </c>
      <c r="P15" s="3" t="str">
        <f>'[1]Codif V8 FR (HF9 5921 SBGP)'!J5</f>
        <v>Aucune modification</v>
      </c>
    </row>
    <row r="16" spans="1:17" ht="30" x14ac:dyDescent="0.25">
      <c r="F16" s="2" t="str">
        <f>'[1]Codif V8 FR (EV3 N°5916 SBGP)'!A6</f>
        <v>Montage Original</v>
      </c>
      <c r="G16" s="10" t="str">
        <f>INDEX(K16:P16,1,MATCH($A$10,$K$14:$P$14,0))</f>
        <v>EV3-5 N°5920 sur SC120 N°421 avec PWP Dieseko Electrique -Chassis RHV</v>
      </c>
      <c r="H16" s="10" t="str">
        <f>INDEX(K16:P16,1,MATCH($A$12,$K$14:$P$14,0))</f>
        <v>HC05 N°5381</v>
      </c>
      <c r="K16" s="3" t="str">
        <f>'[1]Codif V8 FR (EV3 N°5916 SBGP)'!J6</f>
        <v>EV3 N°5916 sur HS883 N°235  avec PWP NG3-Chassis HF Evolution</v>
      </c>
      <c r="L16" s="3" t="str">
        <f>'[1]Codif V8 FR (EV3-5 5920 SBGP)'!J6</f>
        <v>EV3-5 N°5920 sur SC120 N°421 avec PWP Dieseko Electrique -Chassis RHV</v>
      </c>
      <c r="M16" s="3" t="str">
        <f>'[1]Codif V8 FR (EV3-5 5917 SBGP)'!J6</f>
        <v>EV3-5 N°5917 sur SC120-392 avec PWP NG3 -Chassis HF Evolution</v>
      </c>
      <c r="N16" s="3" t="str">
        <f>'[1]Codif V8 FR (HC05 N°5381 SBGP)'!J6</f>
        <v>HC05 N°5381</v>
      </c>
      <c r="O16" s="3" t="str">
        <f>'[1]Codif V8 FR (HC05 N°5385 SBGP)'!J6</f>
        <v>HC05 N°5385</v>
      </c>
      <c r="P16" s="3" t="str">
        <f>'[1]Codif V8 FR (HF9 5921 SBGP)'!J6</f>
        <v>HF9 N°5921 sur HS885 N°520 avec PWP Dieseko -Chassis RHV</v>
      </c>
    </row>
    <row r="17" spans="5:16" x14ac:dyDescent="0.25">
      <c r="F17" s="2" t="str">
        <f>'[1]Codif V8 FR (EV3 N°5916 SBGP)'!A7</f>
        <v>Année du premier montage</v>
      </c>
      <c r="G17" s="10">
        <f>INDEX(K17:P17,1,MATCH($A$10,$K$14:$P$14,0))</f>
        <v>2017</v>
      </c>
      <c r="H17" s="10">
        <f>INDEX(K17:P17,1,MATCH($A$12,$K$14:$P$14,0))</f>
        <v>2011</v>
      </c>
      <c r="K17" s="3">
        <f>'[1]Codif V8 FR (EV3 N°5916 SBGP)'!J7</f>
        <v>2008</v>
      </c>
      <c r="L17" s="3">
        <f>'[1]Codif V8 FR (EV3-5 5920 SBGP)'!J7</f>
        <v>2017</v>
      </c>
      <c r="M17" s="3">
        <f>'[1]Codif V8 FR (EV3-5 5917 SBGP)'!J7</f>
        <v>2009</v>
      </c>
      <c r="N17" s="3">
        <f>'[1]Codif V8 FR (HC05 N°5381 SBGP)'!J7</f>
        <v>2011</v>
      </c>
      <c r="O17" s="3">
        <f>'[1]Codif V8 FR (HC05 N°5385 SBGP)'!J7</f>
        <v>2016</v>
      </c>
      <c r="P17" s="3">
        <f>'[1]Codif V8 FR (HF9 5921 SBGP)'!J7</f>
        <v>2018</v>
      </c>
    </row>
    <row r="18" spans="5:16" x14ac:dyDescent="0.25">
      <c r="F18" s="2" t="str">
        <f>'[1]Codif V8 FR (EV3 N°5916 SBGP)'!A8</f>
        <v>Hauteur Mini</v>
      </c>
      <c r="G18" s="10" t="str">
        <f>INDEX(K18:P18,1,MATCH($A$10,$K$14:$P$14,0))</f>
        <v>24.5m</v>
      </c>
      <c r="H18" s="10">
        <f>INDEX(K18:P18,1,MATCH($A$12,$K$14:$P$14,0))</f>
        <v>0</v>
      </c>
      <c r="K18" s="3" t="str">
        <f>'[1]Codif V8 FR (EV3 N°5916 SBGP)'!J8</f>
        <v>19.4m</v>
      </c>
      <c r="L18" s="3" t="str">
        <f>'[1]Codif V8 FR (EV3-5 5920 SBGP)'!J8</f>
        <v>24.5m</v>
      </c>
      <c r="M18" s="3" t="str">
        <f>'[1]Codif V8 FR (EV3-5 5917 SBGP)'!J8</f>
        <v>22.2m</v>
      </c>
      <c r="N18" s="3">
        <f>'[1]Codif V8 FR (HC05 N°5381 SBGP)'!J8</f>
        <v>0</v>
      </c>
      <c r="O18" s="3">
        <f>'[1]Codif V8 FR (HC05 N°5385 SBGP)'!J8</f>
        <v>0</v>
      </c>
      <c r="P18" s="3">
        <f>'[1]Codif V8 FR (HF9 5921 SBGP)'!J8</f>
        <v>0</v>
      </c>
    </row>
    <row r="19" spans="5:16" x14ac:dyDescent="0.25">
      <c r="F19" s="2" t="str">
        <f>'[1]Codif V8 FR (EV3 N°5916 SBGP)'!A9</f>
        <v>Epaisseur Mini-Maxi</v>
      </c>
      <c r="G19" s="10" t="str">
        <f>INDEX(K19:P19,1,MATCH($A$10,$K$14:$P$14,0))</f>
        <v>630X2400 to 1800X3600</v>
      </c>
      <c r="H19" s="10">
        <f>INDEX(K19:P19,1,MATCH($A$12,$K$14:$P$14,0))</f>
        <v>0</v>
      </c>
      <c r="K19" s="3" t="str">
        <f>'[1]Codif V8 FR (EV3 N°5916 SBGP)'!J9</f>
        <v>630-1800</v>
      </c>
      <c r="L19" s="3" t="str">
        <f>'[1]Codif V8 FR (EV3-5 5920 SBGP)'!J9</f>
        <v>630X2400 to 1800X3600</v>
      </c>
      <c r="M19" s="3" t="str">
        <f>'[1]Codif V8 FR (EV3-5 5917 SBGP)'!J9</f>
        <v>630X2800 to 1800X3600</v>
      </c>
      <c r="N19" s="3">
        <f>'[1]Codif V8 FR (HC05 N°5381 SBGP)'!J9</f>
        <v>0</v>
      </c>
      <c r="O19" s="3" t="str">
        <f>'[1]Codif V8 FR (HC05 N°5385 SBGP)'!J9</f>
        <v>630-1500</v>
      </c>
      <c r="P19" s="3">
        <f>'[1]Codif V8 FR (HF9 5921 SBGP)'!J9</f>
        <v>0</v>
      </c>
    </row>
    <row r="20" spans="5:16" x14ac:dyDescent="0.25">
      <c r="F20" s="2" t="str">
        <f>'[1]Codif V8 FR (EV3 N°5916 SBGP)'!A10</f>
        <v>Profondeur Maxi</v>
      </c>
      <c r="G20" s="10" t="str">
        <f>INDEX(K20:P20,1,MATCH($A$10,$K$14:$P$14,0))</f>
        <v>120m</v>
      </c>
      <c r="H20" s="10" t="str">
        <f>INDEX(K20:P20,1,MATCH($A$12,$K$14:$P$14,0))</f>
        <v>50m</v>
      </c>
      <c r="K20" s="3" t="str">
        <f>'[1]Codif V8 FR (EV3 N°5916 SBGP)'!J10</f>
        <v>125m</v>
      </c>
      <c r="L20" s="3" t="str">
        <f>'[1]Codif V8 FR (EV3-5 5920 SBGP)'!J10</f>
        <v>120m</v>
      </c>
      <c r="M20" s="3" t="str">
        <f>'[1]Codif V8 FR (EV3-5 5917 SBGP)'!J10</f>
        <v>120m</v>
      </c>
      <c r="N20" s="3" t="str">
        <f>'[1]Codif V8 FR (HC05 N°5381 SBGP)'!J10</f>
        <v>50m</v>
      </c>
      <c r="O20" s="3" t="str">
        <f>'[1]Codif V8 FR (HC05 N°5385 SBGP)'!J10</f>
        <v>50m</v>
      </c>
      <c r="P20" s="3">
        <f>'[1]Codif V8 FR (HF9 5921 SBGP)'!J10</f>
        <v>0</v>
      </c>
    </row>
    <row r="21" spans="5:16" x14ac:dyDescent="0.25">
      <c r="F21" s="2" t="str">
        <f>'[1]Codif V8 FR (EV3 N°5916 SBGP)'!B12</f>
        <v>Nom technique de l'Hydrofraise</v>
      </c>
      <c r="G21" s="10" t="str">
        <f>INDEX(K21:P21,1,MATCH($A$10,$K$14:$P$14,0))</f>
        <v>HF138321B22B11W/18-4-O-26/2221411</v>
      </c>
      <c r="H21" s="10" t="str">
        <f>INDEX(K21:P21,1,MATCH($A$12,$K$14:$P$14,0))</f>
        <v>HC265342C23C11W/15-4-O-20/2233612</v>
      </c>
      <c r="K21" s="4" t="str">
        <f>'[1]Codif V8 FR (EV3 N°5916 SBGP)'!J12</f>
        <v>HF123221A22A22WP/30-2-C-36/30-1-C-36/2111311</v>
      </c>
      <c r="L21" s="4" t="str">
        <f>'[1]Codif V8 FR (EV3-5 5920 SBGP)'!J12</f>
        <v>HF138321B22B11W/18-4-O-26/2221411</v>
      </c>
      <c r="M21" s="4" t="str">
        <f>'[1]Codif V8 FR (EV3-5 5917 SBGP)'!J12</f>
        <v>HF123221B22A11W/18-4-O-26/2221311</v>
      </c>
      <c r="N21" s="4" t="str">
        <f>'[1]Codif V8 FR (HC05 N°5381 SBGP)'!J12</f>
        <v>HC265342C23C11W/15-4-O-20/2233612</v>
      </c>
      <c r="O21" s="4" t="str">
        <f>'[1]Codif V8 FR (HC05 N°5385 SBGP)'!J12</f>
        <v>HC265242C23C11W/15-4-O-20/2233613</v>
      </c>
      <c r="P21" s="4" t="str">
        <f>'[1]Codif V8 FR (HF9 5921 SBGP)'!J12</f>
        <v>HF137322B21B11W/18-4-O-26/2322411</v>
      </c>
    </row>
    <row r="22" spans="5:16" x14ac:dyDescent="0.25">
      <c r="E22" s="5" t="s">
        <v>4</v>
      </c>
      <c r="F22" s="2" t="str">
        <f>'[1]Codif V8 FR (EV3 N°5916 SBGP)'!B13</f>
        <v>Type d'Hydrofraise</v>
      </c>
      <c r="G22" s="10" t="str">
        <f>INDEX(K22:P22,1,MATCH($A$10,$K$14:$P$14,0))</f>
        <v>Grand format</v>
      </c>
      <c r="H22" s="10" t="str">
        <f>INDEX(K22:P22,1,MATCH($A$12,$K$14:$P$14,0))</f>
        <v>Compacte</v>
      </c>
      <c r="K22" s="4" t="str">
        <f>'[1]Codif V8 FR (EV3 N°5916 SBGP)'!J13</f>
        <v>Grand format</v>
      </c>
      <c r="L22" s="4" t="str">
        <f>'[1]Codif V8 FR (EV3-5 5920 SBGP)'!J13</f>
        <v>Grand format</v>
      </c>
      <c r="M22" s="4" t="str">
        <f>'[1]Codif V8 FR (EV3-5 5917 SBGP)'!J13</f>
        <v>Grand format</v>
      </c>
      <c r="N22" s="4" t="str">
        <f>'[1]Codif V8 FR (HC05 N°5381 SBGP)'!J13</f>
        <v>Compacte</v>
      </c>
      <c r="O22" s="4" t="str">
        <f>'[1]Codif V8 FR (HC05 N°5385 SBGP)'!J13</f>
        <v>Compacte</v>
      </c>
      <c r="P22" s="4" t="str">
        <f>'[1]Codif V8 FR (HF9 5921 SBGP)'!J13</f>
        <v>Grand format</v>
      </c>
    </row>
    <row r="23" spans="5:16" x14ac:dyDescent="0.25">
      <c r="E23" s="5" t="s">
        <v>5</v>
      </c>
      <c r="F23" s="2" t="str">
        <f>'[1]Codif V8 FR (EV3 N°5916 SBGP)'!B14</f>
        <v>Flèche ou mât</v>
      </c>
      <c r="G23" s="10" t="str">
        <f>INDEX(K23:P23,1,MATCH($A$10,$K$14:$P$14,0))</f>
        <v xml:space="preserve">Avec flèche </v>
      </c>
      <c r="H23" s="10" t="str">
        <f>INDEX(K23:P23,1,MATCH($A$12,$K$14:$P$14,0))</f>
        <v>Avec mât</v>
      </c>
      <c r="K23" s="4" t="str">
        <f>'[1]Codif V8 FR (EV3 N°5916 SBGP)'!J14</f>
        <v xml:space="preserve">Avec flèche </v>
      </c>
      <c r="L23" s="4" t="str">
        <f>'[1]Codif V8 FR (EV3-5 5920 SBGP)'!J14</f>
        <v xml:space="preserve">Avec flèche </v>
      </c>
      <c r="M23" s="4" t="str">
        <f>'[1]Codif V8 FR (EV3-5 5917 SBGP)'!J14</f>
        <v xml:space="preserve">Avec flèche </v>
      </c>
      <c r="N23" s="4" t="str">
        <f>'[1]Codif V8 FR (HC05 N°5381 SBGP)'!J14</f>
        <v>Avec mât</v>
      </c>
      <c r="O23" s="4" t="str">
        <f>'[1]Codif V8 FR (HC05 N°5385 SBGP)'!J14</f>
        <v>Avec mât</v>
      </c>
      <c r="P23" s="4" t="str">
        <f>'[1]Codif V8 FR (HF9 5921 SBGP)'!J14</f>
        <v xml:space="preserve">Avec flèche </v>
      </c>
    </row>
    <row r="24" spans="5:16" ht="30" x14ac:dyDescent="0.25">
      <c r="E24" s="5" t="s">
        <v>6</v>
      </c>
      <c r="F24" s="2" t="str">
        <f>'[1]Codif V8 FR (EV3 N°5916 SBGP)'!B15</f>
        <v>Chassis</v>
      </c>
      <c r="G24" s="10" t="str">
        <f>INDEX(K24:P24,1,MATCH($A$10,$K$14:$P$14,0))</f>
        <v>Chassis type RHV</v>
      </c>
      <c r="H24" s="10" t="str">
        <f>INDEX(K24:P24,1,MATCH($A$12,$K$14:$P$14,0))</f>
        <v>Chassis type HC05 2ème version 6 tonnes (sans renforts) ou 7 tonnes (avec renforts)</v>
      </c>
      <c r="K24" s="4" t="str">
        <f>'[1]Codif V8 FR (EV3 N°5916 SBGP)'!J15</f>
        <v>Chassis type Hydrofraise Evolution (EV3, EV3-5, EV5)</v>
      </c>
      <c r="L24" s="4" t="str">
        <f>'[1]Codif V8 FR (EV3-5 5920 SBGP)'!J15</f>
        <v>Chassis type RHV</v>
      </c>
      <c r="M24" s="4" t="str">
        <f>'[1]Codif V8 FR (EV3-5 5917 SBGP)'!J15</f>
        <v>Chassis type Hydrofraise Evolution (EV3, EV3-5, EV5)</v>
      </c>
      <c r="N24" s="6" t="str">
        <f>'[1]Codif V8 FR (HC05 N°5381 SBGP)'!J15</f>
        <v>Chassis type HC05 2ème version 6 tonnes (sans renforts) ou 7 tonnes (avec renforts)</v>
      </c>
      <c r="O24" s="6" t="str">
        <f>'[1]Codif V8 FR (HC05 N°5385 SBGP)'!J15</f>
        <v>Chassis type HC05 2ème version 6 tonnes (sans renforts) ou 7 tonnes (avec renforts)</v>
      </c>
      <c r="P24" s="4" t="str">
        <f>'[1]Codif V8 FR (HF9 5921 SBGP)'!J15</f>
        <v>Chassis type RHV</v>
      </c>
    </row>
    <row r="25" spans="5:16" x14ac:dyDescent="0.25">
      <c r="E25" s="5" t="s">
        <v>7</v>
      </c>
      <c r="F25" s="2" t="str">
        <f>'[1]Codif V8 FR (EV3 N°5916 SBGP)'!B16</f>
        <v>PWP</v>
      </c>
      <c r="G25" s="10" t="str">
        <f>INDEX(K25:P25,1,MATCH($A$10,$K$14:$P$14,0))</f>
        <v>PWP Dieseko Electrique</v>
      </c>
      <c r="H25" s="10" t="str">
        <f>INDEX(K25:P25,1,MATCH($A$12,$K$14:$P$14,0))</f>
        <v>PWP HC05 522KW Tier 3</v>
      </c>
      <c r="K25" s="4" t="str">
        <f>'[1]Codif V8 FR (EV3 N°5916 SBGP)'!J16</f>
        <v>PWP NG3 Tier 3</v>
      </c>
      <c r="L25" s="4" t="str">
        <f>'[1]Codif V8 FR (EV3-5 5920 SBGP)'!J16</f>
        <v>PWP Dieseko Electrique</v>
      </c>
      <c r="M25" s="4" t="str">
        <f>'[1]Codif V8 FR (EV3-5 5917 SBGP)'!J16</f>
        <v>PWP NG3 Tier 3</v>
      </c>
      <c r="N25" s="4" t="str">
        <f>'[1]Codif V8 FR (HC05 N°5381 SBGP)'!J16</f>
        <v>PWP HC05 522KW Tier 3</v>
      </c>
      <c r="O25" s="4" t="str">
        <f>'[1]Codif V8 FR (HC05 N°5385 SBGP)'!J16</f>
        <v>PWP HC05 522KW Tier 3</v>
      </c>
      <c r="P25" s="4" t="str">
        <f>'[1]Codif V8 FR (HF9 5921 SBGP)'!J16</f>
        <v>PWP Dieseko 515KW Tier 4F</v>
      </c>
    </row>
    <row r="26" spans="5:16" ht="30" x14ac:dyDescent="0.25">
      <c r="E26" s="5" t="s">
        <v>8</v>
      </c>
      <c r="F26" s="2" t="str">
        <f>'[1]Codif V8 FR (EV3 N°5916 SBGP)'!B17</f>
        <v>Type d'électronique</v>
      </c>
      <c r="G26" s="10" t="str">
        <f>INDEX(K26:P26,1,MATCH($A$10,$K$14:$P$14,0))</f>
        <v>Full Canbus (Mad Fond avec Calculateur)</v>
      </c>
      <c r="H26" s="10" t="str">
        <f>INDEX(K26:P26,1,MATCH($A$12,$K$14:$P$14,0))</f>
        <v>Full Canbus (Mad Fond avec Calculateur)</v>
      </c>
      <c r="K26" s="4" t="str">
        <f>'[1]Codif V8 FR (EV3 N°5916 SBGP)'!J17</f>
        <v>Canbus partiel (Mad Fond avec Microcontrôleur (L02890))</v>
      </c>
      <c r="L26" s="4" t="str">
        <f>'[1]Codif V8 FR (EV3-5 5920 SBGP)'!J17</f>
        <v>Full Canbus (Mad Fond avec Calculateur)</v>
      </c>
      <c r="M26" s="4" t="str">
        <f>'[1]Codif V8 FR (EV3-5 5917 SBGP)'!J17</f>
        <v>Canbus partiel (Mad Fond avec Microcontrôleur (L02890))</v>
      </c>
      <c r="N26" s="4" t="str">
        <f>'[1]Codif V8 FR (HC05 N°5381 SBGP)'!J17</f>
        <v>Full Canbus (Mad Fond avec Calculateur)</v>
      </c>
      <c r="O26" s="4" t="str">
        <f>'[1]Codif V8 FR (HC05 N°5385 SBGP)'!J17</f>
        <v>Canbus partiel (Mad Fond avec Microcontrôleur (L02890))</v>
      </c>
      <c r="P26" s="4" t="str">
        <f>'[1]Codif V8 FR (HF9 5921 SBGP)'!J17</f>
        <v>Full Canbus (Mad Fond avec Calculateur)</v>
      </c>
    </row>
    <row r="27" spans="5:16" x14ac:dyDescent="0.25">
      <c r="E27" s="5" t="s">
        <v>9</v>
      </c>
      <c r="F27" s="2" t="str">
        <f>'[1]Codif V8 FR (EV3 N°5916 SBGP)'!B18</f>
        <v>Type de tête de flèche</v>
      </c>
      <c r="G27" s="10" t="str">
        <f>INDEX(K27:P27,1,MATCH($A$10,$K$14:$P$14,0))</f>
        <v>Tête de flèche type EV3 K9004914</v>
      </c>
      <c r="H27" s="10" t="str">
        <f>INDEX(K27:P27,1,MATCH($A$12,$K$14:$P$14,0))</f>
        <v>Tête de Mât pour HC</v>
      </c>
      <c r="K27" s="4" t="str">
        <f>'[1]Codif V8 FR (EV3 N°5916 SBGP)'!J18</f>
        <v>Tête de flèche type EV3 K9004914</v>
      </c>
      <c r="L27" s="4" t="str">
        <f>'[1]Codif V8 FR (EV3-5 5920 SBGP)'!J18</f>
        <v>Tête de flèche type EV3 K9004914</v>
      </c>
      <c r="M27" s="4" t="str">
        <f>'[1]Codif V8 FR (EV3-5 5917 SBGP)'!J18</f>
        <v>Tête de flèche type EV3 K9004914</v>
      </c>
      <c r="N27" s="4" t="str">
        <f>'[1]Codif V8 FR (HC05 N°5381 SBGP)'!J18</f>
        <v>Tête de Mât pour HC</v>
      </c>
      <c r="O27" s="4" t="str">
        <f>'[1]Codif V8 FR (HC05 N°5385 SBGP)'!J18</f>
        <v>Tête de Mât pour HC</v>
      </c>
      <c r="P27" s="4" t="str">
        <f>'[1]Codif V8 FR (HF9 5921 SBGP)'!J18</f>
        <v>Tête de flèche type EV3 K9004914</v>
      </c>
    </row>
    <row r="28" spans="5:16" x14ac:dyDescent="0.25">
      <c r="E28" s="5" t="s">
        <v>10</v>
      </c>
      <c r="F28" s="2" t="str">
        <f>'[1]Codif V8 FR (EV3 N°5916 SBGP)'!B19</f>
        <v>Type d'enrouleur hydraulique</v>
      </c>
      <c r="G28" s="10" t="str">
        <f>INDEX(K28:P28,1,MATCH($A$10,$K$14:$P$14,0))</f>
        <v>Enrouleur hydraulique avec nappe à plat (125 m)</v>
      </c>
      <c r="H28" s="10" t="str">
        <f>INDEX(K28:P28,1,MATCH($A$12,$K$14:$P$14,0))</f>
        <v>Double enrouleur hydraulique</v>
      </c>
      <c r="K28" s="4" t="str">
        <f>'[1]Codif V8 FR (EV3 N°5916 SBGP)'!J19</f>
        <v>Enrouleur hydraulique avec nappe à plat (125 m)</v>
      </c>
      <c r="L28" s="4" t="str">
        <f>'[1]Codif V8 FR (EV3-5 5920 SBGP)'!J19</f>
        <v>Enrouleur hydraulique avec nappe à plat (125 m)</v>
      </c>
      <c r="M28" s="4" t="str">
        <f>'[1]Codif V8 FR (EV3-5 5917 SBGP)'!J19</f>
        <v>Enrouleur hydraulique avec nappe à plat (125 m)</v>
      </c>
      <c r="N28" s="4" t="str">
        <f>'[1]Codif V8 FR (HC05 N°5381 SBGP)'!J19</f>
        <v>Double enrouleur hydraulique</v>
      </c>
      <c r="O28" s="4" t="str">
        <f>'[1]Codif V8 FR (HC05 N°5385 SBGP)'!J19</f>
        <v>Double enrouleur hydraulique</v>
      </c>
      <c r="P28" s="4" t="str">
        <f>'[1]Codif V8 FR (HF9 5921 SBGP)'!J19</f>
        <v>Double enrouleur hydraulique</v>
      </c>
    </row>
    <row r="29" spans="5:16" ht="30" x14ac:dyDescent="0.25">
      <c r="E29" s="5" t="s">
        <v>11</v>
      </c>
      <c r="F29" s="2" t="str">
        <f>'[1]Codif V8 FR (EV3 N°5916 SBGP)'!B20</f>
        <v>Enrouleur hydraulique contenairisable?</v>
      </c>
      <c r="G29" s="10" t="str">
        <f>INDEX(K29:P29,1,MATCH($A$10,$K$14:$P$14,0))</f>
        <v>Enrouleur hydraulique avec ridelles escamotables/rabatables</v>
      </c>
      <c r="H29" s="10" t="str">
        <f>INDEX(K29:P29,1,MATCH($A$12,$K$14:$P$14,0))</f>
        <v>Enrouleur hydraulique type HC03/HC05 contenairisable</v>
      </c>
      <c r="K29" s="4" t="str">
        <f>'[1]Codif V8 FR (EV3 N°5916 SBGP)'!J20</f>
        <v>Enrouleur hydraulique non contenairisable (Standard)</v>
      </c>
      <c r="L29" s="4" t="str">
        <f>'[1]Codif V8 FR (EV3-5 5920 SBGP)'!J20</f>
        <v>Enrouleur hydraulique avec ridelles escamotables/rabatables</v>
      </c>
      <c r="M29" s="4" t="str">
        <f>'[1]Codif V8 FR (EV3-5 5917 SBGP)'!J20</f>
        <v>Enrouleur hydraulique avec ridelles escamotables/rabatables</v>
      </c>
      <c r="N29" s="4" t="str">
        <f>'[1]Codif V8 FR (HC05 N°5381 SBGP)'!J20</f>
        <v>Enrouleur hydraulique type HC03/HC05 contenairisable</v>
      </c>
      <c r="O29" s="4" t="str">
        <f>'[1]Codif V8 FR (HC05 N°5385 SBGP)'!J20</f>
        <v>Enrouleur hydraulique type HC03/HC05 contenairisable</v>
      </c>
      <c r="P29" s="4" t="str">
        <f>'[1]Codif V8 FR (HF9 5921 SBGP)'!J20</f>
        <v>Enrouleur hydraulique avec ridelles escamotables/rabatables</v>
      </c>
    </row>
    <row r="30" spans="5:16" x14ac:dyDescent="0.25">
      <c r="E30" s="5" t="s">
        <v>12</v>
      </c>
      <c r="F30" s="2" t="str">
        <f>'[1]Codif V8 FR (EV3 N°5916 SBGP)'!B21</f>
        <v>Taille des flexibles hydrauliques</v>
      </c>
      <c r="G30" s="10" t="str">
        <f>INDEX(K30:P30,1,MATCH($A$10,$K$14:$P$14,0))</f>
        <v>Taille des flexibles 1"1/2</v>
      </c>
      <c r="H30" s="10" t="str">
        <f>INDEX(K30:P30,1,MATCH($A$12,$K$14:$P$14,0))</f>
        <v>Taille des flexibles 1"1/2</v>
      </c>
      <c r="K30" s="4" t="str">
        <f>'[1]Codif V8 FR (EV3 N°5916 SBGP)'!J21</f>
        <v>Taille des flexibles 1"1/2</v>
      </c>
      <c r="L30" s="4" t="str">
        <f>'[1]Codif V8 FR (EV3-5 5920 SBGP)'!J21</f>
        <v>Taille des flexibles 1"1/2</v>
      </c>
      <c r="M30" s="4" t="str">
        <f>'[1]Codif V8 FR (EV3-5 5917 SBGP)'!J21</f>
        <v>Taille des flexibles 1"1/2</v>
      </c>
      <c r="N30" s="4" t="str">
        <f>'[1]Codif V8 FR (HC05 N°5381 SBGP)'!J21</f>
        <v>Taille des flexibles 1"1/2</v>
      </c>
      <c r="O30" s="4" t="str">
        <f>'[1]Codif V8 FR (HC05 N°5385 SBGP)'!J21</f>
        <v>Taille des flexibles 1"1/2</v>
      </c>
      <c r="P30" s="4" t="str">
        <f>'[1]Codif V8 FR (HF9 5921 SBGP)'!J21</f>
        <v>Taille des flexibles 1"1/2</v>
      </c>
    </row>
    <row r="31" spans="5:16" x14ac:dyDescent="0.25">
      <c r="E31" s="5" t="s">
        <v>13</v>
      </c>
      <c r="F31" s="2" t="str">
        <f>'[1]Codif V8 FR (EV3 N°5916 SBGP)'!B22</f>
        <v>Enrouleur IVG / Capacité d'enroulement</v>
      </c>
      <c r="G31" s="10" t="str">
        <f>INDEX(K31:P31,1,MATCH($A$10,$K$14:$P$14,0))</f>
        <v>Enrouleur IVG HF grand format 2 couches</v>
      </c>
      <c r="H31" s="10" t="str">
        <f>INDEX(K31:P31,1,MATCH($A$12,$K$14:$P$14,0))</f>
        <v>Enrouleur IVG type HC03/HC05</v>
      </c>
      <c r="K31" s="4" t="str">
        <f>'[1]Codif V8 FR (EV3 N°5916 SBGP)'!J22</f>
        <v>Enrouleur IVG HF grand format 2 couches</v>
      </c>
      <c r="L31" s="4" t="str">
        <f>'[1]Codif V8 FR (EV3-5 5920 SBGP)'!J22</f>
        <v>Enrouleur IVG HF grand format 2 couches</v>
      </c>
      <c r="M31" s="4" t="str">
        <f>'[1]Codif V8 FR (EV3-5 5917 SBGP)'!J22</f>
        <v>Enrouleur IVG HF grand format 2 couches</v>
      </c>
      <c r="N31" s="4" t="str">
        <f>'[1]Codif V8 FR (HC05 N°5381 SBGP)'!J22</f>
        <v>Enrouleur IVG type HC03/HC05</v>
      </c>
      <c r="O31" s="4" t="str">
        <f>'[1]Codif V8 FR (HC05 N°5385 SBGP)'!J22</f>
        <v>Enrouleur IVG type HC03/HC05</v>
      </c>
      <c r="P31" s="4" t="str">
        <f>'[1]Codif V8 FR (HF9 5921 SBGP)'!J22</f>
        <v>Enrouleur IVG HF grand format 1 couche</v>
      </c>
    </row>
    <row r="32" spans="5:16" ht="30" x14ac:dyDescent="0.25">
      <c r="E32" s="5" t="s">
        <v>14</v>
      </c>
      <c r="F32" s="2" t="str">
        <f>'[1]Codif V8 FR (EV3 N°5916 SBGP)'!B23</f>
        <v>Enrouleur IVG contenairisable?</v>
      </c>
      <c r="G32" s="10" t="str">
        <f>INDEX(K32:P32,1,MATCH($A$10,$K$14:$P$14,0))</f>
        <v>Enrouleurs IVG avec ridelles escamotables/rabatables</v>
      </c>
      <c r="H32" s="10" t="str">
        <f>INDEX(K32:P32,1,MATCH($A$12,$K$14:$P$14,0))</f>
        <v>Enrouleur IVG type HC03/HC05 contenairisable</v>
      </c>
      <c r="K32" s="4" t="str">
        <f>'[1]Codif V8 FR (EV3 N°5916 SBGP)'!J23</f>
        <v xml:space="preserve">Enrouleur IVG non contenairisable </v>
      </c>
      <c r="L32" s="4" t="str">
        <f>'[1]Codif V8 FR (EV3-5 5920 SBGP)'!J23</f>
        <v>Enrouleurs IVG avec ridelles escamotables/rabatables</v>
      </c>
      <c r="M32" s="4" t="str">
        <f>'[1]Codif V8 FR (EV3-5 5917 SBGP)'!J23</f>
        <v xml:space="preserve">Enrouleur IVG non contenairisable </v>
      </c>
      <c r="N32" s="4" t="str">
        <f>'[1]Codif V8 FR (HC05 N°5381 SBGP)'!J23</f>
        <v>Enrouleur IVG type HC03/HC05 contenairisable</v>
      </c>
      <c r="O32" s="4" t="str">
        <f>'[1]Codif V8 FR (HC05 N°5385 SBGP)'!J23</f>
        <v>Enrouleur IVG type HC03/HC05 contenairisable</v>
      </c>
      <c r="P32" s="4" t="str">
        <f>'[1]Codif V8 FR (HF9 5921 SBGP)'!J23</f>
        <v>Enrouleurs IVG avec ridelles escamotables/rabatables</v>
      </c>
    </row>
    <row r="33" spans="5:16" ht="30" x14ac:dyDescent="0.25">
      <c r="E33" s="5" t="s">
        <v>15</v>
      </c>
      <c r="F33" s="2" t="str">
        <f>'[1]Codif V8 FR (EV3 N°5916 SBGP)'!B24</f>
        <v>Treuil de levage</v>
      </c>
      <c r="G33" s="10" t="str">
        <f>INDEX(K33:P33,1,MATCH($A$10,$K$14:$P$14,0))</f>
        <v>Treuil de levage sur pied de flèche/mât géré par PWP</v>
      </c>
      <c r="H33" s="10" t="str">
        <f>INDEX(K33:P33,1,MATCH($A$12,$K$14:$P$14,0))</f>
        <v>Treuil de levage sur pied de flèche/mât géré par PWP</v>
      </c>
      <c r="K33" s="4" t="str">
        <f>'[1]Codif V8 FR (EV3 N°5916 SBGP)'!J24</f>
        <v>Treuil du porteur</v>
      </c>
      <c r="L33" s="4" t="str">
        <f>'[1]Codif V8 FR (EV3-5 5920 SBGP)'!J24</f>
        <v>Treuil de levage sur pied de flèche/mât géré par PWP</v>
      </c>
      <c r="M33" s="4" t="str">
        <f>'[1]Codif V8 FR (EV3-5 5917 SBGP)'!J24</f>
        <v>Treuil de levage sur pied de flèche/mât géré par PWP</v>
      </c>
      <c r="N33" s="4" t="str">
        <f>'[1]Codif V8 FR (HC05 N°5381 SBGP)'!J24</f>
        <v>Treuil de levage sur pied de flèche/mât géré par PWP</v>
      </c>
      <c r="O33" s="4" t="str">
        <f>'[1]Codif V8 FR (HC05 N°5385 SBGP)'!J24</f>
        <v>Treuil de levage sur pied de flèche/mât géré par PWP</v>
      </c>
      <c r="P33" s="4" t="str">
        <f>'[1]Codif V8 FR (HF9 5921 SBGP)'!J24</f>
        <v>Treuil de levage sur pied de flèche/mât géré par PWP</v>
      </c>
    </row>
    <row r="34" spans="5:16" s="8" customFormat="1" ht="45.75" customHeight="1" x14ac:dyDescent="0.25">
      <c r="E34" s="7" t="s">
        <v>16</v>
      </c>
      <c r="F34" s="2" t="str">
        <f>'[1]Codif V8 FR (EV3 N°5916 SBGP)'!B25</f>
        <v>Caractéristisque du/des treuils</v>
      </c>
      <c r="G34" s="10" t="str">
        <f>INDEX(K34:P34,1,MATCH($A$10,$K$14:$P$14,0))</f>
        <v>1 Treuil 18 tonnes mouflé 4 brins  circuit ouvert diamètre de cable 26 mm</v>
      </c>
      <c r="H34" s="10" t="str">
        <f>INDEX(K34:P34,1,MATCH($A$12,$K$14:$P$14,0))</f>
        <v>1 Treuil 15 tonnes mouflé 4 brins  circuit ouvert diamètre de cable 20 mm</v>
      </c>
      <c r="I34"/>
      <c r="J34"/>
      <c r="K34" s="6" t="str">
        <f>'[1]Codif V8 FR (EV3 N°5916 SBGP)'!J25</f>
        <v>2 Treuils en parallèle: Treuil avant 30 tonnes mouflé 2 brins circuit fermé diamètre de cable 36 mm Treuil arrière 30 tonnes mouflé 1 brins circuit fermé diamètre de cable 36 mm</v>
      </c>
      <c r="L34" s="6" t="str">
        <f>'[1]Codif V8 FR (EV3-5 5920 SBGP)'!J25</f>
        <v>1 Treuil 18 tonnes mouflé 4 brins  circuit ouvert diamètre de cable 26 mm</v>
      </c>
      <c r="M34" s="6" t="str">
        <f>'[1]Codif V8 FR (EV3-5 5917 SBGP)'!J25</f>
        <v>1 Treuil 18 tonnes mouflé 4 brins  circuit ouvert diamètre de cable 26 mm</v>
      </c>
      <c r="N34" s="6" t="str">
        <f>'[1]Codif V8 FR (HC05 N°5381 SBGP)'!J25</f>
        <v>1 Treuil 15 tonnes mouflé 4 brins  circuit ouvert diamètre de cable 20 mm</v>
      </c>
      <c r="O34" s="6" t="str">
        <f>'[1]Codif V8 FR (HC05 N°5385 SBGP)'!J25</f>
        <v>1 Treuil 15 tonnes mouflé 4 brins  circuit ouvert diamètre de cable 20 mm</v>
      </c>
      <c r="P34" s="6" t="str">
        <f>'[1]Codif V8 FR (HF9 5921 SBGP)'!J25</f>
        <v>1 Treuil 18 tonnes mouflé 4 brins  circuit ouvert diamètre de cable 26 mm</v>
      </c>
    </row>
    <row r="35" spans="5:16" x14ac:dyDescent="0.25">
      <c r="E35" s="5" t="s">
        <v>17</v>
      </c>
      <c r="F35" s="2" t="str">
        <f>'[1]Codif V8 FR (EV3 N°5916 SBGP)'!B26</f>
        <v>Treuil à cablettes</v>
      </c>
      <c r="G35" s="10" t="str">
        <f>INDEX(K35:P35,1,MATCH($A$10,$K$14:$P$14,0))</f>
        <v>Cablettes installées</v>
      </c>
      <c r="H35" s="10" t="str">
        <f>INDEX(K35:P35,1,MATCH($A$12,$K$14:$P$14,0))</f>
        <v>Cablettes installées</v>
      </c>
      <c r="K35" s="4" t="str">
        <f>'[1]Codif V8 FR (EV3 N°5916 SBGP)'!J26</f>
        <v>Cablettes installées</v>
      </c>
      <c r="L35" s="4" t="str">
        <f>'[1]Codif V8 FR (EV3-5 5920 SBGP)'!J26</f>
        <v>Cablettes installées</v>
      </c>
      <c r="M35" s="4" t="str">
        <f>'[1]Codif V8 FR (EV3-5 5917 SBGP)'!J26</f>
        <v>Cablettes installées</v>
      </c>
      <c r="N35" s="4" t="str">
        <f>'[1]Codif V8 FR (HC05 N°5381 SBGP)'!J26</f>
        <v>Cablettes installées</v>
      </c>
      <c r="O35" s="4" t="str">
        <f>'[1]Codif V8 FR (HC05 N°5385 SBGP)'!J26</f>
        <v>Cablettes installées</v>
      </c>
      <c r="P35" s="4" t="str">
        <f>'[1]Codif V8 FR (HF9 5921 SBGP)'!J26</f>
        <v>Cablettes installées</v>
      </c>
    </row>
    <row r="36" spans="5:16" x14ac:dyDescent="0.25">
      <c r="E36" s="5" t="s">
        <v>18</v>
      </c>
      <c r="F36" s="2" t="str">
        <f>'[1]Codif V8 FR (EV3 N°5916 SBGP)'!B27</f>
        <v>Instrumentation</v>
      </c>
      <c r="G36" s="10" t="str">
        <f>INDEX(K36:P36,1,MATCH($A$10,$K$14:$P$14,0))</f>
        <v>Empafraise 5</v>
      </c>
      <c r="H36" s="10" t="str">
        <f>INDEX(K36:P36,1,MATCH($A$12,$K$14:$P$14,0))</f>
        <v>Empafraise 5</v>
      </c>
      <c r="K36" s="4" t="str">
        <f>'[1]Codif V8 FR (EV3 N°5916 SBGP)'!J27</f>
        <v>Empafraise 3</v>
      </c>
      <c r="L36" s="4" t="str">
        <f>'[1]Codif V8 FR (EV3-5 5920 SBGP)'!J27</f>
        <v>Empafraise 5</v>
      </c>
      <c r="M36" s="4" t="str">
        <f>'[1]Codif V8 FR (EV3-5 5917 SBGP)'!J27</f>
        <v>Empafraise 5</v>
      </c>
      <c r="N36" s="4" t="str">
        <f>'[1]Codif V8 FR (HC05 N°5381 SBGP)'!J27</f>
        <v>Empafraise 5</v>
      </c>
      <c r="O36" s="4" t="str">
        <f>'[1]Codif V8 FR (HC05 N°5385 SBGP)'!J27</f>
        <v>Empafraise 5</v>
      </c>
      <c r="P36" s="4" t="str">
        <f>'[1]Codif V8 FR (HF9 5921 SBGP)'!J27</f>
        <v>Empafraise 7</v>
      </c>
    </row>
    <row r="37" spans="5:16" x14ac:dyDescent="0.25">
      <c r="E37" s="5" t="s">
        <v>19</v>
      </c>
      <c r="F37" s="2" t="str">
        <f>'[1]Codif V8 FR (EV3 N°5916 SBGP)'!B28</f>
        <v>Rattrapage de verticalité</v>
      </c>
      <c r="G37" s="10" t="str">
        <f>INDEX(K37:P37,1,MATCH($A$10,$K$14:$P$14,0))</f>
        <v>Sans table avec volets hydrauliques</v>
      </c>
      <c r="H37" s="10" t="str">
        <f>INDEX(K37:P37,1,MATCH($A$12,$K$14:$P$14,0))</f>
        <v>Table d'inclinaison et volets</v>
      </c>
      <c r="K37" s="4" t="str">
        <f>'[1]Codif V8 FR (EV3 N°5916 SBGP)'!J28</f>
        <v>Avec table d'inclinaison</v>
      </c>
      <c r="L37" s="4" t="str">
        <f>'[1]Codif V8 FR (EV3-5 5920 SBGP)'!J28</f>
        <v>Sans table avec volets hydrauliques</v>
      </c>
      <c r="M37" s="4" t="str">
        <f>'[1]Codif V8 FR (EV3-5 5917 SBGP)'!J28</f>
        <v>Sans table avec volets hydrauliques</v>
      </c>
      <c r="N37" s="4" t="str">
        <f>'[1]Codif V8 FR (HC05 N°5381 SBGP)'!J28</f>
        <v>Table d'inclinaison et volets</v>
      </c>
      <c r="O37" s="4" t="str">
        <f>'[1]Codif V8 FR (HC05 N°5385 SBGP)'!J28</f>
        <v>Table d'inclinaison et volets</v>
      </c>
      <c r="P37" s="4" t="str">
        <f>'[1]Codif V8 FR (HF9 5921 SBGP)'!J28</f>
        <v>Sans table avec volets hydrauliques</v>
      </c>
    </row>
    <row r="38" spans="5:16" ht="30" x14ac:dyDescent="0.25">
      <c r="E38" s="5" t="s">
        <v>20</v>
      </c>
      <c r="F38" s="2" t="str">
        <f>'[1]Codif V8 FR (EV3 N°5916 SBGP)'!B29</f>
        <v>Equilibrage de pression (Poumons)</v>
      </c>
      <c r="G38" s="10" t="str">
        <f>INDEX(K38:P38,1,MATCH($A$10,$K$14:$P$14,0))</f>
        <v xml:space="preserve">Equilibreurs de pression mécaniques (poumons à membrane)  </v>
      </c>
      <c r="H38" s="10" t="str">
        <f>INDEX(K38:P38,1,MATCH($A$12,$K$14:$P$14,0))</f>
        <v>Equilibreurs type HC05 (3 pistons)</v>
      </c>
      <c r="K38" s="4" t="str">
        <f>'[1]Codif V8 FR (EV3 N°5916 SBGP)'!J29</f>
        <v xml:space="preserve">Equilibreurs de pression mécaniques (poumons à membrane)  </v>
      </c>
      <c r="L38" s="4" t="str">
        <f>'[1]Codif V8 FR (EV3-5 5920 SBGP)'!J29</f>
        <v xml:space="preserve">Equilibreurs de pression mécaniques (poumons à membrane)  </v>
      </c>
      <c r="M38" s="4" t="str">
        <f>'[1]Codif V8 FR (EV3-5 5917 SBGP)'!J29</f>
        <v xml:space="preserve">Equilibreurs de pression mécaniques (poumons à membrane)  </v>
      </c>
      <c r="N38" s="4" t="str">
        <f>'[1]Codif V8 FR (HC05 N°5381 SBGP)'!J29</f>
        <v>Equilibreurs type HC05 (3 pistons)</v>
      </c>
      <c r="O38" s="4" t="str">
        <f>'[1]Codif V8 FR (HC05 N°5385 SBGP)'!J29</f>
        <v>Equilibreurs type HC05 (3 pistons)</v>
      </c>
      <c r="P38" s="4" t="str">
        <f>'[1]Codif V8 FR (HF9 5921 SBGP)'!J29</f>
        <v>Equilibreur de pression hydraulique (bloc à clapet))</v>
      </c>
    </row>
    <row r="39" spans="5:16" ht="30" x14ac:dyDescent="0.25">
      <c r="E39" s="5" t="s">
        <v>21</v>
      </c>
      <c r="F39" s="2" t="str">
        <f>'[1]Codif V8 FR (EV3 N°5916 SBGP)'!B30</f>
        <v>Type de guides</v>
      </c>
      <c r="G39" s="10" t="str">
        <f>INDEX(K39:P39,1,MATCH($A$10,$K$14:$P$14,0))</f>
        <v xml:space="preserve">HF guides avec volets rattrapage de verticalité chassis « RHV»  800 à 1800 mm (3 axes brochage) </v>
      </c>
      <c r="H39" s="10" t="str">
        <f>INDEX(K39:P39,1,MATCH($A$12,$K$14:$P$14,0))</f>
        <v xml:space="preserve">Guide HC05 type léger </v>
      </c>
      <c r="K39" s="4" t="str">
        <f>'[1]Codif V8 FR (EV3 N°5916 SBGP)'!J30</f>
        <v xml:space="preserve">HF guides avec volets rattrapage de verticalité 1000 à 1800 mm (2 axes brochage+entretoise) </v>
      </c>
      <c r="L39" s="4" t="str">
        <f>'[1]Codif V8 FR (EV3-5 5920 SBGP)'!J30</f>
        <v xml:space="preserve">HF guides avec volets rattrapage de verticalité chassis « RHV»  800 à 1800 mm (3 axes brochage) </v>
      </c>
      <c r="M39" s="4" t="str">
        <f>'[1]Codif V8 FR (EV3-5 5917 SBGP)'!J30</f>
        <v xml:space="preserve">HF guides avec volets rattrapage de verticalité 1000 à 1800 mm (2 axes brochage+entretoise) </v>
      </c>
      <c r="N39" s="4" t="str">
        <f>'[1]Codif V8 FR (HC05 N°5381 SBGP)'!J30</f>
        <v xml:space="preserve">Guide HC05 type léger </v>
      </c>
      <c r="O39" s="4" t="str">
        <f>'[1]Codif V8 FR (HC05 N°5385 SBGP)'!J30</f>
        <v xml:space="preserve">Guide HC05 type léger </v>
      </c>
      <c r="P39" s="4" t="str">
        <f>'[1]Codif V8 FR (HF9 5921 SBGP)'!J30</f>
        <v xml:space="preserve">HF guides avec volets rattrapage de verticalité chassis « RHV»  800 à 1800 mm (3 axes brochage) </v>
      </c>
    </row>
    <row r="40" spans="5:16" x14ac:dyDescent="0.25">
      <c r="E40" s="5" t="s">
        <v>22</v>
      </c>
      <c r="F40" s="2" t="str">
        <f>'[1]Codif V8 FR (EV3 N°5916 SBGP)'!B31</f>
        <v>Moufle 7 ou 8 circuits</v>
      </c>
      <c r="G40" s="10" t="str">
        <f>INDEX(K40:P40,1,MATCH($A$10,$K$14:$P$14,0))</f>
        <v>Moufle chassis 7 circuits</v>
      </c>
      <c r="H40" s="10" t="str">
        <f>INDEX(K40:P40,1,MATCH($A$12,$K$14:$P$14,0))</f>
        <v>Moufle chassis 7 circuits</v>
      </c>
      <c r="K40" s="4" t="str">
        <f>'[1]Codif V8 FR (EV3 N°5916 SBGP)'!J31</f>
        <v>Moufle chassis 7 circuits</v>
      </c>
      <c r="L40" s="4" t="str">
        <f>'[1]Codif V8 FR (EV3-5 5920 SBGP)'!J31</f>
        <v>Moufle chassis 7 circuits</v>
      </c>
      <c r="M40" s="4" t="str">
        <f>'[1]Codif V8 FR (EV3-5 5917 SBGP)'!J31</f>
        <v>Moufle chassis 7 circuits</v>
      </c>
      <c r="N40" s="4" t="str">
        <f>'[1]Codif V8 FR (HC05 N°5381 SBGP)'!J31</f>
        <v>Moufle chassis 7 circuits</v>
      </c>
      <c r="O40" s="4" t="str">
        <f>'[1]Codif V8 FR (HC05 N°5385 SBGP)'!J31</f>
        <v>Moufle chassis 7 circuits</v>
      </c>
      <c r="P40" s="4" t="str">
        <f>'[1]Codif V8 FR (HF9 5921 SBGP)'!J31</f>
        <v>Moufle chassis 7 circuits</v>
      </c>
    </row>
    <row r="41" spans="5:16" x14ac:dyDescent="0.25">
      <c r="E41" s="5" t="s">
        <v>23</v>
      </c>
      <c r="F41" s="2" t="str">
        <f>'[1]Codif V8 FR (EV3 N°5916 SBGP)'!B32</f>
        <v>Ecartement du chenillard</v>
      </c>
      <c r="G41" s="10" t="str">
        <f>INDEX(K41:P41,1,MATCH($A$10,$K$14:$P$14,0))</f>
        <v>Chenillard Hydrofraise Grand format</v>
      </c>
      <c r="H41" s="10" t="str">
        <f>INDEX(K41:P41,1,MATCH($A$12,$K$14:$P$14,0))</f>
        <v>Chenillard HC écartement 3.5m</v>
      </c>
      <c r="K41" s="4" t="str">
        <f>'[1]Codif V8 FR (EV3 N°5916 SBGP)'!J32</f>
        <v>Chenillard Hydrofraise Grand format</v>
      </c>
      <c r="L41" s="4" t="str">
        <f>'[1]Codif V8 FR (EV3-5 5920 SBGP)'!J32</f>
        <v>Chenillard Hydrofraise Grand format</v>
      </c>
      <c r="M41" s="4" t="str">
        <f>'[1]Codif V8 FR (EV3-5 5917 SBGP)'!J32</f>
        <v>Chenillard Hydrofraise Grand format</v>
      </c>
      <c r="N41" s="4" t="str">
        <f>'[1]Codif V8 FR (HC05 N°5381 SBGP)'!J32</f>
        <v>Chenillard HC écartement 3.5m</v>
      </c>
      <c r="O41" s="4" t="str">
        <f>'[1]Codif V8 FR (HC05 N°5385 SBGP)'!J32</f>
        <v>Chenillard HC écartement 3.8m</v>
      </c>
      <c r="P41" s="4" t="str">
        <f>'[1]Codif V8 FR (HF9 5921 SBGP)'!J32</f>
        <v>Chenillard Hydrofraise Grand format</v>
      </c>
    </row>
  </sheetData>
  <dataValidations count="1">
    <dataValidation type="list" allowBlank="1" showInputMessage="1" showErrorMessage="1" sqref="A10 A12">
      <formula1>$A$2:$A$7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comparaison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 Paul</dc:creator>
  <cp:lastModifiedBy>Luc Minnen</cp:lastModifiedBy>
  <dcterms:created xsi:type="dcterms:W3CDTF">2018-06-14T14:59:23Z</dcterms:created>
  <dcterms:modified xsi:type="dcterms:W3CDTF">2018-06-15T08:26:38Z</dcterms:modified>
</cp:coreProperties>
</file>