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 codeName="{526614CA-9299-8FEA-EDB2-C8A7E91AD4E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Luc\XLD\"/>
    </mc:Choice>
  </mc:AlternateContent>
  <xr:revisionPtr revIDLastSave="0" documentId="8_{5CD2097D-9231-4C42-A787-62E84E4EB9C2}" xr6:coauthVersionLast="31" xr6:coauthVersionMax="31" xr10:uidLastSave="{00000000-0000-0000-0000-000000000000}"/>
  <bookViews>
    <workbookView xWindow="0" yWindow="0" windowWidth="24000" windowHeight="9675" xr2:uid="{00000000-000D-0000-FFFF-FFFF00000000}"/>
  </bookViews>
  <sheets>
    <sheet name="CONCOURS" sheetId="4" r:id="rId1"/>
    <sheet name="Feuil1" sheetId="1" r:id="rId2"/>
    <sheet name="Feuil2" sheetId="2" r:id="rId3"/>
    <sheet name="Feuil3" sheetId="3" r:id="rId4"/>
  </sheets>
  <externalReferences>
    <externalReference r:id="rId5"/>
    <externalReference r:id="rId6"/>
  </externalReferences>
  <definedNames>
    <definedName name="BDD">OFFSET([1]Recap!$A$1,,,COUNTA([1]Recap!$A$1:$A$65536),COUNTA([1]Recap!$A$1:$IV$1))</definedName>
    <definedName name="Bonus">#REF!</definedName>
    <definedName name="noms1">#REF!</definedName>
    <definedName name="noms2">#REF!</definedName>
    <definedName name="orthographe">#REF!</definedName>
    <definedName name="TIRAGE_JOUEURS___F9">#REF!</definedName>
    <definedName name="_xlnm.Print_Area" localSheetId="0">CONCOURS!$A$3:$V$19</definedName>
  </definedNames>
  <calcPr calcId="179017"/>
</workbook>
</file>

<file path=xl/calcChain.xml><?xml version="1.0" encoding="utf-8"?>
<calcChain xmlns="http://schemas.openxmlformats.org/spreadsheetml/2006/main">
  <c r="B82" i="4" l="1"/>
  <c r="B81" i="4"/>
  <c r="B80" i="4"/>
  <c r="B79" i="4"/>
  <c r="B78" i="4"/>
  <c r="B77" i="4"/>
  <c r="B76" i="4"/>
  <c r="B75" i="4"/>
  <c r="B74" i="4"/>
  <c r="B73" i="4"/>
  <c r="B72" i="4"/>
  <c r="B71" i="4"/>
  <c r="B70" i="4"/>
  <c r="B69" i="4"/>
  <c r="B68" i="4"/>
  <c r="B67" i="4"/>
  <c r="B66" i="4"/>
  <c r="B65" i="4"/>
  <c r="B64" i="4"/>
  <c r="B63" i="4"/>
  <c r="B62" i="4"/>
  <c r="B61" i="4"/>
  <c r="B60" i="4"/>
  <c r="B59" i="4"/>
  <c r="B58" i="4"/>
  <c r="B57" i="4"/>
  <c r="B56" i="4"/>
  <c r="B55" i="4"/>
  <c r="B54" i="4"/>
  <c r="B53" i="4"/>
  <c r="B52" i="4"/>
  <c r="B51" i="4"/>
  <c r="B50" i="4"/>
  <c r="B49" i="4"/>
  <c r="B48" i="4"/>
  <c r="B47" i="4"/>
  <c r="B46" i="4"/>
  <c r="B45" i="4"/>
  <c r="B44" i="4"/>
  <c r="B43" i="4"/>
  <c r="B42" i="4"/>
  <c r="B41" i="4"/>
  <c r="B40" i="4"/>
  <c r="B39" i="4"/>
  <c r="B38" i="4"/>
  <c r="B37" i="4"/>
  <c r="B36" i="4"/>
  <c r="B35" i="4"/>
  <c r="K4" i="4" s="1"/>
  <c r="B34" i="4"/>
  <c r="B33" i="4"/>
  <c r="B32" i="4"/>
  <c r="B31" i="4"/>
  <c r="B30" i="4"/>
  <c r="B29" i="4"/>
  <c r="B28" i="4"/>
  <c r="B27" i="4"/>
  <c r="B26" i="4"/>
  <c r="B25" i="4"/>
  <c r="B24" i="4"/>
  <c r="B23" i="4"/>
  <c r="F8" i="4" s="1"/>
  <c r="B22" i="4"/>
  <c r="B21" i="4"/>
  <c r="B20" i="4"/>
  <c r="T19" i="4"/>
  <c r="S19" i="4"/>
  <c r="P19" i="4"/>
  <c r="K19" i="4"/>
  <c r="F19" i="4"/>
  <c r="D19" i="4"/>
  <c r="B19" i="4"/>
  <c r="T18" i="4"/>
  <c r="S18" i="4"/>
  <c r="P18" i="4"/>
  <c r="K18" i="4"/>
  <c r="F18" i="4"/>
  <c r="D18" i="4"/>
  <c r="T17" i="4"/>
  <c r="S17" i="4"/>
  <c r="P17" i="4"/>
  <c r="K17" i="4"/>
  <c r="F17" i="4"/>
  <c r="D17" i="4"/>
  <c r="T16" i="4"/>
  <c r="S16" i="4"/>
  <c r="P16" i="4"/>
  <c r="K16" i="4"/>
  <c r="F16" i="4"/>
  <c r="D16" i="4"/>
  <c r="T15" i="4"/>
  <c r="S15" i="4"/>
  <c r="P15" i="4"/>
  <c r="K15" i="4"/>
  <c r="F15" i="4"/>
  <c r="D15" i="4"/>
  <c r="T14" i="4"/>
  <c r="S14" i="4"/>
  <c r="P14" i="4"/>
  <c r="K14" i="4"/>
  <c r="F14" i="4"/>
  <c r="D14" i="4"/>
  <c r="T13" i="4"/>
  <c r="S13" i="4"/>
  <c r="P13" i="4"/>
  <c r="K13" i="4"/>
  <c r="F13" i="4"/>
  <c r="D13" i="4"/>
  <c r="T12" i="4"/>
  <c r="S12" i="4"/>
  <c r="P12" i="4"/>
  <c r="K12" i="4"/>
  <c r="F12" i="4"/>
  <c r="D12" i="4"/>
  <c r="T11" i="4"/>
  <c r="S11" i="4"/>
  <c r="P11" i="4"/>
  <c r="K11" i="4"/>
  <c r="F11" i="4"/>
  <c r="D11" i="4"/>
  <c r="T10" i="4"/>
  <c r="S10" i="4"/>
  <c r="P10" i="4"/>
  <c r="K10" i="4"/>
  <c r="F10" i="4"/>
  <c r="D10" i="4"/>
  <c r="T9" i="4"/>
  <c r="S9" i="4"/>
  <c r="P9" i="4"/>
  <c r="K9" i="4"/>
  <c r="F9" i="4"/>
  <c r="D9" i="4"/>
  <c r="T8" i="4"/>
  <c r="S8" i="4"/>
  <c r="P8" i="4"/>
  <c r="K8" i="4"/>
  <c r="D8" i="4"/>
  <c r="T7" i="4"/>
  <c r="S7" i="4"/>
  <c r="P7" i="4"/>
  <c r="K7" i="4"/>
  <c r="F7" i="4"/>
  <c r="D7" i="4"/>
  <c r="T6" i="4"/>
  <c r="S6" i="4"/>
  <c r="P6" i="4"/>
  <c r="K6" i="4"/>
  <c r="F6" i="4"/>
  <c r="D6" i="4"/>
  <c r="T5" i="4"/>
  <c r="S5" i="4"/>
  <c r="P5" i="4"/>
  <c r="K5" i="4"/>
  <c r="F5" i="4"/>
  <c r="D5" i="4"/>
  <c r="T4" i="4"/>
  <c r="S4" i="4"/>
  <c r="P4" i="4"/>
  <c r="F4" i="4"/>
  <c r="D4" i="4"/>
  <c r="S2" i="4"/>
</calcChain>
</file>

<file path=xl/sharedStrings.xml><?xml version="1.0" encoding="utf-8"?>
<sst xmlns="http://schemas.openxmlformats.org/spreadsheetml/2006/main" count="56" uniqueCount="32">
  <si>
    <t>CONCOURS DU</t>
  </si>
  <si>
    <t xml:space="preserve"> </t>
  </si>
  <si>
    <t>JEU</t>
  </si>
  <si>
    <t>PARTIE 1</t>
  </si>
  <si>
    <t>Scores</t>
  </si>
  <si>
    <t>PTS</t>
  </si>
  <si>
    <t>PARTIE 2</t>
  </si>
  <si>
    <t>PARTIE 3</t>
  </si>
  <si>
    <t>RANG</t>
  </si>
  <si>
    <t>CLASSEMENT</t>
  </si>
  <si>
    <t>fusy - stc</t>
  </si>
  <si>
    <t>boyer - bol</t>
  </si>
  <si>
    <t>denat - bol</t>
  </si>
  <si>
    <t>roure - gbc</t>
  </si>
  <si>
    <t>papa - avi</t>
  </si>
  <si>
    <t>huertas -stc</t>
  </si>
  <si>
    <t>greg - vis</t>
  </si>
  <si>
    <t>jose - gbc</t>
  </si>
  <si>
    <t>luc- val</t>
  </si>
  <si>
    <t>vincent - stc</t>
  </si>
  <si>
    <t>fred - ora</t>
  </si>
  <si>
    <t>tartenpion - vis</t>
  </si>
  <si>
    <t>barone - gbc</t>
  </si>
  <si>
    <t>louis - ora</t>
  </si>
  <si>
    <t>toto - val</t>
  </si>
  <si>
    <t>sapin - ora</t>
  </si>
  <si>
    <t xml:space="preserve">    Office 13.7  marquer le score normalement      si match nul accepté marquer le score de parité  </t>
  </si>
  <si>
    <r>
      <t xml:space="preserve">Quand tous les scores marqués et verifiés cliquer sur macro </t>
    </r>
    <r>
      <rPr>
        <sz val="12"/>
        <color theme="1"/>
        <rFont val="Calibri"/>
        <family val="2"/>
        <scheme val="minor"/>
      </rPr>
      <t>FIN SCORES</t>
    </r>
  </si>
  <si>
    <r>
      <t xml:space="preserve">Si #N/A dans colonne PTS  erreur de marquage modifier dans colonne scores et recliquer sur </t>
    </r>
    <r>
      <rPr>
        <sz val="12"/>
        <color theme="1"/>
        <rFont val="Calibri"/>
        <family val="2"/>
        <scheme val="minor"/>
      </rPr>
      <t xml:space="preserve">FIN SCORES </t>
    </r>
    <r>
      <rPr>
        <sz val="12"/>
        <color rgb="FFFF0000"/>
        <rFont val="Calibri"/>
        <family val="2"/>
        <scheme val="minor"/>
      </rPr>
      <t>si nécessaire</t>
    </r>
  </si>
  <si>
    <r>
      <t xml:space="preserve">Si doublons selectionner les 2 cellules et faire macro </t>
    </r>
    <r>
      <rPr>
        <sz val="12"/>
        <color rgb="FFFF0000"/>
        <rFont val="Calibri"/>
        <family val="2"/>
        <scheme val="minor"/>
      </rPr>
      <t>INVERSER</t>
    </r>
  </si>
  <si>
    <t>Doublons  = équipes s'étant déjà rencontrées</t>
  </si>
  <si>
    <r>
      <rPr>
        <sz val="12"/>
        <color rgb="FFFF0000"/>
        <rFont val="Calibri"/>
        <family val="2"/>
        <scheme val="minor"/>
      </rPr>
      <t>Après</t>
    </r>
    <r>
      <rPr>
        <sz val="12"/>
        <color theme="1"/>
        <rFont val="Calibri"/>
        <family val="2"/>
        <scheme val="minor"/>
      </rPr>
      <t xml:space="preserve"> FIN SCORES P3 ou P4  </t>
    </r>
    <r>
      <rPr>
        <sz val="12"/>
        <color rgb="FFFF0000"/>
        <rFont val="Calibri"/>
        <family val="2"/>
        <scheme val="minor"/>
      </rPr>
      <t>classement final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</si>
</sst>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000000"/>
      <name val="Calibri"/>
      <family val="2"/>
    </font>
    <font>
      <b/>
      <sz val="12"/>
      <color rgb="FF000000"/>
      <name val="Calibri"/>
      <family val="2"/>
    </font>
    <font>
      <sz val="14"/>
      <color rgb="FFFF0000"/>
      <name val="Calibri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indexed="10"/>
      <name val="Calibri"/>
      <family val="2"/>
    </font>
    <font>
      <sz val="11"/>
      <color indexed="10"/>
      <name val="Calibri"/>
      <family val="2"/>
    </font>
    <font>
      <sz val="10"/>
      <color indexed="8"/>
      <name val="Calibri"/>
      <family val="2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indexed="8"/>
      <name val="Calibri"/>
      <family val="2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6"/>
      <color indexed="8"/>
      <name val="Calibri"/>
      <family val="2"/>
    </font>
    <font>
      <b/>
      <sz val="8"/>
      <color theme="1"/>
      <name val="Lucida Sans Unicode"/>
      <family val="2"/>
    </font>
    <font>
      <b/>
      <sz val="12"/>
      <color theme="1"/>
      <name val="Calibri"/>
      <family val="2"/>
      <scheme val="minor"/>
    </font>
    <font>
      <sz val="12"/>
      <color indexed="8"/>
      <name val="Calibri"/>
      <family val="2"/>
    </font>
    <font>
      <sz val="16"/>
      <name val="Calibri"/>
      <family val="2"/>
    </font>
    <font>
      <sz val="26"/>
      <color indexed="8"/>
      <name val="Calibri"/>
      <family val="2"/>
    </font>
    <font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0"/>
      <color indexed="8"/>
      <name val="Calibri"/>
      <family val="2"/>
    </font>
    <font>
      <sz val="20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indexed="8"/>
      <name val="Calibri"/>
      <family val="2"/>
    </font>
    <font>
      <sz val="8"/>
      <color theme="1"/>
      <name val="Calibri"/>
      <family val="2"/>
      <scheme val="minor"/>
    </font>
    <font>
      <sz val="8"/>
      <color indexed="10"/>
      <name val="Calibri"/>
      <family val="2"/>
    </font>
  </fonts>
  <fills count="6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indexed="19"/>
        <bgColor indexed="64"/>
      </patternFill>
    </fill>
    <fill>
      <patternFill patternType="solid">
        <fgColor indexed="1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25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33"/>
        <bgColor indexed="64"/>
      </patternFill>
    </fill>
    <fill>
      <patternFill patternType="solid">
        <fgColor indexed="8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20"/>
        <bgColor indexed="64"/>
      </patternFill>
    </fill>
    <fill>
      <patternFill patternType="solid">
        <fgColor indexed="2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24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8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32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3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37"/>
        <bgColor indexed="64"/>
      </patternFill>
    </fill>
    <fill>
      <patternFill patternType="solid">
        <fgColor indexed="38"/>
        <bgColor indexed="64"/>
      </patternFill>
    </fill>
    <fill>
      <patternFill patternType="solid">
        <fgColor indexed="39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48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8"/>
        <bgColor indexed="64"/>
      </patternFill>
    </fill>
    <fill>
      <patternFill patternType="solid">
        <fgColor indexed="59"/>
        <bgColor indexed="64"/>
      </patternFill>
    </fill>
    <fill>
      <patternFill patternType="solid">
        <fgColor indexed="60"/>
        <bgColor indexed="64"/>
      </patternFill>
    </fill>
    <fill>
      <patternFill patternType="solid">
        <fgColor indexed="61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2" fillId="0" borderId="0"/>
  </cellStyleXfs>
  <cellXfs count="135">
    <xf numFmtId="0" fontId="0" fillId="0" borderId="0" xfId="0"/>
    <xf numFmtId="0" fontId="0" fillId="0" borderId="0" xfId="0" applyProtection="1">
      <protection locked="0"/>
    </xf>
    <xf numFmtId="0" fontId="0" fillId="0" borderId="0" xfId="0" applyFill="1" applyProtection="1">
      <protection locked="0"/>
    </xf>
    <xf numFmtId="0" fontId="5" fillId="0" borderId="0" xfId="0" applyFont="1" applyFill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Fill="1" applyBorder="1" applyProtection="1">
      <protection locked="0"/>
    </xf>
    <xf numFmtId="14" fontId="6" fillId="0" borderId="0" xfId="0" applyNumberFormat="1" applyFont="1" applyAlignment="1" applyProtection="1">
      <alignment horizontal="center" vertical="center"/>
      <protection locked="0"/>
    </xf>
    <xf numFmtId="0" fontId="7" fillId="0" borderId="0" xfId="0" applyFont="1" applyProtection="1">
      <protection locked="0"/>
    </xf>
    <xf numFmtId="0" fontId="8" fillId="0" borderId="0" xfId="0" applyFont="1" applyProtection="1">
      <protection locked="0"/>
    </xf>
    <xf numFmtId="0" fontId="0" fillId="0" borderId="1" xfId="0" applyFont="1" applyBorder="1" applyProtection="1">
      <protection locked="0"/>
    </xf>
    <xf numFmtId="0" fontId="5" fillId="2" borderId="2" xfId="0" applyFont="1" applyFill="1" applyBorder="1" applyAlignment="1" applyProtection="1">
      <alignment horizontal="center"/>
      <protection locked="0"/>
    </xf>
    <xf numFmtId="0" fontId="9" fillId="0" borderId="2" xfId="0" applyFont="1" applyFill="1" applyBorder="1" applyAlignment="1" applyProtection="1">
      <alignment horizontal="center"/>
      <protection locked="0"/>
    </xf>
    <xf numFmtId="0" fontId="10" fillId="2" borderId="3" xfId="0" applyFont="1" applyFill="1" applyBorder="1" applyAlignment="1" applyProtection="1">
      <alignment horizontal="center" vertical="center"/>
      <protection locked="0"/>
    </xf>
    <xf numFmtId="0" fontId="11" fillId="0" borderId="0" xfId="0" applyFont="1" applyProtection="1">
      <protection locked="0"/>
    </xf>
    <xf numFmtId="0" fontId="0" fillId="0" borderId="2" xfId="0" applyFont="1" applyBorder="1" applyProtection="1"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12" fillId="0" borderId="2" xfId="0" applyFont="1" applyBorder="1" applyProtection="1">
      <protection locked="0"/>
    </xf>
    <xf numFmtId="0" fontId="0" fillId="0" borderId="2" xfId="0" applyFont="1" applyBorder="1" applyAlignment="1" applyProtection="1">
      <alignment horizontal="center"/>
      <protection locked="0"/>
    </xf>
    <xf numFmtId="0" fontId="13" fillId="0" borderId="0" xfId="0" applyFont="1" applyFill="1" applyAlignment="1" applyProtection="1">
      <alignment horizontal="center" vertical="center"/>
      <protection locked="0"/>
    </xf>
    <xf numFmtId="0" fontId="14" fillId="3" borderId="4" xfId="0" applyFont="1" applyFill="1" applyBorder="1" applyAlignment="1" applyProtection="1">
      <alignment horizontal="center"/>
      <protection locked="0"/>
    </xf>
    <xf numFmtId="0" fontId="16" fillId="0" borderId="0" xfId="0" applyFont="1" applyFill="1" applyBorder="1" applyAlignment="1" applyProtection="1">
      <alignment horizontal="left" vertical="center"/>
    </xf>
    <xf numFmtId="0" fontId="17" fillId="4" borderId="2" xfId="0" applyFont="1" applyFill="1" applyBorder="1" applyAlignment="1" applyProtection="1">
      <alignment horizontal="center" vertical="center"/>
      <protection locked="0"/>
    </xf>
    <xf numFmtId="0" fontId="18" fillId="0" borderId="5" xfId="0" applyFont="1" applyBorder="1" applyAlignment="1" applyProtection="1">
      <alignment horizontal="center" vertical="center"/>
    </xf>
    <xf numFmtId="0" fontId="16" fillId="0" borderId="1" xfId="0" applyFont="1" applyFill="1" applyBorder="1" applyProtection="1">
      <protection locked="0"/>
    </xf>
    <xf numFmtId="0" fontId="17" fillId="4" borderId="7" xfId="0" applyFont="1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Fill="1" applyAlignment="1" applyProtection="1">
      <alignment horizontal="center"/>
      <protection locked="0"/>
    </xf>
    <xf numFmtId="0" fontId="17" fillId="0" borderId="3" xfId="0" applyFont="1" applyBorder="1" applyAlignment="1" applyProtection="1">
      <alignment horizontal="center" vertical="center"/>
      <protection locked="0"/>
    </xf>
    <xf numFmtId="0" fontId="16" fillId="0" borderId="3" xfId="0" applyFont="1" applyFill="1" applyBorder="1" applyAlignment="1" applyProtection="1">
      <alignment horizontal="left"/>
    </xf>
    <xf numFmtId="0" fontId="1" fillId="0" borderId="3" xfId="0" applyFont="1" applyFill="1" applyBorder="1" applyAlignment="1" applyProtection="1">
      <alignment horizontal="center"/>
    </xf>
    <xf numFmtId="0" fontId="14" fillId="3" borderId="8" xfId="0" applyFont="1" applyFill="1" applyBorder="1" applyAlignment="1" applyProtection="1">
      <alignment horizontal="center"/>
      <protection locked="0"/>
    </xf>
    <xf numFmtId="0" fontId="16" fillId="0" borderId="10" xfId="0" applyFont="1" applyFill="1" applyBorder="1" applyAlignment="1" applyProtection="1">
      <alignment horizontal="left" vertical="center"/>
    </xf>
    <xf numFmtId="0" fontId="16" fillId="0" borderId="9" xfId="0" applyFont="1" applyFill="1" applyBorder="1" applyProtection="1">
      <protection locked="0"/>
    </xf>
    <xf numFmtId="0" fontId="17" fillId="4" borderId="12" xfId="0" applyFont="1" applyFill="1" applyBorder="1" applyAlignment="1" applyProtection="1">
      <alignment horizontal="center"/>
      <protection locked="0"/>
    </xf>
    <xf numFmtId="0" fontId="17" fillId="0" borderId="13" xfId="0" applyFont="1" applyBorder="1" applyAlignment="1" applyProtection="1">
      <alignment horizontal="center" vertical="center"/>
      <protection locked="0"/>
    </xf>
    <xf numFmtId="0" fontId="16" fillId="0" borderId="13" xfId="0" applyFont="1" applyFill="1" applyBorder="1" applyAlignment="1" applyProtection="1">
      <alignment horizontal="left"/>
    </xf>
    <xf numFmtId="0" fontId="1" fillId="0" borderId="13" xfId="0" applyFont="1" applyFill="1" applyBorder="1" applyAlignment="1" applyProtection="1">
      <alignment horizontal="center"/>
    </xf>
    <xf numFmtId="0" fontId="16" fillId="0" borderId="0" xfId="0" applyFont="1" applyFill="1" applyBorder="1" applyAlignment="1" applyProtection="1">
      <alignment horizontal="left"/>
    </xf>
    <xf numFmtId="0" fontId="17" fillId="0" borderId="2" xfId="0" applyFont="1" applyFill="1" applyBorder="1" applyAlignment="1" applyProtection="1">
      <alignment horizontal="center"/>
      <protection locked="0"/>
    </xf>
    <xf numFmtId="0" fontId="17" fillId="0" borderId="14" xfId="0" applyFont="1" applyFill="1" applyBorder="1" applyAlignment="1" applyProtection="1">
      <alignment horizontal="center"/>
      <protection locked="0"/>
    </xf>
    <xf numFmtId="0" fontId="16" fillId="0" borderId="9" xfId="0" applyFont="1" applyFill="1" applyBorder="1" applyAlignment="1" applyProtection="1">
      <alignment horizontal="left"/>
    </xf>
    <xf numFmtId="0" fontId="17" fillId="4" borderId="2" xfId="0" applyFont="1" applyFill="1" applyBorder="1" applyAlignment="1" applyProtection="1">
      <alignment horizontal="center"/>
      <protection locked="0"/>
    </xf>
    <xf numFmtId="0" fontId="14" fillId="3" borderId="15" xfId="0" applyFont="1" applyFill="1" applyBorder="1" applyAlignment="1" applyProtection="1">
      <alignment horizontal="center"/>
      <protection locked="0"/>
    </xf>
    <xf numFmtId="0" fontId="16" fillId="0" borderId="10" xfId="0" applyFont="1" applyFill="1" applyBorder="1" applyAlignment="1" applyProtection="1">
      <alignment horizontal="left"/>
    </xf>
    <xf numFmtId="0" fontId="10" fillId="5" borderId="13" xfId="0" applyFont="1" applyFill="1" applyBorder="1" applyAlignment="1" applyProtection="1">
      <alignment horizontal="center" vertical="center"/>
      <protection locked="0"/>
    </xf>
    <xf numFmtId="0" fontId="17" fillId="0" borderId="13" xfId="0" applyFont="1" applyBorder="1" applyAlignment="1" applyProtection="1">
      <alignment horizontal="center"/>
      <protection locked="0"/>
    </xf>
    <xf numFmtId="0" fontId="20" fillId="0" borderId="0" xfId="0" applyFont="1" applyFill="1" applyBorder="1" applyAlignment="1" applyProtection="1">
      <alignment horizontal="center" vertical="center"/>
      <protection locked="0"/>
    </xf>
    <xf numFmtId="0" fontId="21" fillId="0" borderId="0" xfId="0" applyFont="1" applyFill="1" applyBorder="1" applyAlignment="1" applyProtection="1">
      <alignment horizontal="center"/>
      <protection locked="0"/>
    </xf>
    <xf numFmtId="0" fontId="22" fillId="0" borderId="0" xfId="0" applyFont="1" applyFill="1" applyBorder="1" applyAlignment="1" applyProtection="1">
      <alignment horizontal="center"/>
      <protection locked="0"/>
    </xf>
    <xf numFmtId="0" fontId="0" fillId="0" borderId="0" xfId="0" applyBorder="1" applyProtection="1">
      <protection locked="0"/>
    </xf>
    <xf numFmtId="0" fontId="0" fillId="0" borderId="0" xfId="0" applyFill="1"/>
    <xf numFmtId="0" fontId="23" fillId="0" borderId="0" xfId="0" applyFont="1" applyBorder="1" applyAlignment="1" applyProtection="1">
      <alignment horizontal="center"/>
      <protection locked="0"/>
    </xf>
    <xf numFmtId="0" fontId="24" fillId="0" borderId="0" xfId="0" applyFont="1" applyFill="1" applyBorder="1" applyAlignment="1" applyProtection="1">
      <alignment horizontal="center"/>
      <protection locked="0"/>
    </xf>
    <xf numFmtId="0" fontId="10" fillId="0" borderId="0" xfId="0" applyFont="1" applyProtection="1">
      <protection locked="0"/>
    </xf>
    <xf numFmtId="0" fontId="10" fillId="0" borderId="0" xfId="0" applyFont="1" applyFill="1" applyBorder="1" applyAlignment="1" applyProtection="1">
      <alignment horizontal="center"/>
      <protection locked="0"/>
    </xf>
    <xf numFmtId="0" fontId="10" fillId="0" borderId="0" xfId="0" applyFont="1" applyFill="1" applyProtection="1">
      <protection locked="0"/>
    </xf>
    <xf numFmtId="0" fontId="25" fillId="0" borderId="0" xfId="0" applyFont="1" applyFill="1" applyBorder="1" applyAlignment="1" applyProtection="1">
      <alignment horizontal="left"/>
      <protection locked="0"/>
    </xf>
    <xf numFmtId="0" fontId="11" fillId="0" borderId="0" xfId="0" applyFont="1" applyFill="1" applyBorder="1" applyProtection="1">
      <protection locked="0"/>
    </xf>
    <xf numFmtId="0" fontId="10" fillId="0" borderId="13" xfId="0" applyFont="1" applyFill="1" applyBorder="1" applyAlignment="1" applyProtection="1">
      <alignment horizontal="center"/>
      <protection locked="0"/>
    </xf>
    <xf numFmtId="0" fontId="26" fillId="0" borderId="0" xfId="0" applyFont="1" applyProtection="1">
      <protection locked="0"/>
    </xf>
    <xf numFmtId="0" fontId="26" fillId="0" borderId="0" xfId="0" applyFont="1" applyFill="1" applyBorder="1" applyProtection="1">
      <protection locked="0"/>
    </xf>
    <xf numFmtId="0" fontId="26" fillId="0" borderId="0" xfId="0" applyFont="1" applyFill="1" applyProtection="1">
      <protection locked="0"/>
    </xf>
    <xf numFmtId="0" fontId="26" fillId="0" borderId="0" xfId="0" applyFont="1" applyFill="1" applyBorder="1" applyAlignment="1" applyProtection="1">
      <alignment horizontal="center"/>
      <protection locked="0"/>
    </xf>
    <xf numFmtId="0" fontId="27" fillId="0" borderId="0" xfId="0" applyFont="1" applyBorder="1" applyAlignment="1" applyProtection="1">
      <alignment horizontal="center"/>
      <protection locked="0"/>
    </xf>
    <xf numFmtId="0" fontId="10" fillId="0" borderId="0" xfId="0" applyFont="1" applyFill="1" applyAlignment="1" applyProtection="1">
      <alignment horizontal="left"/>
      <protection locked="0"/>
    </xf>
    <xf numFmtId="0" fontId="10" fillId="0" borderId="0" xfId="0" applyFont="1" applyFill="1" applyAlignment="1" applyProtection="1">
      <alignment horizontal="left" vertical="center"/>
      <protection locked="0"/>
    </xf>
    <xf numFmtId="0" fontId="10" fillId="4" borderId="13" xfId="0" applyFont="1" applyFill="1" applyBorder="1" applyAlignment="1" applyProtection="1">
      <alignment horizontal="center" vertical="center"/>
      <protection locked="0"/>
    </xf>
    <xf numFmtId="0" fontId="27" fillId="0" borderId="0" xfId="0" applyFont="1" applyProtection="1">
      <protection locked="0"/>
    </xf>
    <xf numFmtId="0" fontId="10" fillId="6" borderId="13" xfId="0" applyFont="1" applyFill="1" applyBorder="1" applyAlignment="1" applyProtection="1">
      <alignment horizontal="center" vertical="center"/>
      <protection locked="0"/>
    </xf>
    <xf numFmtId="0" fontId="10" fillId="7" borderId="13" xfId="0" applyFont="1" applyFill="1" applyBorder="1" applyAlignment="1" applyProtection="1">
      <alignment horizontal="center" vertical="center"/>
      <protection locked="0"/>
    </xf>
    <xf numFmtId="0" fontId="15" fillId="0" borderId="1" xfId="0" applyFont="1" applyFill="1" applyBorder="1" applyAlignment="1" applyProtection="1">
      <alignment horizontal="center" vertical="center"/>
      <protection locked="0"/>
    </xf>
    <xf numFmtId="0" fontId="15" fillId="0" borderId="9" xfId="0" applyFont="1" applyFill="1" applyBorder="1" applyAlignment="1" applyProtection="1">
      <alignment horizontal="center" vertical="center"/>
      <protection locked="0"/>
    </xf>
    <xf numFmtId="0" fontId="15" fillId="0" borderId="6" xfId="0" applyFont="1" applyBorder="1" applyAlignment="1" applyProtection="1">
      <alignment horizontal="center" vertical="center"/>
      <protection locked="0"/>
    </xf>
    <xf numFmtId="0" fontId="15" fillId="0" borderId="11" xfId="0" applyFont="1" applyBorder="1" applyAlignment="1" applyProtection="1">
      <alignment horizontal="center" vertical="center"/>
      <protection locked="0"/>
    </xf>
    <xf numFmtId="0" fontId="19" fillId="0" borderId="6" xfId="0" applyFont="1" applyBorder="1" applyAlignment="1" applyProtection="1">
      <alignment horizontal="center" vertical="center"/>
      <protection locked="0"/>
    </xf>
    <xf numFmtId="0" fontId="19" fillId="0" borderId="11" xfId="0" applyFont="1" applyBorder="1" applyAlignment="1" applyProtection="1">
      <alignment horizontal="center" vertical="center"/>
      <protection locked="0"/>
    </xf>
    <xf numFmtId="0" fontId="15" fillId="0" borderId="1" xfId="0" applyFont="1" applyBorder="1" applyAlignment="1" applyProtection="1">
      <alignment horizontal="center" vertical="center"/>
      <protection locked="0"/>
    </xf>
    <xf numFmtId="0" fontId="25" fillId="0" borderId="0" xfId="0" applyFont="1" applyFill="1" applyAlignment="1" applyProtection="1">
      <alignment horizontal="left"/>
      <protection locked="0"/>
    </xf>
    <xf numFmtId="0" fontId="28" fillId="17" borderId="0" xfId="0" applyFont="1" applyFill="1" applyAlignment="1" applyProtection="1">
      <alignment horizontal="center" vertical="center"/>
      <protection locked="0"/>
    </xf>
    <xf numFmtId="0" fontId="29" fillId="18" borderId="0" xfId="0" applyFont="1" applyFill="1" applyAlignment="1" applyProtection="1">
      <alignment horizontal="center" vertical="center"/>
      <protection locked="0"/>
    </xf>
    <xf numFmtId="0" fontId="28" fillId="19" borderId="0" xfId="0" applyFont="1" applyFill="1" applyAlignment="1" applyProtection="1">
      <alignment horizontal="center" vertical="center"/>
      <protection locked="0"/>
    </xf>
    <xf numFmtId="0" fontId="28" fillId="20" borderId="0" xfId="0" applyFont="1" applyFill="1" applyAlignment="1" applyProtection="1">
      <alignment horizontal="center" vertical="center"/>
      <protection locked="0"/>
    </xf>
    <xf numFmtId="0" fontId="28" fillId="21" borderId="0" xfId="0" applyFont="1" applyFill="1" applyAlignment="1" applyProtection="1">
      <alignment horizontal="center" vertical="center"/>
      <protection locked="0"/>
    </xf>
    <xf numFmtId="0" fontId="28" fillId="22" borderId="0" xfId="0" applyFont="1" applyFill="1" applyAlignment="1" applyProtection="1">
      <alignment horizontal="center" vertical="center"/>
      <protection locked="0"/>
    </xf>
    <xf numFmtId="0" fontId="28" fillId="23" borderId="0" xfId="0" applyFont="1" applyFill="1" applyAlignment="1" applyProtection="1">
      <alignment horizontal="center" vertical="center"/>
      <protection locked="0"/>
    </xf>
    <xf numFmtId="0" fontId="28" fillId="24" borderId="0" xfId="0" applyFont="1" applyFill="1" applyAlignment="1" applyProtection="1">
      <alignment horizontal="center" vertical="center"/>
      <protection locked="0"/>
    </xf>
    <xf numFmtId="0" fontId="28" fillId="9" borderId="0" xfId="0" applyFont="1" applyFill="1" applyAlignment="1" applyProtection="1">
      <alignment horizontal="center" vertical="center"/>
      <protection locked="0"/>
    </xf>
    <xf numFmtId="0" fontId="28" fillId="25" borderId="0" xfId="0" applyFont="1" applyFill="1" applyAlignment="1" applyProtection="1">
      <alignment horizontal="center" vertical="center"/>
      <protection locked="0"/>
    </xf>
    <xf numFmtId="0" fontId="28" fillId="26" borderId="0" xfId="0" applyFont="1" applyFill="1" applyAlignment="1" applyProtection="1">
      <alignment horizontal="center" vertical="center"/>
      <protection locked="0"/>
    </xf>
    <xf numFmtId="0" fontId="28" fillId="8" borderId="0" xfId="0" applyFont="1" applyFill="1" applyAlignment="1" applyProtection="1">
      <alignment horizontal="center" vertical="center"/>
      <protection locked="0"/>
    </xf>
    <xf numFmtId="0" fontId="28" fillId="27" borderId="0" xfId="0" applyFont="1" applyFill="1" applyAlignment="1" applyProtection="1">
      <alignment horizontal="center" vertical="center"/>
      <protection locked="0"/>
    </xf>
    <xf numFmtId="0" fontId="28" fillId="28" borderId="0" xfId="0" applyFont="1" applyFill="1" applyAlignment="1" applyProtection="1">
      <alignment horizontal="center" vertical="center"/>
      <protection locked="0"/>
    </xf>
    <xf numFmtId="0" fontId="28" fillId="10" borderId="0" xfId="0" applyFont="1" applyFill="1" applyAlignment="1" applyProtection="1">
      <alignment horizontal="center" vertical="center"/>
      <protection locked="0"/>
    </xf>
    <xf numFmtId="0" fontId="28" fillId="29" borderId="0" xfId="0" applyFont="1" applyFill="1" applyAlignment="1" applyProtection="1">
      <alignment horizontal="center" vertical="center"/>
      <protection locked="0"/>
    </xf>
    <xf numFmtId="0" fontId="28" fillId="30" borderId="0" xfId="0" applyFont="1" applyFill="1" applyAlignment="1" applyProtection="1">
      <alignment horizontal="center" vertical="center"/>
      <protection locked="0"/>
    </xf>
    <xf numFmtId="0" fontId="28" fillId="11" borderId="0" xfId="0" applyFont="1" applyFill="1" applyAlignment="1" applyProtection="1">
      <alignment horizontal="center" vertical="center"/>
      <protection locked="0"/>
    </xf>
    <xf numFmtId="0" fontId="28" fillId="31" borderId="0" xfId="0" applyFont="1" applyFill="1" applyAlignment="1" applyProtection="1">
      <alignment horizontal="center" vertical="center"/>
      <protection locked="0"/>
    </xf>
    <xf numFmtId="0" fontId="28" fillId="32" borderId="0" xfId="0" applyFont="1" applyFill="1" applyBorder="1" applyAlignment="1" applyProtection="1">
      <alignment horizontal="center" vertical="center"/>
      <protection locked="0"/>
    </xf>
    <xf numFmtId="0" fontId="28" fillId="33" borderId="0" xfId="0" applyFont="1" applyFill="1" applyBorder="1" applyAlignment="1" applyProtection="1">
      <alignment horizontal="center" vertical="center"/>
      <protection locked="0"/>
    </xf>
    <xf numFmtId="0" fontId="28" fillId="34" borderId="0" xfId="0" applyFont="1" applyFill="1" applyBorder="1" applyAlignment="1" applyProtection="1">
      <alignment horizontal="center" vertical="center"/>
      <protection locked="0"/>
    </xf>
    <xf numFmtId="0" fontId="28" fillId="12" borderId="0" xfId="0" applyFont="1" applyFill="1" applyBorder="1" applyAlignment="1" applyProtection="1">
      <alignment horizontal="center" vertical="center"/>
      <protection locked="0"/>
    </xf>
    <xf numFmtId="0" fontId="28" fillId="35" borderId="0" xfId="0" applyFont="1" applyFill="1" applyBorder="1" applyAlignment="1" applyProtection="1">
      <alignment horizontal="center" vertical="center"/>
      <protection locked="0"/>
    </xf>
    <xf numFmtId="0" fontId="28" fillId="36" borderId="0" xfId="0" applyFont="1" applyFill="1" applyBorder="1" applyAlignment="1" applyProtection="1">
      <alignment horizontal="center" vertical="center"/>
      <protection locked="0"/>
    </xf>
    <xf numFmtId="0" fontId="28" fillId="16" borderId="0" xfId="0" applyFont="1" applyFill="1" applyBorder="1" applyAlignment="1" applyProtection="1">
      <alignment horizontal="center" vertical="center"/>
      <protection locked="0"/>
    </xf>
    <xf numFmtId="0" fontId="28" fillId="37" borderId="0" xfId="0" applyFont="1" applyFill="1" applyBorder="1" applyAlignment="1" applyProtection="1">
      <alignment horizontal="center" vertical="center"/>
      <protection locked="0"/>
    </xf>
    <xf numFmtId="0" fontId="28" fillId="38" borderId="0" xfId="0" applyFont="1" applyFill="1" applyBorder="1" applyAlignment="1" applyProtection="1">
      <alignment horizontal="center" vertical="center"/>
      <protection locked="0"/>
    </xf>
    <xf numFmtId="0" fontId="28" fillId="39" borderId="0" xfId="0" applyFont="1" applyFill="1" applyBorder="1" applyAlignment="1" applyProtection="1">
      <alignment horizontal="center" vertical="center"/>
      <protection locked="0"/>
    </xf>
    <xf numFmtId="0" fontId="28" fillId="40" borderId="0" xfId="0" applyFont="1" applyFill="1" applyBorder="1" applyAlignment="1" applyProtection="1">
      <alignment horizontal="center" vertical="center"/>
      <protection locked="0"/>
    </xf>
    <xf numFmtId="0" fontId="28" fillId="41" borderId="0" xfId="0" applyFont="1" applyFill="1" applyBorder="1" applyAlignment="1" applyProtection="1">
      <alignment horizontal="center" vertical="center"/>
      <protection locked="0"/>
    </xf>
    <xf numFmtId="0" fontId="28" fillId="42" borderId="0" xfId="0" applyFont="1" applyFill="1" applyBorder="1" applyAlignment="1" applyProtection="1">
      <alignment horizontal="center" vertical="center"/>
      <protection locked="0"/>
    </xf>
    <xf numFmtId="0" fontId="28" fillId="15" borderId="0" xfId="0" applyFont="1" applyFill="1" applyBorder="1" applyAlignment="1" applyProtection="1">
      <alignment horizontal="center" vertical="center"/>
      <protection locked="0"/>
    </xf>
    <xf numFmtId="0" fontId="28" fillId="43" borderId="0" xfId="0" applyFont="1" applyFill="1" applyBorder="1" applyAlignment="1" applyProtection="1">
      <alignment horizontal="center" vertical="center"/>
      <protection locked="0"/>
    </xf>
    <xf numFmtId="0" fontId="28" fillId="44" borderId="0" xfId="0" applyFont="1" applyFill="1" applyBorder="1" applyAlignment="1" applyProtection="1">
      <alignment horizontal="center" vertical="center"/>
      <protection locked="0"/>
    </xf>
    <xf numFmtId="0" fontId="28" fillId="45" borderId="0" xfId="0" applyFont="1" applyFill="1" applyBorder="1" applyAlignment="1" applyProtection="1">
      <alignment horizontal="center" vertical="center"/>
      <protection locked="0"/>
    </xf>
    <xf numFmtId="0" fontId="28" fillId="46" borderId="0" xfId="0" applyFont="1" applyFill="1" applyBorder="1" applyAlignment="1" applyProtection="1">
      <alignment horizontal="center" vertical="center"/>
      <protection locked="0"/>
    </xf>
    <xf numFmtId="0" fontId="28" fillId="47" borderId="0" xfId="0" applyFont="1" applyFill="1" applyBorder="1" applyAlignment="1" applyProtection="1">
      <alignment horizontal="center" vertical="center"/>
      <protection locked="0"/>
    </xf>
    <xf numFmtId="0" fontId="28" fillId="48" borderId="0" xfId="0" applyFont="1" applyFill="1" applyBorder="1" applyAlignment="1" applyProtection="1">
      <alignment horizontal="center" vertical="center"/>
      <protection locked="0"/>
    </xf>
    <xf numFmtId="0" fontId="28" fillId="3" borderId="0" xfId="0" applyFont="1" applyFill="1" applyBorder="1" applyAlignment="1" applyProtection="1">
      <alignment horizontal="center" vertical="center"/>
      <protection locked="0"/>
    </xf>
    <xf numFmtId="0" fontId="28" fillId="49" borderId="0" xfId="0" applyFont="1" applyFill="1" applyBorder="1" applyAlignment="1" applyProtection="1">
      <alignment horizontal="center" vertical="center"/>
      <protection locked="0"/>
    </xf>
    <xf numFmtId="0" fontId="28" fillId="50" borderId="0" xfId="0" applyFont="1" applyFill="1" applyBorder="1" applyAlignment="1" applyProtection="1">
      <alignment horizontal="center" vertical="center"/>
      <protection locked="0"/>
    </xf>
    <xf numFmtId="0" fontId="28" fillId="51" borderId="0" xfId="0" applyFont="1" applyFill="1" applyBorder="1" applyAlignment="1" applyProtection="1">
      <alignment horizontal="center" vertical="center"/>
      <protection locked="0"/>
    </xf>
    <xf numFmtId="0" fontId="28" fillId="52" borderId="0" xfId="0" applyFont="1" applyFill="1" applyBorder="1" applyAlignment="1" applyProtection="1">
      <alignment horizontal="center" vertical="center"/>
      <protection locked="0"/>
    </xf>
    <xf numFmtId="0" fontId="28" fillId="53" borderId="0" xfId="0" applyFont="1" applyFill="1" applyBorder="1" applyAlignment="1" applyProtection="1">
      <alignment horizontal="center" vertical="center"/>
      <protection locked="0"/>
    </xf>
    <xf numFmtId="0" fontId="28" fillId="54" borderId="0" xfId="0" applyFont="1" applyFill="1" applyBorder="1" applyAlignment="1" applyProtection="1">
      <alignment horizontal="center" vertical="center"/>
      <protection locked="0"/>
    </xf>
    <xf numFmtId="0" fontId="28" fillId="55" borderId="0" xfId="0" applyFont="1" applyFill="1" applyBorder="1" applyAlignment="1" applyProtection="1">
      <alignment horizontal="center" vertical="center"/>
      <protection locked="0"/>
    </xf>
    <xf numFmtId="0" fontId="28" fillId="56" borderId="0" xfId="0" applyFont="1" applyFill="1" applyBorder="1" applyAlignment="1" applyProtection="1">
      <alignment horizontal="center" vertical="center"/>
      <protection locked="0"/>
    </xf>
    <xf numFmtId="0" fontId="28" fillId="57" borderId="0" xfId="0" applyFont="1" applyFill="1" applyBorder="1" applyAlignment="1" applyProtection="1">
      <alignment horizontal="center" vertical="center"/>
      <protection locked="0"/>
    </xf>
    <xf numFmtId="0" fontId="28" fillId="58" borderId="0" xfId="0" applyFont="1" applyFill="1" applyBorder="1" applyAlignment="1" applyProtection="1">
      <alignment horizontal="center" vertical="center"/>
      <protection locked="0"/>
    </xf>
    <xf numFmtId="0" fontId="28" fillId="59" borderId="0" xfId="0" applyFont="1" applyFill="1" applyAlignment="1" applyProtection="1">
      <alignment horizontal="center" vertical="center"/>
      <protection locked="0"/>
    </xf>
    <xf numFmtId="0" fontId="28" fillId="60" borderId="0" xfId="0" applyFont="1" applyFill="1" applyAlignment="1" applyProtection="1">
      <alignment horizontal="center" vertical="center"/>
      <protection locked="0"/>
    </xf>
    <xf numFmtId="0" fontId="28" fillId="61" borderId="0" xfId="0" applyFont="1" applyFill="1" applyAlignment="1" applyProtection="1">
      <alignment horizontal="center" vertical="center"/>
      <protection locked="0"/>
    </xf>
    <xf numFmtId="0" fontId="28" fillId="62" borderId="0" xfId="0" applyFont="1" applyFill="1" applyAlignment="1" applyProtection="1">
      <alignment horizontal="center" vertical="center"/>
      <protection locked="0"/>
    </xf>
    <xf numFmtId="0" fontId="28" fillId="13" borderId="0" xfId="0" applyFont="1" applyFill="1" applyAlignment="1" applyProtection="1">
      <alignment horizontal="center" vertical="center"/>
      <protection locked="0"/>
    </xf>
    <xf numFmtId="0" fontId="28" fillId="14" borderId="0" xfId="0" applyFont="1" applyFill="1" applyAlignment="1" applyProtection="1">
      <alignment horizontal="center" vertical="center"/>
      <protection locked="0"/>
    </xf>
    <xf numFmtId="0" fontId="28" fillId="0" borderId="0" xfId="0" applyFont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0</xdr:colOff>
          <xdr:row>19</xdr:row>
          <xdr:rowOff>142875</xdr:rowOff>
        </xdr:from>
        <xdr:to>
          <xdr:col>19</xdr:col>
          <xdr:colOff>0</xdr:colOff>
          <xdr:row>21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0" rIns="36576" bIns="32004" anchor="b" upright="1"/>
            <a:lstStyle/>
            <a:p>
              <a:pPr algn="ctr" rtl="0">
                <a:defRPr sz="1000"/>
              </a:pPr>
              <a:r>
                <a:rPr lang="fr-BE" sz="1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Imprimer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9525</xdr:colOff>
          <xdr:row>20</xdr:row>
          <xdr:rowOff>9525</xdr:rowOff>
        </xdr:from>
        <xdr:to>
          <xdr:col>3</xdr:col>
          <xdr:colOff>781050</xdr:colOff>
          <xdr:row>21</xdr:row>
          <xdr:rowOff>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SCORES P1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20</xdr:row>
          <xdr:rowOff>0</xdr:rowOff>
        </xdr:from>
        <xdr:to>
          <xdr:col>8</xdr:col>
          <xdr:colOff>781050</xdr:colOff>
          <xdr:row>21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SCORES P2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20</xdr:row>
          <xdr:rowOff>0</xdr:rowOff>
        </xdr:from>
        <xdr:to>
          <xdr:col>13</xdr:col>
          <xdr:colOff>781050</xdr:colOff>
          <xdr:row>21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FIN SCORES P3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0</xdr:row>
          <xdr:rowOff>123825</xdr:rowOff>
        </xdr:from>
        <xdr:to>
          <xdr:col>3</xdr:col>
          <xdr:colOff>828675</xdr:colOff>
          <xdr:row>1</xdr:row>
          <xdr:rowOff>123825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BE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INVERSER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cien\AppData\Local\Temp\Aurard%2032%20TEST3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VinVin\Desktop\Concours\AURARD%2016E%2013%2004%201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rtie_2 (2)"/>
      <sheetName val="Partie_1 (2)"/>
      <sheetName val="Inscriptions"/>
      <sheetName val="TCD"/>
      <sheetName val="Recap"/>
      <sheetName val="Partie_1"/>
      <sheetName val="Partie_2"/>
      <sheetName val="Partie_3"/>
      <sheetName val="Module1"/>
      <sheetName val="Module2"/>
      <sheetName val="Module3"/>
      <sheetName val="Module4"/>
      <sheetName val="Module5"/>
      <sheetName val="Module6"/>
      <sheetName val="Module7"/>
      <sheetName val="Aurard 32 TEST3"/>
    </sheetNames>
    <sheetDataSet>
      <sheetData sheetId="0"/>
      <sheetData sheetId="1"/>
      <sheetData sheetId="2"/>
      <sheetData sheetId="3"/>
      <sheetData sheetId="4">
        <row r="1">
          <cell r="A1" t="str">
            <v>Parties</v>
          </cell>
          <cell r="B1" t="str">
            <v>Noms</v>
          </cell>
          <cell r="C1" t="str">
            <v>Points</v>
          </cell>
        </row>
        <row r="2">
          <cell r="A2" t="str">
            <v>Partie 1</v>
          </cell>
        </row>
        <row r="3">
          <cell r="A3" t="str">
            <v>Partie 1</v>
          </cell>
        </row>
        <row r="4">
          <cell r="A4" t="str">
            <v>Partie 1</v>
          </cell>
        </row>
        <row r="5">
          <cell r="A5" t="str">
            <v>Partie 1</v>
          </cell>
        </row>
        <row r="6">
          <cell r="A6" t="str">
            <v>Partie 1</v>
          </cell>
        </row>
        <row r="7">
          <cell r="A7" t="str">
            <v>Partie 1</v>
          </cell>
        </row>
        <row r="8">
          <cell r="A8" t="str">
            <v>Partie 1</v>
          </cell>
        </row>
        <row r="9">
          <cell r="A9" t="str">
            <v>Partie 1</v>
          </cell>
        </row>
        <row r="10">
          <cell r="A10" t="str">
            <v>Partie 1</v>
          </cell>
        </row>
        <row r="11">
          <cell r="A11" t="str">
            <v>Partie 1</v>
          </cell>
        </row>
        <row r="12">
          <cell r="A12" t="str">
            <v>Partie 1</v>
          </cell>
        </row>
        <row r="13">
          <cell r="A13" t="str">
            <v>Partie 1</v>
          </cell>
        </row>
        <row r="14">
          <cell r="A14" t="str">
            <v>Partie 1</v>
          </cell>
        </row>
        <row r="15">
          <cell r="A15" t="str">
            <v>Partie 1</v>
          </cell>
        </row>
        <row r="16">
          <cell r="A16" t="str">
            <v>Partie 1</v>
          </cell>
        </row>
        <row r="17">
          <cell r="A17" t="str">
            <v>Partie 1</v>
          </cell>
        </row>
        <row r="18">
          <cell r="A18" t="str">
            <v>Partie 1</v>
          </cell>
        </row>
        <row r="19">
          <cell r="A19" t="str">
            <v>Partie 1</v>
          </cell>
        </row>
        <row r="20">
          <cell r="A20" t="str">
            <v>Partie 1</v>
          </cell>
        </row>
        <row r="21">
          <cell r="A21" t="str">
            <v>Partie 1</v>
          </cell>
        </row>
        <row r="22">
          <cell r="A22" t="str">
            <v>Partie 1</v>
          </cell>
        </row>
        <row r="23">
          <cell r="A23" t="str">
            <v>Partie 1</v>
          </cell>
        </row>
        <row r="24">
          <cell r="A24" t="str">
            <v>Partie 1</v>
          </cell>
        </row>
        <row r="25">
          <cell r="A25" t="str">
            <v>Partie 1</v>
          </cell>
        </row>
        <row r="26">
          <cell r="A26" t="str">
            <v>Partie 1</v>
          </cell>
        </row>
        <row r="27">
          <cell r="A27" t="str">
            <v>Partie 1</v>
          </cell>
        </row>
        <row r="28">
          <cell r="A28" t="str">
            <v>Partie 1</v>
          </cell>
        </row>
        <row r="29">
          <cell r="A29" t="str">
            <v>Partie 1</v>
          </cell>
        </row>
        <row r="30">
          <cell r="A30" t="str">
            <v>Partie 1</v>
          </cell>
        </row>
        <row r="31">
          <cell r="A31" t="str">
            <v>Partie 1</v>
          </cell>
        </row>
        <row r="32">
          <cell r="A32" t="str">
            <v>Partie 1</v>
          </cell>
        </row>
        <row r="33">
          <cell r="A33" t="str">
            <v>Partie 1</v>
          </cell>
        </row>
      </sheetData>
      <sheetData sheetId="5"/>
      <sheetData sheetId="6"/>
      <sheetData sheetId="7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maret"/>
      <sheetName val="INSCRIPTIONS"/>
      <sheetName val="CONCOURS"/>
      <sheetName val="TCD"/>
      <sheetName val="POINTS"/>
      <sheetName val="Exemple"/>
    </sheetNames>
    <sheetDataSet>
      <sheetData sheetId="0"/>
      <sheetData sheetId="1">
        <row r="8">
          <cell r="F8" t="str">
            <v>fusy - stc</v>
          </cell>
        </row>
        <row r="9">
          <cell r="F9" t="str">
            <v>sapin - ora</v>
          </cell>
        </row>
        <row r="10">
          <cell r="F10" t="str">
            <v>huertas -stc</v>
          </cell>
        </row>
        <row r="11">
          <cell r="F11" t="str">
            <v>toto - val</v>
          </cell>
        </row>
        <row r="12">
          <cell r="F12" t="str">
            <v>greg - vis</v>
          </cell>
        </row>
        <row r="13">
          <cell r="F13" t="str">
            <v>jose - gbc</v>
          </cell>
        </row>
        <row r="14">
          <cell r="F14" t="str">
            <v>vincent - stc</v>
          </cell>
        </row>
        <row r="15">
          <cell r="F15" t="str">
            <v>denat - bol</v>
          </cell>
        </row>
        <row r="16">
          <cell r="F16" t="str">
            <v>louis - ora</v>
          </cell>
        </row>
        <row r="17">
          <cell r="F17" t="str">
            <v>boyer - bol</v>
          </cell>
        </row>
        <row r="18">
          <cell r="F18" t="str">
            <v>tartenpion - vis</v>
          </cell>
        </row>
        <row r="19">
          <cell r="F19" t="str">
            <v>roure - gbc</v>
          </cell>
        </row>
        <row r="20">
          <cell r="F20" t="str">
            <v>fred - ora</v>
          </cell>
        </row>
        <row r="21">
          <cell r="F21" t="str">
            <v>luc- val</v>
          </cell>
        </row>
        <row r="22">
          <cell r="F22" t="str">
            <v>barone - gbc</v>
          </cell>
        </row>
        <row r="23">
          <cell r="F23" t="str">
            <v>papa - avi</v>
          </cell>
        </row>
      </sheetData>
      <sheetData sheetId="2"/>
      <sheetData sheetId="3">
        <row r="5">
          <cell r="B5" t="str">
            <v>denat - bol</v>
          </cell>
          <cell r="D5">
            <v>545</v>
          </cell>
        </row>
        <row r="6">
          <cell r="B6" t="str">
            <v>huertas -stc</v>
          </cell>
          <cell r="D6">
            <v>522</v>
          </cell>
        </row>
        <row r="7">
          <cell r="B7" t="str">
            <v>fusy - stc</v>
          </cell>
          <cell r="D7">
            <v>391</v>
          </cell>
        </row>
        <row r="8">
          <cell r="B8" t="str">
            <v>roure - gbc</v>
          </cell>
          <cell r="D8">
            <v>373</v>
          </cell>
        </row>
        <row r="9">
          <cell r="B9" t="str">
            <v>tartenpion - vis</v>
          </cell>
          <cell r="D9">
            <v>368</v>
          </cell>
        </row>
        <row r="10">
          <cell r="B10" t="str">
            <v>vincent - stc</v>
          </cell>
          <cell r="D10">
            <v>368</v>
          </cell>
        </row>
        <row r="11">
          <cell r="B11" t="str">
            <v>louis - ora</v>
          </cell>
          <cell r="D11">
            <v>367</v>
          </cell>
        </row>
        <row r="12">
          <cell r="B12" t="str">
            <v>papa - avi</v>
          </cell>
          <cell r="D12">
            <v>361</v>
          </cell>
        </row>
        <row r="13">
          <cell r="B13" t="str">
            <v>boyer - bol</v>
          </cell>
          <cell r="D13">
            <v>203</v>
          </cell>
        </row>
        <row r="14">
          <cell r="B14" t="str">
            <v>jose - gbc</v>
          </cell>
          <cell r="D14">
            <v>202</v>
          </cell>
        </row>
        <row r="15">
          <cell r="B15" t="str">
            <v>sapin - ora</v>
          </cell>
          <cell r="D15">
            <v>201</v>
          </cell>
        </row>
        <row r="16">
          <cell r="B16" t="str">
            <v>barone - gbc</v>
          </cell>
          <cell r="D16">
            <v>200</v>
          </cell>
        </row>
        <row r="17">
          <cell r="B17" t="str">
            <v>greg - vis</v>
          </cell>
          <cell r="D17">
            <v>200</v>
          </cell>
        </row>
        <row r="18">
          <cell r="B18" t="str">
            <v>luc- val</v>
          </cell>
          <cell r="D18">
            <v>190</v>
          </cell>
        </row>
        <row r="19">
          <cell r="B19" t="str">
            <v>fred - ora</v>
          </cell>
          <cell r="D19">
            <v>20</v>
          </cell>
        </row>
        <row r="20">
          <cell r="B20" t="str">
            <v>toto - val</v>
          </cell>
          <cell r="D20">
            <v>10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4">
    <tabColor indexed="12"/>
    <pageSetUpPr fitToPage="1"/>
  </sheetPr>
  <dimension ref="A1:AD82"/>
  <sheetViews>
    <sheetView tabSelected="1" topLeftCell="C1" zoomScaleNormal="100" workbookViewId="0">
      <selection activeCell="E13" sqref="E13"/>
    </sheetView>
  </sheetViews>
  <sheetFormatPr baseColWidth="10" defaultColWidth="11.42578125" defaultRowHeight="15" x14ac:dyDescent="0.25"/>
  <cols>
    <col min="1" max="1" width="6.42578125" hidden="1" customWidth="1"/>
    <col min="2" max="2" width="6" hidden="1" customWidth="1"/>
    <col min="3" max="3" width="5.5703125" style="1" customWidth="1"/>
    <col min="4" max="4" width="19.7109375" style="1" customWidth="1"/>
    <col min="5" max="5" width="6.7109375" style="2" customWidth="1"/>
    <col min="6" max="6" width="4.5703125" style="2" customWidth="1"/>
    <col min="7" max="7" width="3.5703125" style="1" customWidth="1"/>
    <col min="8" max="8" width="5.5703125" style="1" customWidth="1"/>
    <col min="9" max="9" width="19.7109375" style="1" customWidth="1"/>
    <col min="10" max="10" width="6.7109375" style="1" customWidth="1"/>
    <col min="11" max="11" width="4.5703125" style="1" customWidth="1"/>
    <col min="12" max="12" width="2.5703125" style="1" customWidth="1"/>
    <col min="13" max="13" width="5.5703125" style="1" customWidth="1"/>
    <col min="14" max="14" width="19.7109375" style="1" customWidth="1"/>
    <col min="15" max="15" width="6.7109375" style="1" customWidth="1"/>
    <col min="16" max="16" width="4.5703125" style="1" customWidth="1"/>
    <col min="17" max="17" width="4.28515625" style="1" customWidth="1"/>
    <col min="18" max="18" width="6.7109375" customWidth="1"/>
    <col min="19" max="19" width="19.7109375" customWidth="1"/>
    <col min="20" max="20" width="6.85546875" customWidth="1"/>
    <col min="21" max="21" width="4.5703125" customWidth="1"/>
    <col min="22" max="22" width="2" style="1" customWidth="1"/>
    <col min="23" max="23" width="6" style="1" customWidth="1"/>
    <col min="24" max="24" width="19.7109375" style="1" customWidth="1"/>
    <col min="25" max="25" width="7.140625" style="1" customWidth="1"/>
    <col min="26" max="26" width="7.5703125" style="1" customWidth="1"/>
    <col min="27" max="28" width="6.85546875" style="1" customWidth="1"/>
    <col min="29" max="29" width="5" style="1" customWidth="1"/>
    <col min="30" max="30" width="18.42578125" style="1" customWidth="1"/>
    <col min="31" max="31" width="7.28515625" style="1" customWidth="1"/>
    <col min="32" max="32" width="9.140625" style="1" customWidth="1"/>
    <col min="33" max="16384" width="11.42578125" style="1"/>
  </cols>
  <sheetData>
    <row r="1" spans="1:30" ht="21" customHeight="1" x14ac:dyDescent="0.3">
      <c r="R1" s="1"/>
      <c r="S1" s="3" t="s">
        <v>0</v>
      </c>
      <c r="T1" s="1"/>
      <c r="V1" s="4"/>
    </row>
    <row r="2" spans="1:30" ht="29.25" customHeight="1" thickBot="1" x14ac:dyDescent="0.3">
      <c r="E2" s="5"/>
      <c r="I2" s="1" t="s">
        <v>1</v>
      </c>
      <c r="R2" s="1"/>
      <c r="S2" s="6">
        <f ca="1">TODAY()</f>
        <v>43211</v>
      </c>
      <c r="T2" s="1"/>
      <c r="V2" s="2"/>
      <c r="Z2" s="7"/>
      <c r="AA2" s="8"/>
      <c r="AB2" s="8"/>
      <c r="AC2" s="8"/>
      <c r="AD2" s="8"/>
    </row>
    <row r="3" spans="1:30" ht="19.5" customHeight="1" thickBot="1" x14ac:dyDescent="0.4">
      <c r="C3" s="9" t="s">
        <v>2</v>
      </c>
      <c r="D3" s="10" t="s">
        <v>3</v>
      </c>
      <c r="E3" s="11" t="s">
        <v>4</v>
      </c>
      <c r="F3" s="12" t="s">
        <v>5</v>
      </c>
      <c r="G3" s="13"/>
      <c r="H3" s="14" t="s">
        <v>2</v>
      </c>
      <c r="I3" s="15" t="s">
        <v>6</v>
      </c>
      <c r="J3" s="11" t="s">
        <v>4</v>
      </c>
      <c r="K3" s="12" t="s">
        <v>5</v>
      </c>
      <c r="M3" s="14" t="s">
        <v>2</v>
      </c>
      <c r="N3" s="15" t="s">
        <v>7</v>
      </c>
      <c r="O3" s="11" t="s">
        <v>4</v>
      </c>
      <c r="P3" s="12" t="s">
        <v>5</v>
      </c>
      <c r="R3" s="16" t="s">
        <v>8</v>
      </c>
      <c r="S3" s="17" t="s">
        <v>9</v>
      </c>
      <c r="T3" s="16" t="s">
        <v>5</v>
      </c>
    </row>
    <row r="4" spans="1:30" ht="20.100000000000001" customHeight="1" thickBot="1" x14ac:dyDescent="0.3">
      <c r="A4" s="18">
        <v>13</v>
      </c>
      <c r="B4" s="19">
        <v>190</v>
      </c>
      <c r="C4" s="76">
        <v>1</v>
      </c>
      <c r="D4" s="20" t="str">
        <f>IF(+[2]INSCRIPTIONS!F8=0,"",+[2]INSCRIPTIONS!F8)</f>
        <v>fusy - stc</v>
      </c>
      <c r="E4" s="21">
        <v>13</v>
      </c>
      <c r="F4" s="22">
        <f>IF(E4="","",(IF(E4&gt;E5,(B19-E5),(IF(E4=E5,55,E4)))))</f>
        <v>190</v>
      </c>
      <c r="H4" s="72">
        <v>3</v>
      </c>
      <c r="I4" s="23" t="s">
        <v>10</v>
      </c>
      <c r="J4" s="24">
        <v>13</v>
      </c>
      <c r="K4" s="22">
        <f>IF(J4="","",(IF(J4&gt;J5,(B35-J5),(IF(J4=J5,55,J4)))))</f>
        <v>189</v>
      </c>
      <c r="L4" s="25"/>
      <c r="M4" s="72">
        <v>8</v>
      </c>
      <c r="N4" s="23" t="s">
        <v>10</v>
      </c>
      <c r="O4" s="24">
        <v>12</v>
      </c>
      <c r="P4" s="22">
        <f>IF(O4="","",(IF(O4&gt;O5,(B51-O5),(IF(O4=O5,55,O4)))))</f>
        <v>12</v>
      </c>
      <c r="Q4" s="26"/>
      <c r="R4" s="27">
        <v>1</v>
      </c>
      <c r="S4" s="28" t="str">
        <f>IF(+[2]TCD!B5=0,"",+[2]TCD!B5)</f>
        <v>denat - bol</v>
      </c>
      <c r="T4" s="29">
        <f>IF(+[2]TCD!D5=0,"",+[2]TCD!D5)</f>
        <v>545</v>
      </c>
    </row>
    <row r="5" spans="1:30" ht="20.100000000000001" customHeight="1" thickBot="1" x14ac:dyDescent="0.3">
      <c r="A5" s="18">
        <v>12</v>
      </c>
      <c r="B5" s="30">
        <v>177</v>
      </c>
      <c r="C5" s="71"/>
      <c r="D5" s="31" t="str">
        <f>IF(+[2]INSCRIPTIONS!F9=0,"",+[2]INSCRIPTIONS!F9)</f>
        <v>sapin - ora</v>
      </c>
      <c r="E5" s="21">
        <v>0</v>
      </c>
      <c r="F5" s="22">
        <f>IF(E5="","",(IF(E5&gt;E4,(B20-E4),(IF(E5=E4,55,E5)))))</f>
        <v>0</v>
      </c>
      <c r="H5" s="73"/>
      <c r="I5" s="32" t="s">
        <v>11</v>
      </c>
      <c r="J5" s="33">
        <v>1</v>
      </c>
      <c r="K5" s="22">
        <f>IF(J5="","",(IF(J5&gt;J4,(B36-J4),(IF(J5=J4,55,J5)))))</f>
        <v>1</v>
      </c>
      <c r="L5" s="25"/>
      <c r="M5" s="73"/>
      <c r="N5" s="32" t="s">
        <v>12</v>
      </c>
      <c r="O5" s="33">
        <v>13</v>
      </c>
      <c r="P5" s="22">
        <f>IF(O5="","",(IF(O5&gt;O4,(B52-O4),(IF(O5=O4,55,O5)))))</f>
        <v>178</v>
      </c>
      <c r="Q5" s="26"/>
      <c r="R5" s="34">
        <v>2</v>
      </c>
      <c r="S5" s="35" t="str">
        <f>IF(+[2]TCD!B6=0,"",+[2]TCD!B6)</f>
        <v>huertas -stc</v>
      </c>
      <c r="T5" s="36">
        <f>IF(+[2]TCD!D6=0,"",+[2]TCD!D6)</f>
        <v>522</v>
      </c>
    </row>
    <row r="6" spans="1:30" ht="20.100000000000001" customHeight="1" thickBot="1" x14ac:dyDescent="0.3">
      <c r="A6" s="18">
        <v>11</v>
      </c>
      <c r="B6" s="30">
        <v>165</v>
      </c>
      <c r="C6" s="70">
        <v>2</v>
      </c>
      <c r="D6" s="37" t="str">
        <f>IF(+[2]INSCRIPTIONS!F10=0,"",+[2]INSCRIPTIONS!F10)</f>
        <v>huertas -stc</v>
      </c>
      <c r="E6" s="38">
        <v>12</v>
      </c>
      <c r="F6" s="22">
        <f>IF(E6="","",(IF(E6&gt;E7,(B21-E7),(IF(E6=E7,55,E6)))))</f>
        <v>172</v>
      </c>
      <c r="G6" s="2"/>
      <c r="H6" s="72">
        <v>2</v>
      </c>
      <c r="I6" s="23" t="s">
        <v>12</v>
      </c>
      <c r="J6" s="39">
        <v>13</v>
      </c>
      <c r="K6" s="22">
        <f>IF(J6="","",(IF(J6&gt;J7,(B37-J7),(IF(J6=J7,55,J6)))))</f>
        <v>182</v>
      </c>
      <c r="L6" s="25"/>
      <c r="M6" s="72">
        <v>7</v>
      </c>
      <c r="N6" s="23" t="s">
        <v>13</v>
      </c>
      <c r="O6" s="39">
        <v>9</v>
      </c>
      <c r="P6" s="22">
        <f>IF(O6="","",(IF(O6&gt;O7,(B53-O7),(IF(O6=O7,55,O6)))))</f>
        <v>9</v>
      </c>
      <c r="Q6" s="26"/>
      <c r="R6" s="34">
        <v>3</v>
      </c>
      <c r="S6" s="35" t="str">
        <f>IF(+[2]TCD!B7=0,"",+[2]TCD!B7)</f>
        <v>fusy - stc</v>
      </c>
      <c r="T6" s="36">
        <f>IF(+[2]TCD!D7=0,"",+[2]TCD!D7)</f>
        <v>391</v>
      </c>
    </row>
    <row r="7" spans="1:30" ht="20.100000000000001" customHeight="1" thickBot="1" x14ac:dyDescent="0.3">
      <c r="A7" s="18">
        <v>10</v>
      </c>
      <c r="B7" s="30">
        <v>154</v>
      </c>
      <c r="C7" s="71"/>
      <c r="D7" s="40" t="str">
        <f>IF(+[2]INSCRIPTIONS!F11=0,"",+[2]INSCRIPTIONS!F11)</f>
        <v>toto - val</v>
      </c>
      <c r="E7" s="38">
        <v>5</v>
      </c>
      <c r="F7" s="22">
        <f>IF(E7="","",(IF(E7&gt;E6,(B22-E6),(IF(E7=E6,55,E7)))))</f>
        <v>5</v>
      </c>
      <c r="G7" s="2"/>
      <c r="H7" s="73"/>
      <c r="I7" s="32" t="s">
        <v>14</v>
      </c>
      <c r="J7" s="39">
        <v>8</v>
      </c>
      <c r="K7" s="22">
        <f>IF(J7="","",(IF(J7&gt;J6,(B38-J6),(IF(J7=J6,55,J7)))))</f>
        <v>8</v>
      </c>
      <c r="L7" s="25"/>
      <c r="M7" s="73"/>
      <c r="N7" s="32" t="s">
        <v>15</v>
      </c>
      <c r="O7" s="39">
        <v>13</v>
      </c>
      <c r="P7" s="22">
        <f>IF(O7="","",(IF(O7&gt;O6,(B54-O6),(IF(O7=O6,55,O7)))))</f>
        <v>181</v>
      </c>
      <c r="Q7" s="26"/>
      <c r="R7" s="34">
        <v>4</v>
      </c>
      <c r="S7" s="35" t="str">
        <f>IF(+[2]TCD!B8=0,"",+[2]TCD!B8)</f>
        <v>roure - gbc</v>
      </c>
      <c r="T7" s="36">
        <f>IF(+[2]TCD!D8=0,"",+[2]TCD!D8)</f>
        <v>373</v>
      </c>
    </row>
    <row r="8" spans="1:30" ht="20.100000000000001" customHeight="1" thickBot="1" x14ac:dyDescent="0.3">
      <c r="A8" s="18">
        <v>9</v>
      </c>
      <c r="B8" s="30">
        <v>144</v>
      </c>
      <c r="C8" s="70">
        <v>3</v>
      </c>
      <c r="D8" s="37" t="str">
        <f>IF(+[2]INSCRIPTIONS!F12=0,"",+[2]INSCRIPTIONS!F12)</f>
        <v>greg - vis</v>
      </c>
      <c r="E8" s="41">
        <v>13</v>
      </c>
      <c r="F8" s="22">
        <f>IF(E8="","",(IF(E8&gt;E9,(B23-E9),(IF(E8=E9,55,E8)))))</f>
        <v>182</v>
      </c>
      <c r="H8" s="72">
        <v>1</v>
      </c>
      <c r="I8" s="23" t="s">
        <v>16</v>
      </c>
      <c r="J8" s="24">
        <v>7</v>
      </c>
      <c r="K8" s="22">
        <f>IF(J8="","",(IF(J8&gt;J9,(B39-J9),(IF(J8=J9,55,J8)))))</f>
        <v>7</v>
      </c>
      <c r="L8" s="25"/>
      <c r="M8" s="74">
        <v>5</v>
      </c>
      <c r="N8" s="23" t="s">
        <v>17</v>
      </c>
      <c r="O8" s="24">
        <v>8</v>
      </c>
      <c r="P8" s="22">
        <f>IF(O8="","",(IF(O8&gt;O9,(B55-O9),(IF(O8=O9,55,O8)))))</f>
        <v>8</v>
      </c>
      <c r="Q8" s="26"/>
      <c r="R8" s="34">
        <v>5</v>
      </c>
      <c r="S8" s="35" t="str">
        <f>IF(+[2]TCD!B9=0,"",+[2]TCD!B9)</f>
        <v>tartenpion - vis</v>
      </c>
      <c r="T8" s="36">
        <f>IF(+[2]TCD!D9=0,"",+[2]TCD!D9)</f>
        <v>368</v>
      </c>
    </row>
    <row r="9" spans="1:30" ht="20.100000000000001" customHeight="1" thickBot="1" x14ac:dyDescent="0.3">
      <c r="A9" s="18">
        <v>8</v>
      </c>
      <c r="B9" s="42">
        <v>135</v>
      </c>
      <c r="C9" s="71"/>
      <c r="D9" s="43" t="str">
        <f>IF(+[2]INSCRIPTIONS!F13=0,"",+[2]INSCRIPTIONS!F13)</f>
        <v>jose - gbc</v>
      </c>
      <c r="E9" s="41">
        <v>8</v>
      </c>
      <c r="F9" s="22">
        <f>IF(E9="","",(IF(E9&gt;E8,(B24-E8),(IF(E9=E8,55,E9)))))</f>
        <v>8</v>
      </c>
      <c r="H9" s="73"/>
      <c r="I9" s="32" t="s">
        <v>13</v>
      </c>
      <c r="J9" s="33">
        <v>13</v>
      </c>
      <c r="K9" s="22">
        <f>IF(J9="","",(IF(J9&gt;J8,(B40-J8),(IF(J9=J8,55,J9)))))</f>
        <v>183</v>
      </c>
      <c r="L9" s="25"/>
      <c r="M9" s="75"/>
      <c r="N9" s="32" t="s">
        <v>14</v>
      </c>
      <c r="O9" s="33">
        <v>12</v>
      </c>
      <c r="P9" s="22">
        <f>IF(O9="","",(IF(O9&gt;O8,(B56-O8),(IF(O9=O8,55,O9)))))</f>
        <v>169</v>
      </c>
      <c r="Q9" s="26"/>
      <c r="R9" s="34">
        <v>6</v>
      </c>
      <c r="S9" s="35" t="str">
        <f>IF(+[2]TCD!B10=0,"",+[2]TCD!B10)</f>
        <v>vincent - stc</v>
      </c>
      <c r="T9" s="36">
        <f>IF(+[2]TCD!D10=0,"",+[2]TCD!D10)</f>
        <v>368</v>
      </c>
    </row>
    <row r="10" spans="1:30" ht="20.100000000000001" customHeight="1" thickBot="1" x14ac:dyDescent="0.3">
      <c r="A10" s="18">
        <v>7</v>
      </c>
      <c r="B10" s="42">
        <v>127</v>
      </c>
      <c r="C10" s="70">
        <v>4</v>
      </c>
      <c r="D10" s="37" t="str">
        <f>IF(+[2]INSCRIPTIONS!F14=0,"",+[2]INSCRIPTIONS!F14)</f>
        <v>vincent - stc</v>
      </c>
      <c r="E10" s="38">
        <v>5</v>
      </c>
      <c r="F10" s="22">
        <f>IF(E10="","",(IF(E10&gt;E11,(B25-E11),(IF(E10=E11,55,E10)))))</f>
        <v>5</v>
      </c>
      <c r="G10" s="2"/>
      <c r="H10" s="72">
        <v>4</v>
      </c>
      <c r="I10" s="23" t="s">
        <v>18</v>
      </c>
      <c r="J10" s="39">
        <v>8</v>
      </c>
      <c r="K10" s="22">
        <f>IF(J10="","",(IF(J10&gt;J11,(B41-J11),(IF(J10=J11,55,J10)))))</f>
        <v>8</v>
      </c>
      <c r="L10" s="25"/>
      <c r="M10" s="74">
        <v>6</v>
      </c>
      <c r="N10" s="23" t="s">
        <v>11</v>
      </c>
      <c r="O10" s="39">
        <v>12</v>
      </c>
      <c r="P10" s="22">
        <f>IF(O10="","",(IF(O10&gt;O11,(B57-O11),(IF(O10=O11,55,O10)))))</f>
        <v>12</v>
      </c>
      <c r="Q10" s="26"/>
      <c r="R10" s="34">
        <v>7</v>
      </c>
      <c r="S10" s="35" t="str">
        <f>IF(+[2]TCD!B11=0,"",+[2]TCD!B11)</f>
        <v>louis - ora</v>
      </c>
      <c r="T10" s="36">
        <f>IF(+[2]TCD!D11=0,"",+[2]TCD!D11)</f>
        <v>367</v>
      </c>
    </row>
    <row r="11" spans="1:30" ht="20.100000000000001" customHeight="1" thickBot="1" x14ac:dyDescent="0.3">
      <c r="A11" s="18">
        <v>6</v>
      </c>
      <c r="B11" s="42">
        <v>120</v>
      </c>
      <c r="C11" s="71"/>
      <c r="D11" s="43" t="str">
        <f>IF(+[2]INSCRIPTIONS!F15=0,"",+[2]INSCRIPTIONS!F15)</f>
        <v>denat - bol</v>
      </c>
      <c r="E11" s="38">
        <v>13</v>
      </c>
      <c r="F11" s="22">
        <f>IF(E11="","",(IF(E11&gt;E10,(B26-E10),(IF(E11=E10,55,E11)))))</f>
        <v>185</v>
      </c>
      <c r="G11" s="2"/>
      <c r="H11" s="73"/>
      <c r="I11" s="32" t="s">
        <v>15</v>
      </c>
      <c r="J11" s="39">
        <v>12</v>
      </c>
      <c r="K11" s="22">
        <f>IF(J11="","",(IF(J11&gt;J10,(B42-J10),(IF(J11=J10,55,J11)))))</f>
        <v>169</v>
      </c>
      <c r="L11" s="25"/>
      <c r="M11" s="75"/>
      <c r="N11" s="32" t="s">
        <v>19</v>
      </c>
      <c r="O11" s="39">
        <v>13</v>
      </c>
      <c r="P11" s="22">
        <f>IF(O11="","",(IF(O11&gt;O10,(B58-O10),(IF(O11=O10,55,O11)))))</f>
        <v>178</v>
      </c>
      <c r="Q11" s="26"/>
      <c r="R11" s="34">
        <v>8</v>
      </c>
      <c r="S11" s="35" t="str">
        <f>IF(+[2]TCD!B12=0,"",+[2]TCD!B12)</f>
        <v>papa - avi</v>
      </c>
      <c r="T11" s="36">
        <f>IF(+[2]TCD!D12=0,"",+[2]TCD!D12)</f>
        <v>361</v>
      </c>
    </row>
    <row r="12" spans="1:30" ht="20.100000000000001" customHeight="1" thickBot="1" x14ac:dyDescent="0.3">
      <c r="A12" s="18">
        <v>5</v>
      </c>
      <c r="B12" s="42">
        <v>114</v>
      </c>
      <c r="C12" s="70">
        <v>5</v>
      </c>
      <c r="D12" s="37" t="str">
        <f>IF(+[2]INSCRIPTIONS!F16=0,"",+[2]INSCRIPTIONS!F16)</f>
        <v>louis - ora</v>
      </c>
      <c r="E12" s="41">
        <v>0</v>
      </c>
      <c r="F12" s="22">
        <f>IF(E12="","",(IF(E12&gt;E13,(B27-E13),(IF(E12=E13,55,E12)))))</f>
        <v>0</v>
      </c>
      <c r="H12" s="72">
        <v>5</v>
      </c>
      <c r="I12" s="23" t="s">
        <v>20</v>
      </c>
      <c r="J12" s="24">
        <v>10</v>
      </c>
      <c r="K12" s="22">
        <f>IF(J12="","",(IF(J12&gt;J13,(B43-J13),(IF(J12=J13,55,J12)))))</f>
        <v>10</v>
      </c>
      <c r="L12" s="25"/>
      <c r="M12" s="72">
        <v>4</v>
      </c>
      <c r="N12" s="23" t="s">
        <v>16</v>
      </c>
      <c r="O12" s="24">
        <v>11</v>
      </c>
      <c r="P12" s="22">
        <f>IF(O12="","",(IF(O12&gt;O13,(B59-O13),(IF(O12=O13,55,O12)))))</f>
        <v>11</v>
      </c>
      <c r="Q12" s="26"/>
      <c r="R12" s="34">
        <v>9</v>
      </c>
      <c r="S12" s="35" t="str">
        <f>IF(+[2]TCD!B13=0,"",+[2]TCD!B13)</f>
        <v>boyer - bol</v>
      </c>
      <c r="T12" s="36">
        <f>IF(+[2]TCD!D13=0,"",+[2]TCD!D13)</f>
        <v>203</v>
      </c>
    </row>
    <row r="13" spans="1:30" ht="20.100000000000001" customHeight="1" thickBot="1" x14ac:dyDescent="0.3">
      <c r="A13" s="18">
        <v>4</v>
      </c>
      <c r="B13" s="42">
        <v>109</v>
      </c>
      <c r="C13" s="71"/>
      <c r="D13" s="43" t="str">
        <f>IF(+[2]INSCRIPTIONS!F17=0,"",+[2]INSCRIPTIONS!F17)</f>
        <v>boyer - bol</v>
      </c>
      <c r="E13" s="41">
        <v>13</v>
      </c>
      <c r="F13" s="22">
        <f>IF(E13="","",(IF(E13&gt;E12,(B28-E12),(IF(E13=E12,55,E13)))))</f>
        <v>190</v>
      </c>
      <c r="H13" s="73"/>
      <c r="I13" s="32" t="s">
        <v>21</v>
      </c>
      <c r="J13" s="33">
        <v>13</v>
      </c>
      <c r="K13" s="22">
        <f>IF(J13="","",(IF(J13&gt;J12,(B44-J12),(IF(J13=J12,55,J13)))))</f>
        <v>180</v>
      </c>
      <c r="L13" s="25"/>
      <c r="M13" s="73"/>
      <c r="N13" s="32" t="s">
        <v>21</v>
      </c>
      <c r="O13" s="33">
        <v>13</v>
      </c>
      <c r="P13" s="22">
        <f>IF(O13="","",(IF(O13&gt;O12,(B60-O12),(IF(O13=O12,55,O13)))))</f>
        <v>179</v>
      </c>
      <c r="Q13" s="26"/>
      <c r="R13" s="34">
        <v>10</v>
      </c>
      <c r="S13" s="35" t="str">
        <f>IF(+[2]TCD!B14=0,"",+[2]TCD!B14)</f>
        <v>jose - gbc</v>
      </c>
      <c r="T13" s="36">
        <f>IF(+[2]TCD!D14=0,"",+[2]TCD!D14)</f>
        <v>202</v>
      </c>
    </row>
    <row r="14" spans="1:30" ht="20.100000000000001" customHeight="1" thickBot="1" x14ac:dyDescent="0.3">
      <c r="A14" s="18">
        <v>3</v>
      </c>
      <c r="B14" s="42">
        <v>105</v>
      </c>
      <c r="C14" s="70">
        <v>6</v>
      </c>
      <c r="D14" s="37" t="str">
        <f>IF(+[2]INSCRIPTIONS!F18=0,"",+[2]INSCRIPTIONS!F18)</f>
        <v>tartenpion - vis</v>
      </c>
      <c r="E14" s="38">
        <v>9</v>
      </c>
      <c r="F14" s="22">
        <f>IF(E14="","",(IF(E14&gt;E15,(B29-E15),(IF(E14=E15,55,E14)))))</f>
        <v>9</v>
      </c>
      <c r="G14" s="2"/>
      <c r="H14" s="72">
        <v>6</v>
      </c>
      <c r="I14" s="23" t="s">
        <v>17</v>
      </c>
      <c r="J14" s="39">
        <v>13</v>
      </c>
      <c r="K14" s="22">
        <f>IF(J14="","",(IF(J14&gt;J15,(B45-J15),(IF(J14=J15,55,J14)))))</f>
        <v>186</v>
      </c>
      <c r="L14" s="25"/>
      <c r="M14" s="72">
        <v>3</v>
      </c>
      <c r="N14" s="23" t="s">
        <v>18</v>
      </c>
      <c r="O14" s="39">
        <v>2</v>
      </c>
      <c r="P14" s="22">
        <f>IF(O14="","",(IF(O14&gt;O15,(B61-O15),(IF(O14=O15,55,O14)))))</f>
        <v>2</v>
      </c>
      <c r="Q14" s="26"/>
      <c r="R14" s="34">
        <v>11</v>
      </c>
      <c r="S14" s="35" t="str">
        <f>IF(+[2]TCD!B15=0,"",+[2]TCD!B15)</f>
        <v>sapin - ora</v>
      </c>
      <c r="T14" s="36">
        <f>IF(+[2]TCD!D15=0,"",+[2]TCD!D15)</f>
        <v>201</v>
      </c>
    </row>
    <row r="15" spans="1:30" ht="20.100000000000001" customHeight="1" thickBot="1" x14ac:dyDescent="0.3">
      <c r="A15" s="18">
        <v>2</v>
      </c>
      <c r="B15" s="42">
        <v>102</v>
      </c>
      <c r="C15" s="71"/>
      <c r="D15" s="43" t="str">
        <f>IF(+[2]INSCRIPTIONS!F19=0,"",+[2]INSCRIPTIONS!F19)</f>
        <v>roure - gbc</v>
      </c>
      <c r="E15" s="38">
        <v>13</v>
      </c>
      <c r="F15" s="22">
        <f>IF(E15="","",(IF(E15&gt;E14,(B30-E14),(IF(E15=E14,55,E15)))))</f>
        <v>181</v>
      </c>
      <c r="G15" s="2"/>
      <c r="H15" s="73"/>
      <c r="I15" s="32" t="s">
        <v>22</v>
      </c>
      <c r="J15" s="39">
        <v>4</v>
      </c>
      <c r="K15" s="22">
        <f>IF(J15="","",(IF(J15&gt;J14,(B46-J14),(IF(J15=J14,55,J15)))))</f>
        <v>4</v>
      </c>
      <c r="L15" s="25"/>
      <c r="M15" s="73"/>
      <c r="N15" s="32" t="s">
        <v>23</v>
      </c>
      <c r="O15" s="39">
        <v>13</v>
      </c>
      <c r="P15" s="22">
        <f>IF(O15="","",(IF(O15&gt;O14,(B62-O14),(IF(O15=O14,55,O15)))))</f>
        <v>188</v>
      </c>
      <c r="Q15" s="26"/>
      <c r="R15" s="34">
        <v>12</v>
      </c>
      <c r="S15" s="35" t="str">
        <f>IF(+[2]TCD!B16=0,"",+[2]TCD!B16)</f>
        <v>barone - gbc</v>
      </c>
      <c r="T15" s="36">
        <f>IF(+[2]TCD!D16=0,"",+[2]TCD!D16)</f>
        <v>200</v>
      </c>
    </row>
    <row r="16" spans="1:30" ht="20.100000000000001" customHeight="1" thickBot="1" x14ac:dyDescent="0.3">
      <c r="A16" s="18">
        <v>1</v>
      </c>
      <c r="B16" s="42">
        <v>100</v>
      </c>
      <c r="C16" s="70">
        <v>7</v>
      </c>
      <c r="D16" s="37" t="str">
        <f>IF(+[2]INSCRIPTIONS!F20=0,"",+[2]INSCRIPTIONS!F20)</f>
        <v>fred - ora</v>
      </c>
      <c r="E16" s="41">
        <v>10</v>
      </c>
      <c r="F16" s="22">
        <f>IF(E16="","",(IF(E16&gt;E17,(B31-E17),(IF(E16=E17,55,E16)))))</f>
        <v>10</v>
      </c>
      <c r="H16" s="72">
        <v>7</v>
      </c>
      <c r="I16" s="23" t="s">
        <v>24</v>
      </c>
      <c r="J16" s="24">
        <v>5</v>
      </c>
      <c r="K16" s="22">
        <f>IF(J16="","",(IF(J16&gt;J17,(B47-J17),(IF(J16=J17,55,J16)))))</f>
        <v>5</v>
      </c>
      <c r="L16" s="25"/>
      <c r="M16" s="72">
        <v>2</v>
      </c>
      <c r="N16" s="23" t="s">
        <v>20</v>
      </c>
      <c r="O16" s="24">
        <v>0</v>
      </c>
      <c r="P16" s="22">
        <f>IF(O16="","",(IF(O16&gt;O17,(B63-O17),(IF(O16=O17,55,O16)))))</f>
        <v>0</v>
      </c>
      <c r="Q16" s="26"/>
      <c r="R16" s="34">
        <v>13</v>
      </c>
      <c r="S16" s="35" t="str">
        <f>IF(+[2]TCD!B17=0,"",+[2]TCD!B17)</f>
        <v>greg - vis</v>
      </c>
      <c r="T16" s="36">
        <f>IF(+[2]TCD!D17=0,"",+[2]TCD!D17)</f>
        <v>200</v>
      </c>
    </row>
    <row r="17" spans="1:23" ht="20.100000000000001" customHeight="1" thickBot="1" x14ac:dyDescent="0.3">
      <c r="A17" s="18">
        <v>0</v>
      </c>
      <c r="B17" s="42">
        <v>0</v>
      </c>
      <c r="C17" s="71"/>
      <c r="D17" s="43" t="str">
        <f>IF(+[2]INSCRIPTIONS!F21=0,"",+[2]INSCRIPTIONS!F21)</f>
        <v>luc- val</v>
      </c>
      <c r="E17" s="41">
        <v>13</v>
      </c>
      <c r="F17" s="22">
        <f>IF(E17="","",(IF(E17&gt;E16,(B32-E16),(IF(E17=E16,55,E17)))))</f>
        <v>180</v>
      </c>
      <c r="H17" s="73"/>
      <c r="I17" s="32" t="s">
        <v>19</v>
      </c>
      <c r="J17" s="33">
        <v>13</v>
      </c>
      <c r="K17" s="22">
        <f>IF(J17="","",(IF(J17&gt;J16,(B48-J16),(IF(J17=J16,55,J17)))))</f>
        <v>185</v>
      </c>
      <c r="L17" s="25"/>
      <c r="M17" s="73"/>
      <c r="N17" s="32" t="s">
        <v>25</v>
      </c>
      <c r="O17" s="33">
        <v>13</v>
      </c>
      <c r="P17" s="22">
        <f>IF(O17="","",(IF(O17&gt;O16,(B64-O16),(IF(O17=O16,55,O17)))))</f>
        <v>190</v>
      </c>
      <c r="Q17" s="26"/>
      <c r="R17" s="34">
        <v>14</v>
      </c>
      <c r="S17" s="35" t="str">
        <f>IF(+[2]TCD!B18=0,"",+[2]TCD!B18)</f>
        <v>luc- val</v>
      </c>
      <c r="T17" s="36">
        <f>IF(+[2]TCD!D18=0,"",+[2]TCD!D18)</f>
        <v>190</v>
      </c>
    </row>
    <row r="18" spans="1:23" ht="20.100000000000001" customHeight="1" thickBot="1" x14ac:dyDescent="0.3">
      <c r="A18" s="1"/>
      <c r="B18" s="1"/>
      <c r="C18" s="70">
        <v>8</v>
      </c>
      <c r="D18" s="37" t="str">
        <f>IF(+[2]INSCRIPTIONS!F22=0,"",+[2]INSCRIPTIONS!F22)</f>
        <v>barone - gbc</v>
      </c>
      <c r="E18" s="38">
        <v>6</v>
      </c>
      <c r="F18" s="22">
        <f>IF(E18="","",(IF(E18&gt;E19,(B33-E19),(IF(E18=E19,55,E18)))))</f>
        <v>6</v>
      </c>
      <c r="G18" s="2"/>
      <c r="H18" s="72">
        <v>8</v>
      </c>
      <c r="I18" s="23" t="s">
        <v>25</v>
      </c>
      <c r="J18" s="39">
        <v>11</v>
      </c>
      <c r="K18" s="22">
        <f>IF(J18="","",(IF(J18&gt;J19,(B49-J19),(IF(J18=J19,55,J18)))))</f>
        <v>11</v>
      </c>
      <c r="L18" s="25"/>
      <c r="M18" s="72">
        <v>1</v>
      </c>
      <c r="N18" s="23" t="s">
        <v>22</v>
      </c>
      <c r="O18" s="39">
        <v>13</v>
      </c>
      <c r="P18" s="22">
        <f>IF(O18="","",(IF(O18&gt;O19,(B65-O19),(IF(O18=O19,55,O18)))))</f>
        <v>190</v>
      </c>
      <c r="Q18" s="26"/>
      <c r="R18" s="34">
        <v>15</v>
      </c>
      <c r="S18" s="35" t="str">
        <f>IF(+[2]TCD!B19=0,"",+[2]TCD!B19)</f>
        <v>fred - ora</v>
      </c>
      <c r="T18" s="36">
        <f>IF(+[2]TCD!D19=0,"",+[2]TCD!D19)</f>
        <v>20</v>
      </c>
    </row>
    <row r="19" spans="1:23" ht="20.100000000000001" customHeight="1" thickBot="1" x14ac:dyDescent="0.3">
      <c r="A19" s="1"/>
      <c r="B19" s="44">
        <f>INDEX(B$4:B$17,MATCH(E4,A$4:A$17,0))</f>
        <v>190</v>
      </c>
      <c r="C19" s="71"/>
      <c r="D19" s="43" t="str">
        <f>IF(+[2]INSCRIPTIONS!F23=0,"",+[2]INSCRIPTIONS!F23)</f>
        <v>papa - avi</v>
      </c>
      <c r="E19" s="38">
        <v>13</v>
      </c>
      <c r="F19" s="22">
        <f>IF(E19="","",(IF(E19&gt;E18,(B34-E18),(IF(E19=E18,55,E19)))))</f>
        <v>184</v>
      </c>
      <c r="G19" s="2"/>
      <c r="H19" s="73"/>
      <c r="I19" s="32" t="s">
        <v>23</v>
      </c>
      <c r="J19" s="38">
        <v>13</v>
      </c>
      <c r="K19" s="22">
        <f>IF(J19="","",(IF(J19&gt;J18,(B50-J18),(IF(J19=J18,55,J19)))))</f>
        <v>179</v>
      </c>
      <c r="L19" s="25"/>
      <c r="M19" s="73"/>
      <c r="N19" s="32" t="s">
        <v>24</v>
      </c>
      <c r="O19" s="38">
        <v>0</v>
      </c>
      <c r="P19" s="22">
        <f>IF(O19="","",(IF(O19&gt;O18,(B66-O18),(IF(O19=O18,55,O19)))))</f>
        <v>0</v>
      </c>
      <c r="Q19" s="26"/>
      <c r="R19" s="45">
        <v>16</v>
      </c>
      <c r="S19" s="35" t="str">
        <f>IF(+[2]TCD!B20=0,"",+[2]TCD!B20)</f>
        <v>toto - val</v>
      </c>
      <c r="T19" s="36">
        <f>IF(+[2]TCD!D20=0,"",+[2]TCD!D20)</f>
        <v>10</v>
      </c>
    </row>
    <row r="20" spans="1:23" ht="18" customHeight="1" x14ac:dyDescent="0.5">
      <c r="A20" s="1"/>
      <c r="B20" s="44">
        <f t="shared" ref="B20:B34" si="0">INDEX(B$4:B$17,MATCH(E5,A$4:A$17,0))</f>
        <v>0</v>
      </c>
      <c r="C20" s="46"/>
      <c r="D20" s="47"/>
      <c r="E20" s="48"/>
      <c r="I20" s="2"/>
      <c r="L20" s="49"/>
      <c r="M20" s="49"/>
      <c r="N20" s="2"/>
      <c r="Q20" s="25"/>
      <c r="S20" s="50"/>
      <c r="W20" s="51"/>
    </row>
    <row r="21" spans="1:23" ht="21.95" customHeight="1" x14ac:dyDescent="0.5">
      <c r="A21" s="1"/>
      <c r="B21" s="44">
        <f t="shared" si="0"/>
        <v>177</v>
      </c>
      <c r="C21" s="46"/>
      <c r="D21" s="47"/>
      <c r="E21" s="48"/>
      <c r="F21" s="52"/>
      <c r="G21" s="5"/>
      <c r="H21" s="46"/>
      <c r="I21" s="47"/>
      <c r="J21" s="48"/>
      <c r="K21" s="52"/>
      <c r="L21" s="25"/>
      <c r="M21" s="46"/>
      <c r="N21" s="47"/>
      <c r="O21" s="48"/>
      <c r="P21" s="52"/>
      <c r="Q21" s="25"/>
      <c r="S21" s="50"/>
      <c r="W21" s="51"/>
    </row>
    <row r="22" spans="1:23" ht="21.75" customHeight="1" x14ac:dyDescent="0.5">
      <c r="A22" s="1"/>
      <c r="B22" s="44">
        <f t="shared" si="0"/>
        <v>114</v>
      </c>
      <c r="C22" s="46"/>
      <c r="D22" s="47"/>
      <c r="E22" s="48"/>
      <c r="F22" s="52"/>
      <c r="G22" s="5"/>
      <c r="H22" s="46"/>
      <c r="I22" s="47"/>
      <c r="J22" s="48"/>
      <c r="K22" s="52"/>
      <c r="L22" s="25"/>
      <c r="N22" s="2"/>
      <c r="O22" s="2"/>
      <c r="P22" s="2"/>
      <c r="Q22" s="25"/>
      <c r="S22" s="50"/>
      <c r="W22" s="51"/>
    </row>
    <row r="23" spans="1:23" ht="21.75" customHeight="1" x14ac:dyDescent="0.4">
      <c r="A23" s="1"/>
      <c r="B23" s="44">
        <f t="shared" si="0"/>
        <v>190</v>
      </c>
      <c r="C23" s="46"/>
      <c r="D23" s="50"/>
      <c r="E23"/>
      <c r="F23"/>
      <c r="G23"/>
      <c r="H23"/>
      <c r="I23" s="50"/>
      <c r="J23"/>
      <c r="K23"/>
      <c r="L23"/>
      <c r="M23"/>
      <c r="N23" s="50"/>
      <c r="O23" s="53"/>
      <c r="P23" s="54"/>
      <c r="Q23" s="54"/>
      <c r="S23" s="50"/>
      <c r="V23" s="53"/>
      <c r="W23" s="51"/>
    </row>
    <row r="24" spans="1:23" ht="21.75" customHeight="1" x14ac:dyDescent="0.5">
      <c r="A24" s="1"/>
      <c r="B24" s="44">
        <f t="shared" si="0"/>
        <v>135</v>
      </c>
      <c r="C24" s="55"/>
      <c r="D24" s="56" t="s">
        <v>26</v>
      </c>
      <c r="E24" s="48"/>
      <c r="F24" s="52"/>
      <c r="G24" s="5"/>
      <c r="H24" s="46"/>
      <c r="I24" s="47"/>
      <c r="J24" s="48"/>
      <c r="K24" s="52"/>
      <c r="L24" s="25"/>
      <c r="N24" s="2"/>
      <c r="P24" s="52"/>
      <c r="Q24" s="25"/>
      <c r="S24" s="50"/>
      <c r="W24" s="51"/>
    </row>
    <row r="25" spans="1:23" ht="24.75" customHeight="1" x14ac:dyDescent="0.4">
      <c r="A25" s="1"/>
      <c r="B25" s="44">
        <f t="shared" si="0"/>
        <v>114</v>
      </c>
      <c r="C25" s="55"/>
      <c r="D25" s="77" t="s">
        <v>27</v>
      </c>
      <c r="G25" s="57"/>
      <c r="I25" s="2"/>
      <c r="L25" s="25"/>
      <c r="N25" s="2"/>
      <c r="P25" s="52"/>
      <c r="Q25" s="25"/>
      <c r="S25" s="50"/>
      <c r="W25" s="51"/>
    </row>
    <row r="26" spans="1:23" s="59" customFormat="1" ht="21.95" customHeight="1" x14ac:dyDescent="0.35">
      <c r="A26" s="1"/>
      <c r="B26" s="44">
        <f t="shared" si="0"/>
        <v>190</v>
      </c>
      <c r="C26" s="58" t="s">
        <v>5</v>
      </c>
      <c r="D26" s="77" t="s">
        <v>28</v>
      </c>
      <c r="G26" s="60"/>
      <c r="I26" s="61"/>
      <c r="L26" s="62"/>
      <c r="N26" s="61"/>
      <c r="P26" s="62"/>
      <c r="Q26" s="62"/>
      <c r="R26"/>
      <c r="S26" s="50"/>
      <c r="T26"/>
      <c r="U26"/>
      <c r="W26" s="63"/>
    </row>
    <row r="27" spans="1:23" s="59" customFormat="1" ht="21.95" customHeight="1" x14ac:dyDescent="0.35">
      <c r="A27" s="1"/>
      <c r="B27" s="44">
        <f t="shared" si="0"/>
        <v>0</v>
      </c>
      <c r="C27" s="55"/>
      <c r="D27" s="64" t="s">
        <v>29</v>
      </c>
      <c r="G27" s="60"/>
      <c r="I27" s="61"/>
      <c r="L27" s="62"/>
      <c r="N27" s="61"/>
      <c r="P27" s="62"/>
      <c r="Q27" s="62"/>
      <c r="R27"/>
      <c r="S27" s="50"/>
      <c r="T27"/>
      <c r="U27"/>
      <c r="W27" s="63"/>
    </row>
    <row r="28" spans="1:23" s="59" customFormat="1" ht="21.95" customHeight="1" x14ac:dyDescent="0.35">
      <c r="A28" s="1"/>
      <c r="B28" s="44">
        <f t="shared" si="0"/>
        <v>190</v>
      </c>
      <c r="C28" s="55"/>
      <c r="D28" s="65" t="s">
        <v>30</v>
      </c>
      <c r="I28" s="61"/>
      <c r="N28" s="61"/>
      <c r="Q28" s="62"/>
      <c r="R28"/>
      <c r="S28" s="50"/>
      <c r="T28"/>
      <c r="U28"/>
      <c r="W28" s="63"/>
    </row>
    <row r="29" spans="1:23" s="59" customFormat="1" ht="21.95" customHeight="1" x14ac:dyDescent="0.35">
      <c r="A29" s="1"/>
      <c r="B29" s="44">
        <f t="shared" si="0"/>
        <v>144</v>
      </c>
      <c r="C29" s="55"/>
      <c r="D29" s="64" t="s">
        <v>31</v>
      </c>
      <c r="G29" s="60"/>
      <c r="I29" s="61"/>
      <c r="L29" s="62"/>
      <c r="N29" s="61"/>
      <c r="P29" s="62"/>
      <c r="Q29" s="62"/>
      <c r="R29"/>
      <c r="S29" s="50"/>
      <c r="T29"/>
      <c r="U29"/>
      <c r="W29" s="63"/>
    </row>
    <row r="30" spans="1:23" s="59" customFormat="1" ht="21.95" customHeight="1" x14ac:dyDescent="0.35">
      <c r="A30" s="1"/>
      <c r="B30" s="44">
        <f t="shared" si="0"/>
        <v>190</v>
      </c>
      <c r="C30" s="61"/>
      <c r="D30" s="61"/>
      <c r="G30" s="60"/>
      <c r="I30" s="61"/>
      <c r="L30" s="62"/>
      <c r="N30" s="61"/>
      <c r="P30" s="62"/>
      <c r="Q30" s="62"/>
      <c r="R30"/>
      <c r="S30" s="50"/>
      <c r="T30"/>
      <c r="U30"/>
      <c r="W30" s="63"/>
    </row>
    <row r="31" spans="1:23" s="59" customFormat="1" ht="21.95" customHeight="1" x14ac:dyDescent="0.35">
      <c r="A31" s="1"/>
      <c r="B31" s="44">
        <f t="shared" si="0"/>
        <v>154</v>
      </c>
      <c r="C31" s="61"/>
      <c r="D31" s="61"/>
      <c r="G31" s="60"/>
      <c r="I31" s="61"/>
      <c r="L31" s="62"/>
      <c r="N31" s="61"/>
      <c r="P31" s="62"/>
      <c r="Q31" s="62"/>
      <c r="R31"/>
      <c r="S31" s="50"/>
      <c r="T31"/>
      <c r="U31"/>
      <c r="W31" s="63"/>
    </row>
    <row r="32" spans="1:23" s="59" customFormat="1" ht="21.95" customHeight="1" x14ac:dyDescent="0.35">
      <c r="A32" s="1"/>
      <c r="B32" s="44">
        <f t="shared" si="0"/>
        <v>190</v>
      </c>
      <c r="C32" s="61"/>
      <c r="D32" s="61"/>
      <c r="G32" s="60"/>
      <c r="I32" s="61"/>
      <c r="L32" s="62"/>
      <c r="N32" s="61"/>
      <c r="P32" s="62"/>
      <c r="Q32" s="62"/>
      <c r="R32"/>
      <c r="S32" s="50"/>
      <c r="T32"/>
      <c r="U32"/>
      <c r="W32" s="63"/>
    </row>
    <row r="33" spans="1:23" s="59" customFormat="1" ht="21.95" customHeight="1" x14ac:dyDescent="0.35">
      <c r="A33" s="1"/>
      <c r="B33" s="44">
        <f t="shared" si="0"/>
        <v>120</v>
      </c>
      <c r="C33" s="61"/>
      <c r="D33" s="61"/>
      <c r="G33" s="60"/>
      <c r="I33" s="61"/>
      <c r="L33" s="62"/>
      <c r="N33" s="61"/>
      <c r="P33" s="62"/>
      <c r="Q33" s="62"/>
      <c r="R33"/>
      <c r="S33" s="50"/>
      <c r="T33"/>
      <c r="U33"/>
      <c r="W33" s="63"/>
    </row>
    <row r="34" spans="1:23" s="59" customFormat="1" ht="21.95" customHeight="1" x14ac:dyDescent="0.35">
      <c r="A34" s="1"/>
      <c r="B34" s="44">
        <f t="shared" si="0"/>
        <v>190</v>
      </c>
      <c r="C34" s="61"/>
      <c r="D34" s="61"/>
      <c r="G34" s="60"/>
      <c r="I34" s="61"/>
      <c r="L34" s="62"/>
      <c r="N34" s="61"/>
      <c r="P34" s="62"/>
      <c r="Q34" s="62"/>
      <c r="R34"/>
      <c r="S34" s="50"/>
      <c r="T34"/>
      <c r="U34"/>
      <c r="W34" s="63"/>
    </row>
    <row r="35" spans="1:23" s="59" customFormat="1" ht="21.95" customHeight="1" x14ac:dyDescent="0.35">
      <c r="A35" s="1"/>
      <c r="B35" s="66">
        <f>INDEX(B$4:B$17,MATCH(J4,A$4:A$17,0))</f>
        <v>190</v>
      </c>
      <c r="C35" s="61"/>
      <c r="D35" s="61"/>
      <c r="G35" s="60"/>
      <c r="I35" s="61"/>
      <c r="L35" s="62"/>
      <c r="N35" s="61"/>
      <c r="P35" s="62"/>
      <c r="Q35" s="62"/>
      <c r="R35"/>
      <c r="S35" s="50"/>
      <c r="T35"/>
      <c r="U35"/>
      <c r="W35" s="63"/>
    </row>
    <row r="36" spans="1:23" s="59" customFormat="1" ht="21.95" customHeight="1" x14ac:dyDescent="0.35">
      <c r="A36" s="1"/>
      <c r="B36" s="66">
        <f t="shared" ref="B36:B50" si="1">INDEX(B$4:B$17,MATCH(J5,A$4:A$17,0))</f>
        <v>100</v>
      </c>
      <c r="R36"/>
      <c r="S36"/>
      <c r="T36"/>
      <c r="U36"/>
    </row>
    <row r="37" spans="1:23" s="59" customFormat="1" ht="21.95" customHeight="1" x14ac:dyDescent="0.35">
      <c r="A37" s="1"/>
      <c r="B37" s="66">
        <f t="shared" si="1"/>
        <v>190</v>
      </c>
      <c r="R37"/>
      <c r="S37"/>
      <c r="T37"/>
      <c r="U37"/>
      <c r="W37" s="67"/>
    </row>
    <row r="38" spans="1:23" s="59" customFormat="1" ht="21.95" customHeight="1" x14ac:dyDescent="0.35">
      <c r="A38" s="1"/>
      <c r="B38" s="66">
        <f t="shared" si="1"/>
        <v>135</v>
      </c>
      <c r="R38"/>
      <c r="S38"/>
      <c r="T38"/>
      <c r="U38"/>
    </row>
    <row r="39" spans="1:23" s="59" customFormat="1" ht="21.95" customHeight="1" x14ac:dyDescent="0.35">
      <c r="A39" s="1"/>
      <c r="B39" s="66">
        <f t="shared" si="1"/>
        <v>127</v>
      </c>
      <c r="R39"/>
      <c r="S39"/>
      <c r="T39"/>
      <c r="U39"/>
    </row>
    <row r="40" spans="1:23" s="59" customFormat="1" ht="21.95" customHeight="1" x14ac:dyDescent="0.35">
      <c r="A40" s="1"/>
      <c r="B40" s="66">
        <f t="shared" si="1"/>
        <v>190</v>
      </c>
      <c r="R40"/>
      <c r="S40"/>
      <c r="T40"/>
      <c r="U40"/>
    </row>
    <row r="41" spans="1:23" s="59" customFormat="1" ht="21.95" customHeight="1" x14ac:dyDescent="0.35">
      <c r="A41" s="1"/>
      <c r="B41" s="66">
        <f t="shared" si="1"/>
        <v>135</v>
      </c>
      <c r="R41"/>
      <c r="S41"/>
      <c r="T41"/>
      <c r="U41"/>
    </row>
    <row r="42" spans="1:23" ht="21.95" customHeight="1" x14ac:dyDescent="0.25">
      <c r="A42" s="1"/>
      <c r="B42" s="66">
        <f t="shared" si="1"/>
        <v>177</v>
      </c>
    </row>
    <row r="43" spans="1:23" ht="21.95" customHeight="1" x14ac:dyDescent="0.25">
      <c r="A43" s="1"/>
      <c r="B43" s="66">
        <f t="shared" si="1"/>
        <v>154</v>
      </c>
    </row>
    <row r="44" spans="1:23" ht="21.95" customHeight="1" x14ac:dyDescent="0.25">
      <c r="A44" s="1"/>
      <c r="B44" s="66">
        <f t="shared" si="1"/>
        <v>190</v>
      </c>
    </row>
    <row r="45" spans="1:23" ht="21.95" customHeight="1" x14ac:dyDescent="0.25">
      <c r="A45" s="1"/>
      <c r="B45" s="66">
        <f t="shared" si="1"/>
        <v>190</v>
      </c>
    </row>
    <row r="46" spans="1:23" ht="21.95" customHeight="1" x14ac:dyDescent="0.25">
      <c r="A46" s="1"/>
      <c r="B46" s="66">
        <f t="shared" si="1"/>
        <v>109</v>
      </c>
      <c r="J46" s="2"/>
      <c r="K46" s="2"/>
    </row>
    <row r="47" spans="1:23" ht="24.95" customHeight="1" x14ac:dyDescent="0.25">
      <c r="A47" s="1"/>
      <c r="B47" s="66">
        <f t="shared" si="1"/>
        <v>114</v>
      </c>
    </row>
    <row r="48" spans="1:23" ht="24.95" customHeight="1" x14ac:dyDescent="0.25">
      <c r="A48" s="1"/>
      <c r="B48" s="66">
        <f t="shared" si="1"/>
        <v>190</v>
      </c>
    </row>
    <row r="49" spans="1:2" ht="24.95" customHeight="1" x14ac:dyDescent="0.25">
      <c r="A49" s="1"/>
      <c r="B49" s="66">
        <f t="shared" si="1"/>
        <v>165</v>
      </c>
    </row>
    <row r="50" spans="1:2" ht="24.95" customHeight="1" x14ac:dyDescent="0.25">
      <c r="A50" s="1"/>
      <c r="B50" s="66">
        <f t="shared" si="1"/>
        <v>190</v>
      </c>
    </row>
    <row r="51" spans="1:2" ht="24.95" customHeight="1" x14ac:dyDescent="0.25">
      <c r="A51" s="1"/>
      <c r="B51" s="68">
        <f>INDEX(B$4:B$17,MATCH(O4,A$4:A$17,0))</f>
        <v>177</v>
      </c>
    </row>
    <row r="52" spans="1:2" ht="15.75" x14ac:dyDescent="0.25">
      <c r="A52" s="1"/>
      <c r="B52" s="68">
        <f t="shared" ref="B52:B66" si="2">INDEX(B$4:B$17,MATCH(O5,A$4:A$17,0))</f>
        <v>190</v>
      </c>
    </row>
    <row r="53" spans="1:2" ht="15.75" x14ac:dyDescent="0.25">
      <c r="A53" s="1"/>
      <c r="B53" s="68">
        <f t="shared" si="2"/>
        <v>144</v>
      </c>
    </row>
    <row r="54" spans="1:2" ht="15.75" x14ac:dyDescent="0.25">
      <c r="A54" s="1"/>
      <c r="B54" s="68">
        <f t="shared" si="2"/>
        <v>190</v>
      </c>
    </row>
    <row r="55" spans="1:2" ht="15.75" x14ac:dyDescent="0.25">
      <c r="A55" s="1"/>
      <c r="B55" s="68">
        <f t="shared" si="2"/>
        <v>135</v>
      </c>
    </row>
    <row r="56" spans="1:2" ht="15.75" x14ac:dyDescent="0.25">
      <c r="A56" s="1"/>
      <c r="B56" s="68">
        <f t="shared" si="2"/>
        <v>177</v>
      </c>
    </row>
    <row r="57" spans="1:2" ht="15.75" x14ac:dyDescent="0.25">
      <c r="A57" s="1"/>
      <c r="B57" s="68">
        <f t="shared" si="2"/>
        <v>177</v>
      </c>
    </row>
    <row r="58" spans="1:2" ht="15.75" x14ac:dyDescent="0.25">
      <c r="A58" s="1"/>
      <c r="B58" s="68">
        <f t="shared" si="2"/>
        <v>190</v>
      </c>
    </row>
    <row r="59" spans="1:2" ht="15.75" x14ac:dyDescent="0.25">
      <c r="A59" s="1"/>
      <c r="B59" s="68">
        <f t="shared" si="2"/>
        <v>165</v>
      </c>
    </row>
    <row r="60" spans="1:2" ht="15.75" x14ac:dyDescent="0.25">
      <c r="A60" s="1"/>
      <c r="B60" s="68">
        <f t="shared" si="2"/>
        <v>190</v>
      </c>
    </row>
    <row r="61" spans="1:2" ht="15.75" x14ac:dyDescent="0.25">
      <c r="A61" s="1"/>
      <c r="B61" s="68">
        <f t="shared" si="2"/>
        <v>102</v>
      </c>
    </row>
    <row r="62" spans="1:2" ht="15.75" x14ac:dyDescent="0.25">
      <c r="A62" s="1"/>
      <c r="B62" s="68">
        <f t="shared" si="2"/>
        <v>190</v>
      </c>
    </row>
    <row r="63" spans="1:2" ht="15.75" x14ac:dyDescent="0.25">
      <c r="A63" s="1"/>
      <c r="B63" s="68">
        <f t="shared" si="2"/>
        <v>0</v>
      </c>
    </row>
    <row r="64" spans="1:2" ht="15.75" x14ac:dyDescent="0.25">
      <c r="A64" s="1"/>
      <c r="B64" s="68">
        <f t="shared" si="2"/>
        <v>190</v>
      </c>
    </row>
    <row r="65" spans="1:2" ht="15.75" x14ac:dyDescent="0.25">
      <c r="A65" s="1"/>
      <c r="B65" s="68">
        <f t="shared" si="2"/>
        <v>190</v>
      </c>
    </row>
    <row r="66" spans="1:2" ht="15.75" x14ac:dyDescent="0.25">
      <c r="A66" s="1"/>
      <c r="B66" s="68">
        <f t="shared" si="2"/>
        <v>0</v>
      </c>
    </row>
    <row r="67" spans="1:2" ht="15.75" x14ac:dyDescent="0.25">
      <c r="A67" s="1"/>
      <c r="B67" s="69" t="e">
        <f>INDEX(B$4:B$17,MATCH(#REF!,A$4:A$17,0))</f>
        <v>#REF!</v>
      </c>
    </row>
    <row r="68" spans="1:2" ht="15.75" x14ac:dyDescent="0.25">
      <c r="A68" s="1"/>
      <c r="B68" s="69" t="e">
        <f>INDEX(B$4:B$17,MATCH(#REF!,A$4:A$17,0))</f>
        <v>#REF!</v>
      </c>
    </row>
    <row r="69" spans="1:2" ht="15.75" x14ac:dyDescent="0.25">
      <c r="A69" s="1"/>
      <c r="B69" s="69" t="e">
        <f>INDEX(B$4:B$17,MATCH(#REF!,A$4:A$17,0))</f>
        <v>#REF!</v>
      </c>
    </row>
    <row r="70" spans="1:2" ht="15.75" x14ac:dyDescent="0.25">
      <c r="A70" s="1"/>
      <c r="B70" s="69" t="e">
        <f>INDEX(B$4:B$17,MATCH(#REF!,A$4:A$17,0))</f>
        <v>#REF!</v>
      </c>
    </row>
    <row r="71" spans="1:2" ht="15.75" x14ac:dyDescent="0.25">
      <c r="A71" s="1"/>
      <c r="B71" s="69" t="e">
        <f>INDEX(B$4:B$17,MATCH(#REF!,A$4:A$17,0))</f>
        <v>#REF!</v>
      </c>
    </row>
    <row r="72" spans="1:2" ht="15.75" x14ac:dyDescent="0.25">
      <c r="A72" s="1"/>
      <c r="B72" s="69" t="e">
        <f>INDEX(B$4:B$17,MATCH(#REF!,A$4:A$17,0))</f>
        <v>#REF!</v>
      </c>
    </row>
    <row r="73" spans="1:2" ht="15.75" x14ac:dyDescent="0.25">
      <c r="A73" s="1"/>
      <c r="B73" s="69" t="e">
        <f>INDEX(B$4:B$17,MATCH(#REF!,A$4:A$17,0))</f>
        <v>#REF!</v>
      </c>
    </row>
    <row r="74" spans="1:2" ht="15.75" x14ac:dyDescent="0.25">
      <c r="A74" s="1"/>
      <c r="B74" s="69" t="e">
        <f>INDEX(B$4:B$17,MATCH(#REF!,A$4:A$17,0))</f>
        <v>#REF!</v>
      </c>
    </row>
    <row r="75" spans="1:2" ht="15.75" x14ac:dyDescent="0.25">
      <c r="A75" s="1"/>
      <c r="B75" s="69" t="e">
        <f>INDEX(B$4:B$17,MATCH(#REF!,A$4:A$17,0))</f>
        <v>#REF!</v>
      </c>
    </row>
    <row r="76" spans="1:2" ht="15.75" x14ac:dyDescent="0.25">
      <c r="A76" s="1"/>
      <c r="B76" s="69" t="e">
        <f>INDEX(B$4:B$17,MATCH(#REF!,A$4:A$17,0))</f>
        <v>#REF!</v>
      </c>
    </row>
    <row r="77" spans="1:2" ht="15.75" x14ac:dyDescent="0.25">
      <c r="A77" s="1"/>
      <c r="B77" s="69" t="e">
        <f>INDEX(B$4:B$17,MATCH(#REF!,A$4:A$17,0))</f>
        <v>#REF!</v>
      </c>
    </row>
    <row r="78" spans="1:2" ht="15.75" x14ac:dyDescent="0.25">
      <c r="A78" s="1"/>
      <c r="B78" s="69" t="e">
        <f>INDEX(B$4:B$17,MATCH(#REF!,A$4:A$17,0))</f>
        <v>#REF!</v>
      </c>
    </row>
    <row r="79" spans="1:2" ht="15.75" x14ac:dyDescent="0.25">
      <c r="A79" s="1"/>
      <c r="B79" s="69" t="e">
        <f>INDEX(B$4:B$17,MATCH(#REF!,A$4:A$17,0))</f>
        <v>#REF!</v>
      </c>
    </row>
    <row r="80" spans="1:2" ht="15.75" x14ac:dyDescent="0.25">
      <c r="A80" s="1"/>
      <c r="B80" s="69" t="e">
        <f>INDEX(B$4:B$17,MATCH(#REF!,A$4:A$17,0))</f>
        <v>#REF!</v>
      </c>
    </row>
    <row r="81" spans="1:2" ht="15.75" x14ac:dyDescent="0.25">
      <c r="A81" s="1"/>
      <c r="B81" s="69" t="e">
        <f>INDEX(B$4:B$17,MATCH(#REF!,A$4:A$17,0))</f>
        <v>#REF!</v>
      </c>
    </row>
    <row r="82" spans="1:2" ht="15.75" x14ac:dyDescent="0.25">
      <c r="A82" s="1"/>
      <c r="B82" s="69" t="e">
        <f>INDEX(B$4:B$17,MATCH(#REF!,A$4:A$17,0))</f>
        <v>#REF!</v>
      </c>
    </row>
  </sheetData>
  <sheetProtection sort="0"/>
  <mergeCells count="24">
    <mergeCell ref="C4:C5"/>
    <mergeCell ref="H4:H5"/>
    <mergeCell ref="M4:M5"/>
    <mergeCell ref="C6:C7"/>
    <mergeCell ref="H6:H7"/>
    <mergeCell ref="M6:M7"/>
    <mergeCell ref="C8:C9"/>
    <mergeCell ref="H8:H9"/>
    <mergeCell ref="M8:M9"/>
    <mergeCell ref="C10:C11"/>
    <mergeCell ref="H10:H11"/>
    <mergeCell ref="M10:M11"/>
    <mergeCell ref="C12:C13"/>
    <mergeCell ref="H12:H13"/>
    <mergeCell ref="M12:M13"/>
    <mergeCell ref="C14:C15"/>
    <mergeCell ref="H14:H15"/>
    <mergeCell ref="M14:M15"/>
    <mergeCell ref="C16:C17"/>
    <mergeCell ref="H16:H17"/>
    <mergeCell ref="M16:M17"/>
    <mergeCell ref="C18:C19"/>
    <mergeCell ref="H18:H19"/>
    <mergeCell ref="M18:M19"/>
  </mergeCells>
  <pageMargins left="0.70866141732283472" right="0.70866141732283472" top="1.96" bottom="0.31496062992125984" header="0.15748031496062992" footer="0.19685039370078741"/>
  <pageSetup paperSize="9" scale="73" orientation="landscape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mprimer">
                <anchor moveWithCells="1" sizeWithCells="1">
                  <from>
                    <xdr:col>18</xdr:col>
                    <xdr:colOff>0</xdr:colOff>
                    <xdr:row>19</xdr:row>
                    <xdr:rowOff>142875</xdr:rowOff>
                  </from>
                  <to>
                    <xdr:col>19</xdr:col>
                    <xdr:colOff>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FINSCORESP1">
                <anchor moveWithCells="1">
                  <from>
                    <xdr:col>3</xdr:col>
                    <xdr:colOff>9525</xdr:colOff>
                    <xdr:row>20</xdr:row>
                    <xdr:rowOff>9525</xdr:rowOff>
                  </from>
                  <to>
                    <xdr:col>3</xdr:col>
                    <xdr:colOff>781050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FINSCORESP2">
                <anchor moveWithCells="1">
                  <from>
                    <xdr:col>8</xdr:col>
                    <xdr:colOff>9525</xdr:colOff>
                    <xdr:row>20</xdr:row>
                    <xdr:rowOff>0</xdr:rowOff>
                  </from>
                  <to>
                    <xdr:col>8</xdr:col>
                    <xdr:colOff>781050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FINSCORESP3">
                <anchor moveWithCells="1">
                  <from>
                    <xdr:col>13</xdr:col>
                    <xdr:colOff>19050</xdr:colOff>
                    <xdr:row>20</xdr:row>
                    <xdr:rowOff>0</xdr:rowOff>
                  </from>
                  <to>
                    <xdr:col>13</xdr:col>
                    <xdr:colOff>781050</xdr:colOff>
                    <xdr:row>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INVERSER">
                <anchor moveWithCells="1" sizeWithCells="1">
                  <from>
                    <xdr:col>3</xdr:col>
                    <xdr:colOff>57150</xdr:colOff>
                    <xdr:row>0</xdr:row>
                    <xdr:rowOff>123825</xdr:rowOff>
                  </from>
                  <to>
                    <xdr:col>3</xdr:col>
                    <xdr:colOff>828675</xdr:colOff>
                    <xdr:row>1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BD1"/>
  <sheetViews>
    <sheetView workbookViewId="0">
      <selection activeCell="AR1" sqref="AR1"/>
    </sheetView>
  </sheetViews>
  <sheetFormatPr baseColWidth="10" defaultRowHeight="15" x14ac:dyDescent="0.25"/>
  <cols>
    <col min="1" max="56" width="3.5703125" style="134" customWidth="1"/>
  </cols>
  <sheetData>
    <row r="1" spans="1:56" x14ac:dyDescent="0.25">
      <c r="A1" s="78">
        <v>1</v>
      </c>
      <c r="B1" s="79">
        <v>2</v>
      </c>
      <c r="C1" s="80">
        <v>3</v>
      </c>
      <c r="D1" s="81">
        <v>4</v>
      </c>
      <c r="E1" s="82">
        <v>5</v>
      </c>
      <c r="F1" s="83">
        <v>6</v>
      </c>
      <c r="G1" s="84">
        <v>7</v>
      </c>
      <c r="H1" s="85">
        <v>8</v>
      </c>
      <c r="I1" s="86">
        <v>9</v>
      </c>
      <c r="J1" s="87">
        <v>10</v>
      </c>
      <c r="K1" s="88">
        <v>11</v>
      </c>
      <c r="L1" s="89">
        <v>12</v>
      </c>
      <c r="M1" s="90">
        <v>13</v>
      </c>
      <c r="N1" s="91">
        <v>14</v>
      </c>
      <c r="O1" s="92">
        <v>15</v>
      </c>
      <c r="P1" s="93">
        <v>16</v>
      </c>
      <c r="Q1" s="94">
        <v>17</v>
      </c>
      <c r="R1" s="95">
        <v>18</v>
      </c>
      <c r="S1" s="96">
        <v>19</v>
      </c>
      <c r="T1" s="97">
        <v>20</v>
      </c>
      <c r="U1" s="98">
        <v>21</v>
      </c>
      <c r="V1" s="99">
        <v>22</v>
      </c>
      <c r="W1" s="100">
        <v>23</v>
      </c>
      <c r="X1" s="101">
        <v>24</v>
      </c>
      <c r="Y1" s="102">
        <v>25</v>
      </c>
      <c r="Z1" s="103">
        <v>26</v>
      </c>
      <c r="AA1" s="104">
        <v>27</v>
      </c>
      <c r="AB1" s="105">
        <v>28</v>
      </c>
      <c r="AC1" s="106">
        <v>29</v>
      </c>
      <c r="AD1" s="107">
        <v>30</v>
      </c>
      <c r="AE1" s="108">
        <v>31</v>
      </c>
      <c r="AF1" s="109">
        <v>32</v>
      </c>
      <c r="AG1" s="110">
        <v>33</v>
      </c>
      <c r="AH1" s="111">
        <v>34</v>
      </c>
      <c r="AI1" s="112">
        <v>35</v>
      </c>
      <c r="AJ1" s="113">
        <v>36</v>
      </c>
      <c r="AK1" s="114">
        <v>37</v>
      </c>
      <c r="AL1" s="115">
        <v>38</v>
      </c>
      <c r="AM1" s="116">
        <v>39</v>
      </c>
      <c r="AN1" s="117">
        <v>40</v>
      </c>
      <c r="AO1" s="118">
        <v>41</v>
      </c>
      <c r="AP1" s="119">
        <v>42</v>
      </c>
      <c r="AQ1" s="120">
        <v>43</v>
      </c>
      <c r="AR1" s="121">
        <v>44</v>
      </c>
      <c r="AS1" s="122">
        <v>45</v>
      </c>
      <c r="AT1" s="123">
        <v>46</v>
      </c>
      <c r="AU1" s="124">
        <v>47</v>
      </c>
      <c r="AV1" s="125">
        <v>48</v>
      </c>
      <c r="AW1" s="126">
        <v>49</v>
      </c>
      <c r="AX1" s="127">
        <v>50</v>
      </c>
      <c r="AY1" s="128">
        <v>51</v>
      </c>
      <c r="AZ1" s="129">
        <v>52</v>
      </c>
      <c r="BA1" s="130">
        <v>53</v>
      </c>
      <c r="BB1" s="131">
        <v>54</v>
      </c>
      <c r="BC1" s="132">
        <v>55</v>
      </c>
      <c r="BD1" s="133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CONCOURS</vt:lpstr>
      <vt:lpstr>Feuil1</vt:lpstr>
      <vt:lpstr>Feuil2</vt:lpstr>
      <vt:lpstr>Feuil3</vt:lpstr>
      <vt:lpstr>CONCOURS!Zone_d_impression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VinVin</dc:creator>
  <cp:lastModifiedBy>Luc</cp:lastModifiedBy>
  <dcterms:created xsi:type="dcterms:W3CDTF">2018-04-21T07:46:22Z</dcterms:created>
  <dcterms:modified xsi:type="dcterms:W3CDTF">2018-04-21T21:08:07Z</dcterms:modified>
</cp:coreProperties>
</file>