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U:\AAHV\"/>
    </mc:Choice>
  </mc:AlternateContent>
  <bookViews>
    <workbookView xWindow="0" yWindow="0" windowWidth="28800" windowHeight="14385"/>
  </bookViews>
  <sheets>
    <sheet name="Tableau" sheetId="1" r:id="rId1"/>
  </sheets>
  <externalReferences>
    <externalReference r:id="rId2"/>
    <externalReference r:id="rId3"/>
  </externalReferences>
  <definedNames>
    <definedName name="Formules" localSheetId="0">Tableau!$M$3:$O$57</definedName>
    <definedName name="Formules">#REF!</definedName>
    <definedName name="_xlnm.Print_Titles" localSheetId="0">Tableau!$1:$2</definedName>
    <definedName name="Recover">[2]Macro1!$A$93</definedName>
    <definedName name="TableName">"Dummy"</definedName>
    <definedName name="Titres" localSheetId="0">Tableau!$1:$2</definedName>
    <definedName name="Titres">#REF!</definedName>
    <definedName name="_xlnm.Print_Area" localSheetId="0">Tableau!$A$1:$P$59</definedName>
  </definedNames>
  <calcPr calcId="152511" fullCalcOn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6" i="1" l="1"/>
  <c r="C13" i="1"/>
  <c r="M13" i="1" s="1"/>
  <c r="P58" i="1"/>
  <c r="L58" i="1"/>
  <c r="K58" i="1"/>
  <c r="J58" i="1"/>
  <c r="N13" i="1"/>
  <c r="N26" i="1"/>
  <c r="M26" i="1"/>
  <c r="N42" i="1"/>
  <c r="M42" i="1"/>
  <c r="N51" i="1"/>
  <c r="M51" i="1"/>
  <c r="N57" i="1"/>
  <c r="N58" i="1" s="1"/>
  <c r="M57" i="1"/>
  <c r="M53" i="1"/>
  <c r="N53" i="1"/>
  <c r="M54" i="1"/>
  <c r="N54" i="1"/>
  <c r="M55" i="1"/>
  <c r="N55" i="1"/>
  <c r="M56" i="1"/>
  <c r="N56" i="1"/>
  <c r="M44" i="1"/>
  <c r="N44" i="1"/>
  <c r="M45" i="1"/>
  <c r="N45" i="1"/>
  <c r="M46" i="1"/>
  <c r="N46" i="1"/>
  <c r="M47" i="1"/>
  <c r="N47" i="1"/>
  <c r="M48" i="1"/>
  <c r="N48" i="1"/>
  <c r="M49" i="1"/>
  <c r="N49" i="1"/>
  <c r="M50" i="1"/>
  <c r="N50" i="1"/>
  <c r="M28" i="1"/>
  <c r="N28" i="1"/>
  <c r="M29" i="1"/>
  <c r="N29" i="1"/>
  <c r="M30" i="1"/>
  <c r="N30" i="1"/>
  <c r="M31" i="1"/>
  <c r="N31" i="1"/>
  <c r="M32" i="1"/>
  <c r="N32" i="1"/>
  <c r="M33" i="1"/>
  <c r="N33" i="1"/>
  <c r="M34" i="1"/>
  <c r="N34" i="1"/>
  <c r="M35" i="1"/>
  <c r="N35" i="1"/>
  <c r="M36" i="1"/>
  <c r="N36" i="1"/>
  <c r="M37" i="1"/>
  <c r="N37" i="1"/>
  <c r="M38" i="1"/>
  <c r="N38" i="1"/>
  <c r="M39" i="1"/>
  <c r="N39" i="1"/>
  <c r="M40" i="1"/>
  <c r="N40" i="1"/>
  <c r="M41" i="1"/>
  <c r="N41" i="1"/>
  <c r="N52" i="1"/>
  <c r="M52" i="1"/>
  <c r="N43" i="1"/>
  <c r="M43" i="1"/>
  <c r="N27" i="1"/>
  <c r="M27" i="1"/>
  <c r="M15" i="1"/>
  <c r="N15" i="1"/>
  <c r="M16" i="1"/>
  <c r="N16" i="1"/>
  <c r="M17" i="1"/>
  <c r="N17" i="1"/>
  <c r="M18" i="1"/>
  <c r="N18" i="1"/>
  <c r="M19" i="1"/>
  <c r="N19" i="1"/>
  <c r="M20" i="1"/>
  <c r="N20" i="1"/>
  <c r="M21" i="1"/>
  <c r="N21" i="1"/>
  <c r="M22" i="1"/>
  <c r="N22" i="1"/>
  <c r="M23" i="1"/>
  <c r="N23" i="1"/>
  <c r="M24" i="1"/>
  <c r="N24" i="1"/>
  <c r="M25" i="1"/>
  <c r="N25" i="1"/>
  <c r="N14" i="1"/>
  <c r="M14" i="1"/>
  <c r="M4" i="1"/>
  <c r="N4" i="1"/>
  <c r="M5" i="1"/>
  <c r="N5" i="1"/>
  <c r="M6" i="1"/>
  <c r="N6" i="1"/>
  <c r="M7" i="1"/>
  <c r="N7" i="1"/>
  <c r="M8" i="1"/>
  <c r="N8" i="1"/>
  <c r="M9" i="1"/>
  <c r="N9" i="1"/>
  <c r="M10" i="1"/>
  <c r="N10" i="1"/>
  <c r="M11" i="1"/>
  <c r="N11" i="1"/>
  <c r="M12" i="1"/>
  <c r="N12" i="1"/>
  <c r="N3" i="1"/>
  <c r="M3" i="1"/>
  <c r="P57" i="1"/>
  <c r="I57" i="1"/>
  <c r="H57" i="1"/>
  <c r="G57" i="1"/>
  <c r="F57" i="1"/>
  <c r="E57" i="1"/>
  <c r="D57" i="1"/>
  <c r="C57" i="1"/>
  <c r="I56" i="1"/>
  <c r="H56" i="1"/>
  <c r="G56" i="1"/>
  <c r="F56" i="1"/>
  <c r="E56" i="1"/>
  <c r="D56" i="1"/>
  <c r="C56" i="1"/>
  <c r="I55" i="1"/>
  <c r="H55" i="1"/>
  <c r="G55" i="1"/>
  <c r="F55" i="1"/>
  <c r="E55" i="1"/>
  <c r="D55" i="1"/>
  <c r="C55" i="1"/>
  <c r="I54" i="1"/>
  <c r="H54" i="1"/>
  <c r="G54" i="1"/>
  <c r="F54" i="1"/>
  <c r="E54" i="1"/>
  <c r="D54" i="1"/>
  <c r="C54" i="1"/>
  <c r="I53" i="1"/>
  <c r="H53" i="1"/>
  <c r="G53" i="1"/>
  <c r="F53" i="1"/>
  <c r="E53" i="1"/>
  <c r="D53" i="1"/>
  <c r="C53" i="1"/>
  <c r="I52" i="1"/>
  <c r="H52" i="1"/>
  <c r="G52" i="1"/>
  <c r="F52" i="1"/>
  <c r="E52" i="1"/>
  <c r="D52" i="1"/>
  <c r="C52" i="1"/>
  <c r="P51" i="1"/>
  <c r="I51" i="1"/>
  <c r="H51" i="1"/>
  <c r="G51" i="1"/>
  <c r="F51" i="1"/>
  <c r="E51" i="1"/>
  <c r="D51" i="1"/>
  <c r="C51" i="1"/>
  <c r="I50" i="1"/>
  <c r="H50" i="1"/>
  <c r="G50" i="1"/>
  <c r="F50" i="1"/>
  <c r="E50" i="1"/>
  <c r="D50" i="1"/>
  <c r="C50" i="1"/>
  <c r="I49" i="1"/>
  <c r="H49" i="1"/>
  <c r="G49" i="1"/>
  <c r="F49" i="1"/>
  <c r="E49" i="1"/>
  <c r="D49" i="1"/>
  <c r="C49" i="1"/>
  <c r="I48" i="1"/>
  <c r="H48" i="1"/>
  <c r="G48" i="1"/>
  <c r="F48" i="1"/>
  <c r="E48" i="1"/>
  <c r="D48" i="1"/>
  <c r="C48" i="1"/>
  <c r="I47" i="1"/>
  <c r="H47" i="1"/>
  <c r="G47" i="1"/>
  <c r="F47" i="1"/>
  <c r="E47" i="1"/>
  <c r="D47" i="1"/>
  <c r="C47" i="1"/>
  <c r="I46" i="1"/>
  <c r="H46" i="1"/>
  <c r="G46" i="1"/>
  <c r="F46" i="1"/>
  <c r="E46" i="1"/>
  <c r="D46" i="1"/>
  <c r="C46" i="1"/>
  <c r="I45" i="1"/>
  <c r="H45" i="1"/>
  <c r="G45" i="1"/>
  <c r="F45" i="1"/>
  <c r="E45" i="1"/>
  <c r="D45" i="1"/>
  <c r="C45" i="1"/>
  <c r="I44" i="1"/>
  <c r="H44" i="1"/>
  <c r="G44" i="1"/>
  <c r="F44" i="1"/>
  <c r="E44" i="1"/>
  <c r="D44" i="1"/>
  <c r="C44" i="1"/>
  <c r="I43" i="1"/>
  <c r="H43" i="1"/>
  <c r="G43" i="1"/>
  <c r="F43" i="1"/>
  <c r="E43" i="1"/>
  <c r="D43" i="1"/>
  <c r="C43" i="1"/>
  <c r="P42" i="1"/>
  <c r="I42" i="1"/>
  <c r="H42" i="1"/>
  <c r="G42" i="1"/>
  <c r="F42" i="1"/>
  <c r="E42" i="1"/>
  <c r="D42" i="1"/>
  <c r="C42" i="1"/>
  <c r="I41" i="1"/>
  <c r="H41" i="1"/>
  <c r="G41" i="1"/>
  <c r="F41" i="1"/>
  <c r="E41" i="1"/>
  <c r="D41" i="1"/>
  <c r="C41" i="1"/>
  <c r="I40" i="1"/>
  <c r="H40" i="1"/>
  <c r="G40" i="1"/>
  <c r="F40" i="1"/>
  <c r="E40" i="1"/>
  <c r="D40" i="1"/>
  <c r="C40" i="1"/>
  <c r="I39" i="1"/>
  <c r="H39" i="1"/>
  <c r="G39" i="1"/>
  <c r="F39" i="1"/>
  <c r="E39" i="1"/>
  <c r="D39" i="1"/>
  <c r="C39" i="1"/>
  <c r="I38" i="1"/>
  <c r="H38" i="1"/>
  <c r="G38" i="1"/>
  <c r="F38" i="1"/>
  <c r="E38" i="1"/>
  <c r="D38" i="1"/>
  <c r="C38" i="1"/>
  <c r="I37" i="1"/>
  <c r="H37" i="1"/>
  <c r="G37" i="1"/>
  <c r="F37" i="1"/>
  <c r="E37" i="1"/>
  <c r="D37" i="1"/>
  <c r="C37" i="1"/>
  <c r="I36" i="1"/>
  <c r="H36" i="1"/>
  <c r="G36" i="1"/>
  <c r="F36" i="1"/>
  <c r="E36" i="1"/>
  <c r="D36" i="1"/>
  <c r="C36" i="1"/>
  <c r="I35" i="1"/>
  <c r="H35" i="1"/>
  <c r="G35" i="1"/>
  <c r="F35" i="1"/>
  <c r="E35" i="1"/>
  <c r="D35" i="1"/>
  <c r="C35" i="1"/>
  <c r="I34" i="1"/>
  <c r="H34" i="1"/>
  <c r="G34" i="1"/>
  <c r="F34" i="1"/>
  <c r="E34" i="1"/>
  <c r="D34" i="1"/>
  <c r="C34" i="1"/>
  <c r="I33" i="1"/>
  <c r="H33" i="1"/>
  <c r="G33" i="1"/>
  <c r="F33" i="1"/>
  <c r="E33" i="1"/>
  <c r="D33" i="1"/>
  <c r="C33" i="1"/>
  <c r="I32" i="1"/>
  <c r="H32" i="1"/>
  <c r="G32" i="1"/>
  <c r="F32" i="1"/>
  <c r="E32" i="1"/>
  <c r="D32" i="1"/>
  <c r="C32" i="1"/>
  <c r="I31" i="1"/>
  <c r="H31" i="1"/>
  <c r="G31" i="1"/>
  <c r="F31" i="1"/>
  <c r="E31" i="1"/>
  <c r="D31" i="1"/>
  <c r="C31" i="1"/>
  <c r="I30" i="1"/>
  <c r="H30" i="1"/>
  <c r="G30" i="1"/>
  <c r="F30" i="1"/>
  <c r="E30" i="1"/>
  <c r="D30" i="1"/>
  <c r="C30" i="1"/>
  <c r="I29" i="1"/>
  <c r="H29" i="1"/>
  <c r="G29" i="1"/>
  <c r="F29" i="1"/>
  <c r="E29" i="1"/>
  <c r="D29" i="1"/>
  <c r="C29" i="1"/>
  <c r="I28" i="1"/>
  <c r="H28" i="1"/>
  <c r="G28" i="1"/>
  <c r="F28" i="1"/>
  <c r="E28" i="1"/>
  <c r="D28" i="1"/>
  <c r="C28" i="1"/>
  <c r="I27" i="1"/>
  <c r="H27" i="1"/>
  <c r="G27" i="1"/>
  <c r="F27" i="1"/>
  <c r="E27" i="1"/>
  <c r="D27" i="1"/>
  <c r="C27" i="1"/>
  <c r="P26" i="1"/>
  <c r="I26" i="1"/>
  <c r="H26" i="1"/>
  <c r="G26" i="1"/>
  <c r="F26" i="1"/>
  <c r="E26" i="1"/>
  <c r="D26" i="1"/>
  <c r="I25" i="1"/>
  <c r="H25" i="1"/>
  <c r="G25" i="1"/>
  <c r="F25" i="1"/>
  <c r="E25" i="1"/>
  <c r="D25" i="1"/>
  <c r="C25" i="1"/>
  <c r="I24" i="1"/>
  <c r="H24" i="1"/>
  <c r="G24" i="1"/>
  <c r="F24" i="1"/>
  <c r="E24" i="1"/>
  <c r="D24" i="1"/>
  <c r="C24" i="1"/>
  <c r="I23" i="1"/>
  <c r="H23" i="1"/>
  <c r="G23" i="1"/>
  <c r="F23" i="1"/>
  <c r="E23" i="1"/>
  <c r="D23" i="1"/>
  <c r="C23" i="1"/>
  <c r="I22" i="1"/>
  <c r="H22" i="1"/>
  <c r="G22" i="1"/>
  <c r="F22" i="1"/>
  <c r="E22" i="1"/>
  <c r="D22" i="1"/>
  <c r="C22" i="1"/>
  <c r="I21" i="1"/>
  <c r="H21" i="1"/>
  <c r="G21" i="1"/>
  <c r="F21" i="1"/>
  <c r="E21" i="1"/>
  <c r="D21" i="1"/>
  <c r="C21" i="1"/>
  <c r="I20" i="1"/>
  <c r="H20" i="1"/>
  <c r="G20" i="1"/>
  <c r="F20" i="1"/>
  <c r="E20" i="1"/>
  <c r="D20" i="1"/>
  <c r="C20" i="1"/>
  <c r="I19" i="1"/>
  <c r="H19" i="1"/>
  <c r="G19" i="1"/>
  <c r="F19" i="1"/>
  <c r="E19" i="1"/>
  <c r="D19" i="1"/>
  <c r="C19" i="1"/>
  <c r="I18" i="1"/>
  <c r="H18" i="1"/>
  <c r="G18" i="1"/>
  <c r="F18" i="1"/>
  <c r="E18" i="1"/>
  <c r="D18" i="1"/>
  <c r="C18" i="1"/>
  <c r="I17" i="1"/>
  <c r="H17" i="1"/>
  <c r="G17" i="1"/>
  <c r="F17" i="1"/>
  <c r="E17" i="1"/>
  <c r="D17" i="1"/>
  <c r="C17" i="1"/>
  <c r="I16" i="1"/>
  <c r="H16" i="1"/>
  <c r="G16" i="1"/>
  <c r="F16" i="1"/>
  <c r="E16" i="1"/>
  <c r="D16" i="1"/>
  <c r="C16" i="1"/>
  <c r="I15" i="1"/>
  <c r="H15" i="1"/>
  <c r="G15" i="1"/>
  <c r="F15" i="1"/>
  <c r="E15" i="1"/>
  <c r="D15" i="1"/>
  <c r="C15" i="1"/>
  <c r="I14" i="1"/>
  <c r="H14" i="1"/>
  <c r="G14" i="1"/>
  <c r="F14" i="1"/>
  <c r="E14" i="1"/>
  <c r="D14" i="1"/>
  <c r="C14" i="1"/>
  <c r="P13" i="1"/>
  <c r="I13" i="1"/>
  <c r="H13" i="1"/>
  <c r="G13" i="1"/>
  <c r="F13" i="1"/>
  <c r="E13" i="1"/>
  <c r="D13" i="1"/>
  <c r="I12" i="1"/>
  <c r="H12" i="1"/>
  <c r="G12" i="1"/>
  <c r="F12" i="1"/>
  <c r="E12" i="1"/>
  <c r="D12" i="1"/>
  <c r="C12" i="1"/>
  <c r="I11" i="1"/>
  <c r="H11" i="1"/>
  <c r="G11" i="1"/>
  <c r="F11" i="1"/>
  <c r="E11" i="1"/>
  <c r="D11" i="1"/>
  <c r="C11" i="1"/>
  <c r="I10" i="1"/>
  <c r="H10" i="1"/>
  <c r="G10" i="1"/>
  <c r="F10" i="1"/>
  <c r="E10" i="1"/>
  <c r="D10" i="1"/>
  <c r="C10" i="1"/>
  <c r="I9" i="1"/>
  <c r="H9" i="1"/>
  <c r="G9" i="1"/>
  <c r="F9" i="1"/>
  <c r="E9" i="1"/>
  <c r="D9" i="1"/>
  <c r="C9" i="1"/>
  <c r="I8" i="1"/>
  <c r="H8" i="1"/>
  <c r="G8" i="1"/>
  <c r="F8" i="1"/>
  <c r="E8" i="1"/>
  <c r="D8" i="1"/>
  <c r="C8" i="1"/>
  <c r="I7" i="1"/>
  <c r="H7" i="1"/>
  <c r="G7" i="1"/>
  <c r="F7" i="1"/>
  <c r="E7" i="1"/>
  <c r="D7" i="1"/>
  <c r="C7" i="1"/>
  <c r="I6" i="1"/>
  <c r="H6" i="1"/>
  <c r="G6" i="1"/>
  <c r="F6" i="1"/>
  <c r="E6" i="1"/>
  <c r="D6" i="1"/>
  <c r="C6" i="1"/>
  <c r="I5" i="1"/>
  <c r="H5" i="1"/>
  <c r="G5" i="1"/>
  <c r="F5" i="1"/>
  <c r="E5" i="1"/>
  <c r="D5" i="1"/>
  <c r="C5" i="1"/>
  <c r="I4" i="1"/>
  <c r="H4" i="1"/>
  <c r="G4" i="1"/>
  <c r="F4" i="1"/>
  <c r="E4" i="1"/>
  <c r="D4" i="1"/>
  <c r="C4" i="1"/>
  <c r="I3" i="1"/>
  <c r="H3" i="1"/>
  <c r="G3" i="1"/>
  <c r="F3" i="1"/>
  <c r="E3" i="1"/>
  <c r="D3" i="1"/>
  <c r="C3" i="1"/>
  <c r="M58" i="1" l="1"/>
  <c r="O3" i="1"/>
  <c r="O32" i="1"/>
  <c r="O19" i="1" l="1"/>
  <c r="O7" i="1"/>
  <c r="O31" i="1"/>
  <c r="O52" i="1"/>
  <c r="O46" i="1"/>
  <c r="O36" i="1"/>
  <c r="O16" i="1"/>
  <c r="O22" i="1"/>
  <c r="O25" i="1"/>
  <c r="O24" i="1"/>
  <c r="O8" i="1"/>
  <c r="O29" i="1"/>
  <c r="O15" i="1"/>
  <c r="O55" i="1"/>
  <c r="O50" i="1"/>
  <c r="O20" i="1"/>
  <c r="O4" i="1"/>
  <c r="O38" i="1"/>
  <c r="O6" i="1"/>
  <c r="O48" i="1"/>
  <c r="O56" i="1"/>
  <c r="O18" i="1"/>
  <c r="O10" i="1"/>
  <c r="O41" i="1"/>
  <c r="O54" i="1"/>
  <c r="O33" i="1"/>
  <c r="O12" i="1"/>
  <c r="O11" i="1"/>
  <c r="O43" i="1"/>
  <c r="O5" i="1"/>
  <c r="O35" i="1"/>
  <c r="O47" i="1"/>
  <c r="O37" i="1"/>
  <c r="O21" i="1"/>
  <c r="O9" i="1"/>
  <c r="O44" i="1"/>
  <c r="O34" i="1"/>
  <c r="O23" i="1"/>
  <c r="O40" i="1"/>
  <c r="O14" i="1"/>
  <c r="O45" i="1"/>
  <c r="O39" i="1"/>
  <c r="O27" i="1"/>
  <c r="O28" i="1"/>
  <c r="O49" i="1"/>
  <c r="O30" i="1"/>
  <c r="O53" i="1"/>
  <c r="O17" i="1"/>
  <c r="O13" i="1" l="1"/>
  <c r="O26" i="1"/>
  <c r="O51" i="1"/>
  <c r="O57" i="1"/>
  <c r="O42" i="1"/>
  <c r="O58" i="1" l="1"/>
  <c r="M59" i="1"/>
</calcChain>
</file>

<file path=xl/sharedStrings.xml><?xml version="1.0" encoding="utf-8"?>
<sst xmlns="http://schemas.openxmlformats.org/spreadsheetml/2006/main" count="81" uniqueCount="71">
  <si>
    <t>Écarts</t>
  </si>
  <si>
    <t xml:space="preserve">Recrutement </t>
  </si>
  <si>
    <t>Régulier</t>
  </si>
  <si>
    <t>Total</t>
  </si>
  <si>
    <t>Sous-total</t>
  </si>
  <si>
    <t xml:space="preserve"> </t>
  </si>
  <si>
    <t xml:space="preserve">Région 1 </t>
  </si>
  <si>
    <t xml:space="preserve">Région 2 </t>
  </si>
  <si>
    <t>Région 3</t>
  </si>
  <si>
    <t>Région 4</t>
  </si>
  <si>
    <t>Région 5</t>
  </si>
  <si>
    <t>Région 6</t>
  </si>
  <si>
    <t>Région 7</t>
  </si>
  <si>
    <t>Région 8</t>
  </si>
  <si>
    <t>Région 9</t>
  </si>
  <si>
    <t>Région 10</t>
  </si>
  <si>
    <t>Centre 1</t>
  </si>
  <si>
    <t xml:space="preserve">Centre 2 </t>
  </si>
  <si>
    <t>Centre 3</t>
  </si>
  <si>
    <t>Centre 4</t>
  </si>
  <si>
    <t>Centre 5</t>
  </si>
  <si>
    <t>Centre 6</t>
  </si>
  <si>
    <t>Centre 7</t>
  </si>
  <si>
    <t>Centre 8</t>
  </si>
  <si>
    <t>Centre 9</t>
  </si>
  <si>
    <t>Centre 10</t>
  </si>
  <si>
    <t>Centre 11</t>
  </si>
  <si>
    <t>Centre 12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</si>
  <si>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</si>
  <si>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</si>
  <si>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</si>
  <si>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</si>
  <si>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</si>
  <si>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</si>
  <si>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</si>
  <si>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</si>
  <si>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</si>
  <si>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</si>
  <si>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</si>
  <si>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</si>
  <si>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</si>
  <si>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</si>
  <si>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</si>
  <si>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Province 1</t>
  </si>
  <si>
    <t>Province 2</t>
  </si>
  <si>
    <t>Province 3</t>
  </si>
  <si>
    <t>Province 4</t>
  </si>
  <si>
    <t>Province 5</t>
  </si>
  <si>
    <t>Province 6</t>
  </si>
  <si>
    <t>Province 7</t>
  </si>
  <si>
    <t>Province 8</t>
  </si>
  <si>
    <t>Port 1</t>
  </si>
  <si>
    <t>Port 2</t>
  </si>
  <si>
    <t>Port 3</t>
  </si>
  <si>
    <t>Port 4</t>
  </si>
  <si>
    <t>Port 5</t>
  </si>
  <si>
    <t>TOTAUX TOUS LES ENDROITS:</t>
  </si>
  <si>
    <t>Postes</t>
  </si>
  <si>
    <t>Effectifs</t>
  </si>
  <si>
    <t>Spécial</t>
  </si>
  <si>
    <t>Absences</t>
  </si>
  <si>
    <t>Court terme</t>
  </si>
  <si>
    <t>Moyen terme</t>
  </si>
  <si>
    <t>Long terme</t>
  </si>
  <si>
    <t>Non régulier</t>
  </si>
  <si>
    <t xml:space="preserve">Temporaire
</t>
  </si>
  <si>
    <t>Temporaire</t>
  </si>
  <si>
    <t>Haut niveau</t>
  </si>
  <si>
    <r>
      <t>N</t>
    </r>
    <r>
      <rPr>
        <b/>
        <sz val="10"/>
        <color indexed="9"/>
        <rFont val="Calibri"/>
        <family val="2"/>
      </rPr>
      <t>°</t>
    </r>
  </si>
  <si>
    <t xml:space="preserve">Nom
</t>
  </si>
  <si>
    <t>EMPLOIS RÉGULIERS &amp; NON: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</si>
</sst>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;@"/>
  </numFmts>
  <fonts count="12" x14ac:knownFonts="1">
    <font>
      <sz val="12"/>
      <name val="Tahoma"/>
      <family val="2"/>
    </font>
    <font>
      <sz val="12"/>
      <name val="Tahoma"/>
      <family val="2"/>
    </font>
    <font>
      <b/>
      <sz val="10"/>
      <color indexed="9"/>
      <name val="Tahoma"/>
      <family val="2"/>
    </font>
    <font>
      <b/>
      <sz val="9"/>
      <name val="Tahoma"/>
      <family val="2"/>
    </font>
    <font>
      <b/>
      <sz val="8"/>
      <name val="Tahoma"/>
      <family val="2"/>
    </font>
    <font>
      <b/>
      <sz val="10"/>
      <name val="Tahoma"/>
      <family val="2"/>
    </font>
    <font>
      <sz val="10"/>
      <name val="Tahoma"/>
      <family val="2"/>
    </font>
    <font>
      <b/>
      <sz val="12"/>
      <name val="Tahoma"/>
      <family val="2"/>
    </font>
    <font>
      <b/>
      <sz val="10"/>
      <name val="Arial"/>
      <family val="2"/>
    </font>
    <font>
      <b/>
      <sz val="12"/>
      <color indexed="9"/>
      <name val="Tahoma"/>
      <family val="2"/>
    </font>
    <font>
      <b/>
      <i/>
      <sz val="12"/>
      <color indexed="9"/>
      <name val="Tahoma"/>
      <family val="2"/>
    </font>
    <font>
      <b/>
      <sz val="10"/>
      <color indexed="9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7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2" fillId="2" borderId="1" xfId="0" applyFont="1" applyFill="1" applyBorder="1" applyAlignment="1">
      <alignment horizontal="center" vertical="center" wrapText="1" shrinkToFit="1"/>
    </xf>
    <xf numFmtId="0" fontId="2" fillId="2" borderId="2" xfId="0" applyFont="1" applyFill="1" applyBorder="1" applyAlignment="1">
      <alignment horizontal="center" vertical="center" wrapText="1" shrinkToFit="1"/>
    </xf>
    <xf numFmtId="0" fontId="2" fillId="2" borderId="3" xfId="0" applyFont="1" applyFill="1" applyBorder="1" applyAlignment="1">
      <alignment horizontal="center" vertical="center" wrapText="1" shrinkToFit="1"/>
    </xf>
    <xf numFmtId="0" fontId="2" fillId="2" borderId="4" xfId="0" applyFont="1" applyFill="1" applyBorder="1" applyAlignment="1">
      <alignment horizontal="center" vertical="center" wrapText="1" shrinkToFit="1"/>
    </xf>
    <xf numFmtId="0" fontId="2" fillId="2" borderId="5" xfId="0" applyFont="1" applyFill="1" applyBorder="1" applyAlignment="1">
      <alignment horizontal="center" vertical="center" wrapText="1" shrinkToFit="1"/>
    </xf>
    <xf numFmtId="0" fontId="2" fillId="2" borderId="6" xfId="0" applyFont="1" applyFill="1" applyBorder="1" applyAlignment="1">
      <alignment horizontal="center" vertical="center" wrapText="1" shrinkToFit="1"/>
    </xf>
    <xf numFmtId="164" fontId="2" fillId="2" borderId="2" xfId="0" applyNumberFormat="1" applyFont="1" applyFill="1" applyBorder="1" applyAlignment="1">
      <alignment horizontal="center" vertical="center" wrapText="1" shrinkToFit="1"/>
    </xf>
    <xf numFmtId="164" fontId="2" fillId="2" borderId="3" xfId="0" applyNumberFormat="1" applyFont="1" applyFill="1" applyBorder="1" applyAlignment="1">
      <alignment horizontal="center" vertical="center" wrapText="1" shrinkToFit="1"/>
    </xf>
    <xf numFmtId="164" fontId="2" fillId="2" borderId="7" xfId="0" applyNumberFormat="1" applyFont="1" applyFill="1" applyBorder="1" applyAlignment="1">
      <alignment horizontal="center" vertical="center" wrapText="1" shrinkToFit="1"/>
    </xf>
    <xf numFmtId="0" fontId="3" fillId="3" borderId="7" xfId="0" applyFont="1" applyFill="1" applyBorder="1" applyAlignment="1">
      <alignment horizontal="center" vertical="center" textRotation="255"/>
    </xf>
    <xf numFmtId="0" fontId="0" fillId="0" borderId="0" xfId="0" applyFill="1" applyBorder="1" applyAlignment="1">
      <alignment horizontal="center"/>
    </xf>
    <xf numFmtId="0" fontId="2" fillId="2" borderId="8" xfId="0" applyFont="1" applyFill="1" applyBorder="1" applyAlignment="1">
      <alignment horizontal="center" vertical="center" wrapText="1" shrinkToFit="1"/>
    </xf>
    <xf numFmtId="0" fontId="4" fillId="4" borderId="9" xfId="0" applyFont="1" applyFill="1" applyBorder="1" applyAlignment="1">
      <alignment horizontal="center" vertical="center" textRotation="255"/>
    </xf>
    <xf numFmtId="0" fontId="4" fillId="5" borderId="9" xfId="0" applyFont="1" applyFill="1" applyBorder="1" applyAlignment="1">
      <alignment horizontal="center" vertical="center" wrapText="1"/>
    </xf>
    <xf numFmtId="0" fontId="4" fillId="5" borderId="9" xfId="0" applyFont="1" applyFill="1" applyBorder="1" applyAlignment="1">
      <alignment horizontal="center" vertical="center" wrapText="1" shrinkToFit="1"/>
    </xf>
    <xf numFmtId="0" fontId="4" fillId="6" borderId="10" xfId="0" applyFont="1" applyFill="1" applyBorder="1" applyAlignment="1">
      <alignment horizontal="center" vertical="center" textRotation="90" wrapText="1" shrinkToFit="1"/>
    </xf>
    <xf numFmtId="0" fontId="4" fillId="6" borderId="6" xfId="0" applyFont="1" applyFill="1" applyBorder="1" applyAlignment="1">
      <alignment horizontal="center" vertical="center" textRotation="90" wrapText="1" shrinkToFit="1"/>
    </xf>
    <xf numFmtId="0" fontId="4" fillId="4" borderId="6" xfId="0" applyFont="1" applyFill="1" applyBorder="1" applyAlignment="1">
      <alignment horizontal="center" vertical="center" textRotation="255"/>
    </xf>
    <xf numFmtId="0" fontId="4" fillId="7" borderId="9" xfId="0" applyFont="1" applyFill="1" applyBorder="1" applyAlignment="1">
      <alignment horizontal="center" vertical="center" wrapText="1" shrinkToFit="1"/>
    </xf>
    <xf numFmtId="0" fontId="3" fillId="3" borderId="11" xfId="0" applyFont="1" applyFill="1" applyBorder="1" applyAlignment="1">
      <alignment horizontal="center" vertical="center" textRotation="255"/>
    </xf>
    <xf numFmtId="0" fontId="5" fillId="0" borderId="12" xfId="0" applyNumberFormat="1" applyFont="1" applyFill="1" applyBorder="1" applyAlignment="1">
      <alignment horizontal="center"/>
    </xf>
    <xf numFmtId="1" fontId="5" fillId="0" borderId="13" xfId="0" applyNumberFormat="1" applyFont="1" applyFill="1" applyBorder="1" applyAlignment="1">
      <alignment horizontal="left"/>
    </xf>
    <xf numFmtId="1" fontId="5" fillId="4" borderId="14" xfId="0" applyNumberFormat="1" applyFont="1" applyFill="1" applyBorder="1" applyAlignment="1">
      <alignment horizontal="center"/>
    </xf>
    <xf numFmtId="1" fontId="5" fillId="8" borderId="15" xfId="0" applyNumberFormat="1" applyFont="1" applyFill="1" applyBorder="1" applyAlignment="1">
      <alignment horizontal="center"/>
    </xf>
    <xf numFmtId="1" fontId="5" fillId="4" borderId="16" xfId="0" applyNumberFormat="1" applyFont="1" applyFill="1" applyBorder="1" applyAlignment="1">
      <alignment horizontal="center"/>
    </xf>
    <xf numFmtId="0" fontId="5" fillId="4" borderId="14" xfId="0" applyFont="1" applyFill="1" applyBorder="1" applyAlignment="1">
      <alignment horizontal="center"/>
    </xf>
    <xf numFmtId="0" fontId="5" fillId="6" borderId="17" xfId="0" applyFont="1" applyFill="1" applyBorder="1" applyAlignment="1">
      <alignment horizontal="center"/>
    </xf>
    <xf numFmtId="0" fontId="5" fillId="6" borderId="18" xfId="0" applyFont="1" applyFill="1" applyBorder="1" applyAlignment="1">
      <alignment horizontal="center"/>
    </xf>
    <xf numFmtId="0" fontId="5" fillId="6" borderId="19" xfId="0" applyFont="1" applyFill="1" applyBorder="1" applyAlignment="1">
      <alignment horizontal="center"/>
    </xf>
    <xf numFmtId="0" fontId="5" fillId="7" borderId="20" xfId="0" applyFont="1" applyFill="1" applyBorder="1" applyAlignment="1">
      <alignment horizontal="center"/>
    </xf>
    <xf numFmtId="0" fontId="6" fillId="3" borderId="20" xfId="0" applyFont="1" applyFill="1" applyBorder="1" applyAlignment="1">
      <alignment horizontal="center"/>
    </xf>
    <xf numFmtId="0" fontId="5" fillId="0" borderId="16" xfId="0" applyNumberFormat="1" applyFont="1" applyFill="1" applyBorder="1" applyAlignment="1">
      <alignment horizontal="center"/>
    </xf>
    <xf numFmtId="1" fontId="5" fillId="8" borderId="13" xfId="0" applyNumberFormat="1" applyFont="1" applyFill="1" applyBorder="1" applyAlignment="1">
      <alignment horizontal="center"/>
    </xf>
    <xf numFmtId="0" fontId="4" fillId="7" borderId="21" xfId="0" applyFont="1" applyFill="1" applyBorder="1" applyAlignment="1">
      <alignment horizontal="center"/>
    </xf>
    <xf numFmtId="1" fontId="7" fillId="7" borderId="22" xfId="0" applyNumberFormat="1" applyFont="1" applyFill="1" applyBorder="1" applyAlignment="1">
      <alignment horizontal="left"/>
    </xf>
    <xf numFmtId="1" fontId="7" fillId="7" borderId="23" xfId="0" applyNumberFormat="1" applyFont="1" applyFill="1" applyBorder="1" applyAlignment="1">
      <alignment horizontal="center"/>
    </xf>
    <xf numFmtId="1" fontId="7" fillId="7" borderId="24" xfId="0" applyNumberFormat="1" applyFont="1" applyFill="1" applyBorder="1" applyAlignment="1">
      <alignment horizontal="center"/>
    </xf>
    <xf numFmtId="1" fontId="7" fillId="7" borderId="25" xfId="0" applyNumberFormat="1" applyFont="1" applyFill="1" applyBorder="1" applyAlignment="1">
      <alignment horizontal="center"/>
    </xf>
    <xf numFmtId="0" fontId="7" fillId="7" borderId="26" xfId="0" applyFont="1" applyFill="1" applyBorder="1" applyAlignment="1">
      <alignment horizontal="center"/>
    </xf>
    <xf numFmtId="0" fontId="7" fillId="7" borderId="23" xfId="0" applyFont="1" applyFill="1" applyBorder="1" applyAlignment="1">
      <alignment horizontal="center"/>
    </xf>
    <xf numFmtId="1" fontId="7" fillId="7" borderId="26" xfId="0" applyNumberFormat="1" applyFont="1" applyFill="1" applyBorder="1" applyAlignment="1">
      <alignment horizontal="center"/>
    </xf>
    <xf numFmtId="0" fontId="7" fillId="7" borderId="22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5" fillId="0" borderId="28" xfId="0" applyNumberFormat="1" applyFont="1" applyFill="1" applyBorder="1" applyAlignment="1">
      <alignment horizontal="center"/>
    </xf>
    <xf numFmtId="1" fontId="5" fillId="0" borderId="29" xfId="0" applyNumberFormat="1" applyFont="1" applyBorder="1" applyAlignment="1">
      <alignment horizontal="left"/>
    </xf>
    <xf numFmtId="1" fontId="5" fillId="4" borderId="30" xfId="0" applyNumberFormat="1" applyFont="1" applyFill="1" applyBorder="1" applyAlignment="1">
      <alignment horizontal="center"/>
    </xf>
    <xf numFmtId="1" fontId="5" fillId="8" borderId="31" xfId="0" applyNumberFormat="1" applyFont="1" applyFill="1" applyBorder="1" applyAlignment="1">
      <alignment horizontal="center"/>
    </xf>
    <xf numFmtId="1" fontId="5" fillId="4" borderId="32" xfId="0" applyNumberFormat="1" applyFont="1" applyFill="1" applyBorder="1" applyAlignment="1">
      <alignment horizontal="center"/>
    </xf>
    <xf numFmtId="0" fontId="5" fillId="4" borderId="30" xfId="0" applyFont="1" applyFill="1" applyBorder="1" applyAlignment="1">
      <alignment horizontal="center"/>
    </xf>
    <xf numFmtId="0" fontId="5" fillId="8" borderId="29" xfId="0" applyFont="1" applyFill="1" applyBorder="1" applyAlignment="1">
      <alignment horizontal="center"/>
    </xf>
    <xf numFmtId="0" fontId="6" fillId="3" borderId="33" xfId="0" applyFont="1" applyFill="1" applyBorder="1" applyAlignment="1">
      <alignment horizontal="center"/>
    </xf>
    <xf numFmtId="1" fontId="5" fillId="0" borderId="13" xfId="0" applyNumberFormat="1" applyFont="1" applyBorder="1" applyAlignment="1">
      <alignment horizontal="left"/>
    </xf>
    <xf numFmtId="0" fontId="5" fillId="0" borderId="34" xfId="0" applyNumberFormat="1" applyFont="1" applyFill="1" applyBorder="1" applyAlignment="1">
      <alignment horizontal="center"/>
    </xf>
    <xf numFmtId="1" fontId="5" fillId="5" borderId="15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1" fontId="7" fillId="7" borderId="27" xfId="0" applyNumberFormat="1" applyFont="1" applyFill="1" applyBorder="1" applyAlignment="1">
      <alignment horizontal="center"/>
    </xf>
    <xf numFmtId="1" fontId="7" fillId="7" borderId="21" xfId="0" applyNumberFormat="1" applyFont="1" applyFill="1" applyBorder="1" applyAlignment="1">
      <alignment horizontal="center"/>
    </xf>
    <xf numFmtId="0" fontId="5" fillId="7" borderId="35" xfId="0" applyFont="1" applyFill="1" applyBorder="1" applyAlignment="1">
      <alignment horizontal="center"/>
    </xf>
    <xf numFmtId="0" fontId="5" fillId="7" borderId="36" xfId="0" applyFont="1" applyFill="1" applyBorder="1" applyAlignment="1">
      <alignment horizontal="center"/>
    </xf>
    <xf numFmtId="1" fontId="8" fillId="8" borderId="15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5" fillId="0" borderId="32" xfId="0" applyNumberFormat="1" applyFont="1" applyFill="1" applyBorder="1" applyAlignment="1">
      <alignment horizontal="center"/>
    </xf>
    <xf numFmtId="1" fontId="5" fillId="0" borderId="35" xfId="0" applyNumberFormat="1" applyFont="1" applyBorder="1" applyAlignment="1">
      <alignment horizontal="left"/>
    </xf>
    <xf numFmtId="1" fontId="5" fillId="0" borderId="33" xfId="0" applyNumberFormat="1" applyFont="1" applyBorder="1" applyAlignment="1">
      <alignment horizontal="left"/>
    </xf>
    <xf numFmtId="0" fontId="9" fillId="2" borderId="9" xfId="0" applyFont="1" applyFill="1" applyBorder="1" applyAlignment="1">
      <alignment horizontal="center"/>
    </xf>
    <xf numFmtId="1" fontId="9" fillId="2" borderId="9" xfId="0" applyNumberFormat="1" applyFont="1" applyFill="1" applyBorder="1" applyAlignment="1">
      <alignment horizontal="left"/>
    </xf>
    <xf numFmtId="1" fontId="9" fillId="2" borderId="37" xfId="0" applyNumberFormat="1" applyFont="1" applyFill="1" applyBorder="1" applyAlignment="1">
      <alignment horizontal="center"/>
    </xf>
    <xf numFmtId="1" fontId="9" fillId="2" borderId="38" xfId="0" applyNumberFormat="1" applyFont="1" applyFill="1" applyBorder="1" applyAlignment="1">
      <alignment horizontal="center"/>
    </xf>
    <xf numFmtId="1" fontId="9" fillId="2" borderId="39" xfId="0" applyNumberFormat="1" applyFont="1" applyFill="1" applyBorder="1" applyAlignment="1">
      <alignment horizontal="center"/>
    </xf>
    <xf numFmtId="0" fontId="9" fillId="2" borderId="11" xfId="0" applyFont="1" applyFill="1" applyBorder="1" applyAlignment="1">
      <alignment horizontal="center"/>
    </xf>
    <xf numFmtId="0" fontId="9" fillId="2" borderId="38" xfId="0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/>
    </xf>
    <xf numFmtId="0" fontId="9" fillId="2" borderId="35" xfId="0" applyFont="1" applyFill="1" applyBorder="1" applyAlignment="1">
      <alignment horizontal="center"/>
    </xf>
    <xf numFmtId="0" fontId="9" fillId="2" borderId="40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/>
    </xf>
    <xf numFmtId="1" fontId="10" fillId="2" borderId="4" xfId="0" applyNumberFormat="1" applyFont="1" applyFill="1" applyBorder="1" applyAlignment="1">
      <alignment horizontal="left"/>
    </xf>
    <xf numFmtId="1" fontId="9" fillId="2" borderId="9" xfId="0" applyNumberFormat="1" applyFont="1" applyFill="1" applyBorder="1" applyAlignment="1">
      <alignment horizontal="center"/>
    </xf>
    <xf numFmtId="1" fontId="7" fillId="2" borderId="5" xfId="0" applyNumberFormat="1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7" fillId="2" borderId="37" xfId="0" applyFont="1" applyFill="1" applyBorder="1" applyAlignment="1">
      <alignment horizontal="right"/>
    </xf>
    <xf numFmtId="0" fontId="7" fillId="2" borderId="41" xfId="0" applyFont="1" applyFill="1" applyBorder="1" applyAlignment="1">
      <alignment horizontal="right"/>
    </xf>
    <xf numFmtId="0" fontId="7" fillId="2" borderId="11" xfId="0" applyFont="1" applyFill="1" applyBorder="1" applyAlignment="1">
      <alignment horizontal="right"/>
    </xf>
    <xf numFmtId="0" fontId="9" fillId="2" borderId="5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6" fillId="0" borderId="0" xfId="0" applyFont="1" applyFill="1" applyAlignment="1">
      <alignment horizontal="center"/>
    </xf>
    <xf numFmtId="1" fontId="6" fillId="0" borderId="0" xfId="0" applyNumberFormat="1" applyFont="1" applyFill="1" applyBorder="1" applyAlignment="1">
      <alignment horizontal="left"/>
    </xf>
    <xf numFmtId="1" fontId="7" fillId="0" borderId="0" xfId="0" applyNumberFormat="1" applyFont="1" applyFill="1" applyBorder="1" applyAlignment="1">
      <alignment horizontal="center"/>
    </xf>
    <xf numFmtId="1" fontId="5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7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1" fontId="7" fillId="0" borderId="0" xfId="0" applyNumberFormat="1" applyFont="1" applyFill="1" applyAlignment="1">
      <alignment horizontal="center"/>
    </xf>
    <xf numFmtId="0" fontId="5" fillId="0" borderId="0" xfId="0" applyFont="1" applyAlignment="1">
      <alignment horizontal="center"/>
    </xf>
    <xf numFmtId="1" fontId="6" fillId="0" borderId="0" xfId="0" applyNumberFormat="1" applyFont="1" applyFill="1" applyAlignment="1">
      <alignment horizontal="left"/>
    </xf>
    <xf numFmtId="0" fontId="7" fillId="0" borderId="0" xfId="0" applyFont="1" applyBorder="1" applyAlignment="1">
      <alignment horizontal="center"/>
    </xf>
    <xf numFmtId="0" fontId="6" fillId="0" borderId="0" xfId="0" applyFont="1" applyFill="1" applyAlignment="1">
      <alignment horizontal="left"/>
    </xf>
    <xf numFmtId="0" fontId="7" fillId="0" borderId="0" xfId="0" applyFont="1" applyFill="1" applyAlignment="1">
      <alignment horizontal="center"/>
    </xf>
    <xf numFmtId="0" fontId="4" fillId="6" borderId="4" xfId="0" applyFont="1" applyFill="1" applyBorder="1" applyAlignment="1">
      <alignment horizontal="center" vertical="center" textRotation="90" wrapText="1" shrinkToFit="1"/>
    </xf>
    <xf numFmtId="1" fontId="9" fillId="2" borderId="40" xfId="0" applyNumberFormat="1" applyFont="1" applyFill="1" applyBorder="1" applyAlignment="1">
      <alignment horizontal="center"/>
    </xf>
    <xf numFmtId="1" fontId="7" fillId="7" borderId="2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macros%20-%20Tableau%20suivi%20besoin%20AAHV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MPM%20-%20Suivi%20besoin%20AAHV%20postes%202016093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êts"/>
      <sheetName val="Mouvements"/>
      <sheetName val="AAHV91004"/>
      <sheetName val="Effectifs"/>
      <sheetName val="Postes"/>
      <sheetName val="Accueil"/>
      <sheetName val="Tableau"/>
      <sheetName val="Tableau (2)"/>
    </sheetNames>
    <sheetDataSet>
      <sheetData sheetId="0"/>
      <sheetData sheetId="1"/>
      <sheetData sheetId="2">
        <row r="7">
          <cell r="B7">
            <v>7101</v>
          </cell>
          <cell r="C7">
            <v>1</v>
          </cell>
        </row>
        <row r="8">
          <cell r="B8">
            <v>7102</v>
          </cell>
          <cell r="C8">
            <v>4</v>
          </cell>
        </row>
        <row r="9">
          <cell r="B9">
            <v>7103</v>
          </cell>
          <cell r="C9">
            <v>11</v>
          </cell>
        </row>
        <row r="10">
          <cell r="B10">
            <v>7104</v>
          </cell>
          <cell r="C10">
            <v>2</v>
          </cell>
        </row>
        <row r="11">
          <cell r="B11">
            <v>7105</v>
          </cell>
          <cell r="C11">
            <v>5</v>
          </cell>
        </row>
        <row r="12">
          <cell r="B12">
            <v>7107</v>
          </cell>
          <cell r="C12">
            <v>2</v>
          </cell>
        </row>
        <row r="13">
          <cell r="B13">
            <v>7108</v>
          </cell>
          <cell r="C13">
            <v>3</v>
          </cell>
        </row>
        <row r="14">
          <cell r="B14">
            <v>7109</v>
          </cell>
          <cell r="C14">
            <v>5</v>
          </cell>
        </row>
        <row r="15">
          <cell r="B15">
            <v>7110</v>
          </cell>
          <cell r="C15">
            <v>3</v>
          </cell>
        </row>
        <row r="16">
          <cell r="B16">
            <v>7111</v>
          </cell>
          <cell r="C16">
            <v>4</v>
          </cell>
        </row>
        <row r="17">
          <cell r="B17">
            <v>7112</v>
          </cell>
          <cell r="C17">
            <v>5</v>
          </cell>
        </row>
        <row r="18">
          <cell r="C18">
            <v>37</v>
          </cell>
        </row>
        <row r="19">
          <cell r="B19">
            <v>7131</v>
          </cell>
          <cell r="C19">
            <v>2</v>
          </cell>
        </row>
        <row r="20">
          <cell r="B20">
            <v>7132</v>
          </cell>
          <cell r="C20">
            <v>3</v>
          </cell>
        </row>
        <row r="21">
          <cell r="B21">
            <v>7133</v>
          </cell>
          <cell r="C21">
            <v>2</v>
          </cell>
        </row>
        <row r="22">
          <cell r="B22">
            <v>7134</v>
          </cell>
          <cell r="C22">
            <v>4</v>
          </cell>
        </row>
        <row r="23">
          <cell r="B23">
            <v>7135</v>
          </cell>
          <cell r="C23">
            <v>3</v>
          </cell>
        </row>
        <row r="24">
          <cell r="B24">
            <v>7136</v>
          </cell>
          <cell r="C24">
            <v>1</v>
          </cell>
        </row>
        <row r="25">
          <cell r="B25">
            <v>7137</v>
          </cell>
          <cell r="C25">
            <v>5</v>
          </cell>
        </row>
        <row r="26">
          <cell r="B26">
            <v>7138</v>
          </cell>
          <cell r="C26">
            <v>1</v>
          </cell>
        </row>
        <row r="27">
          <cell r="B27">
            <v>7139</v>
          </cell>
          <cell r="C27">
            <v>9</v>
          </cell>
        </row>
        <row r="28">
          <cell r="B28">
            <v>7140</v>
          </cell>
          <cell r="C28">
            <v>6</v>
          </cell>
        </row>
        <row r="29">
          <cell r="B29">
            <v>7142</v>
          </cell>
          <cell r="C29">
            <v>1</v>
          </cell>
        </row>
        <row r="30">
          <cell r="C30">
            <v>35</v>
          </cell>
        </row>
        <row r="31">
          <cell r="B31">
            <v>7201</v>
          </cell>
          <cell r="C31">
            <v>2</v>
          </cell>
        </row>
        <row r="32">
          <cell r="B32">
            <v>7202</v>
          </cell>
          <cell r="C32">
            <v>3</v>
          </cell>
        </row>
        <row r="33">
          <cell r="B33">
            <v>7203</v>
          </cell>
          <cell r="C33">
            <v>4</v>
          </cell>
        </row>
        <row r="34">
          <cell r="B34">
            <v>7204</v>
          </cell>
          <cell r="C34">
            <v>2</v>
          </cell>
        </row>
        <row r="35">
          <cell r="B35">
            <v>7206</v>
          </cell>
          <cell r="C35">
            <v>2</v>
          </cell>
        </row>
        <row r="36">
          <cell r="B36">
            <v>7207</v>
          </cell>
          <cell r="C36">
            <v>2</v>
          </cell>
        </row>
        <row r="37">
          <cell r="B37">
            <v>7209</v>
          </cell>
          <cell r="C37">
            <v>1</v>
          </cell>
        </row>
        <row r="38">
          <cell r="B38">
            <v>7210</v>
          </cell>
          <cell r="C38">
            <v>1</v>
          </cell>
        </row>
        <row r="39">
          <cell r="B39">
            <v>7212</v>
          </cell>
          <cell r="C39">
            <v>7</v>
          </cell>
        </row>
        <row r="40">
          <cell r="B40">
            <v>7213</v>
          </cell>
          <cell r="C40">
            <v>2</v>
          </cell>
        </row>
        <row r="41">
          <cell r="B41">
            <v>7214</v>
          </cell>
          <cell r="C41">
            <v>5</v>
          </cell>
        </row>
        <row r="42">
          <cell r="B42">
            <v>7216</v>
          </cell>
          <cell r="C42">
            <v>2</v>
          </cell>
        </row>
        <row r="43">
          <cell r="B43">
            <v>7217</v>
          </cell>
          <cell r="C43">
            <v>2</v>
          </cell>
        </row>
        <row r="44">
          <cell r="C44">
            <v>18</v>
          </cell>
        </row>
        <row r="45">
          <cell r="B45">
            <v>7231</v>
          </cell>
          <cell r="C45">
            <v>3</v>
          </cell>
        </row>
        <row r="46">
          <cell r="B46">
            <v>7232</v>
          </cell>
          <cell r="C46">
            <v>1</v>
          </cell>
        </row>
        <row r="47">
          <cell r="B47">
            <v>7233</v>
          </cell>
          <cell r="C47">
            <v>3</v>
          </cell>
        </row>
        <row r="48">
          <cell r="B48">
            <v>7234</v>
          </cell>
          <cell r="C48">
            <v>3</v>
          </cell>
        </row>
        <row r="49">
          <cell r="B49">
            <v>7236</v>
          </cell>
          <cell r="C49">
            <v>2</v>
          </cell>
        </row>
        <row r="50">
          <cell r="B50">
            <v>7239</v>
          </cell>
          <cell r="C50">
            <v>2</v>
          </cell>
        </row>
        <row r="51">
          <cell r="B51">
            <v>7241</v>
          </cell>
          <cell r="C51">
            <v>1</v>
          </cell>
        </row>
        <row r="52">
          <cell r="B52">
            <v>7243</v>
          </cell>
          <cell r="C52">
            <v>1</v>
          </cell>
        </row>
        <row r="53">
          <cell r="B53">
            <v>7244</v>
          </cell>
          <cell r="C53">
            <v>1</v>
          </cell>
        </row>
        <row r="54">
          <cell r="B54">
            <v>7247</v>
          </cell>
          <cell r="C54">
            <v>1</v>
          </cell>
        </row>
        <row r="55">
          <cell r="C55">
            <v>33</v>
          </cell>
        </row>
        <row r="56">
          <cell r="B56">
            <v>7301</v>
          </cell>
          <cell r="C56">
            <v>2</v>
          </cell>
        </row>
        <row r="57">
          <cell r="B57">
            <v>7303</v>
          </cell>
          <cell r="C57">
            <v>1</v>
          </cell>
        </row>
        <row r="58">
          <cell r="B58">
            <v>7304</v>
          </cell>
          <cell r="C58">
            <v>1</v>
          </cell>
        </row>
        <row r="59">
          <cell r="B59">
            <v>7305</v>
          </cell>
          <cell r="C59">
            <v>1</v>
          </cell>
        </row>
        <row r="60">
          <cell r="B60">
            <v>7306</v>
          </cell>
          <cell r="C60">
            <v>9</v>
          </cell>
        </row>
        <row r="61">
          <cell r="B61">
            <v>7308</v>
          </cell>
          <cell r="C61">
            <v>1</v>
          </cell>
        </row>
        <row r="62">
          <cell r="B62">
            <v>7309</v>
          </cell>
          <cell r="C62">
            <v>3</v>
          </cell>
        </row>
        <row r="63">
          <cell r="B63">
            <v>7311</v>
          </cell>
          <cell r="C63">
            <v>1</v>
          </cell>
        </row>
        <row r="64">
          <cell r="B64">
            <v>7312</v>
          </cell>
          <cell r="C64">
            <v>1</v>
          </cell>
        </row>
        <row r="65">
          <cell r="B65">
            <v>7313</v>
          </cell>
          <cell r="C65">
            <v>4</v>
          </cell>
        </row>
        <row r="66">
          <cell r="B66">
            <v>7314</v>
          </cell>
          <cell r="C66">
            <v>3</v>
          </cell>
        </row>
        <row r="67">
          <cell r="B67">
            <v>7317</v>
          </cell>
          <cell r="C67">
            <v>6</v>
          </cell>
        </row>
        <row r="68">
          <cell r="C68">
            <v>31</v>
          </cell>
        </row>
        <row r="69">
          <cell r="B69">
            <v>7331</v>
          </cell>
          <cell r="C69">
            <v>3</v>
          </cell>
        </row>
        <row r="70">
          <cell r="B70">
            <v>7332</v>
          </cell>
          <cell r="C70">
            <v>4</v>
          </cell>
        </row>
        <row r="71">
          <cell r="B71">
            <v>7334</v>
          </cell>
          <cell r="C71">
            <v>9</v>
          </cell>
        </row>
        <row r="72">
          <cell r="B72">
            <v>7335</v>
          </cell>
          <cell r="C72">
            <v>4</v>
          </cell>
        </row>
        <row r="73">
          <cell r="B73">
            <v>7337</v>
          </cell>
          <cell r="C73">
            <v>1</v>
          </cell>
        </row>
        <row r="74">
          <cell r="B74">
            <v>7338</v>
          </cell>
          <cell r="C74">
            <v>7</v>
          </cell>
        </row>
        <row r="75">
          <cell r="B75">
            <v>7339</v>
          </cell>
          <cell r="C75">
            <v>3</v>
          </cell>
        </row>
        <row r="76">
          <cell r="C76">
            <v>4</v>
          </cell>
        </row>
        <row r="77">
          <cell r="B77">
            <v>7392</v>
          </cell>
          <cell r="C77">
            <v>2</v>
          </cell>
        </row>
        <row r="78">
          <cell r="B78">
            <v>7394</v>
          </cell>
          <cell r="C78">
            <v>1</v>
          </cell>
        </row>
        <row r="79">
          <cell r="B79">
            <v>7397</v>
          </cell>
          <cell r="C79">
            <v>1</v>
          </cell>
        </row>
        <row r="80">
          <cell r="C80">
            <v>21</v>
          </cell>
        </row>
        <row r="81">
          <cell r="B81">
            <v>7401</v>
          </cell>
          <cell r="C81">
            <v>6</v>
          </cell>
        </row>
        <row r="82">
          <cell r="B82">
            <v>7402</v>
          </cell>
          <cell r="C82">
            <v>2</v>
          </cell>
        </row>
        <row r="83">
          <cell r="B83">
            <v>7404</v>
          </cell>
          <cell r="C83">
            <v>4</v>
          </cell>
        </row>
        <row r="84">
          <cell r="B84">
            <v>7405</v>
          </cell>
          <cell r="C84">
            <v>2</v>
          </cell>
        </row>
        <row r="85">
          <cell r="B85">
            <v>7406</v>
          </cell>
          <cell r="C85">
            <v>1</v>
          </cell>
        </row>
        <row r="86">
          <cell r="B86">
            <v>7409</v>
          </cell>
          <cell r="C86">
            <v>2</v>
          </cell>
        </row>
        <row r="87">
          <cell r="B87">
            <v>7412</v>
          </cell>
          <cell r="C87">
            <v>4</v>
          </cell>
        </row>
        <row r="88">
          <cell r="C88">
            <v>7</v>
          </cell>
        </row>
        <row r="89">
          <cell r="B89">
            <v>7431</v>
          </cell>
          <cell r="C89">
            <v>2</v>
          </cell>
        </row>
        <row r="90">
          <cell r="B90">
            <v>7434</v>
          </cell>
          <cell r="C90">
            <v>2</v>
          </cell>
        </row>
        <row r="91">
          <cell r="B91">
            <v>7439</v>
          </cell>
          <cell r="C91">
            <v>3</v>
          </cell>
        </row>
        <row r="92">
          <cell r="C92">
            <v>231</v>
          </cell>
        </row>
      </sheetData>
      <sheetData sheetId="3">
        <row r="7">
          <cell r="C7">
            <v>368</v>
          </cell>
          <cell r="D7">
            <v>85</v>
          </cell>
          <cell r="E7">
            <v>4</v>
          </cell>
        </row>
        <row r="8">
          <cell r="B8">
            <v>7100</v>
          </cell>
          <cell r="C8">
            <v>3</v>
          </cell>
          <cell r="D8">
            <v>0</v>
          </cell>
          <cell r="E8">
            <v>0</v>
          </cell>
        </row>
        <row r="9">
          <cell r="B9">
            <v>7101</v>
          </cell>
          <cell r="C9">
            <v>10</v>
          </cell>
          <cell r="D9">
            <v>2</v>
          </cell>
          <cell r="E9">
            <v>0</v>
          </cell>
        </row>
        <row r="10">
          <cell r="B10">
            <v>7102</v>
          </cell>
          <cell r="C10">
            <v>21</v>
          </cell>
          <cell r="D10">
            <v>6</v>
          </cell>
          <cell r="E10">
            <v>1</v>
          </cell>
        </row>
        <row r="11">
          <cell r="B11">
            <v>7103</v>
          </cell>
          <cell r="C11">
            <v>67</v>
          </cell>
          <cell r="D11">
            <v>16</v>
          </cell>
          <cell r="E11">
            <v>1</v>
          </cell>
        </row>
        <row r="12">
          <cell r="B12">
            <v>7104</v>
          </cell>
          <cell r="C12">
            <v>15</v>
          </cell>
          <cell r="D12">
            <v>4</v>
          </cell>
          <cell r="E12">
            <v>0</v>
          </cell>
        </row>
        <row r="13">
          <cell r="B13">
            <v>7105</v>
          </cell>
          <cell r="C13">
            <v>45</v>
          </cell>
          <cell r="D13">
            <v>10</v>
          </cell>
          <cell r="E13">
            <v>0</v>
          </cell>
        </row>
        <row r="14">
          <cell r="B14">
            <v>7107</v>
          </cell>
          <cell r="C14">
            <v>36</v>
          </cell>
          <cell r="D14">
            <v>8</v>
          </cell>
          <cell r="E14">
            <v>0</v>
          </cell>
        </row>
        <row r="15">
          <cell r="B15">
            <v>7108</v>
          </cell>
          <cell r="C15">
            <v>60</v>
          </cell>
          <cell r="D15">
            <v>10</v>
          </cell>
          <cell r="E15">
            <v>0</v>
          </cell>
        </row>
        <row r="16">
          <cell r="B16">
            <v>7109</v>
          </cell>
          <cell r="C16">
            <v>17</v>
          </cell>
          <cell r="D16">
            <v>7</v>
          </cell>
          <cell r="E16">
            <v>0</v>
          </cell>
        </row>
        <row r="17">
          <cell r="B17">
            <v>7110</v>
          </cell>
          <cell r="C17">
            <v>20</v>
          </cell>
          <cell r="D17">
            <v>6</v>
          </cell>
          <cell r="E17">
            <v>1</v>
          </cell>
        </row>
        <row r="18">
          <cell r="B18">
            <v>7111</v>
          </cell>
          <cell r="C18">
            <v>20</v>
          </cell>
          <cell r="D18">
            <v>6</v>
          </cell>
          <cell r="E18">
            <v>0</v>
          </cell>
        </row>
        <row r="19">
          <cell r="B19">
            <v>7112</v>
          </cell>
          <cell r="C19">
            <v>54</v>
          </cell>
          <cell r="D19">
            <v>10</v>
          </cell>
          <cell r="E19">
            <v>1</v>
          </cell>
        </row>
        <row r="20">
          <cell r="C20">
            <v>380</v>
          </cell>
          <cell r="D20">
            <v>71</v>
          </cell>
          <cell r="E20">
            <v>2</v>
          </cell>
        </row>
        <row r="21">
          <cell r="B21">
            <v>7130</v>
          </cell>
          <cell r="C21">
            <v>1</v>
          </cell>
          <cell r="D21">
            <v>0</v>
          </cell>
          <cell r="E21">
            <v>0</v>
          </cell>
        </row>
        <row r="22">
          <cell r="B22">
            <v>7131</v>
          </cell>
          <cell r="C22">
            <v>22</v>
          </cell>
          <cell r="D22">
            <v>3</v>
          </cell>
          <cell r="E22">
            <v>0</v>
          </cell>
        </row>
        <row r="23">
          <cell r="B23">
            <v>7132</v>
          </cell>
          <cell r="C23">
            <v>12</v>
          </cell>
          <cell r="D23">
            <v>5</v>
          </cell>
          <cell r="E23">
            <v>0</v>
          </cell>
        </row>
        <row r="24">
          <cell r="B24">
            <v>7133</v>
          </cell>
          <cell r="C24">
            <v>19</v>
          </cell>
          <cell r="D24">
            <v>4</v>
          </cell>
          <cell r="E24">
            <v>0</v>
          </cell>
        </row>
        <row r="25">
          <cell r="B25">
            <v>7134</v>
          </cell>
          <cell r="C25">
            <v>41</v>
          </cell>
          <cell r="D25">
            <v>14</v>
          </cell>
          <cell r="E25">
            <v>0</v>
          </cell>
        </row>
        <row r="26">
          <cell r="B26">
            <v>7135</v>
          </cell>
          <cell r="C26">
            <v>20</v>
          </cell>
          <cell r="D26">
            <v>4</v>
          </cell>
          <cell r="E26">
            <v>0</v>
          </cell>
        </row>
        <row r="27">
          <cell r="B27">
            <v>7136</v>
          </cell>
          <cell r="C27">
            <v>20</v>
          </cell>
          <cell r="D27">
            <v>4</v>
          </cell>
          <cell r="E27">
            <v>0</v>
          </cell>
        </row>
        <row r="28">
          <cell r="B28">
            <v>7137</v>
          </cell>
          <cell r="C28">
            <v>30</v>
          </cell>
          <cell r="D28">
            <v>6</v>
          </cell>
          <cell r="E28">
            <v>0</v>
          </cell>
        </row>
        <row r="29">
          <cell r="B29">
            <v>7138</v>
          </cell>
          <cell r="C29">
            <v>19</v>
          </cell>
          <cell r="D29">
            <v>2</v>
          </cell>
          <cell r="E29">
            <v>1</v>
          </cell>
        </row>
        <row r="30">
          <cell r="B30">
            <v>7139</v>
          </cell>
          <cell r="C30">
            <v>56</v>
          </cell>
          <cell r="D30">
            <v>12</v>
          </cell>
          <cell r="E30">
            <v>0</v>
          </cell>
        </row>
        <row r="31">
          <cell r="B31">
            <v>7140</v>
          </cell>
          <cell r="C31">
            <v>77</v>
          </cell>
          <cell r="D31">
            <v>15</v>
          </cell>
          <cell r="E31">
            <v>1</v>
          </cell>
        </row>
        <row r="32">
          <cell r="B32">
            <v>7142</v>
          </cell>
          <cell r="C32">
            <v>24</v>
          </cell>
          <cell r="D32">
            <v>2</v>
          </cell>
          <cell r="E32">
            <v>0</v>
          </cell>
        </row>
        <row r="33">
          <cell r="B33">
            <v>7143</v>
          </cell>
          <cell r="C33">
            <v>20</v>
          </cell>
          <cell r="D33">
            <v>0</v>
          </cell>
          <cell r="E33">
            <v>0</v>
          </cell>
        </row>
        <row r="34">
          <cell r="B34">
            <v>7144</v>
          </cell>
          <cell r="C34">
            <v>19</v>
          </cell>
          <cell r="D34">
            <v>0</v>
          </cell>
          <cell r="E34">
            <v>0</v>
          </cell>
        </row>
        <row r="35">
          <cell r="C35">
            <v>418</v>
          </cell>
          <cell r="D35">
            <v>65</v>
          </cell>
          <cell r="E35">
            <v>5</v>
          </cell>
        </row>
        <row r="36">
          <cell r="B36">
            <v>7200</v>
          </cell>
          <cell r="C36">
            <v>2</v>
          </cell>
          <cell r="D36">
            <v>0</v>
          </cell>
          <cell r="E36">
            <v>0</v>
          </cell>
        </row>
        <row r="37">
          <cell r="B37">
            <v>7201</v>
          </cell>
          <cell r="C37">
            <v>11</v>
          </cell>
          <cell r="D37">
            <v>4</v>
          </cell>
          <cell r="E37">
            <v>0</v>
          </cell>
        </row>
        <row r="38">
          <cell r="B38">
            <v>7202</v>
          </cell>
          <cell r="C38">
            <v>19</v>
          </cell>
          <cell r="D38">
            <v>4</v>
          </cell>
          <cell r="E38">
            <v>0</v>
          </cell>
        </row>
        <row r="39">
          <cell r="B39">
            <v>7203</v>
          </cell>
          <cell r="C39">
            <v>41</v>
          </cell>
          <cell r="D39">
            <v>7</v>
          </cell>
          <cell r="E39">
            <v>0</v>
          </cell>
        </row>
        <row r="40">
          <cell r="B40">
            <v>7204</v>
          </cell>
          <cell r="C40">
            <v>24</v>
          </cell>
          <cell r="D40">
            <v>3</v>
          </cell>
          <cell r="E40">
            <v>1</v>
          </cell>
        </row>
        <row r="41">
          <cell r="B41">
            <v>7205</v>
          </cell>
          <cell r="C41">
            <v>11</v>
          </cell>
          <cell r="D41">
            <v>2</v>
          </cell>
          <cell r="E41">
            <v>0</v>
          </cell>
        </row>
        <row r="42">
          <cell r="B42">
            <v>7206</v>
          </cell>
          <cell r="C42">
            <v>29</v>
          </cell>
          <cell r="D42">
            <v>2</v>
          </cell>
          <cell r="E42">
            <v>1</v>
          </cell>
        </row>
        <row r="43">
          <cell r="B43">
            <v>7207</v>
          </cell>
          <cell r="C43">
            <v>42</v>
          </cell>
          <cell r="D43">
            <v>2</v>
          </cell>
          <cell r="E43">
            <v>1</v>
          </cell>
        </row>
        <row r="44">
          <cell r="B44">
            <v>7208</v>
          </cell>
          <cell r="C44">
            <v>19</v>
          </cell>
          <cell r="D44">
            <v>1</v>
          </cell>
          <cell r="E44">
            <v>0</v>
          </cell>
        </row>
        <row r="45">
          <cell r="B45">
            <v>7209</v>
          </cell>
          <cell r="C45">
            <v>21</v>
          </cell>
          <cell r="D45">
            <v>4</v>
          </cell>
          <cell r="E45">
            <v>1</v>
          </cell>
        </row>
        <row r="46">
          <cell r="B46">
            <v>7210</v>
          </cell>
          <cell r="C46">
            <v>24</v>
          </cell>
          <cell r="D46">
            <v>4</v>
          </cell>
          <cell r="E46">
            <v>0</v>
          </cell>
        </row>
        <row r="47">
          <cell r="B47">
            <v>7211</v>
          </cell>
          <cell r="C47">
            <v>11</v>
          </cell>
          <cell r="D47">
            <v>3</v>
          </cell>
          <cell r="E47">
            <v>0</v>
          </cell>
        </row>
        <row r="48">
          <cell r="B48">
            <v>7212</v>
          </cell>
          <cell r="C48">
            <v>47</v>
          </cell>
          <cell r="D48">
            <v>7</v>
          </cell>
          <cell r="E48">
            <v>0</v>
          </cell>
        </row>
        <row r="49">
          <cell r="B49">
            <v>7213</v>
          </cell>
          <cell r="C49">
            <v>16</v>
          </cell>
          <cell r="D49">
            <v>5</v>
          </cell>
          <cell r="E49">
            <v>0</v>
          </cell>
        </row>
        <row r="50">
          <cell r="B50">
            <v>7214</v>
          </cell>
          <cell r="C50">
            <v>26</v>
          </cell>
          <cell r="D50">
            <v>7</v>
          </cell>
          <cell r="E50">
            <v>0</v>
          </cell>
        </row>
        <row r="51">
          <cell r="B51">
            <v>7215</v>
          </cell>
          <cell r="C51">
            <v>28</v>
          </cell>
          <cell r="D51">
            <v>5</v>
          </cell>
          <cell r="E51">
            <v>0</v>
          </cell>
        </row>
        <row r="52">
          <cell r="B52">
            <v>7216</v>
          </cell>
          <cell r="C52">
            <v>17</v>
          </cell>
          <cell r="D52">
            <v>3</v>
          </cell>
          <cell r="E52">
            <v>0</v>
          </cell>
        </row>
        <row r="53">
          <cell r="B53">
            <v>7217</v>
          </cell>
          <cell r="C53">
            <v>30</v>
          </cell>
          <cell r="D53">
            <v>2</v>
          </cell>
          <cell r="E53">
            <v>1</v>
          </cell>
        </row>
        <row r="54">
          <cell r="C54">
            <v>313</v>
          </cell>
          <cell r="D54">
            <v>53</v>
          </cell>
          <cell r="E54">
            <v>4</v>
          </cell>
        </row>
        <row r="55">
          <cell r="B55">
            <v>7230</v>
          </cell>
          <cell r="C55">
            <v>2</v>
          </cell>
          <cell r="D55">
            <v>0</v>
          </cell>
          <cell r="E55">
            <v>0</v>
          </cell>
        </row>
        <row r="56">
          <cell r="B56">
            <v>7231</v>
          </cell>
          <cell r="C56">
            <v>43</v>
          </cell>
          <cell r="D56">
            <v>10</v>
          </cell>
          <cell r="E56">
            <v>0</v>
          </cell>
        </row>
        <row r="57">
          <cell r="B57">
            <v>7232</v>
          </cell>
          <cell r="C57">
            <v>19</v>
          </cell>
          <cell r="D57">
            <v>4</v>
          </cell>
          <cell r="E57">
            <v>0</v>
          </cell>
        </row>
        <row r="58">
          <cell r="B58">
            <v>7233</v>
          </cell>
          <cell r="C58">
            <v>21</v>
          </cell>
          <cell r="D58">
            <v>4</v>
          </cell>
          <cell r="E58">
            <v>1</v>
          </cell>
        </row>
        <row r="59">
          <cell r="B59">
            <v>7234</v>
          </cell>
          <cell r="C59">
            <v>37</v>
          </cell>
          <cell r="D59">
            <v>7</v>
          </cell>
          <cell r="E59">
            <v>0</v>
          </cell>
        </row>
        <row r="60">
          <cell r="B60">
            <v>7235</v>
          </cell>
          <cell r="C60">
            <v>19</v>
          </cell>
          <cell r="D60">
            <v>3</v>
          </cell>
          <cell r="E60">
            <v>0</v>
          </cell>
        </row>
        <row r="61">
          <cell r="B61">
            <v>7236</v>
          </cell>
          <cell r="C61">
            <v>12</v>
          </cell>
          <cell r="D61">
            <v>3</v>
          </cell>
          <cell r="E61">
            <v>1</v>
          </cell>
        </row>
        <row r="62">
          <cell r="B62">
            <v>7237</v>
          </cell>
          <cell r="C62">
            <v>13</v>
          </cell>
          <cell r="D62">
            <v>0</v>
          </cell>
          <cell r="E62">
            <v>0</v>
          </cell>
        </row>
        <row r="63">
          <cell r="B63">
            <v>7238</v>
          </cell>
          <cell r="C63">
            <v>8</v>
          </cell>
          <cell r="D63">
            <v>3</v>
          </cell>
          <cell r="E63">
            <v>1</v>
          </cell>
        </row>
        <row r="64">
          <cell r="B64">
            <v>7239</v>
          </cell>
          <cell r="C64">
            <v>15</v>
          </cell>
          <cell r="D64">
            <v>2</v>
          </cell>
          <cell r="E64">
            <v>1</v>
          </cell>
        </row>
        <row r="65">
          <cell r="B65">
            <v>7240</v>
          </cell>
          <cell r="C65">
            <v>8</v>
          </cell>
          <cell r="D65">
            <v>1</v>
          </cell>
          <cell r="E65">
            <v>0</v>
          </cell>
        </row>
        <row r="66">
          <cell r="B66">
            <v>7241</v>
          </cell>
          <cell r="C66">
            <v>13</v>
          </cell>
          <cell r="D66">
            <v>2</v>
          </cell>
          <cell r="E66">
            <v>0</v>
          </cell>
        </row>
        <row r="67">
          <cell r="B67">
            <v>7242</v>
          </cell>
          <cell r="C67">
            <v>12</v>
          </cell>
          <cell r="D67">
            <v>2</v>
          </cell>
          <cell r="E67">
            <v>0</v>
          </cell>
        </row>
        <row r="68">
          <cell r="B68">
            <v>7243</v>
          </cell>
          <cell r="C68">
            <v>13</v>
          </cell>
          <cell r="D68">
            <v>3</v>
          </cell>
          <cell r="E68">
            <v>0</v>
          </cell>
        </row>
        <row r="69">
          <cell r="B69">
            <v>7244</v>
          </cell>
          <cell r="C69">
            <v>23</v>
          </cell>
          <cell r="D69">
            <v>3</v>
          </cell>
          <cell r="E69">
            <v>0</v>
          </cell>
        </row>
        <row r="70">
          <cell r="B70">
            <v>7245</v>
          </cell>
          <cell r="C70">
            <v>17</v>
          </cell>
          <cell r="D70">
            <v>0</v>
          </cell>
          <cell r="E70">
            <v>0</v>
          </cell>
        </row>
        <row r="71">
          <cell r="B71">
            <v>7246</v>
          </cell>
          <cell r="C71">
            <v>18</v>
          </cell>
          <cell r="D71">
            <v>2</v>
          </cell>
          <cell r="E71">
            <v>0</v>
          </cell>
        </row>
        <row r="72">
          <cell r="B72">
            <v>7247</v>
          </cell>
          <cell r="C72">
            <v>20</v>
          </cell>
          <cell r="D72">
            <v>4</v>
          </cell>
          <cell r="E72">
            <v>0</v>
          </cell>
        </row>
        <row r="73">
          <cell r="C73">
            <v>365</v>
          </cell>
          <cell r="D73">
            <v>68</v>
          </cell>
          <cell r="E73">
            <v>6</v>
          </cell>
        </row>
        <row r="74">
          <cell r="B74">
            <v>7300</v>
          </cell>
          <cell r="C74">
            <v>2</v>
          </cell>
          <cell r="D74">
            <v>0</v>
          </cell>
          <cell r="E74">
            <v>0</v>
          </cell>
        </row>
        <row r="75">
          <cell r="B75">
            <v>7301</v>
          </cell>
          <cell r="C75">
            <v>11</v>
          </cell>
          <cell r="D75">
            <v>2</v>
          </cell>
          <cell r="E75">
            <v>0</v>
          </cell>
        </row>
        <row r="76">
          <cell r="B76">
            <v>7302</v>
          </cell>
          <cell r="C76">
            <v>17</v>
          </cell>
          <cell r="D76">
            <v>3</v>
          </cell>
          <cell r="E76">
            <v>0</v>
          </cell>
        </row>
        <row r="77">
          <cell r="B77">
            <v>7303</v>
          </cell>
          <cell r="C77">
            <v>14</v>
          </cell>
          <cell r="D77">
            <v>1</v>
          </cell>
          <cell r="E77">
            <v>0</v>
          </cell>
        </row>
        <row r="78">
          <cell r="B78">
            <v>7304</v>
          </cell>
          <cell r="C78">
            <v>20</v>
          </cell>
          <cell r="D78">
            <v>2</v>
          </cell>
          <cell r="E78">
            <v>0</v>
          </cell>
        </row>
        <row r="79">
          <cell r="B79">
            <v>7305</v>
          </cell>
          <cell r="C79">
            <v>11</v>
          </cell>
          <cell r="D79">
            <v>2</v>
          </cell>
          <cell r="E79">
            <v>0</v>
          </cell>
        </row>
        <row r="80">
          <cell r="B80">
            <v>7306</v>
          </cell>
          <cell r="C80">
            <v>50</v>
          </cell>
          <cell r="D80">
            <v>15</v>
          </cell>
          <cell r="E80">
            <v>1</v>
          </cell>
        </row>
        <row r="81">
          <cell r="B81">
            <v>7307</v>
          </cell>
          <cell r="C81">
            <v>18</v>
          </cell>
          <cell r="D81">
            <v>0</v>
          </cell>
          <cell r="E81">
            <v>4</v>
          </cell>
        </row>
        <row r="82">
          <cell r="B82">
            <v>7308</v>
          </cell>
          <cell r="C82">
            <v>18</v>
          </cell>
          <cell r="D82">
            <v>3</v>
          </cell>
          <cell r="E82">
            <v>0</v>
          </cell>
        </row>
        <row r="83">
          <cell r="B83">
            <v>7309</v>
          </cell>
          <cell r="C83">
            <v>19</v>
          </cell>
          <cell r="D83">
            <v>5</v>
          </cell>
          <cell r="E83">
            <v>0</v>
          </cell>
        </row>
        <row r="84">
          <cell r="B84">
            <v>7310</v>
          </cell>
          <cell r="C84">
            <v>18</v>
          </cell>
          <cell r="D84">
            <v>3</v>
          </cell>
          <cell r="E84">
            <v>0</v>
          </cell>
        </row>
        <row r="85">
          <cell r="B85">
            <v>7311</v>
          </cell>
          <cell r="C85">
            <v>10</v>
          </cell>
          <cell r="D85">
            <v>2</v>
          </cell>
          <cell r="E85">
            <v>0</v>
          </cell>
        </row>
        <row r="86">
          <cell r="B86">
            <v>7312</v>
          </cell>
          <cell r="C86">
            <v>20</v>
          </cell>
          <cell r="D86">
            <v>1</v>
          </cell>
          <cell r="E86">
            <v>0</v>
          </cell>
        </row>
        <row r="87">
          <cell r="B87">
            <v>7313</v>
          </cell>
          <cell r="C87">
            <v>47</v>
          </cell>
          <cell r="D87">
            <v>9</v>
          </cell>
          <cell r="E87">
            <v>0</v>
          </cell>
        </row>
        <row r="88">
          <cell r="B88">
            <v>7314</v>
          </cell>
          <cell r="C88">
            <v>28</v>
          </cell>
          <cell r="D88">
            <v>9</v>
          </cell>
          <cell r="E88">
            <v>0</v>
          </cell>
        </row>
        <row r="89">
          <cell r="B89">
            <v>7315</v>
          </cell>
          <cell r="C89">
            <v>9</v>
          </cell>
          <cell r="D89">
            <v>0</v>
          </cell>
          <cell r="E89">
            <v>0</v>
          </cell>
        </row>
        <row r="90">
          <cell r="B90">
            <v>7316</v>
          </cell>
          <cell r="C90">
            <v>2</v>
          </cell>
          <cell r="D90">
            <v>0</v>
          </cell>
          <cell r="E90">
            <v>0</v>
          </cell>
        </row>
        <row r="91">
          <cell r="B91">
            <v>7317</v>
          </cell>
          <cell r="C91">
            <v>50</v>
          </cell>
          <cell r="D91">
            <v>11</v>
          </cell>
          <cell r="E91">
            <v>1</v>
          </cell>
        </row>
        <row r="92">
          <cell r="B92">
            <v>8109</v>
          </cell>
          <cell r="C92">
            <v>1</v>
          </cell>
          <cell r="D92">
            <v>0</v>
          </cell>
          <cell r="E92">
            <v>0</v>
          </cell>
        </row>
        <row r="93">
          <cell r="C93">
            <v>312</v>
          </cell>
          <cell r="D93">
            <v>61</v>
          </cell>
          <cell r="E93">
            <v>5</v>
          </cell>
        </row>
        <row r="94">
          <cell r="B94">
            <v>7330</v>
          </cell>
          <cell r="C94">
            <v>4</v>
          </cell>
          <cell r="D94">
            <v>0</v>
          </cell>
          <cell r="E94">
            <v>0</v>
          </cell>
        </row>
        <row r="95">
          <cell r="B95">
            <v>7331</v>
          </cell>
          <cell r="C95">
            <v>32</v>
          </cell>
          <cell r="D95">
            <v>10</v>
          </cell>
          <cell r="E95">
            <v>2</v>
          </cell>
        </row>
        <row r="96">
          <cell r="B96">
            <v>7332</v>
          </cell>
          <cell r="C96">
            <v>35</v>
          </cell>
          <cell r="D96">
            <v>10</v>
          </cell>
          <cell r="E96">
            <v>2</v>
          </cell>
        </row>
        <row r="97">
          <cell r="B97">
            <v>7333</v>
          </cell>
          <cell r="C97">
            <v>26</v>
          </cell>
          <cell r="D97">
            <v>0</v>
          </cell>
          <cell r="E97">
            <v>0</v>
          </cell>
        </row>
        <row r="98">
          <cell r="B98">
            <v>7334</v>
          </cell>
          <cell r="C98">
            <v>51</v>
          </cell>
          <cell r="D98">
            <v>16</v>
          </cell>
          <cell r="E98">
            <v>0</v>
          </cell>
        </row>
        <row r="99">
          <cell r="B99">
            <v>7335</v>
          </cell>
          <cell r="C99">
            <v>28</v>
          </cell>
          <cell r="D99">
            <v>7</v>
          </cell>
          <cell r="E99">
            <v>0</v>
          </cell>
        </row>
        <row r="100">
          <cell r="B100">
            <v>7336</v>
          </cell>
          <cell r="C100">
            <v>19</v>
          </cell>
          <cell r="D100">
            <v>1</v>
          </cell>
          <cell r="E100">
            <v>0</v>
          </cell>
        </row>
        <row r="101">
          <cell r="B101">
            <v>7337</v>
          </cell>
          <cell r="C101">
            <v>39</v>
          </cell>
          <cell r="D101">
            <v>5</v>
          </cell>
          <cell r="E101">
            <v>0</v>
          </cell>
        </row>
        <row r="102">
          <cell r="B102">
            <v>7338</v>
          </cell>
          <cell r="C102">
            <v>31</v>
          </cell>
          <cell r="D102">
            <v>7</v>
          </cell>
          <cell r="E102">
            <v>0</v>
          </cell>
        </row>
        <row r="103">
          <cell r="B103">
            <v>7339</v>
          </cell>
          <cell r="C103">
            <v>23</v>
          </cell>
          <cell r="D103">
            <v>5</v>
          </cell>
          <cell r="E103">
            <v>1</v>
          </cell>
        </row>
        <row r="104">
          <cell r="B104">
            <v>7340</v>
          </cell>
          <cell r="C104">
            <v>21</v>
          </cell>
          <cell r="D104">
            <v>0</v>
          </cell>
          <cell r="E104">
            <v>0</v>
          </cell>
        </row>
        <row r="105">
          <cell r="B105">
            <v>8108</v>
          </cell>
          <cell r="C105">
            <v>3</v>
          </cell>
          <cell r="D105">
            <v>0</v>
          </cell>
          <cell r="E105">
            <v>0</v>
          </cell>
        </row>
        <row r="106">
          <cell r="C106">
            <v>203</v>
          </cell>
          <cell r="D106">
            <v>6</v>
          </cell>
          <cell r="E106">
            <v>9</v>
          </cell>
        </row>
        <row r="107">
          <cell r="B107">
            <v>7391</v>
          </cell>
          <cell r="C107">
            <v>48</v>
          </cell>
          <cell r="D107">
            <v>0</v>
          </cell>
          <cell r="E107">
            <v>0</v>
          </cell>
        </row>
        <row r="108">
          <cell r="B108">
            <v>7392</v>
          </cell>
          <cell r="C108">
            <v>25</v>
          </cell>
          <cell r="D108">
            <v>4</v>
          </cell>
          <cell r="E108">
            <v>0</v>
          </cell>
        </row>
        <row r="109">
          <cell r="B109">
            <v>7393</v>
          </cell>
          <cell r="C109">
            <v>24</v>
          </cell>
          <cell r="D109">
            <v>0</v>
          </cell>
          <cell r="E109">
            <v>0</v>
          </cell>
        </row>
        <row r="110">
          <cell r="B110">
            <v>7394</v>
          </cell>
          <cell r="C110">
            <v>35</v>
          </cell>
          <cell r="D110">
            <v>1</v>
          </cell>
          <cell r="E110">
            <v>0</v>
          </cell>
        </row>
        <row r="111">
          <cell r="B111">
            <v>7395</v>
          </cell>
          <cell r="C111">
            <v>18</v>
          </cell>
          <cell r="D111">
            <v>0</v>
          </cell>
          <cell r="E111">
            <v>5</v>
          </cell>
        </row>
        <row r="112">
          <cell r="B112">
            <v>7396</v>
          </cell>
          <cell r="C112">
            <v>34</v>
          </cell>
          <cell r="D112">
            <v>0</v>
          </cell>
          <cell r="E112">
            <v>4</v>
          </cell>
        </row>
        <row r="113">
          <cell r="B113">
            <v>7397</v>
          </cell>
          <cell r="C113">
            <v>6</v>
          </cell>
          <cell r="D113">
            <v>1</v>
          </cell>
          <cell r="E113">
            <v>0</v>
          </cell>
        </row>
        <row r="114">
          <cell r="B114">
            <v>7398</v>
          </cell>
          <cell r="C114">
            <v>11</v>
          </cell>
          <cell r="D114">
            <v>0</v>
          </cell>
          <cell r="E114">
            <v>0</v>
          </cell>
        </row>
        <row r="115">
          <cell r="B115">
            <v>8107</v>
          </cell>
          <cell r="C115">
            <v>2</v>
          </cell>
          <cell r="D115">
            <v>0</v>
          </cell>
          <cell r="E115">
            <v>0</v>
          </cell>
        </row>
        <row r="116">
          <cell r="C116">
            <v>315</v>
          </cell>
          <cell r="D116">
            <v>60</v>
          </cell>
          <cell r="E116">
            <v>0</v>
          </cell>
        </row>
        <row r="117">
          <cell r="B117">
            <v>7400</v>
          </cell>
          <cell r="C117">
            <v>5</v>
          </cell>
          <cell r="D117">
            <v>0</v>
          </cell>
          <cell r="E117">
            <v>0</v>
          </cell>
        </row>
        <row r="118">
          <cell r="B118">
            <v>7401</v>
          </cell>
          <cell r="C118">
            <v>54</v>
          </cell>
          <cell r="D118">
            <v>10</v>
          </cell>
          <cell r="E118">
            <v>0</v>
          </cell>
        </row>
        <row r="119">
          <cell r="B119">
            <v>7402</v>
          </cell>
          <cell r="C119">
            <v>22</v>
          </cell>
          <cell r="D119">
            <v>4</v>
          </cell>
          <cell r="E119">
            <v>0</v>
          </cell>
        </row>
        <row r="120">
          <cell r="B120">
            <v>7403</v>
          </cell>
          <cell r="C120">
            <v>10</v>
          </cell>
          <cell r="D120">
            <v>0</v>
          </cell>
          <cell r="E120">
            <v>0</v>
          </cell>
        </row>
        <row r="121">
          <cell r="B121">
            <v>7404</v>
          </cell>
          <cell r="C121">
            <v>32</v>
          </cell>
          <cell r="D121">
            <v>6</v>
          </cell>
          <cell r="E121">
            <v>0</v>
          </cell>
        </row>
        <row r="122">
          <cell r="B122">
            <v>7405</v>
          </cell>
          <cell r="C122">
            <v>24</v>
          </cell>
          <cell r="D122">
            <v>5</v>
          </cell>
          <cell r="E122">
            <v>0</v>
          </cell>
        </row>
        <row r="123">
          <cell r="B123">
            <v>7406</v>
          </cell>
          <cell r="C123">
            <v>14</v>
          </cell>
          <cell r="D123">
            <v>4</v>
          </cell>
          <cell r="E123">
            <v>0</v>
          </cell>
        </row>
        <row r="124">
          <cell r="B124">
            <v>7407</v>
          </cell>
          <cell r="C124">
            <v>32</v>
          </cell>
          <cell r="D124">
            <v>10</v>
          </cell>
          <cell r="E124">
            <v>0</v>
          </cell>
        </row>
        <row r="125">
          <cell r="B125">
            <v>7408</v>
          </cell>
          <cell r="C125">
            <v>12</v>
          </cell>
          <cell r="D125">
            <v>2</v>
          </cell>
          <cell r="E125">
            <v>0</v>
          </cell>
        </row>
        <row r="126">
          <cell r="B126">
            <v>7409</v>
          </cell>
          <cell r="C126">
            <v>9</v>
          </cell>
          <cell r="D126">
            <v>2</v>
          </cell>
          <cell r="E126">
            <v>0</v>
          </cell>
        </row>
        <row r="127">
          <cell r="B127">
            <v>7410</v>
          </cell>
          <cell r="C127">
            <v>20</v>
          </cell>
          <cell r="D127">
            <v>3</v>
          </cell>
          <cell r="E127">
            <v>0</v>
          </cell>
        </row>
        <row r="128">
          <cell r="B128">
            <v>7411</v>
          </cell>
          <cell r="C128">
            <v>2</v>
          </cell>
          <cell r="D128">
            <v>0</v>
          </cell>
          <cell r="E128">
            <v>0</v>
          </cell>
        </row>
        <row r="129">
          <cell r="B129">
            <v>7412</v>
          </cell>
          <cell r="C129">
            <v>33</v>
          </cell>
          <cell r="D129">
            <v>7</v>
          </cell>
          <cell r="E129">
            <v>0</v>
          </cell>
        </row>
        <row r="130">
          <cell r="B130">
            <v>7413</v>
          </cell>
          <cell r="C130">
            <v>10</v>
          </cell>
          <cell r="D130">
            <v>3</v>
          </cell>
          <cell r="E130">
            <v>0</v>
          </cell>
        </row>
        <row r="131">
          <cell r="B131">
            <v>7414</v>
          </cell>
          <cell r="C131">
            <v>8</v>
          </cell>
          <cell r="D131">
            <v>0</v>
          </cell>
          <cell r="E131">
            <v>0</v>
          </cell>
        </row>
        <row r="132">
          <cell r="B132">
            <v>7415</v>
          </cell>
          <cell r="C132">
            <v>6</v>
          </cell>
          <cell r="D132">
            <v>0</v>
          </cell>
          <cell r="E132">
            <v>0</v>
          </cell>
        </row>
        <row r="133">
          <cell r="B133">
            <v>7442</v>
          </cell>
          <cell r="C133">
            <v>22</v>
          </cell>
          <cell r="D133">
            <v>4</v>
          </cell>
          <cell r="E133">
            <v>0</v>
          </cell>
        </row>
        <row r="134">
          <cell r="C134">
            <v>210</v>
          </cell>
          <cell r="D134">
            <v>45</v>
          </cell>
          <cell r="E134">
            <v>2</v>
          </cell>
        </row>
        <row r="135">
          <cell r="B135">
            <v>7430</v>
          </cell>
          <cell r="C135">
            <v>1</v>
          </cell>
          <cell r="D135">
            <v>0</v>
          </cell>
          <cell r="E135">
            <v>0</v>
          </cell>
        </row>
        <row r="136">
          <cell r="B136">
            <v>7431</v>
          </cell>
          <cell r="C136">
            <v>26</v>
          </cell>
          <cell r="D136">
            <v>5</v>
          </cell>
          <cell r="E136">
            <v>0</v>
          </cell>
        </row>
        <row r="137">
          <cell r="B137">
            <v>7433</v>
          </cell>
          <cell r="C137">
            <v>24</v>
          </cell>
          <cell r="D137">
            <v>3</v>
          </cell>
          <cell r="E137">
            <v>0</v>
          </cell>
        </row>
        <row r="138">
          <cell r="B138">
            <v>7434</v>
          </cell>
          <cell r="C138">
            <v>49</v>
          </cell>
          <cell r="D138">
            <v>16</v>
          </cell>
          <cell r="E138">
            <v>0</v>
          </cell>
        </row>
        <row r="139">
          <cell r="B139">
            <v>7435</v>
          </cell>
          <cell r="C139">
            <v>10</v>
          </cell>
          <cell r="D139">
            <v>3</v>
          </cell>
          <cell r="E139">
            <v>0</v>
          </cell>
        </row>
        <row r="140">
          <cell r="B140">
            <v>7436</v>
          </cell>
          <cell r="C140">
            <v>10</v>
          </cell>
          <cell r="D140">
            <v>0</v>
          </cell>
          <cell r="E140">
            <v>1</v>
          </cell>
        </row>
        <row r="141">
          <cell r="B141">
            <v>7437</v>
          </cell>
          <cell r="C141">
            <v>6</v>
          </cell>
          <cell r="D141">
            <v>0</v>
          </cell>
          <cell r="E141">
            <v>0</v>
          </cell>
        </row>
        <row r="142">
          <cell r="B142">
            <v>7438</v>
          </cell>
          <cell r="C142">
            <v>13</v>
          </cell>
          <cell r="D142">
            <v>2</v>
          </cell>
          <cell r="E142">
            <v>0</v>
          </cell>
        </row>
        <row r="143">
          <cell r="B143">
            <v>7439</v>
          </cell>
          <cell r="C143">
            <v>38</v>
          </cell>
          <cell r="D143">
            <v>12</v>
          </cell>
          <cell r="E143">
            <v>1</v>
          </cell>
        </row>
        <row r="144">
          <cell r="B144">
            <v>7440</v>
          </cell>
          <cell r="C144">
            <v>24</v>
          </cell>
          <cell r="D144">
            <v>1</v>
          </cell>
          <cell r="E144">
            <v>0</v>
          </cell>
        </row>
        <row r="145">
          <cell r="B145">
            <v>7441</v>
          </cell>
          <cell r="C145">
            <v>9</v>
          </cell>
          <cell r="D145">
            <v>3</v>
          </cell>
          <cell r="E145">
            <v>0</v>
          </cell>
        </row>
        <row r="146">
          <cell r="C146">
            <v>2884</v>
          </cell>
          <cell r="D146">
            <v>514</v>
          </cell>
          <cell r="E146">
            <v>37</v>
          </cell>
        </row>
      </sheetData>
      <sheetData sheetId="4">
        <row r="7">
          <cell r="C7">
            <v>375</v>
          </cell>
          <cell r="D7">
            <v>76</v>
          </cell>
          <cell r="E7">
            <v>6</v>
          </cell>
        </row>
        <row r="8">
          <cell r="B8">
            <v>7100</v>
          </cell>
          <cell r="C8">
            <v>3</v>
          </cell>
          <cell r="D8">
            <v>0</v>
          </cell>
          <cell r="E8">
            <v>0</v>
          </cell>
        </row>
        <row r="9">
          <cell r="B9">
            <v>7101</v>
          </cell>
          <cell r="C9">
            <v>11</v>
          </cell>
          <cell r="D9">
            <v>2</v>
          </cell>
          <cell r="E9">
            <v>1</v>
          </cell>
        </row>
        <row r="10">
          <cell r="B10">
            <v>7102</v>
          </cell>
          <cell r="C10">
            <v>20</v>
          </cell>
          <cell r="D10">
            <v>5</v>
          </cell>
          <cell r="E10">
            <v>1</v>
          </cell>
        </row>
        <row r="11">
          <cell r="B11">
            <v>7103</v>
          </cell>
          <cell r="C11">
            <v>68</v>
          </cell>
          <cell r="D11">
            <v>15</v>
          </cell>
          <cell r="E11">
            <v>1</v>
          </cell>
        </row>
        <row r="12">
          <cell r="B12">
            <v>7104</v>
          </cell>
          <cell r="C12">
            <v>16</v>
          </cell>
          <cell r="D12">
            <v>3</v>
          </cell>
          <cell r="E12">
            <v>1</v>
          </cell>
        </row>
        <row r="13">
          <cell r="B13">
            <v>7105</v>
          </cell>
          <cell r="C13">
            <v>47</v>
          </cell>
          <cell r="D13">
            <v>11</v>
          </cell>
          <cell r="E13">
            <v>0</v>
          </cell>
        </row>
        <row r="14">
          <cell r="B14">
            <v>7107</v>
          </cell>
          <cell r="C14">
            <v>39</v>
          </cell>
          <cell r="D14">
            <v>6</v>
          </cell>
          <cell r="E14">
            <v>0</v>
          </cell>
        </row>
        <row r="15">
          <cell r="B15">
            <v>7108</v>
          </cell>
          <cell r="C15">
            <v>61</v>
          </cell>
          <cell r="D15">
            <v>9</v>
          </cell>
          <cell r="E15">
            <v>0</v>
          </cell>
        </row>
        <row r="16">
          <cell r="B16">
            <v>7109</v>
          </cell>
          <cell r="C16">
            <v>17</v>
          </cell>
          <cell r="D16">
            <v>5</v>
          </cell>
          <cell r="E16">
            <v>0</v>
          </cell>
        </row>
        <row r="17">
          <cell r="B17">
            <v>7110</v>
          </cell>
          <cell r="C17">
            <v>19</v>
          </cell>
          <cell r="D17">
            <v>5</v>
          </cell>
          <cell r="E17">
            <v>1</v>
          </cell>
        </row>
        <row r="18">
          <cell r="B18">
            <v>7111</v>
          </cell>
          <cell r="C18">
            <v>20</v>
          </cell>
          <cell r="D18">
            <v>6</v>
          </cell>
          <cell r="E18">
            <v>0</v>
          </cell>
        </row>
        <row r="19">
          <cell r="B19">
            <v>7112</v>
          </cell>
          <cell r="C19">
            <v>54</v>
          </cell>
          <cell r="D19">
            <v>9</v>
          </cell>
          <cell r="E19">
            <v>1</v>
          </cell>
        </row>
        <row r="20">
          <cell r="C20">
            <v>386</v>
          </cell>
          <cell r="D20">
            <v>61</v>
          </cell>
          <cell r="E20">
            <v>5</v>
          </cell>
        </row>
        <row r="21">
          <cell r="B21">
            <v>7130</v>
          </cell>
          <cell r="C21">
            <v>1</v>
          </cell>
          <cell r="D21">
            <v>0</v>
          </cell>
          <cell r="E21">
            <v>0</v>
          </cell>
        </row>
        <row r="22">
          <cell r="B22">
            <v>7131</v>
          </cell>
          <cell r="C22">
            <v>22</v>
          </cell>
          <cell r="D22">
            <v>1</v>
          </cell>
          <cell r="E22">
            <v>0</v>
          </cell>
        </row>
        <row r="23">
          <cell r="B23">
            <v>7132</v>
          </cell>
          <cell r="C23">
            <v>13</v>
          </cell>
          <cell r="D23">
            <v>4</v>
          </cell>
          <cell r="E23">
            <v>0</v>
          </cell>
        </row>
        <row r="24">
          <cell r="B24">
            <v>7133</v>
          </cell>
          <cell r="C24">
            <v>20</v>
          </cell>
          <cell r="D24">
            <v>3</v>
          </cell>
          <cell r="E24">
            <v>0</v>
          </cell>
        </row>
        <row r="25">
          <cell r="B25">
            <v>7134</v>
          </cell>
          <cell r="C25">
            <v>41</v>
          </cell>
          <cell r="D25">
            <v>12</v>
          </cell>
          <cell r="E25">
            <v>0</v>
          </cell>
        </row>
        <row r="26">
          <cell r="B26">
            <v>7135</v>
          </cell>
          <cell r="C26">
            <v>20</v>
          </cell>
          <cell r="D26">
            <v>4</v>
          </cell>
          <cell r="E26">
            <v>0</v>
          </cell>
        </row>
        <row r="27">
          <cell r="B27">
            <v>7136</v>
          </cell>
          <cell r="C27">
            <v>24</v>
          </cell>
          <cell r="D27">
            <v>1</v>
          </cell>
          <cell r="E27">
            <v>0</v>
          </cell>
        </row>
        <row r="28">
          <cell r="B28">
            <v>7137</v>
          </cell>
          <cell r="C28">
            <v>29</v>
          </cell>
          <cell r="D28">
            <v>4</v>
          </cell>
          <cell r="E28">
            <v>0</v>
          </cell>
        </row>
        <row r="29">
          <cell r="B29">
            <v>7138</v>
          </cell>
          <cell r="C29">
            <v>19</v>
          </cell>
          <cell r="D29">
            <v>1</v>
          </cell>
          <cell r="E29">
            <v>1</v>
          </cell>
        </row>
        <row r="30">
          <cell r="B30">
            <v>7139</v>
          </cell>
          <cell r="C30">
            <v>55</v>
          </cell>
          <cell r="D30">
            <v>13</v>
          </cell>
          <cell r="E30">
            <v>1</v>
          </cell>
        </row>
        <row r="31">
          <cell r="B31">
            <v>7140</v>
          </cell>
          <cell r="C31">
            <v>77</v>
          </cell>
          <cell r="D31">
            <v>15</v>
          </cell>
          <cell r="E31">
            <v>1</v>
          </cell>
        </row>
        <row r="32">
          <cell r="B32">
            <v>7142</v>
          </cell>
          <cell r="C32">
            <v>26</v>
          </cell>
          <cell r="D32">
            <v>3</v>
          </cell>
          <cell r="E32">
            <v>0</v>
          </cell>
        </row>
        <row r="33">
          <cell r="B33">
            <v>7143</v>
          </cell>
          <cell r="C33">
            <v>19</v>
          </cell>
          <cell r="D33">
            <v>0</v>
          </cell>
          <cell r="E33">
            <v>2</v>
          </cell>
        </row>
        <row r="34">
          <cell r="B34">
            <v>7144</v>
          </cell>
          <cell r="C34">
            <v>20</v>
          </cell>
          <cell r="D34">
            <v>0</v>
          </cell>
          <cell r="E34">
            <v>0</v>
          </cell>
        </row>
        <row r="35">
          <cell r="C35">
            <v>426</v>
          </cell>
          <cell r="D35">
            <v>55</v>
          </cell>
          <cell r="E35">
            <v>9</v>
          </cell>
        </row>
        <row r="36">
          <cell r="B36">
            <v>7200</v>
          </cell>
          <cell r="C36">
            <v>2</v>
          </cell>
          <cell r="D36">
            <v>0</v>
          </cell>
          <cell r="E36">
            <v>0</v>
          </cell>
        </row>
        <row r="37">
          <cell r="B37">
            <v>7201</v>
          </cell>
          <cell r="C37">
            <v>11</v>
          </cell>
          <cell r="D37">
            <v>3</v>
          </cell>
          <cell r="E37">
            <v>0</v>
          </cell>
        </row>
        <row r="38">
          <cell r="B38">
            <v>7202</v>
          </cell>
          <cell r="C38">
            <v>20</v>
          </cell>
          <cell r="D38">
            <v>4</v>
          </cell>
          <cell r="E38">
            <v>0</v>
          </cell>
        </row>
        <row r="39">
          <cell r="B39">
            <v>7203</v>
          </cell>
          <cell r="C39">
            <v>41</v>
          </cell>
          <cell r="D39">
            <v>6</v>
          </cell>
          <cell r="E39">
            <v>0</v>
          </cell>
        </row>
        <row r="40">
          <cell r="B40">
            <v>7204</v>
          </cell>
          <cell r="C40">
            <v>25</v>
          </cell>
          <cell r="D40">
            <v>3</v>
          </cell>
          <cell r="E40">
            <v>1</v>
          </cell>
        </row>
        <row r="41">
          <cell r="B41">
            <v>7205</v>
          </cell>
          <cell r="C41">
            <v>11</v>
          </cell>
          <cell r="D41">
            <v>2</v>
          </cell>
          <cell r="E41">
            <v>0</v>
          </cell>
        </row>
        <row r="42">
          <cell r="B42">
            <v>7206</v>
          </cell>
          <cell r="C42">
            <v>27</v>
          </cell>
          <cell r="D42">
            <v>3</v>
          </cell>
          <cell r="E42">
            <v>1</v>
          </cell>
        </row>
        <row r="43">
          <cell r="B43">
            <v>7207</v>
          </cell>
          <cell r="C43">
            <v>44</v>
          </cell>
          <cell r="D43">
            <v>0</v>
          </cell>
          <cell r="E43">
            <v>3</v>
          </cell>
        </row>
        <row r="44">
          <cell r="B44">
            <v>7208</v>
          </cell>
          <cell r="C44">
            <v>19</v>
          </cell>
          <cell r="D44">
            <v>2</v>
          </cell>
          <cell r="E44">
            <v>0</v>
          </cell>
        </row>
        <row r="45">
          <cell r="B45">
            <v>7209</v>
          </cell>
          <cell r="C45">
            <v>21</v>
          </cell>
          <cell r="D45">
            <v>4</v>
          </cell>
          <cell r="E45">
            <v>1</v>
          </cell>
        </row>
        <row r="46">
          <cell r="B46">
            <v>7210</v>
          </cell>
          <cell r="C46">
            <v>26</v>
          </cell>
          <cell r="D46">
            <v>3</v>
          </cell>
          <cell r="E46">
            <v>0</v>
          </cell>
        </row>
        <row r="47">
          <cell r="B47">
            <v>7211</v>
          </cell>
          <cell r="C47">
            <v>13</v>
          </cell>
          <cell r="D47">
            <v>3</v>
          </cell>
          <cell r="E47">
            <v>0</v>
          </cell>
        </row>
        <row r="48">
          <cell r="B48">
            <v>7212</v>
          </cell>
          <cell r="C48">
            <v>45</v>
          </cell>
          <cell r="D48">
            <v>6</v>
          </cell>
          <cell r="E48">
            <v>0</v>
          </cell>
        </row>
        <row r="49">
          <cell r="B49">
            <v>7213</v>
          </cell>
          <cell r="C49">
            <v>15</v>
          </cell>
          <cell r="D49">
            <v>3</v>
          </cell>
          <cell r="E49">
            <v>0</v>
          </cell>
        </row>
        <row r="50">
          <cell r="B50">
            <v>7214</v>
          </cell>
          <cell r="C50">
            <v>26</v>
          </cell>
          <cell r="D50">
            <v>6</v>
          </cell>
          <cell r="E50">
            <v>0</v>
          </cell>
        </row>
        <row r="51">
          <cell r="B51">
            <v>7215</v>
          </cell>
          <cell r="C51">
            <v>29</v>
          </cell>
          <cell r="D51">
            <v>5</v>
          </cell>
          <cell r="E51">
            <v>0</v>
          </cell>
        </row>
        <row r="52">
          <cell r="B52">
            <v>7216</v>
          </cell>
          <cell r="C52">
            <v>19</v>
          </cell>
          <cell r="D52">
            <v>2</v>
          </cell>
          <cell r="E52">
            <v>0</v>
          </cell>
        </row>
        <row r="53">
          <cell r="B53">
            <v>7217</v>
          </cell>
          <cell r="C53">
            <v>32</v>
          </cell>
          <cell r="D53">
            <v>0</v>
          </cell>
          <cell r="E53">
            <v>3</v>
          </cell>
        </row>
        <row r="54">
          <cell r="C54">
            <v>321</v>
          </cell>
          <cell r="D54">
            <v>45</v>
          </cell>
          <cell r="E54">
            <v>4</v>
          </cell>
        </row>
        <row r="55">
          <cell r="B55">
            <v>7230</v>
          </cell>
          <cell r="C55">
            <v>2</v>
          </cell>
          <cell r="D55">
            <v>0</v>
          </cell>
          <cell r="E55">
            <v>0</v>
          </cell>
        </row>
        <row r="56">
          <cell r="B56">
            <v>7231</v>
          </cell>
          <cell r="C56">
            <v>45</v>
          </cell>
          <cell r="D56">
            <v>10</v>
          </cell>
          <cell r="E56">
            <v>0</v>
          </cell>
        </row>
        <row r="57">
          <cell r="B57">
            <v>7232</v>
          </cell>
          <cell r="C57">
            <v>19</v>
          </cell>
          <cell r="D57">
            <v>3</v>
          </cell>
          <cell r="E57">
            <v>0</v>
          </cell>
        </row>
        <row r="58">
          <cell r="B58">
            <v>7233</v>
          </cell>
          <cell r="C58">
            <v>21</v>
          </cell>
          <cell r="D58">
            <v>3</v>
          </cell>
          <cell r="E58">
            <v>1</v>
          </cell>
        </row>
        <row r="59">
          <cell r="B59">
            <v>7234</v>
          </cell>
          <cell r="C59">
            <v>37</v>
          </cell>
          <cell r="D59">
            <v>6</v>
          </cell>
          <cell r="E59">
            <v>0</v>
          </cell>
        </row>
        <row r="60">
          <cell r="B60">
            <v>7235</v>
          </cell>
          <cell r="C60">
            <v>22</v>
          </cell>
          <cell r="D60">
            <v>3</v>
          </cell>
          <cell r="E60">
            <v>0</v>
          </cell>
        </row>
        <row r="61">
          <cell r="B61">
            <v>7236</v>
          </cell>
          <cell r="C61">
            <v>12</v>
          </cell>
          <cell r="D61">
            <v>1</v>
          </cell>
          <cell r="E61">
            <v>1</v>
          </cell>
        </row>
        <row r="62">
          <cell r="B62">
            <v>7237</v>
          </cell>
          <cell r="C62">
            <v>13</v>
          </cell>
          <cell r="D62">
            <v>0</v>
          </cell>
          <cell r="E62">
            <v>0</v>
          </cell>
        </row>
        <row r="63">
          <cell r="B63">
            <v>7238</v>
          </cell>
          <cell r="C63">
            <v>8</v>
          </cell>
          <cell r="D63">
            <v>3</v>
          </cell>
          <cell r="E63">
            <v>1</v>
          </cell>
        </row>
        <row r="64">
          <cell r="B64">
            <v>7239</v>
          </cell>
          <cell r="C64">
            <v>16</v>
          </cell>
          <cell r="D64">
            <v>2</v>
          </cell>
          <cell r="E64">
            <v>1</v>
          </cell>
        </row>
        <row r="65">
          <cell r="B65">
            <v>7240</v>
          </cell>
          <cell r="C65">
            <v>9</v>
          </cell>
          <cell r="D65">
            <v>1</v>
          </cell>
          <cell r="E65">
            <v>0</v>
          </cell>
        </row>
        <row r="66">
          <cell r="B66">
            <v>7241</v>
          </cell>
          <cell r="C66">
            <v>13</v>
          </cell>
          <cell r="D66">
            <v>1</v>
          </cell>
          <cell r="E66">
            <v>0</v>
          </cell>
        </row>
        <row r="67">
          <cell r="B67">
            <v>7242</v>
          </cell>
          <cell r="C67">
            <v>12</v>
          </cell>
          <cell r="D67">
            <v>1</v>
          </cell>
          <cell r="E67">
            <v>0</v>
          </cell>
        </row>
        <row r="68">
          <cell r="B68">
            <v>7243</v>
          </cell>
          <cell r="C68">
            <v>13</v>
          </cell>
          <cell r="D68">
            <v>1</v>
          </cell>
          <cell r="E68">
            <v>0</v>
          </cell>
        </row>
        <row r="69">
          <cell r="B69">
            <v>7244</v>
          </cell>
          <cell r="C69">
            <v>24</v>
          </cell>
          <cell r="D69">
            <v>2</v>
          </cell>
          <cell r="E69">
            <v>0</v>
          </cell>
        </row>
        <row r="70">
          <cell r="B70">
            <v>7245</v>
          </cell>
          <cell r="C70">
            <v>17</v>
          </cell>
          <cell r="D70">
            <v>1</v>
          </cell>
          <cell r="E70">
            <v>0</v>
          </cell>
        </row>
        <row r="71">
          <cell r="B71">
            <v>7246</v>
          </cell>
          <cell r="C71">
            <v>18</v>
          </cell>
          <cell r="D71">
            <v>2</v>
          </cell>
          <cell r="E71">
            <v>0</v>
          </cell>
        </row>
        <row r="72">
          <cell r="B72">
            <v>7247</v>
          </cell>
          <cell r="C72">
            <v>20</v>
          </cell>
          <cell r="D72">
            <v>5</v>
          </cell>
          <cell r="E72">
            <v>0</v>
          </cell>
        </row>
        <row r="73">
          <cell r="C73">
            <v>375</v>
          </cell>
          <cell r="D73">
            <v>60</v>
          </cell>
          <cell r="E73">
            <v>11</v>
          </cell>
        </row>
        <row r="74">
          <cell r="B74">
            <v>7300</v>
          </cell>
          <cell r="C74">
            <v>3</v>
          </cell>
          <cell r="D74">
            <v>0</v>
          </cell>
          <cell r="E74">
            <v>0</v>
          </cell>
        </row>
        <row r="75">
          <cell r="B75">
            <v>7301</v>
          </cell>
          <cell r="C75">
            <v>12</v>
          </cell>
          <cell r="D75">
            <v>1</v>
          </cell>
          <cell r="E75">
            <v>0</v>
          </cell>
        </row>
        <row r="76">
          <cell r="B76">
            <v>7302</v>
          </cell>
          <cell r="C76">
            <v>17</v>
          </cell>
          <cell r="D76">
            <v>4</v>
          </cell>
          <cell r="E76">
            <v>0</v>
          </cell>
        </row>
        <row r="77">
          <cell r="B77">
            <v>7303</v>
          </cell>
          <cell r="C77">
            <v>14</v>
          </cell>
          <cell r="D77">
            <v>1</v>
          </cell>
          <cell r="E77">
            <v>0</v>
          </cell>
        </row>
        <row r="78">
          <cell r="B78">
            <v>7304</v>
          </cell>
          <cell r="C78">
            <v>20</v>
          </cell>
          <cell r="D78">
            <v>3</v>
          </cell>
          <cell r="E78">
            <v>0</v>
          </cell>
        </row>
        <row r="79">
          <cell r="B79">
            <v>7305</v>
          </cell>
          <cell r="C79">
            <v>10</v>
          </cell>
          <cell r="D79">
            <v>2</v>
          </cell>
          <cell r="E79">
            <v>0</v>
          </cell>
        </row>
        <row r="80">
          <cell r="B80">
            <v>7306</v>
          </cell>
          <cell r="C80">
            <v>54</v>
          </cell>
          <cell r="D80">
            <v>12</v>
          </cell>
          <cell r="E80">
            <v>2</v>
          </cell>
        </row>
        <row r="81">
          <cell r="B81">
            <v>7307</v>
          </cell>
          <cell r="C81">
            <v>16</v>
          </cell>
          <cell r="D81">
            <v>0</v>
          </cell>
          <cell r="E81">
            <v>5</v>
          </cell>
        </row>
        <row r="82">
          <cell r="B82">
            <v>7308</v>
          </cell>
          <cell r="C82">
            <v>19</v>
          </cell>
          <cell r="D82">
            <v>2</v>
          </cell>
          <cell r="E82">
            <v>0</v>
          </cell>
        </row>
        <row r="83">
          <cell r="B83">
            <v>7309</v>
          </cell>
          <cell r="C83">
            <v>21</v>
          </cell>
          <cell r="D83">
            <v>3</v>
          </cell>
          <cell r="E83">
            <v>0</v>
          </cell>
        </row>
        <row r="84">
          <cell r="B84">
            <v>7310</v>
          </cell>
          <cell r="C84">
            <v>17</v>
          </cell>
          <cell r="D84">
            <v>2</v>
          </cell>
          <cell r="E84">
            <v>2</v>
          </cell>
        </row>
        <row r="85">
          <cell r="B85">
            <v>7311</v>
          </cell>
          <cell r="C85">
            <v>10</v>
          </cell>
          <cell r="D85">
            <v>2</v>
          </cell>
          <cell r="E85">
            <v>0</v>
          </cell>
        </row>
        <row r="86">
          <cell r="B86">
            <v>7312</v>
          </cell>
          <cell r="C86">
            <v>21</v>
          </cell>
          <cell r="D86">
            <v>2</v>
          </cell>
          <cell r="E86">
            <v>0</v>
          </cell>
        </row>
        <row r="87">
          <cell r="B87">
            <v>7313</v>
          </cell>
          <cell r="C87">
            <v>46</v>
          </cell>
          <cell r="D87">
            <v>9</v>
          </cell>
          <cell r="E87">
            <v>1</v>
          </cell>
        </row>
        <row r="88">
          <cell r="B88">
            <v>7314</v>
          </cell>
          <cell r="C88">
            <v>30</v>
          </cell>
          <cell r="D88">
            <v>9</v>
          </cell>
          <cell r="E88">
            <v>0</v>
          </cell>
        </row>
        <row r="89">
          <cell r="B89">
            <v>7315</v>
          </cell>
          <cell r="C89">
            <v>10</v>
          </cell>
          <cell r="D89">
            <v>0</v>
          </cell>
          <cell r="E89">
            <v>0</v>
          </cell>
        </row>
        <row r="90">
          <cell r="B90">
            <v>7316</v>
          </cell>
          <cell r="C90">
            <v>2</v>
          </cell>
          <cell r="D90">
            <v>0</v>
          </cell>
          <cell r="E90">
            <v>0</v>
          </cell>
        </row>
        <row r="91">
          <cell r="B91">
            <v>7317</v>
          </cell>
          <cell r="C91">
            <v>51</v>
          </cell>
          <cell r="D91">
            <v>8</v>
          </cell>
          <cell r="E91">
            <v>1</v>
          </cell>
        </row>
        <row r="92">
          <cell r="B92">
            <v>8109</v>
          </cell>
          <cell r="C92">
            <v>2</v>
          </cell>
          <cell r="D92">
            <v>0</v>
          </cell>
          <cell r="E92">
            <v>0</v>
          </cell>
        </row>
        <row r="93">
          <cell r="C93">
            <v>311</v>
          </cell>
          <cell r="D93">
            <v>54</v>
          </cell>
          <cell r="E93">
            <v>8</v>
          </cell>
        </row>
        <row r="94">
          <cell r="B94">
            <v>7330</v>
          </cell>
          <cell r="C94">
            <v>5</v>
          </cell>
          <cell r="D94">
            <v>0</v>
          </cell>
          <cell r="E94">
            <v>0</v>
          </cell>
        </row>
        <row r="95">
          <cell r="B95">
            <v>7331</v>
          </cell>
          <cell r="C95">
            <v>33</v>
          </cell>
          <cell r="D95">
            <v>8</v>
          </cell>
          <cell r="E95">
            <v>3</v>
          </cell>
        </row>
        <row r="96">
          <cell r="B96">
            <v>7332</v>
          </cell>
          <cell r="C96">
            <v>33</v>
          </cell>
          <cell r="D96">
            <v>8</v>
          </cell>
          <cell r="E96">
            <v>2</v>
          </cell>
        </row>
        <row r="97">
          <cell r="B97">
            <v>7333</v>
          </cell>
          <cell r="C97">
            <v>25</v>
          </cell>
          <cell r="D97">
            <v>0</v>
          </cell>
          <cell r="E97">
            <v>0</v>
          </cell>
        </row>
        <row r="98">
          <cell r="B98">
            <v>7334</v>
          </cell>
          <cell r="C98">
            <v>49</v>
          </cell>
          <cell r="D98">
            <v>15</v>
          </cell>
          <cell r="E98">
            <v>0</v>
          </cell>
        </row>
        <row r="99">
          <cell r="B99">
            <v>7335</v>
          </cell>
          <cell r="C99">
            <v>28</v>
          </cell>
          <cell r="D99">
            <v>9</v>
          </cell>
          <cell r="E99">
            <v>0</v>
          </cell>
        </row>
        <row r="100">
          <cell r="B100">
            <v>7336</v>
          </cell>
          <cell r="C100">
            <v>20</v>
          </cell>
          <cell r="D100">
            <v>1</v>
          </cell>
          <cell r="E100">
            <v>0</v>
          </cell>
        </row>
        <row r="101">
          <cell r="B101">
            <v>7337</v>
          </cell>
          <cell r="C101">
            <v>39</v>
          </cell>
          <cell r="D101">
            <v>2</v>
          </cell>
          <cell r="E101">
            <v>2</v>
          </cell>
        </row>
        <row r="102">
          <cell r="B102">
            <v>7338</v>
          </cell>
          <cell r="C102">
            <v>33</v>
          </cell>
          <cell r="D102">
            <v>6</v>
          </cell>
          <cell r="E102">
            <v>0</v>
          </cell>
        </row>
        <row r="103">
          <cell r="B103">
            <v>7339</v>
          </cell>
          <cell r="C103">
            <v>23</v>
          </cell>
          <cell r="D103">
            <v>5</v>
          </cell>
          <cell r="E103">
            <v>1</v>
          </cell>
        </row>
        <row r="104">
          <cell r="B104">
            <v>7340</v>
          </cell>
          <cell r="C104">
            <v>20</v>
          </cell>
          <cell r="D104">
            <v>0</v>
          </cell>
          <cell r="E104">
            <v>0</v>
          </cell>
        </row>
        <row r="105">
          <cell r="B105">
            <v>8108</v>
          </cell>
          <cell r="C105">
            <v>3</v>
          </cell>
          <cell r="D105">
            <v>0</v>
          </cell>
          <cell r="E105">
            <v>0</v>
          </cell>
        </row>
        <row r="106">
          <cell r="C106">
            <v>218</v>
          </cell>
          <cell r="D106">
            <v>2</v>
          </cell>
          <cell r="E106">
            <v>5</v>
          </cell>
        </row>
        <row r="107">
          <cell r="B107">
            <v>7391</v>
          </cell>
          <cell r="C107">
            <v>52</v>
          </cell>
          <cell r="D107">
            <v>0</v>
          </cell>
          <cell r="E107">
            <v>0</v>
          </cell>
        </row>
        <row r="108">
          <cell r="B108">
            <v>7392</v>
          </cell>
          <cell r="C108">
            <v>27</v>
          </cell>
          <cell r="D108">
            <v>0</v>
          </cell>
          <cell r="E108">
            <v>0</v>
          </cell>
        </row>
        <row r="109">
          <cell r="B109">
            <v>7393</v>
          </cell>
          <cell r="C109">
            <v>27</v>
          </cell>
          <cell r="D109">
            <v>0</v>
          </cell>
          <cell r="E109">
            <v>0</v>
          </cell>
        </row>
        <row r="110">
          <cell r="B110">
            <v>7394</v>
          </cell>
          <cell r="C110">
            <v>36</v>
          </cell>
          <cell r="D110">
            <v>0</v>
          </cell>
          <cell r="E110">
            <v>0</v>
          </cell>
        </row>
        <row r="111">
          <cell r="B111">
            <v>7395</v>
          </cell>
          <cell r="C111">
            <v>17</v>
          </cell>
          <cell r="D111">
            <v>0</v>
          </cell>
          <cell r="E111">
            <v>2</v>
          </cell>
        </row>
        <row r="112">
          <cell r="B112">
            <v>7396</v>
          </cell>
          <cell r="C112">
            <v>36</v>
          </cell>
          <cell r="D112">
            <v>0</v>
          </cell>
          <cell r="E112">
            <v>3</v>
          </cell>
        </row>
        <row r="113">
          <cell r="B113">
            <v>7397</v>
          </cell>
          <cell r="C113">
            <v>9</v>
          </cell>
          <cell r="D113">
            <v>2</v>
          </cell>
          <cell r="E113">
            <v>0</v>
          </cell>
        </row>
        <row r="114">
          <cell r="B114">
            <v>7398</v>
          </cell>
          <cell r="C114">
            <v>12</v>
          </cell>
          <cell r="D114">
            <v>0</v>
          </cell>
          <cell r="E114">
            <v>0</v>
          </cell>
        </row>
        <row r="115">
          <cell r="B115">
            <v>8107</v>
          </cell>
          <cell r="C115">
            <v>2</v>
          </cell>
          <cell r="D115">
            <v>0</v>
          </cell>
          <cell r="E115">
            <v>0</v>
          </cell>
        </row>
        <row r="116">
          <cell r="C116">
            <v>319</v>
          </cell>
          <cell r="D116">
            <v>48</v>
          </cell>
          <cell r="E116">
            <v>3</v>
          </cell>
        </row>
        <row r="117">
          <cell r="B117">
            <v>7400</v>
          </cell>
          <cell r="C117">
            <v>4</v>
          </cell>
          <cell r="D117">
            <v>0</v>
          </cell>
          <cell r="E117">
            <v>0</v>
          </cell>
        </row>
        <row r="118">
          <cell r="B118">
            <v>7401</v>
          </cell>
          <cell r="C118">
            <v>54</v>
          </cell>
          <cell r="D118">
            <v>10</v>
          </cell>
          <cell r="E118">
            <v>1</v>
          </cell>
        </row>
        <row r="119">
          <cell r="B119">
            <v>7402</v>
          </cell>
          <cell r="C119">
            <v>22</v>
          </cell>
          <cell r="D119">
            <v>4</v>
          </cell>
          <cell r="E119">
            <v>0</v>
          </cell>
        </row>
        <row r="120">
          <cell r="B120">
            <v>7403</v>
          </cell>
          <cell r="C120">
            <v>11</v>
          </cell>
          <cell r="D120">
            <v>0</v>
          </cell>
          <cell r="E120">
            <v>0</v>
          </cell>
        </row>
        <row r="121">
          <cell r="B121">
            <v>7404</v>
          </cell>
          <cell r="C121">
            <v>31</v>
          </cell>
          <cell r="D121">
            <v>7</v>
          </cell>
          <cell r="E121">
            <v>0</v>
          </cell>
        </row>
        <row r="122">
          <cell r="B122">
            <v>7405</v>
          </cell>
          <cell r="C122">
            <v>26</v>
          </cell>
          <cell r="D122">
            <v>5</v>
          </cell>
          <cell r="E122">
            <v>0</v>
          </cell>
        </row>
        <row r="123">
          <cell r="B123">
            <v>7406</v>
          </cell>
          <cell r="C123">
            <v>12</v>
          </cell>
          <cell r="D123">
            <v>2</v>
          </cell>
          <cell r="E123">
            <v>0</v>
          </cell>
        </row>
        <row r="124">
          <cell r="B124">
            <v>7407</v>
          </cell>
          <cell r="C124">
            <v>34</v>
          </cell>
          <cell r="D124">
            <v>9</v>
          </cell>
          <cell r="E124">
            <v>0</v>
          </cell>
        </row>
        <row r="125">
          <cell r="B125">
            <v>7408</v>
          </cell>
          <cell r="C125">
            <v>13</v>
          </cell>
          <cell r="D125">
            <v>0</v>
          </cell>
          <cell r="E125">
            <v>0</v>
          </cell>
        </row>
        <row r="126">
          <cell r="B126">
            <v>7409</v>
          </cell>
          <cell r="C126">
            <v>9</v>
          </cell>
          <cell r="D126">
            <v>1</v>
          </cell>
          <cell r="E126">
            <v>0</v>
          </cell>
        </row>
        <row r="127">
          <cell r="B127">
            <v>7410</v>
          </cell>
          <cell r="C127">
            <v>22</v>
          </cell>
          <cell r="D127">
            <v>0</v>
          </cell>
          <cell r="E127">
            <v>0</v>
          </cell>
        </row>
        <row r="128">
          <cell r="B128">
            <v>7411</v>
          </cell>
          <cell r="C128">
            <v>4</v>
          </cell>
          <cell r="D128">
            <v>0</v>
          </cell>
          <cell r="E128">
            <v>0</v>
          </cell>
        </row>
        <row r="129">
          <cell r="B129">
            <v>7412</v>
          </cell>
          <cell r="C129">
            <v>33</v>
          </cell>
          <cell r="D129">
            <v>5</v>
          </cell>
          <cell r="E129">
            <v>1</v>
          </cell>
        </row>
        <row r="130">
          <cell r="B130">
            <v>7413</v>
          </cell>
          <cell r="C130">
            <v>10</v>
          </cell>
          <cell r="D130">
            <v>2</v>
          </cell>
          <cell r="E130">
            <v>1</v>
          </cell>
        </row>
        <row r="131">
          <cell r="B131">
            <v>7414</v>
          </cell>
          <cell r="C131">
            <v>8</v>
          </cell>
          <cell r="D131">
            <v>0</v>
          </cell>
          <cell r="E131">
            <v>0</v>
          </cell>
        </row>
        <row r="132">
          <cell r="B132">
            <v>7415</v>
          </cell>
          <cell r="C132">
            <v>6</v>
          </cell>
          <cell r="D132">
            <v>0</v>
          </cell>
          <cell r="E132">
            <v>0</v>
          </cell>
        </row>
        <row r="133">
          <cell r="B133">
            <v>7442</v>
          </cell>
          <cell r="C133">
            <v>20</v>
          </cell>
          <cell r="D133">
            <v>3</v>
          </cell>
          <cell r="E133">
            <v>0</v>
          </cell>
        </row>
        <row r="134">
          <cell r="C134">
            <v>204</v>
          </cell>
          <cell r="D134">
            <v>32</v>
          </cell>
          <cell r="E134">
            <v>3</v>
          </cell>
        </row>
        <row r="135">
          <cell r="B135">
            <v>7430</v>
          </cell>
          <cell r="C135">
            <v>2</v>
          </cell>
          <cell r="D135">
            <v>0</v>
          </cell>
          <cell r="E135">
            <v>0</v>
          </cell>
        </row>
        <row r="136">
          <cell r="B136">
            <v>7431</v>
          </cell>
          <cell r="C136">
            <v>26</v>
          </cell>
          <cell r="D136">
            <v>7</v>
          </cell>
          <cell r="E136">
            <v>0</v>
          </cell>
        </row>
        <row r="137">
          <cell r="B137">
            <v>7433</v>
          </cell>
          <cell r="C137">
            <v>22</v>
          </cell>
          <cell r="D137">
            <v>3</v>
          </cell>
          <cell r="E137">
            <v>0</v>
          </cell>
        </row>
        <row r="138">
          <cell r="B138">
            <v>7434</v>
          </cell>
          <cell r="C138">
            <v>40</v>
          </cell>
          <cell r="D138">
            <v>9</v>
          </cell>
          <cell r="E138">
            <v>0</v>
          </cell>
        </row>
        <row r="139">
          <cell r="B139">
            <v>7435</v>
          </cell>
          <cell r="C139">
            <v>12</v>
          </cell>
          <cell r="D139">
            <v>0</v>
          </cell>
          <cell r="E139">
            <v>0</v>
          </cell>
        </row>
        <row r="140">
          <cell r="B140">
            <v>7436</v>
          </cell>
          <cell r="C140">
            <v>11</v>
          </cell>
          <cell r="D140">
            <v>0</v>
          </cell>
          <cell r="E140">
            <v>1</v>
          </cell>
        </row>
        <row r="141">
          <cell r="B141">
            <v>7437</v>
          </cell>
          <cell r="C141">
            <v>6</v>
          </cell>
          <cell r="D141">
            <v>0</v>
          </cell>
          <cell r="E141">
            <v>0</v>
          </cell>
        </row>
        <row r="142">
          <cell r="B142">
            <v>7438</v>
          </cell>
          <cell r="C142">
            <v>13</v>
          </cell>
          <cell r="D142">
            <v>0</v>
          </cell>
          <cell r="E142">
            <v>0</v>
          </cell>
        </row>
        <row r="143">
          <cell r="B143">
            <v>7439</v>
          </cell>
          <cell r="C143">
            <v>40</v>
          </cell>
          <cell r="D143">
            <v>10</v>
          </cell>
          <cell r="E143">
            <v>1</v>
          </cell>
        </row>
        <row r="144">
          <cell r="B144">
            <v>7440</v>
          </cell>
          <cell r="C144">
            <v>22</v>
          </cell>
          <cell r="D144">
            <v>3</v>
          </cell>
          <cell r="E144">
            <v>0</v>
          </cell>
        </row>
        <row r="145">
          <cell r="B145">
            <v>7441</v>
          </cell>
          <cell r="C145">
            <v>10</v>
          </cell>
          <cell r="D145">
            <v>0</v>
          </cell>
          <cell r="E145">
            <v>1</v>
          </cell>
        </row>
        <row r="146">
          <cell r="C146">
            <v>2935</v>
          </cell>
          <cell r="D146">
            <v>433</v>
          </cell>
          <cell r="E146">
            <v>54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 Postes autorisés"/>
      <sheetName val="Macro1"/>
    </sheetNames>
    <sheetDataSet>
      <sheetData sheetId="0" refreshError="1"/>
      <sheetData sheetId="1">
        <row r="93">
          <cell r="A93" t="str">
            <v>Recover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indexed="62"/>
    <pageSetUpPr fitToPage="1"/>
  </sheetPr>
  <dimension ref="A1:Q84"/>
  <sheetViews>
    <sheetView tabSelected="1" zoomScaleNormal="100" zoomScaleSheetLayoutView="85" workbookViewId="0">
      <pane xSplit="2" ySplit="2" topLeftCell="G30" activePane="bottomRight" state="frozenSplit"/>
      <selection pane="topRight" activeCell="B1" sqref="B1"/>
      <selection pane="bottomLeft" activeCell="B3" sqref="B3"/>
      <selection pane="bottomRight" activeCell="B63" sqref="B63"/>
    </sheetView>
  </sheetViews>
  <sheetFormatPr baseColWidth="10" defaultRowHeight="15" x14ac:dyDescent="0.2"/>
  <cols>
    <col min="1" max="1" width="6.77734375" style="85" customWidth="1"/>
    <col min="2" max="2" width="30.109375" style="96" customWidth="1"/>
    <col min="3" max="5" width="6.77734375" style="97" customWidth="1"/>
    <col min="6" max="9" width="6.77734375" style="89" customWidth="1"/>
    <col min="10" max="12" width="4.77734375" style="90" customWidth="1"/>
    <col min="13" max="14" width="6.77734375" style="93" customWidth="1"/>
    <col min="15" max="15" width="6.77734375" style="95" customWidth="1"/>
    <col min="16" max="16" width="8.77734375" style="55" customWidth="1"/>
    <col min="17" max="17" width="11.5546875" style="11"/>
    <col min="18" max="16384" width="11.5546875" style="55"/>
  </cols>
  <sheetData>
    <row r="1" spans="1:16" ht="44.25" customHeight="1" thickBot="1" x14ac:dyDescent="0.25">
      <c r="A1" s="1" t="s">
        <v>68</v>
      </c>
      <c r="B1" s="1" t="s">
        <v>69</v>
      </c>
      <c r="C1" s="2" t="s">
        <v>57</v>
      </c>
      <c r="D1" s="3"/>
      <c r="E1" s="3"/>
      <c r="F1" s="4" t="s">
        <v>58</v>
      </c>
      <c r="G1" s="5"/>
      <c r="H1" s="5"/>
      <c r="I1" s="5"/>
      <c r="J1" s="7" t="s">
        <v>60</v>
      </c>
      <c r="K1" s="8"/>
      <c r="L1" s="9"/>
      <c r="M1" s="5" t="s">
        <v>0</v>
      </c>
      <c r="N1" s="5"/>
      <c r="O1" s="6"/>
      <c r="P1" s="10" t="s">
        <v>1</v>
      </c>
    </row>
    <row r="2" spans="1:16" ht="93" customHeight="1" thickBot="1" x14ac:dyDescent="0.25">
      <c r="A2" s="12"/>
      <c r="B2" s="12"/>
      <c r="C2" s="13" t="s">
        <v>2</v>
      </c>
      <c r="D2" s="14" t="s">
        <v>65</v>
      </c>
      <c r="E2" s="15" t="s">
        <v>59</v>
      </c>
      <c r="F2" s="13" t="s">
        <v>2</v>
      </c>
      <c r="G2" s="14" t="s">
        <v>66</v>
      </c>
      <c r="H2" s="14" t="s">
        <v>59</v>
      </c>
      <c r="I2" s="14" t="s">
        <v>67</v>
      </c>
      <c r="J2" s="98" t="s">
        <v>61</v>
      </c>
      <c r="K2" s="16" t="s">
        <v>62</v>
      </c>
      <c r="L2" s="17" t="s">
        <v>63</v>
      </c>
      <c r="M2" s="18" t="s">
        <v>2</v>
      </c>
      <c r="N2" s="14" t="s">
        <v>64</v>
      </c>
      <c r="O2" s="19" t="s">
        <v>3</v>
      </c>
      <c r="P2" s="20"/>
    </row>
    <row r="3" spans="1:16" x14ac:dyDescent="0.2">
      <c r="A3" s="21">
        <v>6101</v>
      </c>
      <c r="B3" s="22" t="s">
        <v>6</v>
      </c>
      <c r="C3" s="23">
        <f>IFERROR(VLOOKUP(A3,[1]Postes!$B$7:$E$200,2,FALSE),0)</f>
        <v>0</v>
      </c>
      <c r="D3" s="24">
        <f>IFERROR(VLOOKUP(A3,[1]Postes!$B$7:$E$200,3,FALSE),0)</f>
        <v>0</v>
      </c>
      <c r="E3" s="24">
        <f>IFERROR(VLOOKUP(A3,[1]Postes!$B$7:$E$200,4,FALSE),0)</f>
        <v>0</v>
      </c>
      <c r="F3" s="25">
        <f>IFERROR(VLOOKUP(A3,[1]Effectifs!$B$7:$E$200,2,FALSE),0)</f>
        <v>0</v>
      </c>
      <c r="G3" s="24">
        <f>IFERROR(VLOOKUP(A3,[1]Effectifs!$B$7:$E$200,3,FALSE),0)</f>
        <v>0</v>
      </c>
      <c r="H3" s="24">
        <f>IFERROR(VLOOKUP(A3,[1]Effectifs!$B$7:$E$200,4,FALSE),0)</f>
        <v>0</v>
      </c>
      <c r="I3" s="24">
        <f>IFERROR(VLOOKUP(A3,[1]AAHV91004!$B$7:$E$200,2,FALSE),0)</f>
        <v>0</v>
      </c>
      <c r="J3" s="27"/>
      <c r="K3" s="28"/>
      <c r="L3" s="29"/>
      <c r="M3" s="23">
        <f>F3+I3-C3</f>
        <v>0</v>
      </c>
      <c r="N3" s="33">
        <f>G3+H3+I3-D3-E3</f>
        <v>0</v>
      </c>
      <c r="O3" s="30">
        <f t="shared" ref="O3:O12" si="0">+M3+N3</f>
        <v>0</v>
      </c>
      <c r="P3" s="31"/>
    </row>
    <row r="4" spans="1:16" x14ac:dyDescent="0.2">
      <c r="A4" s="32">
        <v>6102</v>
      </c>
      <c r="B4" s="22" t="s">
        <v>7</v>
      </c>
      <c r="C4" s="23">
        <f>IFERROR(VLOOKUP(A4,[1]Postes!$B$7:$E$200,2,FALSE),0)</f>
        <v>0</v>
      </c>
      <c r="D4" s="24">
        <f>IFERROR(VLOOKUP(A4,[1]Postes!$B$7:$E$200,3,FALSE),0)</f>
        <v>0</v>
      </c>
      <c r="E4" s="24">
        <f>IFERROR(VLOOKUP(A4,[1]Postes!$B$7:$E$200,4,FALSE),0)</f>
        <v>0</v>
      </c>
      <c r="F4" s="25">
        <f>IFERROR(VLOOKUP(A4,[1]Effectifs!$B$7:$E$200,2,FALSE),0)</f>
        <v>0</v>
      </c>
      <c r="G4" s="24">
        <f>IFERROR(VLOOKUP(A4,[1]Effectifs!$B$7:$E$200,3,FALSE),0)</f>
        <v>0</v>
      </c>
      <c r="H4" s="24">
        <f>IFERROR(VLOOKUP(A4,[1]Effectifs!$B$7:$E$200,4,FALSE),0)</f>
        <v>0</v>
      </c>
      <c r="I4" s="24">
        <f>IFERROR(VLOOKUP(A4,[1]AAHV91004!$B$7:$E$200,2,FALSE),0)</f>
        <v>0</v>
      </c>
      <c r="J4" s="27"/>
      <c r="K4" s="28"/>
      <c r="L4" s="29"/>
      <c r="M4" s="23">
        <f t="shared" ref="M4:M12" si="1">F4+I4-C4</f>
        <v>0</v>
      </c>
      <c r="N4" s="33">
        <f t="shared" ref="N4:N12" si="2">G4+H4+I4-D4-E4</f>
        <v>0</v>
      </c>
      <c r="O4" s="30">
        <f t="shared" si="0"/>
        <v>0</v>
      </c>
      <c r="P4" s="31"/>
    </row>
    <row r="5" spans="1:16" x14ac:dyDescent="0.2">
      <c r="A5" s="32">
        <v>6103</v>
      </c>
      <c r="B5" s="22" t="s">
        <v>8</v>
      </c>
      <c r="C5" s="23">
        <f>IFERROR(VLOOKUP(A5,[1]Postes!$B$7:$E$200,2,FALSE),0)</f>
        <v>0</v>
      </c>
      <c r="D5" s="24">
        <f>IFERROR(VLOOKUP(A5,[1]Postes!$B$7:$E$200,3,FALSE),0)</f>
        <v>0</v>
      </c>
      <c r="E5" s="24">
        <f>IFERROR(VLOOKUP(A5,[1]Postes!$B$7:$E$200,4,FALSE),0)</f>
        <v>0</v>
      </c>
      <c r="F5" s="25">
        <f>IFERROR(VLOOKUP(A5,[1]Effectifs!$B$7:$E$200,2,FALSE),0)</f>
        <v>0</v>
      </c>
      <c r="G5" s="24">
        <f>IFERROR(VLOOKUP(A5,[1]Effectifs!$B$7:$E$200,3,FALSE),0)</f>
        <v>0</v>
      </c>
      <c r="H5" s="24">
        <f>IFERROR(VLOOKUP(A5,[1]Effectifs!$B$7:$E$200,4,FALSE),0)</f>
        <v>0</v>
      </c>
      <c r="I5" s="24">
        <f>IFERROR(VLOOKUP(A5,[1]AAHV91004!$B$7:$E$200,2,FALSE),0)</f>
        <v>0</v>
      </c>
      <c r="J5" s="27"/>
      <c r="K5" s="28"/>
      <c r="L5" s="29"/>
      <c r="M5" s="23">
        <f t="shared" si="1"/>
        <v>0</v>
      </c>
      <c r="N5" s="33">
        <f t="shared" si="2"/>
        <v>0</v>
      </c>
      <c r="O5" s="30">
        <f t="shared" si="0"/>
        <v>0</v>
      </c>
      <c r="P5" s="31"/>
    </row>
    <row r="6" spans="1:16" x14ac:dyDescent="0.2">
      <c r="A6" s="32">
        <v>6104</v>
      </c>
      <c r="B6" s="22" t="s">
        <v>9</v>
      </c>
      <c r="C6" s="23">
        <f>IFERROR(VLOOKUP(A6,[1]Postes!$B$7:$E$200,2,FALSE),0)</f>
        <v>0</v>
      </c>
      <c r="D6" s="24">
        <f>IFERROR(VLOOKUP(A6,[1]Postes!$B$7:$E$200,3,FALSE),0)</f>
        <v>0</v>
      </c>
      <c r="E6" s="24">
        <f>IFERROR(VLOOKUP(A6,[1]Postes!$B$7:$E$200,4,FALSE),0)</f>
        <v>0</v>
      </c>
      <c r="F6" s="25">
        <f>IFERROR(VLOOKUP(A6,[1]Effectifs!$B$7:$E$200,2,FALSE),0)</f>
        <v>0</v>
      </c>
      <c r="G6" s="24">
        <f>IFERROR(VLOOKUP(A6,[1]Effectifs!$B$7:$E$200,3,FALSE),0)</f>
        <v>0</v>
      </c>
      <c r="H6" s="24">
        <f>IFERROR(VLOOKUP(A6,[1]Effectifs!$B$7:$E$200,4,FALSE),0)</f>
        <v>0</v>
      </c>
      <c r="I6" s="24">
        <f>IFERROR(VLOOKUP(A6,[1]AAHV91004!$B$7:$E$200,2,FALSE),0)</f>
        <v>0</v>
      </c>
      <c r="J6" s="27"/>
      <c r="K6" s="28"/>
      <c r="L6" s="29"/>
      <c r="M6" s="23">
        <f t="shared" si="1"/>
        <v>0</v>
      </c>
      <c r="N6" s="33">
        <f t="shared" si="2"/>
        <v>0</v>
      </c>
      <c r="O6" s="30">
        <f t="shared" si="0"/>
        <v>0</v>
      </c>
      <c r="P6" s="31"/>
    </row>
    <row r="7" spans="1:16" x14ac:dyDescent="0.2">
      <c r="A7" s="32">
        <v>7100</v>
      </c>
      <c r="B7" s="22" t="s">
        <v>10</v>
      </c>
      <c r="C7" s="23">
        <f>IFERROR(VLOOKUP(A7,[1]Postes!$B$7:$E$200,2,FALSE),0)</f>
        <v>3</v>
      </c>
      <c r="D7" s="24">
        <f>IFERROR(VLOOKUP(A7,[1]Postes!$B$7:$E$200,3,FALSE),0)</f>
        <v>0</v>
      </c>
      <c r="E7" s="24">
        <f>IFERROR(VLOOKUP(A7,[1]Postes!$B$7:$E$200,4,FALSE),0)</f>
        <v>0</v>
      </c>
      <c r="F7" s="25">
        <f>IFERROR(VLOOKUP(A7,[1]Effectifs!$B$7:$E$200,2,FALSE),0)</f>
        <v>3</v>
      </c>
      <c r="G7" s="24">
        <f>IFERROR(VLOOKUP(A7,[1]Effectifs!$B$7:$E$200,3,FALSE),0)</f>
        <v>0</v>
      </c>
      <c r="H7" s="24">
        <f>IFERROR(VLOOKUP(A7,[1]Effectifs!$B$7:$E$200,4,FALSE),0)</f>
        <v>0</v>
      </c>
      <c r="I7" s="24">
        <f>IFERROR(VLOOKUP(A7,[1]AAHV91004!$B$7:$E$200,2,FALSE),0)</f>
        <v>0</v>
      </c>
      <c r="J7" s="27"/>
      <c r="K7" s="28"/>
      <c r="L7" s="29"/>
      <c r="M7" s="23">
        <f t="shared" si="1"/>
        <v>0</v>
      </c>
      <c r="N7" s="33">
        <f t="shared" si="2"/>
        <v>0</v>
      </c>
      <c r="O7" s="30">
        <f t="shared" si="0"/>
        <v>0</v>
      </c>
      <c r="P7" s="31"/>
    </row>
    <row r="8" spans="1:16" ht="14.25" customHeight="1" x14ac:dyDescent="0.2">
      <c r="A8" s="21">
        <v>7101</v>
      </c>
      <c r="B8" s="22" t="s">
        <v>11</v>
      </c>
      <c r="C8" s="23">
        <f>IFERROR(VLOOKUP(A8,[1]Postes!$B$7:$E$200,2,FALSE),0)</f>
        <v>11</v>
      </c>
      <c r="D8" s="24">
        <f>IFERROR(VLOOKUP(A8,[1]Postes!$B$7:$E$200,3,FALSE),0)</f>
        <v>2</v>
      </c>
      <c r="E8" s="24">
        <f>IFERROR(VLOOKUP(A8,[1]Postes!$B$7:$E$200,4,FALSE),0)</f>
        <v>1</v>
      </c>
      <c r="F8" s="25">
        <f>IFERROR(VLOOKUP(A8,[1]Effectifs!$B$7:$E$200,2,FALSE),0)</f>
        <v>10</v>
      </c>
      <c r="G8" s="24">
        <f>IFERROR(VLOOKUP(A8,[1]Effectifs!$B$7:$E$200,3,FALSE),0)</f>
        <v>2</v>
      </c>
      <c r="H8" s="24">
        <f>IFERROR(VLOOKUP(A8,[1]Effectifs!$B$7:$E$200,4,FALSE),0)</f>
        <v>0</v>
      </c>
      <c r="I8" s="24">
        <f>IFERROR(VLOOKUP(A8,[1]AAHV91004!$B$7:$E$200,2,FALSE),0)</f>
        <v>1</v>
      </c>
      <c r="J8" s="27"/>
      <c r="K8" s="28"/>
      <c r="L8" s="29"/>
      <c r="M8" s="23">
        <f t="shared" si="1"/>
        <v>0</v>
      </c>
      <c r="N8" s="33">
        <f t="shared" si="2"/>
        <v>0</v>
      </c>
      <c r="O8" s="30">
        <f t="shared" si="0"/>
        <v>0</v>
      </c>
      <c r="P8" s="31"/>
    </row>
    <row r="9" spans="1:16" x14ac:dyDescent="0.2">
      <c r="A9" s="32">
        <v>7102</v>
      </c>
      <c r="B9" s="22" t="s">
        <v>12</v>
      </c>
      <c r="C9" s="23">
        <f>IFERROR(VLOOKUP(A9,[1]Postes!$B$7:$E$200,2,FALSE),0)</f>
        <v>20</v>
      </c>
      <c r="D9" s="24">
        <f>IFERROR(VLOOKUP(A9,[1]Postes!$B$7:$E$200,3,FALSE),0)</f>
        <v>5</v>
      </c>
      <c r="E9" s="24">
        <f>IFERROR(VLOOKUP(A9,[1]Postes!$B$7:$E$200,4,FALSE),0)</f>
        <v>1</v>
      </c>
      <c r="F9" s="25">
        <f>IFERROR(VLOOKUP(A9,[1]Effectifs!$B$7:$E$200,2,FALSE),0)</f>
        <v>21</v>
      </c>
      <c r="G9" s="24">
        <f>IFERROR(VLOOKUP(A9,[1]Effectifs!$B$7:$E$200,3,FALSE),0)</f>
        <v>6</v>
      </c>
      <c r="H9" s="24">
        <f>IFERROR(VLOOKUP(A9,[1]Effectifs!$B$7:$E$200,4,FALSE),0)</f>
        <v>1</v>
      </c>
      <c r="I9" s="24">
        <f>IFERROR(VLOOKUP(A9,[1]AAHV91004!$B$7:$E$200,2,FALSE),0)</f>
        <v>4</v>
      </c>
      <c r="J9" s="27"/>
      <c r="K9" s="28"/>
      <c r="L9" s="29"/>
      <c r="M9" s="23">
        <f t="shared" si="1"/>
        <v>5</v>
      </c>
      <c r="N9" s="33">
        <f t="shared" si="2"/>
        <v>5</v>
      </c>
      <c r="O9" s="30">
        <f t="shared" si="0"/>
        <v>10</v>
      </c>
      <c r="P9" s="31"/>
    </row>
    <row r="10" spans="1:16" x14ac:dyDescent="0.2">
      <c r="A10" s="32">
        <v>7103</v>
      </c>
      <c r="B10" s="22" t="s">
        <v>13</v>
      </c>
      <c r="C10" s="23">
        <f>IFERROR(VLOOKUP(A10,[1]Postes!$B$7:$E$200,2,FALSE),0)</f>
        <v>68</v>
      </c>
      <c r="D10" s="24">
        <f>IFERROR(VLOOKUP(A10,[1]Postes!$B$7:$E$200,3,FALSE),0)</f>
        <v>15</v>
      </c>
      <c r="E10" s="24">
        <f>IFERROR(VLOOKUP(A10,[1]Postes!$B$7:$E$200,4,FALSE),0)</f>
        <v>1</v>
      </c>
      <c r="F10" s="25">
        <f>IFERROR(VLOOKUP(A10,[1]Effectifs!$B$7:$E$200,2,FALSE),0)</f>
        <v>67</v>
      </c>
      <c r="G10" s="24">
        <f>IFERROR(VLOOKUP(A10,[1]Effectifs!$B$7:$E$200,3,FALSE),0)</f>
        <v>16</v>
      </c>
      <c r="H10" s="24">
        <f>IFERROR(VLOOKUP(A10,[1]Effectifs!$B$7:$E$200,4,FALSE),0)</f>
        <v>1</v>
      </c>
      <c r="I10" s="24">
        <f>IFERROR(VLOOKUP(A10,[1]AAHV91004!$B$7:$E$200,2,FALSE),0)</f>
        <v>11</v>
      </c>
      <c r="J10" s="27"/>
      <c r="K10" s="28"/>
      <c r="L10" s="29"/>
      <c r="M10" s="23">
        <f t="shared" si="1"/>
        <v>10</v>
      </c>
      <c r="N10" s="33">
        <f t="shared" si="2"/>
        <v>12</v>
      </c>
      <c r="O10" s="30">
        <f t="shared" si="0"/>
        <v>22</v>
      </c>
      <c r="P10" s="31"/>
    </row>
    <row r="11" spans="1:16" x14ac:dyDescent="0.2">
      <c r="A11" s="32">
        <v>7104</v>
      </c>
      <c r="B11" s="22" t="s">
        <v>14</v>
      </c>
      <c r="C11" s="23">
        <f>IFERROR(VLOOKUP(A11,[1]Postes!$B$7:$E$200,2,FALSE),0)</f>
        <v>16</v>
      </c>
      <c r="D11" s="24">
        <f>IFERROR(VLOOKUP(A11,[1]Postes!$B$7:$E$200,3,FALSE),0)</f>
        <v>3</v>
      </c>
      <c r="E11" s="24">
        <f>IFERROR(VLOOKUP(A11,[1]Postes!$B$7:$E$200,4,FALSE),0)</f>
        <v>1</v>
      </c>
      <c r="F11" s="25">
        <f>IFERROR(VLOOKUP(A11,[1]Effectifs!$B$7:$E$200,2,FALSE),0)</f>
        <v>15</v>
      </c>
      <c r="G11" s="24">
        <f>IFERROR(VLOOKUP(A11,[1]Effectifs!$B$7:$E$200,3,FALSE),0)</f>
        <v>4</v>
      </c>
      <c r="H11" s="24">
        <f>IFERROR(VLOOKUP(A11,[1]Effectifs!$B$7:$E$200,4,FALSE),0)</f>
        <v>0</v>
      </c>
      <c r="I11" s="24">
        <f>IFERROR(VLOOKUP(A11,[1]AAHV91004!$B$7:$E$200,2,FALSE),0)</f>
        <v>2</v>
      </c>
      <c r="J11" s="27"/>
      <c r="K11" s="28"/>
      <c r="L11" s="29"/>
      <c r="M11" s="23">
        <f t="shared" si="1"/>
        <v>1</v>
      </c>
      <c r="N11" s="33">
        <f t="shared" si="2"/>
        <v>2</v>
      </c>
      <c r="O11" s="30">
        <f t="shared" si="0"/>
        <v>3</v>
      </c>
      <c r="P11" s="31"/>
    </row>
    <row r="12" spans="1:16" x14ac:dyDescent="0.2">
      <c r="A12" s="32">
        <v>7105</v>
      </c>
      <c r="B12" s="22" t="s">
        <v>15</v>
      </c>
      <c r="C12" s="23">
        <f>IFERROR(VLOOKUP(A12,[1]Postes!$B$7:$E$200,2,FALSE),0)</f>
        <v>47</v>
      </c>
      <c r="D12" s="24">
        <f>IFERROR(VLOOKUP(A12,[1]Postes!$B$7:$E$200,3,FALSE),0)</f>
        <v>11</v>
      </c>
      <c r="E12" s="24">
        <f>IFERROR(VLOOKUP(A12,[1]Postes!$B$7:$E$200,4,FALSE),0)</f>
        <v>0</v>
      </c>
      <c r="F12" s="25">
        <f>IFERROR(VLOOKUP(A12,[1]Effectifs!$B$7:$E$200,2,FALSE),0)</f>
        <v>45</v>
      </c>
      <c r="G12" s="24">
        <f>IFERROR(VLOOKUP(A12,[1]Effectifs!$B$7:$E$200,3,FALSE),0)</f>
        <v>10</v>
      </c>
      <c r="H12" s="24">
        <f>IFERROR(VLOOKUP(A12,[1]Effectifs!$B$7:$E$200,4,FALSE),0)</f>
        <v>0</v>
      </c>
      <c r="I12" s="24">
        <f>IFERROR(VLOOKUP(A12,[1]AAHV91004!$B$7:$E$200,2,FALSE),0)</f>
        <v>5</v>
      </c>
      <c r="J12" s="27"/>
      <c r="K12" s="28"/>
      <c r="L12" s="29"/>
      <c r="M12" s="23">
        <f t="shared" si="1"/>
        <v>3</v>
      </c>
      <c r="N12" s="33">
        <f t="shared" si="2"/>
        <v>4</v>
      </c>
      <c r="O12" s="30">
        <f t="shared" si="0"/>
        <v>7</v>
      </c>
      <c r="P12" s="31"/>
    </row>
    <row r="13" spans="1:16" s="43" customFormat="1" ht="15.75" customHeight="1" x14ac:dyDescent="0.2">
      <c r="A13" s="34" t="s">
        <v>4</v>
      </c>
      <c r="B13" s="35"/>
      <c r="C13" s="36">
        <f>IFERROR(VLOOKUP(A13,[1]Postes!$B$7:$E$200,2,FALSE),0)</f>
        <v>0</v>
      </c>
      <c r="D13" s="37">
        <f>IFERROR(VLOOKUP(A13,[1]Postes!$B$7:$E$200,3,FALSE),0)</f>
        <v>0</v>
      </c>
      <c r="E13" s="37">
        <f>IFERROR(VLOOKUP(A13,[1]Postes!$B$7:$E$200,4,FALSE),0)</f>
        <v>0</v>
      </c>
      <c r="F13" s="38">
        <f>IFERROR(VLOOKUP(A13,[1]Effectifs!$B$7:$E$200,2,FALSE),0)</f>
        <v>0</v>
      </c>
      <c r="G13" s="37">
        <f>IFERROR(VLOOKUP(A13,[1]Effectifs!$B$7:$E$200,3,FALSE),0)</f>
        <v>0</v>
      </c>
      <c r="H13" s="37">
        <f>IFERROR(VLOOKUP(A13,[1]Effectifs!$B$7:$E$200,4,FALSE),0)</f>
        <v>0</v>
      </c>
      <c r="I13" s="37">
        <f>IFERROR(VLOOKUP(A13,[1]AAHV91004!$B$7:$E$200,2,FALSE),0)</f>
        <v>0</v>
      </c>
      <c r="J13" s="38"/>
      <c r="K13" s="37"/>
      <c r="L13" s="41"/>
      <c r="M13" s="40">
        <f>F13-C13</f>
        <v>0</v>
      </c>
      <c r="N13" s="41">
        <f>G13+H13+I13-D13-E13</f>
        <v>0</v>
      </c>
      <c r="O13" s="42">
        <f>SUM(O3:O12)</f>
        <v>42</v>
      </c>
      <c r="P13" s="39">
        <f>SUM(P3:P12)</f>
        <v>0</v>
      </c>
    </row>
    <row r="14" spans="1:16" s="11" customFormat="1" x14ac:dyDescent="0.2">
      <c r="A14" s="44">
        <v>6131</v>
      </c>
      <c r="B14" s="45" t="s">
        <v>16</v>
      </c>
      <c r="C14" s="46">
        <f>IFERROR(VLOOKUP(A14,[1]Postes!$B$7:$E$200,2,FALSE),0)</f>
        <v>0</v>
      </c>
      <c r="D14" s="47">
        <f>IFERROR(VLOOKUP(A14,[1]Postes!$B$7:$E$200,3,FALSE),0)</f>
        <v>0</v>
      </c>
      <c r="E14" s="47">
        <f>IFERROR(VLOOKUP(A14,[1]Postes!$B$7:$E$200,4,FALSE),0)</f>
        <v>0</v>
      </c>
      <c r="F14" s="48">
        <f>IFERROR(VLOOKUP(A14,[1]Effectifs!$B$7:$E$200,2,FALSE),0)</f>
        <v>0</v>
      </c>
      <c r="G14" s="47">
        <f>IFERROR(VLOOKUP(A14,[1]Effectifs!$B$7:$E$200,3,FALSE),0)</f>
        <v>0</v>
      </c>
      <c r="H14" s="47">
        <f>IFERROR(VLOOKUP(A14,[1]Effectifs!$B$7:$E$200,4,FALSE),0)</f>
        <v>0</v>
      </c>
      <c r="I14" s="47">
        <f>IFERROR(VLOOKUP(A14,[1]AAHV91004!$B$7:$E$200,2,FALSE),0)</f>
        <v>0</v>
      </c>
      <c r="J14" s="27"/>
      <c r="K14" s="28"/>
      <c r="L14" s="29"/>
      <c r="M14" s="26">
        <f t="shared" ref="M14" si="3">F14+I14-C14</f>
        <v>0</v>
      </c>
      <c r="N14" s="50">
        <f t="shared" ref="N14" si="4">G14+H14+I14-D14-E14</f>
        <v>0</v>
      </c>
      <c r="O14" s="30">
        <f>+M14+N14</f>
        <v>0</v>
      </c>
      <c r="P14" s="51"/>
    </row>
    <row r="15" spans="1:16" s="11" customFormat="1" x14ac:dyDescent="0.2">
      <c r="A15" s="21">
        <v>6132</v>
      </c>
      <c r="B15" s="52" t="s">
        <v>17</v>
      </c>
      <c r="C15" s="23">
        <f>IFERROR(VLOOKUP(A15,[1]Postes!$B$7:$E$200,2,FALSE),0)</f>
        <v>0</v>
      </c>
      <c r="D15" s="24">
        <f>IFERROR(VLOOKUP(A15,[1]Postes!$B$7:$E$200,3,FALSE),0)</f>
        <v>0</v>
      </c>
      <c r="E15" s="24">
        <f>IFERROR(VLOOKUP(A15,[1]Postes!$B$7:$E$200,4,FALSE),0)</f>
        <v>0</v>
      </c>
      <c r="F15" s="25">
        <f>IFERROR(VLOOKUP(A15,[1]Effectifs!$B$7:$E$200,2,FALSE),0)</f>
        <v>0</v>
      </c>
      <c r="G15" s="24">
        <f>IFERROR(VLOOKUP(A15,[1]Effectifs!$B$7:$E$200,3,FALSE),0)</f>
        <v>0</v>
      </c>
      <c r="H15" s="24">
        <f>IFERROR(VLOOKUP(A15,[1]Effectifs!$B$7:$E$200,4,FALSE),0)</f>
        <v>0</v>
      </c>
      <c r="I15" s="24">
        <f>IFERROR(VLOOKUP(A15,[1]AAHV91004!$B$7:$E$200,2,FALSE),0)</f>
        <v>0</v>
      </c>
      <c r="J15" s="27"/>
      <c r="K15" s="28"/>
      <c r="L15" s="29"/>
      <c r="M15" s="26">
        <f t="shared" ref="M15:M25" si="5">F15+I15-C15</f>
        <v>0</v>
      </c>
      <c r="N15" s="50">
        <f t="shared" ref="N15:N25" si="6">G15+H15+I15-D15-E15</f>
        <v>0</v>
      </c>
      <c r="O15" s="30">
        <f>+M15+N15</f>
        <v>0</v>
      </c>
      <c r="P15" s="31"/>
    </row>
    <row r="16" spans="1:16" s="11" customFormat="1" x14ac:dyDescent="0.2">
      <c r="A16" s="53">
        <v>6133</v>
      </c>
      <c r="B16" s="45" t="s">
        <v>18</v>
      </c>
      <c r="C16" s="23">
        <f>IFERROR(VLOOKUP(A16,[1]Postes!$B$7:$E$200,2,FALSE),0)</f>
        <v>0</v>
      </c>
      <c r="D16" s="24">
        <f>IFERROR(VLOOKUP(A16,[1]Postes!$B$7:$E$200,3,FALSE),0)</f>
        <v>0</v>
      </c>
      <c r="E16" s="24">
        <f>IFERROR(VLOOKUP(A16,[1]Postes!$B$7:$E$200,4,FALSE),0)</f>
        <v>0</v>
      </c>
      <c r="F16" s="25">
        <f>IFERROR(VLOOKUP(A16,[1]Effectifs!$B$7:$E$200,2,FALSE),0)</f>
        <v>0</v>
      </c>
      <c r="G16" s="24">
        <f>IFERROR(VLOOKUP(A16,[1]Effectifs!$B$7:$E$200,3,FALSE),0)</f>
        <v>0</v>
      </c>
      <c r="H16" s="24">
        <f>IFERROR(VLOOKUP(A16,[1]Effectifs!$B$7:$E$200,4,FALSE),0)</f>
        <v>0</v>
      </c>
      <c r="I16" s="24">
        <f>IFERROR(VLOOKUP(A16,[1]AAHV91004!$B$7:$E$200,2,FALSE),0)</f>
        <v>0</v>
      </c>
      <c r="J16" s="27"/>
      <c r="K16" s="28"/>
      <c r="L16" s="29"/>
      <c r="M16" s="26">
        <f t="shared" si="5"/>
        <v>0</v>
      </c>
      <c r="N16" s="50">
        <f t="shared" si="6"/>
        <v>0</v>
      </c>
      <c r="O16" s="30">
        <f t="shared" ref="O16:O25" si="7">+M16+N16</f>
        <v>0</v>
      </c>
      <c r="P16" s="31"/>
    </row>
    <row r="17" spans="1:16" s="11" customFormat="1" x14ac:dyDescent="0.2">
      <c r="A17" s="44">
        <v>6134</v>
      </c>
      <c r="B17" s="52" t="s">
        <v>19</v>
      </c>
      <c r="C17" s="23">
        <f>IFERROR(VLOOKUP(A17,[1]Postes!$B$7:$E$200,2,FALSE),0)</f>
        <v>0</v>
      </c>
      <c r="D17" s="24">
        <f>IFERROR(VLOOKUP(A17,[1]Postes!$B$7:$E$200,3,FALSE),0)</f>
        <v>0</v>
      </c>
      <c r="E17" s="24">
        <f>IFERROR(VLOOKUP(A17,[1]Postes!$B$7:$E$200,4,FALSE),0)</f>
        <v>0</v>
      </c>
      <c r="F17" s="25">
        <f>IFERROR(VLOOKUP(A17,[1]Effectifs!$B$7:$E$200,2,FALSE),0)</f>
        <v>0</v>
      </c>
      <c r="G17" s="24">
        <f>IFERROR(VLOOKUP(A17,[1]Effectifs!$B$7:$E$200,3,FALSE),0)</f>
        <v>0</v>
      </c>
      <c r="H17" s="24">
        <f>IFERROR(VLOOKUP(A17,[1]Effectifs!$B$7:$E$200,4,FALSE),0)</f>
        <v>0</v>
      </c>
      <c r="I17" s="24">
        <f>IFERROR(VLOOKUP(A17,[1]AAHV91004!$B$7:$E$200,2,FALSE),0)</f>
        <v>0</v>
      </c>
      <c r="J17" s="27"/>
      <c r="K17" s="28"/>
      <c r="L17" s="29"/>
      <c r="M17" s="26">
        <f t="shared" si="5"/>
        <v>0</v>
      </c>
      <c r="N17" s="50">
        <f t="shared" si="6"/>
        <v>0</v>
      </c>
      <c r="O17" s="30">
        <f t="shared" si="7"/>
        <v>0</v>
      </c>
      <c r="P17" s="31"/>
    </row>
    <row r="18" spans="1:16" s="11" customFormat="1" x14ac:dyDescent="0.2">
      <c r="A18" s="32">
        <v>7130</v>
      </c>
      <c r="B18" s="45" t="s">
        <v>20</v>
      </c>
      <c r="C18" s="23">
        <f>IFERROR(VLOOKUP(A18,[1]Postes!$B$7:$E$200,2,FALSE),0)</f>
        <v>1</v>
      </c>
      <c r="D18" s="24">
        <f>IFERROR(VLOOKUP(A18,[1]Postes!$B$7:$E$200,3,FALSE),0)</f>
        <v>0</v>
      </c>
      <c r="E18" s="24">
        <f>IFERROR(VLOOKUP(A18,[1]Postes!$B$7:$E$200,4,FALSE),0)</f>
        <v>0</v>
      </c>
      <c r="F18" s="25">
        <f>IFERROR(VLOOKUP(A18,[1]Effectifs!$B$7:$E$200,2,FALSE),0)</f>
        <v>1</v>
      </c>
      <c r="G18" s="24">
        <f>IFERROR(VLOOKUP(A18,[1]Effectifs!$B$7:$E$200,3,FALSE),0)</f>
        <v>0</v>
      </c>
      <c r="H18" s="24">
        <f>IFERROR(VLOOKUP(A18,[1]Effectifs!$B$7:$E$200,4,FALSE),0)</f>
        <v>0</v>
      </c>
      <c r="I18" s="24">
        <f>IFERROR(VLOOKUP(A18,[1]AAHV91004!$B$7:$E$200,2,FALSE),0)</f>
        <v>0</v>
      </c>
      <c r="J18" s="27"/>
      <c r="K18" s="28"/>
      <c r="L18" s="29"/>
      <c r="M18" s="26">
        <f t="shared" si="5"/>
        <v>0</v>
      </c>
      <c r="N18" s="50">
        <f t="shared" si="6"/>
        <v>0</v>
      </c>
      <c r="O18" s="30">
        <f t="shared" si="7"/>
        <v>0</v>
      </c>
      <c r="P18" s="31" t="s">
        <v>5</v>
      </c>
    </row>
    <row r="19" spans="1:16" s="11" customFormat="1" x14ac:dyDescent="0.2">
      <c r="A19" s="32">
        <v>7131</v>
      </c>
      <c r="B19" s="52" t="s">
        <v>21</v>
      </c>
      <c r="C19" s="23">
        <f>IFERROR(VLOOKUP(A19,[1]Postes!$B$7:$E$200,2,FALSE),0)</f>
        <v>22</v>
      </c>
      <c r="D19" s="24">
        <f>IFERROR(VLOOKUP(A19,[1]Postes!$B$7:$E$200,3,FALSE),0)</f>
        <v>1</v>
      </c>
      <c r="E19" s="24">
        <f>IFERROR(VLOOKUP(A19,[1]Postes!$B$7:$E$200,4,FALSE),0)</f>
        <v>0</v>
      </c>
      <c r="F19" s="25">
        <f>IFERROR(VLOOKUP(A19,[1]Effectifs!$B$7:$E$200,2,FALSE),0)</f>
        <v>22</v>
      </c>
      <c r="G19" s="24">
        <f>IFERROR(VLOOKUP(A19,[1]Effectifs!$B$7:$E$200,3,FALSE),0)</f>
        <v>3</v>
      </c>
      <c r="H19" s="24">
        <f>IFERROR(VLOOKUP(A19,[1]Effectifs!$B$7:$E$200,4,FALSE),0)</f>
        <v>0</v>
      </c>
      <c r="I19" s="24">
        <f>IFERROR(VLOOKUP(A19,[1]AAHV91004!$B$7:$E$200,2,FALSE),0)</f>
        <v>2</v>
      </c>
      <c r="J19" s="27"/>
      <c r="K19" s="28"/>
      <c r="L19" s="29"/>
      <c r="M19" s="26">
        <f t="shared" si="5"/>
        <v>2</v>
      </c>
      <c r="N19" s="50">
        <f t="shared" si="6"/>
        <v>4</v>
      </c>
      <c r="O19" s="30">
        <f t="shared" si="7"/>
        <v>6</v>
      </c>
      <c r="P19" s="31"/>
    </row>
    <row r="20" spans="1:16" s="11" customFormat="1" x14ac:dyDescent="0.2">
      <c r="A20" s="21">
        <v>7132</v>
      </c>
      <c r="B20" s="45" t="s">
        <v>22</v>
      </c>
      <c r="C20" s="23">
        <f>IFERROR(VLOOKUP(A20,[1]Postes!$B$7:$E$200,2,FALSE),0)</f>
        <v>13</v>
      </c>
      <c r="D20" s="24">
        <f>IFERROR(VLOOKUP(A20,[1]Postes!$B$7:$E$200,3,FALSE),0)</f>
        <v>4</v>
      </c>
      <c r="E20" s="24">
        <f>IFERROR(VLOOKUP(A20,[1]Postes!$B$7:$E$200,4,FALSE),0)</f>
        <v>0</v>
      </c>
      <c r="F20" s="25">
        <f>IFERROR(VLOOKUP(A20,[1]Effectifs!$B$7:$E$200,2,FALSE),0)</f>
        <v>12</v>
      </c>
      <c r="G20" s="24">
        <f>IFERROR(VLOOKUP(A20,[1]Effectifs!$B$7:$E$200,3,FALSE),0)</f>
        <v>5</v>
      </c>
      <c r="H20" s="24">
        <f>IFERROR(VLOOKUP(A20,[1]Effectifs!$B$7:$E$200,4,FALSE),0)</f>
        <v>0</v>
      </c>
      <c r="I20" s="24">
        <f>IFERROR(VLOOKUP(A20,[1]AAHV91004!$B$7:$E$200,2,FALSE),0)</f>
        <v>3</v>
      </c>
      <c r="J20" s="27"/>
      <c r="K20" s="28"/>
      <c r="L20" s="29"/>
      <c r="M20" s="26">
        <f t="shared" si="5"/>
        <v>2</v>
      </c>
      <c r="N20" s="50">
        <f t="shared" si="6"/>
        <v>4</v>
      </c>
      <c r="O20" s="30">
        <f t="shared" si="7"/>
        <v>6</v>
      </c>
      <c r="P20" s="31"/>
    </row>
    <row r="21" spans="1:16" s="11" customFormat="1" x14ac:dyDescent="0.2">
      <c r="A21" s="21">
        <v>7133</v>
      </c>
      <c r="B21" s="52" t="s">
        <v>23</v>
      </c>
      <c r="C21" s="23">
        <f>IFERROR(VLOOKUP(A21,[1]Postes!$B$7:$E$200,2,FALSE),0)</f>
        <v>20</v>
      </c>
      <c r="D21" s="24">
        <f>IFERROR(VLOOKUP(A21,[1]Postes!$B$7:$E$200,3,FALSE),0)</f>
        <v>3</v>
      </c>
      <c r="E21" s="24">
        <f>IFERROR(VLOOKUP(A21,[1]Postes!$B$7:$E$200,4,FALSE),0)</f>
        <v>0</v>
      </c>
      <c r="F21" s="25">
        <f>IFERROR(VLOOKUP(A21,[1]Effectifs!$B$7:$E$200,2,FALSE),0)</f>
        <v>19</v>
      </c>
      <c r="G21" s="24">
        <f>IFERROR(VLOOKUP(A21,[1]Effectifs!$B$7:$E$200,3,FALSE),0)</f>
        <v>4</v>
      </c>
      <c r="H21" s="24">
        <f>IFERROR(VLOOKUP(A21,[1]Effectifs!$B$7:$E$200,4,FALSE),0)</f>
        <v>0</v>
      </c>
      <c r="I21" s="24">
        <f>IFERROR(VLOOKUP(A21,[1]AAHV91004!$B$7:$E$200,2,FALSE),0)</f>
        <v>2</v>
      </c>
      <c r="J21" s="27"/>
      <c r="K21" s="28"/>
      <c r="L21" s="29"/>
      <c r="M21" s="26">
        <f t="shared" si="5"/>
        <v>1</v>
      </c>
      <c r="N21" s="50">
        <f t="shared" si="6"/>
        <v>3</v>
      </c>
      <c r="O21" s="30">
        <f t="shared" si="7"/>
        <v>4</v>
      </c>
      <c r="P21" s="31"/>
    </row>
    <row r="22" spans="1:16" s="11" customFormat="1" x14ac:dyDescent="0.2">
      <c r="A22" s="44">
        <v>7134</v>
      </c>
      <c r="B22" s="45" t="s">
        <v>24</v>
      </c>
      <c r="C22" s="23">
        <f>IFERROR(VLOOKUP(A22,[1]Postes!$B$7:$E$200,2,FALSE),0)</f>
        <v>41</v>
      </c>
      <c r="D22" s="24">
        <f>IFERROR(VLOOKUP(A22,[1]Postes!$B$7:$E$200,3,FALSE),0)</f>
        <v>12</v>
      </c>
      <c r="E22" s="24">
        <f>IFERROR(VLOOKUP(A22,[1]Postes!$B$7:$E$200,4,FALSE),0)</f>
        <v>0</v>
      </c>
      <c r="F22" s="25">
        <f>IFERROR(VLOOKUP(A22,[1]Effectifs!$B$7:$E$200,2,FALSE),0)</f>
        <v>41</v>
      </c>
      <c r="G22" s="24">
        <f>IFERROR(VLOOKUP(A22,[1]Effectifs!$B$7:$E$200,3,FALSE),0)</f>
        <v>14</v>
      </c>
      <c r="H22" s="24">
        <f>IFERROR(VLOOKUP(A22,[1]Effectifs!$B$7:$E$200,4,FALSE),0)</f>
        <v>0</v>
      </c>
      <c r="I22" s="24">
        <f>IFERROR(VLOOKUP(A22,[1]AAHV91004!$B$7:$E$200,2,FALSE),0)</f>
        <v>4</v>
      </c>
      <c r="J22" s="27"/>
      <c r="K22" s="28"/>
      <c r="L22" s="29"/>
      <c r="M22" s="26">
        <f t="shared" si="5"/>
        <v>4</v>
      </c>
      <c r="N22" s="50">
        <f t="shared" si="6"/>
        <v>6</v>
      </c>
      <c r="O22" s="30">
        <f t="shared" si="7"/>
        <v>10</v>
      </c>
      <c r="P22" s="31" t="s">
        <v>5</v>
      </c>
    </row>
    <row r="23" spans="1:16" s="11" customFormat="1" x14ac:dyDescent="0.2">
      <c r="A23" s="21">
        <v>7135</v>
      </c>
      <c r="B23" s="52" t="s">
        <v>25</v>
      </c>
      <c r="C23" s="23">
        <f>IFERROR(VLOOKUP(A23,[1]Postes!$B$7:$E$200,2,FALSE),0)</f>
        <v>20</v>
      </c>
      <c r="D23" s="24">
        <f>IFERROR(VLOOKUP(A23,[1]Postes!$B$7:$E$200,3,FALSE),0)</f>
        <v>4</v>
      </c>
      <c r="E23" s="24">
        <f>IFERROR(VLOOKUP(A23,[1]Postes!$B$7:$E$200,4,FALSE),0)</f>
        <v>0</v>
      </c>
      <c r="F23" s="25">
        <f>IFERROR(VLOOKUP(A23,[1]Effectifs!$B$7:$E$200,2,FALSE),0)</f>
        <v>20</v>
      </c>
      <c r="G23" s="24">
        <f>IFERROR(VLOOKUP(A23,[1]Effectifs!$B$7:$E$200,3,FALSE),0)</f>
        <v>4</v>
      </c>
      <c r="H23" s="24">
        <f>IFERROR(VLOOKUP(A23,[1]Effectifs!$B$7:$E$200,4,FALSE),0)</f>
        <v>0</v>
      </c>
      <c r="I23" s="24">
        <f>IFERROR(VLOOKUP(A23,[1]AAHV91004!$B$7:$E$200,2,FALSE),0)</f>
        <v>3</v>
      </c>
      <c r="J23" s="27"/>
      <c r="K23" s="28"/>
      <c r="L23" s="29"/>
      <c r="M23" s="26">
        <f t="shared" si="5"/>
        <v>3</v>
      </c>
      <c r="N23" s="50">
        <f t="shared" si="6"/>
        <v>3</v>
      </c>
      <c r="O23" s="30">
        <f t="shared" si="7"/>
        <v>6</v>
      </c>
      <c r="P23" s="31"/>
    </row>
    <row r="24" spans="1:16" s="11" customFormat="1" x14ac:dyDescent="0.2">
      <c r="A24" s="21">
        <v>7136</v>
      </c>
      <c r="B24" s="45" t="s">
        <v>26</v>
      </c>
      <c r="C24" s="23">
        <f>IFERROR(VLOOKUP(A24,[1]Postes!$B$7:$E$200,2,FALSE),0)</f>
        <v>24</v>
      </c>
      <c r="D24" s="24">
        <f>IFERROR(VLOOKUP(A24,[1]Postes!$B$7:$E$200,3,FALSE),0)</f>
        <v>1</v>
      </c>
      <c r="E24" s="24">
        <f>IFERROR(VLOOKUP(A24,[1]Postes!$B$7:$E$200,4,FALSE),0)</f>
        <v>0</v>
      </c>
      <c r="F24" s="25">
        <f>IFERROR(VLOOKUP(A24,[1]Effectifs!$B$7:$E$200,2,FALSE),0)</f>
        <v>20</v>
      </c>
      <c r="G24" s="24">
        <f>IFERROR(VLOOKUP(A24,[1]Effectifs!$B$7:$E$200,3,FALSE),0)</f>
        <v>4</v>
      </c>
      <c r="H24" s="24">
        <f>IFERROR(VLOOKUP(A24,[1]Effectifs!$B$7:$E$200,4,FALSE),0)</f>
        <v>0</v>
      </c>
      <c r="I24" s="24">
        <f>IFERROR(VLOOKUP(A24,[1]AAHV91004!$B$7:$E$200,2,FALSE),0)</f>
        <v>1</v>
      </c>
      <c r="J24" s="27"/>
      <c r="K24" s="28"/>
      <c r="L24" s="29"/>
      <c r="M24" s="26">
        <f t="shared" si="5"/>
        <v>-3</v>
      </c>
      <c r="N24" s="50">
        <f t="shared" si="6"/>
        <v>4</v>
      </c>
      <c r="O24" s="30">
        <f t="shared" si="7"/>
        <v>1</v>
      </c>
      <c r="P24" s="31"/>
    </row>
    <row r="25" spans="1:16" s="11" customFormat="1" x14ac:dyDescent="0.2">
      <c r="A25" s="32">
        <v>7137</v>
      </c>
      <c r="B25" s="52" t="s">
        <v>27</v>
      </c>
      <c r="C25" s="23">
        <f>IFERROR(VLOOKUP(A25,[1]Postes!$B$7:$E$200,2,FALSE),0)</f>
        <v>29</v>
      </c>
      <c r="D25" s="54">
        <f>IFERROR(VLOOKUP(A25,[1]Postes!$B$7:$E$200,3,FALSE),0)</f>
        <v>4</v>
      </c>
      <c r="E25" s="24">
        <f>IFERROR(VLOOKUP(A25,[1]Postes!$B$7:$E$200,4,FALSE),0)</f>
        <v>0</v>
      </c>
      <c r="F25" s="25">
        <f>IFERROR(VLOOKUP(A25,[1]Effectifs!$B$7:$E$200,2,FALSE),0)</f>
        <v>30</v>
      </c>
      <c r="G25" s="24">
        <f>IFERROR(VLOOKUP(A25,[1]Effectifs!$B$7:$E$200,3,FALSE),0)</f>
        <v>6</v>
      </c>
      <c r="H25" s="24">
        <f>IFERROR(VLOOKUP(A25,[1]Effectifs!$B$7:$E$200,4,FALSE),0)</f>
        <v>0</v>
      </c>
      <c r="I25" s="24">
        <f>IFERROR(VLOOKUP(A25,[1]AAHV91004!$B$7:$E$200,2,FALSE),0)</f>
        <v>5</v>
      </c>
      <c r="J25" s="27"/>
      <c r="K25" s="28"/>
      <c r="L25" s="29"/>
      <c r="M25" s="26">
        <f t="shared" si="5"/>
        <v>6</v>
      </c>
      <c r="N25" s="50">
        <f t="shared" si="6"/>
        <v>7</v>
      </c>
      <c r="O25" s="30">
        <f t="shared" si="7"/>
        <v>13</v>
      </c>
      <c r="P25" s="31"/>
    </row>
    <row r="26" spans="1:16" s="43" customFormat="1" ht="15.75" customHeight="1" x14ac:dyDescent="0.2">
      <c r="A26" s="34" t="s">
        <v>4</v>
      </c>
      <c r="B26" s="35"/>
      <c r="C26" s="56">
        <f>IFERROR(VLOOKUP(A26,[1]Postes!$B$7:$E$200,2,FALSE),0)</f>
        <v>0</v>
      </c>
      <c r="D26" s="37">
        <f>IFERROR(VLOOKUP(A26,[1]Postes!$B$7:$E$200,3,FALSE),0)</f>
        <v>0</v>
      </c>
      <c r="E26" s="37">
        <f>IFERROR(VLOOKUP(A26,[1]Postes!$B$7:$E$200,4,FALSE),0)</f>
        <v>0</v>
      </c>
      <c r="F26" s="57">
        <f>IFERROR(VLOOKUP(A26,[1]Effectifs!$B$7:$E$200,2,FALSE),0)</f>
        <v>0</v>
      </c>
      <c r="G26" s="56">
        <f>IFERROR(VLOOKUP(A26,[1]Effectifs!$B$7:$E$200,3,FALSE),0)</f>
        <v>0</v>
      </c>
      <c r="H26" s="56">
        <f>IFERROR(VLOOKUP(A26,[1]Effectifs!$B$7:$E$200,4,FALSE),0)</f>
        <v>0</v>
      </c>
      <c r="I26" s="56">
        <f>IFERROR(VLOOKUP(A26,[1]AAHV91004!$B$7:$E$200,2,FALSE),0)</f>
        <v>0</v>
      </c>
      <c r="J26" s="38"/>
      <c r="K26" s="37"/>
      <c r="L26" s="41"/>
      <c r="M26" s="56">
        <f>F26-C26</f>
        <v>0</v>
      </c>
      <c r="N26" s="39">
        <f>G26+H26+I26-D26-E26</f>
        <v>0</v>
      </c>
      <c r="O26" s="42">
        <f>SUM(O14:O25)</f>
        <v>46</v>
      </c>
      <c r="P26" s="39">
        <f>SUM(P14:P25)</f>
        <v>0</v>
      </c>
    </row>
    <row r="27" spans="1:16" x14ac:dyDescent="0.2">
      <c r="A27" s="53">
        <v>6201</v>
      </c>
      <c r="B27" s="45" t="s">
        <v>28</v>
      </c>
      <c r="C27" s="46">
        <f>IFERROR(VLOOKUP(A27,[1]Postes!$B$7:$E$200,2,FALSE),0)</f>
        <v>0</v>
      </c>
      <c r="D27" s="47">
        <f>IFERROR(VLOOKUP(A27,[1]Postes!$B$7:$E$200,3,FALSE),0)</f>
        <v>0</v>
      </c>
      <c r="E27" s="47">
        <f>IFERROR(VLOOKUP(A27,[1]Postes!$B$7:$E$200,4,FALSE),0)</f>
        <v>0</v>
      </c>
      <c r="F27" s="48">
        <f>IFERROR(VLOOKUP(A27,[1]Effectifs!$B$7:$E$200,2,FALSE),0)</f>
        <v>0</v>
      </c>
      <c r="G27" s="47">
        <f>IFERROR(VLOOKUP(A27,[1]Effectifs!$B$7:$E$200,3,FALSE),0)</f>
        <v>0</v>
      </c>
      <c r="H27" s="47">
        <f>IFERROR(VLOOKUP(A27,[1]Effectifs!$B$7:$E$200,4,FALSE),0)</f>
        <v>0</v>
      </c>
      <c r="I27" s="47">
        <f>IFERROR(VLOOKUP(A27,[1]AAHV91004!$B$7:$E$200,2,FALSE),0)</f>
        <v>0</v>
      </c>
      <c r="J27" s="27"/>
      <c r="K27" s="28"/>
      <c r="L27" s="29"/>
      <c r="M27" s="46">
        <f t="shared" ref="M27" si="8">F27+I27-C27</f>
        <v>0</v>
      </c>
      <c r="N27" s="50">
        <f t="shared" ref="N27" si="9">G27+H27+I27-D27-E27</f>
        <v>0</v>
      </c>
      <c r="O27" s="58">
        <f>+M27+N27</f>
        <v>0</v>
      </c>
      <c r="P27" s="51"/>
    </row>
    <row r="28" spans="1:16" x14ac:dyDescent="0.2">
      <c r="A28" s="44">
        <v>6202</v>
      </c>
      <c r="B28" s="45" t="s">
        <v>29</v>
      </c>
      <c r="C28" s="23">
        <f>IFERROR(VLOOKUP(A28,[1]Postes!$B$7:$E$200,2,FALSE),0)</f>
        <v>0</v>
      </c>
      <c r="D28" s="24">
        <f>IFERROR(VLOOKUP(A28,[1]Postes!$B$7:$E$200,3,FALSE),0)</f>
        <v>0</v>
      </c>
      <c r="E28" s="24">
        <f>IFERROR(VLOOKUP(A28,[1]Postes!$B$7:$E$200,4,FALSE),0)</f>
        <v>0</v>
      </c>
      <c r="F28" s="25">
        <f>IFERROR(VLOOKUP(A28,[1]Effectifs!$B$7:$E$200,2,FALSE),0)</f>
        <v>0</v>
      </c>
      <c r="G28" s="24">
        <f>IFERROR(VLOOKUP(A28,[1]Effectifs!$B$7:$E$200,3,FALSE),0)</f>
        <v>0</v>
      </c>
      <c r="H28" s="24">
        <f>IFERROR(VLOOKUP(A28,[1]Effectifs!$B$7:$E$200,4,FALSE),0)</f>
        <v>0</v>
      </c>
      <c r="I28" s="24">
        <f>IFERROR(VLOOKUP(A28,[1]AAHV91004!$B$7:$E$200,2,FALSE),0)</f>
        <v>0</v>
      </c>
      <c r="J28" s="27"/>
      <c r="K28" s="28"/>
      <c r="L28" s="29"/>
      <c r="M28" s="46">
        <f t="shared" ref="M28:M41" si="10">F28+I28-C28</f>
        <v>0</v>
      </c>
      <c r="N28" s="50">
        <f t="shared" ref="N28:N41" si="11">G28+H28+I28-D28-E28</f>
        <v>0</v>
      </c>
      <c r="O28" s="59">
        <f>+M28+N28</f>
        <v>0</v>
      </c>
      <c r="P28" s="31"/>
    </row>
    <row r="29" spans="1:16" x14ac:dyDescent="0.2">
      <c r="A29" s="44">
        <v>6203</v>
      </c>
      <c r="B29" s="45" t="s">
        <v>30</v>
      </c>
      <c r="C29" s="23">
        <f>IFERROR(VLOOKUP(A29,[1]Postes!$B$7:$E$200,2,FALSE),0)</f>
        <v>0</v>
      </c>
      <c r="D29" s="24">
        <f>IFERROR(VLOOKUP(A29,[1]Postes!$B$7:$E$200,3,FALSE),0)</f>
        <v>0</v>
      </c>
      <c r="E29" s="24">
        <f>IFERROR(VLOOKUP(A29,[1]Postes!$B$7:$E$200,4,FALSE),0)</f>
        <v>0</v>
      </c>
      <c r="F29" s="25">
        <f>IFERROR(VLOOKUP(A29,[1]Effectifs!$B$7:$E$200,2,FALSE),0)</f>
        <v>0</v>
      </c>
      <c r="G29" s="24">
        <f>IFERROR(VLOOKUP(A29,[1]Effectifs!$B$7:$E$200,3,FALSE),0)</f>
        <v>0</v>
      </c>
      <c r="H29" s="24">
        <f>IFERROR(VLOOKUP(A29,[1]Effectifs!$B$7:$E$200,4,FALSE),0)</f>
        <v>0</v>
      </c>
      <c r="I29" s="24">
        <f>IFERROR(VLOOKUP(A29,[1]AAHV91004!$B$7:$E$200,2,FALSE),0)</f>
        <v>0</v>
      </c>
      <c r="J29" s="27"/>
      <c r="K29" s="28"/>
      <c r="L29" s="29"/>
      <c r="M29" s="46">
        <f t="shared" si="10"/>
        <v>0</v>
      </c>
      <c r="N29" s="50">
        <f t="shared" si="11"/>
        <v>0</v>
      </c>
      <c r="O29" s="59">
        <f t="shared" ref="O29:O41" si="12">+M29+N29</f>
        <v>0</v>
      </c>
      <c r="P29" s="31"/>
    </row>
    <row r="30" spans="1:16" x14ac:dyDescent="0.2">
      <c r="A30" s="32">
        <v>6204</v>
      </c>
      <c r="B30" s="45" t="s">
        <v>31</v>
      </c>
      <c r="C30" s="23">
        <f>IFERROR(VLOOKUP(A30,[1]Postes!$B$7:$E$200,2,FALSE),0)</f>
        <v>0</v>
      </c>
      <c r="D30" s="24">
        <f>IFERROR(VLOOKUP(A30,[1]Postes!$B$7:$E$200,3,FALSE),0)</f>
        <v>0</v>
      </c>
      <c r="E30" s="24">
        <f>IFERROR(VLOOKUP(A30,[1]Postes!$B$7:$E$200,4,FALSE),0)</f>
        <v>0</v>
      </c>
      <c r="F30" s="25">
        <f>IFERROR(VLOOKUP(A30,[1]Effectifs!$B$7:$E$200,2,FALSE),0)</f>
        <v>0</v>
      </c>
      <c r="G30" s="24">
        <f>IFERROR(VLOOKUP(A30,[1]Effectifs!$B$7:$E$200,3,FALSE),0)</f>
        <v>0</v>
      </c>
      <c r="H30" s="24">
        <f>IFERROR(VLOOKUP(A30,[1]Effectifs!$B$7:$E$200,4,FALSE),0)</f>
        <v>0</v>
      </c>
      <c r="I30" s="24">
        <f>IFERROR(VLOOKUP(A30,[1]AAHV91004!$B$7:$E$200,2,FALSE),0)</f>
        <v>0</v>
      </c>
      <c r="J30" s="27"/>
      <c r="K30" s="28"/>
      <c r="L30" s="29"/>
      <c r="M30" s="46">
        <f t="shared" si="10"/>
        <v>0</v>
      </c>
      <c r="N30" s="50">
        <f t="shared" si="11"/>
        <v>0</v>
      </c>
      <c r="O30" s="59">
        <f t="shared" si="12"/>
        <v>0</v>
      </c>
      <c r="P30" s="31"/>
    </row>
    <row r="31" spans="1:16" x14ac:dyDescent="0.2">
      <c r="A31" s="21">
        <v>7200</v>
      </c>
      <c r="B31" s="45" t="s">
        <v>32</v>
      </c>
      <c r="C31" s="23">
        <f>IFERROR(VLOOKUP(A31,[1]Postes!$B$7:$E$200,2,FALSE),0)</f>
        <v>2</v>
      </c>
      <c r="D31" s="24">
        <f>IFERROR(VLOOKUP(A31,[1]Postes!$B$7:$E$200,3,FALSE),0)</f>
        <v>0</v>
      </c>
      <c r="E31" s="60">
        <f>IFERROR(VLOOKUP(A31,[1]Postes!$B$7:$E$200,4,FALSE),0)</f>
        <v>0</v>
      </c>
      <c r="F31" s="25">
        <f>IFERROR(VLOOKUP(A31,[1]Effectifs!$B$7:$E$200,2,FALSE),0)</f>
        <v>2</v>
      </c>
      <c r="G31" s="24">
        <f>IFERROR(VLOOKUP(A31,[1]Effectifs!$B$7:$E$200,3,FALSE),0)</f>
        <v>0</v>
      </c>
      <c r="H31" s="24">
        <f>IFERROR(VLOOKUP(A31,[1]Effectifs!$B$7:$E$200,4,FALSE),0)</f>
        <v>0</v>
      </c>
      <c r="I31" s="24">
        <f>IFERROR(VLOOKUP(A31,[1]AAHV91004!$B$7:$E$200,2,FALSE),0)</f>
        <v>0</v>
      </c>
      <c r="J31" s="27"/>
      <c r="K31" s="28"/>
      <c r="L31" s="29"/>
      <c r="M31" s="46">
        <f t="shared" si="10"/>
        <v>0</v>
      </c>
      <c r="N31" s="50">
        <f t="shared" si="11"/>
        <v>0</v>
      </c>
      <c r="O31" s="59">
        <f t="shared" si="12"/>
        <v>0</v>
      </c>
      <c r="P31" s="31"/>
    </row>
    <row r="32" spans="1:16" x14ac:dyDescent="0.2">
      <c r="A32" s="21">
        <v>7201</v>
      </c>
      <c r="B32" s="45" t="s">
        <v>33</v>
      </c>
      <c r="C32" s="23">
        <f>IFERROR(VLOOKUP(A32,[1]Postes!$B$7:$E$200,2,FALSE),0)</f>
        <v>11</v>
      </c>
      <c r="D32" s="24">
        <f>IFERROR(VLOOKUP(A32,[1]Postes!$B$7:$E$200,3,FALSE),0)</f>
        <v>3</v>
      </c>
      <c r="E32" s="24">
        <f>IFERROR(VLOOKUP(A32,[1]Postes!$B$7:$E$200,4,FALSE),0)</f>
        <v>0</v>
      </c>
      <c r="F32" s="25">
        <f>IFERROR(VLOOKUP(A32,[1]Effectifs!$B$7:$E$200,2,FALSE),0)</f>
        <v>11</v>
      </c>
      <c r="G32" s="24">
        <f>IFERROR(VLOOKUP(A32,[1]Effectifs!$B$7:$E$200,3,FALSE),0)</f>
        <v>4</v>
      </c>
      <c r="H32" s="24">
        <f>IFERROR(VLOOKUP(A32,[1]Effectifs!$B$7:$E$200,4,FALSE),0)</f>
        <v>0</v>
      </c>
      <c r="I32" s="24">
        <f>IFERROR(VLOOKUP(A32,[1]AAHV91004!$B$7:$E$200,2,FALSE),0)</f>
        <v>2</v>
      </c>
      <c r="J32" s="27"/>
      <c r="K32" s="28"/>
      <c r="L32" s="29"/>
      <c r="M32" s="46">
        <f t="shared" si="10"/>
        <v>2</v>
      </c>
      <c r="N32" s="50">
        <f t="shared" si="11"/>
        <v>3</v>
      </c>
      <c r="O32" s="59">
        <f t="shared" si="12"/>
        <v>5</v>
      </c>
      <c r="P32" s="31"/>
    </row>
    <row r="33" spans="1:17" x14ac:dyDescent="0.2">
      <c r="A33" s="32">
        <v>7202</v>
      </c>
      <c r="B33" s="45" t="s">
        <v>34</v>
      </c>
      <c r="C33" s="23">
        <f>IFERROR(VLOOKUP(A33,[1]Postes!$B$7:$E$200,2,FALSE),0)</f>
        <v>20</v>
      </c>
      <c r="D33" s="24">
        <f>IFERROR(VLOOKUP(A33,[1]Postes!$B$7:$E$200,3,FALSE),0)</f>
        <v>4</v>
      </c>
      <c r="E33" s="24">
        <f>IFERROR(VLOOKUP(A33,[1]Postes!$B$7:$E$200,4,FALSE),0)</f>
        <v>0</v>
      </c>
      <c r="F33" s="25">
        <f>IFERROR(VLOOKUP(A33,[1]Effectifs!$B$7:$E$200,2,FALSE),0)</f>
        <v>19</v>
      </c>
      <c r="G33" s="24">
        <f>IFERROR(VLOOKUP(A33,[1]Effectifs!$B$7:$E$200,3,FALSE),0)</f>
        <v>4</v>
      </c>
      <c r="H33" s="24">
        <f>IFERROR(VLOOKUP(A33,[1]Effectifs!$B$7:$E$200,4,FALSE),0)</f>
        <v>0</v>
      </c>
      <c r="I33" s="24">
        <f>IFERROR(VLOOKUP(A33,[1]AAHV91004!$B$7:$E$200,2,FALSE),0)</f>
        <v>3</v>
      </c>
      <c r="J33" s="27"/>
      <c r="K33" s="28"/>
      <c r="L33" s="29"/>
      <c r="M33" s="46">
        <f t="shared" si="10"/>
        <v>2</v>
      </c>
      <c r="N33" s="50">
        <f t="shared" si="11"/>
        <v>3</v>
      </c>
      <c r="O33" s="59">
        <f t="shared" si="12"/>
        <v>5</v>
      </c>
      <c r="P33" s="31"/>
    </row>
    <row r="34" spans="1:17" ht="12.75" x14ac:dyDescent="0.2">
      <c r="A34" s="32">
        <v>7203</v>
      </c>
      <c r="B34" s="45" t="s">
        <v>35</v>
      </c>
      <c r="C34" s="23">
        <f>IFERROR(VLOOKUP(A34,[1]Postes!$B$7:$E$200,2,FALSE),0)</f>
        <v>41</v>
      </c>
      <c r="D34" s="24">
        <f>IFERROR(VLOOKUP(A34,[1]Postes!$B$7:$E$200,3,FALSE),0)</f>
        <v>6</v>
      </c>
      <c r="E34" s="60">
        <f>IFERROR(VLOOKUP(A34,[1]Postes!$B$7:$E$200,4,FALSE),0)</f>
        <v>0</v>
      </c>
      <c r="F34" s="25">
        <f>IFERROR(VLOOKUP(A34,[1]Effectifs!$B$7:$E$200,2,FALSE),0)</f>
        <v>41</v>
      </c>
      <c r="G34" s="24">
        <f>IFERROR(VLOOKUP(A34,[1]Effectifs!$B$7:$E$200,3,FALSE),0)</f>
        <v>7</v>
      </c>
      <c r="H34" s="24">
        <f>IFERROR(VLOOKUP(A34,[1]Effectifs!$B$7:$E$200,4,FALSE),0)</f>
        <v>0</v>
      </c>
      <c r="I34" s="24">
        <f>IFERROR(VLOOKUP(A34,[1]AAHV91004!$B$7:$E$200,2,FALSE),0)</f>
        <v>4</v>
      </c>
      <c r="J34" s="27"/>
      <c r="K34" s="28"/>
      <c r="L34" s="29"/>
      <c r="M34" s="46">
        <f t="shared" si="10"/>
        <v>4</v>
      </c>
      <c r="N34" s="50">
        <f t="shared" si="11"/>
        <v>5</v>
      </c>
      <c r="O34" s="59">
        <f t="shared" si="12"/>
        <v>9</v>
      </c>
      <c r="P34" s="31"/>
      <c r="Q34" s="55"/>
    </row>
    <row r="35" spans="1:17" x14ac:dyDescent="0.2">
      <c r="A35" s="32">
        <v>7204</v>
      </c>
      <c r="B35" s="45" t="s">
        <v>36</v>
      </c>
      <c r="C35" s="23">
        <f>IFERROR(VLOOKUP(A35,[1]Postes!$B$7:$E$200,2,FALSE),0)</f>
        <v>25</v>
      </c>
      <c r="D35" s="24">
        <f>IFERROR(VLOOKUP(A35,[1]Postes!$B$7:$E$200,3,FALSE),0)</f>
        <v>3</v>
      </c>
      <c r="E35" s="24">
        <f>IFERROR(VLOOKUP(A35,[1]Postes!$B$7:$E$200,4,FALSE),0)</f>
        <v>1</v>
      </c>
      <c r="F35" s="25">
        <f>IFERROR(VLOOKUP(A35,[1]Effectifs!$B$7:$E$200,2,FALSE),0)</f>
        <v>24</v>
      </c>
      <c r="G35" s="24">
        <f>IFERROR(VLOOKUP(A35,[1]Effectifs!$B$7:$E$200,3,FALSE),0)</f>
        <v>3</v>
      </c>
      <c r="H35" s="24">
        <f>IFERROR(VLOOKUP(A35,[1]Effectifs!$B$7:$E$200,4,FALSE),0)</f>
        <v>1</v>
      </c>
      <c r="I35" s="24">
        <f>IFERROR(VLOOKUP(A35,[1]AAHV91004!$B$7:$E$200,2,FALSE),0)</f>
        <v>2</v>
      </c>
      <c r="J35" s="27"/>
      <c r="K35" s="28"/>
      <c r="L35" s="29"/>
      <c r="M35" s="46">
        <f t="shared" si="10"/>
        <v>1</v>
      </c>
      <c r="N35" s="50">
        <f t="shared" si="11"/>
        <v>2</v>
      </c>
      <c r="O35" s="59">
        <f t="shared" si="12"/>
        <v>3</v>
      </c>
      <c r="P35" s="31"/>
      <c r="Q35" s="61"/>
    </row>
    <row r="36" spans="1:17" x14ac:dyDescent="0.2">
      <c r="A36" s="53">
        <v>7205</v>
      </c>
      <c r="B36" s="45" t="s">
        <v>37</v>
      </c>
      <c r="C36" s="23">
        <f>IFERROR(VLOOKUP(A36,[1]Postes!$B$7:$E$200,2,FALSE),0)</f>
        <v>11</v>
      </c>
      <c r="D36" s="24">
        <f>IFERROR(VLOOKUP(A36,[1]Postes!$B$7:$E$200,3,FALSE),0)</f>
        <v>2</v>
      </c>
      <c r="E36" s="24">
        <f>IFERROR(VLOOKUP(A36,[1]Postes!$B$7:$E$200,4,FALSE),0)</f>
        <v>0</v>
      </c>
      <c r="F36" s="25">
        <f>IFERROR(VLOOKUP(A36,[1]Effectifs!$B$7:$E$200,2,FALSE),0)</f>
        <v>11</v>
      </c>
      <c r="G36" s="24">
        <f>IFERROR(VLOOKUP(A36,[1]Effectifs!$B$7:$E$200,3,FALSE),0)</f>
        <v>2</v>
      </c>
      <c r="H36" s="24">
        <f>IFERROR(VLOOKUP(A36,[1]Effectifs!$B$7:$E$200,4,FALSE),0)</f>
        <v>0</v>
      </c>
      <c r="I36" s="24">
        <f>IFERROR(VLOOKUP(A36,[1]AAHV91004!$B$7:$E$200,2,FALSE),0)</f>
        <v>0</v>
      </c>
      <c r="J36" s="27"/>
      <c r="K36" s="28"/>
      <c r="L36" s="29"/>
      <c r="M36" s="46">
        <f t="shared" si="10"/>
        <v>0</v>
      </c>
      <c r="N36" s="50">
        <f t="shared" si="11"/>
        <v>0</v>
      </c>
      <c r="O36" s="59">
        <f t="shared" si="12"/>
        <v>0</v>
      </c>
      <c r="P36" s="31"/>
    </row>
    <row r="37" spans="1:17" s="11" customFormat="1" x14ac:dyDescent="0.2">
      <c r="A37" s="32">
        <v>7206</v>
      </c>
      <c r="B37" s="45" t="s">
        <v>38</v>
      </c>
      <c r="C37" s="23">
        <f>IFERROR(VLOOKUP(A37,[1]Postes!$B$7:$E$200,2,FALSE),0)</f>
        <v>27</v>
      </c>
      <c r="D37" s="24">
        <f>IFERROR(VLOOKUP(A37,[1]Postes!$B$7:$E$200,3,FALSE),0)</f>
        <v>3</v>
      </c>
      <c r="E37" s="24">
        <f>IFERROR(VLOOKUP(A37,[1]Postes!$B$7:$E$200,4,FALSE),0)</f>
        <v>1</v>
      </c>
      <c r="F37" s="25">
        <f>IFERROR(VLOOKUP(A37,[1]Effectifs!$B$7:$E$200,2,FALSE),0)</f>
        <v>29</v>
      </c>
      <c r="G37" s="24">
        <f>IFERROR(VLOOKUP(A37,[1]Effectifs!$B$7:$E$200,3,FALSE),0)</f>
        <v>2</v>
      </c>
      <c r="H37" s="24">
        <f>IFERROR(VLOOKUP(A37,[1]Effectifs!$B$7:$E$200,4,FALSE),0)</f>
        <v>1</v>
      </c>
      <c r="I37" s="24">
        <f>IFERROR(VLOOKUP(A37,[1]AAHV91004!$B$7:$E$200,2,FALSE),0)</f>
        <v>2</v>
      </c>
      <c r="J37" s="27"/>
      <c r="K37" s="28"/>
      <c r="L37" s="29"/>
      <c r="M37" s="46">
        <f t="shared" si="10"/>
        <v>4</v>
      </c>
      <c r="N37" s="50">
        <f t="shared" si="11"/>
        <v>1</v>
      </c>
      <c r="O37" s="59">
        <f t="shared" si="12"/>
        <v>5</v>
      </c>
      <c r="P37" s="31"/>
    </row>
    <row r="38" spans="1:17" s="11" customFormat="1" x14ac:dyDescent="0.2">
      <c r="A38" s="44">
        <v>7207</v>
      </c>
      <c r="B38" s="45" t="s">
        <v>39</v>
      </c>
      <c r="C38" s="23">
        <f>IFERROR(VLOOKUP(A38,[1]Postes!$B$7:$E$200,2,FALSE),0)</f>
        <v>44</v>
      </c>
      <c r="D38" s="24">
        <f>IFERROR(VLOOKUP(A38,[1]Postes!$B$7:$E$200,3,FALSE),0)</f>
        <v>0</v>
      </c>
      <c r="E38" s="24">
        <f>IFERROR(VLOOKUP(A38,[1]Postes!$B$7:$E$200,4,FALSE),0)</f>
        <v>3</v>
      </c>
      <c r="F38" s="25">
        <f>IFERROR(VLOOKUP(A38,[1]Effectifs!$B$7:$E$200,2,FALSE),0)</f>
        <v>42</v>
      </c>
      <c r="G38" s="24">
        <f>IFERROR(VLOOKUP(A38,[1]Effectifs!$B$7:$E$200,3,FALSE),0)</f>
        <v>2</v>
      </c>
      <c r="H38" s="24">
        <f>IFERROR(VLOOKUP(A38,[1]Effectifs!$B$7:$E$200,4,FALSE),0)</f>
        <v>1</v>
      </c>
      <c r="I38" s="24">
        <f>IFERROR(VLOOKUP(A38,[1]AAHV91004!$B$7:$E$200,2,FALSE),0)</f>
        <v>2</v>
      </c>
      <c r="J38" s="27"/>
      <c r="K38" s="28"/>
      <c r="L38" s="29"/>
      <c r="M38" s="46">
        <f t="shared" si="10"/>
        <v>0</v>
      </c>
      <c r="N38" s="50">
        <f t="shared" si="11"/>
        <v>2</v>
      </c>
      <c r="O38" s="59">
        <f t="shared" si="12"/>
        <v>2</v>
      </c>
      <c r="P38" s="31"/>
    </row>
    <row r="39" spans="1:17" s="11" customFormat="1" x14ac:dyDescent="0.2">
      <c r="A39" s="21">
        <v>7208</v>
      </c>
      <c r="B39" s="45" t="s">
        <v>40</v>
      </c>
      <c r="C39" s="23">
        <f>IFERROR(VLOOKUP(A39,[1]Postes!$B$7:$E$200,2,FALSE),0)</f>
        <v>19</v>
      </c>
      <c r="D39" s="24">
        <f>IFERROR(VLOOKUP(A39,[1]Postes!$B$7:$E$200,3,FALSE),0)</f>
        <v>2</v>
      </c>
      <c r="E39" s="24">
        <f>IFERROR(VLOOKUP(A39,[1]Postes!$B$7:$E$200,4,FALSE),0)</f>
        <v>0</v>
      </c>
      <c r="F39" s="25">
        <f>IFERROR(VLOOKUP(A39,[1]Effectifs!$B$7:$E$200,2,FALSE),0)</f>
        <v>19</v>
      </c>
      <c r="G39" s="24">
        <f>IFERROR(VLOOKUP(A39,[1]Effectifs!$B$7:$E$200,3,FALSE),0)</f>
        <v>1</v>
      </c>
      <c r="H39" s="24">
        <f>IFERROR(VLOOKUP(A39,[1]Effectifs!$B$7:$E$200,4,FALSE),0)</f>
        <v>0</v>
      </c>
      <c r="I39" s="24">
        <f>IFERROR(VLOOKUP(A39,[1]AAHV91004!$B$7:$E$200,2,FALSE),0)</f>
        <v>0</v>
      </c>
      <c r="J39" s="27"/>
      <c r="K39" s="28"/>
      <c r="L39" s="29"/>
      <c r="M39" s="46">
        <f t="shared" si="10"/>
        <v>0</v>
      </c>
      <c r="N39" s="50">
        <f t="shared" si="11"/>
        <v>-1</v>
      </c>
      <c r="O39" s="59">
        <f t="shared" si="12"/>
        <v>-1</v>
      </c>
      <c r="P39" s="31"/>
    </row>
    <row r="40" spans="1:17" s="11" customFormat="1" x14ac:dyDescent="0.2">
      <c r="A40" s="44">
        <v>7209</v>
      </c>
      <c r="B40" s="45" t="s">
        <v>41</v>
      </c>
      <c r="C40" s="23">
        <f>IFERROR(VLOOKUP(A40,[1]Postes!$B$7:$E$200,2,FALSE),0)</f>
        <v>21</v>
      </c>
      <c r="D40" s="24">
        <f>IFERROR(VLOOKUP(A40,[1]Postes!$B$7:$E$200,3,FALSE),0)</f>
        <v>4</v>
      </c>
      <c r="E40" s="24">
        <f>IFERROR(VLOOKUP(A40,[1]Postes!$B$7:$E$200,4,FALSE),0)</f>
        <v>1</v>
      </c>
      <c r="F40" s="25">
        <f>IFERROR(VLOOKUP(A40,[1]Effectifs!$B$7:$E$200,2,FALSE),0)</f>
        <v>21</v>
      </c>
      <c r="G40" s="24">
        <f>IFERROR(VLOOKUP(A40,[1]Effectifs!$B$7:$E$200,3,FALSE),0)</f>
        <v>4</v>
      </c>
      <c r="H40" s="24">
        <f>IFERROR(VLOOKUP(A40,[1]Effectifs!$B$7:$E$200,4,FALSE),0)</f>
        <v>1</v>
      </c>
      <c r="I40" s="24">
        <f>IFERROR(VLOOKUP(A40,[1]AAHV91004!$B$7:$E$200,2,FALSE),0)</f>
        <v>1</v>
      </c>
      <c r="J40" s="27"/>
      <c r="K40" s="28"/>
      <c r="L40" s="29"/>
      <c r="M40" s="46">
        <f t="shared" si="10"/>
        <v>1</v>
      </c>
      <c r="N40" s="50">
        <f t="shared" si="11"/>
        <v>1</v>
      </c>
      <c r="O40" s="59">
        <f t="shared" si="12"/>
        <v>2</v>
      </c>
      <c r="P40" s="31"/>
    </row>
    <row r="41" spans="1:17" s="11" customFormat="1" x14ac:dyDescent="0.2">
      <c r="A41" s="44">
        <v>7210</v>
      </c>
      <c r="B41" s="45" t="s">
        <v>42</v>
      </c>
      <c r="C41" s="23">
        <f>IFERROR(VLOOKUP(A41,[1]Postes!$B$7:$E$200,2,FALSE),0)</f>
        <v>26</v>
      </c>
      <c r="D41" s="24">
        <f>IFERROR(VLOOKUP(A41,[1]Postes!$B$7:$E$200,3,FALSE),0)</f>
        <v>3</v>
      </c>
      <c r="E41" s="24">
        <f>IFERROR(VLOOKUP(A41,[1]Postes!$B$7:$E$200,4,FALSE),0)</f>
        <v>0</v>
      </c>
      <c r="F41" s="25">
        <f>IFERROR(VLOOKUP(A41,[1]Effectifs!$B$7:$E$200,2,FALSE),0)</f>
        <v>24</v>
      </c>
      <c r="G41" s="24">
        <f>IFERROR(VLOOKUP(A41,[1]Effectifs!$B$7:$E$200,3,FALSE),0)</f>
        <v>4</v>
      </c>
      <c r="H41" s="24">
        <f>IFERROR(VLOOKUP(A41,[1]Effectifs!$B$7:$E$200,4,FALSE),0)</f>
        <v>0</v>
      </c>
      <c r="I41" s="24">
        <f>IFERROR(VLOOKUP(A41,[1]AAHV91004!$B$7:$E$200,2,FALSE),0)</f>
        <v>1</v>
      </c>
      <c r="J41" s="27"/>
      <c r="K41" s="28"/>
      <c r="L41" s="29"/>
      <c r="M41" s="46">
        <f t="shared" si="10"/>
        <v>-1</v>
      </c>
      <c r="N41" s="50">
        <f t="shared" si="11"/>
        <v>2</v>
      </c>
      <c r="O41" s="59">
        <f t="shared" si="12"/>
        <v>1</v>
      </c>
      <c r="P41" s="31"/>
    </row>
    <row r="42" spans="1:17" s="43" customFormat="1" x14ac:dyDescent="0.2">
      <c r="A42" s="34" t="s">
        <v>4</v>
      </c>
      <c r="B42" s="35"/>
      <c r="C42" s="36">
        <f>IFERROR(VLOOKUP(A42,[1]Postes!$B$7:$E$200,2,FALSE),0)</f>
        <v>0</v>
      </c>
      <c r="D42" s="37">
        <f>IFERROR(VLOOKUP(A42,[1]Postes!$B$7:$E$200,3,FALSE),0)</f>
        <v>0</v>
      </c>
      <c r="E42" s="37">
        <f>IFERROR(VLOOKUP(A42,[1]Postes!$B$7:$E$200,4,FALSE),0)</f>
        <v>0</v>
      </c>
      <c r="F42" s="38">
        <f>IFERROR(VLOOKUP(A42,[1]Effectifs!$B$7:$E$200,2,FALSE),0)</f>
        <v>0</v>
      </c>
      <c r="G42" s="37">
        <f>IFERROR(VLOOKUP(A42,[1]Effectifs!$B$7:$E$200,3,FALSE),0)</f>
        <v>0</v>
      </c>
      <c r="H42" s="37">
        <f>IFERROR(VLOOKUP(A42,[1]Effectifs!$B$7:$E$200,4,FALSE),0)</f>
        <v>0</v>
      </c>
      <c r="I42" s="37">
        <f>IFERROR(VLOOKUP(A42,[1]AAHV91004!$B$7:$E$200,2,FALSE),0)</f>
        <v>0</v>
      </c>
      <c r="J42" s="38"/>
      <c r="K42" s="37"/>
      <c r="L42" s="41"/>
      <c r="M42" s="36">
        <f>F42-C42</f>
        <v>0</v>
      </c>
      <c r="N42" s="42">
        <f>G42+H42+I42-D42-E42</f>
        <v>0</v>
      </c>
      <c r="O42" s="42">
        <f>SUM(O27:O41)</f>
        <v>31</v>
      </c>
      <c r="P42" s="39">
        <f>SUM(P27:P41)</f>
        <v>0</v>
      </c>
    </row>
    <row r="43" spans="1:17" s="11" customFormat="1" x14ac:dyDescent="0.2">
      <c r="A43" s="62">
        <v>6231</v>
      </c>
      <c r="B43" s="63" t="s">
        <v>43</v>
      </c>
      <c r="C43" s="46">
        <f>IFERROR(VLOOKUP(A43,[1]Postes!$B$7:$E$200,2,FALSE),0)</f>
        <v>0</v>
      </c>
      <c r="D43" s="47">
        <f>IFERROR(VLOOKUP(A43,[1]Postes!$B$7:$E$200,3,FALSE),0)</f>
        <v>0</v>
      </c>
      <c r="E43" s="47">
        <f>IFERROR(VLOOKUP(A43,[1]Postes!$B$7:$E$200,4,FALSE),0)</f>
        <v>0</v>
      </c>
      <c r="F43" s="48">
        <f>IFERROR(VLOOKUP(A43,[1]Effectifs!$B$7:$E$200,2,FALSE),0)</f>
        <v>0</v>
      </c>
      <c r="G43" s="47">
        <f>IFERROR(VLOOKUP(A43,[1]Effectifs!$B$7:$E$200,3,FALSE),0)</f>
        <v>0</v>
      </c>
      <c r="H43" s="47">
        <f>IFERROR(VLOOKUP(A43,[1]Effectifs!$B$7:$E$200,4,FALSE),0)</f>
        <v>0</v>
      </c>
      <c r="I43" s="47">
        <f>IFERROR(VLOOKUP(A43,[1]AAHV91004!$B$7:$E$200,2,FALSE),0)</f>
        <v>0</v>
      </c>
      <c r="J43" s="27"/>
      <c r="K43" s="28"/>
      <c r="L43" s="29"/>
      <c r="M43" s="49">
        <f t="shared" ref="M43" si="13">F43+I43-C43</f>
        <v>0</v>
      </c>
      <c r="N43" s="50">
        <f t="shared" ref="N43" si="14">G43+H43+I43-D43-E43</f>
        <v>0</v>
      </c>
      <c r="O43" s="59">
        <f>+M43+N43</f>
        <v>0</v>
      </c>
      <c r="P43" s="51"/>
    </row>
    <row r="44" spans="1:17" s="11" customFormat="1" x14ac:dyDescent="0.2">
      <c r="A44" s="44">
        <v>6232</v>
      </c>
      <c r="B44" s="52" t="s">
        <v>44</v>
      </c>
      <c r="C44" s="23">
        <f>IFERROR(VLOOKUP(A44,[1]Postes!$B$7:$E$200,2,FALSE),0)</f>
        <v>0</v>
      </c>
      <c r="D44" s="24">
        <f>IFERROR(VLOOKUP(A44,[1]Postes!$B$7:$E$200,3,FALSE),0)</f>
        <v>0</v>
      </c>
      <c r="E44" s="24">
        <f>IFERROR(VLOOKUP(A44,[1]Postes!$B$7:$E$200,4,FALSE),0)</f>
        <v>0</v>
      </c>
      <c r="F44" s="25">
        <f>IFERROR(VLOOKUP(A44,[1]Effectifs!$B$7:$E$200,2,FALSE),0)</f>
        <v>0</v>
      </c>
      <c r="G44" s="24">
        <f>IFERROR(VLOOKUP(A44,[1]Effectifs!$B$7:$E$200,3,FALSE),0)</f>
        <v>0</v>
      </c>
      <c r="H44" s="24">
        <f>IFERROR(VLOOKUP(A44,[1]Effectifs!$B$7:$E$200,4,FALSE),0)</f>
        <v>0</v>
      </c>
      <c r="I44" s="24">
        <f>IFERROR(VLOOKUP(A44,[1]AAHV91004!$B$7:$E$200,2,FALSE),0)</f>
        <v>0</v>
      </c>
      <c r="J44" s="27"/>
      <c r="K44" s="28"/>
      <c r="L44" s="29"/>
      <c r="M44" s="49">
        <f t="shared" ref="M44:M50" si="15">F44+I44-C44</f>
        <v>0</v>
      </c>
      <c r="N44" s="50">
        <f t="shared" ref="N44:N50" si="16">G44+H44+I44-D44-E44</f>
        <v>0</v>
      </c>
      <c r="O44" s="59">
        <f>+M44+N44</f>
        <v>0</v>
      </c>
      <c r="P44" s="31"/>
    </row>
    <row r="45" spans="1:17" s="11" customFormat="1" x14ac:dyDescent="0.2">
      <c r="A45" s="44">
        <v>6233</v>
      </c>
      <c r="B45" s="63" t="s">
        <v>45</v>
      </c>
      <c r="C45" s="23">
        <f>IFERROR(VLOOKUP(A45,[1]Postes!$B$7:$E$200,2,FALSE),0)</f>
        <v>0</v>
      </c>
      <c r="D45" s="24">
        <f>IFERROR(VLOOKUP(A45,[1]Postes!$B$7:$E$200,3,FALSE),0)</f>
        <v>0</v>
      </c>
      <c r="E45" s="24">
        <f>IFERROR(VLOOKUP(A45,[1]Postes!$B$7:$E$200,4,FALSE),0)</f>
        <v>0</v>
      </c>
      <c r="F45" s="25">
        <f>IFERROR(VLOOKUP(A45,[1]Effectifs!$B$7:$E$200,2,FALSE),0)</f>
        <v>0</v>
      </c>
      <c r="G45" s="24">
        <f>IFERROR(VLOOKUP(A45,[1]Effectifs!$B$7:$E$200,3,FALSE),0)</f>
        <v>0</v>
      </c>
      <c r="H45" s="24">
        <f>IFERROR(VLOOKUP(A45,[1]Effectifs!$B$7:$E$200,4,FALSE),0)</f>
        <v>0</v>
      </c>
      <c r="I45" s="24">
        <f>IFERROR(VLOOKUP(A45,[1]AAHV91004!$B$7:$E$200,2,FALSE),0)</f>
        <v>0</v>
      </c>
      <c r="J45" s="27"/>
      <c r="K45" s="28"/>
      <c r="L45" s="29"/>
      <c r="M45" s="49">
        <f t="shared" si="15"/>
        <v>0</v>
      </c>
      <c r="N45" s="50">
        <f t="shared" si="16"/>
        <v>0</v>
      </c>
      <c r="O45" s="59">
        <f t="shared" ref="O45:O50" si="17">+M45+N45</f>
        <v>0</v>
      </c>
      <c r="P45" s="31"/>
    </row>
    <row r="46" spans="1:17" s="11" customFormat="1" x14ac:dyDescent="0.2">
      <c r="A46" s="21">
        <v>6234</v>
      </c>
      <c r="B46" s="52" t="s">
        <v>46</v>
      </c>
      <c r="C46" s="23">
        <f>IFERROR(VLOOKUP(A46,[1]Postes!$B$7:$E$200,2,FALSE),0)</f>
        <v>0</v>
      </c>
      <c r="D46" s="24">
        <f>IFERROR(VLOOKUP(A46,[1]Postes!$B$7:$E$200,3,FALSE),0)</f>
        <v>0</v>
      </c>
      <c r="E46" s="24">
        <f>IFERROR(VLOOKUP(A46,[1]Postes!$B$7:$E$200,4,FALSE),0)</f>
        <v>0</v>
      </c>
      <c r="F46" s="25">
        <f>IFERROR(VLOOKUP(A46,[1]Effectifs!$B$7:$E$200,2,FALSE),0)</f>
        <v>0</v>
      </c>
      <c r="G46" s="24">
        <f>IFERROR(VLOOKUP(A46,[1]Effectifs!$B$7:$E$200,3,FALSE),0)</f>
        <v>0</v>
      </c>
      <c r="H46" s="24">
        <f>IFERROR(VLOOKUP(A46,[1]Effectifs!$B$7:$E$200,4,FALSE),0)</f>
        <v>0</v>
      </c>
      <c r="I46" s="24">
        <f>IFERROR(VLOOKUP(A46,[1]AAHV91004!$B$7:$E$200,2,FALSE),0)</f>
        <v>0</v>
      </c>
      <c r="J46" s="27"/>
      <c r="K46" s="28"/>
      <c r="L46" s="29"/>
      <c r="M46" s="49">
        <f t="shared" si="15"/>
        <v>0</v>
      </c>
      <c r="N46" s="50">
        <f t="shared" si="16"/>
        <v>0</v>
      </c>
      <c r="O46" s="59">
        <f t="shared" si="17"/>
        <v>0</v>
      </c>
      <c r="P46" s="31"/>
    </row>
    <row r="47" spans="1:17" s="11" customFormat="1" x14ac:dyDescent="0.2">
      <c r="A47" s="32">
        <v>7230</v>
      </c>
      <c r="B47" s="63" t="s">
        <v>47</v>
      </c>
      <c r="C47" s="23">
        <f>IFERROR(VLOOKUP(A47,[1]Postes!$B$7:$E$200,2,FALSE),0)</f>
        <v>2</v>
      </c>
      <c r="D47" s="24">
        <f>IFERROR(VLOOKUP(A47,[1]Postes!$B$7:$E$200,3,FALSE),0)</f>
        <v>0</v>
      </c>
      <c r="E47" s="24">
        <f>IFERROR(VLOOKUP(A47,[1]Postes!$B$7:$E$200,4,FALSE),0)</f>
        <v>0</v>
      </c>
      <c r="F47" s="25">
        <f>IFERROR(VLOOKUP(A47,[1]Effectifs!$B$7:$E$200,2,FALSE),0)</f>
        <v>2</v>
      </c>
      <c r="G47" s="24">
        <f>IFERROR(VLOOKUP(A47,[1]Effectifs!$B$7:$E$200,3,FALSE),0)</f>
        <v>0</v>
      </c>
      <c r="H47" s="24">
        <f>IFERROR(VLOOKUP(A47,[1]Effectifs!$B$7:$E$200,4,FALSE),0)</f>
        <v>0</v>
      </c>
      <c r="I47" s="24">
        <f>IFERROR(VLOOKUP(A47,[1]AAHV91004!$B$7:$E$200,2,FALSE),0)</f>
        <v>0</v>
      </c>
      <c r="J47" s="27"/>
      <c r="K47" s="28"/>
      <c r="L47" s="29"/>
      <c r="M47" s="49">
        <f t="shared" si="15"/>
        <v>0</v>
      </c>
      <c r="N47" s="50">
        <f t="shared" si="16"/>
        <v>0</v>
      </c>
      <c r="O47" s="59">
        <f t="shared" si="17"/>
        <v>0</v>
      </c>
      <c r="P47" s="31"/>
    </row>
    <row r="48" spans="1:17" s="11" customFormat="1" x14ac:dyDescent="0.2">
      <c r="A48" s="32">
        <v>7231</v>
      </c>
      <c r="B48" s="52" t="s">
        <v>48</v>
      </c>
      <c r="C48" s="23">
        <f>IFERROR(VLOOKUP(A48,[1]Postes!$B$7:$E$200,2,FALSE),0)</f>
        <v>45</v>
      </c>
      <c r="D48" s="24">
        <f>IFERROR(VLOOKUP(A48,[1]Postes!$B$7:$E$200,3,FALSE),0)</f>
        <v>10</v>
      </c>
      <c r="E48" s="24">
        <f>IFERROR(VLOOKUP(A48,[1]Postes!$B$7:$E$200,4,FALSE),0)</f>
        <v>0</v>
      </c>
      <c r="F48" s="25">
        <f>IFERROR(VLOOKUP(A48,[1]Effectifs!$B$7:$E$200,2,FALSE),0)</f>
        <v>43</v>
      </c>
      <c r="G48" s="24">
        <f>IFERROR(VLOOKUP(A48,[1]Effectifs!$B$7:$E$200,3,FALSE),0)</f>
        <v>10</v>
      </c>
      <c r="H48" s="24">
        <f>IFERROR(VLOOKUP(A48,[1]Effectifs!$B$7:$E$200,4,FALSE),0)</f>
        <v>0</v>
      </c>
      <c r="I48" s="24">
        <f>IFERROR(VLOOKUP(A48,[1]AAHV91004!$B$7:$E$200,2,FALSE),0)</f>
        <v>3</v>
      </c>
      <c r="J48" s="27"/>
      <c r="K48" s="28"/>
      <c r="L48" s="29"/>
      <c r="M48" s="49">
        <f t="shared" si="15"/>
        <v>1</v>
      </c>
      <c r="N48" s="50">
        <f t="shared" si="16"/>
        <v>3</v>
      </c>
      <c r="O48" s="59">
        <f t="shared" si="17"/>
        <v>4</v>
      </c>
      <c r="P48" s="31"/>
    </row>
    <row r="49" spans="1:16" s="11" customFormat="1" x14ac:dyDescent="0.2">
      <c r="A49" s="53">
        <v>7232</v>
      </c>
      <c r="B49" s="63" t="s">
        <v>49</v>
      </c>
      <c r="C49" s="23">
        <f>IFERROR(VLOOKUP(A49,[1]Postes!$B$7:$E$200,2,FALSE),0)</f>
        <v>19</v>
      </c>
      <c r="D49" s="24">
        <f>IFERROR(VLOOKUP(A49,[1]Postes!$B$7:$E$200,3,FALSE),0)</f>
        <v>3</v>
      </c>
      <c r="E49" s="24">
        <f>IFERROR(VLOOKUP(A49,[1]Postes!$B$7:$E$200,4,FALSE),0)</f>
        <v>0</v>
      </c>
      <c r="F49" s="25">
        <f>IFERROR(VLOOKUP(A49,[1]Effectifs!$B$7:$E$200,2,FALSE),0)</f>
        <v>19</v>
      </c>
      <c r="G49" s="24">
        <f>IFERROR(VLOOKUP(A49,[1]Effectifs!$B$7:$E$200,3,FALSE),0)</f>
        <v>4</v>
      </c>
      <c r="H49" s="24">
        <f>IFERROR(VLOOKUP(A49,[1]Effectifs!$B$7:$E$200,4,FALSE),0)</f>
        <v>0</v>
      </c>
      <c r="I49" s="24">
        <f>IFERROR(VLOOKUP(A49,[1]AAHV91004!$B$7:$E$200,2,FALSE),0)</f>
        <v>1</v>
      </c>
      <c r="J49" s="27"/>
      <c r="K49" s="28"/>
      <c r="L49" s="29"/>
      <c r="M49" s="49">
        <f t="shared" si="15"/>
        <v>1</v>
      </c>
      <c r="N49" s="50">
        <f t="shared" si="16"/>
        <v>2</v>
      </c>
      <c r="O49" s="59">
        <f t="shared" si="17"/>
        <v>3</v>
      </c>
      <c r="P49" s="31" t="s">
        <v>5</v>
      </c>
    </row>
    <row r="50" spans="1:16" s="11" customFormat="1" x14ac:dyDescent="0.2">
      <c r="A50" s="44">
        <v>7233</v>
      </c>
      <c r="B50" s="52" t="s">
        <v>50</v>
      </c>
      <c r="C50" s="23">
        <f>IFERROR(VLOOKUP(A50,[1]Postes!$B$7:$E$200,2,FALSE),0)</f>
        <v>21</v>
      </c>
      <c r="D50" s="24">
        <f>IFERROR(VLOOKUP(A50,[1]Postes!$B$7:$E$200,3,FALSE),0)</f>
        <v>3</v>
      </c>
      <c r="E50" s="24">
        <f>IFERROR(VLOOKUP(A50,[1]Postes!$B$7:$E$200,4,FALSE),0)</f>
        <v>1</v>
      </c>
      <c r="F50" s="25">
        <f>IFERROR(VLOOKUP(A50,[1]Effectifs!$B$7:$E$200,2,FALSE),0)</f>
        <v>21</v>
      </c>
      <c r="G50" s="24">
        <f>IFERROR(VLOOKUP(A50,[1]Effectifs!$B$7:$E$200,3,FALSE),0)</f>
        <v>4</v>
      </c>
      <c r="H50" s="24">
        <f>IFERROR(VLOOKUP(A50,[1]Effectifs!$B$7:$E$200,4,FALSE),0)</f>
        <v>1</v>
      </c>
      <c r="I50" s="24">
        <f>IFERROR(VLOOKUP(A50,[1]AAHV91004!$B$7:$E$200,2,FALSE),0)</f>
        <v>3</v>
      </c>
      <c r="J50" s="27"/>
      <c r="K50" s="28"/>
      <c r="L50" s="29"/>
      <c r="M50" s="49">
        <f t="shared" si="15"/>
        <v>3</v>
      </c>
      <c r="N50" s="50">
        <f t="shared" si="16"/>
        <v>4</v>
      </c>
      <c r="O50" s="59">
        <f t="shared" si="17"/>
        <v>7</v>
      </c>
      <c r="P50" s="31"/>
    </row>
    <row r="51" spans="1:16" s="43" customFormat="1" ht="15.75" customHeight="1" x14ac:dyDescent="0.2">
      <c r="A51" s="34" t="s">
        <v>4</v>
      </c>
      <c r="B51" s="35"/>
      <c r="C51" s="36">
        <f>IFERROR(VLOOKUP(A51,[1]Postes!$B$7:$E$200,2,FALSE),0)</f>
        <v>0</v>
      </c>
      <c r="D51" s="36">
        <f>IFERROR(VLOOKUP(A51,[1]Postes!$B$7:$E$200,3,FALSE),0)</f>
        <v>0</v>
      </c>
      <c r="E51" s="36">
        <f>IFERROR(VLOOKUP(A51,[1]Postes!$B$7:$E$200,4,FALSE),0)</f>
        <v>0</v>
      </c>
      <c r="F51" s="57">
        <f>IFERROR(VLOOKUP(A51,[1]Effectifs!$B$7:$E$200,2,FALSE),0)</f>
        <v>0</v>
      </c>
      <c r="G51" s="37">
        <f>IFERROR(VLOOKUP(A51,[1]Effectifs!$B$7:$E$200,3,FALSE),0)</f>
        <v>0</v>
      </c>
      <c r="H51" s="37">
        <f>IFERROR(VLOOKUP(A51,[1]Effectifs!$B$7:$E$200,4,FALSE),0)</f>
        <v>0</v>
      </c>
      <c r="I51" s="37">
        <f>IFERROR(VLOOKUP(A51,[1]AAHV91004!$B$7:$E$200,2,FALSE),0)</f>
        <v>0</v>
      </c>
      <c r="J51" s="38"/>
      <c r="K51" s="37"/>
      <c r="L51" s="41"/>
      <c r="M51" s="56">
        <f>F51-C51</f>
        <v>0</v>
      </c>
      <c r="N51" s="39">
        <f>G51+H51+I51-D51-E51</f>
        <v>0</v>
      </c>
      <c r="O51" s="42">
        <f>SUM(O43:O50)</f>
        <v>14</v>
      </c>
      <c r="P51" s="40">
        <f>SUM(P43:P50)</f>
        <v>0</v>
      </c>
    </row>
    <row r="52" spans="1:16" s="11" customFormat="1" x14ac:dyDescent="0.2">
      <c r="A52" s="62">
        <v>6301</v>
      </c>
      <c r="B52" s="64" t="s">
        <v>51</v>
      </c>
      <c r="C52" s="46">
        <f>IFERROR(VLOOKUP(A52,[1]Postes!$B$7:$E$200,2,FALSE),0)</f>
        <v>0</v>
      </c>
      <c r="D52" s="47">
        <f>IFERROR(VLOOKUP(A52,[1]Postes!$B$7:$E$200,3,FALSE),0)</f>
        <v>0</v>
      </c>
      <c r="E52" s="47">
        <f>IFERROR(VLOOKUP(A52,[1]Postes!$B$7:$E$200,4,FALSE),0)</f>
        <v>0</v>
      </c>
      <c r="F52" s="48">
        <f>IFERROR(VLOOKUP(A52,[1]Effectifs!$B$7:$E$200,2,FALSE),0)</f>
        <v>0</v>
      </c>
      <c r="G52" s="47">
        <f>IFERROR(VLOOKUP(A52,[1]Effectifs!$B$7:$E$200,3,FALSE),0)</f>
        <v>0</v>
      </c>
      <c r="H52" s="47">
        <f>IFERROR(VLOOKUP(A52,[1]Effectifs!$B$7:$E$200,4,FALSE),0)</f>
        <v>0</v>
      </c>
      <c r="I52" s="47">
        <f>IFERROR(VLOOKUP(A52,[1]AAHV91004!$B$7:$E$200,2,FALSE),0)</f>
        <v>0</v>
      </c>
      <c r="J52" s="27"/>
      <c r="K52" s="28"/>
      <c r="L52" s="29"/>
      <c r="M52" s="49">
        <f t="shared" ref="M52" si="18">F52+I52-C52</f>
        <v>0</v>
      </c>
      <c r="N52" s="50">
        <f t="shared" ref="N52" si="19">G52+H52+I52-D52-E52</f>
        <v>0</v>
      </c>
      <c r="O52" s="59">
        <f>+M52+N52</f>
        <v>0</v>
      </c>
      <c r="P52" s="51"/>
    </row>
    <row r="53" spans="1:16" s="11" customFormat="1" x14ac:dyDescent="0.2">
      <c r="A53" s="32">
        <v>6302</v>
      </c>
      <c r="B53" s="63" t="s">
        <v>52</v>
      </c>
      <c r="C53" s="23">
        <f>IFERROR(VLOOKUP(A53,[1]Postes!$B$7:$E$200,2,FALSE),0)</f>
        <v>0</v>
      </c>
      <c r="D53" s="24">
        <f>IFERROR(VLOOKUP(A53,[1]Postes!$B$7:$E$200,3,FALSE),0)</f>
        <v>0</v>
      </c>
      <c r="E53" s="24">
        <f>IFERROR(VLOOKUP(A53,[1]Postes!$B$7:$E$200,4,FALSE),0)</f>
        <v>0</v>
      </c>
      <c r="F53" s="25">
        <f>IFERROR(VLOOKUP(A53,[1]Effectifs!$B$7:$E$200,2,FALSE),0)</f>
        <v>0</v>
      </c>
      <c r="G53" s="24">
        <f>IFERROR(VLOOKUP(A53,[1]Effectifs!$B$7:$E$200,3,FALSE),0)</f>
        <v>0</v>
      </c>
      <c r="H53" s="24">
        <f>IFERROR(VLOOKUP(A53,[1]Effectifs!$B$7:$E$200,4,FALSE),0)</f>
        <v>0</v>
      </c>
      <c r="I53" s="24">
        <f>IFERROR(VLOOKUP(A53,[1]AAHV91004!$B$7:$E$200,2,FALSE),0)</f>
        <v>0</v>
      </c>
      <c r="J53" s="27"/>
      <c r="K53" s="28"/>
      <c r="L53" s="29"/>
      <c r="M53" s="49">
        <f t="shared" ref="M53:M56" si="20">F53+I53-C53</f>
        <v>0</v>
      </c>
      <c r="N53" s="50">
        <f t="shared" ref="N53:N56" si="21">G53+H53+I53-D53-E53</f>
        <v>0</v>
      </c>
      <c r="O53" s="59">
        <f t="shared" ref="O53:O56" si="22">+M53+N53</f>
        <v>0</v>
      </c>
      <c r="P53" s="31"/>
    </row>
    <row r="54" spans="1:16" s="11" customFormat="1" x14ac:dyDescent="0.2">
      <c r="A54" s="21">
        <v>6303</v>
      </c>
      <c r="B54" s="64" t="s">
        <v>53</v>
      </c>
      <c r="C54" s="23">
        <f>IFERROR(VLOOKUP(A54,[1]Postes!$B$7:$E$200,2,FALSE),0)</f>
        <v>0</v>
      </c>
      <c r="D54" s="24">
        <f>IFERROR(VLOOKUP(A54,[1]Postes!$B$7:$E$200,3,FALSE),0)</f>
        <v>0</v>
      </c>
      <c r="E54" s="24">
        <f>IFERROR(VLOOKUP(A54,[1]Postes!$B$7:$E$200,4,FALSE),0)</f>
        <v>0</v>
      </c>
      <c r="F54" s="25">
        <f>IFERROR(VLOOKUP(A54,[1]Effectifs!$B$7:$E$200,2,FALSE),0)</f>
        <v>0</v>
      </c>
      <c r="G54" s="24">
        <f>IFERROR(VLOOKUP(A54,[1]Effectifs!$B$7:$E$200,3,FALSE),0)</f>
        <v>0</v>
      </c>
      <c r="H54" s="24">
        <f>IFERROR(VLOOKUP(A54,[1]Effectifs!$B$7:$E$200,4,FALSE),0)</f>
        <v>0</v>
      </c>
      <c r="I54" s="24">
        <f>IFERROR(VLOOKUP(A54,[1]AAHV91004!$B$7:$E$200,2,FALSE),0)</f>
        <v>0</v>
      </c>
      <c r="J54" s="27"/>
      <c r="K54" s="28"/>
      <c r="L54" s="29"/>
      <c r="M54" s="49">
        <f t="shared" si="20"/>
        <v>0</v>
      </c>
      <c r="N54" s="50">
        <f t="shared" si="21"/>
        <v>0</v>
      </c>
      <c r="O54" s="59">
        <f t="shared" si="22"/>
        <v>0</v>
      </c>
      <c r="P54" s="31"/>
    </row>
    <row r="55" spans="1:16" s="11" customFormat="1" x14ac:dyDescent="0.2">
      <c r="A55" s="53">
        <v>6304</v>
      </c>
      <c r="B55" s="63" t="s">
        <v>54</v>
      </c>
      <c r="C55" s="23">
        <f>IFERROR(VLOOKUP(A55,[1]Postes!$B$7:$E$200,2,FALSE),0)</f>
        <v>0</v>
      </c>
      <c r="D55" s="24">
        <f>IFERROR(VLOOKUP(A55,[1]Postes!$B$7:$E$200,3,FALSE),0)</f>
        <v>0</v>
      </c>
      <c r="E55" s="24">
        <f>IFERROR(VLOOKUP(A55,[1]Postes!$B$7:$E$200,4,FALSE),0)</f>
        <v>0</v>
      </c>
      <c r="F55" s="25">
        <f>IFERROR(VLOOKUP(A55,[1]Effectifs!$B$7:$E$200,2,FALSE),0)</f>
        <v>0</v>
      </c>
      <c r="G55" s="24">
        <f>IFERROR(VLOOKUP(A55,[1]Effectifs!$B$7:$E$200,3,FALSE),0)</f>
        <v>0</v>
      </c>
      <c r="H55" s="24">
        <f>IFERROR(VLOOKUP(A55,[1]Effectifs!$B$7:$E$200,4,FALSE),0)</f>
        <v>0</v>
      </c>
      <c r="I55" s="24">
        <f>IFERROR(VLOOKUP(A55,[1]AAHV91004!$B$7:$E$200,2,FALSE),0)</f>
        <v>0</v>
      </c>
      <c r="J55" s="27"/>
      <c r="K55" s="28"/>
      <c r="L55" s="29"/>
      <c r="M55" s="49">
        <f t="shared" si="20"/>
        <v>0</v>
      </c>
      <c r="N55" s="50">
        <f t="shared" si="21"/>
        <v>0</v>
      </c>
      <c r="O55" s="59">
        <f t="shared" si="22"/>
        <v>0</v>
      </c>
      <c r="P55" s="31"/>
    </row>
    <row r="56" spans="1:16" s="11" customFormat="1" x14ac:dyDescent="0.2">
      <c r="A56" s="32">
        <v>7300</v>
      </c>
      <c r="B56" s="64" t="s">
        <v>55</v>
      </c>
      <c r="C56" s="23">
        <f>IFERROR(VLOOKUP(A56,[1]Postes!$B$7:$E$200,2,FALSE),0)</f>
        <v>3</v>
      </c>
      <c r="D56" s="24">
        <f>IFERROR(VLOOKUP(A56,[1]Postes!$B$7:$E$200,3,FALSE),0)</f>
        <v>0</v>
      </c>
      <c r="E56" s="24">
        <f>IFERROR(VLOOKUP(A56,[1]Postes!$B$7:$E$200,4,FALSE),0)</f>
        <v>0</v>
      </c>
      <c r="F56" s="25">
        <f>IFERROR(VLOOKUP(A56,[1]Effectifs!$B$7:$E$200,2,FALSE),0)</f>
        <v>2</v>
      </c>
      <c r="G56" s="24">
        <f>IFERROR(VLOOKUP(A56,[1]Effectifs!$B$7:$E$200,3,FALSE),0)</f>
        <v>0</v>
      </c>
      <c r="H56" s="24">
        <f>IFERROR(VLOOKUP(A56,[1]Effectifs!$B$7:$E$200,4,FALSE),0)</f>
        <v>0</v>
      </c>
      <c r="I56" s="24">
        <f>IFERROR(VLOOKUP(A56,[1]AAHV91004!$B$7:$E$200,2,FALSE),0)</f>
        <v>0</v>
      </c>
      <c r="J56" s="27"/>
      <c r="K56" s="28"/>
      <c r="L56" s="29"/>
      <c r="M56" s="49">
        <f t="shared" si="20"/>
        <v>-1</v>
      </c>
      <c r="N56" s="50">
        <f t="shared" si="21"/>
        <v>0</v>
      </c>
      <c r="O56" s="59">
        <f t="shared" si="22"/>
        <v>-1</v>
      </c>
      <c r="P56" s="31"/>
    </row>
    <row r="57" spans="1:16" s="43" customFormat="1" ht="15.75" customHeight="1" thickBot="1" x14ac:dyDescent="0.25">
      <c r="A57" s="34" t="s">
        <v>4</v>
      </c>
      <c r="B57" s="35"/>
      <c r="C57" s="36">
        <f>IFERROR(VLOOKUP(A57,[1]Postes!$B$7:$E$200,2,FALSE),0)</f>
        <v>0</v>
      </c>
      <c r="D57" s="36">
        <f>IFERROR(VLOOKUP(A57,[1]Postes!$B$7:$E$200,3,FALSE),0)</f>
        <v>0</v>
      </c>
      <c r="E57" s="36">
        <f>IFERROR(VLOOKUP(A57,[1]Postes!$B$7:$E$200,4,FALSE),0)</f>
        <v>0</v>
      </c>
      <c r="F57" s="38">
        <f>IFERROR(VLOOKUP(A57,[1]Effectifs!$B$7:$E$200,2,FALSE),0)</f>
        <v>0</v>
      </c>
      <c r="G57" s="37">
        <f>IFERROR(VLOOKUP(A57,[1]Effectifs!$B$7:$E$200,3,FALSE),0)</f>
        <v>0</v>
      </c>
      <c r="H57" s="37">
        <f>IFERROR(VLOOKUP(A57,[1]Effectifs!$B$7:$E$200,4,FALSE),0)</f>
        <v>0</v>
      </c>
      <c r="I57" s="37">
        <f>IFERROR(VLOOKUP(A57,[1]AAHV91004!$B$7:$E$200,2,FALSE),0)</f>
        <v>0</v>
      </c>
      <c r="J57" s="38"/>
      <c r="K57" s="37"/>
      <c r="L57" s="41"/>
      <c r="M57" s="36">
        <f>F57-C57</f>
        <v>0</v>
      </c>
      <c r="N57" s="100">
        <f>G57+H57+I57-D57-E57</f>
        <v>0</v>
      </c>
      <c r="O57" s="42">
        <f>SUM(O52:O56)</f>
        <v>-1</v>
      </c>
      <c r="P57" s="39">
        <f>SUM(P52:P56)</f>
        <v>0</v>
      </c>
    </row>
    <row r="58" spans="1:16" s="43" customFormat="1" ht="15.75" thickBot="1" x14ac:dyDescent="0.25">
      <c r="A58" s="65"/>
      <c r="B58" s="66" t="s">
        <v>56</v>
      </c>
      <c r="C58" s="67">
        <v>0</v>
      </c>
      <c r="D58" s="68">
        <v>0</v>
      </c>
      <c r="E58" s="69">
        <v>0</v>
      </c>
      <c r="F58" s="67">
        <v>0</v>
      </c>
      <c r="G58" s="68">
        <v>0</v>
      </c>
      <c r="H58" s="68">
        <v>0</v>
      </c>
      <c r="I58" s="69">
        <v>0</v>
      </c>
      <c r="J58" s="67">
        <f>+J57+J51+J42+J26+J13</f>
        <v>0</v>
      </c>
      <c r="K58" s="71">
        <f>+K57+K51+K42+K26+K13</f>
        <v>0</v>
      </c>
      <c r="L58" s="99">
        <f>+L57+L51+L42+L26+L13</f>
        <v>0</v>
      </c>
      <c r="M58" s="72">
        <f>+M57+M51+M42+M26+M13</f>
        <v>0</v>
      </c>
      <c r="N58" s="70">
        <f>+N57+N51+N42+N26+N13</f>
        <v>0</v>
      </c>
      <c r="O58" s="73">
        <f>+M58+N58</f>
        <v>0</v>
      </c>
      <c r="P58" s="74">
        <f>+P57+P51+P42+P26+P13</f>
        <v>0</v>
      </c>
    </row>
    <row r="59" spans="1:16" s="43" customFormat="1" ht="15.75" thickBot="1" x14ac:dyDescent="0.25">
      <c r="A59" s="75"/>
      <c r="B59" s="76" t="s">
        <v>70</v>
      </c>
      <c r="C59" s="77">
        <v>0</v>
      </c>
      <c r="D59" s="78"/>
      <c r="E59" s="78"/>
      <c r="F59" s="77">
        <v>0</v>
      </c>
      <c r="G59" s="78"/>
      <c r="H59" s="78"/>
      <c r="I59" s="78"/>
      <c r="J59" s="80"/>
      <c r="K59" s="81"/>
      <c r="L59" s="82"/>
      <c r="M59" s="83">
        <f>+N58+M58</f>
        <v>0</v>
      </c>
      <c r="N59" s="84"/>
      <c r="O59" s="84"/>
      <c r="P59" s="79"/>
    </row>
    <row r="60" spans="1:16" s="11" customFormat="1" x14ac:dyDescent="0.2">
      <c r="A60" s="85"/>
      <c r="B60" s="86"/>
      <c r="C60" s="87"/>
      <c r="D60" s="87"/>
      <c r="E60" s="87"/>
      <c r="F60" s="88"/>
      <c r="G60" s="88"/>
      <c r="H60" s="88"/>
      <c r="I60" s="88"/>
      <c r="J60" s="90"/>
      <c r="K60" s="90"/>
      <c r="L60" s="90"/>
      <c r="M60" s="89"/>
      <c r="N60" s="89"/>
      <c r="O60" s="91"/>
      <c r="P60" s="85"/>
    </row>
    <row r="61" spans="1:16" s="11" customFormat="1" x14ac:dyDescent="0.2">
      <c r="A61" s="85"/>
      <c r="B61" s="86"/>
      <c r="C61" s="87"/>
      <c r="D61" s="87"/>
      <c r="E61" s="92"/>
      <c r="F61" s="88"/>
      <c r="G61" s="88"/>
      <c r="H61" s="88"/>
      <c r="I61" s="88"/>
      <c r="J61" s="90"/>
      <c r="K61" s="90"/>
      <c r="L61" s="90"/>
      <c r="M61" s="93" t="s">
        <v>5</v>
      </c>
      <c r="N61" s="93"/>
      <c r="O61" s="91"/>
      <c r="P61" s="85"/>
    </row>
    <row r="62" spans="1:16" s="11" customFormat="1" x14ac:dyDescent="0.2">
      <c r="A62" s="85"/>
      <c r="B62" s="86"/>
      <c r="C62" s="87"/>
      <c r="D62" s="87"/>
      <c r="E62" s="92"/>
      <c r="F62" s="88"/>
      <c r="G62" s="88"/>
      <c r="H62" s="88"/>
      <c r="I62" s="88"/>
      <c r="J62" s="90"/>
      <c r="K62" s="90"/>
      <c r="L62" s="90"/>
      <c r="M62" s="93"/>
      <c r="N62" s="93"/>
      <c r="O62" s="91"/>
      <c r="P62" s="85"/>
    </row>
    <row r="63" spans="1:16" s="11" customFormat="1" x14ac:dyDescent="0.2">
      <c r="A63" s="85"/>
      <c r="B63" s="94"/>
      <c r="C63" s="92"/>
      <c r="D63" s="92"/>
      <c r="E63" s="92"/>
      <c r="F63" s="88"/>
      <c r="G63" s="88"/>
      <c r="H63" s="88"/>
      <c r="I63" s="88"/>
      <c r="J63" s="90"/>
      <c r="K63" s="90"/>
      <c r="L63" s="90"/>
      <c r="M63" s="93"/>
      <c r="N63" s="93"/>
      <c r="O63" s="95"/>
      <c r="P63" s="55"/>
    </row>
    <row r="64" spans="1:16" s="11" customFormat="1" x14ac:dyDescent="0.2">
      <c r="A64" s="85"/>
      <c r="B64" s="94"/>
      <c r="C64" s="92"/>
      <c r="D64" s="92"/>
      <c r="E64" s="92"/>
      <c r="F64" s="88"/>
      <c r="G64" s="88"/>
      <c r="H64" s="88"/>
      <c r="I64" s="88"/>
      <c r="J64" s="90"/>
      <c r="K64" s="90"/>
      <c r="L64" s="90"/>
      <c r="M64" s="93"/>
      <c r="N64" s="93"/>
      <c r="O64" s="95"/>
      <c r="P64" s="55"/>
    </row>
    <row r="65" spans="1:17" s="11" customFormat="1" x14ac:dyDescent="0.2">
      <c r="A65" s="85"/>
      <c r="B65" s="94"/>
      <c r="C65" s="92"/>
      <c r="D65" s="92"/>
      <c r="E65" s="92"/>
      <c r="F65" s="88"/>
      <c r="G65" s="88"/>
      <c r="H65" s="88"/>
      <c r="I65" s="88"/>
      <c r="J65" s="90"/>
      <c r="K65" s="90"/>
      <c r="L65" s="90"/>
      <c r="M65" s="93"/>
      <c r="N65" s="93"/>
      <c r="O65" s="95"/>
      <c r="P65" s="55"/>
    </row>
    <row r="66" spans="1:17" s="11" customFormat="1" x14ac:dyDescent="0.2">
      <c r="A66" s="85"/>
      <c r="B66" s="94"/>
      <c r="C66" s="92"/>
      <c r="D66" s="92"/>
      <c r="E66" s="92"/>
      <c r="F66" s="88"/>
      <c r="G66" s="88"/>
      <c r="H66" s="88"/>
      <c r="I66" s="88"/>
      <c r="J66" s="90"/>
      <c r="K66" s="90"/>
      <c r="L66" s="90"/>
      <c r="M66" s="93"/>
      <c r="N66" s="93"/>
      <c r="O66" s="95"/>
      <c r="P66" s="55"/>
    </row>
    <row r="67" spans="1:17" s="11" customFormat="1" x14ac:dyDescent="0.2">
      <c r="A67" s="85"/>
      <c r="B67" s="94"/>
      <c r="C67" s="92"/>
      <c r="D67" s="92"/>
      <c r="E67" s="92"/>
      <c r="F67" s="88"/>
      <c r="G67" s="88"/>
      <c r="H67" s="88"/>
      <c r="I67" s="88"/>
      <c r="J67" s="90"/>
      <c r="K67" s="90"/>
      <c r="L67" s="90"/>
      <c r="M67" s="93"/>
      <c r="N67" s="93"/>
      <c r="O67" s="95"/>
      <c r="P67" s="55"/>
    </row>
    <row r="68" spans="1:17" s="11" customFormat="1" x14ac:dyDescent="0.2">
      <c r="A68" s="85"/>
      <c r="B68" s="94"/>
      <c r="C68" s="92"/>
      <c r="D68" s="92"/>
      <c r="E68" s="92"/>
      <c r="F68" s="88"/>
      <c r="G68" s="88"/>
      <c r="H68" s="88"/>
      <c r="I68" s="88"/>
      <c r="J68" s="90"/>
      <c r="K68" s="90"/>
      <c r="L68" s="90"/>
      <c r="M68" s="93"/>
      <c r="N68" s="93"/>
      <c r="O68" s="95"/>
      <c r="P68" s="55"/>
    </row>
    <row r="69" spans="1:17" s="11" customFormat="1" x14ac:dyDescent="0.2">
      <c r="A69" s="85"/>
      <c r="B69" s="94"/>
      <c r="C69" s="92"/>
      <c r="D69" s="92"/>
      <c r="E69" s="92"/>
      <c r="F69" s="88"/>
      <c r="G69" s="88"/>
      <c r="H69" s="88"/>
      <c r="I69" s="88"/>
      <c r="J69" s="90"/>
      <c r="K69" s="90"/>
      <c r="L69" s="90"/>
      <c r="M69" s="93"/>
      <c r="N69" s="93"/>
      <c r="O69" s="95"/>
      <c r="P69" s="55"/>
    </row>
    <row r="70" spans="1:17" s="11" customFormat="1" x14ac:dyDescent="0.2">
      <c r="A70" s="85"/>
      <c r="B70" s="94"/>
      <c r="C70" s="92"/>
      <c r="D70" s="92"/>
      <c r="E70" s="92"/>
      <c r="F70" s="88"/>
      <c r="G70" s="88"/>
      <c r="H70" s="88"/>
      <c r="I70" s="88"/>
      <c r="J70" s="90"/>
      <c r="K70" s="90"/>
      <c r="L70" s="90"/>
      <c r="M70" s="93"/>
      <c r="N70" s="93"/>
      <c r="O70" s="95"/>
      <c r="P70" s="55"/>
    </row>
    <row r="71" spans="1:17" s="11" customFormat="1" x14ac:dyDescent="0.2">
      <c r="A71" s="85"/>
      <c r="B71" s="94"/>
      <c r="C71" s="92"/>
      <c r="D71" s="92"/>
      <c r="E71" s="92"/>
      <c r="F71" s="88"/>
      <c r="G71" s="88"/>
      <c r="H71" s="88"/>
      <c r="I71" s="88"/>
      <c r="J71" s="90"/>
      <c r="K71" s="90"/>
      <c r="L71" s="90"/>
      <c r="M71" s="93"/>
      <c r="N71" s="93"/>
      <c r="O71" s="95"/>
      <c r="P71" s="55"/>
    </row>
    <row r="72" spans="1:17" s="11" customFormat="1" x14ac:dyDescent="0.2">
      <c r="A72" s="85"/>
      <c r="B72" s="94"/>
      <c r="C72" s="92"/>
      <c r="D72" s="92"/>
      <c r="E72" s="92"/>
      <c r="F72" s="88"/>
      <c r="G72" s="88"/>
      <c r="H72" s="88"/>
      <c r="I72" s="88"/>
      <c r="J72" s="90"/>
      <c r="K72" s="90"/>
      <c r="L72" s="90"/>
      <c r="M72" s="93"/>
      <c r="N72" s="93"/>
      <c r="O72" s="95"/>
      <c r="P72" s="55"/>
    </row>
    <row r="73" spans="1:17" s="11" customFormat="1" x14ac:dyDescent="0.2">
      <c r="A73" s="85"/>
      <c r="B73" s="94"/>
      <c r="C73" s="92"/>
      <c r="D73" s="92"/>
      <c r="E73" s="92"/>
      <c r="F73" s="88"/>
      <c r="G73" s="88"/>
      <c r="H73" s="88"/>
      <c r="I73" s="88"/>
      <c r="J73" s="90"/>
      <c r="K73" s="90"/>
      <c r="L73" s="90"/>
      <c r="M73" s="93"/>
      <c r="N73" s="93"/>
      <c r="O73" s="95"/>
      <c r="P73" s="55"/>
    </row>
    <row r="74" spans="1:17" s="11" customFormat="1" x14ac:dyDescent="0.2">
      <c r="A74" s="85"/>
      <c r="B74" s="94"/>
      <c r="C74" s="92"/>
      <c r="D74" s="92"/>
      <c r="E74" s="92"/>
      <c r="F74" s="88"/>
      <c r="G74" s="88"/>
      <c r="H74" s="88"/>
      <c r="I74" s="88"/>
      <c r="J74" s="90"/>
      <c r="K74" s="90"/>
      <c r="L74" s="90"/>
      <c r="M74" s="93"/>
      <c r="N74" s="93"/>
      <c r="O74" s="95"/>
      <c r="P74" s="55"/>
    </row>
    <row r="75" spans="1:17" s="11" customFormat="1" x14ac:dyDescent="0.2">
      <c r="A75" s="85"/>
      <c r="B75" s="94"/>
      <c r="C75" s="92"/>
      <c r="D75" s="92"/>
      <c r="E75" s="92"/>
      <c r="F75" s="88"/>
      <c r="G75" s="88"/>
      <c r="H75" s="88"/>
      <c r="I75" s="88"/>
      <c r="J75" s="90"/>
      <c r="K75" s="90"/>
      <c r="L75" s="90"/>
      <c r="M75" s="93"/>
      <c r="N75" s="93"/>
      <c r="O75" s="95"/>
      <c r="P75" s="55"/>
    </row>
    <row r="76" spans="1:17" s="11" customFormat="1" x14ac:dyDescent="0.2">
      <c r="A76" s="85"/>
      <c r="B76" s="94"/>
      <c r="C76" s="92"/>
      <c r="D76" s="92"/>
      <c r="E76" s="92"/>
      <c r="F76" s="88"/>
      <c r="G76" s="88"/>
      <c r="H76" s="88"/>
      <c r="I76" s="88"/>
      <c r="J76" s="90"/>
      <c r="K76" s="90"/>
      <c r="L76" s="90"/>
      <c r="M76" s="93"/>
      <c r="N76" s="93"/>
      <c r="O76" s="95"/>
      <c r="P76" s="55"/>
    </row>
    <row r="77" spans="1:17" s="89" customFormat="1" x14ac:dyDescent="0.2">
      <c r="A77" s="85"/>
      <c r="B77" s="94"/>
      <c r="C77" s="92"/>
      <c r="D77" s="92"/>
      <c r="E77" s="92"/>
      <c r="F77" s="88"/>
      <c r="G77" s="88"/>
      <c r="H77" s="88"/>
      <c r="I77" s="88"/>
      <c r="J77" s="90"/>
      <c r="K77" s="90"/>
      <c r="L77" s="90"/>
      <c r="M77" s="93"/>
      <c r="N77" s="93"/>
      <c r="O77" s="95"/>
      <c r="P77" s="55"/>
      <c r="Q77" s="11"/>
    </row>
    <row r="78" spans="1:17" s="89" customFormat="1" x14ac:dyDescent="0.2">
      <c r="A78" s="85"/>
      <c r="B78" s="94"/>
      <c r="C78" s="92"/>
      <c r="D78" s="92"/>
      <c r="E78" s="92"/>
      <c r="F78" s="88"/>
      <c r="G78" s="88"/>
      <c r="H78" s="88"/>
      <c r="I78" s="88"/>
      <c r="J78" s="90"/>
      <c r="K78" s="90"/>
      <c r="L78" s="90"/>
      <c r="M78" s="93"/>
      <c r="N78" s="93"/>
      <c r="O78" s="95"/>
      <c r="P78" s="55"/>
      <c r="Q78" s="11"/>
    </row>
    <row r="79" spans="1:17" s="89" customFormat="1" x14ac:dyDescent="0.2">
      <c r="A79" s="85"/>
      <c r="B79" s="94"/>
      <c r="C79" s="92"/>
      <c r="D79" s="92"/>
      <c r="E79" s="92"/>
      <c r="F79" s="88"/>
      <c r="G79" s="88"/>
      <c r="H79" s="88"/>
      <c r="I79" s="88"/>
      <c r="J79" s="90"/>
      <c r="K79" s="90"/>
      <c r="L79" s="90"/>
      <c r="M79" s="93"/>
      <c r="N79" s="93"/>
      <c r="O79" s="95"/>
      <c r="P79" s="55"/>
      <c r="Q79" s="11"/>
    </row>
    <row r="80" spans="1:17" s="89" customFormat="1" x14ac:dyDescent="0.2">
      <c r="A80" s="85"/>
      <c r="B80" s="94"/>
      <c r="C80" s="92"/>
      <c r="D80" s="92"/>
      <c r="E80" s="92"/>
      <c r="F80" s="88"/>
      <c r="G80" s="88"/>
      <c r="H80" s="88"/>
      <c r="I80" s="88"/>
      <c r="J80" s="90"/>
      <c r="K80" s="90"/>
      <c r="L80" s="90"/>
      <c r="M80" s="93"/>
      <c r="N80" s="93"/>
      <c r="O80" s="95"/>
      <c r="P80" s="55"/>
      <c r="Q80" s="11"/>
    </row>
    <row r="81" spans="1:17" s="89" customFormat="1" x14ac:dyDescent="0.2">
      <c r="A81" s="85"/>
      <c r="B81" s="94"/>
      <c r="C81" s="92"/>
      <c r="D81" s="92"/>
      <c r="E81" s="92"/>
      <c r="F81" s="88"/>
      <c r="G81" s="88"/>
      <c r="H81" s="88"/>
      <c r="I81" s="88"/>
      <c r="J81" s="90"/>
      <c r="K81" s="90"/>
      <c r="L81" s="90"/>
      <c r="M81" s="93"/>
      <c r="N81" s="93"/>
      <c r="O81" s="95"/>
      <c r="P81" s="55"/>
      <c r="Q81" s="11"/>
    </row>
    <row r="82" spans="1:17" s="89" customFormat="1" x14ac:dyDescent="0.2">
      <c r="A82" s="85"/>
      <c r="B82" s="94"/>
      <c r="C82" s="92"/>
      <c r="D82" s="92"/>
      <c r="E82" s="92"/>
      <c r="F82" s="88"/>
      <c r="G82" s="88"/>
      <c r="H82" s="88"/>
      <c r="I82" s="88"/>
      <c r="J82" s="90"/>
      <c r="K82" s="90"/>
      <c r="L82" s="90"/>
      <c r="M82" s="93"/>
      <c r="N82" s="93"/>
      <c r="O82" s="95"/>
      <c r="P82" s="55"/>
      <c r="Q82" s="11"/>
    </row>
    <row r="83" spans="1:17" s="89" customFormat="1" x14ac:dyDescent="0.2">
      <c r="A83" s="85"/>
      <c r="B83" s="94"/>
      <c r="C83" s="92"/>
      <c r="D83" s="92"/>
      <c r="E83" s="92"/>
      <c r="F83" s="88"/>
      <c r="G83" s="88"/>
      <c r="H83" s="88"/>
      <c r="I83" s="88"/>
      <c r="J83" s="90"/>
      <c r="K83" s="90"/>
      <c r="L83" s="90"/>
      <c r="M83" s="93"/>
      <c r="N83" s="93"/>
      <c r="O83" s="95"/>
      <c r="P83" s="55"/>
      <c r="Q83" s="11"/>
    </row>
    <row r="84" spans="1:17" s="89" customFormat="1" x14ac:dyDescent="0.2">
      <c r="A84" s="85"/>
      <c r="B84" s="94"/>
      <c r="C84" s="92"/>
      <c r="D84" s="92"/>
      <c r="E84" s="92"/>
      <c r="F84" s="88"/>
      <c r="G84" s="88"/>
      <c r="H84" s="88"/>
      <c r="I84" s="88"/>
      <c r="J84" s="90"/>
      <c r="K84" s="90"/>
      <c r="L84" s="90"/>
      <c r="M84" s="93"/>
      <c r="N84" s="93"/>
      <c r="O84" s="95"/>
      <c r="P84" s="55"/>
      <c r="Q84" s="11"/>
    </row>
  </sheetData>
  <sheetProtection insertColumns="0" insertRows="0" insertHyperlinks="0" sort="0" autoFilter="0"/>
  <mergeCells count="7">
    <mergeCell ref="J1:L1"/>
    <mergeCell ref="M1:O1"/>
    <mergeCell ref="P1:P2"/>
    <mergeCell ref="A1:A2"/>
    <mergeCell ref="B1:B2"/>
    <mergeCell ref="C1:E1"/>
    <mergeCell ref="F1:I1"/>
  </mergeCells>
  <printOptions horizontalCentered="1"/>
  <pageMargins left="0.23622047244094491" right="0.23622047244094491" top="0.39370078740157483" bottom="0.39370078740157483" header="0.15748031496062992" footer="0.11811023622047245"/>
  <pageSetup paperSize="5" fitToHeight="0" orientation="landscape" r:id="rId1"/>
  <headerFooter alignWithMargins="0">
    <oddHeader>&amp;C&amp;"Tahoma,Gras italique"TABLEAU</oddHeader>
    <oddFooter>&amp;C&amp;8&amp;P/&amp;N&amp;R&amp;8Données produites: 2016-09-30</oddFooter>
  </headerFooter>
  <rowBreaks count="2" manualBreakCount="2">
    <brk id="26" max="16383" man="1"/>
    <brk id="51" max="19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Tableau</vt:lpstr>
      <vt:lpstr>Tableau!Formules</vt:lpstr>
      <vt:lpstr>Tableau!Impression_des_titres</vt:lpstr>
      <vt:lpstr>Tableau!Titres</vt:lpstr>
      <vt:lpstr>Tableau!Zone_d_impression</vt:lpstr>
    </vt:vector>
  </TitlesOfParts>
  <Company>Sûreté du Québec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 Lundy</dc:creator>
  <cp:lastModifiedBy>Mélissa Lundy</cp:lastModifiedBy>
  <cp:lastPrinted>2016-11-28T20:53:06Z</cp:lastPrinted>
  <dcterms:created xsi:type="dcterms:W3CDTF">2016-11-28T20:39:19Z</dcterms:created>
  <dcterms:modified xsi:type="dcterms:W3CDTF">2016-11-28T21:09:42Z</dcterms:modified>
</cp:coreProperties>
</file>