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510"/>
  <workbookPr codeName="ThisWorkbook"/>
  <mc:AlternateContent xmlns:mc="http://schemas.openxmlformats.org/markup-compatibility/2006">
    <mc:Choice Requires="x15">
      <x15ac:absPath xmlns:x15ac="http://schemas.microsoft.com/office/spreadsheetml/2010/11/ac" url="/Users/Lea/Desktop/"/>
    </mc:Choice>
  </mc:AlternateContent>
  <bookViews>
    <workbookView xWindow="0" yWindow="460" windowWidth="28800" windowHeight="16480" tabRatio="500"/>
  </bookViews>
  <sheets>
    <sheet name="Répertoire des sprinteur" sheetId="1" r:id="rId1"/>
    <sheet name="Répartitiion des courses" sheetId="2" r:id="rId2"/>
    <sheet name="Résultat " sheetId="3" r:id="rId3"/>
  </sheets>
  <definedNames>
    <definedName name="_xlnm._FilterDatabase" localSheetId="0" hidden="1">'Répertoire des sprinteur'!$B$62:$B$69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2" l="1"/>
  <c r="F56" i="2"/>
  <c r="F55" i="2"/>
  <c r="F57" i="2"/>
  <c r="F58" i="2"/>
  <c r="F59" i="2"/>
  <c r="F60" i="2"/>
  <c r="F61" i="2"/>
  <c r="F62" i="2"/>
  <c r="F63" i="2"/>
  <c r="G56" i="2"/>
  <c r="G57" i="2"/>
  <c r="G58" i="2"/>
  <c r="G59" i="2"/>
  <c r="G60" i="2"/>
  <c r="G61" i="2"/>
  <c r="G62" i="2"/>
  <c r="G63" i="2"/>
  <c r="G55" i="2"/>
  <c r="F43" i="2"/>
  <c r="F42" i="2"/>
  <c r="F44" i="2"/>
  <c r="F45" i="2"/>
  <c r="F46" i="2"/>
  <c r="F47" i="2"/>
  <c r="F48" i="2"/>
  <c r="F49" i="2"/>
  <c r="F50" i="2"/>
  <c r="G43" i="2"/>
  <c r="G44" i="2"/>
  <c r="G45" i="2"/>
  <c r="G46" i="2"/>
  <c r="G47" i="2"/>
  <c r="G48" i="2"/>
  <c r="G49" i="2"/>
  <c r="G50" i="2"/>
  <c r="G42" i="2"/>
  <c r="F30" i="2"/>
  <c r="F29" i="2"/>
  <c r="F31" i="2"/>
  <c r="F32" i="2"/>
  <c r="F33" i="2"/>
  <c r="F34" i="2"/>
  <c r="F35" i="2"/>
  <c r="F36" i="2"/>
  <c r="F37" i="2"/>
  <c r="G30" i="2"/>
  <c r="G31" i="2"/>
  <c r="G32" i="2"/>
  <c r="G33" i="2"/>
  <c r="G34" i="2"/>
  <c r="G35" i="2"/>
  <c r="G36" i="2"/>
  <c r="G37" i="2"/>
  <c r="G29" i="2"/>
  <c r="F4" i="2"/>
  <c r="F3" i="2"/>
  <c r="F5" i="2"/>
  <c r="F6" i="2"/>
  <c r="F7" i="2"/>
  <c r="F8" i="2"/>
  <c r="F9" i="2"/>
  <c r="F10" i="2"/>
  <c r="F11" i="2"/>
  <c r="G4" i="2"/>
  <c r="G5" i="2"/>
  <c r="G6" i="2"/>
  <c r="G7" i="2"/>
  <c r="G8" i="2"/>
  <c r="G9" i="2"/>
  <c r="G10" i="2"/>
  <c r="G11" i="2"/>
  <c r="G3" i="2"/>
  <c r="F17" i="2"/>
  <c r="F16" i="2"/>
  <c r="F18" i="2"/>
  <c r="F19" i="2"/>
  <c r="F20" i="2"/>
  <c r="F21" i="2"/>
  <c r="F22" i="2"/>
  <c r="F23" i="2"/>
  <c r="F24" i="2"/>
  <c r="G17" i="2"/>
  <c r="G18" i="2"/>
  <c r="G19" i="2"/>
  <c r="G20" i="2"/>
  <c r="G21" i="2"/>
  <c r="G22" i="2"/>
  <c r="G23" i="2"/>
  <c r="G24" i="2"/>
  <c r="G16" i="2"/>
  <c r="I2" i="1"/>
  <c r="G3" i="1"/>
  <c r="G31" i="1"/>
  <c r="G32" i="1"/>
  <c r="G33" i="1"/>
  <c r="G34" i="1"/>
  <c r="G35" i="1"/>
  <c r="G36" i="1"/>
  <c r="G37" i="1"/>
  <c r="G38" i="1"/>
  <c r="G39" i="1"/>
  <c r="G40" i="1"/>
  <c r="G22" i="1"/>
  <c r="G23" i="1"/>
  <c r="G24" i="1"/>
  <c r="G25" i="1"/>
  <c r="G26" i="1"/>
  <c r="G27" i="1"/>
  <c r="G28" i="1"/>
  <c r="G29" i="1"/>
  <c r="G30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F5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C49" i="1"/>
  <c r="Q8" i="1"/>
  <c r="F4" i="1"/>
  <c r="F3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5" i="1"/>
  <c r="C6" i="1"/>
  <c r="C7" i="1"/>
  <c r="C8" i="1"/>
  <c r="C4" i="1"/>
  <c r="C3" i="1"/>
</calcChain>
</file>

<file path=xl/sharedStrings.xml><?xml version="1.0" encoding="utf-8"?>
<sst xmlns="http://schemas.openxmlformats.org/spreadsheetml/2006/main" count="109" uniqueCount="62">
  <si>
    <t>Coureur 2</t>
  </si>
  <si>
    <t>Coureur 3</t>
  </si>
  <si>
    <t>Coureur 4</t>
  </si>
  <si>
    <t>Coureur 5</t>
  </si>
  <si>
    <t>Coureur 6</t>
  </si>
  <si>
    <t>Coureur 7</t>
  </si>
  <si>
    <t>Coureur 8</t>
  </si>
  <si>
    <t>Coureur 9</t>
  </si>
  <si>
    <t>Coureur 10</t>
  </si>
  <si>
    <t>Coureur 11</t>
  </si>
  <si>
    <t>Coureur 12</t>
  </si>
  <si>
    <t>Coureur 13</t>
  </si>
  <si>
    <t>Coureur 14</t>
  </si>
  <si>
    <t>Coureur 15</t>
  </si>
  <si>
    <t>Coureur 16</t>
  </si>
  <si>
    <t>Coureur 17</t>
  </si>
  <si>
    <t>Coureur 18</t>
  </si>
  <si>
    <t>Coureur 19</t>
  </si>
  <si>
    <t>Coureur 20</t>
  </si>
  <si>
    <t>Coureur</t>
  </si>
  <si>
    <t>Catégorie</t>
  </si>
  <si>
    <t>Records</t>
  </si>
  <si>
    <t xml:space="preserve">Numéro de licence </t>
  </si>
  <si>
    <t>Coureur 1</t>
  </si>
  <si>
    <t>cadet</t>
  </si>
  <si>
    <t>junior</t>
  </si>
  <si>
    <t>espoir</t>
  </si>
  <si>
    <t>senior</t>
  </si>
  <si>
    <t>Coureur 21</t>
  </si>
  <si>
    <t>Coureur 22</t>
  </si>
  <si>
    <t>Coureur 23</t>
  </si>
  <si>
    <t>Coureur 24</t>
  </si>
  <si>
    <t>Coureur 25</t>
  </si>
  <si>
    <t>Coureur 26</t>
  </si>
  <si>
    <t>Coureur 27</t>
  </si>
  <si>
    <t>Coureur 28</t>
  </si>
  <si>
    <t>Coureur 29</t>
  </si>
  <si>
    <t>Coureur 30</t>
  </si>
  <si>
    <t>Coureur 31</t>
  </si>
  <si>
    <t>Coureur 32</t>
  </si>
  <si>
    <t>Numéro de série</t>
  </si>
  <si>
    <t xml:space="preserve">Numéro de couloir </t>
  </si>
  <si>
    <t>série 1</t>
  </si>
  <si>
    <t>Couloir</t>
  </si>
  <si>
    <t>Nom Coureur</t>
  </si>
  <si>
    <t>N°Licence</t>
  </si>
  <si>
    <t>Coureur 33</t>
  </si>
  <si>
    <t>Coureur 34</t>
  </si>
  <si>
    <t>Coureur 35</t>
  </si>
  <si>
    <t>Coureur 36</t>
  </si>
  <si>
    <t>Coureur 37</t>
  </si>
  <si>
    <t>Coureur 38</t>
  </si>
  <si>
    <t>Série 2</t>
  </si>
  <si>
    <t>Temps</t>
  </si>
  <si>
    <t>Classement</t>
  </si>
  <si>
    <t>Série 3</t>
  </si>
  <si>
    <t xml:space="preserve">N°Licence </t>
  </si>
  <si>
    <t xml:space="preserve">Classement </t>
  </si>
  <si>
    <t>Série 5</t>
  </si>
  <si>
    <t xml:space="preserve">Série 4 </t>
  </si>
  <si>
    <t xml:space="preserve">Temps </t>
  </si>
  <si>
    <t>PODIUM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</si>
</sst>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6" formatCode="0;[Red]0"/>
  </numFmts>
  <fonts count="1" x14ac:knownFonts="1">
    <font>
      <sz val="12"/>
      <color theme="1"/>
      <name val="Gill Sans MT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6E1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1" xfId="0" applyFill="1" applyBorder="1"/>
    <xf numFmtId="2" fontId="0" fillId="2" borderId="1" xfId="0" applyNumberFormat="1" applyFill="1" applyBorder="1"/>
    <xf numFmtId="1" fontId="0" fillId="2" borderId="1" xfId="0" applyNumberFormat="1" applyFill="1" applyBorder="1"/>
    <xf numFmtId="0" fontId="0" fillId="3" borderId="1" xfId="0" applyFill="1" applyBorder="1"/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0" xfId="0" applyFill="1"/>
    <xf numFmtId="0" fontId="0" fillId="9" borderId="1" xfId="0" applyFill="1" applyBorder="1"/>
    <xf numFmtId="0" fontId="0" fillId="10" borderId="1" xfId="0" applyFill="1" applyBorder="1"/>
    <xf numFmtId="0" fontId="0" fillId="2" borderId="1" xfId="0" applyFill="1" applyBorder="1" applyAlignment="1">
      <alignment vertical="top"/>
    </xf>
    <xf numFmtId="1" fontId="0" fillId="0" borderId="0" xfId="0" applyNumberFormat="1"/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/>
    </xf>
    <xf numFmtId="164" fontId="0" fillId="5" borderId="1" xfId="0" applyNumberFormat="1" applyFill="1" applyBorder="1"/>
    <xf numFmtId="164" fontId="0" fillId="6" borderId="1" xfId="0" applyNumberFormat="1" applyFill="1" applyBorder="1"/>
    <xf numFmtId="164" fontId="0" fillId="7" borderId="1" xfId="0" applyNumberFormat="1" applyFill="1" applyBorder="1"/>
    <xf numFmtId="164" fontId="0" fillId="9" borderId="1" xfId="0" applyNumberFormat="1" applyFill="1" applyBorder="1"/>
    <xf numFmtId="164" fontId="0" fillId="10" borderId="1" xfId="0" applyNumberFormat="1" applyFill="1" applyBorder="1"/>
    <xf numFmtId="166" fontId="0" fillId="5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FFC6E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50800</xdr:colOff>
      <xdr:row>16</xdr:row>
      <xdr:rowOff>190500</xdr:rowOff>
    </xdr:from>
    <xdr:to>
      <xdr:col>10</xdr:col>
      <xdr:colOff>800100</xdr:colOff>
      <xdr:row>18</xdr:row>
      <xdr:rowOff>190500</xdr:rowOff>
    </xdr:to>
    <xdr:sp macro="" textlink="">
      <xdr:nvSpPr>
        <xdr:cNvPr id="2" name="Rectangle à coins arrondis 1"/>
        <xdr:cNvSpPr/>
      </xdr:nvSpPr>
      <xdr:spPr>
        <a:xfrm>
          <a:off x="10820400" y="3441700"/>
          <a:ext cx="749300" cy="406400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50800</xdr:colOff>
      <xdr:row>16</xdr:row>
      <xdr:rowOff>25400</xdr:rowOff>
    </xdr:from>
    <xdr:to>
      <xdr:col>11</xdr:col>
      <xdr:colOff>800100</xdr:colOff>
      <xdr:row>18</xdr:row>
      <xdr:rowOff>190500</xdr:rowOff>
    </xdr:to>
    <xdr:sp macro="" textlink="">
      <xdr:nvSpPr>
        <xdr:cNvPr id="3" name="Rectangle à coins arrondis 2"/>
        <xdr:cNvSpPr/>
      </xdr:nvSpPr>
      <xdr:spPr>
        <a:xfrm>
          <a:off x="11645900" y="3276600"/>
          <a:ext cx="749300" cy="571500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63500</xdr:colOff>
      <xdr:row>17</xdr:row>
      <xdr:rowOff>152400</xdr:rowOff>
    </xdr:from>
    <xdr:to>
      <xdr:col>13</xdr:col>
      <xdr:colOff>0</xdr:colOff>
      <xdr:row>18</xdr:row>
      <xdr:rowOff>190500</xdr:rowOff>
    </xdr:to>
    <xdr:sp macro="" textlink="">
      <xdr:nvSpPr>
        <xdr:cNvPr id="4" name="Rectangle à coins arrondis 3"/>
        <xdr:cNvSpPr/>
      </xdr:nvSpPr>
      <xdr:spPr>
        <a:xfrm>
          <a:off x="12484100" y="3606800"/>
          <a:ext cx="762000" cy="241300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38100</xdr:colOff>
      <xdr:row>30</xdr:row>
      <xdr:rowOff>38100</xdr:rowOff>
    </xdr:from>
    <xdr:to>
      <xdr:col>10</xdr:col>
      <xdr:colOff>812800</xdr:colOff>
      <xdr:row>32</xdr:row>
      <xdr:rowOff>0</xdr:rowOff>
    </xdr:to>
    <xdr:sp macro="" textlink="">
      <xdr:nvSpPr>
        <xdr:cNvPr id="5" name="Rectangle à coins arrondis 4"/>
        <xdr:cNvSpPr/>
      </xdr:nvSpPr>
      <xdr:spPr>
        <a:xfrm>
          <a:off x="10807700" y="6134100"/>
          <a:ext cx="774700" cy="36830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accent1">
                <a:lumMod val="40000"/>
                <a:lumOff val="60000"/>
              </a:schemeClr>
            </a:solidFill>
          </a:endParaRPr>
        </a:p>
      </xdr:txBody>
    </xdr:sp>
    <xdr:clientData/>
  </xdr:twoCellAnchor>
  <xdr:twoCellAnchor>
    <xdr:from>
      <xdr:col>11</xdr:col>
      <xdr:colOff>25400</xdr:colOff>
      <xdr:row>29</xdr:row>
      <xdr:rowOff>0</xdr:rowOff>
    </xdr:from>
    <xdr:to>
      <xdr:col>11</xdr:col>
      <xdr:colOff>787400</xdr:colOff>
      <xdr:row>31</xdr:row>
      <xdr:rowOff>190500</xdr:rowOff>
    </xdr:to>
    <xdr:sp macro="" textlink="">
      <xdr:nvSpPr>
        <xdr:cNvPr id="6" name="Rectangle à coins arrondis 5"/>
        <xdr:cNvSpPr/>
      </xdr:nvSpPr>
      <xdr:spPr>
        <a:xfrm>
          <a:off x="11620500" y="5892800"/>
          <a:ext cx="762000" cy="59690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12700</xdr:colOff>
      <xdr:row>30</xdr:row>
      <xdr:rowOff>152400</xdr:rowOff>
    </xdr:from>
    <xdr:to>
      <xdr:col>12</xdr:col>
      <xdr:colOff>800100</xdr:colOff>
      <xdr:row>31</xdr:row>
      <xdr:rowOff>190500</xdr:rowOff>
    </xdr:to>
    <xdr:sp macro="" textlink="">
      <xdr:nvSpPr>
        <xdr:cNvPr id="7" name="Rectangle à coins arrondis 6"/>
        <xdr:cNvSpPr/>
      </xdr:nvSpPr>
      <xdr:spPr>
        <a:xfrm>
          <a:off x="12433300" y="6248400"/>
          <a:ext cx="787400" cy="24130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25400</xdr:colOff>
      <xdr:row>44</xdr:row>
      <xdr:rowOff>38100</xdr:rowOff>
    </xdr:from>
    <xdr:to>
      <xdr:col>10</xdr:col>
      <xdr:colOff>812800</xdr:colOff>
      <xdr:row>45</xdr:row>
      <xdr:rowOff>190500</xdr:rowOff>
    </xdr:to>
    <xdr:sp macro="" textlink="">
      <xdr:nvSpPr>
        <xdr:cNvPr id="8" name="Rectangle à coins arrondis 7"/>
        <xdr:cNvSpPr/>
      </xdr:nvSpPr>
      <xdr:spPr>
        <a:xfrm>
          <a:off x="10795000" y="8978900"/>
          <a:ext cx="787400" cy="355600"/>
        </a:xfrm>
        <a:prstGeom prst="roundRect">
          <a:avLst/>
        </a:prstGeom>
        <a:solidFill>
          <a:srgbClr val="FFC6E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38100</xdr:colOff>
      <xdr:row>42</xdr:row>
      <xdr:rowOff>190500</xdr:rowOff>
    </xdr:from>
    <xdr:to>
      <xdr:col>11</xdr:col>
      <xdr:colOff>812800</xdr:colOff>
      <xdr:row>45</xdr:row>
      <xdr:rowOff>190500</xdr:rowOff>
    </xdr:to>
    <xdr:sp macro="" textlink="">
      <xdr:nvSpPr>
        <xdr:cNvPr id="9" name="Rectangle à coins arrondis 8"/>
        <xdr:cNvSpPr/>
      </xdr:nvSpPr>
      <xdr:spPr>
        <a:xfrm>
          <a:off x="11633200" y="8724900"/>
          <a:ext cx="774700" cy="609600"/>
        </a:xfrm>
        <a:prstGeom prst="roundRect">
          <a:avLst/>
        </a:prstGeom>
        <a:solidFill>
          <a:srgbClr val="FFC6E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38100</xdr:colOff>
      <xdr:row>44</xdr:row>
      <xdr:rowOff>165100</xdr:rowOff>
    </xdr:from>
    <xdr:to>
      <xdr:col>12</xdr:col>
      <xdr:colOff>812800</xdr:colOff>
      <xdr:row>45</xdr:row>
      <xdr:rowOff>190500</xdr:rowOff>
    </xdr:to>
    <xdr:sp macro="" textlink="">
      <xdr:nvSpPr>
        <xdr:cNvPr id="10" name="Rectangle à coins arrondis 9"/>
        <xdr:cNvSpPr/>
      </xdr:nvSpPr>
      <xdr:spPr>
        <a:xfrm>
          <a:off x="12458700" y="9105900"/>
          <a:ext cx="774700" cy="228600"/>
        </a:xfrm>
        <a:prstGeom prst="roundRect">
          <a:avLst/>
        </a:prstGeom>
        <a:solidFill>
          <a:srgbClr val="FFC6E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25400</xdr:colOff>
      <xdr:row>57</xdr:row>
      <xdr:rowOff>38100</xdr:rowOff>
    </xdr:from>
    <xdr:to>
      <xdr:col>10</xdr:col>
      <xdr:colOff>812800</xdr:colOff>
      <xdr:row>58</xdr:row>
      <xdr:rowOff>177800</xdr:rowOff>
    </xdr:to>
    <xdr:sp macro="" textlink="">
      <xdr:nvSpPr>
        <xdr:cNvPr id="11" name="Rectangle à coins arrondis 10"/>
        <xdr:cNvSpPr/>
      </xdr:nvSpPr>
      <xdr:spPr>
        <a:xfrm>
          <a:off x="10795000" y="11620500"/>
          <a:ext cx="787400" cy="34290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25400</xdr:colOff>
      <xdr:row>56</xdr:row>
      <xdr:rowOff>12700</xdr:rowOff>
    </xdr:from>
    <xdr:to>
      <xdr:col>11</xdr:col>
      <xdr:colOff>800100</xdr:colOff>
      <xdr:row>58</xdr:row>
      <xdr:rowOff>190500</xdr:rowOff>
    </xdr:to>
    <xdr:sp macro="" textlink="">
      <xdr:nvSpPr>
        <xdr:cNvPr id="12" name="Rectangle à coins arrondis 11"/>
        <xdr:cNvSpPr/>
      </xdr:nvSpPr>
      <xdr:spPr>
        <a:xfrm>
          <a:off x="11620500" y="11391900"/>
          <a:ext cx="774700" cy="58420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63500</xdr:colOff>
      <xdr:row>57</xdr:row>
      <xdr:rowOff>190500</xdr:rowOff>
    </xdr:from>
    <xdr:to>
      <xdr:col>12</xdr:col>
      <xdr:colOff>800100</xdr:colOff>
      <xdr:row>59</xdr:row>
      <xdr:rowOff>0</xdr:rowOff>
    </xdr:to>
    <xdr:sp macro="" textlink="">
      <xdr:nvSpPr>
        <xdr:cNvPr id="13" name="Rectangle à coins arrondis 12"/>
        <xdr:cNvSpPr/>
      </xdr:nvSpPr>
      <xdr:spPr>
        <a:xfrm>
          <a:off x="12484100" y="11772900"/>
          <a:ext cx="736600" cy="21590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12700</xdr:colOff>
      <xdr:row>5</xdr:row>
      <xdr:rowOff>0</xdr:rowOff>
    </xdr:from>
    <xdr:to>
      <xdr:col>10</xdr:col>
      <xdr:colOff>812800</xdr:colOff>
      <xdr:row>7</xdr:row>
      <xdr:rowOff>0</xdr:rowOff>
    </xdr:to>
    <xdr:sp macro="" textlink="">
      <xdr:nvSpPr>
        <xdr:cNvPr id="15" name="Rectangle à coins arrondis 14"/>
        <xdr:cNvSpPr/>
      </xdr:nvSpPr>
      <xdr:spPr>
        <a:xfrm>
          <a:off x="10782300" y="1016000"/>
          <a:ext cx="800100" cy="40640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4</xdr:row>
      <xdr:rowOff>12700</xdr:rowOff>
    </xdr:from>
    <xdr:to>
      <xdr:col>11</xdr:col>
      <xdr:colOff>812800</xdr:colOff>
      <xdr:row>6</xdr:row>
      <xdr:rowOff>190500</xdr:rowOff>
    </xdr:to>
    <xdr:sp macro="" textlink="">
      <xdr:nvSpPr>
        <xdr:cNvPr id="16" name="Rectangle à coins arrondis 15"/>
        <xdr:cNvSpPr/>
      </xdr:nvSpPr>
      <xdr:spPr>
        <a:xfrm>
          <a:off x="11595100" y="825500"/>
          <a:ext cx="812800" cy="58420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0</xdr:colOff>
      <xdr:row>5</xdr:row>
      <xdr:rowOff>152400</xdr:rowOff>
    </xdr:from>
    <xdr:to>
      <xdr:col>13</xdr:col>
      <xdr:colOff>0</xdr:colOff>
      <xdr:row>6</xdr:row>
      <xdr:rowOff>190500</xdr:rowOff>
    </xdr:to>
    <xdr:sp macro="" textlink="">
      <xdr:nvSpPr>
        <xdr:cNvPr id="17" name="Rectangle à coins arrondis 16"/>
        <xdr:cNvSpPr/>
      </xdr:nvSpPr>
      <xdr:spPr>
        <a:xfrm>
          <a:off x="12420600" y="1168400"/>
          <a:ext cx="825500" cy="24130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800100</xdr:colOff>
      <xdr:row>3</xdr:row>
      <xdr:rowOff>38100</xdr:rowOff>
    </xdr:from>
    <xdr:to>
      <xdr:col>13</xdr:col>
      <xdr:colOff>127000</xdr:colOff>
      <xdr:row>23</xdr:row>
      <xdr:rowOff>65034</xdr:rowOff>
    </xdr:to>
    <xdr:pic macro="[0]!Image4_Cliquer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647700"/>
          <a:ext cx="10058400" cy="409093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Badge">
  <a:themeElements>
    <a:clrScheme name="Badge">
      <a:dk1>
        <a:sysClr val="windowText" lastClr="000000"/>
      </a:dk1>
      <a:lt1>
        <a:sysClr val="window" lastClr="FFFFFF"/>
      </a:lt1>
      <a:dk2>
        <a:srgbClr val="2A1A00"/>
      </a:dk2>
      <a:lt2>
        <a:srgbClr val="F3F3F2"/>
      </a:lt2>
      <a:accent1>
        <a:srgbClr val="F8B323"/>
      </a:accent1>
      <a:accent2>
        <a:srgbClr val="656A59"/>
      </a:accent2>
      <a:accent3>
        <a:srgbClr val="46B2B5"/>
      </a:accent3>
      <a:accent4>
        <a:srgbClr val="8CAA7E"/>
      </a:accent4>
      <a:accent5>
        <a:srgbClr val="D36F68"/>
      </a:accent5>
      <a:accent6>
        <a:srgbClr val="826276"/>
      </a:accent6>
      <a:hlink>
        <a:srgbClr val="46B2B5"/>
      </a:hlink>
      <a:folHlink>
        <a:srgbClr val="A46694"/>
      </a:folHlink>
    </a:clrScheme>
    <a:fontScheme name="Badge">
      <a:majorFont>
        <a:latin typeface="Impact" panose="020B0806030902050204"/>
        <a:ea typeface=""/>
        <a:cs typeface=""/>
      </a:majorFont>
      <a:minorFont>
        <a:latin typeface="Gill Sans MT" panose="020B0502020104020203"/>
        <a:ea typeface=""/>
        <a:cs typeface=""/>
      </a:minorFont>
    </a:fontScheme>
    <a:fmtScheme name="Badg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in">
          <a:solidFill>
            <a:schemeClr val="phClr"/>
          </a:solidFill>
          <a:prstDash val="solid"/>
        </a:ln>
        <a:ln w="12700" cap="flat" cmpd="sng" algn="in">
          <a:solidFill>
            <a:schemeClr val="phClr"/>
          </a:solidFill>
          <a:prstDash val="solid"/>
        </a:ln>
        <a:ln w="50800" cap="flat" cmpd="sng" algn="in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38100" dist="25400" dir="5400000" algn="ctr" rotWithShape="0">
              <a:srgbClr val="000000">
                <a:alpha val="2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dge" id="{71A07785-5930-41D4-9A83-E23602B48E98}" vid="{771EA782-DFA6-45B1-AEA3-661F1715B310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B2:Q108"/>
  <sheetViews>
    <sheetView tabSelected="1" zoomScale="113" zoomScaleNormal="110" zoomScalePageLayoutView="110" workbookViewId="0">
      <selection activeCell="G3" sqref="G3"/>
    </sheetView>
  </sheetViews>
  <sheetFormatPr baseColWidth="10" defaultRowHeight="16" x14ac:dyDescent="0.2"/>
  <cols>
    <col min="2" max="2" width="15.1640625" customWidth="1"/>
    <col min="3" max="3" width="16.1640625" customWidth="1"/>
    <col min="4" max="4" width="17.33203125" customWidth="1"/>
    <col min="5" max="5" width="17.1640625" customWidth="1"/>
    <col min="6" max="6" width="16.5" customWidth="1"/>
    <col min="7" max="7" width="17.6640625" customWidth="1"/>
    <col min="8" max="8" width="22.1640625" customWidth="1"/>
  </cols>
  <sheetData>
    <row r="2" spans="2:17" x14ac:dyDescent="0.2">
      <c r="B2" s="4" t="s">
        <v>19</v>
      </c>
      <c r="C2" s="4" t="s">
        <v>20</v>
      </c>
      <c r="D2" s="4" t="s">
        <v>21</v>
      </c>
      <c r="E2" s="4" t="s">
        <v>22</v>
      </c>
      <c r="F2" s="4" t="s">
        <v>40</v>
      </c>
      <c r="G2" s="4" t="s">
        <v>41</v>
      </c>
      <c r="I2" t="e">
        <f ca="1">RAND()*($M$5-$M$4-$M$3-$M$2)+C2+D3</f>
        <v>#VALUE!</v>
      </c>
      <c r="J2">
        <v>7650</v>
      </c>
      <c r="K2">
        <v>10</v>
      </c>
      <c r="M2" t="s">
        <v>24</v>
      </c>
      <c r="N2">
        <v>1</v>
      </c>
    </row>
    <row r="3" spans="2:17" x14ac:dyDescent="0.2">
      <c r="B3" s="1" t="s">
        <v>23</v>
      </c>
      <c r="C3" s="1" t="str">
        <f ca="1">CHOOSE(INT(RAND()*4)+1,"cadet","junior","espoir","senior")</f>
        <v>junior</v>
      </c>
      <c r="D3" s="2">
        <v>10.822198239675187</v>
      </c>
      <c r="E3" s="3">
        <f ca="1">ROUNDDOWN(RAND()*($J$3-$J$2)+$J$2,0)</f>
        <v>7711</v>
      </c>
      <c r="F3" s="1" t="str">
        <f>IF($D$3:$D$40&lt;10.265,"1",IF($D$3:$D$40&lt;10.705,"2",IF($D$3:$D$40&lt;10.875,"3",IF($D$3:$D$40&lt;11.225,"4",IF($D$3:$D$40&gt;11.305,"5","")))))</f>
        <v>3</v>
      </c>
      <c r="G3" s="13">
        <f>INDEX(D3:H40,1,5)</f>
        <v>1</v>
      </c>
      <c r="H3" s="14">
        <v>1</v>
      </c>
      <c r="J3">
        <v>9321</v>
      </c>
      <c r="K3">
        <v>11.5</v>
      </c>
      <c r="M3" t="s">
        <v>25</v>
      </c>
      <c r="N3">
        <v>2</v>
      </c>
    </row>
    <row r="4" spans="2:17" x14ac:dyDescent="0.2">
      <c r="B4" s="1" t="s">
        <v>0</v>
      </c>
      <c r="C4" s="1" t="str">
        <f ca="1">CHOOSE(INT(RAND()*4)+1,"cadet","junior","espoir","senior")</f>
        <v>cadet</v>
      </c>
      <c r="D4" s="2">
        <v>11.435279855764655</v>
      </c>
      <c r="E4" s="3">
        <f ca="1">ROUNDDOWN(RAND()*($J$3-$J$2)+$J$2,0)</f>
        <v>7723</v>
      </c>
      <c r="F4" s="1" t="str">
        <f>IF($D$3:$D$40&lt;10.265,"1",IF($D$3:$D$40&lt;10.705,"2",IF($D$3:$D$40&lt;10.875,"3",IF($D$3:$D$40&lt;11.225,"4",IF($D$3:$D$40&gt;11.305,"5","")))))</f>
        <v>5</v>
      </c>
      <c r="G4" s="13">
        <f t="shared" ref="G4:G40" si="0">INDEX(D4:H41,1,5)</f>
        <v>2</v>
      </c>
      <c r="H4" s="14">
        <v>2</v>
      </c>
      <c r="M4" t="s">
        <v>26</v>
      </c>
      <c r="N4">
        <v>3</v>
      </c>
    </row>
    <row r="5" spans="2:17" x14ac:dyDescent="0.2">
      <c r="B5" s="1" t="s">
        <v>1</v>
      </c>
      <c r="C5" s="1" t="str">
        <f t="shared" ref="C5:C40" ca="1" si="1">CHOOSE(INT(RAND()*4)+1,"cadet","junior","espoir","senior")</f>
        <v>junior</v>
      </c>
      <c r="D5" s="2">
        <v>10.44329257037468</v>
      </c>
      <c r="E5" s="3">
        <f t="shared" ref="E5:E40" ca="1" si="2">ROUNDDOWN(RAND()*($J$3-$J$2)+$J$2,0)</f>
        <v>8863</v>
      </c>
      <c r="F5" s="1" t="str">
        <f>IF($D$3:$D$40&lt;10.265,"1",IF($D$3:$D$40&lt;10.705,"2",IF($D$3:$D$40&lt;10.875,"3",IF($D$3:$D$40&lt;11.225,"4",IF($D$3:$D$40&gt;11.305,"5","")))))</f>
        <v>2</v>
      </c>
      <c r="G5" s="13">
        <f t="shared" si="0"/>
        <v>3</v>
      </c>
      <c r="H5" s="14">
        <v>3</v>
      </c>
      <c r="M5" t="s">
        <v>27</v>
      </c>
      <c r="N5">
        <v>4</v>
      </c>
    </row>
    <row r="6" spans="2:17" x14ac:dyDescent="0.2">
      <c r="B6" s="1" t="s">
        <v>2</v>
      </c>
      <c r="C6" s="1" t="str">
        <f t="shared" ca="1" si="1"/>
        <v>senior</v>
      </c>
      <c r="D6" s="2">
        <v>10.82410824667576</v>
      </c>
      <c r="E6" s="3">
        <f t="shared" ca="1" si="2"/>
        <v>9255</v>
      </c>
      <c r="F6" s="1" t="str">
        <f t="shared" ref="F6:F39" si="3">IF($D$3:$D$40&lt;10.265,"1",IF($D$3:$D$40&lt;10.705,"2",IF($D$3:$D$40&lt;10.875,"3",IF($D$3:$D$40&lt;11.225,"4",IF($D$3:$D$40&gt;11.305,"5","")))))</f>
        <v>3</v>
      </c>
      <c r="G6" s="13">
        <f t="shared" si="0"/>
        <v>4</v>
      </c>
      <c r="H6" s="14">
        <v>4</v>
      </c>
      <c r="N6">
        <v>6</v>
      </c>
    </row>
    <row r="7" spans="2:17" x14ac:dyDescent="0.2">
      <c r="B7" s="1" t="s">
        <v>3</v>
      </c>
      <c r="C7" s="1" t="str">
        <f t="shared" ca="1" si="1"/>
        <v>espoir</v>
      </c>
      <c r="D7" s="2">
        <v>10.006090758454937</v>
      </c>
      <c r="E7" s="3">
        <f t="shared" ca="1" si="2"/>
        <v>9001</v>
      </c>
      <c r="F7" s="1" t="str">
        <f t="shared" si="3"/>
        <v>1</v>
      </c>
      <c r="G7" s="13">
        <f t="shared" si="0"/>
        <v>5</v>
      </c>
      <c r="H7" s="14">
        <v>5</v>
      </c>
    </row>
    <row r="8" spans="2:17" x14ac:dyDescent="0.2">
      <c r="B8" s="1" t="s">
        <v>4</v>
      </c>
      <c r="C8" s="1" t="str">
        <f t="shared" ca="1" si="1"/>
        <v>senior</v>
      </c>
      <c r="D8" s="2">
        <v>11.135316463723242</v>
      </c>
      <c r="E8" s="3">
        <f t="shared" ca="1" si="2"/>
        <v>8280</v>
      </c>
      <c r="F8" s="1" t="str">
        <f t="shared" si="3"/>
        <v>4</v>
      </c>
      <c r="G8" s="13">
        <f t="shared" si="0"/>
        <v>6</v>
      </c>
      <c r="H8" s="14">
        <v>6</v>
      </c>
      <c r="Q8" t="e">
        <f>VLOOKUP("1",$D$39&gt;$D$23,"3","FAUX")</f>
        <v>#N/A</v>
      </c>
    </row>
    <row r="9" spans="2:17" x14ac:dyDescent="0.2">
      <c r="B9" s="1" t="s">
        <v>5</v>
      </c>
      <c r="C9" s="1" t="str">
        <f t="shared" ca="1" si="1"/>
        <v>espoir</v>
      </c>
      <c r="D9" s="2">
        <v>10.060327198842808</v>
      </c>
      <c r="E9" s="3">
        <f t="shared" ca="1" si="2"/>
        <v>9073</v>
      </c>
      <c r="F9" s="1" t="str">
        <f t="shared" si="3"/>
        <v>1</v>
      </c>
      <c r="G9" s="13">
        <f t="shared" si="0"/>
        <v>7</v>
      </c>
      <c r="H9" s="14">
        <v>7</v>
      </c>
    </row>
    <row r="10" spans="2:17" x14ac:dyDescent="0.2">
      <c r="B10" s="1" t="s">
        <v>6</v>
      </c>
      <c r="C10" s="1" t="str">
        <f t="shared" ca="1" si="1"/>
        <v>espoir</v>
      </c>
      <c r="D10" s="2">
        <v>10.156911274966726</v>
      </c>
      <c r="E10" s="3">
        <f t="shared" ca="1" si="2"/>
        <v>8655</v>
      </c>
      <c r="F10" s="1" t="str">
        <f t="shared" si="3"/>
        <v>1</v>
      </c>
      <c r="G10" s="13">
        <f t="shared" si="0"/>
        <v>8</v>
      </c>
      <c r="H10" s="14">
        <v>8</v>
      </c>
      <c r="K10" s="20"/>
      <c r="L10" s="20"/>
      <c r="M10" s="20"/>
    </row>
    <row r="11" spans="2:17" x14ac:dyDescent="0.2">
      <c r="B11" s="1" t="s">
        <v>7</v>
      </c>
      <c r="C11" s="1" t="str">
        <f t="shared" ca="1" si="1"/>
        <v>senior</v>
      </c>
      <c r="D11" s="2">
        <v>10.048791571584923</v>
      </c>
      <c r="E11" s="3">
        <f t="shared" ca="1" si="2"/>
        <v>8612</v>
      </c>
      <c r="F11" s="1" t="str">
        <f t="shared" si="3"/>
        <v>1</v>
      </c>
      <c r="G11" s="13">
        <f t="shared" si="0"/>
        <v>1</v>
      </c>
      <c r="H11" s="14">
        <v>1</v>
      </c>
    </row>
    <row r="12" spans="2:17" x14ac:dyDescent="0.2">
      <c r="B12" s="1" t="s">
        <v>8</v>
      </c>
      <c r="C12" s="1" t="str">
        <f t="shared" ca="1" si="1"/>
        <v>junior</v>
      </c>
      <c r="D12" s="2">
        <v>11.416348636228678</v>
      </c>
      <c r="E12" s="3">
        <f t="shared" ca="1" si="2"/>
        <v>8214</v>
      </c>
      <c r="F12" s="1" t="str">
        <f t="shared" si="3"/>
        <v>5</v>
      </c>
      <c r="G12" s="13">
        <f t="shared" si="0"/>
        <v>2</v>
      </c>
      <c r="H12" s="14">
        <v>2</v>
      </c>
    </row>
    <row r="13" spans="2:17" x14ac:dyDescent="0.2">
      <c r="B13" s="1" t="s">
        <v>9</v>
      </c>
      <c r="C13" s="1" t="str">
        <f t="shared" ca="1" si="1"/>
        <v>junior</v>
      </c>
      <c r="D13" s="2">
        <v>11.481554198471127</v>
      </c>
      <c r="E13" s="3">
        <f t="shared" ca="1" si="2"/>
        <v>7904</v>
      </c>
      <c r="F13" s="1" t="str">
        <f t="shared" si="3"/>
        <v>5</v>
      </c>
      <c r="G13" s="13">
        <f t="shared" si="0"/>
        <v>3</v>
      </c>
      <c r="H13" s="14">
        <v>3</v>
      </c>
    </row>
    <row r="14" spans="2:17" x14ac:dyDescent="0.2">
      <c r="B14" s="1" t="s">
        <v>10</v>
      </c>
      <c r="C14" s="1" t="str">
        <f t="shared" ca="1" si="1"/>
        <v>cadet</v>
      </c>
      <c r="D14" s="2">
        <v>10.711340949188273</v>
      </c>
      <c r="E14" s="3">
        <f t="shared" ca="1" si="2"/>
        <v>7743</v>
      </c>
      <c r="F14" s="1" t="str">
        <f t="shared" si="3"/>
        <v>3</v>
      </c>
      <c r="G14" s="13">
        <f t="shared" si="0"/>
        <v>4</v>
      </c>
      <c r="H14" s="14">
        <v>4</v>
      </c>
    </row>
    <row r="15" spans="2:17" x14ac:dyDescent="0.2">
      <c r="B15" s="1" t="s">
        <v>11</v>
      </c>
      <c r="C15" s="1" t="str">
        <f t="shared" ca="1" si="1"/>
        <v>junior</v>
      </c>
      <c r="D15" s="2">
        <v>10.697700336178704</v>
      </c>
      <c r="E15" s="3">
        <f t="shared" ca="1" si="2"/>
        <v>8823</v>
      </c>
      <c r="F15" s="1" t="str">
        <f t="shared" si="3"/>
        <v>2</v>
      </c>
      <c r="G15" s="13">
        <f t="shared" si="0"/>
        <v>5</v>
      </c>
      <c r="H15" s="14">
        <v>5</v>
      </c>
    </row>
    <row r="16" spans="2:17" x14ac:dyDescent="0.2">
      <c r="B16" s="1" t="s">
        <v>12</v>
      </c>
      <c r="C16" s="1" t="str">
        <f t="shared" ca="1" si="1"/>
        <v>senior</v>
      </c>
      <c r="D16" s="2">
        <v>10.871044945713264</v>
      </c>
      <c r="E16" s="3">
        <f t="shared" ca="1" si="2"/>
        <v>9314</v>
      </c>
      <c r="F16" s="1" t="str">
        <f t="shared" si="3"/>
        <v>3</v>
      </c>
      <c r="G16" s="13">
        <f t="shared" si="0"/>
        <v>6</v>
      </c>
      <c r="H16" s="14">
        <v>6</v>
      </c>
    </row>
    <row r="17" spans="2:8" x14ac:dyDescent="0.2">
      <c r="B17" s="1" t="s">
        <v>13</v>
      </c>
      <c r="C17" s="1" t="str">
        <f t="shared" ca="1" si="1"/>
        <v>senior</v>
      </c>
      <c r="D17" s="2">
        <v>10.820263507296675</v>
      </c>
      <c r="E17" s="3">
        <f t="shared" ca="1" si="2"/>
        <v>9013</v>
      </c>
      <c r="F17" s="1" t="str">
        <f t="shared" si="3"/>
        <v>3</v>
      </c>
      <c r="G17" s="13">
        <f t="shared" si="0"/>
        <v>7</v>
      </c>
      <c r="H17" s="14">
        <v>7</v>
      </c>
    </row>
    <row r="18" spans="2:8" x14ac:dyDescent="0.2">
      <c r="B18" s="1" t="s">
        <v>14</v>
      </c>
      <c r="C18" s="1" t="str">
        <f t="shared" ca="1" si="1"/>
        <v>junior</v>
      </c>
      <c r="D18" s="2">
        <v>10.35512876869865</v>
      </c>
      <c r="E18" s="3">
        <f t="shared" ca="1" si="2"/>
        <v>9197</v>
      </c>
      <c r="F18" s="1" t="str">
        <f t="shared" si="3"/>
        <v>2</v>
      </c>
      <c r="G18" s="13">
        <f t="shared" si="0"/>
        <v>8</v>
      </c>
      <c r="H18" s="14">
        <v>8</v>
      </c>
    </row>
    <row r="19" spans="2:8" x14ac:dyDescent="0.2">
      <c r="B19" s="1" t="s">
        <v>15</v>
      </c>
      <c r="C19" s="1" t="str">
        <f t="shared" ca="1" si="1"/>
        <v>cadet</v>
      </c>
      <c r="D19" s="2">
        <v>10.415290016675021</v>
      </c>
      <c r="E19" s="3">
        <f t="shared" ca="1" si="2"/>
        <v>7851</v>
      </c>
      <c r="F19" s="1" t="str">
        <f t="shared" si="3"/>
        <v>2</v>
      </c>
      <c r="G19" s="13">
        <f t="shared" si="0"/>
        <v>1</v>
      </c>
      <c r="H19" s="14">
        <v>1</v>
      </c>
    </row>
    <row r="20" spans="2:8" x14ac:dyDescent="0.2">
      <c r="B20" s="1" t="s">
        <v>16</v>
      </c>
      <c r="C20" s="1" t="str">
        <f t="shared" ca="1" si="1"/>
        <v>espoir</v>
      </c>
      <c r="D20" s="2">
        <v>10.594449901731791</v>
      </c>
      <c r="E20" s="3">
        <f t="shared" ca="1" si="2"/>
        <v>9270</v>
      </c>
      <c r="F20" s="1" t="str">
        <f t="shared" si="3"/>
        <v>2</v>
      </c>
      <c r="G20" s="13">
        <f t="shared" si="0"/>
        <v>2</v>
      </c>
      <c r="H20" s="14">
        <v>2</v>
      </c>
    </row>
    <row r="21" spans="2:8" x14ac:dyDescent="0.2">
      <c r="B21" s="1" t="s">
        <v>17</v>
      </c>
      <c r="C21" s="1" t="str">
        <f t="shared" ca="1" si="1"/>
        <v>senior</v>
      </c>
      <c r="D21" s="2">
        <v>10.198497297649807</v>
      </c>
      <c r="E21" s="3">
        <f t="shared" ca="1" si="2"/>
        <v>8911</v>
      </c>
      <c r="F21" s="1" t="str">
        <f t="shared" si="3"/>
        <v>1</v>
      </c>
      <c r="G21" s="13">
        <f t="shared" si="0"/>
        <v>3</v>
      </c>
      <c r="H21" s="14">
        <v>3</v>
      </c>
    </row>
    <row r="22" spans="2:8" x14ac:dyDescent="0.2">
      <c r="B22" s="1" t="s">
        <v>18</v>
      </c>
      <c r="C22" s="1" t="str">
        <f t="shared" ca="1" si="1"/>
        <v>espoir</v>
      </c>
      <c r="D22" s="2">
        <v>11.493896121895835</v>
      </c>
      <c r="E22" s="3">
        <f t="shared" ca="1" si="2"/>
        <v>8872</v>
      </c>
      <c r="F22" s="1" t="str">
        <f t="shared" si="3"/>
        <v>5</v>
      </c>
      <c r="G22" s="13">
        <f>INDEX(D22:H59,1,5)</f>
        <v>4</v>
      </c>
      <c r="H22" s="14">
        <v>4</v>
      </c>
    </row>
    <row r="23" spans="2:8" x14ac:dyDescent="0.2">
      <c r="B23" s="1" t="s">
        <v>28</v>
      </c>
      <c r="C23" s="1" t="str">
        <f t="shared" ca="1" si="1"/>
        <v>espoir</v>
      </c>
      <c r="D23" s="2">
        <v>10.262164164939728</v>
      </c>
      <c r="E23" s="3">
        <f t="shared" ca="1" si="2"/>
        <v>8160</v>
      </c>
      <c r="F23" s="1" t="str">
        <f t="shared" si="3"/>
        <v>1</v>
      </c>
      <c r="G23" s="13">
        <f t="shared" si="0"/>
        <v>5</v>
      </c>
      <c r="H23" s="14">
        <v>5</v>
      </c>
    </row>
    <row r="24" spans="2:8" x14ac:dyDescent="0.2">
      <c r="B24" s="1" t="s">
        <v>29</v>
      </c>
      <c r="C24" s="1" t="str">
        <f t="shared" ca="1" si="1"/>
        <v>senior</v>
      </c>
      <c r="D24" s="2">
        <v>11.21653828822085</v>
      </c>
      <c r="E24" s="3">
        <f t="shared" ca="1" si="2"/>
        <v>8072</v>
      </c>
      <c r="F24" s="1" t="str">
        <f t="shared" si="3"/>
        <v>4</v>
      </c>
      <c r="G24" s="13">
        <f t="shared" si="0"/>
        <v>6</v>
      </c>
      <c r="H24" s="14">
        <v>6</v>
      </c>
    </row>
    <row r="25" spans="2:8" x14ac:dyDescent="0.2">
      <c r="B25" s="1" t="s">
        <v>30</v>
      </c>
      <c r="C25" s="1" t="str">
        <f t="shared" ca="1" si="1"/>
        <v>senior</v>
      </c>
      <c r="D25" s="2">
        <v>10.862717279554792</v>
      </c>
      <c r="E25" s="3">
        <f t="shared" ca="1" si="2"/>
        <v>8488</v>
      </c>
      <c r="F25" s="1" t="str">
        <f t="shared" si="3"/>
        <v>3</v>
      </c>
      <c r="G25" s="13">
        <f t="shared" si="0"/>
        <v>7</v>
      </c>
      <c r="H25" s="14">
        <v>7</v>
      </c>
    </row>
    <row r="26" spans="2:8" x14ac:dyDescent="0.2">
      <c r="B26" s="1" t="s">
        <v>31</v>
      </c>
      <c r="C26" s="1" t="str">
        <f t="shared" ca="1" si="1"/>
        <v>espoir</v>
      </c>
      <c r="D26" s="2">
        <v>10.846032280131643</v>
      </c>
      <c r="E26" s="3">
        <f t="shared" ca="1" si="2"/>
        <v>8104</v>
      </c>
      <c r="F26" s="1" t="str">
        <f t="shared" si="3"/>
        <v>3</v>
      </c>
      <c r="G26" s="13">
        <f t="shared" si="0"/>
        <v>8</v>
      </c>
      <c r="H26" s="14">
        <v>8</v>
      </c>
    </row>
    <row r="27" spans="2:8" x14ac:dyDescent="0.2">
      <c r="B27" s="1" t="s">
        <v>32</v>
      </c>
      <c r="C27" s="1" t="str">
        <f t="shared" ca="1" si="1"/>
        <v>senior</v>
      </c>
      <c r="D27" s="2">
        <v>11.305265404196636</v>
      </c>
      <c r="E27" s="3">
        <f t="shared" ca="1" si="2"/>
        <v>7927</v>
      </c>
      <c r="F27" s="1" t="str">
        <f t="shared" si="3"/>
        <v>5</v>
      </c>
      <c r="G27" s="13">
        <f t="shared" si="0"/>
        <v>1</v>
      </c>
      <c r="H27" s="14">
        <v>1</v>
      </c>
    </row>
    <row r="28" spans="2:8" x14ac:dyDescent="0.2">
      <c r="B28" s="1" t="s">
        <v>33</v>
      </c>
      <c r="C28" s="1" t="str">
        <f t="shared" ca="1" si="1"/>
        <v>espoir</v>
      </c>
      <c r="D28" s="2">
        <v>11.435113264574928</v>
      </c>
      <c r="E28" s="3">
        <f t="shared" ca="1" si="2"/>
        <v>8111</v>
      </c>
      <c r="F28" s="1" t="str">
        <f t="shared" si="3"/>
        <v>5</v>
      </c>
      <c r="G28" s="13">
        <f t="shared" si="0"/>
        <v>2</v>
      </c>
      <c r="H28" s="14">
        <v>2</v>
      </c>
    </row>
    <row r="29" spans="2:8" x14ac:dyDescent="0.2">
      <c r="B29" s="1" t="s">
        <v>34</v>
      </c>
      <c r="C29" s="1" t="str">
        <f t="shared" ca="1" si="1"/>
        <v>junior</v>
      </c>
      <c r="D29" s="2">
        <v>11.051984924843483</v>
      </c>
      <c r="E29" s="3">
        <f t="shared" ca="1" si="2"/>
        <v>7931</v>
      </c>
      <c r="F29" s="1" t="str">
        <f t="shared" si="3"/>
        <v>4</v>
      </c>
      <c r="G29" s="13">
        <f t="shared" si="0"/>
        <v>3</v>
      </c>
      <c r="H29" s="14">
        <v>3</v>
      </c>
    </row>
    <row r="30" spans="2:8" x14ac:dyDescent="0.2">
      <c r="B30" s="1" t="s">
        <v>35</v>
      </c>
      <c r="C30" s="1" t="str">
        <f t="shared" ca="1" si="1"/>
        <v>espoir</v>
      </c>
      <c r="D30" s="2">
        <v>10.400990949753943</v>
      </c>
      <c r="E30" s="3">
        <f t="shared" ca="1" si="2"/>
        <v>8125</v>
      </c>
      <c r="F30" s="1" t="str">
        <f t="shared" si="3"/>
        <v>2</v>
      </c>
      <c r="G30" s="13">
        <f t="shared" si="0"/>
        <v>4</v>
      </c>
      <c r="H30" s="14">
        <v>4</v>
      </c>
    </row>
    <row r="31" spans="2:8" x14ac:dyDescent="0.2">
      <c r="B31" s="1" t="s">
        <v>36</v>
      </c>
      <c r="C31" s="1" t="str">
        <f t="shared" ca="1" si="1"/>
        <v>cadet</v>
      </c>
      <c r="D31" s="2">
        <v>10.265834843375194</v>
      </c>
      <c r="E31" s="3">
        <f t="shared" ca="1" si="2"/>
        <v>9151</v>
      </c>
      <c r="F31" s="1" t="str">
        <f t="shared" si="3"/>
        <v>2</v>
      </c>
      <c r="G31" s="13">
        <f>INDEX(D31:H68,1,5)</f>
        <v>5</v>
      </c>
      <c r="H31" s="14">
        <v>5</v>
      </c>
    </row>
    <row r="32" spans="2:8" x14ac:dyDescent="0.2">
      <c r="B32" s="1" t="s">
        <v>37</v>
      </c>
      <c r="C32" s="1" t="str">
        <f t="shared" ca="1" si="1"/>
        <v>espoir</v>
      </c>
      <c r="D32" s="2">
        <v>10.629615042938218</v>
      </c>
      <c r="E32" s="3">
        <f t="shared" ca="1" si="2"/>
        <v>8932</v>
      </c>
      <c r="F32" s="1" t="str">
        <f t="shared" si="3"/>
        <v>2</v>
      </c>
      <c r="G32" s="13">
        <f t="shared" si="0"/>
        <v>6</v>
      </c>
      <c r="H32" s="14">
        <v>6</v>
      </c>
    </row>
    <row r="33" spans="2:8" x14ac:dyDescent="0.2">
      <c r="B33" s="1" t="s">
        <v>38</v>
      </c>
      <c r="C33" s="1" t="str">
        <f t="shared" ca="1" si="1"/>
        <v>cadet</v>
      </c>
      <c r="D33" s="2">
        <v>11.321164255979916</v>
      </c>
      <c r="E33" s="3">
        <f t="shared" ca="1" si="2"/>
        <v>9149</v>
      </c>
      <c r="F33" s="1" t="str">
        <f t="shared" si="3"/>
        <v>5</v>
      </c>
      <c r="G33" s="13">
        <f t="shared" si="0"/>
        <v>7</v>
      </c>
      <c r="H33" s="14">
        <v>7</v>
      </c>
    </row>
    <row r="34" spans="2:8" x14ac:dyDescent="0.2">
      <c r="B34" s="1" t="s">
        <v>39</v>
      </c>
      <c r="C34" s="1" t="str">
        <f t="shared" ca="1" si="1"/>
        <v>junior</v>
      </c>
      <c r="D34" s="2">
        <v>10.924838200321673</v>
      </c>
      <c r="E34" s="3">
        <f t="shared" ca="1" si="2"/>
        <v>8654</v>
      </c>
      <c r="F34" s="1" t="str">
        <f t="shared" si="3"/>
        <v>4</v>
      </c>
      <c r="G34" s="13">
        <f t="shared" si="0"/>
        <v>8</v>
      </c>
      <c r="H34" s="14">
        <v>8</v>
      </c>
    </row>
    <row r="35" spans="2:8" x14ac:dyDescent="0.2">
      <c r="B35" s="1" t="s">
        <v>46</v>
      </c>
      <c r="C35" s="1" t="str">
        <f t="shared" ca="1" si="1"/>
        <v>senior</v>
      </c>
      <c r="D35" s="2">
        <v>10.921681716429593</v>
      </c>
      <c r="E35" s="3">
        <f t="shared" ca="1" si="2"/>
        <v>8849</v>
      </c>
      <c r="F35" s="1" t="str">
        <f t="shared" si="3"/>
        <v>4</v>
      </c>
      <c r="G35" s="13">
        <f t="shared" si="0"/>
        <v>1</v>
      </c>
      <c r="H35" s="14">
        <v>1</v>
      </c>
    </row>
    <row r="36" spans="2:8" x14ac:dyDescent="0.2">
      <c r="B36" s="1" t="s">
        <v>47</v>
      </c>
      <c r="C36" s="1" t="str">
        <f t="shared" ca="1" si="1"/>
        <v>espoir</v>
      </c>
      <c r="D36" s="2">
        <v>10.936640841364307</v>
      </c>
      <c r="E36" s="3">
        <f t="shared" ca="1" si="2"/>
        <v>8355</v>
      </c>
      <c r="F36" s="1" t="str">
        <f t="shared" si="3"/>
        <v>4</v>
      </c>
      <c r="G36" s="13">
        <f t="shared" si="0"/>
        <v>2</v>
      </c>
      <c r="H36" s="14">
        <v>2</v>
      </c>
    </row>
    <row r="37" spans="2:8" x14ac:dyDescent="0.2">
      <c r="B37" s="1" t="s">
        <v>48</v>
      </c>
      <c r="C37" s="1" t="str">
        <f t="shared" ca="1" si="1"/>
        <v>cadet</v>
      </c>
      <c r="D37" s="2">
        <v>10.947048809963546</v>
      </c>
      <c r="E37" s="3">
        <f t="shared" ca="1" si="2"/>
        <v>8130</v>
      </c>
      <c r="F37" s="1" t="str">
        <f t="shared" si="3"/>
        <v>4</v>
      </c>
      <c r="G37" s="13">
        <f t="shared" si="0"/>
        <v>3</v>
      </c>
      <c r="H37" s="14">
        <v>3</v>
      </c>
    </row>
    <row r="38" spans="2:8" x14ac:dyDescent="0.2">
      <c r="B38" s="1" t="s">
        <v>49</v>
      </c>
      <c r="C38" s="1" t="str">
        <f t="shared" ca="1" si="1"/>
        <v>espoir</v>
      </c>
      <c r="D38" s="2">
        <v>11.140272939950391</v>
      </c>
      <c r="E38" s="3">
        <f t="shared" ca="1" si="2"/>
        <v>9174</v>
      </c>
      <c r="F38" s="1" t="str">
        <f t="shared" si="3"/>
        <v>4</v>
      </c>
      <c r="G38" s="13">
        <f t="shared" si="0"/>
        <v>4</v>
      </c>
      <c r="H38" s="14">
        <v>4</v>
      </c>
    </row>
    <row r="39" spans="2:8" x14ac:dyDescent="0.2">
      <c r="B39" s="1" t="s">
        <v>50</v>
      </c>
      <c r="C39" s="1" t="str">
        <f t="shared" ca="1" si="1"/>
        <v>espoir</v>
      </c>
      <c r="D39" s="2">
        <v>10.00231269055303</v>
      </c>
      <c r="E39" s="3">
        <f t="shared" ca="1" si="2"/>
        <v>8638</v>
      </c>
      <c r="F39" s="1" t="str">
        <f t="shared" si="3"/>
        <v>1</v>
      </c>
      <c r="G39" s="13">
        <f t="shared" si="0"/>
        <v>5</v>
      </c>
      <c r="H39" s="14">
        <v>5</v>
      </c>
    </row>
    <row r="40" spans="2:8" x14ac:dyDescent="0.2">
      <c r="B40" s="1" t="s">
        <v>51</v>
      </c>
      <c r="C40" s="1" t="str">
        <f t="shared" ca="1" si="1"/>
        <v>espoir</v>
      </c>
      <c r="D40" s="2">
        <v>10.094261894296293</v>
      </c>
      <c r="E40" s="3">
        <f t="shared" ca="1" si="2"/>
        <v>7991</v>
      </c>
      <c r="F40" s="1" t="str">
        <f>IF($D$3:$D$40&lt;10.265,"1",IF($D$3:$D$40&lt;10.705,"2",IF($D$3:$D$40&lt;10.875,"3",IF($D$3:$D$40&lt;11.225,"4",IF($D$3:$D$40&gt;11.305,"5","")))))</f>
        <v>1</v>
      </c>
      <c r="G40" s="13">
        <f t="shared" si="0"/>
        <v>6</v>
      </c>
      <c r="H40" s="14">
        <v>6</v>
      </c>
    </row>
    <row r="41" spans="2:8" x14ac:dyDescent="0.2">
      <c r="H41" s="14">
        <v>7</v>
      </c>
    </row>
    <row r="42" spans="2:8" x14ac:dyDescent="0.2">
      <c r="H42" s="14">
        <v>8</v>
      </c>
    </row>
    <row r="47" spans="2:8" x14ac:dyDescent="0.2">
      <c r="B47" s="21" t="s">
        <v>42</v>
      </c>
      <c r="C47" s="21"/>
      <c r="D47" s="21"/>
      <c r="E47" s="5"/>
      <c r="F47" s="6" t="s">
        <v>53</v>
      </c>
      <c r="G47" s="6" t="s">
        <v>54</v>
      </c>
    </row>
    <row r="48" spans="2:8" x14ac:dyDescent="0.2">
      <c r="B48" s="7" t="s">
        <v>43</v>
      </c>
      <c r="C48" s="7" t="s">
        <v>44</v>
      </c>
      <c r="D48" s="7" t="s">
        <v>45</v>
      </c>
      <c r="F48" s="7"/>
      <c r="G48" s="7"/>
    </row>
    <row r="49" spans="2:7" x14ac:dyDescent="0.2">
      <c r="B49" s="7">
        <v>1</v>
      </c>
      <c r="C49" s="7" t="e">
        <f>VLOOKUP(B49,B3:F40,1,0)</f>
        <v>#N/A</v>
      </c>
      <c r="D49" s="7"/>
      <c r="F49" s="7"/>
      <c r="G49" s="7"/>
    </row>
    <row r="50" spans="2:7" x14ac:dyDescent="0.2">
      <c r="B50" s="7">
        <v>2</v>
      </c>
      <c r="C50" s="7"/>
      <c r="D50" s="7"/>
      <c r="F50" s="7"/>
      <c r="G50" s="7"/>
    </row>
    <row r="51" spans="2:7" x14ac:dyDescent="0.2">
      <c r="B51" s="7">
        <v>3</v>
      </c>
      <c r="C51" s="7"/>
      <c r="D51" s="7"/>
      <c r="F51" s="7"/>
      <c r="G51" s="7"/>
    </row>
    <row r="52" spans="2:7" x14ac:dyDescent="0.2">
      <c r="B52" s="7">
        <v>4</v>
      </c>
      <c r="C52" s="7"/>
      <c r="D52" s="7"/>
      <c r="F52" s="7"/>
      <c r="G52" s="7"/>
    </row>
    <row r="53" spans="2:7" x14ac:dyDescent="0.2">
      <c r="B53" s="7">
        <v>5</v>
      </c>
      <c r="C53" s="7"/>
      <c r="D53" s="7"/>
      <c r="F53" s="7"/>
      <c r="G53" s="7"/>
    </row>
    <row r="54" spans="2:7" x14ac:dyDescent="0.2">
      <c r="B54" s="7">
        <v>6</v>
      </c>
      <c r="C54" s="7"/>
      <c r="D54" s="7"/>
      <c r="F54" s="7"/>
      <c r="G54" s="7"/>
    </row>
    <row r="55" spans="2:7" x14ac:dyDescent="0.2">
      <c r="B55" s="7">
        <v>7</v>
      </c>
      <c r="C55" s="7"/>
      <c r="D55" s="7"/>
      <c r="F55" s="7"/>
      <c r="G55" s="7"/>
    </row>
    <row r="56" spans="2:7" x14ac:dyDescent="0.2">
      <c r="B56" s="7">
        <v>8</v>
      </c>
      <c r="C56" s="7"/>
      <c r="D56" s="7"/>
      <c r="F56" s="7"/>
      <c r="G56" s="7"/>
    </row>
    <row r="60" spans="2:7" x14ac:dyDescent="0.2">
      <c r="B60" s="21" t="s">
        <v>52</v>
      </c>
      <c r="C60" s="21"/>
      <c r="D60" s="21"/>
      <c r="F60" s="6" t="s">
        <v>53</v>
      </c>
      <c r="G60" s="6" t="s">
        <v>54</v>
      </c>
    </row>
    <row r="61" spans="2:7" x14ac:dyDescent="0.2">
      <c r="B61" s="8" t="s">
        <v>43</v>
      </c>
      <c r="C61" s="8" t="s">
        <v>44</v>
      </c>
      <c r="D61" s="8" t="s">
        <v>45</v>
      </c>
      <c r="F61" s="8"/>
      <c r="G61" s="8"/>
    </row>
    <row r="62" spans="2:7" x14ac:dyDescent="0.2">
      <c r="B62" s="8">
        <v>1</v>
      </c>
      <c r="C62" s="8"/>
      <c r="D62" s="8"/>
      <c r="F62" s="8"/>
      <c r="G62" s="8"/>
    </row>
    <row r="63" spans="2:7" x14ac:dyDescent="0.2">
      <c r="B63" s="8">
        <v>2</v>
      </c>
      <c r="C63" s="8"/>
      <c r="D63" s="8"/>
      <c r="F63" s="8"/>
      <c r="G63" s="8"/>
    </row>
    <row r="64" spans="2:7" x14ac:dyDescent="0.2">
      <c r="B64" s="8">
        <v>3</v>
      </c>
      <c r="C64" s="8"/>
      <c r="D64" s="8"/>
      <c r="F64" s="8"/>
      <c r="G64" s="8"/>
    </row>
    <row r="65" spans="2:7" x14ac:dyDescent="0.2">
      <c r="B65" s="8">
        <v>4</v>
      </c>
      <c r="C65" s="8"/>
      <c r="D65" s="8"/>
      <c r="F65" s="8"/>
      <c r="G65" s="8"/>
    </row>
    <row r="66" spans="2:7" x14ac:dyDescent="0.2">
      <c r="B66" s="8">
        <v>5</v>
      </c>
      <c r="C66" s="8"/>
      <c r="D66" s="8"/>
      <c r="F66" s="8"/>
      <c r="G66" s="8"/>
    </row>
    <row r="67" spans="2:7" x14ac:dyDescent="0.2">
      <c r="B67" s="8">
        <v>6</v>
      </c>
      <c r="C67" s="8"/>
      <c r="D67" s="8"/>
      <c r="F67" s="8"/>
      <c r="G67" s="8"/>
    </row>
    <row r="68" spans="2:7" x14ac:dyDescent="0.2">
      <c r="B68" s="8">
        <v>7</v>
      </c>
      <c r="C68" s="8"/>
      <c r="D68" s="8"/>
      <c r="F68" s="8"/>
      <c r="G68" s="8"/>
    </row>
    <row r="69" spans="2:7" x14ac:dyDescent="0.2">
      <c r="B69" s="8">
        <v>8</v>
      </c>
      <c r="C69" s="8"/>
      <c r="D69" s="8"/>
      <c r="F69" s="8"/>
      <c r="G69" s="8"/>
    </row>
    <row r="73" spans="2:7" x14ac:dyDescent="0.2">
      <c r="B73" s="17" t="s">
        <v>55</v>
      </c>
      <c r="C73" s="18"/>
      <c r="D73" s="19"/>
      <c r="F73" s="6" t="s">
        <v>53</v>
      </c>
      <c r="G73" s="6" t="s">
        <v>57</v>
      </c>
    </row>
    <row r="74" spans="2:7" x14ac:dyDescent="0.2">
      <c r="B74" s="9" t="s">
        <v>43</v>
      </c>
      <c r="C74" s="9" t="s">
        <v>44</v>
      </c>
      <c r="D74" s="9" t="s">
        <v>56</v>
      </c>
      <c r="F74" s="9"/>
      <c r="G74" s="9"/>
    </row>
    <row r="75" spans="2:7" x14ac:dyDescent="0.2">
      <c r="B75" s="9">
        <v>1</v>
      </c>
      <c r="C75" s="9"/>
      <c r="D75" s="9"/>
      <c r="F75" s="9"/>
      <c r="G75" s="9"/>
    </row>
    <row r="76" spans="2:7" x14ac:dyDescent="0.2">
      <c r="B76" s="9">
        <v>2</v>
      </c>
      <c r="C76" s="9"/>
      <c r="D76" s="9"/>
      <c r="F76" s="9"/>
      <c r="G76" s="9"/>
    </row>
    <row r="77" spans="2:7" x14ac:dyDescent="0.2">
      <c r="B77" s="9">
        <v>3</v>
      </c>
      <c r="C77" s="9"/>
      <c r="D77" s="9"/>
      <c r="F77" s="9"/>
      <c r="G77" s="9"/>
    </row>
    <row r="78" spans="2:7" x14ac:dyDescent="0.2">
      <c r="B78" s="9">
        <v>4</v>
      </c>
      <c r="C78" s="9"/>
      <c r="D78" s="9"/>
      <c r="F78" s="9"/>
      <c r="G78" s="9"/>
    </row>
    <row r="79" spans="2:7" x14ac:dyDescent="0.2">
      <c r="B79" s="9">
        <v>5</v>
      </c>
      <c r="C79" s="9"/>
      <c r="D79" s="9"/>
      <c r="F79" s="9"/>
      <c r="G79" s="9"/>
    </row>
    <row r="80" spans="2:7" x14ac:dyDescent="0.2">
      <c r="B80" s="9">
        <v>6</v>
      </c>
      <c r="C80" s="9"/>
      <c r="D80" s="9"/>
      <c r="F80" s="9"/>
      <c r="G80" s="9"/>
    </row>
    <row r="81" spans="2:7" x14ac:dyDescent="0.2">
      <c r="B81" s="9">
        <v>7</v>
      </c>
      <c r="C81" s="9"/>
      <c r="D81" s="9"/>
      <c r="F81" s="9"/>
      <c r="G81" s="9"/>
    </row>
    <row r="82" spans="2:7" x14ac:dyDescent="0.2">
      <c r="B82" s="9">
        <v>8</v>
      </c>
      <c r="C82" s="9"/>
      <c r="D82" s="9"/>
      <c r="F82" s="9"/>
      <c r="G82" s="9"/>
    </row>
    <row r="83" spans="2:7" x14ac:dyDescent="0.2">
      <c r="F83" s="10"/>
      <c r="G83" s="10"/>
    </row>
    <row r="86" spans="2:7" x14ac:dyDescent="0.2">
      <c r="B86" s="17" t="s">
        <v>59</v>
      </c>
      <c r="C86" s="18"/>
      <c r="D86" s="19"/>
      <c r="F86" s="6" t="s">
        <v>53</v>
      </c>
      <c r="G86" s="6" t="s">
        <v>54</v>
      </c>
    </row>
    <row r="87" spans="2:7" x14ac:dyDescent="0.2">
      <c r="B87" s="11" t="s">
        <v>43</v>
      </c>
      <c r="C87" s="11" t="s">
        <v>44</v>
      </c>
      <c r="D87" s="11" t="s">
        <v>45</v>
      </c>
      <c r="F87" s="11"/>
      <c r="G87" s="11"/>
    </row>
    <row r="88" spans="2:7" x14ac:dyDescent="0.2">
      <c r="B88" s="11">
        <v>1</v>
      </c>
      <c r="C88" s="11"/>
      <c r="D88" s="11"/>
      <c r="F88" s="11"/>
      <c r="G88" s="11"/>
    </row>
    <row r="89" spans="2:7" x14ac:dyDescent="0.2">
      <c r="B89" s="11">
        <v>2</v>
      </c>
      <c r="C89" s="11"/>
      <c r="D89" s="11"/>
      <c r="F89" s="11"/>
      <c r="G89" s="11"/>
    </row>
    <row r="90" spans="2:7" x14ac:dyDescent="0.2">
      <c r="B90" s="11">
        <v>3</v>
      </c>
      <c r="C90" s="11"/>
      <c r="D90" s="11"/>
      <c r="F90" s="11"/>
      <c r="G90" s="11"/>
    </row>
    <row r="91" spans="2:7" x14ac:dyDescent="0.2">
      <c r="B91" s="11">
        <v>4</v>
      </c>
      <c r="C91" s="11"/>
      <c r="D91" s="11"/>
      <c r="F91" s="11"/>
      <c r="G91" s="11"/>
    </row>
    <row r="92" spans="2:7" x14ac:dyDescent="0.2">
      <c r="B92" s="11">
        <v>5</v>
      </c>
      <c r="C92" s="11"/>
      <c r="D92" s="11"/>
      <c r="F92" s="11"/>
      <c r="G92" s="11"/>
    </row>
    <row r="93" spans="2:7" x14ac:dyDescent="0.2">
      <c r="B93" s="11">
        <v>6</v>
      </c>
      <c r="C93" s="11"/>
      <c r="D93" s="11"/>
      <c r="F93" s="11"/>
      <c r="G93" s="11"/>
    </row>
    <row r="94" spans="2:7" x14ac:dyDescent="0.2">
      <c r="B94" s="11">
        <v>7</v>
      </c>
      <c r="C94" s="11"/>
      <c r="D94" s="11"/>
      <c r="F94" s="11"/>
      <c r="G94" s="11"/>
    </row>
    <row r="95" spans="2:7" x14ac:dyDescent="0.2">
      <c r="B95" s="11">
        <v>8</v>
      </c>
      <c r="C95" s="11"/>
      <c r="D95" s="11"/>
      <c r="F95" s="11"/>
      <c r="G95" s="11"/>
    </row>
    <row r="99" spans="2:7" x14ac:dyDescent="0.2">
      <c r="B99" s="17" t="s">
        <v>58</v>
      </c>
      <c r="C99" s="18"/>
      <c r="D99" s="19"/>
      <c r="F99" s="6" t="s">
        <v>60</v>
      </c>
      <c r="G99" s="6" t="s">
        <v>57</v>
      </c>
    </row>
    <row r="100" spans="2:7" x14ac:dyDescent="0.2">
      <c r="B100" s="12" t="s">
        <v>43</v>
      </c>
      <c r="C100" s="12" t="s">
        <v>44</v>
      </c>
      <c r="D100" s="12" t="s">
        <v>45</v>
      </c>
      <c r="F100" s="12"/>
      <c r="G100" s="12"/>
    </row>
    <row r="101" spans="2:7" x14ac:dyDescent="0.2">
      <c r="B101" s="12">
        <v>1</v>
      </c>
      <c r="C101" s="12"/>
      <c r="D101" s="12"/>
      <c r="F101" s="12"/>
      <c r="G101" s="12"/>
    </row>
    <row r="102" spans="2:7" x14ac:dyDescent="0.2">
      <c r="B102" s="12">
        <v>2</v>
      </c>
      <c r="C102" s="12"/>
      <c r="D102" s="12"/>
      <c r="F102" s="12"/>
      <c r="G102" s="12"/>
    </row>
    <row r="103" spans="2:7" x14ac:dyDescent="0.2">
      <c r="B103" s="12">
        <v>3</v>
      </c>
      <c r="C103" s="12"/>
      <c r="D103" s="12"/>
      <c r="F103" s="12"/>
      <c r="G103" s="12"/>
    </row>
    <row r="104" spans="2:7" x14ac:dyDescent="0.2">
      <c r="B104" s="12">
        <v>4</v>
      </c>
      <c r="C104" s="12"/>
      <c r="D104" s="12"/>
      <c r="F104" s="12"/>
      <c r="G104" s="12"/>
    </row>
    <row r="105" spans="2:7" x14ac:dyDescent="0.2">
      <c r="B105" s="12">
        <v>5</v>
      </c>
      <c r="C105" s="12"/>
      <c r="D105" s="12"/>
      <c r="F105" s="12"/>
      <c r="G105" s="12"/>
    </row>
    <row r="106" spans="2:7" x14ac:dyDescent="0.2">
      <c r="B106" s="12">
        <v>6</v>
      </c>
      <c r="C106" s="12"/>
      <c r="D106" s="12"/>
      <c r="F106" s="12"/>
      <c r="G106" s="12"/>
    </row>
    <row r="107" spans="2:7" x14ac:dyDescent="0.2">
      <c r="B107" s="12">
        <v>7</v>
      </c>
      <c r="C107" s="12"/>
      <c r="D107" s="12"/>
      <c r="F107" s="12"/>
      <c r="G107" s="12"/>
    </row>
    <row r="108" spans="2:7" x14ac:dyDescent="0.2">
      <c r="B108" s="12">
        <v>8</v>
      </c>
      <c r="C108" s="12"/>
      <c r="D108" s="12"/>
      <c r="F108" s="12"/>
      <c r="G108" s="12"/>
    </row>
  </sheetData>
  <sortState ref="B63:B69">
    <sortCondition ref="B63:B69"/>
  </sortState>
  <mergeCells count="6">
    <mergeCell ref="B99:D99"/>
    <mergeCell ref="K10:M10"/>
    <mergeCell ref="B47:D47"/>
    <mergeCell ref="B60:D60"/>
    <mergeCell ref="B73:D73"/>
    <mergeCell ref="B86:D86"/>
  </mergeCells>
  <dataValidations disablePrompts="1" count="1">
    <dataValidation type="custom" errorStyle="warning" allowBlank="1" showInputMessage="1" showErrorMessage="1" sqref="B62:B69">
      <formula1>COUNTIF($B$62:$B$69,B62&lt;2)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B2:P63"/>
  <sheetViews>
    <sheetView workbookViewId="0">
      <selection activeCell="C4" sqref="C4"/>
    </sheetView>
  </sheetViews>
  <sheetFormatPr baseColWidth="10" defaultRowHeight="16" x14ac:dyDescent="0.2"/>
  <cols>
    <col min="1" max="1" width="21.1640625" customWidth="1"/>
    <col min="2" max="2" width="12.1640625" customWidth="1"/>
    <col min="3" max="4" width="21.5" customWidth="1"/>
  </cols>
  <sheetData>
    <row r="2" spans="2:16" x14ac:dyDescent="0.2">
      <c r="B2" s="21" t="s">
        <v>42</v>
      </c>
      <c r="C2" s="21"/>
      <c r="D2" s="21"/>
      <c r="E2" s="15"/>
      <c r="F2" s="16" t="s">
        <v>53</v>
      </c>
      <c r="G2" s="16" t="s">
        <v>54</v>
      </c>
    </row>
    <row r="3" spans="2:16" x14ac:dyDescent="0.2">
      <c r="B3" s="7" t="s">
        <v>43</v>
      </c>
      <c r="C3" s="7" t="s">
        <v>44</v>
      </c>
      <c r="D3" s="7" t="s">
        <v>45</v>
      </c>
      <c r="F3" s="22">
        <f ca="1">RAND()*($P$5-$P$4)+$P$4</f>
        <v>10.181274076870288</v>
      </c>
      <c r="G3" s="27">
        <f ca="1">RANK(F3,$F$3:$F$11,1)</f>
        <v>1</v>
      </c>
    </row>
    <row r="4" spans="2:16" x14ac:dyDescent="0.2">
      <c r="B4" s="7">
        <v>1</v>
      </c>
      <c r="C4" s="7" t="e">
        <f>VLOOKUP(B4,#REF!,1,0)</f>
        <v>#REF!</v>
      </c>
      <c r="D4" s="7"/>
      <c r="F4" s="22">
        <f t="shared" ref="F4:F11" ca="1" si="0">RAND()*($P$5-$P$4)+$P$4</f>
        <v>10.818324132633306</v>
      </c>
      <c r="G4" s="27">
        <f t="shared" ref="G4:G11" ca="1" si="1">RANK(F4,$F$3:$F$11,1)</f>
        <v>8</v>
      </c>
      <c r="P4">
        <v>10.08</v>
      </c>
    </row>
    <row r="5" spans="2:16" x14ac:dyDescent="0.2">
      <c r="B5" s="7">
        <v>2</v>
      </c>
      <c r="C5" s="7"/>
      <c r="D5" s="7"/>
      <c r="F5" s="22">
        <f t="shared" ca="1" si="0"/>
        <v>10.532271294415422</v>
      </c>
      <c r="G5" s="27">
        <f t="shared" ca="1" si="1"/>
        <v>6</v>
      </c>
      <c r="P5">
        <v>11</v>
      </c>
    </row>
    <row r="6" spans="2:16" x14ac:dyDescent="0.2">
      <c r="B6" s="7">
        <v>3</v>
      </c>
      <c r="C6" s="7"/>
      <c r="D6" s="7"/>
      <c r="F6" s="22">
        <f t="shared" ca="1" si="0"/>
        <v>10.543463657972284</v>
      </c>
      <c r="G6" s="27">
        <f t="shared" ca="1" si="1"/>
        <v>7</v>
      </c>
    </row>
    <row r="7" spans="2:16" x14ac:dyDescent="0.2">
      <c r="B7" s="7">
        <v>4</v>
      </c>
      <c r="C7" s="7"/>
      <c r="D7" s="7"/>
      <c r="F7" s="22">
        <f t="shared" ca="1" si="0"/>
        <v>10.375009818776643</v>
      </c>
      <c r="G7" s="27">
        <f t="shared" ca="1" si="1"/>
        <v>3</v>
      </c>
    </row>
    <row r="8" spans="2:16" x14ac:dyDescent="0.2">
      <c r="B8" s="7">
        <v>5</v>
      </c>
      <c r="C8" s="7"/>
      <c r="D8" s="7"/>
      <c r="F8" s="22">
        <f t="shared" ca="1" si="0"/>
        <v>10.410370656934388</v>
      </c>
      <c r="G8" s="27">
        <f t="shared" ca="1" si="1"/>
        <v>4</v>
      </c>
    </row>
    <row r="9" spans="2:16" x14ac:dyDescent="0.2">
      <c r="B9" s="7">
        <v>6</v>
      </c>
      <c r="C9" s="7"/>
      <c r="D9" s="7"/>
      <c r="F9" s="22">
        <f t="shared" ca="1" si="0"/>
        <v>10.464118172967614</v>
      </c>
      <c r="G9" s="27">
        <f t="shared" ca="1" si="1"/>
        <v>5</v>
      </c>
    </row>
    <row r="10" spans="2:16" x14ac:dyDescent="0.2">
      <c r="B10" s="7">
        <v>7</v>
      </c>
      <c r="C10" s="7"/>
      <c r="D10" s="7"/>
      <c r="F10" s="22">
        <f t="shared" ca="1" si="0"/>
        <v>10.228537700359214</v>
      </c>
      <c r="G10" s="27">
        <f t="shared" ca="1" si="1"/>
        <v>2</v>
      </c>
    </row>
    <row r="11" spans="2:16" x14ac:dyDescent="0.2">
      <c r="B11" s="7">
        <v>8</v>
      </c>
      <c r="C11" s="7"/>
      <c r="D11" s="7"/>
      <c r="F11" s="22">
        <f t="shared" ca="1" si="0"/>
        <v>10.901803538749942</v>
      </c>
      <c r="G11" s="27">
        <f t="shared" ca="1" si="1"/>
        <v>9</v>
      </c>
    </row>
    <row r="15" spans="2:16" x14ac:dyDescent="0.2">
      <c r="B15" s="21" t="s">
        <v>52</v>
      </c>
      <c r="C15" s="21"/>
      <c r="D15" s="21"/>
      <c r="F15" s="16" t="s">
        <v>53</v>
      </c>
      <c r="G15" s="16" t="s">
        <v>54</v>
      </c>
    </row>
    <row r="16" spans="2:16" x14ac:dyDescent="0.2">
      <c r="B16" s="8" t="s">
        <v>43</v>
      </c>
      <c r="C16" s="8" t="s">
        <v>44</v>
      </c>
      <c r="D16" s="8" t="s">
        <v>45</v>
      </c>
      <c r="F16" s="23">
        <f ca="1">RAND()*($P$17-$P$16)+$P$16</f>
        <v>10.829749429222032</v>
      </c>
      <c r="G16" s="8">
        <f ca="1">RANK(F16,$F$16:$F$24,1)</f>
        <v>7</v>
      </c>
      <c r="P16">
        <v>10.27</v>
      </c>
    </row>
    <row r="17" spans="2:16" x14ac:dyDescent="0.2">
      <c r="B17" s="8">
        <v>1</v>
      </c>
      <c r="C17" s="8"/>
      <c r="D17" s="8"/>
      <c r="F17" s="23">
        <f t="shared" ref="F17:F24" ca="1" si="2">RAND()*($P$17-$P$16)+$P$16</f>
        <v>11.000766969775242</v>
      </c>
      <c r="G17" s="8">
        <f t="shared" ref="G17:G24" ca="1" si="3">RANK(F17,$F$16:$F$24,1)</f>
        <v>8</v>
      </c>
      <c r="P17">
        <v>11.16</v>
      </c>
    </row>
    <row r="18" spans="2:16" x14ac:dyDescent="0.2">
      <c r="B18" s="8">
        <v>2</v>
      </c>
      <c r="C18" s="8"/>
      <c r="D18" s="8"/>
      <c r="F18" s="23">
        <f t="shared" ca="1" si="2"/>
        <v>10.40507914620599</v>
      </c>
      <c r="G18" s="8">
        <f t="shared" ca="1" si="3"/>
        <v>2</v>
      </c>
    </row>
    <row r="19" spans="2:16" x14ac:dyDescent="0.2">
      <c r="B19" s="8">
        <v>3</v>
      </c>
      <c r="C19" s="8"/>
      <c r="D19" s="8"/>
      <c r="F19" s="23">
        <f t="shared" ca="1" si="2"/>
        <v>11.112160382441401</v>
      </c>
      <c r="G19" s="8">
        <f t="shared" ca="1" si="3"/>
        <v>9</v>
      </c>
    </row>
    <row r="20" spans="2:16" x14ac:dyDescent="0.2">
      <c r="B20" s="8">
        <v>4</v>
      </c>
      <c r="C20" s="8"/>
      <c r="D20" s="8"/>
      <c r="F20" s="23">
        <f t="shared" ca="1" si="2"/>
        <v>10.654250226389731</v>
      </c>
      <c r="G20" s="8">
        <f t="shared" ca="1" si="3"/>
        <v>5</v>
      </c>
    </row>
    <row r="21" spans="2:16" x14ac:dyDescent="0.2">
      <c r="B21" s="8">
        <v>5</v>
      </c>
      <c r="C21" s="8"/>
      <c r="D21" s="8"/>
      <c r="F21" s="23">
        <f t="shared" ca="1" si="2"/>
        <v>10.453593588426562</v>
      </c>
      <c r="G21" s="8">
        <f t="shared" ca="1" si="3"/>
        <v>3</v>
      </c>
    </row>
    <row r="22" spans="2:16" x14ac:dyDescent="0.2">
      <c r="B22" s="8">
        <v>6</v>
      </c>
      <c r="C22" s="8"/>
      <c r="D22" s="8"/>
      <c r="F22" s="23">
        <f t="shared" ca="1" si="2"/>
        <v>10.595387177444584</v>
      </c>
      <c r="G22" s="8">
        <f t="shared" ca="1" si="3"/>
        <v>4</v>
      </c>
    </row>
    <row r="23" spans="2:16" x14ac:dyDescent="0.2">
      <c r="B23" s="8">
        <v>7</v>
      </c>
      <c r="C23" s="8"/>
      <c r="D23" s="8"/>
      <c r="F23" s="23">
        <f t="shared" ca="1" si="2"/>
        <v>10.301664059088459</v>
      </c>
      <c r="G23" s="8">
        <f t="shared" ca="1" si="3"/>
        <v>1</v>
      </c>
    </row>
    <row r="24" spans="2:16" x14ac:dyDescent="0.2">
      <c r="B24" s="8">
        <v>8</v>
      </c>
      <c r="C24" s="8"/>
      <c r="D24" s="8"/>
      <c r="F24" s="23">
        <f t="shared" ca="1" si="2"/>
        <v>10.658553083539509</v>
      </c>
      <c r="G24" s="8">
        <f t="shared" ca="1" si="3"/>
        <v>6</v>
      </c>
    </row>
    <row r="28" spans="2:16" x14ac:dyDescent="0.2">
      <c r="B28" s="17" t="s">
        <v>55</v>
      </c>
      <c r="C28" s="18"/>
      <c r="D28" s="19"/>
      <c r="F28" s="16" t="s">
        <v>53</v>
      </c>
      <c r="G28" s="16" t="s">
        <v>57</v>
      </c>
    </row>
    <row r="29" spans="2:16" x14ac:dyDescent="0.2">
      <c r="B29" s="9" t="s">
        <v>43</v>
      </c>
      <c r="C29" s="9" t="s">
        <v>44</v>
      </c>
      <c r="D29" s="9" t="s">
        <v>56</v>
      </c>
      <c r="F29" s="24">
        <f ca="1">RAND()*($O$30-$O$29)+$O$29</f>
        <v>10.904590784730077</v>
      </c>
      <c r="G29" s="9">
        <f ca="1">RANK(F29,$F$29:$F$37,1)</f>
        <v>3</v>
      </c>
      <c r="O29">
        <v>10.6</v>
      </c>
    </row>
    <row r="30" spans="2:16" x14ac:dyDescent="0.2">
      <c r="B30" s="9">
        <v>1</v>
      </c>
      <c r="C30" s="9"/>
      <c r="D30" s="9"/>
      <c r="F30" s="24">
        <f t="shared" ref="F30:F37" ca="1" si="4">RAND()*($O$30-$O$29)+$O$29</f>
        <v>11.194353106141568</v>
      </c>
      <c r="G30" s="9">
        <f t="shared" ref="G30:G37" ca="1" si="5">RANK(F30,$F$29:$F$37,1)</f>
        <v>8</v>
      </c>
      <c r="O30">
        <v>11.8</v>
      </c>
    </row>
    <row r="31" spans="2:16" x14ac:dyDescent="0.2">
      <c r="B31" s="9">
        <v>2</v>
      </c>
      <c r="C31" s="9"/>
      <c r="D31" s="9"/>
      <c r="F31" s="24">
        <f t="shared" ca="1" si="4"/>
        <v>10.912174439137207</v>
      </c>
      <c r="G31" s="9">
        <f t="shared" ca="1" si="5"/>
        <v>4</v>
      </c>
    </row>
    <row r="32" spans="2:16" x14ac:dyDescent="0.2">
      <c r="B32" s="9">
        <v>3</v>
      </c>
      <c r="C32" s="9"/>
      <c r="D32" s="9"/>
      <c r="F32" s="24">
        <f t="shared" ca="1" si="4"/>
        <v>10.999928777333972</v>
      </c>
      <c r="G32" s="9">
        <f t="shared" ca="1" si="5"/>
        <v>6</v>
      </c>
    </row>
    <row r="33" spans="2:15" x14ac:dyDescent="0.2">
      <c r="B33" s="9">
        <v>4</v>
      </c>
      <c r="C33" s="9"/>
      <c r="D33" s="9"/>
      <c r="F33" s="24">
        <f t="shared" ca="1" si="4"/>
        <v>10.833922683063312</v>
      </c>
      <c r="G33" s="9">
        <f t="shared" ca="1" si="5"/>
        <v>2</v>
      </c>
    </row>
    <row r="34" spans="2:15" x14ac:dyDescent="0.2">
      <c r="B34" s="9">
        <v>5</v>
      </c>
      <c r="C34" s="9"/>
      <c r="D34" s="9"/>
      <c r="F34" s="24">
        <f t="shared" ca="1" si="4"/>
        <v>11.238978050389591</v>
      </c>
      <c r="G34" s="9">
        <f t="shared" ca="1" si="5"/>
        <v>9</v>
      </c>
    </row>
    <row r="35" spans="2:15" x14ac:dyDescent="0.2">
      <c r="B35" s="9">
        <v>6</v>
      </c>
      <c r="C35" s="9"/>
      <c r="D35" s="9"/>
      <c r="F35" s="24">
        <f t="shared" ca="1" si="4"/>
        <v>11.008946476802565</v>
      </c>
      <c r="G35" s="9">
        <f t="shared" ca="1" si="5"/>
        <v>7</v>
      </c>
    </row>
    <row r="36" spans="2:15" x14ac:dyDescent="0.2">
      <c r="B36" s="9">
        <v>7</v>
      </c>
      <c r="C36" s="9"/>
      <c r="D36" s="9"/>
      <c r="F36" s="24">
        <f t="shared" ca="1" si="4"/>
        <v>10.81882494518775</v>
      </c>
      <c r="G36" s="9">
        <f t="shared" ca="1" si="5"/>
        <v>1</v>
      </c>
    </row>
    <row r="37" spans="2:15" x14ac:dyDescent="0.2">
      <c r="B37" s="9">
        <v>8</v>
      </c>
      <c r="C37" s="9"/>
      <c r="D37" s="9"/>
      <c r="F37" s="24">
        <f t="shared" ca="1" si="4"/>
        <v>10.966413372224734</v>
      </c>
      <c r="G37" s="9">
        <f t="shared" ca="1" si="5"/>
        <v>5</v>
      </c>
    </row>
    <row r="38" spans="2:15" x14ac:dyDescent="0.2">
      <c r="F38" s="10"/>
      <c r="G38" s="10"/>
    </row>
    <row r="41" spans="2:15" x14ac:dyDescent="0.2">
      <c r="B41" s="17" t="s">
        <v>59</v>
      </c>
      <c r="C41" s="18"/>
      <c r="D41" s="19"/>
      <c r="F41" s="16" t="s">
        <v>53</v>
      </c>
      <c r="G41" s="16" t="s">
        <v>54</v>
      </c>
    </row>
    <row r="42" spans="2:15" x14ac:dyDescent="0.2">
      <c r="B42" s="11" t="s">
        <v>43</v>
      </c>
      <c r="C42" s="11" t="s">
        <v>44</v>
      </c>
      <c r="D42" s="11" t="s">
        <v>45</v>
      </c>
      <c r="F42" s="25">
        <f ca="1">RAND()*($O$43-$O$42)+$O$42</f>
        <v>11.57560916858797</v>
      </c>
      <c r="G42" s="11">
        <f ca="1">RANK(F42,$F$42:$F$50,1)</f>
        <v>9</v>
      </c>
      <c r="O42">
        <v>10.9</v>
      </c>
    </row>
    <row r="43" spans="2:15" x14ac:dyDescent="0.2">
      <c r="B43" s="11">
        <v>1</v>
      </c>
      <c r="C43" s="11"/>
      <c r="D43" s="11"/>
      <c r="F43" s="25">
        <f t="shared" ref="F43:F50" ca="1" si="6">RAND()*($O$43-$O$42)+$O$42</f>
        <v>11.100090169619541</v>
      </c>
      <c r="G43" s="11">
        <f t="shared" ref="G43:G50" ca="1" si="7">RANK(F43,$F$42:$F$50,1)</f>
        <v>3</v>
      </c>
      <c r="O43">
        <v>11.8</v>
      </c>
    </row>
    <row r="44" spans="2:15" x14ac:dyDescent="0.2">
      <c r="B44" s="11">
        <v>2</v>
      </c>
      <c r="C44" s="11"/>
      <c r="D44" s="11"/>
      <c r="F44" s="25">
        <f t="shared" ca="1" si="6"/>
        <v>11.067739168453175</v>
      </c>
      <c r="G44" s="11">
        <f t="shared" ca="1" si="7"/>
        <v>2</v>
      </c>
    </row>
    <row r="45" spans="2:15" x14ac:dyDescent="0.2">
      <c r="B45" s="11">
        <v>3</v>
      </c>
      <c r="C45" s="11"/>
      <c r="D45" s="11"/>
      <c r="F45" s="25">
        <f t="shared" ca="1" si="6"/>
        <v>11.430140168246451</v>
      </c>
      <c r="G45" s="11">
        <f t="shared" ca="1" si="7"/>
        <v>7</v>
      </c>
    </row>
    <row r="46" spans="2:15" x14ac:dyDescent="0.2">
      <c r="B46" s="11">
        <v>4</v>
      </c>
      <c r="C46" s="11"/>
      <c r="D46" s="11"/>
      <c r="F46" s="25">
        <f t="shared" ca="1" si="6"/>
        <v>11.281908189890977</v>
      </c>
      <c r="G46" s="11">
        <f t="shared" ca="1" si="7"/>
        <v>5</v>
      </c>
    </row>
    <row r="47" spans="2:15" x14ac:dyDescent="0.2">
      <c r="B47" s="11">
        <v>5</v>
      </c>
      <c r="C47" s="11"/>
      <c r="D47" s="11"/>
      <c r="F47" s="25">
        <f t="shared" ca="1" si="6"/>
        <v>11.462637528921315</v>
      </c>
      <c r="G47" s="11">
        <f t="shared" ca="1" si="7"/>
        <v>8</v>
      </c>
    </row>
    <row r="48" spans="2:15" x14ac:dyDescent="0.2">
      <c r="B48" s="11">
        <v>6</v>
      </c>
      <c r="C48" s="11"/>
      <c r="D48" s="11"/>
      <c r="F48" s="25">
        <f t="shared" ca="1" si="6"/>
        <v>11.400405827622263</v>
      </c>
      <c r="G48" s="11">
        <f t="shared" ca="1" si="7"/>
        <v>6</v>
      </c>
    </row>
    <row r="49" spans="2:15" x14ac:dyDescent="0.2">
      <c r="B49" s="11">
        <v>7</v>
      </c>
      <c r="C49" s="11"/>
      <c r="D49" s="11"/>
      <c r="F49" s="25">
        <f t="shared" ca="1" si="6"/>
        <v>11.23963790345837</v>
      </c>
      <c r="G49" s="11">
        <f t="shared" ca="1" si="7"/>
        <v>4</v>
      </c>
    </row>
    <row r="50" spans="2:15" x14ac:dyDescent="0.2">
      <c r="B50" s="11">
        <v>8</v>
      </c>
      <c r="C50" s="11"/>
      <c r="D50" s="11"/>
      <c r="F50" s="25">
        <f t="shared" ca="1" si="6"/>
        <v>10.997741329109941</v>
      </c>
      <c r="G50" s="11">
        <f t="shared" ca="1" si="7"/>
        <v>1</v>
      </c>
    </row>
    <row r="54" spans="2:15" x14ac:dyDescent="0.2">
      <c r="B54" s="17" t="s">
        <v>58</v>
      </c>
      <c r="C54" s="18"/>
      <c r="D54" s="19"/>
      <c r="F54" s="16" t="s">
        <v>60</v>
      </c>
      <c r="G54" s="16" t="s">
        <v>57</v>
      </c>
    </row>
    <row r="55" spans="2:15" x14ac:dyDescent="0.2">
      <c r="B55" s="12" t="s">
        <v>43</v>
      </c>
      <c r="C55" s="12" t="s">
        <v>44</v>
      </c>
      <c r="D55" s="12" t="s">
        <v>45</v>
      </c>
      <c r="F55" s="26">
        <f ca="1">RAND()*($O$56-$O$55)+$O$55</f>
        <v>11.417165975589619</v>
      </c>
      <c r="G55" s="12">
        <f ca="1">RANK(F55,$F$55:$F$63,1)</f>
        <v>7</v>
      </c>
      <c r="O55">
        <v>10.09</v>
      </c>
    </row>
    <row r="56" spans="2:15" x14ac:dyDescent="0.2">
      <c r="B56" s="12">
        <v>1</v>
      </c>
      <c r="C56" s="12"/>
      <c r="D56" s="12"/>
      <c r="F56" s="26">
        <f t="shared" ref="F56:F63" ca="1" si="8">RAND()*($O$56-$O$55)+$O$55</f>
        <v>10.770513942456772</v>
      </c>
      <c r="G56" s="12">
        <f t="shared" ref="G56:G63" ca="1" si="9">RANK(F56,$F$55:$F$63,1)</f>
        <v>3</v>
      </c>
      <c r="O56">
        <v>12</v>
      </c>
    </row>
    <row r="57" spans="2:15" x14ac:dyDescent="0.2">
      <c r="B57" s="12">
        <v>2</v>
      </c>
      <c r="C57" s="12"/>
      <c r="D57" s="12"/>
      <c r="F57" s="26">
        <f t="shared" ca="1" si="8"/>
        <v>10.955206316712044</v>
      </c>
      <c r="G57" s="12">
        <f t="shared" ca="1" si="9"/>
        <v>4</v>
      </c>
    </row>
    <row r="58" spans="2:15" x14ac:dyDescent="0.2">
      <c r="B58" s="12">
        <v>3</v>
      </c>
      <c r="C58" s="12"/>
      <c r="D58" s="12"/>
      <c r="F58" s="26">
        <f t="shared" ca="1" si="8"/>
        <v>11.700868956350133</v>
      </c>
      <c r="G58" s="12">
        <f t="shared" ca="1" si="9"/>
        <v>9</v>
      </c>
    </row>
    <row r="59" spans="2:15" x14ac:dyDescent="0.2">
      <c r="B59" s="12">
        <v>4</v>
      </c>
      <c r="C59" s="12"/>
      <c r="D59" s="12"/>
      <c r="F59" s="26">
        <f t="shared" ca="1" si="8"/>
        <v>11.348904100329717</v>
      </c>
      <c r="G59" s="12">
        <f t="shared" ca="1" si="9"/>
        <v>6</v>
      </c>
    </row>
    <row r="60" spans="2:15" x14ac:dyDescent="0.2">
      <c r="B60" s="12">
        <v>5</v>
      </c>
      <c r="C60" s="12"/>
      <c r="D60" s="12"/>
      <c r="F60" s="26">
        <f t="shared" ca="1" si="8"/>
        <v>10.127132715909298</v>
      </c>
      <c r="G60" s="12">
        <f t="shared" ca="1" si="9"/>
        <v>1</v>
      </c>
    </row>
    <row r="61" spans="2:15" x14ac:dyDescent="0.2">
      <c r="B61" s="12">
        <v>6</v>
      </c>
      <c r="C61" s="12"/>
      <c r="D61" s="12"/>
      <c r="F61" s="26">
        <f t="shared" ca="1" si="8"/>
        <v>11.214177723428941</v>
      </c>
      <c r="G61" s="12">
        <f t="shared" ca="1" si="9"/>
        <v>5</v>
      </c>
    </row>
    <row r="62" spans="2:15" x14ac:dyDescent="0.2">
      <c r="B62" s="12">
        <v>7</v>
      </c>
      <c r="C62" s="12"/>
      <c r="D62" s="12"/>
      <c r="F62" s="26">
        <f t="shared" ca="1" si="8"/>
        <v>11.466079248857723</v>
      </c>
      <c r="G62" s="12">
        <f t="shared" ca="1" si="9"/>
        <v>8</v>
      </c>
    </row>
    <row r="63" spans="2:15" x14ac:dyDescent="0.2">
      <c r="B63" s="12">
        <v>8</v>
      </c>
      <c r="C63" s="12"/>
      <c r="D63" s="12"/>
      <c r="F63" s="26">
        <f t="shared" ca="1" si="8"/>
        <v>10.469313624699289</v>
      </c>
      <c r="G63" s="12">
        <f t="shared" ca="1" si="9"/>
        <v>2</v>
      </c>
    </row>
  </sheetData>
  <mergeCells count="5">
    <mergeCell ref="B2:D2"/>
    <mergeCell ref="B15:D15"/>
    <mergeCell ref="B28:D28"/>
    <mergeCell ref="B41:D41"/>
    <mergeCell ref="B54:D54"/>
  </mergeCells>
  <dataValidations count="1">
    <dataValidation type="custom" errorStyle="warning" allowBlank="1" showInputMessage="1" showErrorMessage="1" sqref="B17:B24">
      <formula1>COUNTIF($B$62:$B$69,B17&lt;2)</formula1>
    </dataValidation>
  </dataValidations>
  <pageMargins left="0.7" right="0.7" top="0.75" bottom="0.75" header="0.3" footer="0.3"/>
  <pageSetup paperSize="9" orientation="portrait" horizontalDpi="0" verticalDpi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B2:D2"/>
  <sheetViews>
    <sheetView workbookViewId="0">
      <selection activeCell="B2" sqref="B2:D2"/>
    </sheetView>
  </sheetViews>
  <sheetFormatPr baseColWidth="10" defaultRowHeight="16" x14ac:dyDescent="0.2"/>
  <sheetData>
    <row r="2" spans="2:4" x14ac:dyDescent="0.2">
      <c r="B2" s="20" t="s">
        <v>61</v>
      </c>
      <c r="C2" s="20"/>
      <c r="D2" s="20"/>
    </row>
  </sheetData>
  <mergeCells count="1">
    <mergeCell ref="B2:D2"/>
  </mergeCells>
  <pageMargins left="0.7" right="0.7" top="0.75" bottom="0.75" header="0.3" footer="0.3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Répertoire des sprinteur</vt:lpstr>
      <vt:lpstr>Répartitiion des courses</vt:lpstr>
      <vt:lpstr>Résultat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2016-09-13T08:42:13Z</dcterms:created>
  <dcterms:modified xsi:type="dcterms:W3CDTF">2016-11-23T09:44:37Z</dcterms:modified>
</cp:coreProperties>
</file>