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1550"/>
  </bookViews>
  <sheets>
    <sheet name="Synthese Projet" sheetId="1" r:id="rId1"/>
    <sheet name="Feuil1" sheetId="6" r:id="rId2"/>
  </sheets>
  <externalReferences>
    <externalReference r:id="rId3"/>
  </externalReferences>
  <definedNames>
    <definedName name="_xlnm._FilterDatabase" localSheetId="0" hidden="1">'Synthese Projet'!$A$6:$AD$13</definedName>
    <definedName name="date">#REF!</definedName>
    <definedName name="Z_25A31BEE_B6DD_4064_862D_DCDDCC1FCB21_.wvu.FilterData" localSheetId="0" hidden="1">'Synthese Projet'!$A$6:$AD$13</definedName>
    <definedName name="Z_25A31BEE_B6DD_4064_862D_DCDDCC1FCB21_.wvu.PrintArea" localSheetId="0" hidden="1">'Synthese Projet'!$B$4:$AD$21</definedName>
    <definedName name="_xlnm.Print_Area" localSheetId="0">'Synthese Projet'!$B$4:$AD$21</definedName>
  </definedNames>
  <calcPr calcId="162913" calcOnSave="0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</workbook>
</file>

<file path=xl/calcChain.xml><?xml version="1.0" encoding="utf-8"?>
<calcChain xmlns="http://schemas.openxmlformats.org/spreadsheetml/2006/main">
  <c r="W7" i="1" l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7" i="1"/>
  <c r="E1" i="1" l="1"/>
  <c r="P16" i="1" l="1"/>
  <c r="R16" i="1"/>
  <c r="M16" i="1"/>
  <c r="N16" i="1"/>
  <c r="V16" i="1"/>
  <c r="O16" i="1"/>
  <c r="W16" i="1"/>
  <c r="Q16" i="1"/>
  <c r="S16" i="1"/>
  <c r="C2" i="1"/>
  <c r="AG7" i="1" l="1"/>
  <c r="Y7" i="1"/>
  <c r="AF7" i="1"/>
  <c r="AE7" i="1"/>
  <c r="X7" i="1"/>
  <c r="AD7" i="1"/>
  <c r="AC7" i="1"/>
  <c r="AB7" i="1"/>
  <c r="AA7" i="1"/>
  <c r="Z7" i="1"/>
  <c r="AC16" i="1" l="1"/>
  <c r="AA16" i="1"/>
  <c r="AF16" i="1"/>
  <c r="AG16" i="1"/>
  <c r="AB16" i="1"/>
  <c r="K16" i="1" l="1"/>
  <c r="U16" i="1" l="1"/>
  <c r="T16" i="1"/>
  <c r="G16" i="1" l="1"/>
  <c r="D16" i="1" l="1"/>
  <c r="F16" i="1" l="1"/>
  <c r="H16" i="1" l="1"/>
  <c r="E16" i="1"/>
  <c r="AE16" i="1" l="1"/>
  <c r="Z16" i="1"/>
  <c r="Y16" i="1"/>
  <c r="X16" i="1"/>
  <c r="AD16" i="1" l="1"/>
  <c r="I16" i="1" l="1"/>
</calcChain>
</file>

<file path=xl/sharedStrings.xml><?xml version="1.0" encoding="utf-8"?>
<sst xmlns="http://schemas.openxmlformats.org/spreadsheetml/2006/main" count="75" uniqueCount="69">
  <si>
    <t>Mise en page SDP</t>
  </si>
  <si>
    <t>DATE DEBUT</t>
  </si>
  <si>
    <t>DATE FIN</t>
  </si>
  <si>
    <t>Onglet Avancement</t>
  </si>
  <si>
    <t>Schémas SDP</t>
  </si>
  <si>
    <t>Prototypes</t>
  </si>
  <si>
    <t>Schémas COMP</t>
  </si>
  <si>
    <t>Schémas IMP</t>
  </si>
  <si>
    <t>Onglet objectifs</t>
  </si>
  <si>
    <t>PROTOTYPE "D"</t>
  </si>
  <si>
    <t>PRINCIPE "K"</t>
  </si>
  <si>
    <t>CABLAGE "R"</t>
  </si>
  <si>
    <t>PROTOTYPE "AE"</t>
  </si>
  <si>
    <t>ELECTRIQUE "AL"</t>
  </si>
  <si>
    <t>IMPLANTATION "AS"</t>
  </si>
  <si>
    <t>DATE LNC "B22"</t>
  </si>
  <si>
    <t>Nbr</t>
  </si>
  <si>
    <t>Adresse</t>
  </si>
  <si>
    <t>Total de livrable produit</t>
  </si>
  <si>
    <t>D8</t>
  </si>
  <si>
    <t>D9</t>
  </si>
  <si>
    <t>D10</t>
  </si>
  <si>
    <t>B5</t>
  </si>
  <si>
    <t>D11</t>
  </si>
  <si>
    <t>D12</t>
  </si>
  <si>
    <t>B6</t>
  </si>
  <si>
    <t>D14</t>
  </si>
  <si>
    <t>B4</t>
  </si>
  <si>
    <t>H9</t>
  </si>
  <si>
    <t>FTR CABLAGE</t>
  </si>
  <si>
    <t>FTR IMPL</t>
  </si>
  <si>
    <t>PR REF</t>
  </si>
  <si>
    <t>CAB REF</t>
  </si>
  <si>
    <t>IMPL REF</t>
  </si>
  <si>
    <t>I9</t>
  </si>
  <si>
    <t>I10</t>
  </si>
  <si>
    <t>I14</t>
  </si>
  <si>
    <t>\\yvsn0004\SDRMANAG\data\AE\EMP2\P51 Europe - 308 - 1PP5\[Fichier Suivi Projet P51 DàG.xlsm]</t>
  </si>
  <si>
    <t>IMPL REALISE</t>
  </si>
  <si>
    <t>Mise en page COMPONENT</t>
  </si>
  <si>
    <t>Component routé</t>
  </si>
  <si>
    <t>SDP routé</t>
  </si>
  <si>
    <t>Câblage routé</t>
  </si>
  <si>
    <t>FTR SDP</t>
  </si>
  <si>
    <t>H12</t>
  </si>
  <si>
    <t>COMP REF</t>
  </si>
  <si>
    <t>I12</t>
  </si>
  <si>
    <t>BG</t>
  </si>
  <si>
    <t>BH</t>
  </si>
  <si>
    <t>BI</t>
  </si>
  <si>
    <t>BJ</t>
  </si>
  <si>
    <t>PR</t>
  </si>
  <si>
    <t>CAB</t>
  </si>
  <si>
    <t>COMP</t>
  </si>
  <si>
    <t>IMPL</t>
  </si>
  <si>
    <t>N11</t>
  </si>
  <si>
    <t>N9</t>
  </si>
  <si>
    <t>N16</t>
  </si>
  <si>
    <t>N10</t>
  </si>
  <si>
    <t>N17</t>
  </si>
  <si>
    <t>Envoi mail</t>
  </si>
  <si>
    <t xml:space="preserve"> "B21"</t>
  </si>
  <si>
    <t>Robot</t>
  </si>
  <si>
    <t>Laurent</t>
  </si>
  <si>
    <t>Baptiste</t>
  </si>
  <si>
    <t>Alain</t>
  </si>
  <si>
    <t>Texte</t>
  </si>
  <si>
    <t>adresse mail</t>
  </si>
  <si>
    <t>Le PDF peut être généré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</si>
</sst>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FF9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12" fillId="0" borderId="0"/>
  </cellStyleXfs>
  <cellXfs count="111">
    <xf numFmtId="0" fontId="0" fillId="0" borderId="0" xfId="0" applyFont="1" applyAlignment="1"/>
    <xf numFmtId="0" fontId="1" fillId="0" borderId="0" xfId="1" applyAlignment="1">
      <alignment horizontal="center" vertical="center"/>
    </xf>
    <xf numFmtId="0" fontId="1" fillId="0" borderId="1" xfId="1" applyBorder="1"/>
    <xf numFmtId="14" fontId="4" fillId="2" borderId="1" xfId="1" applyNumberFormat="1" applyFont="1" applyFill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left" vertical="top"/>
    </xf>
    <xf numFmtId="0" fontId="1" fillId="0" borderId="0" xfId="1"/>
    <xf numFmtId="14" fontId="4" fillId="0" borderId="1" xfId="1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9" fillId="0" borderId="0" xfId="1" applyFont="1" applyAlignment="1">
      <alignment horizontal="center"/>
    </xf>
    <xf numFmtId="0" fontId="9" fillId="0" borderId="0" xfId="1" applyFont="1" applyFill="1" applyBorder="1"/>
    <xf numFmtId="0" fontId="9" fillId="0" borderId="0" xfId="1" applyFont="1"/>
    <xf numFmtId="0" fontId="9" fillId="0" borderId="0" xfId="1" applyFont="1" applyAlignment="1">
      <alignment horizontal="center" vertical="center"/>
    </xf>
    <xf numFmtId="0" fontId="9" fillId="0" borderId="0" xfId="1" applyFont="1" applyFill="1" applyAlignment="1">
      <alignment horizontal="left" vertical="top"/>
    </xf>
    <xf numFmtId="1" fontId="9" fillId="0" borderId="0" xfId="1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4" fontId="9" fillId="8" borderId="10" xfId="1" applyNumberFormat="1" applyFont="1" applyFill="1" applyBorder="1" applyAlignment="1">
      <alignment horizontal="center" vertical="center"/>
    </xf>
    <xf numFmtId="0" fontId="9" fillId="8" borderId="10" xfId="1" applyFont="1" applyFill="1" applyBorder="1" applyAlignment="1">
      <alignment horizontal="center" vertical="center"/>
    </xf>
    <xf numFmtId="1" fontId="9" fillId="8" borderId="10" xfId="2" applyNumberFormat="1" applyFont="1" applyFill="1" applyBorder="1" applyAlignment="1">
      <alignment horizontal="center" vertical="center"/>
    </xf>
    <xf numFmtId="14" fontId="9" fillId="0" borderId="10" xfId="1" applyNumberFormat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/>
    </xf>
    <xf numFmtId="1" fontId="9" fillId="0" borderId="10" xfId="2" applyNumberFormat="1" applyFont="1" applyFill="1" applyBorder="1" applyAlignment="1">
      <alignment horizontal="center" vertical="center"/>
    </xf>
    <xf numFmtId="0" fontId="9" fillId="8" borderId="12" xfId="1" applyFont="1" applyFill="1" applyBorder="1" applyAlignment="1">
      <alignment horizontal="center" vertical="center"/>
    </xf>
    <xf numFmtId="0" fontId="9" fillId="8" borderId="13" xfId="1" applyFont="1" applyFill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8" borderId="11" xfId="1" applyFont="1" applyFill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8" fillId="7" borderId="18" xfId="1" applyFont="1" applyFill="1" applyBorder="1" applyAlignment="1">
      <alignment horizontal="center" vertical="center"/>
    </xf>
    <xf numFmtId="0" fontId="8" fillId="7" borderId="19" xfId="1" applyFont="1" applyFill="1" applyBorder="1" applyAlignment="1">
      <alignment horizontal="center" vertical="center"/>
    </xf>
    <xf numFmtId="0" fontId="8" fillId="7" borderId="20" xfId="1" applyFont="1" applyFill="1" applyBorder="1" applyAlignment="1">
      <alignment horizontal="center" vertical="center"/>
    </xf>
    <xf numFmtId="0" fontId="8" fillId="7" borderId="19" xfId="1" applyFont="1" applyFill="1" applyBorder="1" applyAlignment="1">
      <alignment horizontal="center" vertical="top"/>
    </xf>
    <xf numFmtId="0" fontId="8" fillId="7" borderId="20" xfId="1" applyFont="1" applyFill="1" applyBorder="1" applyAlignment="1">
      <alignment horizontal="center" vertical="top"/>
    </xf>
    <xf numFmtId="0" fontId="8" fillId="7" borderId="18" xfId="1" applyFont="1" applyFill="1" applyBorder="1" applyAlignment="1">
      <alignment horizontal="center" vertical="top"/>
    </xf>
    <xf numFmtId="1" fontId="9" fillId="8" borderId="12" xfId="2" applyNumberFormat="1" applyFont="1" applyFill="1" applyBorder="1" applyAlignment="1">
      <alignment horizontal="center" vertical="center"/>
    </xf>
    <xf numFmtId="1" fontId="9" fillId="8" borderId="13" xfId="2" applyNumberFormat="1" applyFont="1" applyFill="1" applyBorder="1" applyAlignment="1">
      <alignment horizontal="center" vertical="center"/>
    </xf>
    <xf numFmtId="1" fontId="9" fillId="0" borderId="12" xfId="2" applyNumberFormat="1" applyFont="1" applyFill="1" applyBorder="1" applyAlignment="1">
      <alignment horizontal="center" vertical="center"/>
    </xf>
    <xf numFmtId="1" fontId="9" fillId="0" borderId="13" xfId="2" applyNumberFormat="1" applyFont="1" applyFill="1" applyBorder="1" applyAlignment="1">
      <alignment horizontal="center" vertical="center"/>
    </xf>
    <xf numFmtId="0" fontId="8" fillId="7" borderId="23" xfId="1" applyFont="1" applyFill="1" applyBorder="1" applyAlignment="1">
      <alignment horizontal="center" vertical="center"/>
    </xf>
    <xf numFmtId="0" fontId="9" fillId="8" borderId="24" xfId="1" applyFont="1" applyFill="1" applyBorder="1" applyAlignment="1">
      <alignment horizontal="center" vertical="center"/>
    </xf>
    <xf numFmtId="0" fontId="9" fillId="0" borderId="24" xfId="1" applyFont="1" applyBorder="1" applyAlignment="1">
      <alignment horizontal="center" vertical="center"/>
    </xf>
    <xf numFmtId="1" fontId="9" fillId="8" borderId="11" xfId="2" applyNumberFormat="1" applyFont="1" applyFill="1" applyBorder="1" applyAlignment="1">
      <alignment horizontal="center" vertical="center"/>
    </xf>
    <xf numFmtId="1" fontId="9" fillId="0" borderId="11" xfId="2" applyNumberFormat="1" applyFont="1" applyFill="1" applyBorder="1" applyAlignment="1">
      <alignment horizontal="center" vertical="center"/>
    </xf>
    <xf numFmtId="9" fontId="9" fillId="8" borderId="10" xfId="4" applyFont="1" applyFill="1" applyBorder="1" applyAlignment="1">
      <alignment horizontal="center" vertical="center"/>
    </xf>
    <xf numFmtId="9" fontId="9" fillId="0" borderId="10" xfId="4" applyFont="1" applyBorder="1" applyAlignment="1">
      <alignment horizontal="center" vertical="center"/>
    </xf>
    <xf numFmtId="9" fontId="9" fillId="8" borderId="24" xfId="4" applyFont="1" applyFill="1" applyBorder="1" applyAlignment="1">
      <alignment horizontal="center" vertical="center"/>
    </xf>
    <xf numFmtId="0" fontId="4" fillId="0" borderId="34" xfId="1" applyFont="1" applyFill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4" fillId="0" borderId="35" xfId="1" applyFont="1" applyBorder="1" applyAlignment="1">
      <alignment horizontal="center" vertical="center"/>
    </xf>
    <xf numFmtId="0" fontId="7" fillId="5" borderId="36" xfId="1" applyFont="1" applyFill="1" applyBorder="1" applyAlignment="1">
      <alignment horizontal="center" vertical="center"/>
    </xf>
    <xf numFmtId="0" fontId="7" fillId="5" borderId="37" xfId="1" applyFont="1" applyFill="1" applyBorder="1" applyAlignment="1">
      <alignment horizontal="center" vertical="center"/>
    </xf>
    <xf numFmtId="0" fontId="7" fillId="3" borderId="37" xfId="1" applyFont="1" applyFill="1" applyBorder="1" applyAlignment="1">
      <alignment horizontal="center" vertical="center"/>
    </xf>
    <xf numFmtId="0" fontId="7" fillId="4" borderId="38" xfId="1" applyFont="1" applyFill="1" applyBorder="1" applyAlignment="1">
      <alignment horizontal="center" vertical="center"/>
    </xf>
    <xf numFmtId="9" fontId="9" fillId="0" borderId="24" xfId="4" applyNumberFormat="1" applyFont="1" applyBorder="1" applyAlignment="1">
      <alignment horizontal="center" vertical="center"/>
    </xf>
    <xf numFmtId="0" fontId="9" fillId="11" borderId="11" xfId="1" applyFont="1" applyFill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14" fontId="9" fillId="0" borderId="15" xfId="1" applyNumberFormat="1" applyFont="1" applyBorder="1" applyAlignment="1">
      <alignment horizontal="center" vertical="center"/>
    </xf>
    <xf numFmtId="0" fontId="9" fillId="0" borderId="17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9" fontId="9" fillId="0" borderId="15" xfId="4" applyFont="1" applyBorder="1" applyAlignment="1">
      <alignment horizontal="center" vertical="center"/>
    </xf>
    <xf numFmtId="9" fontId="9" fillId="0" borderId="25" xfId="4" applyNumberFormat="1" applyFont="1" applyBorder="1" applyAlignment="1">
      <alignment horizontal="center" vertical="center"/>
    </xf>
    <xf numFmtId="0" fontId="9" fillId="0" borderId="25" xfId="1" applyFont="1" applyBorder="1" applyAlignment="1">
      <alignment horizontal="center" vertical="center"/>
    </xf>
    <xf numFmtId="1" fontId="9" fillId="0" borderId="14" xfId="2" applyNumberFormat="1" applyFont="1" applyFill="1" applyBorder="1" applyAlignment="1">
      <alignment horizontal="center" vertical="center"/>
    </xf>
    <xf numFmtId="1" fontId="9" fillId="0" borderId="15" xfId="2" applyNumberFormat="1" applyFont="1" applyFill="1" applyBorder="1" applyAlignment="1">
      <alignment horizontal="center" vertical="center"/>
    </xf>
    <xf numFmtId="1" fontId="9" fillId="0" borderId="17" xfId="2" applyNumberFormat="1" applyFont="1" applyFill="1" applyBorder="1" applyAlignment="1">
      <alignment horizontal="center" vertical="center"/>
    </xf>
    <xf numFmtId="1" fontId="9" fillId="0" borderId="16" xfId="2" applyNumberFormat="1" applyFont="1" applyFill="1" applyBorder="1" applyAlignment="1">
      <alignment horizontal="center" vertical="center"/>
    </xf>
    <xf numFmtId="0" fontId="8" fillId="7" borderId="39" xfId="1" applyFont="1" applyFill="1" applyBorder="1" applyAlignment="1">
      <alignment horizontal="center" vertical="center"/>
    </xf>
    <xf numFmtId="0" fontId="10" fillId="0" borderId="40" xfId="3" applyBorder="1"/>
    <xf numFmtId="0" fontId="10" fillId="0" borderId="33" xfId="3" applyBorder="1"/>
    <xf numFmtId="0" fontId="11" fillId="9" borderId="3" xfId="1" applyFont="1" applyFill="1" applyBorder="1" applyAlignment="1">
      <alignment horizontal="center" vertical="center"/>
    </xf>
    <xf numFmtId="0" fontId="11" fillId="9" borderId="8" xfId="1" applyFont="1" applyFill="1" applyBorder="1" applyAlignment="1">
      <alignment horizontal="center" vertical="center"/>
    </xf>
    <xf numFmtId="0" fontId="6" fillId="6" borderId="34" xfId="1" applyFont="1" applyFill="1" applyBorder="1" applyAlignment="1">
      <alignment horizontal="center" vertical="center"/>
    </xf>
    <xf numFmtId="0" fontId="6" fillId="6" borderId="23" xfId="1" applyFont="1" applyFill="1" applyBorder="1" applyAlignment="1">
      <alignment horizontal="center" vertical="center"/>
    </xf>
    <xf numFmtId="0" fontId="6" fillId="6" borderId="35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11" fillId="5" borderId="2" xfId="1" applyFont="1" applyFill="1" applyBorder="1" applyAlignment="1">
      <alignment horizontal="center" vertical="center"/>
    </xf>
    <xf numFmtId="0" fontId="11" fillId="5" borderId="7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 wrapText="1" shrinkToFit="1"/>
    </xf>
    <xf numFmtId="0" fontId="11" fillId="5" borderId="8" xfId="1" applyFont="1" applyFill="1" applyBorder="1" applyAlignment="1">
      <alignment horizontal="center" vertical="center" wrapText="1" shrinkToFit="1"/>
    </xf>
    <xf numFmtId="0" fontId="11" fillId="5" borderId="4" xfId="1" applyFont="1" applyFill="1" applyBorder="1" applyAlignment="1">
      <alignment horizontal="center" vertical="center" wrapText="1" shrinkToFit="1"/>
    </xf>
    <xf numFmtId="0" fontId="11" fillId="5" borderId="9" xfId="1" applyFont="1" applyFill="1" applyBorder="1" applyAlignment="1">
      <alignment horizontal="center" vertical="center" wrapText="1" shrinkToFit="1"/>
    </xf>
    <xf numFmtId="0" fontId="11" fillId="3" borderId="2" xfId="1" applyFont="1" applyFill="1" applyBorder="1" applyAlignment="1">
      <alignment horizontal="center" vertical="center"/>
    </xf>
    <xf numFmtId="0" fontId="11" fillId="3" borderId="7" xfId="1" applyFont="1" applyFill="1" applyBorder="1" applyAlignment="1">
      <alignment horizontal="center" vertical="center"/>
    </xf>
    <xf numFmtId="0" fontId="11" fillId="10" borderId="28" xfId="1" applyFont="1" applyFill="1" applyBorder="1" applyAlignment="1">
      <alignment horizontal="center" vertical="center" wrapText="1" shrinkToFit="1"/>
    </xf>
    <xf numFmtId="0" fontId="11" fillId="10" borderId="26" xfId="1" applyFont="1" applyFill="1" applyBorder="1" applyAlignment="1">
      <alignment horizontal="center" vertical="center" wrapText="1" shrinkToFit="1"/>
    </xf>
    <xf numFmtId="0" fontId="11" fillId="10" borderId="29" xfId="1" applyFont="1" applyFill="1" applyBorder="1" applyAlignment="1">
      <alignment horizontal="center" vertical="center" wrapText="1" shrinkToFit="1"/>
    </xf>
    <xf numFmtId="0" fontId="11" fillId="10" borderId="27" xfId="1" applyFont="1" applyFill="1" applyBorder="1" applyAlignment="1">
      <alignment horizontal="center" vertical="center" wrapText="1" shrinkToFit="1"/>
    </xf>
    <xf numFmtId="0" fontId="11" fillId="10" borderId="30" xfId="1" applyFont="1" applyFill="1" applyBorder="1" applyAlignment="1">
      <alignment horizontal="center" vertical="center" wrapText="1" shrinkToFit="1"/>
    </xf>
    <xf numFmtId="0" fontId="11" fillId="10" borderId="31" xfId="1" applyFont="1" applyFill="1" applyBorder="1" applyAlignment="1">
      <alignment horizontal="center" vertical="center" wrapText="1" shrinkToFit="1"/>
    </xf>
    <xf numFmtId="0" fontId="11" fillId="9" borderId="4" xfId="1" applyFont="1" applyFill="1" applyBorder="1" applyAlignment="1">
      <alignment horizontal="center" vertical="center" wrapText="1" shrinkToFit="1"/>
    </xf>
    <xf numFmtId="0" fontId="11" fillId="9" borderId="9" xfId="1" applyFont="1" applyFill="1" applyBorder="1" applyAlignment="1">
      <alignment horizontal="center" vertical="center" wrapText="1" shrinkToFit="1"/>
    </xf>
    <xf numFmtId="0" fontId="11" fillId="4" borderId="5" xfId="1" applyFont="1" applyFill="1" applyBorder="1" applyAlignment="1">
      <alignment horizontal="center" vertical="center" wrapText="1" shrinkToFit="1"/>
    </xf>
    <xf numFmtId="0" fontId="11" fillId="4" borderId="21" xfId="1" applyFont="1" applyFill="1" applyBorder="1" applyAlignment="1">
      <alignment horizontal="center" vertical="center" wrapText="1" shrinkToFit="1"/>
    </xf>
    <xf numFmtId="0" fontId="11" fillId="4" borderId="6" xfId="1" applyFont="1" applyFill="1" applyBorder="1" applyAlignment="1">
      <alignment horizontal="center" vertical="center" wrapText="1" shrinkToFit="1"/>
    </xf>
    <xf numFmtId="0" fontId="11" fillId="4" borderId="22" xfId="1" applyFont="1" applyFill="1" applyBorder="1" applyAlignment="1">
      <alignment horizontal="center" vertical="center" wrapText="1" shrinkToFit="1"/>
    </xf>
    <xf numFmtId="0" fontId="11" fillId="3" borderId="32" xfId="1" applyFont="1" applyFill="1" applyBorder="1" applyAlignment="1">
      <alignment horizontal="center" vertical="center" wrapText="1" shrinkToFit="1"/>
    </xf>
    <xf numFmtId="0" fontId="11" fillId="3" borderId="33" xfId="1" applyFont="1" applyFill="1" applyBorder="1" applyAlignment="1">
      <alignment horizontal="center" vertical="center" wrapText="1" shrinkToFit="1"/>
    </xf>
    <xf numFmtId="0" fontId="11" fillId="3" borderId="3" xfId="1" applyFont="1" applyFill="1" applyBorder="1" applyAlignment="1">
      <alignment horizontal="center" vertical="center"/>
    </xf>
    <xf numFmtId="0" fontId="11" fillId="3" borderId="8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 wrapText="1" shrinkToFit="1"/>
    </xf>
    <xf numFmtId="0" fontId="11" fillId="3" borderId="9" xfId="1" applyFont="1" applyFill="1" applyBorder="1" applyAlignment="1">
      <alignment horizontal="center" vertical="center" wrapText="1" shrinkToFit="1"/>
    </xf>
    <xf numFmtId="0" fontId="11" fillId="4" borderId="4" xfId="1" applyFont="1" applyFill="1" applyBorder="1" applyAlignment="1">
      <alignment horizontal="center" vertical="center" wrapText="1" shrinkToFit="1"/>
    </xf>
    <xf numFmtId="0" fontId="11" fillId="4" borderId="9" xfId="1" applyFont="1" applyFill="1" applyBorder="1" applyAlignment="1">
      <alignment horizontal="center" vertical="center" wrapText="1" shrinkToFit="1"/>
    </xf>
    <xf numFmtId="0" fontId="11" fillId="9" borderId="2" xfId="1" applyFont="1" applyFill="1" applyBorder="1" applyAlignment="1">
      <alignment horizontal="center" vertical="center"/>
    </xf>
    <xf numFmtId="0" fontId="11" fillId="9" borderId="7" xfId="1" applyFont="1" applyFill="1" applyBorder="1" applyAlignment="1">
      <alignment horizontal="center" vertical="center"/>
    </xf>
    <xf numFmtId="0" fontId="12" fillId="0" borderId="0" xfId="0" applyFont="1" applyAlignment="1"/>
  </cellXfs>
  <cellStyles count="6">
    <cellStyle name="Lien hypertexte" xfId="3" builtinId="8"/>
    <cellStyle name="Normal" xfId="0" builtinId="0"/>
    <cellStyle name="Normal 2" xfId="1"/>
    <cellStyle name="Normal 3" xfId="5"/>
    <cellStyle name="Pourcentage" xfId="4" builtinId="5"/>
    <cellStyle name="Pourcentage 2" xfId="2"/>
  </cellStyles>
  <dxfs count="56"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FFFF99"/>
      <color rgb="FF99FF33"/>
      <color rgb="FFFFCC66"/>
      <color rgb="FFFF7C80"/>
      <color rgb="FFFF6600"/>
      <color rgb="FFCCCC00"/>
      <color rgb="FFCCCCFF"/>
      <color rgb="FFCCFF33"/>
      <color rgb="FFFF66CC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133350</xdr:rowOff>
        </xdr:from>
        <xdr:to>
          <xdr:col>1</xdr:col>
          <xdr:colOff>295275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&#224;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143</v>
          </cell>
        </row>
        <row r="5">
          <cell r="B5">
            <v>373</v>
          </cell>
        </row>
        <row r="6">
          <cell r="B6">
            <v>721</v>
          </cell>
        </row>
        <row r="8">
          <cell r="D8">
            <v>143</v>
          </cell>
        </row>
        <row r="9">
          <cell r="D9">
            <v>143</v>
          </cell>
          <cell r="H9">
            <v>143</v>
          </cell>
          <cell r="I9">
            <v>143</v>
          </cell>
          <cell r="N9">
            <v>143</v>
          </cell>
        </row>
        <row r="10">
          <cell r="D10">
            <v>143</v>
          </cell>
          <cell r="I10">
            <v>143</v>
          </cell>
          <cell r="N10">
            <v>143</v>
          </cell>
        </row>
        <row r="11">
          <cell r="D11">
            <v>369</v>
          </cell>
          <cell r="N11">
            <v>52</v>
          </cell>
        </row>
        <row r="12">
          <cell r="D12">
            <v>369</v>
          </cell>
          <cell r="H12">
            <v>369</v>
          </cell>
          <cell r="I12">
            <v>285</v>
          </cell>
        </row>
        <row r="14">
          <cell r="D14">
            <v>601</v>
          </cell>
          <cell r="I14">
            <v>92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44473</v>
          </cell>
        </row>
      </sheetData>
      <sheetData sheetId="1">
        <row r="10">
          <cell r="B10">
            <v>44221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44222</v>
          </cell>
          <cell r="D11">
            <v>11</v>
          </cell>
          <cell r="K11">
            <v>3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44223</v>
          </cell>
          <cell r="D12">
            <v>11</v>
          </cell>
          <cell r="K12">
            <v>3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44224</v>
          </cell>
          <cell r="D13">
            <v>4</v>
          </cell>
          <cell r="K13">
            <v>4</v>
          </cell>
          <cell r="R13">
            <v>2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44225</v>
          </cell>
          <cell r="D14">
            <v>8</v>
          </cell>
          <cell r="K14">
            <v>2</v>
          </cell>
          <cell r="R14">
            <v>4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44226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44227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44228</v>
          </cell>
          <cell r="D17">
            <v>10</v>
          </cell>
          <cell r="K17">
            <v>5</v>
          </cell>
          <cell r="R17">
            <v>1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44229</v>
          </cell>
          <cell r="D18">
            <v>7</v>
          </cell>
          <cell r="K18">
            <v>4</v>
          </cell>
          <cell r="R18">
            <v>4</v>
          </cell>
          <cell r="AE18">
            <v>5</v>
          </cell>
          <cell r="AL18">
            <v>5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44230</v>
          </cell>
          <cell r="D19">
            <v>2</v>
          </cell>
          <cell r="K19">
            <v>6</v>
          </cell>
          <cell r="R19">
            <v>6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5</v>
          </cell>
          <cell r="BJ19">
            <v>0</v>
          </cell>
        </row>
        <row r="20">
          <cell r="B20">
            <v>44231</v>
          </cell>
          <cell r="D20">
            <v>4</v>
          </cell>
          <cell r="K20">
            <v>3</v>
          </cell>
          <cell r="R20">
            <v>6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44232</v>
          </cell>
          <cell r="D21">
            <v>0</v>
          </cell>
          <cell r="K21">
            <v>3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44233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44234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44235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44236</v>
          </cell>
          <cell r="D25">
            <v>4</v>
          </cell>
          <cell r="K25">
            <v>4</v>
          </cell>
          <cell r="R25">
            <v>4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44237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44238</v>
          </cell>
          <cell r="D27">
            <v>5</v>
          </cell>
          <cell r="K27">
            <v>4</v>
          </cell>
          <cell r="R27">
            <v>2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44239</v>
          </cell>
          <cell r="D28">
            <v>4</v>
          </cell>
          <cell r="K28">
            <v>3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44240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44241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44242</v>
          </cell>
          <cell r="D31">
            <v>2</v>
          </cell>
          <cell r="K31">
            <v>2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44243</v>
          </cell>
          <cell r="D32">
            <v>0</v>
          </cell>
          <cell r="K32">
            <v>4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44244</v>
          </cell>
          <cell r="D33">
            <v>3</v>
          </cell>
          <cell r="K33">
            <v>4</v>
          </cell>
          <cell r="R33">
            <v>2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44245</v>
          </cell>
          <cell r="D34">
            <v>3</v>
          </cell>
          <cell r="K34">
            <v>3</v>
          </cell>
          <cell r="R34">
            <v>13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44246</v>
          </cell>
          <cell r="D35">
            <v>4</v>
          </cell>
          <cell r="K35">
            <v>1</v>
          </cell>
          <cell r="R35">
            <v>6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44247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44248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44249</v>
          </cell>
          <cell r="D38">
            <v>0</v>
          </cell>
          <cell r="K38">
            <v>2</v>
          </cell>
          <cell r="R38">
            <v>6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44250</v>
          </cell>
          <cell r="D39">
            <v>3</v>
          </cell>
          <cell r="K39">
            <v>2</v>
          </cell>
          <cell r="R39">
            <v>2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44251</v>
          </cell>
          <cell r="D40">
            <v>1</v>
          </cell>
          <cell r="K40">
            <v>0</v>
          </cell>
          <cell r="R40">
            <v>2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44252</v>
          </cell>
          <cell r="D41">
            <v>0</v>
          </cell>
          <cell r="K41">
            <v>5</v>
          </cell>
          <cell r="R41">
            <v>1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44253</v>
          </cell>
          <cell r="D42">
            <v>0</v>
          </cell>
          <cell r="K42">
            <v>5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44254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44255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44256</v>
          </cell>
          <cell r="D45">
            <v>3</v>
          </cell>
          <cell r="K45">
            <v>2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44257</v>
          </cell>
          <cell r="D46">
            <v>2</v>
          </cell>
          <cell r="K46">
            <v>3</v>
          </cell>
          <cell r="R46">
            <v>4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44258</v>
          </cell>
          <cell r="D47">
            <v>2</v>
          </cell>
          <cell r="K47">
            <v>4</v>
          </cell>
          <cell r="R47">
            <v>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44259</v>
          </cell>
          <cell r="D48">
            <v>2</v>
          </cell>
          <cell r="K48">
            <v>1</v>
          </cell>
          <cell r="R48">
            <v>9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44260</v>
          </cell>
          <cell r="D49">
            <v>3</v>
          </cell>
          <cell r="K49">
            <v>4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44261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44262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44263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44264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44265</v>
          </cell>
          <cell r="D54">
            <v>3</v>
          </cell>
          <cell r="K54">
            <v>2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44266</v>
          </cell>
          <cell r="D55">
            <v>3</v>
          </cell>
          <cell r="K55">
            <v>3</v>
          </cell>
          <cell r="R55">
            <v>3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44267</v>
          </cell>
          <cell r="D56">
            <v>4</v>
          </cell>
          <cell r="K56">
            <v>4</v>
          </cell>
          <cell r="R56">
            <v>4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44268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44269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44270</v>
          </cell>
          <cell r="D59">
            <v>0</v>
          </cell>
          <cell r="K59">
            <v>3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44271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44272</v>
          </cell>
          <cell r="D61">
            <v>2</v>
          </cell>
          <cell r="K61">
            <v>2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44273</v>
          </cell>
          <cell r="D62">
            <v>1</v>
          </cell>
          <cell r="K62">
            <v>1</v>
          </cell>
          <cell r="R62">
            <v>3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44274</v>
          </cell>
          <cell r="D63">
            <v>4</v>
          </cell>
          <cell r="K63">
            <v>1</v>
          </cell>
          <cell r="R63">
            <v>3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44275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44276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44277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44278</v>
          </cell>
          <cell r="D67">
            <v>1</v>
          </cell>
          <cell r="K67">
            <v>2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44279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44280</v>
          </cell>
          <cell r="D69">
            <v>4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44281</v>
          </cell>
          <cell r="D70">
            <v>0</v>
          </cell>
          <cell r="K70">
            <v>3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44282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44283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44284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44285</v>
          </cell>
          <cell r="D74">
            <v>2</v>
          </cell>
          <cell r="K74">
            <v>2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44286</v>
          </cell>
          <cell r="D75">
            <v>0</v>
          </cell>
          <cell r="K75">
            <v>1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44287</v>
          </cell>
          <cell r="D76">
            <v>0</v>
          </cell>
          <cell r="K76">
            <v>1</v>
          </cell>
          <cell r="R76">
            <v>4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44288</v>
          </cell>
          <cell r="D77">
            <v>2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4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44289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44290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44291</v>
          </cell>
          <cell r="D80">
            <v>0</v>
          </cell>
          <cell r="K80">
            <v>4</v>
          </cell>
          <cell r="R80">
            <v>1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44292</v>
          </cell>
          <cell r="D81">
            <v>1</v>
          </cell>
          <cell r="K81">
            <v>2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44293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44294</v>
          </cell>
          <cell r="D83">
            <v>0</v>
          </cell>
          <cell r="K83">
            <v>2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44295</v>
          </cell>
          <cell r="D84">
            <v>3</v>
          </cell>
          <cell r="K84">
            <v>2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44296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44297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44298</v>
          </cell>
          <cell r="D87">
            <v>3</v>
          </cell>
          <cell r="K87">
            <v>0</v>
          </cell>
          <cell r="R87">
            <v>2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44299</v>
          </cell>
          <cell r="D88">
            <v>0</v>
          </cell>
          <cell r="K88">
            <v>1</v>
          </cell>
          <cell r="R88">
            <v>1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44300</v>
          </cell>
          <cell r="D89">
            <v>0</v>
          </cell>
          <cell r="K89">
            <v>3</v>
          </cell>
          <cell r="R89">
            <v>1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44301</v>
          </cell>
          <cell r="D90">
            <v>0</v>
          </cell>
          <cell r="K90">
            <v>1</v>
          </cell>
          <cell r="R90">
            <v>2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44302</v>
          </cell>
          <cell r="D91">
            <v>2</v>
          </cell>
          <cell r="K91">
            <v>1</v>
          </cell>
          <cell r="R91">
            <v>1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44303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44304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44305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44306</v>
          </cell>
          <cell r="D95">
            <v>0</v>
          </cell>
          <cell r="K95">
            <v>2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44307</v>
          </cell>
          <cell r="D96">
            <v>2</v>
          </cell>
          <cell r="K96">
            <v>2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44308</v>
          </cell>
          <cell r="D97">
            <v>2</v>
          </cell>
          <cell r="K97">
            <v>1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44309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44310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44311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44312</v>
          </cell>
          <cell r="D101">
            <v>0</v>
          </cell>
          <cell r="K101">
            <v>1</v>
          </cell>
          <cell r="R101">
            <v>0</v>
          </cell>
          <cell r="AE101">
            <v>43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44313</v>
          </cell>
          <cell r="D102">
            <v>0</v>
          </cell>
          <cell r="K102">
            <v>2</v>
          </cell>
          <cell r="R102">
            <v>0</v>
          </cell>
          <cell r="AE102">
            <v>40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44314</v>
          </cell>
          <cell r="D103">
            <v>3</v>
          </cell>
          <cell r="K103">
            <v>2</v>
          </cell>
          <cell r="R103">
            <v>0</v>
          </cell>
          <cell r="AE103">
            <v>0</v>
          </cell>
          <cell r="AL103">
            <v>40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44315</v>
          </cell>
          <cell r="D104">
            <v>1</v>
          </cell>
          <cell r="K104">
            <v>2</v>
          </cell>
          <cell r="R104">
            <v>0</v>
          </cell>
          <cell r="AE104">
            <v>40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44316</v>
          </cell>
          <cell r="D105">
            <v>0</v>
          </cell>
          <cell r="K105">
            <v>2</v>
          </cell>
          <cell r="R105">
            <v>0</v>
          </cell>
          <cell r="AE105">
            <v>25</v>
          </cell>
          <cell r="AL105">
            <v>28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44317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44318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44319</v>
          </cell>
          <cell r="D108">
            <v>0</v>
          </cell>
          <cell r="K108">
            <v>0</v>
          </cell>
          <cell r="R108">
            <v>5</v>
          </cell>
          <cell r="AE108">
            <v>0</v>
          </cell>
          <cell r="AL108">
            <v>34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44320</v>
          </cell>
          <cell r="D109">
            <v>2</v>
          </cell>
          <cell r="K109">
            <v>0</v>
          </cell>
          <cell r="R109">
            <v>0</v>
          </cell>
          <cell r="AE109">
            <v>0</v>
          </cell>
          <cell r="AL109">
            <v>43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44321</v>
          </cell>
          <cell r="D110">
            <v>0</v>
          </cell>
          <cell r="K110">
            <v>0</v>
          </cell>
          <cell r="R110">
            <v>4</v>
          </cell>
          <cell r="AE110">
            <v>17</v>
          </cell>
          <cell r="AL110">
            <v>17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44322</v>
          </cell>
          <cell r="D111">
            <v>0</v>
          </cell>
          <cell r="K111">
            <v>0</v>
          </cell>
          <cell r="R111">
            <v>0</v>
          </cell>
          <cell r="AE111">
            <v>17</v>
          </cell>
          <cell r="AL111">
            <v>17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44323</v>
          </cell>
          <cell r="D112">
            <v>1</v>
          </cell>
          <cell r="K112">
            <v>1</v>
          </cell>
          <cell r="R112">
            <v>4</v>
          </cell>
          <cell r="AE112">
            <v>18</v>
          </cell>
          <cell r="AL112">
            <v>18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44324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44325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44326</v>
          </cell>
          <cell r="D115">
            <v>0</v>
          </cell>
          <cell r="K115">
            <v>1</v>
          </cell>
          <cell r="R115">
            <v>3</v>
          </cell>
          <cell r="AE115">
            <v>16</v>
          </cell>
          <cell r="AL115">
            <v>16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44327</v>
          </cell>
          <cell r="D116">
            <v>0</v>
          </cell>
          <cell r="K116">
            <v>0</v>
          </cell>
          <cell r="R116">
            <v>0</v>
          </cell>
          <cell r="AE116">
            <v>33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44328</v>
          </cell>
          <cell r="D117">
            <v>0</v>
          </cell>
          <cell r="K117">
            <v>0</v>
          </cell>
          <cell r="R117">
            <v>2</v>
          </cell>
          <cell r="AE117">
            <v>11</v>
          </cell>
          <cell r="AL117">
            <v>44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44329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44330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44331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44332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44333</v>
          </cell>
          <cell r="D122">
            <v>0</v>
          </cell>
          <cell r="K122">
            <v>1</v>
          </cell>
          <cell r="R122">
            <v>0</v>
          </cell>
          <cell r="AE122">
            <v>0</v>
          </cell>
          <cell r="AL122">
            <v>3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44334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44335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44336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44337</v>
          </cell>
          <cell r="D126">
            <v>0</v>
          </cell>
          <cell r="K126">
            <v>0</v>
          </cell>
          <cell r="R126">
            <v>5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44338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44339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44340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44341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2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44342</v>
          </cell>
          <cell r="D131">
            <v>0</v>
          </cell>
          <cell r="K131">
            <v>0</v>
          </cell>
          <cell r="R131">
            <v>4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44343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44344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44345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44346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44347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15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44348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14</v>
          </cell>
          <cell r="BG137">
            <v>0</v>
          </cell>
          <cell r="BH137">
            <v>0</v>
          </cell>
          <cell r="BI137">
            <v>43</v>
          </cell>
          <cell r="BJ137">
            <v>0</v>
          </cell>
        </row>
        <row r="138">
          <cell r="B138">
            <v>44349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16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44350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13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44351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13</v>
          </cell>
          <cell r="BG140">
            <v>0</v>
          </cell>
          <cell r="BH140">
            <v>0</v>
          </cell>
          <cell r="BI140">
            <v>67</v>
          </cell>
          <cell r="BJ140">
            <v>0</v>
          </cell>
        </row>
        <row r="141">
          <cell r="B141">
            <v>44352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44353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44354</v>
          </cell>
          <cell r="D143">
            <v>0</v>
          </cell>
          <cell r="K143">
            <v>0</v>
          </cell>
          <cell r="R143">
            <v>8</v>
          </cell>
          <cell r="AE143">
            <v>0</v>
          </cell>
          <cell r="AL143">
            <v>0</v>
          </cell>
          <cell r="AS143">
            <v>10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44355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9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44356</v>
          </cell>
          <cell r="D145">
            <v>0</v>
          </cell>
          <cell r="K145">
            <v>0</v>
          </cell>
          <cell r="R145">
            <v>6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44357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44358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44359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44360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44361</v>
          </cell>
          <cell r="D150">
            <v>0</v>
          </cell>
          <cell r="K150">
            <v>0</v>
          </cell>
          <cell r="R150">
            <v>2</v>
          </cell>
          <cell r="AE150">
            <v>0</v>
          </cell>
          <cell r="AL150">
            <v>0</v>
          </cell>
          <cell r="AS150">
            <v>2</v>
          </cell>
          <cell r="BG150">
            <v>0</v>
          </cell>
          <cell r="BH150">
            <v>0</v>
          </cell>
          <cell r="BI150">
            <v>48</v>
          </cell>
          <cell r="BJ150">
            <v>0</v>
          </cell>
        </row>
        <row r="151">
          <cell r="B151">
            <v>44362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44363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63</v>
          </cell>
          <cell r="BJ152">
            <v>0</v>
          </cell>
        </row>
        <row r="153">
          <cell r="B153">
            <v>44364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44365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file:///\\yvsn0004\SDRMANAG\data\AE\EMP2\P51%20Europe%20-%20308%20-%201PP5\%5bFichier%20Suivi%20Projet%20P51%20D&#224;G.xlsm%5d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17"/>
  <sheetViews>
    <sheetView tabSelected="1" zoomScale="70" zoomScaleNormal="70" workbookViewId="0">
      <pane xSplit="3" ySplit="6" topLeftCell="D7" activePane="bottomRight" state="frozen"/>
      <selection pane="topRight" activeCell="G1" sqref="G1"/>
      <selection pane="bottomLeft" activeCell="A7" sqref="A7"/>
      <selection pane="bottomRight" activeCell="C22" sqref="C22"/>
    </sheetView>
  </sheetViews>
  <sheetFormatPr baseColWidth="10" defaultColWidth="9.140625" defaultRowHeight="15" x14ac:dyDescent="0.25"/>
  <cols>
    <col min="1" max="1" width="21.5703125" style="1" bestFit="1" customWidth="1"/>
    <col min="2" max="2" width="26" style="1" bestFit="1" customWidth="1"/>
    <col min="3" max="3" width="29.140625" style="1" bestFit="1" customWidth="1"/>
    <col min="4" max="4" width="18.140625" style="1" bestFit="1" customWidth="1"/>
    <col min="5" max="5" width="15.28515625" style="1" bestFit="1" customWidth="1"/>
    <col min="6" max="12" width="11.7109375" style="1" customWidth="1"/>
    <col min="13" max="13" width="21.140625" style="1" bestFit="1" customWidth="1"/>
    <col min="14" max="14" width="15.28515625" style="1" bestFit="1" customWidth="1"/>
    <col min="15" max="15" width="24.28515625" style="1" bestFit="1" customWidth="1"/>
    <col min="16" max="16" width="19.7109375" style="1" customWidth="1"/>
    <col min="17" max="17" width="18.28515625" style="1" bestFit="1" customWidth="1"/>
    <col min="18" max="18" width="15.42578125" style="1" customWidth="1"/>
    <col min="19" max="22" width="11.7109375" style="1" customWidth="1"/>
    <col min="23" max="23" width="18" style="1" customWidth="1"/>
    <col min="24" max="24" width="16.7109375" style="6" bestFit="1" customWidth="1"/>
    <col min="25" max="25" width="13.7109375" style="6" bestFit="1" customWidth="1"/>
    <col min="26" max="26" width="13.85546875" style="6" bestFit="1" customWidth="1"/>
    <col min="27" max="27" width="17.85546875" style="6" bestFit="1" customWidth="1"/>
    <col min="28" max="28" width="17.7109375" style="6" bestFit="1" customWidth="1"/>
    <col min="29" max="29" width="21.7109375" style="6" bestFit="1" customWidth="1"/>
    <col min="30" max="30" width="10.5703125" style="7" bestFit="1" customWidth="1"/>
    <col min="31" max="31" width="7.42578125" style="7" customWidth="1"/>
    <col min="32" max="32" width="12.42578125" style="7" bestFit="1" customWidth="1"/>
    <col min="33" max="33" width="6.28515625" style="7" bestFit="1" customWidth="1"/>
    <col min="34" max="34" width="107.85546875" style="7" bestFit="1" customWidth="1"/>
    <col min="35" max="35" width="34.7109375" style="7" customWidth="1"/>
    <col min="36" max="16384" width="9.140625" style="7"/>
  </cols>
  <sheetData>
    <row r="1" spans="1:34" ht="15.75" x14ac:dyDescent="0.25">
      <c r="B1" s="2" t="s">
        <v>1</v>
      </c>
      <c r="C1" s="3">
        <v>44368</v>
      </c>
      <c r="D1" s="4"/>
      <c r="E1" s="5">
        <f>COUNTA(AH8:AH13)</f>
        <v>0</v>
      </c>
      <c r="H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34" ht="15.75" x14ac:dyDescent="0.25">
      <c r="B2" s="2" t="s">
        <v>2</v>
      </c>
      <c r="C2" s="8">
        <f>SUM(C1+6)</f>
        <v>44374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4" ht="15.75" thickBot="1" x14ac:dyDescent="0.3"/>
    <row r="4" spans="1:34" s="9" customFormat="1" ht="36" customHeight="1" thickBot="1" x14ac:dyDescent="0.25">
      <c r="B4" s="77" t="s">
        <v>3</v>
      </c>
      <c r="C4" s="77"/>
      <c r="D4" s="78" t="s">
        <v>4</v>
      </c>
      <c r="E4" s="80" t="s">
        <v>5</v>
      </c>
      <c r="F4" s="82" t="s">
        <v>41</v>
      </c>
      <c r="G4" s="82" t="s">
        <v>0</v>
      </c>
      <c r="H4" s="84" t="s">
        <v>42</v>
      </c>
      <c r="I4" s="88" t="s">
        <v>43</v>
      </c>
      <c r="J4" s="89"/>
      <c r="K4" s="88" t="s">
        <v>29</v>
      </c>
      <c r="L4" s="92"/>
      <c r="M4" s="86" t="s">
        <v>6</v>
      </c>
      <c r="N4" s="102" t="s">
        <v>5</v>
      </c>
      <c r="O4" s="104" t="s">
        <v>40</v>
      </c>
      <c r="P4" s="100" t="s">
        <v>39</v>
      </c>
      <c r="Q4" s="96" t="s">
        <v>7</v>
      </c>
      <c r="R4" s="98" t="s">
        <v>38</v>
      </c>
      <c r="S4" s="106" t="s">
        <v>30</v>
      </c>
      <c r="T4" s="108" t="s">
        <v>31</v>
      </c>
      <c r="U4" s="72" t="s">
        <v>32</v>
      </c>
      <c r="V4" s="94" t="s">
        <v>33</v>
      </c>
      <c r="W4" s="72" t="s">
        <v>45</v>
      </c>
      <c r="X4" s="74" t="s">
        <v>8</v>
      </c>
      <c r="Y4" s="75"/>
      <c r="Z4" s="75"/>
      <c r="AA4" s="75"/>
      <c r="AB4" s="75"/>
      <c r="AC4" s="75"/>
      <c r="AD4" s="75"/>
      <c r="AE4" s="75"/>
      <c r="AF4" s="75"/>
      <c r="AG4" s="76"/>
    </row>
    <row r="5" spans="1:34" s="10" customFormat="1" ht="36" customHeight="1" thickBot="1" x14ac:dyDescent="0.25">
      <c r="A5" s="17"/>
      <c r="B5" s="17"/>
      <c r="C5" s="17"/>
      <c r="D5" s="79"/>
      <c r="E5" s="81"/>
      <c r="F5" s="83"/>
      <c r="G5" s="83"/>
      <c r="H5" s="85"/>
      <c r="I5" s="90"/>
      <c r="J5" s="91"/>
      <c r="K5" s="90"/>
      <c r="L5" s="93"/>
      <c r="M5" s="87"/>
      <c r="N5" s="103"/>
      <c r="O5" s="105"/>
      <c r="P5" s="101"/>
      <c r="Q5" s="97"/>
      <c r="R5" s="99"/>
      <c r="S5" s="107"/>
      <c r="T5" s="109"/>
      <c r="U5" s="73"/>
      <c r="V5" s="95"/>
      <c r="W5" s="73"/>
      <c r="X5" s="51" t="s">
        <v>9</v>
      </c>
      <c r="Y5" s="52" t="s">
        <v>10</v>
      </c>
      <c r="Z5" s="52" t="s">
        <v>11</v>
      </c>
      <c r="AA5" s="53" t="s">
        <v>12</v>
      </c>
      <c r="AB5" s="53" t="s">
        <v>13</v>
      </c>
      <c r="AC5" s="54" t="s">
        <v>14</v>
      </c>
      <c r="AD5" s="52" t="s">
        <v>51</v>
      </c>
      <c r="AE5" s="52" t="s">
        <v>52</v>
      </c>
      <c r="AF5" s="53" t="s">
        <v>53</v>
      </c>
      <c r="AG5" s="54" t="s">
        <v>54</v>
      </c>
    </row>
    <row r="6" spans="1:34" s="11" customFormat="1" ht="19.5" thickBot="1" x14ac:dyDescent="0.35">
      <c r="A6" s="30" t="s">
        <v>60</v>
      </c>
      <c r="B6" s="31" t="s">
        <v>15</v>
      </c>
      <c r="C6" s="32" t="s">
        <v>61</v>
      </c>
      <c r="D6" s="30" t="s">
        <v>27</v>
      </c>
      <c r="E6" s="31" t="s">
        <v>19</v>
      </c>
      <c r="F6" s="31" t="s">
        <v>20</v>
      </c>
      <c r="G6" s="31" t="s">
        <v>28</v>
      </c>
      <c r="H6" s="32" t="s">
        <v>21</v>
      </c>
      <c r="I6" s="31" t="s">
        <v>56</v>
      </c>
      <c r="J6" s="31" t="s">
        <v>57</v>
      </c>
      <c r="K6" s="32" t="s">
        <v>58</v>
      </c>
      <c r="L6" s="40" t="s">
        <v>59</v>
      </c>
      <c r="M6" s="30" t="s">
        <v>22</v>
      </c>
      <c r="N6" s="31" t="s">
        <v>23</v>
      </c>
      <c r="O6" s="32" t="s">
        <v>24</v>
      </c>
      <c r="P6" s="40" t="s">
        <v>44</v>
      </c>
      <c r="Q6" s="30" t="s">
        <v>25</v>
      </c>
      <c r="R6" s="31" t="s">
        <v>26</v>
      </c>
      <c r="S6" s="32" t="s">
        <v>55</v>
      </c>
      <c r="T6" s="30" t="s">
        <v>34</v>
      </c>
      <c r="U6" s="31" t="s">
        <v>35</v>
      </c>
      <c r="V6" s="32" t="s">
        <v>36</v>
      </c>
      <c r="W6" s="40" t="s">
        <v>46</v>
      </c>
      <c r="X6" s="35" t="s">
        <v>16</v>
      </c>
      <c r="Y6" s="33" t="s">
        <v>16</v>
      </c>
      <c r="Z6" s="33" t="s">
        <v>16</v>
      </c>
      <c r="AA6" s="33" t="s">
        <v>16</v>
      </c>
      <c r="AB6" s="33" t="s">
        <v>16</v>
      </c>
      <c r="AC6" s="34" t="s">
        <v>16</v>
      </c>
      <c r="AD6" s="48" t="s">
        <v>47</v>
      </c>
      <c r="AE6" s="49" t="s">
        <v>48</v>
      </c>
      <c r="AF6" s="49" t="s">
        <v>49</v>
      </c>
      <c r="AG6" s="50" t="s">
        <v>50</v>
      </c>
      <c r="AH6" s="69" t="s">
        <v>17</v>
      </c>
    </row>
    <row r="7" spans="1:34" s="13" customFormat="1" ht="18.75" x14ac:dyDescent="0.3">
      <c r="A7" s="26"/>
      <c r="B7" s="21">
        <f>[1]AVANCEMENT!$B$22</f>
        <v>44473</v>
      </c>
      <c r="C7" s="56" t="s">
        <v>62</v>
      </c>
      <c r="D7" s="26">
        <f>[1]AVANCEMENT!$B$4</f>
        <v>143</v>
      </c>
      <c r="E7" s="22">
        <f>[1]AVANCEMENT!$D$8</f>
        <v>143</v>
      </c>
      <c r="F7" s="22">
        <f>[1]AVANCEMENT!$D$9</f>
        <v>143</v>
      </c>
      <c r="G7" s="22">
        <f>[1]AVANCEMENT!$H$9</f>
        <v>143</v>
      </c>
      <c r="H7" s="27">
        <f>[1]AVANCEMENT!$D$10</f>
        <v>143</v>
      </c>
      <c r="I7" s="22">
        <f>[1]AVANCEMENT!$N$9</f>
        <v>143</v>
      </c>
      <c r="J7" s="46">
        <f>[1]AVANCEMENT!$N$16</f>
        <v>1</v>
      </c>
      <c r="K7" s="27">
        <f>[1]AVANCEMENT!$N$10</f>
        <v>143</v>
      </c>
      <c r="L7" s="55">
        <f>[1]AVANCEMENT!$N$17</f>
        <v>1</v>
      </c>
      <c r="M7" s="26">
        <f>[1]AVANCEMENT!$B$5</f>
        <v>373</v>
      </c>
      <c r="N7" s="22">
        <f>[1]AVANCEMENT!$D$11</f>
        <v>369</v>
      </c>
      <c r="O7" s="27">
        <f>[1]AVANCEMENT!$D$12</f>
        <v>369</v>
      </c>
      <c r="P7" s="42">
        <f>[1]AVANCEMENT!$H$12</f>
        <v>369</v>
      </c>
      <c r="Q7" s="26">
        <f>[1]AVANCEMENT!$B$6</f>
        <v>721</v>
      </c>
      <c r="R7" s="22">
        <f>[1]AVANCEMENT!$D$14</f>
        <v>601</v>
      </c>
      <c r="S7" s="27">
        <f>[1]AVANCEMENT!$N$11</f>
        <v>52</v>
      </c>
      <c r="T7" s="26">
        <f>[1]AVANCEMENT!$I$9</f>
        <v>143</v>
      </c>
      <c r="U7" s="22">
        <f>[1]AVANCEMENT!$I$10</f>
        <v>143</v>
      </c>
      <c r="V7" s="22">
        <f>[1]AVANCEMENT!$I$14</f>
        <v>92</v>
      </c>
      <c r="W7" s="27">
        <f>[1]AVANCEMENT!$I$12</f>
        <v>285</v>
      </c>
      <c r="X7" s="38">
        <f>SUMPRODUCT([1]Objectifs!$D$10:$D$154,([1]Objectifs!$B$10:$B$154&gt;=$C$1)*([1]Objectifs!$B$10:$B$154&lt;=$C$2))</f>
        <v>0</v>
      </c>
      <c r="Y7" s="23">
        <f>SUMPRODUCT([1]Objectifs!$K$10:$K$154,([1]Objectifs!$B$10:$B$154&gt;=$C$1)*([1]Objectifs!$B$10:$B$154&lt;=$C$2))</f>
        <v>0</v>
      </c>
      <c r="Z7" s="23">
        <f>SUMPRODUCT([1]Objectifs!$R$10:$R$154,([1]Objectifs!$B$10:$B$154&gt;=$C$1)*([1]Objectifs!$B$10:$B$154&lt;=$C$2))</f>
        <v>0</v>
      </c>
      <c r="AA7" s="23">
        <f>SUMPRODUCT([1]Objectifs!$AE$10:$AE$154,([1]Objectifs!$B$10:$B$154&gt;=$C$1)*([1]Objectifs!$B$10:$B$154&lt;=$C$2))</f>
        <v>0</v>
      </c>
      <c r="AB7" s="23">
        <f>SUMPRODUCT([1]Objectifs!$AL$10:$AL$154,([1]Objectifs!$B$10:$B$154&gt;=$C$1)*([1]Objectifs!$B$10:$B$154&lt;=$C$2))</f>
        <v>0</v>
      </c>
      <c r="AC7" s="44">
        <f>SUMPRODUCT([1]Objectifs!$AS$10:$AS$154,([1]Objectifs!$B$10:$B$154&gt;=$C$1)*([1]Objectifs!$B$10:$B$154&lt;=$C$2))</f>
        <v>0</v>
      </c>
      <c r="AD7" s="38">
        <f>SUMPRODUCT([1]Objectifs!$BG$10:$BG$154,([1]Objectifs!$B$10:$B$154&gt;=$C$1)*([1]Objectifs!$B$10:$B$154&lt;=$C$2))</f>
        <v>0</v>
      </c>
      <c r="AE7" s="23">
        <f>SUMPRODUCT([1]Objectifs!$BH$10:$BH$154,([1]Objectifs!$B$10:$B$154&gt;=$C$1)*([1]Objectifs!$B$10:$B$154&lt;=$C$2))</f>
        <v>0</v>
      </c>
      <c r="AF7" s="23">
        <f>SUMPRODUCT([1]Objectifs!$BI$10:$BI$154,([1]Objectifs!$B$10:$B$154&gt;=$C$1)*([1]Objectifs!$B$10:$B$154&lt;=$C$2))</f>
        <v>0</v>
      </c>
      <c r="AG7" s="39">
        <f>SUMPRODUCT([1]Objectifs!$BJ$10:$BJ$154,([1]Objectifs!$B$10:$B$154&gt;=$C$1)*([1]Objectifs!$B$10:$B$154&lt;=$C$2))</f>
        <v>0</v>
      </c>
      <c r="AH7" s="70" t="s">
        <v>37</v>
      </c>
    </row>
    <row r="8" spans="1:34" s="13" customFormat="1" ht="18.75" x14ac:dyDescent="0.3">
      <c r="A8" s="24"/>
      <c r="B8" s="18"/>
      <c r="C8" s="28"/>
      <c r="D8" s="24"/>
      <c r="E8" s="19"/>
      <c r="F8" s="19"/>
      <c r="G8" s="19"/>
      <c r="H8" s="25"/>
      <c r="I8" s="19"/>
      <c r="J8" s="45"/>
      <c r="K8" s="25"/>
      <c r="L8" s="47"/>
      <c r="M8" s="24"/>
      <c r="N8" s="19"/>
      <c r="O8" s="25"/>
      <c r="P8" s="41"/>
      <c r="Q8" s="24"/>
      <c r="R8" s="19"/>
      <c r="S8" s="25"/>
      <c r="T8" s="24"/>
      <c r="U8" s="19"/>
      <c r="V8" s="19"/>
      <c r="W8" s="25"/>
      <c r="X8" s="36"/>
      <c r="Y8" s="20"/>
      <c r="Z8" s="20"/>
      <c r="AA8" s="20"/>
      <c r="AB8" s="20"/>
      <c r="AC8" s="43"/>
      <c r="AD8" s="36"/>
      <c r="AE8" s="20"/>
      <c r="AF8" s="20"/>
      <c r="AG8" s="37"/>
      <c r="AH8" s="70"/>
    </row>
    <row r="9" spans="1:34" s="13" customFormat="1" ht="18.75" x14ac:dyDescent="0.3">
      <c r="A9" s="26"/>
      <c r="B9" s="21"/>
      <c r="C9" s="29"/>
      <c r="D9" s="26"/>
      <c r="E9" s="22"/>
      <c r="F9" s="22"/>
      <c r="G9" s="22"/>
      <c r="H9" s="27"/>
      <c r="I9" s="22"/>
      <c r="J9" s="46"/>
      <c r="K9" s="27"/>
      <c r="L9" s="55"/>
      <c r="M9" s="26"/>
      <c r="N9" s="22"/>
      <c r="O9" s="27"/>
      <c r="P9" s="42"/>
      <c r="Q9" s="26"/>
      <c r="R9" s="22"/>
      <c r="S9" s="27"/>
      <c r="T9" s="26"/>
      <c r="U9" s="22"/>
      <c r="V9" s="22"/>
      <c r="W9" s="27"/>
      <c r="X9" s="38"/>
      <c r="Y9" s="23"/>
      <c r="Z9" s="23"/>
      <c r="AA9" s="23"/>
      <c r="AB9" s="23"/>
      <c r="AC9" s="44"/>
      <c r="AD9" s="38"/>
      <c r="AE9" s="23"/>
      <c r="AF9" s="23"/>
      <c r="AG9" s="39"/>
      <c r="AH9" s="70"/>
    </row>
    <row r="10" spans="1:34" s="13" customFormat="1" ht="18.75" x14ac:dyDescent="0.3">
      <c r="A10" s="24"/>
      <c r="B10" s="18"/>
      <c r="C10" s="28"/>
      <c r="D10" s="24"/>
      <c r="E10" s="19"/>
      <c r="F10" s="19"/>
      <c r="G10" s="19"/>
      <c r="H10" s="25"/>
      <c r="I10" s="19"/>
      <c r="J10" s="45"/>
      <c r="K10" s="25"/>
      <c r="L10" s="47"/>
      <c r="M10" s="24"/>
      <c r="N10" s="19"/>
      <c r="O10" s="25"/>
      <c r="P10" s="41"/>
      <c r="Q10" s="24"/>
      <c r="R10" s="19"/>
      <c r="S10" s="25"/>
      <c r="T10" s="24"/>
      <c r="U10" s="19"/>
      <c r="V10" s="19"/>
      <c r="W10" s="25"/>
      <c r="X10" s="36"/>
      <c r="Y10" s="20"/>
      <c r="Z10" s="20"/>
      <c r="AA10" s="20"/>
      <c r="AB10" s="20"/>
      <c r="AC10" s="43"/>
      <c r="AD10" s="36"/>
      <c r="AE10" s="20"/>
      <c r="AF10" s="20"/>
      <c r="AG10" s="37"/>
      <c r="AH10" s="70"/>
    </row>
    <row r="11" spans="1:34" s="13" customFormat="1" ht="18.75" x14ac:dyDescent="0.3">
      <c r="A11" s="26"/>
      <c r="B11" s="21"/>
      <c r="C11" s="29"/>
      <c r="D11" s="26"/>
      <c r="E11" s="22"/>
      <c r="F11" s="22"/>
      <c r="G11" s="22"/>
      <c r="H11" s="27"/>
      <c r="I11" s="22"/>
      <c r="J11" s="46"/>
      <c r="K11" s="27"/>
      <c r="L11" s="55"/>
      <c r="M11" s="26"/>
      <c r="N11" s="22"/>
      <c r="O11" s="27"/>
      <c r="P11" s="42"/>
      <c r="Q11" s="26"/>
      <c r="R11" s="22"/>
      <c r="S11" s="27"/>
      <c r="T11" s="26"/>
      <c r="U11" s="22"/>
      <c r="V11" s="22"/>
      <c r="W11" s="27"/>
      <c r="X11" s="38"/>
      <c r="Y11" s="23"/>
      <c r="Z11" s="23"/>
      <c r="AA11" s="23"/>
      <c r="AB11" s="23"/>
      <c r="AC11" s="44"/>
      <c r="AD11" s="38"/>
      <c r="AE11" s="23"/>
      <c r="AF11" s="23"/>
      <c r="AG11" s="39"/>
      <c r="AH11" s="70"/>
    </row>
    <row r="12" spans="1:34" s="13" customFormat="1" ht="18.75" x14ac:dyDescent="0.3">
      <c r="A12" s="24"/>
      <c r="B12" s="18"/>
      <c r="C12" s="28"/>
      <c r="D12" s="24"/>
      <c r="E12" s="19"/>
      <c r="F12" s="19"/>
      <c r="G12" s="19"/>
      <c r="H12" s="25"/>
      <c r="I12" s="19"/>
      <c r="J12" s="45"/>
      <c r="K12" s="25"/>
      <c r="L12" s="47"/>
      <c r="M12" s="24"/>
      <c r="N12" s="19"/>
      <c r="O12" s="25"/>
      <c r="P12" s="41"/>
      <c r="Q12" s="24"/>
      <c r="R12" s="19"/>
      <c r="S12" s="25"/>
      <c r="T12" s="24"/>
      <c r="U12" s="19"/>
      <c r="V12" s="19"/>
      <c r="W12" s="25"/>
      <c r="X12" s="36"/>
      <c r="Y12" s="20"/>
      <c r="Z12" s="20"/>
      <c r="AA12" s="20"/>
      <c r="AB12" s="20"/>
      <c r="AC12" s="43"/>
      <c r="AD12" s="36"/>
      <c r="AE12" s="20"/>
      <c r="AF12" s="20"/>
      <c r="AG12" s="37"/>
      <c r="AH12" s="70"/>
    </row>
    <row r="13" spans="1:34" s="13" customFormat="1" ht="19.5" thickBot="1" x14ac:dyDescent="0.35">
      <c r="A13" s="57"/>
      <c r="B13" s="58"/>
      <c r="C13" s="59"/>
      <c r="D13" s="57"/>
      <c r="E13" s="60"/>
      <c r="F13" s="60"/>
      <c r="G13" s="60"/>
      <c r="H13" s="61"/>
      <c r="I13" s="60"/>
      <c r="J13" s="62"/>
      <c r="K13" s="61"/>
      <c r="L13" s="63"/>
      <c r="M13" s="57"/>
      <c r="N13" s="60"/>
      <c r="O13" s="61"/>
      <c r="P13" s="64"/>
      <c r="Q13" s="57"/>
      <c r="R13" s="60"/>
      <c r="S13" s="61"/>
      <c r="T13" s="57"/>
      <c r="U13" s="60"/>
      <c r="V13" s="60"/>
      <c r="W13" s="61"/>
      <c r="X13" s="65"/>
      <c r="Y13" s="66"/>
      <c r="Z13" s="66"/>
      <c r="AA13" s="66"/>
      <c r="AB13" s="66"/>
      <c r="AC13" s="67"/>
      <c r="AD13" s="65"/>
      <c r="AE13" s="66"/>
      <c r="AF13" s="66"/>
      <c r="AG13" s="68"/>
      <c r="AH13" s="71"/>
    </row>
    <row r="14" spans="1:34" s="13" customFormat="1" ht="18.75" x14ac:dyDescent="0.3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6"/>
      <c r="Y14" s="16"/>
      <c r="Z14" s="16"/>
      <c r="AA14" s="16"/>
      <c r="AB14" s="16"/>
      <c r="AC14" s="16"/>
      <c r="AE14" s="12"/>
    </row>
    <row r="15" spans="1:34" s="13" customFormat="1" ht="18.75" x14ac:dyDescent="0.3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5"/>
      <c r="Y15" s="15"/>
      <c r="Z15" s="15"/>
      <c r="AA15" s="15"/>
      <c r="AB15" s="15"/>
      <c r="AC15" s="15"/>
    </row>
    <row r="16" spans="1:34" s="13" customFormat="1" ht="18.75" x14ac:dyDescent="0.3">
      <c r="A16" s="14"/>
      <c r="B16" s="14"/>
      <c r="C16" s="14" t="s">
        <v>18</v>
      </c>
      <c r="D16" s="14">
        <f>SUM(D8:D13)</f>
        <v>0</v>
      </c>
      <c r="E16" s="14">
        <f>SUM(E8:E13)</f>
        <v>0</v>
      </c>
      <c r="F16" s="14">
        <f>SUM(F8:F13)</f>
        <v>0</v>
      </c>
      <c r="G16" s="14">
        <f>SUM(G8:G13)</f>
        <v>0</v>
      </c>
      <c r="H16" s="14">
        <f>SUM(H8:H13)</f>
        <v>0</v>
      </c>
      <c r="I16" s="14">
        <f>SUM(I8:I13)</f>
        <v>0</v>
      </c>
      <c r="J16" s="14"/>
      <c r="K16" s="14">
        <f>SUM(K8:K13)</f>
        <v>0</v>
      </c>
      <c r="L16" s="14"/>
      <c r="M16" s="14">
        <f>SUM(M8:M13)</f>
        <v>0</v>
      </c>
      <c r="N16" s="14">
        <f>SUM(N8:N13)</f>
        <v>0</v>
      </c>
      <c r="O16" s="14">
        <f>SUM(O8:O13)</f>
        <v>0</v>
      </c>
      <c r="P16" s="14">
        <f>SUM(P8:P13)</f>
        <v>0</v>
      </c>
      <c r="Q16" s="14">
        <f>SUM(Q8:Q13)</f>
        <v>0</v>
      </c>
      <c r="R16" s="14">
        <f>SUM(R8:R13)</f>
        <v>0</v>
      </c>
      <c r="S16" s="14">
        <f>SUM(S8:S13)</f>
        <v>0</v>
      </c>
      <c r="T16" s="14">
        <f>SUM(T8:T13)</f>
        <v>0</v>
      </c>
      <c r="U16" s="14">
        <f>SUM(U8:U13)</f>
        <v>0</v>
      </c>
      <c r="V16" s="14">
        <f>SUM(V8:V13)</f>
        <v>0</v>
      </c>
      <c r="W16" s="14">
        <f>SUM(W8:W13)</f>
        <v>0</v>
      </c>
      <c r="X16" s="14">
        <f>SUM(X8:X13)</f>
        <v>0</v>
      </c>
      <c r="Y16" s="14">
        <f>SUM(Y8:Y13)</f>
        <v>0</v>
      </c>
      <c r="Z16" s="14">
        <f>SUM(Z8:Z13)</f>
        <v>0</v>
      </c>
      <c r="AA16" s="14">
        <f>SUM(AA8:AA13)</f>
        <v>0</v>
      </c>
      <c r="AB16" s="14">
        <f>SUM(AB8:AB13)</f>
        <v>0</v>
      </c>
      <c r="AC16" s="14">
        <f>SUM(AC8:AC13)</f>
        <v>0</v>
      </c>
      <c r="AD16" s="14">
        <f>SUM(AD8:AD13)</f>
        <v>0</v>
      </c>
      <c r="AE16" s="14">
        <f>SUM(AE8:AE13)</f>
        <v>0</v>
      </c>
      <c r="AF16" s="14">
        <f>SUM(AF8:AF13)</f>
        <v>0</v>
      </c>
      <c r="AG16" s="14">
        <f>SUM(AG8:AG13)</f>
        <v>0</v>
      </c>
    </row>
    <row r="17" spans="1:29" s="13" customFormat="1" ht="18.75" x14ac:dyDescent="0.3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5"/>
      <c r="Y17" s="15"/>
      <c r="Z17" s="15"/>
      <c r="AA17" s="15"/>
      <c r="AB17" s="15"/>
      <c r="AC17" s="15"/>
    </row>
  </sheetData>
  <autoFilter ref="A6:AD13"/>
  <customSheetViews>
    <customSheetView guid="{25A31BEE-B6DD-4064-862D-DCDDCC1FCB21}" scale="70" fitToPage="1" showAutoFilter="1" state="hidden">
      <pane xSplit="3" ySplit="6" topLeftCell="D34" activePane="bottomRight" state="frozen"/>
      <selection pane="bottomRight" activeCell="T1" sqref="R1:T1048576"/>
      <pageMargins left="0.23622047244094491" right="0.23622047244094491" top="0.74803149606299213" bottom="0.74803149606299213" header="0.31496062992125984" footer="0.31496062992125984"/>
      <pageSetup paperSize="9" scale="48" orientation="landscape" r:id="rId1"/>
      <autoFilter ref="A6:S64"/>
    </customSheetView>
  </customSheetViews>
  <mergeCells count="20">
    <mergeCell ref="N4:N5"/>
    <mergeCell ref="O4:O5"/>
    <mergeCell ref="S4:S5"/>
    <mergeCell ref="T4:T5"/>
    <mergeCell ref="W4:W5"/>
    <mergeCell ref="X4:AG4"/>
    <mergeCell ref="B4:C4"/>
    <mergeCell ref="D4:D5"/>
    <mergeCell ref="E4:E5"/>
    <mergeCell ref="F4:F5"/>
    <mergeCell ref="H4:H5"/>
    <mergeCell ref="M4:M5"/>
    <mergeCell ref="G4:G5"/>
    <mergeCell ref="I4:J5"/>
    <mergeCell ref="K4:L5"/>
    <mergeCell ref="V4:V5"/>
    <mergeCell ref="Q4:Q5"/>
    <mergeCell ref="R4:R5"/>
    <mergeCell ref="P4:P5"/>
    <mergeCell ref="U4:U5"/>
  </mergeCells>
  <conditionalFormatting sqref="X13:AC13">
    <cfRule type="cellIs" dxfId="54" priority="178" operator="greaterThan">
      <formula>0</formula>
    </cfRule>
  </conditionalFormatting>
  <conditionalFormatting sqref="X13:AC13">
    <cfRule type="cellIs" dxfId="53" priority="177" operator="greaterThan">
      <formula>0</formula>
    </cfRule>
  </conditionalFormatting>
  <conditionalFormatting sqref="AD13:AG13">
    <cfRule type="cellIs" dxfId="50" priority="68" operator="greaterThan">
      <formula>0</formula>
    </cfRule>
  </conditionalFormatting>
  <conditionalFormatting sqref="AD13:AG13">
    <cfRule type="cellIs" dxfId="49" priority="67" operator="greaterThan">
      <formula>0</formula>
    </cfRule>
  </conditionalFormatting>
  <conditionalFormatting sqref="X9:AC9 X11:AC11">
    <cfRule type="cellIs" dxfId="48" priority="53" operator="greaterThan">
      <formula>0</formula>
    </cfRule>
  </conditionalFormatting>
  <conditionalFormatting sqref="X9:AC9 X11:AC11">
    <cfRule type="cellIs" dxfId="47" priority="52" operator="greaterThan">
      <formula>0</formula>
    </cfRule>
  </conditionalFormatting>
  <conditionalFormatting sqref="L13 L9">
    <cfRule type="cellIs" dxfId="45" priority="57" operator="equal">
      <formula>100%</formula>
    </cfRule>
    <cfRule type="cellIs" dxfId="44" priority="58" operator="equal">
      <formula>0</formula>
    </cfRule>
  </conditionalFormatting>
  <conditionalFormatting sqref="J13 J9">
    <cfRule type="cellIs" dxfId="43" priority="55" operator="equal">
      <formula>1</formula>
    </cfRule>
    <cfRule type="cellIs" dxfId="42" priority="56" operator="equal">
      <formula>0</formula>
    </cfRule>
  </conditionalFormatting>
  <conditionalFormatting sqref="AD9:AG9 AD11:AG11">
    <cfRule type="cellIs" dxfId="41" priority="50" operator="greaterThan">
      <formula>0</formula>
    </cfRule>
  </conditionalFormatting>
  <conditionalFormatting sqref="AD9:AG9 AD11:AG11">
    <cfRule type="cellIs" dxfId="40" priority="49" operator="greaterThan">
      <formula>0</formula>
    </cfRule>
  </conditionalFormatting>
  <conditionalFormatting sqref="L11">
    <cfRule type="cellIs" dxfId="39" priority="47" operator="equal">
      <formula>100%</formula>
    </cfRule>
    <cfRule type="cellIs" dxfId="38" priority="48" operator="equal">
      <formula>0</formula>
    </cfRule>
  </conditionalFormatting>
  <conditionalFormatting sqref="J11">
    <cfRule type="cellIs" dxfId="37" priority="45" operator="equal">
      <formula>1</formula>
    </cfRule>
    <cfRule type="cellIs" dxfId="36" priority="46" operator="equal">
      <formula>0</formula>
    </cfRule>
  </conditionalFormatting>
  <conditionalFormatting sqref="X9:AC9 X11:AC11 X13:AC13">
    <cfRule type="cellIs" dxfId="35" priority="44" operator="greaterThan">
      <formula>0</formula>
    </cfRule>
  </conditionalFormatting>
  <conditionalFormatting sqref="AD9:AG9 AD11:AG11 AD13:AG13">
    <cfRule type="cellIs" dxfId="34" priority="43" operator="greaterThan">
      <formula>0</formula>
    </cfRule>
  </conditionalFormatting>
  <conditionalFormatting sqref="L9 L11 L13">
    <cfRule type="cellIs" dxfId="33" priority="41" operator="equal">
      <formula>100%</formula>
    </cfRule>
    <cfRule type="cellIs" dxfId="32" priority="42" operator="equal">
      <formula>0</formula>
    </cfRule>
  </conditionalFormatting>
  <conditionalFormatting sqref="J9 J11 J13">
    <cfRule type="cellIs" dxfId="31" priority="39" operator="equal">
      <formula>1</formula>
    </cfRule>
    <cfRule type="cellIs" dxfId="30" priority="40" operator="equal">
      <formula>0</formula>
    </cfRule>
  </conditionalFormatting>
  <conditionalFormatting sqref="X7:AC7">
    <cfRule type="cellIs" dxfId="29" priority="38" operator="greaterThan">
      <formula>0</formula>
    </cfRule>
  </conditionalFormatting>
  <conditionalFormatting sqref="AD7:AG7">
    <cfRule type="cellIs" dxfId="28" priority="37" operator="greaterThan">
      <formula>0</formula>
    </cfRule>
  </conditionalFormatting>
  <conditionalFormatting sqref="L7">
    <cfRule type="cellIs" dxfId="27" priority="35" operator="equal">
      <formula>100%</formula>
    </cfRule>
    <cfRule type="cellIs" dxfId="26" priority="36" operator="equal">
      <formula>0</formula>
    </cfRule>
  </conditionalFormatting>
  <conditionalFormatting sqref="J7">
    <cfRule type="cellIs" dxfId="25" priority="33" operator="equal">
      <formula>1</formula>
    </cfRule>
    <cfRule type="cellIs" dxfId="24" priority="34" operator="equal">
      <formula>0</formula>
    </cfRule>
  </conditionalFormatting>
  <conditionalFormatting sqref="X8:AC8">
    <cfRule type="cellIs" dxfId="23" priority="28" operator="greaterThan">
      <formula>0</formula>
    </cfRule>
  </conditionalFormatting>
  <conditionalFormatting sqref="X8:AC8">
    <cfRule type="cellIs" dxfId="22" priority="27" operator="greaterThan">
      <formula>0</formula>
    </cfRule>
  </conditionalFormatting>
  <conditionalFormatting sqref="L8">
    <cfRule type="cellIs" dxfId="21" priority="31" operator="equal">
      <formula>100%</formula>
    </cfRule>
    <cfRule type="cellIs" dxfId="20" priority="32" operator="equal">
      <formula>0</formula>
    </cfRule>
  </conditionalFormatting>
  <conditionalFormatting sqref="J8">
    <cfRule type="cellIs" dxfId="19" priority="29" operator="equal">
      <formula>1</formula>
    </cfRule>
    <cfRule type="cellIs" dxfId="18" priority="30" operator="equal">
      <formula>0</formula>
    </cfRule>
  </conditionalFormatting>
  <conditionalFormatting sqref="AD8:AG8">
    <cfRule type="cellIs" dxfId="17" priority="26" operator="greaterThan">
      <formula>0</formula>
    </cfRule>
  </conditionalFormatting>
  <conditionalFormatting sqref="AD8:AG8">
    <cfRule type="cellIs" dxfId="16" priority="25" operator="greaterThan">
      <formula>0</formula>
    </cfRule>
  </conditionalFormatting>
  <conditionalFormatting sqref="X10:AC10">
    <cfRule type="cellIs" dxfId="15" priority="20" operator="greaterThan">
      <formula>0</formula>
    </cfRule>
  </conditionalFormatting>
  <conditionalFormatting sqref="X10:AC10">
    <cfRule type="cellIs" dxfId="14" priority="19" operator="greaterThan">
      <formula>0</formula>
    </cfRule>
  </conditionalFormatting>
  <conditionalFormatting sqref="L10">
    <cfRule type="cellIs" dxfId="13" priority="23" operator="equal">
      <formula>100%</formula>
    </cfRule>
    <cfRule type="cellIs" dxfId="12" priority="24" operator="equal">
      <formula>0</formula>
    </cfRule>
  </conditionalFormatting>
  <conditionalFormatting sqref="J10">
    <cfRule type="cellIs" dxfId="11" priority="21" operator="equal">
      <formula>1</formula>
    </cfRule>
    <cfRule type="cellIs" dxfId="10" priority="22" operator="equal">
      <formula>0</formula>
    </cfRule>
  </conditionalFormatting>
  <conditionalFormatting sqref="AD10:AG10">
    <cfRule type="cellIs" dxfId="9" priority="18" operator="greaterThan">
      <formula>0</formula>
    </cfRule>
  </conditionalFormatting>
  <conditionalFormatting sqref="AD10:AG10">
    <cfRule type="cellIs" dxfId="8" priority="17" operator="greaterThan">
      <formula>0</formula>
    </cfRule>
  </conditionalFormatting>
  <conditionalFormatting sqref="X12:AC12">
    <cfRule type="cellIs" dxfId="7" priority="12" operator="greaterThan">
      <formula>0</formula>
    </cfRule>
  </conditionalFormatting>
  <conditionalFormatting sqref="X12:AC12">
    <cfRule type="cellIs" dxfId="6" priority="11" operator="greaterThan">
      <formula>0</formula>
    </cfRule>
  </conditionalFormatting>
  <conditionalFormatting sqref="L12">
    <cfRule type="cellIs" dxfId="5" priority="15" operator="equal">
      <formula>100%</formula>
    </cfRule>
    <cfRule type="cellIs" dxfId="4" priority="16" operator="equal">
      <formula>0</formula>
    </cfRule>
  </conditionalFormatting>
  <conditionalFormatting sqref="J12">
    <cfRule type="cellIs" dxfId="3" priority="13" operator="equal">
      <formula>1</formula>
    </cfRule>
    <cfRule type="cellIs" dxfId="2" priority="14" operator="equal">
      <formula>0</formula>
    </cfRule>
  </conditionalFormatting>
  <conditionalFormatting sqref="AD12:AG12">
    <cfRule type="cellIs" dxfId="1" priority="10" operator="greaterThan">
      <formula>0</formula>
    </cfRule>
  </conditionalFormatting>
  <conditionalFormatting sqref="AD12:AG12">
    <cfRule type="cellIs" dxfId="0" priority="9" operator="greaterThan">
      <formula>0</formula>
    </cfRule>
  </conditionalFormatting>
  <hyperlinks>
    <hyperlink ref="AH7" r:id="rId2"/>
  </hyperlinks>
  <pageMargins left="0.23622047244094491" right="0.23622047244094491" top="0.74803149606299213" bottom="0.74803149606299213" header="0.31496062992125984" footer="0.31496062992125984"/>
  <pageSetup paperSize="9" scale="48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Button 1">
              <controlPr defaultSize="0" print="0" autoFill="0" autoPict="0" macro="[0]!Feuil1.AjoutProjet">
                <anchor moveWithCells="1" sizeWithCells="1">
                  <from>
                    <xdr:col>0</xdr:col>
                    <xdr:colOff>85725</xdr:colOff>
                    <xdr:row>2</xdr:row>
                    <xdr:rowOff>133350</xdr:rowOff>
                  </from>
                  <to>
                    <xdr:col>1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"/>
  <sheetViews>
    <sheetView workbookViewId="0">
      <selection activeCell="E16" sqref="E16"/>
    </sheetView>
  </sheetViews>
  <sheetFormatPr baseColWidth="10" defaultRowHeight="12.75" x14ac:dyDescent="0.2"/>
  <cols>
    <col min="3" max="3" width="23.140625" customWidth="1"/>
  </cols>
  <sheetData>
    <row r="3" spans="2:3" x14ac:dyDescent="0.2">
      <c r="C3" t="s">
        <v>67</v>
      </c>
    </row>
    <row r="4" spans="2:3" x14ac:dyDescent="0.2">
      <c r="B4" s="110" t="s">
        <v>63</v>
      </c>
    </row>
    <row r="5" spans="2:3" x14ac:dyDescent="0.2">
      <c r="B5" s="110" t="s">
        <v>64</v>
      </c>
    </row>
    <row r="6" spans="2:3" x14ac:dyDescent="0.2">
      <c r="B6" s="110" t="s">
        <v>65</v>
      </c>
    </row>
    <row r="9" spans="2:3" x14ac:dyDescent="0.2">
      <c r="B9" t="s">
        <v>66</v>
      </c>
      <c r="C9" t="s">
        <v>68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Synthese Projet</vt:lpstr>
      <vt:lpstr>Feuil1</vt:lpstr>
      <vt:lpstr>'Synthese Projet'!Zone_d_impression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2021-07-02T07:28:45Z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