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127"/>
  <workbookPr showInkAnnotation="0" defaultThemeVersion="164011"/>
  <mc:AlternateContent xmlns:mc="http://schemas.openxmlformats.org/markup-compatibility/2006">
    <mc:Choice Requires="x15">
      <x15ac:absPath xmlns:x15ac="http://schemas.microsoft.com/office/spreadsheetml/2010/11/ac" url="C:\Users\tgall4\Box Sync\FFBB\SOP\"/>
    </mc:Choice>
  </mc:AlternateContent>
  <bookViews>
    <workbookView xWindow="0" yWindow="0" windowWidth="24000" windowHeight="8910"/>
  </bookViews>
  <sheets>
    <sheet name="EC17" sheetId="3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33" i="3" l="1"/>
  <c r="S33" i="3" s="1"/>
  <c r="R34" i="3"/>
  <c r="S34" i="3" s="1"/>
  <c r="R32" i="3"/>
  <c r="S32" i="3" s="1"/>
  <c r="P34" i="3"/>
  <c r="Q34" i="3" s="1"/>
  <c r="P33" i="3" l="1"/>
  <c r="Q33" i="3" s="1"/>
  <c r="P32" i="3"/>
  <c r="Q32" i="3" s="1"/>
  <c r="K1" i="3" l="1"/>
  <c r="Q17" i="3" l="1"/>
  <c r="Q19" i="3"/>
  <c r="Q20" i="3"/>
  <c r="Q18" i="3"/>
  <c r="Q8" i="3"/>
  <c r="R8" i="3" s="1"/>
  <c r="G15" i="3" s="1"/>
  <c r="Q16" i="3"/>
  <c r="Q24" i="3"/>
  <c r="Q25" i="3"/>
  <c r="Q28" i="3"/>
  <c r="Q26" i="3"/>
  <c r="Q27" i="3"/>
  <c r="Q12" i="3"/>
  <c r="Q9" i="3"/>
  <c r="Q11" i="3"/>
  <c r="Q10" i="3"/>
  <c r="R10" i="3" l="1"/>
  <c r="K18" i="3" s="1"/>
  <c r="R11" i="3"/>
  <c r="D30" i="3" s="1"/>
  <c r="R9" i="3"/>
  <c r="C18" i="3" s="1"/>
  <c r="R12" i="3"/>
  <c r="J30" i="3" s="1"/>
  <c r="R28" i="3"/>
  <c r="J32" i="3" s="1"/>
  <c r="R25" i="3"/>
  <c r="C20" i="3" s="1"/>
  <c r="R27" i="3"/>
  <c r="D32" i="3" s="1"/>
  <c r="R24" i="3"/>
  <c r="G17" i="3" s="1"/>
  <c r="R26" i="3"/>
  <c r="K20" i="3" s="1"/>
  <c r="R20" i="3"/>
  <c r="J31" i="3" s="1"/>
  <c r="R19" i="3"/>
  <c r="D31" i="3" s="1"/>
  <c r="R18" i="3"/>
  <c r="K19" i="3" s="1"/>
  <c r="R17" i="3"/>
  <c r="C19" i="3" s="1"/>
  <c r="R16" i="3"/>
  <c r="G16" i="3" s="1"/>
</calcChain>
</file>

<file path=xl/sharedStrings.xml><?xml version="1.0" encoding="utf-8"?>
<sst xmlns="http://schemas.openxmlformats.org/spreadsheetml/2006/main" count="89" uniqueCount="46">
  <si>
    <t xml:space="preserve"> </t>
  </si>
  <si>
    <t>Kit Supplier</t>
  </si>
  <si>
    <t>Kit Supplier Expiry Date</t>
  </si>
  <si>
    <t>Last Update Date</t>
  </si>
  <si>
    <t>Starting 5</t>
  </si>
  <si>
    <t>Position</t>
  </si>
  <si>
    <t>Player name</t>
  </si>
  <si>
    <t>Date of Birth</t>
  </si>
  <si>
    <t>Age</t>
  </si>
  <si>
    <t>Point Guard</t>
  </si>
  <si>
    <t>Adidas</t>
  </si>
  <si>
    <t>Small Guard</t>
  </si>
  <si>
    <t>Forward</t>
  </si>
  <si>
    <t>Big Forward</t>
  </si>
  <si>
    <t>Center</t>
  </si>
  <si>
    <t>1st Rotation</t>
  </si>
  <si>
    <t>2nd Rotation</t>
  </si>
  <si>
    <t xml:space="preserve">Age of player as of: </t>
  </si>
  <si>
    <t>Model</t>
  </si>
  <si>
    <t>FTW Brand</t>
  </si>
  <si>
    <t>Player name (Age)</t>
  </si>
  <si>
    <t>Nike</t>
  </si>
  <si>
    <t>NIKE</t>
  </si>
  <si>
    <t>ADIDAS</t>
  </si>
  <si>
    <t>SOP Starting line-up</t>
  </si>
  <si>
    <t>SOP Entire squad</t>
  </si>
  <si>
    <t>% SOP Starting line-up</t>
  </si>
  <si>
    <t>% SOP Entire squad</t>
  </si>
  <si>
    <t>UNDER ARMOUR</t>
  </si>
  <si>
    <t>TEAM</t>
  </si>
  <si>
    <t>A</t>
  </si>
  <si>
    <t>paul</t>
  </si>
  <si>
    <t>pierre</t>
  </si>
  <si>
    <t>jacques</t>
  </si>
  <si>
    <t>marc</t>
  </si>
  <si>
    <t>david</t>
  </si>
  <si>
    <t>laura</t>
  </si>
  <si>
    <t>etienne</t>
  </si>
  <si>
    <t>jean</t>
  </si>
  <si>
    <t>michel</t>
  </si>
  <si>
    <t>andré</t>
  </si>
  <si>
    <t>lucie</t>
  </si>
  <si>
    <t>victor</t>
  </si>
  <si>
    <t>luc</t>
  </si>
  <si>
    <t>romane</t>
  </si>
  <si>
    <t>jejo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</si>
</sst>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43" formatCode="_-* #,##0.00\ _€_-;\-* #,##0.00\ _€_-;_-* &quot;-&quot;??\ _€_-;_-@_-"/>
    <numFmt numFmtId="164" formatCode="[$-409]dd\-mmm\-yy;@"/>
    <numFmt numFmtId="165" formatCode="[$-409]d\-mmm\-yy;@"/>
    <numFmt numFmtId="166" formatCode="_(* #,##0_);_(* \(#,##0\);_(* &quot;-&quot;??_);_(@_)"/>
    <numFmt numFmtId="167" formatCode="[$-40C]d\-mmm\-yy;@"/>
    <numFmt numFmtId="168" formatCode="m/d;@"/>
  </numFmts>
  <fonts count="1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Arial"/>
      <family val="2"/>
    </font>
    <font>
      <b/>
      <sz val="16"/>
      <name val="Futball"/>
    </font>
    <font>
      <b/>
      <sz val="10"/>
      <name val="Futball"/>
    </font>
    <font>
      <b/>
      <sz val="11"/>
      <name val="Arial"/>
      <family val="2"/>
    </font>
    <font>
      <b/>
      <sz val="11"/>
      <color rgb="FFFF0000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E6F698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4D5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EFAF8"/>
        <bgColor indexed="64"/>
      </patternFill>
    </fill>
    <fill>
      <patternFill patternType="solid">
        <fgColor rgb="FFF1AA2B"/>
        <bgColor indexed="64"/>
      </patternFill>
    </fill>
  </fills>
  <borders count="44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theme="1"/>
      </top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 style="thin">
        <color indexed="64"/>
      </left>
      <right/>
      <top/>
      <bottom/>
      <diagonal/>
    </border>
    <border>
      <left style="thin">
        <color theme="1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theme="1"/>
      </top>
      <bottom style="medium">
        <color indexed="64"/>
      </bottom>
      <diagonal/>
    </border>
    <border>
      <left style="thin">
        <color indexed="64"/>
      </left>
      <right/>
      <top style="thin">
        <color theme="1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theme="1"/>
      </top>
      <bottom/>
      <diagonal/>
    </border>
    <border>
      <left style="thin">
        <color indexed="64"/>
      </left>
      <right style="medium">
        <color indexed="64"/>
      </right>
      <top style="thin">
        <color theme="1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theme="1"/>
      </left>
      <right/>
      <top style="thin">
        <color theme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2" fillId="0" borderId="0"/>
    <xf numFmtId="9" fontId="1" fillId="0" borderId="0" applyFont="0" applyFill="0" applyBorder="0" applyAlignment="0" applyProtection="0"/>
  </cellStyleXfs>
  <cellXfs count="126">
    <xf numFmtId="0" fontId="0" fillId="0" borderId="0" xfId="0"/>
    <xf numFmtId="14" fontId="0" fillId="0" borderId="0" xfId="0" applyNumberFormat="1"/>
    <xf numFmtId="0" fontId="5" fillId="4" borderId="0" xfId="2" applyFont="1" applyFill="1" applyBorder="1" applyAlignment="1" applyProtection="1"/>
    <xf numFmtId="167" fontId="5" fillId="4" borderId="0" xfId="2" applyNumberFormat="1" applyFont="1" applyFill="1" applyBorder="1" applyAlignment="1" applyProtection="1"/>
    <xf numFmtId="0" fontId="6" fillId="0" borderId="0" xfId="2" applyFont="1" applyFill="1" applyBorder="1" applyAlignment="1" applyProtection="1"/>
    <xf numFmtId="0" fontId="7" fillId="5" borderId="2" xfId="0" applyFont="1" applyFill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0" fillId="0" borderId="17" xfId="0" applyFont="1" applyBorder="1" applyAlignment="1">
      <alignment horizontal="center" vertical="center"/>
    </xf>
    <xf numFmtId="0" fontId="0" fillId="5" borderId="17" xfId="0" applyFont="1" applyFill="1" applyBorder="1" applyAlignment="1">
      <alignment horizontal="center" vertical="center"/>
    </xf>
    <xf numFmtId="0" fontId="0" fillId="0" borderId="16" xfId="0" applyFont="1" applyBorder="1" applyAlignment="1">
      <alignment horizontal="center" vertical="center"/>
    </xf>
    <xf numFmtId="0" fontId="0" fillId="5" borderId="16" xfId="0" applyFont="1" applyFill="1" applyBorder="1" applyAlignment="1">
      <alignment horizontal="center" vertical="center"/>
    </xf>
    <xf numFmtId="0" fontId="7" fillId="5" borderId="18" xfId="0" applyFont="1" applyFill="1" applyBorder="1" applyAlignment="1">
      <alignment horizontal="center" vertical="center"/>
    </xf>
    <xf numFmtId="0" fontId="0" fillId="5" borderId="19" xfId="0" applyFont="1" applyFill="1" applyBorder="1" applyAlignment="1">
      <alignment horizontal="center" vertical="center"/>
    </xf>
    <xf numFmtId="0" fontId="0" fillId="5" borderId="18" xfId="0" applyFont="1" applyFill="1" applyBorder="1" applyAlignment="1">
      <alignment horizontal="center" vertical="center"/>
    </xf>
    <xf numFmtId="0" fontId="0" fillId="5" borderId="28" xfId="0" applyFont="1" applyFill="1" applyBorder="1" applyAlignment="1">
      <alignment horizontal="center" vertical="center"/>
    </xf>
    <xf numFmtId="0" fontId="7" fillId="5" borderId="24" xfId="0" applyFont="1" applyFill="1" applyBorder="1" applyAlignment="1">
      <alignment horizontal="center" vertical="center"/>
    </xf>
    <xf numFmtId="0" fontId="0" fillId="5" borderId="35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168" fontId="0" fillId="0" borderId="0" xfId="0" applyNumberFormat="1" applyFont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8" fillId="6" borderId="23" xfId="0" applyNumberFormat="1" applyFont="1" applyFill="1" applyBorder="1" applyAlignment="1">
      <alignment horizontal="center" vertical="center"/>
    </xf>
    <xf numFmtId="0" fontId="8" fillId="6" borderId="24" xfId="0" applyNumberFormat="1" applyFont="1" applyFill="1" applyBorder="1" applyAlignment="1">
      <alignment horizontal="center" vertical="center"/>
    </xf>
    <xf numFmtId="0" fontId="8" fillId="0" borderId="24" xfId="2" applyNumberFormat="1" applyFont="1" applyBorder="1" applyAlignment="1">
      <alignment horizontal="center" vertical="center"/>
    </xf>
    <xf numFmtId="0" fontId="8" fillId="6" borderId="15" xfId="0" applyNumberFormat="1" applyFont="1" applyFill="1" applyBorder="1" applyAlignment="1">
      <alignment horizontal="center" vertical="center"/>
    </xf>
    <xf numFmtId="0" fontId="7" fillId="5" borderId="29" xfId="2" applyNumberFormat="1" applyFont="1" applyFill="1" applyBorder="1" applyAlignment="1">
      <alignment horizontal="center" vertical="center"/>
    </xf>
    <xf numFmtId="0" fontId="7" fillId="5" borderId="18" xfId="2" applyNumberFormat="1" applyFont="1" applyFill="1" applyBorder="1" applyAlignment="1">
      <alignment horizontal="center" vertical="center"/>
    </xf>
    <xf numFmtId="165" fontId="7" fillId="5" borderId="18" xfId="2" applyNumberFormat="1" applyFont="1" applyFill="1" applyBorder="1" applyAlignment="1">
      <alignment horizontal="center" vertical="center"/>
    </xf>
    <xf numFmtId="0" fontId="7" fillId="0" borderId="33" xfId="2" applyNumberFormat="1" applyFont="1" applyBorder="1" applyAlignment="1">
      <alignment horizontal="center" vertical="center"/>
    </xf>
    <xf numFmtId="0" fontId="7" fillId="0" borderId="2" xfId="2" applyNumberFormat="1" applyFont="1" applyBorder="1" applyAlignment="1">
      <alignment horizontal="center" vertical="center"/>
    </xf>
    <xf numFmtId="165" fontId="7" fillId="0" borderId="2" xfId="2" applyNumberFormat="1" applyFont="1" applyBorder="1" applyAlignment="1">
      <alignment horizontal="center" vertical="center"/>
    </xf>
    <xf numFmtId="0" fontId="7" fillId="5" borderId="33" xfId="2" applyNumberFormat="1" applyFont="1" applyFill="1" applyBorder="1" applyAlignment="1">
      <alignment horizontal="center" vertical="center"/>
    </xf>
    <xf numFmtId="0" fontId="7" fillId="5" borderId="2" xfId="2" applyNumberFormat="1" applyFont="1" applyFill="1" applyBorder="1" applyAlignment="1">
      <alignment horizontal="center" vertical="center"/>
    </xf>
    <xf numFmtId="165" fontId="7" fillId="5" borderId="2" xfId="2" applyNumberFormat="1" applyFont="1" applyFill="1" applyBorder="1" applyAlignment="1">
      <alignment horizontal="center" vertical="center"/>
    </xf>
    <xf numFmtId="0" fontId="7" fillId="5" borderId="23" xfId="2" applyNumberFormat="1" applyFont="1" applyFill="1" applyBorder="1" applyAlignment="1">
      <alignment horizontal="center" vertical="center"/>
    </xf>
    <xf numFmtId="0" fontId="7" fillId="5" borderId="24" xfId="2" applyNumberFormat="1" applyFont="1" applyFill="1" applyBorder="1" applyAlignment="1">
      <alignment horizontal="center" vertical="center"/>
    </xf>
    <xf numFmtId="165" fontId="7" fillId="5" borderId="24" xfId="2" applyNumberFormat="1" applyFont="1" applyFill="1" applyBorder="1" applyAlignment="1">
      <alignment horizontal="center" vertical="center"/>
    </xf>
    <xf numFmtId="0" fontId="7" fillId="0" borderId="0" xfId="2" applyFont="1" applyAlignment="1" applyProtection="1">
      <alignment horizontal="center" vertical="center"/>
    </xf>
    <xf numFmtId="0" fontId="8" fillId="0" borderId="27" xfId="2" applyNumberFormat="1" applyFont="1" applyBorder="1" applyAlignment="1">
      <alignment horizontal="center" vertical="center"/>
    </xf>
    <xf numFmtId="0" fontId="8" fillId="6" borderId="28" xfId="0" applyNumberFormat="1" applyFont="1" applyFill="1" applyBorder="1" applyAlignment="1">
      <alignment horizontal="center" vertical="center"/>
    </xf>
    <xf numFmtId="166" fontId="7" fillId="5" borderId="18" xfId="1" applyNumberFormat="1" applyFont="1" applyFill="1" applyBorder="1" applyAlignment="1">
      <alignment horizontal="center" vertical="center"/>
    </xf>
    <xf numFmtId="0" fontId="7" fillId="5" borderId="18" xfId="1" applyNumberFormat="1" applyFont="1" applyFill="1" applyBorder="1" applyAlignment="1">
      <alignment horizontal="center" vertical="center"/>
    </xf>
    <xf numFmtId="0" fontId="7" fillId="0" borderId="31" xfId="2" applyNumberFormat="1" applyFont="1" applyBorder="1" applyAlignment="1">
      <alignment horizontal="center" vertical="center"/>
    </xf>
    <xf numFmtId="0" fontId="7" fillId="0" borderId="16" xfId="2" applyNumberFormat="1" applyFont="1" applyBorder="1" applyAlignment="1">
      <alignment horizontal="center" vertical="center"/>
    </xf>
    <xf numFmtId="165" fontId="7" fillId="0" borderId="16" xfId="2" applyNumberFormat="1" applyFont="1" applyBorder="1" applyAlignment="1">
      <alignment horizontal="center" vertical="center"/>
    </xf>
    <xf numFmtId="0" fontId="7" fillId="0" borderId="2" xfId="1" applyNumberFormat="1" applyFont="1" applyBorder="1" applyAlignment="1">
      <alignment horizontal="center" vertical="center"/>
    </xf>
    <xf numFmtId="0" fontId="7" fillId="5" borderId="31" xfId="2" applyNumberFormat="1" applyFont="1" applyFill="1" applyBorder="1" applyAlignment="1">
      <alignment horizontal="center" vertical="center"/>
    </xf>
    <xf numFmtId="0" fontId="7" fillId="5" borderId="16" xfId="2" applyNumberFormat="1" applyFont="1" applyFill="1" applyBorder="1" applyAlignment="1">
      <alignment horizontal="center" vertical="center"/>
    </xf>
    <xf numFmtId="165" fontId="7" fillId="5" borderId="16" xfId="2" applyNumberFormat="1" applyFont="1" applyFill="1" applyBorder="1" applyAlignment="1">
      <alignment horizontal="center" vertical="center"/>
    </xf>
    <xf numFmtId="0" fontId="7" fillId="5" borderId="2" xfId="1" applyNumberFormat="1" applyFont="1" applyFill="1" applyBorder="1" applyAlignment="1">
      <alignment horizontal="center" vertical="center"/>
    </xf>
    <xf numFmtId="0" fontId="7" fillId="5" borderId="27" xfId="2" applyNumberFormat="1" applyFont="1" applyFill="1" applyBorder="1" applyAlignment="1">
      <alignment horizontal="center" vertical="center"/>
    </xf>
    <xf numFmtId="0" fontId="7" fillId="5" borderId="28" xfId="2" applyNumberFormat="1" applyFont="1" applyFill="1" applyBorder="1" applyAlignment="1">
      <alignment horizontal="center" vertical="center"/>
    </xf>
    <xf numFmtId="165" fontId="7" fillId="5" borderId="28" xfId="2" applyNumberFormat="1" applyFont="1" applyFill="1" applyBorder="1" applyAlignment="1">
      <alignment horizontal="center" vertical="center"/>
    </xf>
    <xf numFmtId="0" fontId="7" fillId="5" borderId="24" xfId="1" applyNumberFormat="1" applyFont="1" applyFill="1" applyBorder="1" applyAlignment="1">
      <alignment horizontal="center" vertical="center"/>
    </xf>
    <xf numFmtId="165" fontId="7" fillId="0" borderId="0" xfId="2" applyNumberFormat="1" applyFont="1" applyAlignment="1" applyProtection="1">
      <alignment horizontal="center" vertical="center"/>
    </xf>
    <xf numFmtId="166" fontId="7" fillId="0" borderId="2" xfId="1" applyNumberFormat="1" applyFont="1" applyBorder="1" applyAlignment="1">
      <alignment horizontal="center" vertical="center"/>
    </xf>
    <xf numFmtId="166" fontId="7" fillId="5" borderId="2" xfId="1" applyNumberFormat="1" applyFont="1" applyFill="1" applyBorder="1" applyAlignment="1">
      <alignment horizontal="center" vertical="center"/>
    </xf>
    <xf numFmtId="166" fontId="7" fillId="5" borderId="24" xfId="1" applyNumberFormat="1" applyFont="1" applyFill="1" applyBorder="1" applyAlignment="1">
      <alignment horizontal="center" vertical="center"/>
    </xf>
    <xf numFmtId="0" fontId="0" fillId="0" borderId="0" xfId="0" applyNumberFormat="1" applyFont="1" applyAlignment="1">
      <alignment horizontal="center" vertical="center"/>
    </xf>
    <xf numFmtId="0" fontId="7" fillId="5" borderId="18" xfId="0" applyNumberFormat="1" applyFont="1" applyFill="1" applyBorder="1" applyAlignment="1">
      <alignment horizontal="center" vertical="center"/>
    </xf>
    <xf numFmtId="0" fontId="7" fillId="0" borderId="2" xfId="0" applyNumberFormat="1" applyFont="1" applyBorder="1" applyAlignment="1">
      <alignment horizontal="center" vertical="center"/>
    </xf>
    <xf numFmtId="0" fontId="7" fillId="5" borderId="2" xfId="0" applyNumberFormat="1" applyFont="1" applyFill="1" applyBorder="1" applyAlignment="1">
      <alignment horizontal="center" vertical="center"/>
    </xf>
    <xf numFmtId="0" fontId="7" fillId="5" borderId="24" xfId="0" applyNumberFormat="1" applyFont="1" applyFill="1" applyBorder="1" applyAlignment="1">
      <alignment horizontal="center" vertical="center"/>
    </xf>
    <xf numFmtId="0" fontId="7" fillId="0" borderId="0" xfId="2" applyNumberFormat="1" applyFont="1" applyAlignment="1" applyProtection="1">
      <alignment horizontal="center" vertical="center"/>
    </xf>
    <xf numFmtId="0" fontId="7" fillId="0" borderId="16" xfId="1" applyNumberFormat="1" applyFont="1" applyBorder="1" applyAlignment="1">
      <alignment horizontal="center" vertical="center"/>
    </xf>
    <xf numFmtId="0" fontId="7" fillId="5" borderId="16" xfId="1" applyNumberFormat="1" applyFont="1" applyFill="1" applyBorder="1" applyAlignment="1">
      <alignment horizontal="center" vertical="center"/>
    </xf>
    <xf numFmtId="0" fontId="7" fillId="5" borderId="28" xfId="1" applyNumberFormat="1" applyFont="1" applyFill="1" applyBorder="1" applyAlignment="1">
      <alignment horizontal="center" vertical="center"/>
    </xf>
    <xf numFmtId="0" fontId="0" fillId="0" borderId="0" xfId="0" applyNumberFormat="1" applyFont="1" applyFill="1" applyAlignment="1">
      <alignment horizontal="center" vertical="center"/>
    </xf>
    <xf numFmtId="0" fontId="0" fillId="0" borderId="0" xfId="0" applyNumberFormat="1" applyFont="1" applyFill="1" applyBorder="1" applyAlignment="1">
      <alignment horizontal="center" vertical="center"/>
    </xf>
    <xf numFmtId="0" fontId="0" fillId="8" borderId="11" xfId="0" applyFont="1" applyFill="1" applyBorder="1" applyAlignment="1">
      <alignment horizontal="center" vertical="center"/>
    </xf>
    <xf numFmtId="9" fontId="0" fillId="8" borderId="12" xfId="3" applyFont="1" applyFill="1" applyBorder="1" applyAlignment="1">
      <alignment horizontal="center" vertical="center"/>
    </xf>
    <xf numFmtId="0" fontId="0" fillId="8" borderId="11" xfId="0" applyNumberFormat="1" applyFont="1" applyFill="1" applyBorder="1" applyAlignment="1">
      <alignment horizontal="center" vertical="center"/>
    </xf>
    <xf numFmtId="0" fontId="0" fillId="7" borderId="9" xfId="0" applyFont="1" applyFill="1" applyBorder="1" applyAlignment="1">
      <alignment horizontal="center" vertical="center"/>
    </xf>
    <xf numFmtId="9" fontId="0" fillId="7" borderId="10" xfId="3" applyFont="1" applyFill="1" applyBorder="1" applyAlignment="1">
      <alignment horizontal="center" vertical="center"/>
    </xf>
    <xf numFmtId="0" fontId="0" fillId="7" borderId="9" xfId="0" applyNumberFormat="1" applyFont="1" applyFill="1" applyBorder="1" applyAlignment="1">
      <alignment horizontal="center" vertical="center"/>
    </xf>
    <xf numFmtId="0" fontId="7" fillId="8" borderId="36" xfId="0" applyFont="1" applyFill="1" applyBorder="1" applyAlignment="1">
      <alignment horizontal="center" vertical="center"/>
    </xf>
    <xf numFmtId="0" fontId="0" fillId="7" borderId="37" xfId="0" applyFont="1" applyFill="1" applyBorder="1" applyAlignment="1">
      <alignment horizontal="center" vertical="center"/>
    </xf>
    <xf numFmtId="0" fontId="0" fillId="8" borderId="37" xfId="0" applyFont="1" applyFill="1" applyBorder="1" applyAlignment="1">
      <alignment horizontal="center" vertical="center"/>
    </xf>
    <xf numFmtId="14" fontId="7" fillId="9" borderId="38" xfId="0" applyNumberFormat="1" applyFont="1" applyFill="1" applyBorder="1" applyAlignment="1">
      <alignment horizontal="center" vertical="center"/>
    </xf>
    <xf numFmtId="0" fontId="7" fillId="9" borderId="13" xfId="0" applyFont="1" applyFill="1" applyBorder="1" applyAlignment="1">
      <alignment horizontal="center" vertical="center"/>
    </xf>
    <xf numFmtId="9" fontId="7" fillId="9" borderId="15" xfId="3" applyFont="1" applyFill="1" applyBorder="1" applyAlignment="1">
      <alignment horizontal="center" vertical="center"/>
    </xf>
    <xf numFmtId="0" fontId="7" fillId="9" borderId="13" xfId="0" applyNumberFormat="1" applyFont="1" applyFill="1" applyBorder="1" applyAlignment="1">
      <alignment horizontal="center" vertical="center"/>
    </xf>
    <xf numFmtId="0" fontId="9" fillId="8" borderId="6" xfId="0" applyFont="1" applyFill="1" applyBorder="1" applyAlignment="1">
      <alignment horizontal="center" vertical="center"/>
    </xf>
    <xf numFmtId="0" fontId="9" fillId="8" borderId="8" xfId="0" applyFont="1" applyFill="1" applyBorder="1" applyAlignment="1">
      <alignment horizontal="center" vertical="center"/>
    </xf>
    <xf numFmtId="0" fontId="9" fillId="8" borderId="6" xfId="0" applyNumberFormat="1" applyFont="1" applyFill="1" applyBorder="1" applyAlignment="1">
      <alignment horizontal="center" vertical="center"/>
    </xf>
    <xf numFmtId="0" fontId="8" fillId="3" borderId="20" xfId="2" applyFont="1" applyFill="1" applyBorder="1" applyAlignment="1" applyProtection="1">
      <alignment horizontal="center" vertical="center"/>
    </xf>
    <xf numFmtId="0" fontId="8" fillId="3" borderId="25" xfId="2" applyFont="1" applyFill="1" applyBorder="1" applyAlignment="1" applyProtection="1">
      <alignment horizontal="center" vertical="center"/>
    </xf>
    <xf numFmtId="0" fontId="8" fillId="3" borderId="26" xfId="2" applyFont="1" applyFill="1" applyBorder="1" applyAlignment="1" applyProtection="1">
      <alignment horizontal="center" vertical="center"/>
    </xf>
    <xf numFmtId="0" fontId="3" fillId="2" borderId="6" xfId="2" applyFont="1" applyFill="1" applyBorder="1" applyAlignment="1" applyProtection="1">
      <alignment horizontal="center"/>
    </xf>
    <xf numFmtId="0" fontId="3" fillId="2" borderId="7" xfId="2" applyFont="1" applyFill="1" applyBorder="1" applyAlignment="1" applyProtection="1">
      <alignment horizontal="center"/>
    </xf>
    <xf numFmtId="0" fontId="3" fillId="2" borderId="8" xfId="2" applyFont="1" applyFill="1" applyBorder="1" applyAlignment="1" applyProtection="1">
      <alignment horizontal="center"/>
    </xf>
    <xf numFmtId="0" fontId="4" fillId="2" borderId="9" xfId="2" applyFont="1" applyFill="1" applyBorder="1" applyAlignment="1" applyProtection="1">
      <alignment horizontal="left"/>
    </xf>
    <xf numFmtId="0" fontId="4" fillId="2" borderId="5" xfId="2" applyFont="1" applyFill="1" applyBorder="1" applyAlignment="1" applyProtection="1">
      <alignment horizontal="left"/>
    </xf>
    <xf numFmtId="0" fontId="4" fillId="2" borderId="39" xfId="2" applyFont="1" applyFill="1" applyBorder="1" applyAlignment="1" applyProtection="1">
      <alignment horizontal="left"/>
    </xf>
    <xf numFmtId="0" fontId="4" fillId="2" borderId="11" xfId="2" applyFont="1" applyFill="1" applyBorder="1" applyAlignment="1" applyProtection="1">
      <alignment horizontal="left"/>
    </xf>
    <xf numFmtId="0" fontId="4" fillId="2" borderId="4" xfId="2" applyFont="1" applyFill="1" applyBorder="1" applyAlignment="1" applyProtection="1">
      <alignment horizontal="left"/>
    </xf>
    <xf numFmtId="0" fontId="4" fillId="2" borderId="40" xfId="2" applyFont="1" applyFill="1" applyBorder="1" applyAlignment="1" applyProtection="1">
      <alignment horizontal="left"/>
    </xf>
    <xf numFmtId="0" fontId="4" fillId="2" borderId="13" xfId="2" applyFont="1" applyFill="1" applyBorder="1" applyAlignment="1" applyProtection="1">
      <alignment horizontal="left"/>
    </xf>
    <xf numFmtId="0" fontId="4" fillId="2" borderId="14" xfId="2" applyFont="1" applyFill="1" applyBorder="1" applyAlignment="1" applyProtection="1">
      <alignment horizontal="left"/>
    </xf>
    <xf numFmtId="0" fontId="4" fillId="2" borderId="24" xfId="2" applyFont="1" applyFill="1" applyBorder="1" applyAlignment="1" applyProtection="1">
      <alignment horizontal="left"/>
    </xf>
    <xf numFmtId="0" fontId="3" fillId="2" borderId="3" xfId="2" applyFont="1" applyFill="1" applyBorder="1" applyAlignment="1" applyProtection="1">
      <alignment horizontal="center"/>
      <protection locked="0"/>
    </xf>
    <xf numFmtId="0" fontId="3" fillId="2" borderId="1" xfId="2" applyFont="1" applyFill="1" applyBorder="1" applyAlignment="1" applyProtection="1">
      <alignment horizontal="center"/>
      <protection locked="0"/>
    </xf>
    <xf numFmtId="0" fontId="4" fillId="3" borderId="41" xfId="2" applyFont="1" applyFill="1" applyBorder="1" applyAlignment="1" applyProtection="1">
      <alignment horizontal="center"/>
      <protection locked="0"/>
    </xf>
    <xf numFmtId="0" fontId="4" fillId="3" borderId="42" xfId="2" applyFont="1" applyFill="1" applyBorder="1" applyAlignment="1" applyProtection="1">
      <alignment horizontal="center"/>
      <protection locked="0"/>
    </xf>
    <xf numFmtId="164" fontId="4" fillId="3" borderId="11" xfId="2" applyNumberFormat="1" applyFont="1" applyFill="1" applyBorder="1" applyAlignment="1" applyProtection="1">
      <alignment horizontal="center"/>
      <protection locked="0"/>
    </xf>
    <xf numFmtId="164" fontId="4" fillId="3" borderId="12" xfId="2" applyNumberFormat="1" applyFont="1" applyFill="1" applyBorder="1" applyAlignment="1" applyProtection="1">
      <alignment horizontal="center"/>
      <protection locked="0"/>
    </xf>
    <xf numFmtId="164" fontId="4" fillId="3" borderId="13" xfId="2" applyNumberFormat="1" applyFont="1" applyFill="1" applyBorder="1" applyAlignment="1" applyProtection="1">
      <alignment horizontal="center"/>
      <protection locked="0"/>
    </xf>
    <xf numFmtId="164" fontId="4" fillId="3" borderId="15" xfId="2" applyNumberFormat="1" applyFont="1" applyFill="1" applyBorder="1" applyAlignment="1" applyProtection="1">
      <alignment horizontal="center"/>
      <protection locked="0"/>
    </xf>
    <xf numFmtId="0" fontId="8" fillId="3" borderId="43" xfId="2" applyFont="1" applyFill="1" applyBorder="1" applyAlignment="1" applyProtection="1">
      <alignment horizontal="center" vertical="center"/>
    </xf>
    <xf numFmtId="0" fontId="8" fillId="3" borderId="21" xfId="2" applyFont="1" applyFill="1" applyBorder="1" applyAlignment="1" applyProtection="1">
      <alignment horizontal="center" vertical="center"/>
    </xf>
    <xf numFmtId="0" fontId="8" fillId="3" borderId="22" xfId="2" applyFont="1" applyFill="1" applyBorder="1" applyAlignment="1" applyProtection="1">
      <alignment horizontal="center" vertical="center"/>
    </xf>
    <xf numFmtId="0" fontId="7" fillId="5" borderId="30" xfId="0" applyFont="1" applyFill="1" applyBorder="1" applyAlignment="1">
      <alignment horizontal="center" vertical="center"/>
    </xf>
    <xf numFmtId="0" fontId="7" fillId="0" borderId="34" xfId="0" applyFont="1" applyBorder="1" applyAlignment="1">
      <alignment horizontal="center" vertical="center"/>
    </xf>
    <xf numFmtId="0" fontId="7" fillId="5" borderId="34" xfId="0" applyFont="1" applyFill="1" applyBorder="1" applyAlignment="1">
      <alignment horizontal="center" vertical="center"/>
    </xf>
    <xf numFmtId="0" fontId="7" fillId="5" borderId="15" xfId="0" applyFont="1" applyFill="1" applyBorder="1" applyAlignment="1">
      <alignment horizontal="center" vertical="center"/>
    </xf>
    <xf numFmtId="0" fontId="8" fillId="6" borderId="32" xfId="0" applyNumberFormat="1" applyFont="1" applyFill="1" applyBorder="1" applyAlignment="1">
      <alignment horizontal="center" vertical="center"/>
    </xf>
    <xf numFmtId="0" fontId="7" fillId="5" borderId="30" xfId="1" applyNumberFormat="1" applyFont="1" applyFill="1" applyBorder="1" applyAlignment="1">
      <alignment horizontal="center" vertical="center"/>
    </xf>
    <xf numFmtId="0" fontId="7" fillId="0" borderId="34" xfId="1" applyNumberFormat="1" applyFont="1" applyBorder="1" applyAlignment="1">
      <alignment horizontal="center" vertical="center"/>
    </xf>
    <xf numFmtId="0" fontId="7" fillId="5" borderId="34" xfId="1" applyNumberFormat="1" applyFont="1" applyFill="1" applyBorder="1" applyAlignment="1">
      <alignment horizontal="center" vertical="center"/>
    </xf>
    <xf numFmtId="0" fontId="7" fillId="5" borderId="15" xfId="1" applyNumberFormat="1" applyFont="1" applyFill="1" applyBorder="1" applyAlignment="1">
      <alignment horizontal="center" vertical="center"/>
    </xf>
    <xf numFmtId="166" fontId="7" fillId="5" borderId="30" xfId="1" applyNumberFormat="1" applyFont="1" applyFill="1" applyBorder="1" applyAlignment="1">
      <alignment horizontal="center" vertical="center"/>
    </xf>
    <xf numFmtId="166" fontId="7" fillId="0" borderId="34" xfId="1" applyNumberFormat="1" applyFont="1" applyBorder="1" applyAlignment="1">
      <alignment horizontal="center" vertical="center"/>
    </xf>
    <xf numFmtId="166" fontId="7" fillId="5" borderId="34" xfId="1" applyNumberFormat="1" applyFont="1" applyFill="1" applyBorder="1" applyAlignment="1">
      <alignment horizontal="center" vertical="center"/>
    </xf>
    <xf numFmtId="166" fontId="7" fillId="5" borderId="15" xfId="1" applyNumberFormat="1" applyFont="1" applyFill="1" applyBorder="1" applyAlignment="1">
      <alignment horizontal="center" vertical="center"/>
    </xf>
    <xf numFmtId="0" fontId="0" fillId="10" borderId="0" xfId="0" applyFill="1"/>
    <xf numFmtId="0" fontId="0" fillId="10" borderId="0" xfId="0" applyNumberFormat="1" applyFill="1"/>
  </cellXfs>
  <cellStyles count="4">
    <cellStyle name="Milliers" xfId="1" builtinId="3"/>
    <cellStyle name="Normal" xfId="0" builtinId="0"/>
    <cellStyle name="Normal 4" xfId="2"/>
    <cellStyle name="Pourcentage" xfId="3" builtinId="5"/>
  </cellStyles>
  <dxfs count="29">
    <dxf>
      <font>
        <b/>
        <i val="0"/>
        <color theme="4" tint="-0.24994659260841701"/>
      </font>
    </dxf>
    <dxf>
      <font>
        <b/>
        <i val="0"/>
        <color theme="5"/>
      </font>
    </dxf>
    <dxf>
      <font>
        <b/>
        <i val="0"/>
        <color theme="4" tint="-0.24994659260841701"/>
      </font>
    </dxf>
    <dxf>
      <font>
        <b/>
        <i val="0"/>
        <color theme="5"/>
      </font>
    </dxf>
    <dxf>
      <font>
        <b/>
        <i val="0"/>
        <color theme="4" tint="-0.24994659260841701"/>
      </font>
    </dxf>
    <dxf>
      <font>
        <b/>
        <i val="0"/>
        <color theme="5"/>
      </font>
    </dxf>
    <dxf>
      <font>
        <b/>
        <i val="0"/>
        <condense val="0"/>
        <extend val="0"/>
      </font>
      <fill>
        <patternFill patternType="solid">
          <fgColor indexed="26"/>
          <bgColor indexed="10"/>
        </patternFill>
      </fill>
    </dxf>
    <dxf>
      <font>
        <b/>
        <i val="0"/>
        <condense val="0"/>
        <extend val="0"/>
      </font>
      <fill>
        <patternFill patternType="solid">
          <fgColor indexed="26"/>
          <bgColor indexed="10"/>
        </patternFill>
      </fill>
    </dxf>
    <dxf>
      <font>
        <b/>
        <i val="0"/>
        <condense val="0"/>
        <extend val="0"/>
      </font>
      <fill>
        <patternFill patternType="solid">
          <fgColor indexed="26"/>
          <bgColor indexed="10"/>
        </patternFill>
      </fill>
    </dxf>
    <dxf>
      <font>
        <b/>
        <i val="0"/>
        <condense val="0"/>
        <extend val="0"/>
      </font>
      <fill>
        <patternFill patternType="solid">
          <fgColor indexed="26"/>
          <bgColor indexed="10"/>
        </patternFill>
      </fill>
    </dxf>
    <dxf>
      <font>
        <b/>
        <i val="0"/>
        <condense val="0"/>
        <extend val="0"/>
      </font>
      <fill>
        <patternFill patternType="solid">
          <fgColor indexed="26"/>
          <bgColor indexed="10"/>
        </patternFill>
      </fill>
    </dxf>
    <dxf>
      <font>
        <b/>
        <i val="0"/>
        <condense val="0"/>
        <extend val="0"/>
      </font>
      <fill>
        <patternFill patternType="solid">
          <fgColor indexed="26"/>
          <bgColor indexed="10"/>
        </patternFill>
      </fill>
    </dxf>
    <dxf>
      <font>
        <b/>
        <i val="0"/>
        <condense val="0"/>
        <extend val="0"/>
      </font>
      <fill>
        <patternFill patternType="solid">
          <fgColor indexed="26"/>
          <bgColor indexed="10"/>
        </patternFill>
      </fill>
    </dxf>
    <dxf>
      <font>
        <b/>
        <i val="0"/>
        <condense val="0"/>
        <extend val="0"/>
      </font>
      <fill>
        <patternFill patternType="solid">
          <fgColor indexed="26"/>
          <bgColor indexed="10"/>
        </patternFill>
      </fill>
    </dxf>
    <dxf>
      <font>
        <b/>
        <i val="0"/>
        <condense val="0"/>
        <extend val="0"/>
      </font>
      <fill>
        <patternFill patternType="solid">
          <fgColor indexed="26"/>
          <bgColor indexed="10"/>
        </patternFill>
      </fill>
    </dxf>
    <dxf>
      <font>
        <b/>
        <i val="0"/>
        <condense val="0"/>
        <extend val="0"/>
      </font>
      <fill>
        <patternFill patternType="solid">
          <fgColor indexed="26"/>
          <bgColor indexed="10"/>
        </patternFill>
      </fill>
    </dxf>
    <dxf>
      <font>
        <b/>
        <i val="0"/>
        <condense val="0"/>
        <extend val="0"/>
      </font>
      <fill>
        <patternFill patternType="solid">
          <fgColor indexed="26"/>
          <bgColor indexed="10"/>
        </patternFill>
      </fill>
    </dxf>
    <dxf>
      <font>
        <b/>
        <i val="0"/>
        <condense val="0"/>
        <extend val="0"/>
      </font>
      <fill>
        <patternFill patternType="solid">
          <fgColor indexed="26"/>
          <bgColor indexed="10"/>
        </patternFill>
      </fill>
    </dxf>
    <dxf>
      <font>
        <b/>
        <i val="0"/>
        <condense val="0"/>
        <extend val="0"/>
      </font>
      <fill>
        <patternFill patternType="solid">
          <fgColor indexed="26"/>
          <bgColor indexed="10"/>
        </patternFill>
      </fill>
    </dxf>
    <dxf>
      <font>
        <b/>
        <i val="0"/>
        <condense val="0"/>
        <extend val="0"/>
      </font>
      <fill>
        <patternFill patternType="solid">
          <fgColor indexed="26"/>
          <bgColor indexed="10"/>
        </patternFill>
      </fill>
    </dxf>
    <dxf>
      <font>
        <b/>
        <i val="0"/>
        <condense val="0"/>
        <extend val="0"/>
      </font>
      <fill>
        <patternFill patternType="solid">
          <fgColor indexed="26"/>
          <bgColor indexed="10"/>
        </patternFill>
      </fill>
    </dxf>
    <dxf>
      <font>
        <b/>
        <i val="0"/>
        <condense val="0"/>
        <extend val="0"/>
      </font>
      <fill>
        <patternFill patternType="solid">
          <fgColor indexed="26"/>
          <bgColor indexed="10"/>
        </patternFill>
      </fill>
    </dxf>
    <dxf>
      <font>
        <b/>
        <i val="0"/>
        <condense val="0"/>
        <extend val="0"/>
      </font>
      <fill>
        <patternFill patternType="solid">
          <fgColor indexed="26"/>
          <bgColor indexed="10"/>
        </patternFill>
      </fill>
    </dxf>
    <dxf>
      <font>
        <b/>
        <i val="0"/>
        <condense val="0"/>
        <extend val="0"/>
      </font>
      <fill>
        <patternFill patternType="solid">
          <fgColor indexed="26"/>
          <bgColor indexed="10"/>
        </patternFill>
      </fill>
    </dxf>
    <dxf>
      <font>
        <b/>
        <i val="0"/>
        <condense val="0"/>
        <extend val="0"/>
      </font>
      <fill>
        <patternFill patternType="solid">
          <fgColor indexed="26"/>
          <bgColor indexed="10"/>
        </patternFill>
      </fill>
    </dxf>
    <dxf>
      <font>
        <b/>
        <i val="0"/>
        <condense val="0"/>
        <extend val="0"/>
      </font>
      <fill>
        <patternFill patternType="solid">
          <fgColor indexed="26"/>
          <bgColor indexed="10"/>
        </patternFill>
      </fill>
    </dxf>
    <dxf>
      <font>
        <b/>
        <i val="0"/>
        <condense val="0"/>
        <extend val="0"/>
      </font>
      <fill>
        <patternFill patternType="solid">
          <fgColor indexed="26"/>
          <bgColor indexed="10"/>
        </patternFill>
      </fill>
    </dxf>
    <dxf>
      <font>
        <b/>
        <i val="0"/>
        <condense val="0"/>
        <extend val="0"/>
      </font>
      <fill>
        <patternFill patternType="solid">
          <fgColor indexed="26"/>
          <bgColor indexed="10"/>
        </patternFill>
      </fill>
    </dxf>
    <dxf>
      <font>
        <b/>
        <i val="0"/>
        <condense val="0"/>
        <extend val="0"/>
      </font>
      <fill>
        <patternFill patternType="solid">
          <fgColor indexed="26"/>
          <bgColor indexed="10"/>
        </patternFill>
      </fill>
    </dxf>
  </dxfs>
  <tableStyles count="0" defaultTableStyle="TableStyleMedium2" defaultPivotStyle="PivotStyleLight16"/>
  <colors>
    <mruColors>
      <color rgb="FFF1AA2B"/>
      <color rgb="FFF8D596"/>
      <color rgb="FFFEFAF8"/>
      <color rgb="FFFFF4D5"/>
      <color rgb="FFE6F698"/>
      <color rgb="FFECF8B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693968</xdr:colOff>
      <xdr:row>30</xdr:row>
      <xdr:rowOff>68035</xdr:rowOff>
    </xdr:from>
    <xdr:to>
      <xdr:col>7</xdr:col>
      <xdr:colOff>748394</xdr:colOff>
      <xdr:row>35</xdr:row>
      <xdr:rowOff>180743</xdr:rowOff>
    </xdr:to>
    <xdr:sp macro="" textlink="">
      <xdr:nvSpPr>
        <xdr:cNvPr id="2" name="Organigramme : Délai 1"/>
        <xdr:cNvSpPr/>
      </xdr:nvSpPr>
      <xdr:spPr>
        <a:xfrm rot="16200000">
          <a:off x="3808076" y="5390355"/>
          <a:ext cx="1092423" cy="2340426"/>
        </a:xfrm>
        <a:prstGeom prst="flowChartDelay">
          <a:avLst/>
        </a:prstGeom>
        <a:noFill/>
        <a:ln w="38100">
          <a:solidFill>
            <a:schemeClr val="tx1">
              <a:lumMod val="50000"/>
              <a:lumOff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666750</xdr:colOff>
      <xdr:row>33</xdr:row>
      <xdr:rowOff>176892</xdr:rowOff>
    </xdr:from>
    <xdr:to>
      <xdr:col>7</xdr:col>
      <xdr:colOff>0</xdr:colOff>
      <xdr:row>35</xdr:row>
      <xdr:rowOff>178594</xdr:rowOff>
    </xdr:to>
    <xdr:sp macro="" textlink="">
      <xdr:nvSpPr>
        <xdr:cNvPr id="3" name="Rectangle 2"/>
        <xdr:cNvSpPr/>
      </xdr:nvSpPr>
      <xdr:spPr>
        <a:xfrm>
          <a:off x="3918857" y="6708321"/>
          <a:ext cx="857250" cy="396309"/>
        </a:xfrm>
        <a:prstGeom prst="rect">
          <a:avLst/>
        </a:prstGeom>
        <a:noFill/>
        <a:ln w="28575">
          <a:solidFill>
            <a:schemeClr val="tx1">
              <a:lumMod val="50000"/>
              <a:lumOff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259559</xdr:colOff>
      <xdr:row>8</xdr:row>
      <xdr:rowOff>71437</xdr:rowOff>
    </xdr:from>
    <xdr:to>
      <xdr:col>11</xdr:col>
      <xdr:colOff>452437</xdr:colOff>
      <xdr:row>35</xdr:row>
      <xdr:rowOff>188119</xdr:rowOff>
    </xdr:to>
    <xdr:sp macro="" textlink="">
      <xdr:nvSpPr>
        <xdr:cNvPr id="4" name="Rectangle 3"/>
        <xdr:cNvSpPr/>
      </xdr:nvSpPr>
      <xdr:spPr>
        <a:xfrm>
          <a:off x="1021559" y="1214437"/>
          <a:ext cx="7812878" cy="5260182"/>
        </a:xfrm>
        <a:prstGeom prst="rect">
          <a:avLst/>
        </a:prstGeom>
        <a:noFill/>
        <a:ln w="28575">
          <a:solidFill>
            <a:schemeClr val="tx1">
              <a:lumMod val="50000"/>
              <a:lumOff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416719</xdr:colOff>
      <xdr:row>5</xdr:row>
      <xdr:rowOff>95250</xdr:rowOff>
    </xdr:from>
    <xdr:to>
      <xdr:col>7</xdr:col>
      <xdr:colOff>571500</xdr:colOff>
      <xdr:row>11</xdr:row>
      <xdr:rowOff>83344</xdr:rowOff>
    </xdr:to>
    <xdr:sp macro="" textlink="">
      <xdr:nvSpPr>
        <xdr:cNvPr id="5" name="Ellipse 4"/>
        <xdr:cNvSpPr/>
      </xdr:nvSpPr>
      <xdr:spPr>
        <a:xfrm>
          <a:off x="4226719" y="666750"/>
          <a:ext cx="1678781" cy="1131094"/>
        </a:xfrm>
        <a:prstGeom prst="ellipse">
          <a:avLst/>
        </a:prstGeom>
        <a:noFill/>
        <a:ln w="28575">
          <a:solidFill>
            <a:schemeClr val="tx1">
              <a:lumMod val="50000"/>
              <a:lumOff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0</xdr:colOff>
      <xdr:row>20</xdr:row>
      <xdr:rowOff>0</xdr:rowOff>
    </xdr:from>
    <xdr:to>
      <xdr:col>16</xdr:col>
      <xdr:colOff>0</xdr:colOff>
      <xdr:row>20</xdr:row>
      <xdr:rowOff>0</xdr:rowOff>
    </xdr:to>
    <xdr:sp macro="" textlink="">
      <xdr:nvSpPr>
        <xdr:cNvPr id="7" name="Text Box 3"/>
        <xdr:cNvSpPr txBox="1">
          <a:spLocks noChangeArrowheads="1"/>
        </xdr:cNvSpPr>
      </xdr:nvSpPr>
      <xdr:spPr bwMode="auto">
        <a:xfrm>
          <a:off x="8153400" y="3076575"/>
          <a:ext cx="4533900" cy="0"/>
        </a:xfrm>
        <a:prstGeom prst="rect">
          <a:avLst/>
        </a:prstGeom>
        <a:solidFill>
          <a:srgbClr val="99CC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en-US" sz="1000" b="1" i="0" u="none" strike="noStrike" baseline="0">
              <a:solidFill>
                <a:srgbClr val="FFFFFF"/>
              </a:solidFill>
              <a:latin typeface="Arial"/>
              <a:cs typeface="Arial"/>
            </a:rPr>
            <a:t>Please fill out player names and select footwear brand from drop down list</a:t>
          </a:r>
        </a:p>
      </xdr:txBody>
    </xdr:sp>
    <xdr:clientData/>
  </xdr:twoCellAnchor>
  <xdr:twoCellAnchor>
    <xdr:from>
      <xdr:col>3</xdr:col>
      <xdr:colOff>302082</xdr:colOff>
      <xdr:row>27</xdr:row>
      <xdr:rowOff>108857</xdr:rowOff>
    </xdr:from>
    <xdr:to>
      <xdr:col>9</xdr:col>
      <xdr:colOff>299359</xdr:colOff>
      <xdr:row>35</xdr:row>
      <xdr:rowOff>169858</xdr:rowOff>
    </xdr:to>
    <xdr:sp macro="" textlink="">
      <xdr:nvSpPr>
        <xdr:cNvPr id="8" name="Organigramme : Délai 7"/>
        <xdr:cNvSpPr/>
      </xdr:nvSpPr>
      <xdr:spPr>
        <a:xfrm rot="16200000">
          <a:off x="3495113" y="3991540"/>
          <a:ext cx="1639430" cy="4569277"/>
        </a:xfrm>
        <a:prstGeom prst="flowChartDelay">
          <a:avLst/>
        </a:prstGeom>
        <a:noFill/>
        <a:ln w="38100">
          <a:solidFill>
            <a:schemeClr val="tx1">
              <a:lumMod val="50000"/>
              <a:lumOff val="50000"/>
            </a:schemeClr>
          </a:solidFill>
          <a:prstDash val="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U42"/>
  <sheetViews>
    <sheetView tabSelected="1" zoomScale="70" zoomScaleNormal="70" workbookViewId="0">
      <selection activeCell="O37" sqref="O37"/>
    </sheetView>
  </sheetViews>
  <sheetFormatPr baseColWidth="10" defaultRowHeight="15"/>
  <cols>
    <col min="1" max="1" width="3" customWidth="1"/>
    <col min="11" max="11" width="14" bestFit="1" customWidth="1"/>
    <col min="12" max="12" width="11.7109375" customWidth="1"/>
    <col min="13" max="13" width="3.42578125" customWidth="1"/>
    <col min="14" max="14" width="12.85546875" style="17" bestFit="1" customWidth="1"/>
    <col min="15" max="15" width="22.42578125" style="17" bestFit="1" customWidth="1"/>
    <col min="16" max="16" width="25.42578125" style="17" customWidth="1"/>
    <col min="17" max="17" width="28.28515625" style="58" customWidth="1"/>
    <col min="18" max="18" width="33.140625" style="17" bestFit="1" customWidth="1"/>
    <col min="19" max="19" width="24.42578125" style="17" bestFit="1" customWidth="1"/>
    <col min="20" max="20" width="15.28515625" style="17" bestFit="1" customWidth="1"/>
  </cols>
  <sheetData>
    <row r="1" spans="2:20" ht="21" thickBot="1">
      <c r="B1" s="88" t="s">
        <v>29</v>
      </c>
      <c r="C1" s="89"/>
      <c r="D1" s="89"/>
      <c r="E1" s="90"/>
      <c r="F1" s="100" t="s">
        <v>30</v>
      </c>
      <c r="G1" s="101"/>
      <c r="I1" s="2" t="s">
        <v>17</v>
      </c>
      <c r="J1" s="2"/>
      <c r="K1" s="3">
        <f ca="1">TODAY()</f>
        <v>42699</v>
      </c>
      <c r="L1" s="4"/>
    </row>
    <row r="2" spans="2:20">
      <c r="B2" s="91" t="s">
        <v>1</v>
      </c>
      <c r="C2" s="92"/>
      <c r="D2" s="92"/>
      <c r="E2" s="93"/>
      <c r="F2" s="102"/>
      <c r="G2" s="103"/>
      <c r="K2" s="1"/>
      <c r="N2" s="18"/>
    </row>
    <row r="3" spans="2:20">
      <c r="B3" s="94" t="s">
        <v>2</v>
      </c>
      <c r="C3" s="95"/>
      <c r="D3" s="95"/>
      <c r="E3" s="96"/>
      <c r="F3" s="104"/>
      <c r="G3" s="105"/>
      <c r="S3" s="17" t="s">
        <v>0</v>
      </c>
    </row>
    <row r="4" spans="2:20" ht="15.75" thickBot="1">
      <c r="B4" s="97" t="s">
        <v>3</v>
      </c>
      <c r="C4" s="98"/>
      <c r="D4" s="98"/>
      <c r="E4" s="99"/>
      <c r="F4" s="106"/>
      <c r="G4" s="107"/>
    </row>
    <row r="5" spans="2:20" ht="15.75" thickBot="1"/>
    <row r="6" spans="2:20">
      <c r="B6" s="124"/>
      <c r="C6" s="124"/>
      <c r="D6" s="124"/>
      <c r="E6" s="124"/>
      <c r="F6" s="124"/>
      <c r="G6" s="124"/>
      <c r="H6" s="124"/>
      <c r="I6" s="124"/>
      <c r="J6" s="124"/>
      <c r="K6" s="124"/>
      <c r="L6" s="124"/>
      <c r="N6" s="108" t="s">
        <v>4</v>
      </c>
      <c r="O6" s="109"/>
      <c r="P6" s="109"/>
      <c r="Q6" s="109"/>
      <c r="R6" s="109"/>
      <c r="S6" s="109"/>
      <c r="T6" s="110"/>
    </row>
    <row r="7" spans="2:20" ht="15.75" thickBot="1">
      <c r="B7" s="124"/>
      <c r="C7" s="124"/>
      <c r="D7" s="124"/>
      <c r="E7" s="124"/>
      <c r="F7" s="124"/>
      <c r="G7" s="124"/>
      <c r="H7" s="124"/>
      <c r="I7" s="124"/>
      <c r="J7" s="124"/>
      <c r="K7" s="124"/>
      <c r="L7" s="124"/>
      <c r="N7" s="21" t="s">
        <v>5</v>
      </c>
      <c r="O7" s="22" t="s">
        <v>6</v>
      </c>
      <c r="P7" s="22" t="s">
        <v>7</v>
      </c>
      <c r="Q7" s="22" t="s">
        <v>8</v>
      </c>
      <c r="R7" s="23" t="s">
        <v>20</v>
      </c>
      <c r="S7" s="22" t="s">
        <v>19</v>
      </c>
      <c r="T7" s="24" t="s">
        <v>18</v>
      </c>
    </row>
    <row r="8" spans="2:20">
      <c r="B8" s="124"/>
      <c r="C8" s="124"/>
      <c r="D8" s="124"/>
      <c r="E8" s="124"/>
      <c r="F8" s="124"/>
      <c r="G8" s="124"/>
      <c r="H8" s="124"/>
      <c r="I8" s="124"/>
      <c r="J8" s="124"/>
      <c r="K8" s="124"/>
      <c r="L8" s="124"/>
      <c r="N8" s="25" t="s">
        <v>9</v>
      </c>
      <c r="O8" s="26" t="s">
        <v>32</v>
      </c>
      <c r="P8" s="27">
        <v>32785</v>
      </c>
      <c r="Q8" s="59">
        <f ca="1">DATEDIF(P8,$K$1,"y")</f>
        <v>27</v>
      </c>
      <c r="R8" s="11" t="str">
        <f ca="1">CONCATENATE($O$8, " (",$Q$8, ")")</f>
        <v>pierre (27)</v>
      </c>
      <c r="S8" s="12" t="s">
        <v>10</v>
      </c>
      <c r="T8" s="111"/>
    </row>
    <row r="9" spans="2:20">
      <c r="B9" s="124"/>
      <c r="C9" s="124"/>
      <c r="D9" s="124"/>
      <c r="E9" s="124"/>
      <c r="F9" s="124"/>
      <c r="G9" s="124"/>
      <c r="H9" s="124"/>
      <c r="I9" s="124"/>
      <c r="J9" s="124"/>
      <c r="K9" s="124"/>
      <c r="L9" s="124"/>
      <c r="N9" s="28" t="s">
        <v>11</v>
      </c>
      <c r="O9" s="29" t="s">
        <v>31</v>
      </c>
      <c r="P9" s="30">
        <v>33906</v>
      </c>
      <c r="Q9" s="60">
        <f ca="1">DATEDIF(P9,$K$1,"y")</f>
        <v>24</v>
      </c>
      <c r="R9" s="6" t="str">
        <f ca="1">CONCATENATE($O$9, " (",$Q$9, ")")</f>
        <v>paul (24)</v>
      </c>
      <c r="S9" s="7" t="s">
        <v>21</v>
      </c>
      <c r="T9" s="112"/>
    </row>
    <row r="10" spans="2:20">
      <c r="B10" s="124"/>
      <c r="C10" s="124"/>
      <c r="D10" s="124"/>
      <c r="E10" s="124"/>
      <c r="F10" s="124"/>
      <c r="G10" s="124"/>
      <c r="H10" s="124"/>
      <c r="I10" s="124"/>
      <c r="J10" s="124"/>
      <c r="K10" s="124"/>
      <c r="L10" s="124"/>
      <c r="N10" s="31" t="s">
        <v>12</v>
      </c>
      <c r="O10" s="32" t="s">
        <v>33</v>
      </c>
      <c r="P10" s="33">
        <v>32491</v>
      </c>
      <c r="Q10" s="61">
        <f ca="1">DATEDIF(P10,$K$1,"y")</f>
        <v>27</v>
      </c>
      <c r="R10" s="5" t="str">
        <f ca="1">CONCATENATE($O$10, " (",$Q$10, ")")</f>
        <v>jacques (27)</v>
      </c>
      <c r="S10" s="8" t="s">
        <v>10</v>
      </c>
      <c r="T10" s="113"/>
    </row>
    <row r="11" spans="2:20">
      <c r="B11" s="124"/>
      <c r="C11" s="124"/>
      <c r="D11" s="124"/>
      <c r="E11" s="124"/>
      <c r="F11" s="124"/>
      <c r="G11" s="124"/>
      <c r="H11" s="124"/>
      <c r="I11" s="124"/>
      <c r="J11" s="124"/>
      <c r="K11" s="124"/>
      <c r="L11" s="124"/>
      <c r="N11" s="28" t="s">
        <v>13</v>
      </c>
      <c r="O11" s="29" t="s">
        <v>34</v>
      </c>
      <c r="P11" s="30">
        <v>33511</v>
      </c>
      <c r="Q11" s="60">
        <f ca="1">DATEDIF(P11,$K$1,"y")</f>
        <v>25</v>
      </c>
      <c r="R11" s="6" t="str">
        <f ca="1">CONCATENATE($O$11, " (",$Q$11, ")")</f>
        <v>marc (25)</v>
      </c>
      <c r="S11" s="7" t="s">
        <v>21</v>
      </c>
      <c r="T11" s="112"/>
    </row>
    <row r="12" spans="2:20" ht="15.75" thickBot="1">
      <c r="B12" s="124"/>
      <c r="C12" s="124"/>
      <c r="D12" s="124"/>
      <c r="E12" s="124"/>
      <c r="F12" s="124"/>
      <c r="G12" s="124"/>
      <c r="H12" s="124"/>
      <c r="I12" s="124"/>
      <c r="J12" s="124"/>
      <c r="K12" s="124"/>
      <c r="L12" s="124"/>
      <c r="N12" s="34" t="s">
        <v>14</v>
      </c>
      <c r="O12" s="35" t="s">
        <v>35</v>
      </c>
      <c r="P12" s="36">
        <v>33781</v>
      </c>
      <c r="Q12" s="62">
        <f ca="1">DATEDIF(P12,$K$1,"y")</f>
        <v>24</v>
      </c>
      <c r="R12" s="15" t="str">
        <f ca="1">CONCATENATE($O$12, " (",$Q$12, ")")</f>
        <v>david (24)</v>
      </c>
      <c r="S12" s="16" t="s">
        <v>21</v>
      </c>
      <c r="T12" s="114"/>
    </row>
    <row r="13" spans="2:20" ht="15.75" thickBot="1">
      <c r="B13" s="124"/>
      <c r="C13" s="124"/>
      <c r="D13" s="124"/>
      <c r="E13" s="124"/>
      <c r="F13" s="124"/>
      <c r="G13" s="124"/>
      <c r="H13" s="124"/>
      <c r="I13" s="124"/>
      <c r="J13" s="124"/>
      <c r="K13" s="124"/>
      <c r="L13" s="124"/>
      <c r="N13" s="37"/>
      <c r="O13" s="37"/>
      <c r="P13" s="37"/>
      <c r="Q13" s="63"/>
      <c r="R13" s="37"/>
      <c r="S13" s="37"/>
      <c r="T13" s="37"/>
    </row>
    <row r="14" spans="2:20">
      <c r="B14" s="124"/>
      <c r="C14" s="124"/>
      <c r="D14" s="124"/>
      <c r="E14" s="124"/>
      <c r="F14" s="124"/>
      <c r="G14" s="124"/>
      <c r="H14" s="124"/>
      <c r="I14" s="124"/>
      <c r="J14" s="124"/>
      <c r="K14" s="124"/>
      <c r="L14" s="124"/>
      <c r="N14" s="108" t="s">
        <v>15</v>
      </c>
      <c r="O14" s="109"/>
      <c r="P14" s="109"/>
      <c r="Q14" s="109"/>
      <c r="R14" s="109"/>
      <c r="S14" s="109"/>
      <c r="T14" s="110"/>
    </row>
    <row r="15" spans="2:20" ht="15.75" thickBot="1">
      <c r="B15" s="124"/>
      <c r="C15" s="124"/>
      <c r="D15" s="124"/>
      <c r="E15" s="124"/>
      <c r="F15" s="124"/>
      <c r="G15" s="124" t="str">
        <f ca="1">R8</f>
        <v>pierre (27)</v>
      </c>
      <c r="H15" s="124"/>
      <c r="I15" s="124"/>
      <c r="J15" s="124"/>
      <c r="K15" s="124"/>
      <c r="L15" s="124"/>
      <c r="N15" s="38" t="s">
        <v>5</v>
      </c>
      <c r="O15" s="23" t="s">
        <v>6</v>
      </c>
      <c r="P15" s="23" t="s">
        <v>7</v>
      </c>
      <c r="Q15" s="23" t="s">
        <v>8</v>
      </c>
      <c r="R15" s="23" t="s">
        <v>20</v>
      </c>
      <c r="S15" s="39" t="s">
        <v>19</v>
      </c>
      <c r="T15" s="115" t="s">
        <v>18</v>
      </c>
    </row>
    <row r="16" spans="2:20">
      <c r="B16" s="124"/>
      <c r="C16" s="124"/>
      <c r="D16" s="124"/>
      <c r="E16" s="124"/>
      <c r="F16" s="124"/>
      <c r="G16" s="124" t="str">
        <f ca="1">R16</f>
        <v>laura (24)</v>
      </c>
      <c r="H16" s="124"/>
      <c r="I16" s="124"/>
      <c r="J16" s="124"/>
      <c r="K16" s="124"/>
      <c r="L16" s="124"/>
      <c r="N16" s="25" t="s">
        <v>9</v>
      </c>
      <c r="O16" s="26" t="s">
        <v>36</v>
      </c>
      <c r="P16" s="27">
        <v>33809</v>
      </c>
      <c r="Q16" s="41">
        <f ca="1">DATEDIF(P16,$K$1,"y")</f>
        <v>24</v>
      </c>
      <c r="R16" s="41" t="str">
        <f ca="1">CONCATENATE($O$16, " (",$Q$16, ")")</f>
        <v>laura (24)</v>
      </c>
      <c r="S16" s="13" t="s">
        <v>21</v>
      </c>
      <c r="T16" s="116"/>
    </row>
    <row r="17" spans="2:21">
      <c r="B17" s="124"/>
      <c r="C17" s="124"/>
      <c r="D17" s="124"/>
      <c r="E17" s="124"/>
      <c r="F17" s="124"/>
      <c r="G17" s="125" t="str">
        <f ca="1">R24</f>
        <v>lucie (21)</v>
      </c>
      <c r="H17" s="124"/>
      <c r="I17" s="124"/>
      <c r="J17" s="124"/>
      <c r="K17" s="124"/>
      <c r="L17" s="124"/>
      <c r="N17" s="42" t="s">
        <v>11</v>
      </c>
      <c r="O17" s="43" t="s">
        <v>37</v>
      </c>
      <c r="P17" s="44">
        <v>31951</v>
      </c>
      <c r="Q17" s="64">
        <f t="shared" ref="Q17:Q20" ca="1" si="0">DATEDIF(P17,$K$1,"y")</f>
        <v>29</v>
      </c>
      <c r="R17" s="45" t="str">
        <f ca="1">CONCATENATE($O$17, " (",$Q$17, ")")</f>
        <v>etienne (29)</v>
      </c>
      <c r="S17" s="9" t="s">
        <v>10</v>
      </c>
      <c r="T17" s="117"/>
    </row>
    <row r="18" spans="2:21">
      <c r="B18" s="124"/>
      <c r="C18" s="124" t="str">
        <f ca="1">R9</f>
        <v>paul (24)</v>
      </c>
      <c r="D18" s="124"/>
      <c r="E18" s="124"/>
      <c r="F18" s="124"/>
      <c r="G18" s="124"/>
      <c r="H18" s="124"/>
      <c r="I18" s="124"/>
      <c r="J18" s="124"/>
      <c r="K18" s="124" t="str">
        <f ca="1">R10</f>
        <v>jacques (27)</v>
      </c>
      <c r="L18" s="124"/>
      <c r="N18" s="46" t="s">
        <v>12</v>
      </c>
      <c r="O18" s="47" t="s">
        <v>38</v>
      </c>
      <c r="P18" s="48">
        <v>32769</v>
      </c>
      <c r="Q18" s="65">
        <f t="shared" ca="1" si="0"/>
        <v>27</v>
      </c>
      <c r="R18" s="49" t="str">
        <f ca="1">CONCATENATE($O$18, " (",$Q$18, ")")</f>
        <v>jean (27)</v>
      </c>
      <c r="S18" s="10" t="s">
        <v>10</v>
      </c>
      <c r="T18" s="118"/>
    </row>
    <row r="19" spans="2:21">
      <c r="B19" s="124"/>
      <c r="C19" s="124" t="str">
        <f ca="1">R17</f>
        <v>etienne (29)</v>
      </c>
      <c r="D19" s="124"/>
      <c r="E19" s="124"/>
      <c r="F19" s="124"/>
      <c r="G19" s="124"/>
      <c r="H19" s="124"/>
      <c r="I19" s="124"/>
      <c r="J19" s="124"/>
      <c r="K19" s="124" t="str">
        <f ca="1">R18</f>
        <v>jean (27)</v>
      </c>
      <c r="L19" s="124"/>
      <c r="N19" s="42" t="s">
        <v>13</v>
      </c>
      <c r="O19" s="43" t="s">
        <v>39</v>
      </c>
      <c r="P19" s="44">
        <v>32362</v>
      </c>
      <c r="Q19" s="64">
        <f t="shared" ca="1" si="0"/>
        <v>28</v>
      </c>
      <c r="R19" s="45" t="str">
        <f ca="1">CONCATENATE($O$19, " (",$Q$19, ")")</f>
        <v>michel (28)</v>
      </c>
      <c r="S19" s="9" t="s">
        <v>10</v>
      </c>
      <c r="T19" s="117"/>
    </row>
    <row r="20" spans="2:21" ht="15.75" thickBot="1">
      <c r="B20" s="124"/>
      <c r="C20" s="125" t="str">
        <f ca="1">R25</f>
        <v>victor (23)</v>
      </c>
      <c r="D20" s="124"/>
      <c r="E20" s="124"/>
      <c r="F20" s="124"/>
      <c r="G20" s="124"/>
      <c r="H20" s="124"/>
      <c r="I20" s="124"/>
      <c r="J20" s="124"/>
      <c r="K20" s="125" t="str">
        <f ca="1">R26</f>
        <v>luc (27)</v>
      </c>
      <c r="L20" s="124"/>
      <c r="N20" s="50" t="s">
        <v>14</v>
      </c>
      <c r="O20" s="51" t="s">
        <v>40</v>
      </c>
      <c r="P20" s="52">
        <v>32269</v>
      </c>
      <c r="Q20" s="66">
        <f t="shared" ca="1" si="0"/>
        <v>28</v>
      </c>
      <c r="R20" s="53" t="str">
        <f ca="1">CONCATENATE($O$20, " (",$Q$20, ")")</f>
        <v>andré (28)</v>
      </c>
      <c r="S20" s="14" t="s">
        <v>21</v>
      </c>
      <c r="T20" s="119"/>
    </row>
    <row r="21" spans="2:21" ht="15.75" thickBot="1">
      <c r="B21" s="124"/>
      <c r="C21" s="124"/>
      <c r="D21" s="124"/>
      <c r="E21" s="124"/>
      <c r="F21" s="124"/>
      <c r="G21" s="124"/>
      <c r="H21" s="124"/>
      <c r="I21" s="124"/>
      <c r="J21" s="124"/>
      <c r="K21" s="124"/>
      <c r="L21" s="124"/>
      <c r="N21" s="37"/>
      <c r="O21" s="37"/>
      <c r="P21" s="54"/>
      <c r="Q21" s="63"/>
      <c r="R21" s="54"/>
      <c r="S21" s="37"/>
      <c r="T21" s="37"/>
    </row>
    <row r="22" spans="2:21">
      <c r="B22" s="124"/>
      <c r="C22" s="124"/>
      <c r="D22" s="124"/>
      <c r="E22" s="124"/>
      <c r="F22" s="124"/>
      <c r="G22" s="124"/>
      <c r="H22" s="124"/>
      <c r="I22" s="124"/>
      <c r="J22" s="124"/>
      <c r="K22" s="124"/>
      <c r="L22" s="124"/>
      <c r="N22" s="85" t="s">
        <v>16</v>
      </c>
      <c r="O22" s="86"/>
      <c r="P22" s="86"/>
      <c r="Q22" s="86"/>
      <c r="R22" s="86"/>
      <c r="S22" s="86"/>
      <c r="T22" s="87"/>
    </row>
    <row r="23" spans="2:21" ht="15.75" thickBot="1">
      <c r="B23" s="124"/>
      <c r="C23" s="124"/>
      <c r="D23" s="124"/>
      <c r="E23" s="124"/>
      <c r="F23" s="124"/>
      <c r="G23" s="124"/>
      <c r="H23" s="124"/>
      <c r="I23" s="124"/>
      <c r="J23" s="124"/>
      <c r="K23" s="124"/>
      <c r="L23" s="124"/>
      <c r="N23" s="38" t="s">
        <v>5</v>
      </c>
      <c r="O23" s="23" t="s">
        <v>6</v>
      </c>
      <c r="P23" s="23" t="s">
        <v>7</v>
      </c>
      <c r="Q23" s="23" t="s">
        <v>8</v>
      </c>
      <c r="R23" s="23" t="s">
        <v>20</v>
      </c>
      <c r="S23" s="39" t="s">
        <v>19</v>
      </c>
      <c r="T23" s="115" t="s">
        <v>18</v>
      </c>
    </row>
    <row r="24" spans="2:21">
      <c r="B24" s="124"/>
      <c r="C24" s="124"/>
      <c r="D24" s="124"/>
      <c r="E24" s="124"/>
      <c r="F24" s="124"/>
      <c r="G24" s="124"/>
      <c r="H24" s="124"/>
      <c r="I24" s="124"/>
      <c r="J24" s="124"/>
      <c r="K24" s="124"/>
      <c r="L24" s="124"/>
      <c r="N24" s="25" t="s">
        <v>14</v>
      </c>
      <c r="O24" s="26" t="s">
        <v>41</v>
      </c>
      <c r="P24" s="27">
        <v>34665</v>
      </c>
      <c r="Q24" s="41">
        <f ca="1">DATEDIF(P24,$K$1,"y")</f>
        <v>21</v>
      </c>
      <c r="R24" s="40" t="str">
        <f ca="1">CONCATENATE($O$24, " (",$Q$24, ")")</f>
        <v>lucie (21)</v>
      </c>
      <c r="S24" s="13" t="s">
        <v>21</v>
      </c>
      <c r="T24" s="120"/>
    </row>
    <row r="25" spans="2:21">
      <c r="B25" s="124"/>
      <c r="C25" s="124"/>
      <c r="D25" s="124"/>
      <c r="E25" s="124"/>
      <c r="F25" s="124"/>
      <c r="G25" s="124"/>
      <c r="H25" s="124"/>
      <c r="I25" s="124"/>
      <c r="J25" s="124"/>
      <c r="K25" s="124"/>
      <c r="L25" s="124"/>
      <c r="N25" s="42" t="s">
        <v>12</v>
      </c>
      <c r="O25" s="43" t="s">
        <v>42</v>
      </c>
      <c r="P25" s="44">
        <v>34281</v>
      </c>
      <c r="Q25" s="64">
        <f t="shared" ref="Q25:Q28" ca="1" si="1">DATEDIF(P25,$K$1,"y")</f>
        <v>23</v>
      </c>
      <c r="R25" s="55" t="str">
        <f ca="1">CONCATENATE($O$25, " (",$Q$25, ")")</f>
        <v>victor (23)</v>
      </c>
      <c r="S25" s="9" t="s">
        <v>21</v>
      </c>
      <c r="T25" s="121"/>
    </row>
    <row r="26" spans="2:21">
      <c r="B26" s="124"/>
      <c r="C26" s="124"/>
      <c r="D26" s="124"/>
      <c r="E26" s="124"/>
      <c r="F26" s="124"/>
      <c r="G26" s="124"/>
      <c r="H26" s="124"/>
      <c r="I26" s="124"/>
      <c r="J26" s="124"/>
      <c r="K26" s="124"/>
      <c r="L26" s="124"/>
      <c r="N26" s="46" t="s">
        <v>11</v>
      </c>
      <c r="O26" s="47" t="s">
        <v>43</v>
      </c>
      <c r="P26" s="48">
        <v>32525</v>
      </c>
      <c r="Q26" s="65">
        <f t="shared" ca="1" si="1"/>
        <v>27</v>
      </c>
      <c r="R26" s="56" t="str">
        <f ca="1">CONCATENATE($O$26, " (",$Q$26, ")")</f>
        <v>luc (27)</v>
      </c>
      <c r="S26" s="10" t="s">
        <v>10</v>
      </c>
      <c r="T26" s="122"/>
    </row>
    <row r="27" spans="2:21">
      <c r="B27" s="124"/>
      <c r="C27" s="124"/>
      <c r="D27" s="124"/>
      <c r="E27" s="124"/>
      <c r="F27" s="124"/>
      <c r="G27" s="124"/>
      <c r="H27" s="124"/>
      <c r="I27" s="124"/>
      <c r="J27" s="124"/>
      <c r="K27" s="124"/>
      <c r="L27" s="124"/>
      <c r="N27" s="42" t="s">
        <v>11</v>
      </c>
      <c r="O27" s="43" t="s">
        <v>44</v>
      </c>
      <c r="P27" s="44">
        <v>34803</v>
      </c>
      <c r="Q27" s="64">
        <f t="shared" ca="1" si="1"/>
        <v>21</v>
      </c>
      <c r="R27" s="55" t="str">
        <f ca="1">CONCATENATE($O$27, " (",$Q$27, ")")</f>
        <v>romane (21)</v>
      </c>
      <c r="S27" s="9" t="s">
        <v>21</v>
      </c>
      <c r="T27" s="121"/>
    </row>
    <row r="28" spans="2:21" ht="15.75" thickBot="1">
      <c r="B28" s="124"/>
      <c r="C28" s="124"/>
      <c r="D28" s="124"/>
      <c r="E28" s="124"/>
      <c r="F28" s="124"/>
      <c r="G28" s="124"/>
      <c r="H28" s="124"/>
      <c r="I28" s="124"/>
      <c r="J28" s="124"/>
      <c r="K28" s="124"/>
      <c r="L28" s="124"/>
      <c r="N28" s="50" t="s">
        <v>12</v>
      </c>
      <c r="O28" s="51" t="s">
        <v>45</v>
      </c>
      <c r="P28" s="52">
        <v>34839</v>
      </c>
      <c r="Q28" s="66">
        <f t="shared" ca="1" si="1"/>
        <v>21</v>
      </c>
      <c r="R28" s="57" t="str">
        <f ca="1">CONCATENATE($O$28, " (",$Q$28, ")")</f>
        <v>jejo (21)</v>
      </c>
      <c r="S28" s="14" t="s">
        <v>21</v>
      </c>
      <c r="T28" s="123"/>
    </row>
    <row r="29" spans="2:21">
      <c r="B29" s="124"/>
      <c r="C29" s="124"/>
      <c r="D29" s="124"/>
      <c r="E29" s="124"/>
      <c r="F29" s="124"/>
      <c r="G29" s="124"/>
      <c r="H29" s="124"/>
      <c r="I29" s="124"/>
      <c r="J29" s="124"/>
      <c r="K29" s="124"/>
      <c r="L29" s="124"/>
      <c r="N29" s="19"/>
      <c r="O29" s="19"/>
      <c r="P29" s="19"/>
      <c r="Q29" s="67"/>
      <c r="R29" s="19"/>
      <c r="S29" s="19"/>
    </row>
    <row r="30" spans="2:21" ht="15.75" thickBot="1">
      <c r="B30" s="124"/>
      <c r="C30" s="124"/>
      <c r="D30" s="124" t="str">
        <f ca="1">R11</f>
        <v>marc (25)</v>
      </c>
      <c r="E30" s="124"/>
      <c r="F30" s="124"/>
      <c r="G30" s="124"/>
      <c r="H30" s="124"/>
      <c r="I30" s="124"/>
      <c r="J30" s="124" t="str">
        <f ca="1">R12</f>
        <v>david (24)</v>
      </c>
      <c r="K30" s="124"/>
      <c r="L30" s="124"/>
      <c r="N30" s="20"/>
      <c r="P30" s="20"/>
      <c r="Q30" s="68"/>
      <c r="R30" s="20"/>
      <c r="S30" s="19"/>
    </row>
    <row r="31" spans="2:21" ht="15.75" thickBot="1">
      <c r="B31" s="124"/>
      <c r="C31" s="124"/>
      <c r="D31" s="124" t="str">
        <f ca="1">R19</f>
        <v>michel (28)</v>
      </c>
      <c r="E31" s="124"/>
      <c r="F31" s="124"/>
      <c r="G31" s="124"/>
      <c r="H31" s="124"/>
      <c r="I31" s="124"/>
      <c r="J31" s="124" t="str">
        <f ca="1">R20</f>
        <v>andré (28)</v>
      </c>
      <c r="K31" s="124"/>
      <c r="L31" s="124"/>
      <c r="N31" s="20"/>
      <c r="O31" s="75"/>
      <c r="P31" s="82" t="s">
        <v>24</v>
      </c>
      <c r="Q31" s="83" t="s">
        <v>26</v>
      </c>
      <c r="R31" s="84" t="s">
        <v>25</v>
      </c>
      <c r="S31" s="83" t="s">
        <v>27</v>
      </c>
      <c r="T31" s="19"/>
      <c r="U31" s="17"/>
    </row>
    <row r="32" spans="2:21">
      <c r="B32" s="124"/>
      <c r="C32" s="124"/>
      <c r="D32" s="125" t="str">
        <f ca="1">R27</f>
        <v>romane (21)</v>
      </c>
      <c r="E32" s="124"/>
      <c r="F32" s="124"/>
      <c r="G32" s="124"/>
      <c r="H32" s="124"/>
      <c r="I32" s="124"/>
      <c r="J32" s="125" t="str">
        <f ca="1">R28</f>
        <v>jejo (21)</v>
      </c>
      <c r="K32" s="124"/>
      <c r="L32" s="124"/>
      <c r="N32" s="20"/>
      <c r="O32" s="76" t="s">
        <v>22</v>
      </c>
      <c r="P32" s="72">
        <f>COUNTIF(S8:S12, "Nike")</f>
        <v>3</v>
      </c>
      <c r="Q32" s="73">
        <f>P32/5</f>
        <v>0.6</v>
      </c>
      <c r="R32" s="74">
        <f>COUNTIF(S8:S28, "Nike")</f>
        <v>9</v>
      </c>
      <c r="S32" s="73">
        <f>R32/15</f>
        <v>0.6</v>
      </c>
      <c r="T32" s="19"/>
      <c r="U32" s="17"/>
    </row>
    <row r="33" spans="2:21">
      <c r="B33" s="124"/>
      <c r="C33" s="124"/>
      <c r="D33" s="124"/>
      <c r="E33" s="124"/>
      <c r="F33" s="124"/>
      <c r="G33" s="124"/>
      <c r="H33" s="124"/>
      <c r="I33" s="124"/>
      <c r="J33" s="124"/>
      <c r="K33" s="124"/>
      <c r="L33" s="124"/>
      <c r="N33" s="20"/>
      <c r="O33" s="77" t="s">
        <v>23</v>
      </c>
      <c r="P33" s="69">
        <f>COUNTIF(S8:S12, "Adidas")</f>
        <v>2</v>
      </c>
      <c r="Q33" s="70">
        <f>P33/5</f>
        <v>0.4</v>
      </c>
      <c r="R33" s="71">
        <f>COUNTIF($S$8:$S$28, "Adidas")</f>
        <v>6</v>
      </c>
      <c r="S33" s="70">
        <f t="shared" ref="S33:S34" si="2">R33/15</f>
        <v>0.4</v>
      </c>
      <c r="T33" s="19"/>
      <c r="U33" s="17"/>
    </row>
    <row r="34" spans="2:21" ht="15.75" thickBot="1">
      <c r="B34" s="124"/>
      <c r="C34" s="124"/>
      <c r="D34" s="124"/>
      <c r="E34" s="124"/>
      <c r="F34" s="124"/>
      <c r="G34" s="124"/>
      <c r="H34" s="124"/>
      <c r="I34" s="124"/>
      <c r="J34" s="124"/>
      <c r="K34" s="124"/>
      <c r="L34" s="124"/>
      <c r="N34" s="20"/>
      <c r="O34" s="78" t="s">
        <v>28</v>
      </c>
      <c r="P34" s="79">
        <f>COUNTIF(S8:S12, "Under Armour")</f>
        <v>0</v>
      </c>
      <c r="Q34" s="80">
        <f>P34/5</f>
        <v>0</v>
      </c>
      <c r="R34" s="81">
        <f>COUNTIF($S$8:$S$28, "Under Armour")</f>
        <v>0</v>
      </c>
      <c r="S34" s="80">
        <f t="shared" si="2"/>
        <v>0</v>
      </c>
      <c r="T34" s="19" t="s">
        <v>0</v>
      </c>
      <c r="U34" s="17"/>
    </row>
    <row r="35" spans="2:21">
      <c r="B35" s="124"/>
      <c r="C35" s="124"/>
      <c r="D35" s="124"/>
      <c r="E35" s="124"/>
      <c r="F35" s="124"/>
      <c r="G35" s="124"/>
      <c r="H35" s="124"/>
      <c r="I35" s="124"/>
      <c r="J35" s="124"/>
      <c r="K35" s="124"/>
      <c r="L35" s="124"/>
      <c r="N35" s="20" t="s">
        <v>0</v>
      </c>
      <c r="O35" s="20"/>
      <c r="P35" s="20"/>
      <c r="Q35" s="68"/>
      <c r="R35" s="20"/>
      <c r="S35" s="19"/>
    </row>
    <row r="36" spans="2:21">
      <c r="B36" s="124"/>
      <c r="C36" s="124"/>
      <c r="D36" s="124"/>
      <c r="E36" s="124"/>
      <c r="F36" s="124"/>
      <c r="G36" s="124"/>
      <c r="H36" s="124"/>
      <c r="I36" s="124"/>
      <c r="J36" s="124"/>
      <c r="K36" s="124"/>
      <c r="L36" s="124"/>
      <c r="M36" t="s">
        <v>0</v>
      </c>
      <c r="N36" s="20"/>
      <c r="O36" s="17" t="s">
        <v>0</v>
      </c>
      <c r="S36" s="19" t="s">
        <v>0</v>
      </c>
    </row>
    <row r="42" spans="2:21">
      <c r="O42" s="17" t="s">
        <v>0</v>
      </c>
    </row>
  </sheetData>
  <mergeCells count="11">
    <mergeCell ref="N14:T14"/>
    <mergeCell ref="N22:T22"/>
    <mergeCell ref="B1:E1"/>
    <mergeCell ref="B2:E2"/>
    <mergeCell ref="B3:E3"/>
    <mergeCell ref="B4:E4"/>
    <mergeCell ref="F1:G1"/>
    <mergeCell ref="F2:G2"/>
    <mergeCell ref="F3:G3"/>
    <mergeCell ref="F4:G4"/>
    <mergeCell ref="N6:T6"/>
  </mergeCells>
  <conditionalFormatting sqref="F1">
    <cfRule type="cellIs" dxfId="28" priority="62" stopIfTrue="1" operator="equal">
      <formula>0</formula>
    </cfRule>
  </conditionalFormatting>
  <conditionalFormatting sqref="P16 P19">
    <cfRule type="cellIs" dxfId="25" priority="57" stopIfTrue="1" operator="lessThan">
      <formula>1</formula>
    </cfRule>
  </conditionalFormatting>
  <conditionalFormatting sqref="P24:P25 P27:P28">
    <cfRule type="cellIs" dxfId="23" priority="55" stopIfTrue="1" operator="lessThan">
      <formula>1</formula>
    </cfRule>
  </conditionalFormatting>
  <conditionalFormatting sqref="Q16:Q20">
    <cfRule type="cellIs" dxfId="21" priority="51" stopIfTrue="1" operator="lessThan">
      <formula>1</formula>
    </cfRule>
  </conditionalFormatting>
  <conditionalFormatting sqref="O16:O19">
    <cfRule type="cellIs" dxfId="20" priority="49" stopIfTrue="1" operator="lessThan">
      <formula>1</formula>
    </cfRule>
  </conditionalFormatting>
  <conditionalFormatting sqref="O24:O28">
    <cfRule type="cellIs" dxfId="19" priority="48" stopIfTrue="1" operator="lessThan">
      <formula>1</formula>
    </cfRule>
  </conditionalFormatting>
  <conditionalFormatting sqref="O8:O9 O11:O12">
    <cfRule type="cellIs" dxfId="18" priority="47" stopIfTrue="1" operator="lessThan">
      <formula>1</formula>
    </cfRule>
  </conditionalFormatting>
  <conditionalFormatting sqref="P8">
    <cfRule type="cellIs" dxfId="17" priority="38" stopIfTrue="1" operator="lessThan">
      <formula>1</formula>
    </cfRule>
  </conditionalFormatting>
  <conditionalFormatting sqref="P9">
    <cfRule type="cellIs" dxfId="16" priority="37" stopIfTrue="1" operator="lessThan">
      <formula>1</formula>
    </cfRule>
  </conditionalFormatting>
  <conditionalFormatting sqref="O10">
    <cfRule type="cellIs" dxfId="15" priority="36" stopIfTrue="1" operator="lessThan">
      <formula>1</formula>
    </cfRule>
  </conditionalFormatting>
  <conditionalFormatting sqref="P10">
    <cfRule type="cellIs" dxfId="14" priority="35" stopIfTrue="1" operator="lessThan">
      <formula>1</formula>
    </cfRule>
  </conditionalFormatting>
  <conditionalFormatting sqref="P11">
    <cfRule type="cellIs" dxfId="13" priority="34" stopIfTrue="1" operator="lessThan">
      <formula>1</formula>
    </cfRule>
  </conditionalFormatting>
  <conditionalFormatting sqref="P12">
    <cfRule type="cellIs" dxfId="12" priority="33" stopIfTrue="1" operator="lessThan">
      <formula>1</formula>
    </cfRule>
  </conditionalFormatting>
  <conditionalFormatting sqref="P18">
    <cfRule type="cellIs" dxfId="11" priority="32" stopIfTrue="1" operator="lessThan">
      <formula>1</formula>
    </cfRule>
  </conditionalFormatting>
  <conditionalFormatting sqref="P17">
    <cfRule type="cellIs" dxfId="10" priority="31" stopIfTrue="1" operator="lessThan">
      <formula>1</formula>
    </cfRule>
  </conditionalFormatting>
  <conditionalFormatting sqref="P20">
    <cfRule type="cellIs" dxfId="9" priority="30" stopIfTrue="1" operator="lessThan">
      <formula>1</formula>
    </cfRule>
  </conditionalFormatting>
  <conditionalFormatting sqref="O20">
    <cfRule type="cellIs" dxfId="8" priority="29" stopIfTrue="1" operator="lessThan">
      <formula>1</formula>
    </cfRule>
  </conditionalFormatting>
  <conditionalFormatting sqref="P26">
    <cfRule type="cellIs" dxfId="7" priority="28" stopIfTrue="1" operator="lessThan">
      <formula>1</formula>
    </cfRule>
  </conditionalFormatting>
  <conditionalFormatting sqref="Q24:Q28">
    <cfRule type="cellIs" dxfId="6" priority="27" stopIfTrue="1" operator="lessThan">
      <formula>1</formula>
    </cfRule>
  </conditionalFormatting>
  <conditionalFormatting sqref="R1:R5 R15:R21 R7:R13 R23:R30">
    <cfRule type="expression" dxfId="5" priority="19">
      <formula>$S1="Nike"</formula>
    </cfRule>
    <cfRule type="expression" dxfId="4" priority="20">
      <formula>$S1="Adidas"</formula>
    </cfRule>
  </conditionalFormatting>
  <conditionalFormatting sqref="O31 S31:S33">
    <cfRule type="expression" dxfId="3" priority="13">
      <formula>$T32="Nike"</formula>
    </cfRule>
    <cfRule type="expression" dxfId="2" priority="14">
      <formula>$T32="Adidas"</formula>
    </cfRule>
  </conditionalFormatting>
  <conditionalFormatting sqref="R35:R1048576 S34">
    <cfRule type="expression" dxfId="1" priority="9">
      <formula>$S35="Nike"</formula>
    </cfRule>
    <cfRule type="expression" dxfId="0" priority="10">
      <formula>$S35="Adidas"</formula>
    </cfRule>
  </conditionalFormatting>
  <dataValidations xWindow="252" yWindow="310" count="5">
    <dataValidation type="date" allowBlank="1" showInputMessage="1" showErrorMessage="1" promptTitle="Expiry Date of Kit Supplier Deal" prompt="Please enter your best knowledge of the Expiry Date of the Kit Supplier Contract for this team?  (MM/DD/YY)" sqref="F3:G3">
      <formula1>$AD$5</formula1>
      <formula2>$AD$6</formula2>
    </dataValidation>
    <dataValidation type="date" allowBlank="1" showInputMessage="1" showErrorMessage="1" promptTitle="Last Update Date" prompt="Please enter the date of your SoP update (MM/DD/YY)" sqref="F4:G4">
      <formula1>$AD$5</formula1>
      <formula2>$AD$6</formula2>
    </dataValidation>
    <dataValidation type="list" allowBlank="1" showInputMessage="1" showErrorMessage="1" sqref="N24:N28">
      <formula1>"Point Guard, Small Guard, Forward, Big Forward, Center"</formula1>
    </dataValidation>
    <dataValidation type="date" allowBlank="1" showInputMessage="1" showErrorMessage="1" promptTitle="Player Date of Birth" prompt="Please enter Player's Date of Birth (MM/DD/YY)" sqref="P16:P20 P8:P12 P24:P28">
      <formula1>$AD$3</formula1>
      <formula2>$AD$4</formula2>
    </dataValidation>
    <dataValidation type="list" allowBlank="1" showInputMessage="1" showErrorMessage="1" promptTitle="Kit Supplier" prompt="Please select from list !" sqref="F2:G2">
      <formula1>$AB$5:$AB$16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EC17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Gallardo, Thibaut</dc:creator>
  <cp:lastModifiedBy>Gallardo, Thibaut</cp:lastModifiedBy>
  <dcterms:created xsi:type="dcterms:W3CDTF">2016-11-17T15:32:28Z</dcterms:created>
  <dcterms:modified xsi:type="dcterms:W3CDTF">2016-11-25T09:49:33Z</dcterms:modified>
</cp:coreProperties>
</file>