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BaptisteGnrd/Desktop/STAPS/L3 STAPS/S5/Informatique/"/>
    </mc:Choice>
  </mc:AlternateContent>
  <bookViews>
    <workbookView xWindow="0" yWindow="460" windowWidth="25600" windowHeight="14740" tabRatio="500" activeTab="2"/>
  </bookViews>
  <sheets>
    <sheet name="Résultat" sheetId="1" r:id="rId1"/>
    <sheet name="Tableaux" sheetId="2" r:id="rId2"/>
    <sheet name="Fonctions" sheetId="3" r:id="rId3"/>
  </sheets>
  <calcPr calcId="150001" iterate="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D28" i="2"/>
  <c r="C28" i="2"/>
  <c r="D27" i="2"/>
  <c r="C27" i="2"/>
  <c r="D26" i="2"/>
  <c r="D25" i="2"/>
  <c r="D24" i="2"/>
  <c r="O5" i="3"/>
  <c r="O15" i="3"/>
  <c r="O8" i="3"/>
  <c r="O11" i="3"/>
  <c r="O7" i="3"/>
  <c r="O9" i="3"/>
  <c r="O3" i="3"/>
  <c r="O4" i="3"/>
  <c r="O10" i="3"/>
  <c r="O13" i="3"/>
  <c r="O6" i="3"/>
  <c r="O16" i="3"/>
  <c r="O12" i="3"/>
  <c r="O17" i="3"/>
  <c r="O14" i="3"/>
  <c r="L9" i="3"/>
  <c r="L8" i="3"/>
  <c r="L17" i="3"/>
  <c r="L13" i="3"/>
  <c r="L14" i="3"/>
  <c r="L6" i="3"/>
  <c r="L15" i="3"/>
  <c r="L10" i="3"/>
  <c r="L12" i="3"/>
  <c r="L4" i="3"/>
  <c r="L5" i="3"/>
  <c r="L3" i="3"/>
  <c r="L7" i="3"/>
  <c r="L11" i="3"/>
  <c r="L16" i="3"/>
  <c r="I15" i="3"/>
  <c r="I13" i="3"/>
  <c r="I16" i="3"/>
  <c r="I8" i="3"/>
  <c r="I10" i="3"/>
  <c r="I14" i="3"/>
  <c r="I17" i="3"/>
  <c r="I9" i="3"/>
  <c r="I5" i="3"/>
  <c r="I4" i="3"/>
  <c r="I7" i="3"/>
  <c r="I11" i="3"/>
  <c r="I3" i="3"/>
  <c r="I12" i="3"/>
  <c r="I6" i="3"/>
  <c r="F10" i="3"/>
  <c r="F7" i="3"/>
  <c r="F3" i="3"/>
  <c r="F8" i="3"/>
  <c r="F6" i="3"/>
  <c r="F17" i="3"/>
  <c r="F14" i="3"/>
  <c r="F12" i="3"/>
  <c r="F13" i="3"/>
  <c r="F4" i="3"/>
  <c r="F16" i="3"/>
  <c r="F5" i="3"/>
  <c r="F9" i="3"/>
  <c r="F15" i="3"/>
  <c r="F11" i="3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6" i="2"/>
  <c r="P9" i="2"/>
  <c r="O9" i="2"/>
  <c r="P7" i="2"/>
  <c r="O8" i="2"/>
  <c r="N8" i="2"/>
  <c r="P8" i="2"/>
  <c r="N9" i="2"/>
  <c r="P10" i="2"/>
  <c r="O10" i="2"/>
  <c r="N10" i="2"/>
  <c r="N7" i="2"/>
  <c r="O7" i="2"/>
  <c r="P6" i="2"/>
  <c r="O6" i="2"/>
  <c r="N6" i="2"/>
  <c r="C25" i="2"/>
  <c r="C26" i="2"/>
</calcChain>
</file>

<file path=xl/sharedStrings.xml><?xml version="1.0" encoding="utf-8"?>
<sst xmlns="http://schemas.openxmlformats.org/spreadsheetml/2006/main" count="122" uniqueCount="37">
  <si>
    <t>Nombre de joueurs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</si>
  <si>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</si>
  <si>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</si>
  <si>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</si>
  <si>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</si>
  <si>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</si>
  <si>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</si>
  <si>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</si>
  <si>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</si>
  <si>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</si>
  <si>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</si>
  <si>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</si>
  <si>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</si>
  <si>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</si>
  <si>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</si>
  <si>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</si>
  <si>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Vivacité</t>
  </si>
  <si>
    <t>Puissance</t>
  </si>
  <si>
    <t>Technique</t>
  </si>
  <si>
    <t>Caractérisituqe principale necessaire</t>
  </si>
  <si>
    <t>Caractéristique secondaire necessaire</t>
  </si>
  <si>
    <t>Caractéristique tertiaire necessaire</t>
  </si>
  <si>
    <t>Détente</t>
  </si>
  <si>
    <t>Vitesse</t>
  </si>
  <si>
    <t>Taille (cm)</t>
  </si>
  <si>
    <t>0% à 100%</t>
  </si>
  <si>
    <t>Meneur</t>
  </si>
  <si>
    <t>Arrière</t>
  </si>
  <si>
    <t>Ailier</t>
  </si>
  <si>
    <t>Ailier fort</t>
  </si>
  <si>
    <t>Pivot</t>
  </si>
  <si>
    <t>Shoot</t>
  </si>
  <si>
    <t>Dunk</t>
  </si>
  <si>
    <t>Choix 1</t>
  </si>
  <si>
    <t>Choix 2</t>
  </si>
  <si>
    <t>Total</t>
  </si>
  <si>
    <t>5 MAJEUR À METTRE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</si>
</sst>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28"/>
      <color theme="1"/>
      <name val="Avenir Next Heavy"/>
    </font>
    <font>
      <sz val="12"/>
      <color theme="1"/>
      <name val="Avenir Next Heavy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</cellStyleXfs>
  <cellXfs count="36"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1" fillId="9" borderId="1" xfId="4" applyBorder="1" applyAlignment="1">
      <alignment horizontal="center" vertical="center" wrapText="1"/>
    </xf>
    <xf numFmtId="0" fontId="1" fillId="10" borderId="1" xfId="5" applyBorder="1" applyAlignment="1">
      <alignment horizontal="center" vertical="center" wrapText="1"/>
    </xf>
    <xf numFmtId="0" fontId="1" fillId="11" borderId="1" xfId="6" applyBorder="1" applyAlignment="1">
      <alignment horizontal="center" vertical="center" wrapText="1"/>
    </xf>
    <xf numFmtId="0" fontId="1" fillId="12" borderId="1" xfId="7" applyBorder="1" applyAlignment="1">
      <alignment horizontal="center" vertical="center" wrapText="1"/>
    </xf>
    <xf numFmtId="0" fontId="1" fillId="8" borderId="1" xfId="3" applyBorder="1" applyAlignment="1">
      <alignment horizontal="center" vertical="center" wrapText="1"/>
    </xf>
    <xf numFmtId="0" fontId="5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9" borderId="3" xfId="4" applyBorder="1" applyAlignment="1">
      <alignment horizontal="center" vertical="center" wrapText="1"/>
    </xf>
    <xf numFmtId="0" fontId="1" fillId="9" borderId="2" xfId="4" applyBorder="1" applyAlignment="1">
      <alignment horizontal="center" vertical="center" wrapText="1"/>
    </xf>
    <xf numFmtId="0" fontId="1" fillId="8" borderId="1" xfId="3" applyBorder="1" applyAlignment="1">
      <alignment horizontal="center" vertical="center" wrapText="1"/>
    </xf>
    <xf numFmtId="0" fontId="1" fillId="10" borderId="1" xfId="5" applyBorder="1" applyAlignment="1">
      <alignment horizontal="center" vertical="center" wrapText="1"/>
    </xf>
    <xf numFmtId="0" fontId="1" fillId="11" borderId="1" xfId="6" applyBorder="1" applyAlignment="1">
      <alignment horizontal="center" vertical="center" wrapText="1"/>
    </xf>
    <xf numFmtId="0" fontId="1" fillId="12" borderId="1" xfId="7" applyBorder="1" applyAlignment="1">
      <alignment horizontal="center" vertical="center" wrapText="1"/>
    </xf>
  </cellXfs>
  <cellStyles count="8">
    <cellStyle name="40 % - Accent1" xfId="3" builtinId="31"/>
    <cellStyle name="40 % - Accent2" xfId="4" builtinId="35"/>
    <cellStyle name="60 % - Accent3" xfId="5" builtinId="40"/>
    <cellStyle name="60 % - Accent4" xfId="6" builtinId="44"/>
    <cellStyle name="60 % - Accent6" xfId="7" builtinId="52"/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628504</xdr:colOff>
      <xdr:row>6</xdr:row>
      <xdr:rowOff>14960</xdr:rowOff>
    </xdr:from>
    <xdr:to>
      <xdr:col>11</xdr:col>
      <xdr:colOff>201227</xdr:colOff>
      <xdr:row>40</xdr:row>
      <xdr:rowOff>201227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alphaModFix amt="35000"/>
        </a:blip>
        <a:stretch>
          <a:fillRect/>
        </a:stretch>
      </xdr:blipFill>
      <xdr:spPr>
        <a:xfrm rot="5400000">
          <a:off x="1845732" y="846665"/>
          <a:ext cx="7095067" cy="78700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C3:K6"/>
  <sheetViews>
    <sheetView zoomScale="75" workbookViewId="0">
      <selection activeCell="N4" sqref="N4"/>
    </sheetView>
  </sheetViews>
  <sheetFormatPr baseColWidth="10" defaultRowHeight="16" x14ac:dyDescent="0.2"/>
  <sheetData>
    <row r="3" spans="3:11" x14ac:dyDescent="0.2">
      <c r="C3" s="27" t="s">
        <v>36</v>
      </c>
      <c r="D3" s="28"/>
      <c r="E3" s="28"/>
      <c r="F3" s="28"/>
      <c r="G3" s="28"/>
      <c r="H3" s="28"/>
      <c r="I3" s="28"/>
      <c r="J3" s="28"/>
      <c r="K3" s="28"/>
    </row>
    <row r="4" spans="3:11" x14ac:dyDescent="0.2">
      <c r="C4" s="28"/>
      <c r="D4" s="28"/>
      <c r="E4" s="28"/>
      <c r="F4" s="28"/>
      <c r="G4" s="28"/>
      <c r="H4" s="28"/>
      <c r="I4" s="28"/>
      <c r="J4" s="28"/>
      <c r="K4" s="28"/>
    </row>
    <row r="5" spans="3:11" x14ac:dyDescent="0.2">
      <c r="C5" s="28"/>
      <c r="D5" s="28"/>
      <c r="E5" s="28"/>
      <c r="F5" s="28"/>
      <c r="G5" s="28"/>
      <c r="H5" s="28"/>
      <c r="I5" s="28"/>
      <c r="J5" s="28"/>
      <c r="K5" s="28"/>
    </row>
    <row r="6" spans="3:11" x14ac:dyDescent="0.2">
      <c r="C6" s="28"/>
      <c r="D6" s="28"/>
      <c r="E6" s="28"/>
      <c r="F6" s="28"/>
      <c r="G6" s="28"/>
      <c r="H6" s="28"/>
      <c r="I6" s="28"/>
      <c r="J6" s="28"/>
      <c r="K6" s="28"/>
    </row>
  </sheetData>
  <mergeCells count="1">
    <mergeCell ref="C3:K6"/>
  </mergeCell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AB54"/>
  <sheetViews>
    <sheetView zoomScale="88" zoomScaleNormal="88" zoomScalePageLayoutView="88" workbookViewId="0">
      <selection activeCell="D11" sqref="D11"/>
    </sheetView>
  </sheetViews>
  <sheetFormatPr baseColWidth="10" defaultRowHeight="16" x14ac:dyDescent="0.2"/>
  <cols>
    <col min="2" max="2" width="13.1640625" customWidth="1"/>
    <col min="3" max="3" width="12.33203125" bestFit="1" customWidth="1"/>
    <col min="11" max="11" width="14.83203125" customWidth="1"/>
    <col min="13" max="13" width="16.1640625" customWidth="1"/>
    <col min="14" max="14" width="20.33203125" customWidth="1"/>
    <col min="15" max="15" width="19.5" customWidth="1"/>
    <col min="16" max="17" width="21.6640625" customWidth="1"/>
    <col min="18" max="18" width="15.6640625" customWidth="1"/>
  </cols>
  <sheetData>
    <row r="1" spans="1:28" x14ac:dyDescent="0.2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1"/>
      <c r="P1" s="1"/>
      <c r="Q1" s="1"/>
    </row>
    <row r="2" spans="1:28" ht="33" customHeight="1" x14ac:dyDescent="0.2">
      <c r="A2" s="3"/>
      <c r="B2" s="4" t="s">
        <v>0</v>
      </c>
      <c r="C2" s="4">
        <v>15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1"/>
      <c r="P2" s="1"/>
      <c r="Q2" s="1"/>
    </row>
    <row r="3" spans="1:28" x14ac:dyDescent="0.2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1"/>
      <c r="P3" s="1"/>
      <c r="Q3" s="1"/>
    </row>
    <row r="4" spans="1:28" x14ac:dyDescent="0.2">
      <c r="A4" s="3"/>
      <c r="B4" s="3"/>
      <c r="C4" s="3"/>
      <c r="D4" s="29" t="s">
        <v>25</v>
      </c>
      <c r="E4" s="29"/>
      <c r="F4" s="29"/>
      <c r="G4" s="29"/>
      <c r="H4" s="29"/>
      <c r="I4" s="29"/>
      <c r="J4" s="29"/>
      <c r="K4" s="11"/>
      <c r="L4" s="3"/>
      <c r="M4" s="3"/>
      <c r="N4" s="3"/>
      <c r="O4" s="1"/>
      <c r="P4" s="1"/>
      <c r="Q4" s="1"/>
    </row>
    <row r="5" spans="1:28" ht="49" customHeight="1" x14ac:dyDescent="0.2">
      <c r="A5" s="3"/>
      <c r="B5" s="7"/>
      <c r="C5" s="6" t="s">
        <v>24</v>
      </c>
      <c r="D5" s="6" t="s">
        <v>16</v>
      </c>
      <c r="E5" s="6" t="s">
        <v>17</v>
      </c>
      <c r="F5" s="6" t="s">
        <v>18</v>
      </c>
      <c r="G5" s="6" t="s">
        <v>31</v>
      </c>
      <c r="H5" s="6" t="s">
        <v>32</v>
      </c>
      <c r="I5" s="6" t="s">
        <v>22</v>
      </c>
      <c r="J5" s="6" t="s">
        <v>23</v>
      </c>
      <c r="K5" s="21" t="s">
        <v>35</v>
      </c>
      <c r="M5" s="3"/>
      <c r="N5" s="8" t="s">
        <v>19</v>
      </c>
      <c r="O5" s="9" t="s">
        <v>20</v>
      </c>
      <c r="P5" s="10" t="s">
        <v>21</v>
      </c>
      <c r="Q5" s="13"/>
      <c r="R5" s="12"/>
      <c r="S5" s="5"/>
      <c r="T5" s="5"/>
      <c r="U5" s="5"/>
      <c r="V5" s="5"/>
      <c r="W5" s="5"/>
      <c r="X5" s="5"/>
      <c r="Y5" s="5"/>
      <c r="Z5" s="5"/>
      <c r="AA5" s="5"/>
      <c r="AB5" s="5"/>
    </row>
    <row r="6" spans="1:28" x14ac:dyDescent="0.2">
      <c r="A6" s="3"/>
      <c r="B6" s="6" t="s">
        <v>1</v>
      </c>
      <c r="C6" s="19">
        <v>166</v>
      </c>
      <c r="D6" s="4">
        <v>99</v>
      </c>
      <c r="E6" s="4">
        <v>7</v>
      </c>
      <c r="F6" s="4">
        <v>13</v>
      </c>
      <c r="G6" s="4">
        <v>79</v>
      </c>
      <c r="H6" s="4">
        <v>32</v>
      </c>
      <c r="I6" s="4">
        <v>55</v>
      </c>
      <c r="J6" s="4">
        <v>9</v>
      </c>
      <c r="K6" s="20">
        <f>SUM(C6:J6)</f>
        <v>460</v>
      </c>
      <c r="M6" s="4" t="s">
        <v>26</v>
      </c>
      <c r="N6" s="8" t="str">
        <f>F5</f>
        <v>Technique</v>
      </c>
      <c r="O6" s="9" t="str">
        <f>D5</f>
        <v>Vivacité</v>
      </c>
      <c r="P6" s="10" t="str">
        <f>E5</f>
        <v>Puissance</v>
      </c>
      <c r="Q6" s="13"/>
      <c r="R6" s="12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">
      <c r="A7" s="3"/>
      <c r="B7" s="6" t="s">
        <v>2</v>
      </c>
      <c r="C7" s="4">
        <v>175</v>
      </c>
      <c r="D7" s="4">
        <v>19</v>
      </c>
      <c r="E7" s="4">
        <v>96</v>
      </c>
      <c r="F7" s="4">
        <v>11</v>
      </c>
      <c r="G7" s="4">
        <v>61</v>
      </c>
      <c r="H7" s="4">
        <v>21</v>
      </c>
      <c r="I7" s="4">
        <v>22</v>
      </c>
      <c r="J7" s="4">
        <v>51</v>
      </c>
      <c r="K7" s="20">
        <f t="shared" ref="K7:K20" si="0">SUM(C7:J7)</f>
        <v>456</v>
      </c>
      <c r="M7" s="4" t="s">
        <v>27</v>
      </c>
      <c r="N7" s="8" t="str">
        <f>G5</f>
        <v>Shoot</v>
      </c>
      <c r="O7" s="9" t="str">
        <f>J5</f>
        <v>Vitesse</v>
      </c>
      <c r="P7" s="10" t="str">
        <f>H5</f>
        <v>Dunk</v>
      </c>
      <c r="Q7" s="13"/>
      <c r="R7" s="12"/>
      <c r="S7" s="5"/>
      <c r="T7" s="5"/>
      <c r="U7" s="5"/>
      <c r="V7" s="5"/>
      <c r="W7" s="5"/>
      <c r="X7" s="5"/>
      <c r="Y7" s="5"/>
      <c r="Z7" s="5"/>
      <c r="AA7" s="5"/>
      <c r="AB7" s="5"/>
    </row>
    <row r="8" spans="1:28" x14ac:dyDescent="0.2">
      <c r="A8" s="3"/>
      <c r="B8" s="6" t="s">
        <v>3</v>
      </c>
      <c r="C8" s="4">
        <v>158</v>
      </c>
      <c r="D8" s="4">
        <v>11</v>
      </c>
      <c r="E8" s="4">
        <v>33</v>
      </c>
      <c r="F8" s="4">
        <v>56</v>
      </c>
      <c r="G8" s="4">
        <v>64</v>
      </c>
      <c r="H8" s="4">
        <v>89</v>
      </c>
      <c r="I8" s="4">
        <v>17</v>
      </c>
      <c r="J8" s="4">
        <v>52</v>
      </c>
      <c r="K8" s="20">
        <f t="shared" si="0"/>
        <v>480</v>
      </c>
      <c r="M8" s="4" t="s">
        <v>28</v>
      </c>
      <c r="N8" s="8" t="str">
        <f>D5</f>
        <v>Vivacité</v>
      </c>
      <c r="O8" s="9" t="str">
        <f>J5</f>
        <v>Vitesse</v>
      </c>
      <c r="P8" s="10" t="str">
        <f>H5</f>
        <v>Dunk</v>
      </c>
      <c r="Q8" s="13"/>
      <c r="R8" s="12"/>
      <c r="S8" s="5"/>
      <c r="T8" s="5"/>
      <c r="U8" s="5"/>
      <c r="V8" s="5"/>
      <c r="W8" s="5"/>
      <c r="X8" s="5"/>
      <c r="Y8" s="5"/>
      <c r="Z8" s="5"/>
      <c r="AA8" s="5"/>
      <c r="AB8" s="5"/>
    </row>
    <row r="9" spans="1:28" x14ac:dyDescent="0.2">
      <c r="A9" s="3"/>
      <c r="B9" s="6" t="s">
        <v>4</v>
      </c>
      <c r="C9" s="4">
        <v>192</v>
      </c>
      <c r="D9" s="4">
        <v>6</v>
      </c>
      <c r="E9" s="4">
        <v>30</v>
      </c>
      <c r="F9" s="4">
        <v>27</v>
      </c>
      <c r="G9" s="4">
        <v>99</v>
      </c>
      <c r="H9" s="4">
        <v>12</v>
      </c>
      <c r="I9" s="4">
        <v>83</v>
      </c>
      <c r="J9" s="4">
        <v>64</v>
      </c>
      <c r="K9" s="20">
        <f t="shared" si="0"/>
        <v>513</v>
      </c>
      <c r="M9" s="4" t="s">
        <v>29</v>
      </c>
      <c r="N9" s="8" t="str">
        <f>E5</f>
        <v>Puissance</v>
      </c>
      <c r="O9" s="9" t="str">
        <f>I5</f>
        <v>Détente</v>
      </c>
      <c r="P9" s="10" t="str">
        <f>F5</f>
        <v>Technique</v>
      </c>
      <c r="Q9" s="13"/>
      <c r="R9" s="12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">
      <c r="A10" s="3"/>
      <c r="B10" s="6" t="s">
        <v>5</v>
      </c>
      <c r="C10" s="4">
        <v>202</v>
      </c>
      <c r="D10" s="4">
        <v>0</v>
      </c>
      <c r="E10" s="4">
        <v>26</v>
      </c>
      <c r="F10" s="4">
        <v>96</v>
      </c>
      <c r="G10" s="4">
        <v>70</v>
      </c>
      <c r="H10" s="4">
        <v>58</v>
      </c>
      <c r="I10" s="4">
        <v>37</v>
      </c>
      <c r="J10" s="4">
        <v>32</v>
      </c>
      <c r="K10" s="20">
        <f t="shared" si="0"/>
        <v>521</v>
      </c>
      <c r="M10" s="4" t="s">
        <v>30</v>
      </c>
      <c r="N10" s="8" t="str">
        <f>C5</f>
        <v>Taille (cm)</v>
      </c>
      <c r="O10" s="9" t="str">
        <f>E5</f>
        <v>Puissance</v>
      </c>
      <c r="P10" s="10" t="str">
        <f>I5</f>
        <v>Détente</v>
      </c>
      <c r="Q10" s="13"/>
      <c r="R10" s="12"/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">
      <c r="A11" s="3"/>
      <c r="B11" s="6" t="s">
        <v>6</v>
      </c>
      <c r="C11" s="4">
        <v>178</v>
      </c>
      <c r="D11" s="4">
        <v>33</v>
      </c>
      <c r="E11" s="4">
        <v>94</v>
      </c>
      <c r="F11" s="4">
        <v>63</v>
      </c>
      <c r="G11" s="4">
        <v>69</v>
      </c>
      <c r="H11" s="4">
        <v>48</v>
      </c>
      <c r="I11" s="4">
        <v>14</v>
      </c>
      <c r="J11" s="4">
        <v>67</v>
      </c>
      <c r="K11" s="20">
        <f t="shared" si="0"/>
        <v>566</v>
      </c>
      <c r="L11" s="3"/>
      <c r="M11" s="13"/>
      <c r="N11" s="13"/>
      <c r="O11" s="13"/>
      <c r="P11" s="13"/>
      <c r="Q11" s="13"/>
      <c r="R11" s="14"/>
      <c r="S11" s="1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">
      <c r="A12" s="3"/>
      <c r="B12" s="6" t="s">
        <v>7</v>
      </c>
      <c r="C12" s="4">
        <v>178</v>
      </c>
      <c r="D12" s="4">
        <v>48</v>
      </c>
      <c r="E12" s="4">
        <v>39</v>
      </c>
      <c r="F12" s="4">
        <v>50</v>
      </c>
      <c r="G12" s="4">
        <v>8</v>
      </c>
      <c r="H12" s="4">
        <v>15</v>
      </c>
      <c r="I12" s="4">
        <v>94</v>
      </c>
      <c r="J12" s="4">
        <v>29</v>
      </c>
      <c r="K12" s="20">
        <f t="shared" si="0"/>
        <v>461</v>
      </c>
      <c r="L12" s="3"/>
      <c r="M12" s="13"/>
      <c r="N12" s="13"/>
      <c r="O12" s="13"/>
      <c r="P12" s="13"/>
      <c r="Q12" s="13"/>
      <c r="R12" s="14"/>
      <c r="S12" s="1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">
      <c r="A13" s="3"/>
      <c r="B13" s="6" t="s">
        <v>8</v>
      </c>
      <c r="C13" s="4">
        <v>179</v>
      </c>
      <c r="D13" s="4">
        <v>14</v>
      </c>
      <c r="E13" s="4">
        <v>93</v>
      </c>
      <c r="F13" s="4">
        <v>89</v>
      </c>
      <c r="G13" s="4">
        <v>29</v>
      </c>
      <c r="H13" s="4">
        <v>30</v>
      </c>
      <c r="I13" s="4">
        <v>47</v>
      </c>
      <c r="J13" s="4">
        <v>31</v>
      </c>
      <c r="K13" s="20">
        <f t="shared" si="0"/>
        <v>512</v>
      </c>
      <c r="L13" s="3"/>
      <c r="M13" s="13"/>
      <c r="N13" s="13"/>
      <c r="O13" s="13"/>
      <c r="P13" s="13"/>
      <c r="Q13" s="13"/>
      <c r="R13" s="14"/>
      <c r="S13" s="1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">
      <c r="A14" s="3"/>
      <c r="B14" s="6" t="s">
        <v>9</v>
      </c>
      <c r="C14" s="4">
        <v>190</v>
      </c>
      <c r="D14" s="4">
        <v>27</v>
      </c>
      <c r="E14" s="4">
        <v>76</v>
      </c>
      <c r="F14" s="4">
        <v>32</v>
      </c>
      <c r="G14" s="4">
        <v>2</v>
      </c>
      <c r="H14" s="4">
        <v>94</v>
      </c>
      <c r="I14" s="4">
        <v>38</v>
      </c>
      <c r="J14" s="4">
        <v>67</v>
      </c>
      <c r="K14" s="20">
        <f t="shared" si="0"/>
        <v>526</v>
      </c>
      <c r="L14" s="3"/>
      <c r="M14" s="16"/>
      <c r="N14" s="16"/>
      <c r="O14" s="16"/>
      <c r="P14" s="16"/>
      <c r="Q14" s="16"/>
      <c r="R14" s="16"/>
      <c r="S14" s="1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">
      <c r="A15" s="3"/>
      <c r="B15" s="6" t="s">
        <v>10</v>
      </c>
      <c r="C15" s="4">
        <v>193</v>
      </c>
      <c r="D15" s="4">
        <v>68</v>
      </c>
      <c r="E15" s="4">
        <v>10</v>
      </c>
      <c r="F15" s="4">
        <v>24</v>
      </c>
      <c r="G15" s="4">
        <v>26</v>
      </c>
      <c r="H15" s="4">
        <v>45</v>
      </c>
      <c r="I15" s="4">
        <v>98</v>
      </c>
      <c r="J15" s="4">
        <v>53</v>
      </c>
      <c r="K15" s="20">
        <f t="shared" si="0"/>
        <v>517</v>
      </c>
      <c r="L15" s="3"/>
      <c r="M15" s="17"/>
      <c r="N15" s="17"/>
      <c r="O15" s="17"/>
      <c r="P15" s="17"/>
      <c r="Q15" s="17"/>
      <c r="R15" s="15"/>
      <c r="S15" s="1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">
      <c r="A16" s="3"/>
      <c r="B16" s="6" t="s">
        <v>11</v>
      </c>
      <c r="C16" s="4">
        <v>162</v>
      </c>
      <c r="D16" s="4">
        <v>86</v>
      </c>
      <c r="E16" s="4">
        <v>23</v>
      </c>
      <c r="F16" s="4">
        <v>71</v>
      </c>
      <c r="G16" s="4">
        <v>74</v>
      </c>
      <c r="H16" s="4">
        <v>59</v>
      </c>
      <c r="I16" s="4">
        <v>89</v>
      </c>
      <c r="J16" s="4">
        <v>71</v>
      </c>
      <c r="K16" s="20">
        <f t="shared" si="0"/>
        <v>635</v>
      </c>
      <c r="L16" s="3"/>
      <c r="M16" s="17"/>
      <c r="N16" s="17"/>
      <c r="O16" s="17"/>
      <c r="P16" s="17"/>
      <c r="Q16" s="17"/>
      <c r="R16" s="15"/>
      <c r="S16" s="1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">
      <c r="A17" s="3"/>
      <c r="B17" s="6" t="s">
        <v>12</v>
      </c>
      <c r="C17" s="4">
        <v>191</v>
      </c>
      <c r="D17" s="4">
        <v>69</v>
      </c>
      <c r="E17" s="4">
        <v>74</v>
      </c>
      <c r="F17" s="4">
        <v>76</v>
      </c>
      <c r="G17" s="4">
        <v>0</v>
      </c>
      <c r="H17" s="4">
        <v>83</v>
      </c>
      <c r="I17" s="4">
        <v>17</v>
      </c>
      <c r="J17" s="4">
        <v>27</v>
      </c>
      <c r="K17" s="20">
        <f t="shared" si="0"/>
        <v>537</v>
      </c>
      <c r="L17" s="3"/>
      <c r="M17" s="17"/>
      <c r="N17" s="17"/>
      <c r="O17" s="17"/>
      <c r="P17" s="17"/>
      <c r="Q17" s="17"/>
      <c r="R17" s="15"/>
      <c r="S17" s="1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">
      <c r="A18" s="3"/>
      <c r="B18" s="6" t="s">
        <v>13</v>
      </c>
      <c r="C18" s="4">
        <v>174</v>
      </c>
      <c r="D18" s="4">
        <v>29</v>
      </c>
      <c r="E18" s="4">
        <v>7</v>
      </c>
      <c r="F18" s="4">
        <v>16</v>
      </c>
      <c r="G18" s="4">
        <v>81</v>
      </c>
      <c r="H18" s="4">
        <v>93</v>
      </c>
      <c r="I18" s="4">
        <v>17</v>
      </c>
      <c r="J18" s="4">
        <v>41</v>
      </c>
      <c r="K18" s="20">
        <f t="shared" si="0"/>
        <v>458</v>
      </c>
      <c r="L18" s="3"/>
      <c r="M18" s="17"/>
      <c r="N18" s="17"/>
      <c r="O18" s="17"/>
      <c r="P18" s="17"/>
      <c r="Q18" s="17"/>
      <c r="R18" s="15"/>
      <c r="S18" s="1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">
      <c r="A19" s="3"/>
      <c r="B19" s="6" t="s">
        <v>14</v>
      </c>
      <c r="C19" s="4">
        <v>179</v>
      </c>
      <c r="D19" s="4">
        <v>87</v>
      </c>
      <c r="E19" s="4">
        <v>11</v>
      </c>
      <c r="F19" s="4">
        <v>41</v>
      </c>
      <c r="G19" s="4">
        <v>38</v>
      </c>
      <c r="H19" s="4">
        <v>94</v>
      </c>
      <c r="I19" s="4">
        <v>84</v>
      </c>
      <c r="J19" s="4">
        <v>59</v>
      </c>
      <c r="K19" s="20">
        <f t="shared" si="0"/>
        <v>593</v>
      </c>
      <c r="L19" s="3"/>
      <c r="M19" s="17"/>
      <c r="N19" s="17"/>
      <c r="O19" s="17"/>
      <c r="P19" s="17"/>
      <c r="Q19" s="17"/>
      <c r="R19" s="15"/>
      <c r="S19" s="15"/>
      <c r="T19" s="5"/>
      <c r="U19" s="5"/>
      <c r="V19" s="5"/>
      <c r="W19" s="5"/>
      <c r="X19" s="5"/>
      <c r="Y19" s="5"/>
      <c r="Z19" s="5"/>
      <c r="AA19" s="5"/>
      <c r="AB19" s="5"/>
    </row>
    <row r="20" spans="1:28" x14ac:dyDescent="0.2">
      <c r="A20" s="3"/>
      <c r="B20" s="6" t="s">
        <v>15</v>
      </c>
      <c r="C20" s="4">
        <v>151</v>
      </c>
      <c r="D20" s="4">
        <v>41</v>
      </c>
      <c r="E20" s="4">
        <v>6</v>
      </c>
      <c r="F20" s="4">
        <v>80</v>
      </c>
      <c r="G20" s="4">
        <v>16</v>
      </c>
      <c r="H20" s="4">
        <v>100</v>
      </c>
      <c r="I20" s="4">
        <v>46</v>
      </c>
      <c r="J20" s="4">
        <v>15</v>
      </c>
      <c r="K20" s="20">
        <f t="shared" si="0"/>
        <v>455</v>
      </c>
      <c r="L20" s="3"/>
      <c r="M20" s="17"/>
      <c r="N20" s="17"/>
      <c r="O20" s="17"/>
      <c r="P20" s="17"/>
      <c r="Q20" s="17"/>
      <c r="R20" s="15"/>
      <c r="S20" s="15"/>
      <c r="T20" s="5"/>
      <c r="U20" s="5"/>
      <c r="V20" s="5"/>
      <c r="W20" s="5"/>
      <c r="X20" s="5"/>
      <c r="Y20" s="5"/>
      <c r="Z20" s="5"/>
      <c r="AA20" s="5"/>
      <c r="AB20" s="5"/>
    </row>
    <row r="21" spans="1:28" x14ac:dyDescent="0.2">
      <c r="A21" s="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3"/>
      <c r="M21" s="17"/>
      <c r="N21" s="17"/>
      <c r="O21" s="17"/>
      <c r="P21" s="17"/>
      <c r="Q21" s="17"/>
      <c r="R21" s="15"/>
      <c r="S21" s="15"/>
      <c r="T21" s="5"/>
      <c r="U21" s="5"/>
      <c r="V21" s="5"/>
      <c r="W21" s="5"/>
      <c r="X21" s="5"/>
      <c r="Y21" s="5"/>
      <c r="Z21" s="5"/>
      <c r="AA21" s="5"/>
      <c r="AB21" s="5"/>
    </row>
    <row r="22" spans="1:28" x14ac:dyDescent="0.2">
      <c r="A22" s="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3"/>
      <c r="M22" s="17"/>
      <c r="N22" s="17"/>
      <c r="O22" s="17"/>
      <c r="P22" s="17"/>
      <c r="Q22" s="17"/>
      <c r="R22" s="15"/>
      <c r="S22" s="15"/>
      <c r="T22" s="5"/>
      <c r="U22" s="5"/>
      <c r="V22" s="5"/>
      <c r="W22" s="5"/>
      <c r="X22" s="5"/>
      <c r="Y22" s="5"/>
      <c r="Z22" s="5"/>
      <c r="AA22" s="5"/>
      <c r="AB22" s="5"/>
    </row>
    <row r="23" spans="1:28" x14ac:dyDescent="0.2">
      <c r="A23" s="3"/>
      <c r="B23" s="13"/>
      <c r="C23" s="18" t="s">
        <v>33</v>
      </c>
      <c r="D23" s="18" t="s">
        <v>34</v>
      </c>
      <c r="E23" s="13"/>
      <c r="F23" s="13"/>
      <c r="G23" s="13"/>
      <c r="H23" s="13"/>
      <c r="I23" s="13"/>
      <c r="J23" s="13"/>
      <c r="K23" s="13"/>
      <c r="L23" s="3"/>
      <c r="M23" s="17"/>
      <c r="N23" s="17"/>
      <c r="O23" s="17"/>
      <c r="P23" s="17"/>
      <c r="Q23" s="17"/>
      <c r="R23" s="15"/>
      <c r="S23" s="15"/>
      <c r="T23" s="5"/>
      <c r="U23" s="5"/>
      <c r="V23" s="5"/>
      <c r="W23" s="5"/>
      <c r="X23" s="5"/>
      <c r="Y23" s="5"/>
      <c r="Z23" s="5"/>
      <c r="AA23" s="5"/>
      <c r="AB23" s="5"/>
    </row>
    <row r="24" spans="1:28" x14ac:dyDescent="0.2">
      <c r="A24" s="3"/>
      <c r="B24" s="18" t="s">
        <v>26</v>
      </c>
      <c r="C24" s="18"/>
      <c r="D24" s="18" t="str">
        <f>Fonctions!B4</f>
        <v>Joueur 12</v>
      </c>
      <c r="E24" s="13"/>
      <c r="F24" s="13"/>
      <c r="H24" s="13"/>
      <c r="I24" s="13"/>
      <c r="J24" s="13"/>
      <c r="K24" s="13"/>
      <c r="L24" s="3"/>
      <c r="M24" s="17"/>
      <c r="N24" s="17"/>
      <c r="O24" s="17"/>
      <c r="P24" s="17"/>
      <c r="Q24" s="17"/>
      <c r="R24" s="15"/>
      <c r="S24" s="15"/>
      <c r="T24" s="5"/>
      <c r="U24" s="5"/>
      <c r="V24" s="5"/>
      <c r="W24" s="5"/>
      <c r="X24" s="5"/>
      <c r="Y24" s="5"/>
      <c r="Z24" s="5"/>
      <c r="AA24" s="5"/>
      <c r="AB24" s="5"/>
    </row>
    <row r="25" spans="1:28" x14ac:dyDescent="0.2">
      <c r="A25" s="3"/>
      <c r="B25" s="18" t="s">
        <v>27</v>
      </c>
      <c r="C25" s="18" t="e">
        <f ca="1">IF(Fonctions!E3=C24/C26/C27/C28,Fonctions!E4,Fonctions!E3)</f>
        <v>#VALUE!</v>
      </c>
      <c r="D25" s="18" t="str">
        <f>Fonctions!E4</f>
        <v>Joueur 11</v>
      </c>
      <c r="E25" s="13"/>
      <c r="F25" s="13"/>
      <c r="G25" s="13"/>
      <c r="H25" s="13"/>
      <c r="I25" s="13"/>
      <c r="J25" s="13"/>
      <c r="K25" s="13"/>
      <c r="L25" s="3"/>
      <c r="M25" s="17"/>
      <c r="N25" s="17"/>
      <c r="O25" s="17"/>
      <c r="P25" s="17"/>
      <c r="Q25" s="17"/>
      <c r="R25" s="15"/>
      <c r="S25" s="15"/>
      <c r="T25" s="5"/>
      <c r="U25" s="5"/>
      <c r="V25" s="5"/>
      <c r="W25" s="5"/>
      <c r="X25" s="5"/>
      <c r="Y25" s="5"/>
      <c r="Z25" s="5"/>
      <c r="AA25" s="5"/>
      <c r="AB25" s="5"/>
    </row>
    <row r="26" spans="1:28" x14ac:dyDescent="0.2">
      <c r="A26" s="3"/>
      <c r="B26" s="18" t="s">
        <v>28</v>
      </c>
      <c r="C26" s="18" t="e">
        <f ca="1">IF(Fonctions!H3=C24/C25/C27/C28,Fonctions!H4,Fonctions!H3)</f>
        <v>#VALUE!</v>
      </c>
      <c r="D26" s="18" t="str">
        <f>Fonctions!H4</f>
        <v>Joueur 11</v>
      </c>
      <c r="E26" s="13"/>
      <c r="F26" s="13"/>
      <c r="G26" s="13"/>
      <c r="H26" s="13"/>
      <c r="I26" s="13"/>
      <c r="J26" s="13"/>
      <c r="K26" s="13"/>
      <c r="L26" s="3"/>
      <c r="M26" s="17"/>
      <c r="N26" s="17"/>
      <c r="O26" s="17"/>
      <c r="P26" s="17"/>
      <c r="Q26" s="17"/>
      <c r="R26" s="15"/>
      <c r="S26" s="15"/>
      <c r="T26" s="5"/>
      <c r="U26" s="5"/>
      <c r="V26" s="5"/>
      <c r="W26" s="5"/>
      <c r="X26" s="5"/>
      <c r="Y26" s="5"/>
      <c r="Z26" s="5"/>
      <c r="AA26" s="5"/>
      <c r="AB26" s="5"/>
    </row>
    <row r="27" spans="1:28" x14ac:dyDescent="0.2">
      <c r="A27" s="3"/>
      <c r="B27" s="18" t="s">
        <v>29</v>
      </c>
      <c r="C27" s="18" t="str">
        <f>Fonctions!K3</f>
        <v>Joueur 8</v>
      </c>
      <c r="D27" s="18" t="str">
        <f>Fonctions!K4</f>
        <v>Joueur 6</v>
      </c>
      <c r="E27" s="13"/>
      <c r="F27" s="13"/>
      <c r="G27" s="13"/>
      <c r="H27" s="13"/>
      <c r="I27" s="13"/>
      <c r="J27" s="13"/>
      <c r="K27" s="13"/>
      <c r="L27" s="3"/>
      <c r="M27" s="3"/>
      <c r="N27" s="3"/>
      <c r="O27" s="3"/>
      <c r="P27" s="3"/>
      <c r="Q27" s="3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</row>
    <row r="28" spans="1:28" x14ac:dyDescent="0.2">
      <c r="A28" s="3"/>
      <c r="B28" s="18" t="s">
        <v>30</v>
      </c>
      <c r="C28" s="18" t="str">
        <f>Fonctions!N3</f>
        <v>Joueur 8</v>
      </c>
      <c r="D28" s="18" t="str">
        <f>Fonctions!N4</f>
        <v>Joueur 9</v>
      </c>
      <c r="E28" s="13"/>
      <c r="F28" s="13"/>
      <c r="G28" s="13"/>
      <c r="H28" s="13"/>
      <c r="I28" s="13"/>
      <c r="J28" s="13"/>
      <c r="K28" s="13"/>
      <c r="L28" s="3"/>
      <c r="M28" s="3"/>
      <c r="N28" s="3"/>
      <c r="O28" s="3"/>
      <c r="P28" s="3"/>
      <c r="Q28" s="3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</row>
    <row r="29" spans="1:28" x14ac:dyDescent="0.2">
      <c r="A29" s="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3"/>
      <c r="M29" s="3"/>
      <c r="N29" s="3"/>
      <c r="O29" s="3"/>
      <c r="P29" s="3"/>
      <c r="Q29" s="3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</row>
    <row r="30" spans="1:28" x14ac:dyDescent="0.2">
      <c r="A30" s="1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"/>
      <c r="M30" s="3"/>
      <c r="N30" s="3"/>
      <c r="O30" s="3"/>
      <c r="P30" s="3"/>
      <c r="Q30" s="3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</row>
    <row r="31" spans="1:28" x14ac:dyDescent="0.2">
      <c r="A31" s="1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"/>
      <c r="M31" s="3"/>
      <c r="N31" s="3"/>
      <c r="O31" s="3"/>
      <c r="P31" s="3"/>
      <c r="Q31" s="3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</row>
    <row r="32" spans="1:28" x14ac:dyDescent="0.2">
      <c r="A32" s="1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"/>
      <c r="M32" s="3"/>
      <c r="N32" s="3"/>
      <c r="O32" s="3"/>
      <c r="P32" s="3"/>
      <c r="Q32" s="3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</row>
    <row r="33" spans="1:28" x14ac:dyDescent="0.2">
      <c r="A33" s="1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"/>
      <c r="M33" s="3"/>
      <c r="N33" s="3"/>
      <c r="O33" s="3"/>
      <c r="P33" s="3"/>
      <c r="Q33" s="3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</row>
    <row r="34" spans="1:28" x14ac:dyDescent="0.2">
      <c r="A34" s="1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"/>
      <c r="M34" s="1"/>
      <c r="N34" s="1"/>
      <c r="O34" s="1"/>
      <c r="P34" s="1"/>
      <c r="Q34" s="1"/>
    </row>
    <row r="35" spans="1:28" x14ac:dyDescent="0.2">
      <c r="A35" s="1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"/>
      <c r="M35" s="1"/>
      <c r="N35" s="1"/>
      <c r="O35" s="1"/>
      <c r="P35" s="1"/>
      <c r="Q35" s="1"/>
    </row>
    <row r="36" spans="1:28" x14ac:dyDescent="0.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28" x14ac:dyDescent="0.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28" x14ac:dyDescent="0.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28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28" x14ac:dyDescent="0.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28" x14ac:dyDescent="0.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28" x14ac:dyDescent="0.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28" x14ac:dyDescent="0.2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28" x14ac:dyDescent="0.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28" x14ac:dyDescent="0.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28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28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28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</sheetData>
  <mergeCells count="1">
    <mergeCell ref="D4:J4"/>
  </mergeCells>
  <conditionalFormatting sqref="D6:J23 D25:J35 D24:F24 H24:J24 K28">
    <cfRule type="dataBar" priority="5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{637995DA-B3C1-F54D-9C4D-01E1FFDD7147}</x14:id>
        </ext>
      </extLst>
    </cfRule>
  </conditionalFormatting>
  <conditionalFormatting sqref="C6:C35">
    <cfRule type="dataBar" priority="4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{B0389466-AE2A-774C-B9AC-14DB5AEE9CB3}</x14:id>
        </ext>
      </extLst>
    </cfRule>
  </conditionalFormatting>
  <conditionalFormatting sqref="K6:K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3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paperSize="9" orientation="portrait" horizontalDpi="0" verticalDpi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7995DA-B3C1-F54D-9C4D-01E1FFDD714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D6:J23 D25:J35 D24:F24 H24:J24 K28</xm:sqref>
        </x14:conditionalFormatting>
        <x14:conditionalFormatting xmlns:xm="http://schemas.microsoft.com/office/excel/2006/main">
          <x14:cfRule type="dataBar" id="{B0389466-AE2A-774C-B9AC-14DB5AEE9CB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C6:C35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P114"/>
  <sheetViews>
    <sheetView tabSelected="1" workbookViewId="0">
      <selection activeCell="B2" sqref="B2:C2"/>
    </sheetView>
  </sheetViews>
  <sheetFormatPr baseColWidth="10" defaultRowHeight="16" x14ac:dyDescent="0.2"/>
  <cols>
    <col min="3" max="3" width="11.6640625" bestFit="1" customWidth="1"/>
    <col min="6" max="6" width="11.6640625" bestFit="1" customWidth="1"/>
    <col min="9" max="9" width="11.6640625" bestFit="1" customWidth="1"/>
    <col min="12" max="12" width="11.6640625" bestFit="1" customWidth="1"/>
    <col min="15" max="15" width="11.6640625" bestFit="1" customWidth="1"/>
  </cols>
  <sheetData>
    <row r="1" spans="1:16" x14ac:dyDescent="0.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">
      <c r="A2" s="3"/>
      <c r="B2" s="30" t="s">
        <v>26</v>
      </c>
      <c r="C2" s="31"/>
      <c r="D2" s="3"/>
      <c r="E2" s="32" t="s">
        <v>27</v>
      </c>
      <c r="F2" s="32"/>
      <c r="G2" s="3"/>
      <c r="H2" s="33" t="s">
        <v>28</v>
      </c>
      <c r="I2" s="33"/>
      <c r="J2" s="3"/>
      <c r="K2" s="34" t="s">
        <v>29</v>
      </c>
      <c r="L2" s="34"/>
      <c r="M2" s="3"/>
      <c r="N2" s="35" t="s">
        <v>30</v>
      </c>
      <c r="O2" s="35"/>
      <c r="P2" s="3"/>
    </row>
    <row r="3" spans="1:16" x14ac:dyDescent="0.2">
      <c r="A3" s="3"/>
      <c r="B3" s="22" t="s">
        <v>5</v>
      </c>
      <c r="C3" s="22">
        <f>(((Tableaux!F10)*3)+((Tableaux!D10)*2)+((Tableaux!E10)*1))/6</f>
        <v>52.333333333333336</v>
      </c>
      <c r="D3" s="3"/>
      <c r="E3" s="26" t="s">
        <v>4</v>
      </c>
      <c r="F3" s="26">
        <f>(((Tableaux!G9)*3)+((Tableaux!J9)*2)+((Tableaux!H9)*1))/6</f>
        <v>72.833333333333329</v>
      </c>
      <c r="G3" s="3"/>
      <c r="H3" s="23" t="s">
        <v>14</v>
      </c>
      <c r="I3" s="23">
        <f>(((Tableaux!D19)*3)+((Tableaux!J19)*2)+((Tableaux!H19)*1))/6</f>
        <v>78.833333333333329</v>
      </c>
      <c r="J3" s="3"/>
      <c r="K3" s="24" t="s">
        <v>8</v>
      </c>
      <c r="L3" s="24">
        <f>(((Tableaux!E13)*3)+((Tableaux!I13)*2)+((Tableaux!F13)*1))/6</f>
        <v>77</v>
      </c>
      <c r="M3" s="3"/>
      <c r="N3" s="25" t="s">
        <v>8</v>
      </c>
      <c r="O3" s="25">
        <f>(((Tableaux!C13)*3)+((Tableaux!E13)*2)+((Tableaux!I13)*1))/6</f>
        <v>128.33333333333334</v>
      </c>
      <c r="P3" s="3"/>
    </row>
    <row r="4" spans="1:16" x14ac:dyDescent="0.2">
      <c r="A4" s="3"/>
      <c r="B4" s="22" t="s">
        <v>12</v>
      </c>
      <c r="C4" s="22">
        <f>(((Tableaux!F17)*3)+((Tableaux!D17)*2)+((Tableaux!E17)*1))/6</f>
        <v>73.333333333333329</v>
      </c>
      <c r="D4" s="3"/>
      <c r="E4" s="26" t="s">
        <v>11</v>
      </c>
      <c r="F4" s="26">
        <f>(((Tableaux!G16)*3)+((Tableaux!J16)*2)+((Tableaux!H16)*1))/6</f>
        <v>70.5</v>
      </c>
      <c r="G4" s="3"/>
      <c r="H4" s="23" t="s">
        <v>11</v>
      </c>
      <c r="I4" s="23">
        <f>(((Tableaux!D16)*3)+((Tableaux!J16)*2)+((Tableaux!H16)*1))/6</f>
        <v>76.5</v>
      </c>
      <c r="J4" s="3"/>
      <c r="K4" s="24" t="s">
        <v>6</v>
      </c>
      <c r="L4" s="24">
        <f>(((Tableaux!E11)*3)+((Tableaux!I11)*2)+((Tableaux!F11)*1))/6</f>
        <v>62.166666666666664</v>
      </c>
      <c r="M4" s="3"/>
      <c r="N4" s="25" t="s">
        <v>9</v>
      </c>
      <c r="O4" s="25">
        <f>(((Tableaux!C14)*3)+((Tableaux!E14)*2)+((Tableaux!I14)*1))/6</f>
        <v>126.66666666666667</v>
      </c>
      <c r="P4" s="3"/>
    </row>
    <row r="5" spans="1:16" x14ac:dyDescent="0.2">
      <c r="A5" s="3"/>
      <c r="B5" s="22" t="s">
        <v>11</v>
      </c>
      <c r="C5" s="22">
        <f>(((Tableaux!F16)*3)+((Tableaux!D16)*2)+((Tableaux!E16)*1))/6</f>
        <v>68</v>
      </c>
      <c r="D5" s="3"/>
      <c r="E5" s="26" t="s">
        <v>13</v>
      </c>
      <c r="F5" s="26">
        <f>(((Tableaux!G18)*3)+((Tableaux!J18)*2)+((Tableaux!H18)*1))/6</f>
        <v>69.666666666666671</v>
      </c>
      <c r="G5" s="3"/>
      <c r="H5" s="23" t="s">
        <v>10</v>
      </c>
      <c r="I5" s="23">
        <f>(((Tableaux!D15)*3)+((Tableaux!J15)*2)+((Tableaux!H15)*1))/6</f>
        <v>59.166666666666664</v>
      </c>
      <c r="J5" s="3"/>
      <c r="K5" s="24" t="s">
        <v>7</v>
      </c>
      <c r="L5" s="24">
        <f>(((Tableaux!E12)*3)+((Tableaux!I12)*2)+((Tableaux!F12)*1))/6</f>
        <v>59.166666666666664</v>
      </c>
      <c r="M5" s="3"/>
      <c r="N5" s="25" t="s">
        <v>2</v>
      </c>
      <c r="O5" s="25">
        <f>(((Tableaux!C7)*3)+((Tableaux!E7)*2)+((Tableaux!I7)*1))/6</f>
        <v>123.16666666666667</v>
      </c>
      <c r="P5" s="3"/>
    </row>
    <row r="6" spans="1:16" x14ac:dyDescent="0.2">
      <c r="A6" s="3"/>
      <c r="B6" s="22" t="s">
        <v>8</v>
      </c>
      <c r="C6" s="22">
        <f>(((Tableaux!F13)*3)+((Tableaux!D13)*2)+((Tableaux!E13)*1))/6</f>
        <v>64.666666666666671</v>
      </c>
      <c r="D6" s="3"/>
      <c r="E6" s="26" t="s">
        <v>6</v>
      </c>
      <c r="F6" s="26">
        <f>(((Tableaux!G11)*3)+((Tableaux!J11)*2)+((Tableaux!H11)*1))/6</f>
        <v>64.833333333333329</v>
      </c>
      <c r="G6" s="3"/>
      <c r="H6" s="23" t="s">
        <v>1</v>
      </c>
      <c r="I6" s="23">
        <f>(((Tableaux!D6)*3)+((Tableaux!J6)*2)+((Tableaux!H6)*1))/6</f>
        <v>57.833333333333336</v>
      </c>
      <c r="J6" s="3"/>
      <c r="K6" s="24" t="s">
        <v>2</v>
      </c>
      <c r="L6" s="24">
        <f>(((Tableaux!E7)*3)+((Tableaux!I7)*2)+((Tableaux!F7)*1))/6</f>
        <v>57.166666666666664</v>
      </c>
      <c r="M6" s="3"/>
      <c r="N6" s="25" t="s">
        <v>12</v>
      </c>
      <c r="O6" s="25">
        <f>(((Tableaux!C17)*3)+((Tableaux!E17)*2)+((Tableaux!I17)*1))/6</f>
        <v>123</v>
      </c>
      <c r="P6" s="3"/>
    </row>
    <row r="7" spans="1:16" x14ac:dyDescent="0.2">
      <c r="A7" s="3"/>
      <c r="B7" s="22" t="s">
        <v>6</v>
      </c>
      <c r="C7" s="22">
        <f>(((Tableaux!F11)*3)+((Tableaux!D11)*2)+((Tableaux!E11)*1))/6</f>
        <v>58.166666666666664</v>
      </c>
      <c r="D7" s="3"/>
      <c r="E7" s="26" t="s">
        <v>3</v>
      </c>
      <c r="F7" s="26">
        <f>(((Tableaux!G8)*3)+((Tableaux!J8)*2)+((Tableaux!H8)*1))/6</f>
        <v>64.166666666666671</v>
      </c>
      <c r="G7" s="3"/>
      <c r="H7" s="23" t="s">
        <v>12</v>
      </c>
      <c r="I7" s="23">
        <f>(((Tableaux!D17)*3)+((Tableaux!J17)*2)+((Tableaux!H17)*1))/6</f>
        <v>57.333333333333336</v>
      </c>
      <c r="J7" s="3"/>
      <c r="K7" s="24" t="s">
        <v>9</v>
      </c>
      <c r="L7" s="24">
        <f>(((Tableaux!E14)*3)+((Tableaux!I14)*2)+((Tableaux!F14)*1))/6</f>
        <v>56</v>
      </c>
      <c r="M7" s="3"/>
      <c r="N7" s="25" t="s">
        <v>6</v>
      </c>
      <c r="O7" s="25">
        <f>(((Tableaux!C11)*3)+((Tableaux!E11)*2)+((Tableaux!I11)*1))/6</f>
        <v>122.66666666666667</v>
      </c>
      <c r="P7" s="3"/>
    </row>
    <row r="8" spans="1:16" x14ac:dyDescent="0.2">
      <c r="A8" s="3"/>
      <c r="B8" s="22" t="s">
        <v>15</v>
      </c>
      <c r="C8" s="22">
        <f>(((Tableaux!F20)*3)+((Tableaux!D20)*2)+((Tableaux!E20)*1))/6</f>
        <v>54.666666666666664</v>
      </c>
      <c r="D8" s="3"/>
      <c r="E8" s="26" t="s">
        <v>5</v>
      </c>
      <c r="F8" s="26">
        <f>(((Tableaux!G10)*3)+((Tableaux!J10)*2)+((Tableaux!H10)*1))/6</f>
        <v>55.333333333333336</v>
      </c>
      <c r="G8" s="3"/>
      <c r="H8" s="23" t="s">
        <v>5</v>
      </c>
      <c r="I8" s="23">
        <f>(((Tableaux!D10)*3)+((Tableaux!J10)*2)+((Tableaux!H10)*1))/6</f>
        <v>20.333333333333332</v>
      </c>
      <c r="J8" s="3"/>
      <c r="K8" s="24" t="s">
        <v>12</v>
      </c>
      <c r="L8" s="24">
        <f>(((Tableaux!E17)*3)+((Tableaux!I17)*2)+((Tableaux!F17)*1))/6</f>
        <v>55.333333333333336</v>
      </c>
      <c r="M8" s="3"/>
      <c r="N8" s="25" t="s">
        <v>4</v>
      </c>
      <c r="O8" s="25">
        <f>(((Tableaux!C9)*3)+((Tableaux!E9)*2)+((Tableaux!I9)*1))/6</f>
        <v>119.83333333333333</v>
      </c>
      <c r="P8" s="3"/>
    </row>
    <row r="9" spans="1:16" x14ac:dyDescent="0.2">
      <c r="A9" s="3"/>
      <c r="B9" s="22" t="s">
        <v>14</v>
      </c>
      <c r="C9" s="22">
        <f>(((Tableaux!F19)*3)+((Tableaux!D19)*2)+((Tableaux!E19)*1))/6</f>
        <v>51.333333333333336</v>
      </c>
      <c r="D9" s="3"/>
      <c r="E9" s="26" t="s">
        <v>14</v>
      </c>
      <c r="F9" s="26">
        <f>(((Tableaux!G19)*3)+((Tableaux!J19)*2)+((Tableaux!H19)*1))/6</f>
        <v>54.333333333333336</v>
      </c>
      <c r="G9" s="3"/>
      <c r="H9" s="23" t="s">
        <v>9</v>
      </c>
      <c r="I9" s="23">
        <f>(((Tableaux!D14)*3)+((Tableaux!J14)*2)+((Tableaux!H14)*1))/6</f>
        <v>51.5</v>
      </c>
      <c r="J9" s="3"/>
      <c r="K9" s="24" t="s">
        <v>11</v>
      </c>
      <c r="L9" s="24">
        <f>(((Tableaux!E16)*3)+((Tableaux!I16)*2)+((Tableaux!F16)*1))/6</f>
        <v>53</v>
      </c>
      <c r="M9" s="3"/>
      <c r="N9" s="25" t="s">
        <v>7</v>
      </c>
      <c r="O9" s="25">
        <f>(((Tableaux!C12)*3)+((Tableaux!E12)*2)+((Tableaux!I12)*1))/6</f>
        <v>117.66666666666667</v>
      </c>
      <c r="P9" s="3"/>
    </row>
    <row r="10" spans="1:16" x14ac:dyDescent="0.2">
      <c r="A10" s="3"/>
      <c r="B10" s="22" t="s">
        <v>7</v>
      </c>
      <c r="C10" s="22">
        <f>(((Tableaux!F12)*3)+((Tableaux!D12)*2)+((Tableaux!E12)*1))/6</f>
        <v>47.5</v>
      </c>
      <c r="D10" s="3"/>
      <c r="E10" s="26" t="s">
        <v>2</v>
      </c>
      <c r="F10" s="26">
        <f>(((Tableaux!G7)*3)+((Tableaux!J7)*2)+((Tableaux!H7)*1))/6</f>
        <v>51</v>
      </c>
      <c r="G10" s="3"/>
      <c r="H10" s="23" t="s">
        <v>6</v>
      </c>
      <c r="I10" s="23">
        <f>(((Tableaux!D11)*3)+((Tableaux!J11)*2)+((Tableaux!H11)*1))/6</f>
        <v>46.833333333333336</v>
      </c>
      <c r="J10" s="3"/>
      <c r="K10" s="24" t="s">
        <v>4</v>
      </c>
      <c r="L10" s="24">
        <f>(((Tableaux!E9)*3)+((Tableaux!I9)*2)+((Tableaux!F9)*1))/6</f>
        <v>47.166666666666664</v>
      </c>
      <c r="M10" s="3"/>
      <c r="N10" s="25" t="s">
        <v>10</v>
      </c>
      <c r="O10" s="25">
        <f>(((Tableaux!C15)*3)+((Tableaux!E15)*2)+((Tableaux!I15)*1))/6</f>
        <v>116.16666666666667</v>
      </c>
      <c r="P10" s="3"/>
    </row>
    <row r="11" spans="1:16" x14ac:dyDescent="0.2">
      <c r="A11" s="3"/>
      <c r="B11" s="22" t="s">
        <v>9</v>
      </c>
      <c r="C11" s="22">
        <f>(((Tableaux!F14)*3)+((Tableaux!D14)*2)+((Tableaux!E14)*1))/6</f>
        <v>37.666666666666664</v>
      </c>
      <c r="D11" s="3"/>
      <c r="E11" s="26" t="s">
        <v>1</v>
      </c>
      <c r="F11" s="26">
        <f>(((Tableaux!G6)*3)+((Tableaux!J6)*2)+((Tableaux!H6)*1))/6</f>
        <v>47.833333333333336</v>
      </c>
      <c r="G11" s="3"/>
      <c r="H11" s="23" t="s">
        <v>13</v>
      </c>
      <c r="I11" s="23">
        <f>(((Tableaux!D18)*3)+((Tableaux!J18)*2)+((Tableaux!H18)*1))/6</f>
        <v>43.666666666666664</v>
      </c>
      <c r="J11" s="3"/>
      <c r="K11" s="24" t="s">
        <v>10</v>
      </c>
      <c r="L11" s="24">
        <f>(((Tableaux!E15)*3)+((Tableaux!I15)*2)+((Tableaux!F15)*1))/6</f>
        <v>41.666666666666664</v>
      </c>
      <c r="M11" s="3"/>
      <c r="N11" s="25" t="s">
        <v>5</v>
      </c>
      <c r="O11" s="25">
        <f>(((Tableaux!C10)*3)+((Tableaux!E10)*2)+((Tableaux!I10)*1))/6</f>
        <v>115.83333333333333</v>
      </c>
      <c r="P11" s="3"/>
    </row>
    <row r="12" spans="1:16" x14ac:dyDescent="0.2">
      <c r="A12" s="3"/>
      <c r="B12" s="22" t="s">
        <v>3</v>
      </c>
      <c r="C12" s="22">
        <f>(((Tableaux!F8)*3)+((Tableaux!D8)*2)+((Tableaux!E8)*1))/6</f>
        <v>37.166666666666664</v>
      </c>
      <c r="D12" s="3"/>
      <c r="E12" s="26" t="s">
        <v>9</v>
      </c>
      <c r="F12" s="26">
        <f>(((Tableaux!G14)*3)+((Tableaux!J14)*2)+((Tableaux!H14)*1))/6</f>
        <v>39</v>
      </c>
      <c r="G12" s="3"/>
      <c r="H12" s="23" t="s">
        <v>15</v>
      </c>
      <c r="I12" s="23">
        <f>(((Tableaux!D20)*3)+((Tableaux!J20)*2)+((Tableaux!H20)*1))/6</f>
        <v>42.166666666666664</v>
      </c>
      <c r="J12" s="3"/>
      <c r="K12" s="24" t="s">
        <v>5</v>
      </c>
      <c r="L12" s="24">
        <f>(((Tableaux!E10)*3)+((Tableaux!I10)*2)+((Tableaux!F10)*1))/6</f>
        <v>41.333333333333336</v>
      </c>
      <c r="M12" s="3"/>
      <c r="N12" s="25" t="s">
        <v>14</v>
      </c>
      <c r="O12" s="25">
        <f>(((Tableaux!C19)*3)+((Tableaux!E19)*2)+((Tableaux!I19)*1))/6</f>
        <v>107.16666666666667</v>
      </c>
      <c r="P12" s="3"/>
    </row>
    <row r="13" spans="1:16" x14ac:dyDescent="0.2">
      <c r="A13" s="3"/>
      <c r="B13" s="22" t="s">
        <v>10</v>
      </c>
      <c r="C13" s="22">
        <f>(((Tableaux!F15)*3)+((Tableaux!D15)*2)+((Tableaux!E15)*1))/6</f>
        <v>36.333333333333336</v>
      </c>
      <c r="D13" s="3"/>
      <c r="E13" s="26" t="s">
        <v>10</v>
      </c>
      <c r="F13" s="26">
        <f>(((Tableaux!G15)*3)+((Tableaux!J15)*2)+((Tableaux!H15)*1))/6</f>
        <v>38.166666666666664</v>
      </c>
      <c r="G13" s="3"/>
      <c r="H13" s="23" t="s">
        <v>3</v>
      </c>
      <c r="I13" s="23">
        <f>(((Tableaux!D8)*3)+((Tableaux!J8)*2)+((Tableaux!H8)*1))/6</f>
        <v>37.666666666666664</v>
      </c>
      <c r="J13" s="3"/>
      <c r="K13" s="24" t="s">
        <v>14</v>
      </c>
      <c r="L13" s="24">
        <f>(((Tableaux!E19)*3)+((Tableaux!I19)*2)+((Tableaux!F19)*1))/6</f>
        <v>40.333333333333336</v>
      </c>
      <c r="M13" s="3"/>
      <c r="N13" s="25" t="s">
        <v>11</v>
      </c>
      <c r="O13" s="25">
        <f>(((Tableaux!C16)*3)+((Tableaux!E16)*2)+((Tableaux!I16)*1))/6</f>
        <v>103.5</v>
      </c>
      <c r="P13" s="3"/>
    </row>
    <row r="14" spans="1:16" x14ac:dyDescent="0.2">
      <c r="A14" s="3"/>
      <c r="B14" s="22" t="s">
        <v>1</v>
      </c>
      <c r="C14" s="22">
        <f>(((Tableaux!F6)*3)+((Tableaux!D6)*2)+((Tableaux!E6)*1))/6</f>
        <v>40.666666666666664</v>
      </c>
      <c r="D14" s="3"/>
      <c r="E14" s="26" t="s">
        <v>8</v>
      </c>
      <c r="F14" s="26">
        <f>(((Tableaux!G13)*3)+((Tableaux!J13)*2)+((Tableaux!H13)*1))/6</f>
        <v>29.833333333333332</v>
      </c>
      <c r="G14" s="3"/>
      <c r="H14" s="23" t="s">
        <v>7</v>
      </c>
      <c r="I14" s="23">
        <f>(((Tableaux!D12)*3)+((Tableaux!J12)*2)+((Tableaux!H12)*1))/6</f>
        <v>36.166666666666664</v>
      </c>
      <c r="J14" s="3"/>
      <c r="K14" s="24" t="s">
        <v>15</v>
      </c>
      <c r="L14" s="24">
        <f>(((Tableaux!E20)*3)+((Tableaux!I20)*2)+((Tableaux!F20)*1))/6</f>
        <v>31.666666666666668</v>
      </c>
      <c r="M14" s="3"/>
      <c r="N14" s="25" t="s">
        <v>1</v>
      </c>
      <c r="O14" s="25">
        <f>(((Tableaux!C6)*3)+((Tableaux!E6)*2)+((Tableaux!I6)*1))/6</f>
        <v>94.5</v>
      </c>
      <c r="P14" s="3"/>
    </row>
    <row r="15" spans="1:16" x14ac:dyDescent="0.2">
      <c r="A15" s="3"/>
      <c r="B15" s="22" t="s">
        <v>2</v>
      </c>
      <c r="C15" s="22">
        <f>(((Tableaux!F7)*3)+((Tableaux!D7)*2)+((Tableaux!E7)*1))/6</f>
        <v>27.833333333333332</v>
      </c>
      <c r="D15" s="3"/>
      <c r="E15" s="26" t="s">
        <v>15</v>
      </c>
      <c r="F15" s="26">
        <f>(((Tableaux!G20)*3)+((Tableaux!J20)*2)+((Tableaux!H20)*1))/6</f>
        <v>29.666666666666668</v>
      </c>
      <c r="G15" s="3"/>
      <c r="H15" s="23" t="s">
        <v>2</v>
      </c>
      <c r="I15" s="23">
        <f>(((Tableaux!D7)*3)+((Tableaux!J7)*2)+((Tableaux!H7)*1))/6</f>
        <v>30</v>
      </c>
      <c r="J15" s="3"/>
      <c r="K15" s="24" t="s">
        <v>3</v>
      </c>
      <c r="L15" s="24">
        <f>(((Tableaux!E8)*3)+((Tableaux!I8)*2)+((Tableaux!F8)*1))/6</f>
        <v>31.5</v>
      </c>
      <c r="M15" s="3"/>
      <c r="N15" s="25" t="s">
        <v>3</v>
      </c>
      <c r="O15" s="25">
        <f>(((Tableaux!C8)*3)+((Tableaux!E8)*2)+((Tableaux!I8)*1))/6</f>
        <v>92.833333333333329</v>
      </c>
      <c r="P15" s="3"/>
    </row>
    <row r="16" spans="1:16" x14ac:dyDescent="0.2">
      <c r="A16" s="3"/>
      <c r="B16" s="22" t="s">
        <v>4</v>
      </c>
      <c r="C16" s="22">
        <f>(((Tableaux!F9)*3)+((Tableaux!D9)*2)+((Tableaux!E9)*1))/6</f>
        <v>20.5</v>
      </c>
      <c r="D16" s="3"/>
      <c r="E16" s="26" t="s">
        <v>12</v>
      </c>
      <c r="F16" s="26">
        <f>(((Tableaux!G17)*3)+((Tableaux!J17)*2)+((Tableaux!H17)*1))/6</f>
        <v>22.833333333333332</v>
      </c>
      <c r="G16" s="3"/>
      <c r="H16" s="23" t="s">
        <v>4</v>
      </c>
      <c r="I16" s="23">
        <f>(((Tableaux!D9)*3)+((Tableaux!J9)*2)+((Tableaux!H9)*1))/6</f>
        <v>26.333333333333332</v>
      </c>
      <c r="J16" s="3"/>
      <c r="K16" s="24" t="s">
        <v>1</v>
      </c>
      <c r="L16" s="24">
        <f>(((Tableaux!E6)*3)+((Tableaux!I6)*2)+((Tableaux!F6)*1))/6</f>
        <v>24</v>
      </c>
      <c r="M16" s="3"/>
      <c r="N16" s="25" t="s">
        <v>13</v>
      </c>
      <c r="O16" s="25">
        <f>(((Tableaux!C18)*3)+((Tableaux!E18)*2)+((Tableaux!I18)*1))/6</f>
        <v>92.166666666666671</v>
      </c>
      <c r="P16" s="3"/>
    </row>
    <row r="17" spans="1:16" x14ac:dyDescent="0.2">
      <c r="A17" s="3"/>
      <c r="B17" s="22" t="s">
        <v>13</v>
      </c>
      <c r="C17" s="22">
        <f>(((Tableaux!F18)*3)+((Tableaux!D18)*2)+((Tableaux!E18)*1))/6</f>
        <v>18.833333333333332</v>
      </c>
      <c r="D17" s="3"/>
      <c r="E17" s="26" t="s">
        <v>7</v>
      </c>
      <c r="F17" s="26">
        <f>(((Tableaux!G12)*3)+((Tableaux!J12)*2)+((Tableaux!H12)*1))/6</f>
        <v>16.166666666666668</v>
      </c>
      <c r="G17" s="3"/>
      <c r="H17" s="23" t="s">
        <v>8</v>
      </c>
      <c r="I17" s="23">
        <f>(((Tableaux!D13)*3)+((Tableaux!J13)*2)+((Tableaux!H13)*1))/6</f>
        <v>22.333333333333332</v>
      </c>
      <c r="J17" s="3"/>
      <c r="K17" s="24" t="s">
        <v>13</v>
      </c>
      <c r="L17" s="24">
        <f>(((Tableaux!E18)*3)+((Tableaux!I18)*2)+((Tableaux!F18)*1))/6</f>
        <v>11.833333333333334</v>
      </c>
      <c r="M17" s="3"/>
      <c r="N17" s="25" t="s">
        <v>15</v>
      </c>
      <c r="O17" s="25">
        <f>(((Tableaux!C20)*3)+((Tableaux!E20)*2)+((Tableaux!I20)*1))/6</f>
        <v>85.166666666666671</v>
      </c>
      <c r="P17" s="3"/>
    </row>
    <row r="18" spans="1:16" x14ac:dyDescent="0.2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</row>
    <row r="22" spans="1:16" x14ac:dyDescent="0.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1:16" x14ac:dyDescent="0.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</row>
    <row r="24" spans="1:16" x14ac:dyDescent="0.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</row>
    <row r="25" spans="1:16" x14ac:dyDescent="0.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1:16" x14ac:dyDescent="0.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1:16" x14ac:dyDescent="0.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6" x14ac:dyDescent="0.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</row>
    <row r="30" spans="1:16" x14ac:dyDescent="0.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16" x14ac:dyDescent="0.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</row>
    <row r="32" spans="1:16" x14ac:dyDescent="0.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</row>
    <row r="33" spans="1:16" x14ac:dyDescent="0.2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1:16" x14ac:dyDescent="0.2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1:16" x14ac:dyDescent="0.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6" x14ac:dyDescent="0.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1:16" x14ac:dyDescent="0.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</row>
    <row r="38" spans="1:16" x14ac:dyDescent="0.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1:16" x14ac:dyDescent="0.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  <row r="40" spans="1:16" x14ac:dyDescent="0.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1:16" x14ac:dyDescent="0.2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 x14ac:dyDescent="0.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</row>
    <row r="43" spans="1:16" x14ac:dyDescent="0.2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</row>
    <row r="44" spans="1:16" x14ac:dyDescent="0.2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1:16" x14ac:dyDescent="0.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</row>
    <row r="46" spans="1:16" x14ac:dyDescent="0.2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1:16" x14ac:dyDescent="0.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1:16" x14ac:dyDescent="0.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  <row r="57" spans="1:16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1:16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</row>
    <row r="59" spans="1:16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</row>
    <row r="60" spans="1:16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</row>
    <row r="61" spans="1:16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</row>
    <row r="62" spans="1:16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</row>
    <row r="63" spans="1:16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</row>
    <row r="64" spans="1:16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</row>
    <row r="65" spans="1:16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</row>
    <row r="67" spans="1:16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</row>
    <row r="68" spans="1:16" x14ac:dyDescent="0.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</row>
    <row r="69" spans="1:16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</row>
    <row r="70" spans="1:16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</row>
    <row r="71" spans="1:16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</row>
    <row r="72" spans="1:16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</row>
    <row r="73" spans="1:16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</row>
    <row r="74" spans="1:16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</row>
    <row r="75" spans="1:16" x14ac:dyDescent="0.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</row>
    <row r="76" spans="1:16" x14ac:dyDescent="0.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</row>
    <row r="77" spans="1:16" x14ac:dyDescent="0.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</row>
    <row r="78" spans="1:16" x14ac:dyDescent="0.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</row>
    <row r="79" spans="1:16" x14ac:dyDescent="0.2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</row>
    <row r="80" spans="1:16" x14ac:dyDescent="0.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</row>
    <row r="81" spans="1:16" x14ac:dyDescent="0.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</row>
    <row r="82" spans="1:16" x14ac:dyDescent="0.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</row>
    <row r="83" spans="1:16" x14ac:dyDescent="0.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</row>
    <row r="84" spans="1:16" x14ac:dyDescent="0.2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</row>
    <row r="85" spans="1:16" x14ac:dyDescent="0.2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</row>
    <row r="86" spans="1:16" x14ac:dyDescent="0.2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</row>
    <row r="87" spans="1:16" x14ac:dyDescent="0.2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</row>
    <row r="88" spans="1:16" x14ac:dyDescent="0.2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</row>
    <row r="89" spans="1:16" x14ac:dyDescent="0.2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</row>
    <row r="90" spans="1:16" x14ac:dyDescent="0.2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</row>
    <row r="91" spans="1:16" x14ac:dyDescent="0.2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</row>
    <row r="92" spans="1:16" x14ac:dyDescent="0.2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</row>
    <row r="93" spans="1:16" x14ac:dyDescent="0.2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</row>
    <row r="94" spans="1:16" x14ac:dyDescent="0.2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</row>
    <row r="95" spans="1:16" x14ac:dyDescent="0.2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</row>
    <row r="96" spans="1:16" x14ac:dyDescent="0.2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</row>
    <row r="97" spans="1:16" x14ac:dyDescent="0.2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</row>
    <row r="98" spans="1:16" x14ac:dyDescent="0.2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</row>
    <row r="99" spans="1:16" x14ac:dyDescent="0.2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  <row r="103" spans="1:16" x14ac:dyDescent="0.2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</row>
    <row r="104" spans="1:16" x14ac:dyDescent="0.2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</row>
    <row r="105" spans="1:16" x14ac:dyDescent="0.2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</row>
    <row r="106" spans="1:16" x14ac:dyDescent="0.2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</row>
    <row r="107" spans="1:16" x14ac:dyDescent="0.2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</row>
    <row r="108" spans="1:16" x14ac:dyDescent="0.2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</row>
    <row r="109" spans="1:16" x14ac:dyDescent="0.2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</row>
    <row r="110" spans="1:16" x14ac:dyDescent="0.2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</row>
    <row r="111" spans="1:16" x14ac:dyDescent="0.2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</row>
    <row r="112" spans="1:16" x14ac:dyDescent="0.2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</row>
    <row r="113" spans="1:16" x14ac:dyDescent="0.2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</row>
    <row r="114" spans="1:16" x14ac:dyDescent="0.2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</row>
  </sheetData>
  <sortState ref="N3:O17">
    <sortCondition descending="1" ref="O3"/>
  </sortState>
  <mergeCells count="5">
    <mergeCell ref="B2:C2"/>
    <mergeCell ref="E2:F2"/>
    <mergeCell ref="H2:I2"/>
    <mergeCell ref="K2:L2"/>
    <mergeCell ref="N2:O2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Tableaux</vt:lpstr>
      <vt:lpstr>Fonctions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2016-09-06T13:05:07Z</dcterms:created>
  <dcterms:modified xsi:type="dcterms:W3CDTF">2016-11-24T15:32:52Z</dcterms:modified>
</cp:coreProperties>
</file>